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Optimisation" sheetId="1" state="visible" r:id="rId1"/>
    <sheet xmlns:r="http://schemas.openxmlformats.org/officeDocument/2006/relationships" name="Graphes d'Interpolation" sheetId="2" state="visible" r:id="rId2"/>
    <sheet xmlns:r="http://schemas.openxmlformats.org/officeDocument/2006/relationships" name="Données de Sim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00"/>
    <numFmt numFmtId="165" formatCode="#,##0.0"/>
    <numFmt numFmtId="166" formatCode="0.00000"/>
    <numFmt numFmtId="167" formatCode="0 &quot;°C&quot;"/>
    <numFmt numFmtId="168" formatCode="0.0 &quot;mm&quot;"/>
    <numFmt numFmtId="169" formatCode="0 &quot;µm&quot;"/>
    <numFmt numFmtId="170" formatCode="#,##0 &quot;W&quot;"/>
    <numFmt numFmtId="171" formatCode="#,##0.0 &quot;kg&quot;"/>
    <numFmt numFmtId="172" formatCode="0.0 &quot;h&quot;"/>
    <numFmt numFmtId="173" formatCode="0.0%"/>
    <numFmt numFmtId="174" formatCode="0.0000"/>
    <numFmt numFmtId="175" formatCode="0.0"/>
    <numFmt numFmtId="176" formatCode="0 &quot;mm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Courier New"/>
      <b val="1"/>
      <color rgb="001B365D"/>
      <sz val="10"/>
    </font>
    <font>
      <name val="Segoe UI"/>
      <i val="1"/>
      <color rgb="00555555"/>
      <sz val="9"/>
    </font>
    <font>
      <name val="Segoe UI"/>
      <b val="1"/>
      <color rgb="00FFFFFF"/>
      <sz val="1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167" fontId="5" fillId="3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170" fontId="5" fillId="3" borderId="1" applyAlignment="1" pivotButton="0" quotePrefix="0" xfId="0">
      <alignment horizontal="center" vertical="center" wrapText="1"/>
    </xf>
    <xf numFmtId="171" fontId="5" fillId="3" borderId="1" applyAlignment="1" pivotButton="0" quotePrefix="0" xfId="0">
      <alignment horizontal="center" vertical="center" wrapText="1"/>
    </xf>
    <xf numFmtId="172" fontId="5" fillId="3" borderId="1" applyAlignment="1" pivotButton="0" quotePrefix="0" xfId="0">
      <alignment horizontal="center" vertical="center" wrapText="1"/>
    </xf>
    <xf numFmtId="173" fontId="5" fillId="3" borderId="1" applyAlignment="1" pivotButton="0" quotePrefix="0" xfId="0">
      <alignment horizontal="center" vertical="center" wrapText="1"/>
    </xf>
    <xf numFmtId="174" fontId="5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76" fontId="5" fillId="5" borderId="1" applyAlignment="1" pivotButton="0" quotePrefix="0" xfId="0">
      <alignment horizontal="center" vertical="center" wrapText="1"/>
    </xf>
    <xf numFmtId="172" fontId="4" fillId="0" borderId="1" applyAlignment="1" pivotButton="0" quotePrefix="0" xfId="0">
      <alignment horizontal="center" vertical="center" wrapText="1"/>
    </xf>
    <xf numFmtId="173" fontId="4" fillId="0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75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73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75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7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73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Autonomie Réelle vs Diamètre du Cylindre (à -18°C / Ext 35°C / Peinture 100 µm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d''Interpolation'!$B$5:$J$5</f>
            </numRef>
          </cat>
          <val>
            <numRef>
              <f>'Graphes d''Interpolation'!$B$5:$J$5</f>
            </numRef>
          </val>
          <smooth val="1"/>
        </ser>
        <ser>
          <idx val="1"/>
          <order val="1"/>
          <tx>
            <strRef>
              <f>'Graphes d''Interpolation'!A6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d''Interpolation'!$B$5:$J$5</f>
            </numRef>
          </cat>
          <val>
            <numRef>
              <f>'Graphes d''Interpolation'!$B$6:$J$6</f>
            </numRef>
          </val>
          <smooth val="1"/>
        </ser>
        <ser>
          <idx val="2"/>
          <order val="2"/>
          <tx>
            <strRef>
              <f>'Graphes d''Interpolation'!A7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d''Interpolation'!$B$5:$J$5</f>
            </numRef>
          </cat>
          <val>
            <numRef>
              <f>'Graphes d''Interpolation'!$B$7:$J$7</f>
            </numRef>
          </val>
          <smooth val="1"/>
        </ser>
        <ser>
          <idx val="3"/>
          <order val="3"/>
          <tx>
            <strRef>
              <f>'Graphes d''Interpolation'!A8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d''Interpolation'!$B$5:$J$5</f>
            </numRef>
          </cat>
          <val>
            <numRef>
              <f>'Graphes d''Interpolation'!$B$8:$J$8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Diamètre Cylindre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Autonomie (heures)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Efficacité Totale vs Diamètre (à -18°C / Ext 35°C / Peinture 100 µm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d''Interpolation'!$B$27:$J$27</f>
            </numRef>
          </cat>
          <val>
            <numRef>
              <f>'Graphes d''Interpolation'!$B$27:$J$27</f>
            </numRef>
          </val>
          <smooth val="1"/>
        </ser>
        <ser>
          <idx val="1"/>
          <order val="1"/>
          <tx>
            <strRef>
              <f>'Graphes d''Interpolation'!A28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d''Interpolation'!$B$27:$J$27</f>
            </numRef>
          </cat>
          <val>
            <numRef>
              <f>'Graphes d''Interpolation'!$B$28:$J$28</f>
            </numRef>
          </val>
          <smooth val="1"/>
        </ser>
        <ser>
          <idx val="2"/>
          <order val="2"/>
          <tx>
            <strRef>
              <f>'Graphes d''Interpolation'!A29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d''Interpolation'!$B$27:$J$27</f>
            </numRef>
          </cat>
          <val>
            <numRef>
              <f>'Graphes d''Interpolation'!$B$29:$J$29</f>
            </numRef>
          </val>
          <smooth val="1"/>
        </ser>
        <ser>
          <idx val="3"/>
          <order val="3"/>
          <tx>
            <strRef>
              <f>'Graphes d''Interpolation'!A30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d''Interpolation'!$B$27:$J$27</f>
            </numRef>
          </cat>
          <val>
            <numRef>
              <f>'Graphes d''Interpolation'!$B$30:$J$30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Diamètre Cylindre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Efficacité Totale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Autonomie vs Épaisseur de Peinture Époxy (à -18°C / Ext 35°C / 4 Ailettes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d''Interpolation'!$B$49:$E$49</f>
            </numRef>
          </val>
          <smooth val="1"/>
        </ser>
        <ser>
          <idx val="1"/>
          <order val="1"/>
          <tx>
            <strRef>
              <f>'Graphes d''Interpolation'!A50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d''Interpolation'!$B$50:$E$50</f>
            </numRef>
          </val>
          <smooth val="1"/>
        </ser>
        <ser>
          <idx val="2"/>
          <order val="2"/>
          <tx>
            <strRef>
              <f>'Graphes d''Interpolation'!A51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d''Interpolation'!$B$51:$E$51</f>
            </numRef>
          </val>
          <smooth val="1"/>
        </ser>
        <ser>
          <idx val="3"/>
          <order val="3"/>
          <tx>
            <strRef>
              <f>'Graphes d''Interpolation'!A52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d''Interpolation'!$B$52:$E$52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Épaisseur Peinture Époxy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Autonomie (heures)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38" customWidth="1" min="4" max="4"/>
    <col width="3" customWidth="1" min="5" max="5"/>
    <col width="35" customWidth="1" min="6" max="6"/>
    <col width="25" customWidth="1" min="7" max="7"/>
    <col width="65" customWidth="1" min="8" max="8"/>
    <col width="21" customWidth="1" min="9" max="9"/>
    <col width="21" customWidth="1" min="10" max="10"/>
    <col width="21" customWidth="1" min="11" max="11"/>
    <col width="16" customWidth="1" min="12" max="12"/>
    <col width="21" customWidth="1" min="13" max="13"/>
    <col width="24" customWidth="1" min="14" max="14"/>
  </cols>
  <sheetData>
    <row r="1" ht="25" customHeight="1">
      <c r="A1" s="1" t="inlineStr">
        <is>
          <t>SIMULATION DE STOCKAGE D'ÉNERGIE THERMIQUE (TES) - CHAMBRE FROIDE 100 m³</t>
        </is>
      </c>
    </row>
    <row r="2" ht="25" customHeight="1"/>
    <row r="3"/>
    <row r="4">
      <c r="A4" s="2" t="inlineStr">
        <is>
          <t>1. PARAMÈTRES FIXES DE CONCEPTION</t>
        </is>
      </c>
      <c r="F4" s="2" t="inlineStr">
        <is>
          <t>2. LOIS PHYSIQUES DE RÉFÉRENCE UTILISÉES</t>
        </is>
      </c>
    </row>
    <row r="5" ht="24" customHeight="1">
      <c r="A5" s="3" t="inlineStr">
        <is>
          <t>Paramètre de Conception</t>
        </is>
      </c>
      <c r="B5" s="3" t="inlineStr">
        <is>
          <t>Valeur</t>
        </is>
      </c>
      <c r="C5" s="3" t="inlineStr">
        <is>
          <t>Unité</t>
        </is>
      </c>
      <c r="D5" s="3" t="inlineStr">
        <is>
          <t>Description physique</t>
        </is>
      </c>
      <c r="F5" s="3" t="inlineStr">
        <is>
          <t>Phénomène Physique</t>
        </is>
      </c>
      <c r="G5" s="3" t="inlineStr">
        <is>
          <t>Formule mathématique clé</t>
        </is>
      </c>
      <c r="H5" s="3" t="inlineStr">
        <is>
          <t>Pertinence et application technique</t>
        </is>
      </c>
    </row>
    <row r="6" ht="60" customHeight="1">
      <c r="A6" s="4" t="inlineStr">
        <is>
          <t>Volume de la chambre froide</t>
        </is>
      </c>
      <c r="B6" s="5" t="n">
        <v>100</v>
      </c>
      <c r="C6" s="6" t="inlineStr">
        <is>
          <t>m³</t>
        </is>
      </c>
      <c r="D6" s="4" t="inlineStr">
        <is>
          <t>Volume géométrique type</t>
        </is>
      </c>
      <c r="F6" s="7" t="inlineStr">
        <is>
          <t>Loi de Fourier (Conduction)</t>
        </is>
      </c>
      <c r="G6" s="8" t="inlineStr">
        <is>
          <t>q_cond = U * A * Delta_T</t>
        </is>
      </c>
      <c r="H6" s="4" t="inlineStr">
        <is>
          <t>Utilisée pour modéliser le transfert thermique à travers les parois isolantes en Polyuréthane de la chambre froide, ainsi que la conduction radiale à travers l'épaisseur de l'Aluminium.</t>
        </is>
      </c>
    </row>
    <row r="7" ht="60" customHeight="1">
      <c r="A7" s="4" t="inlineStr">
        <is>
          <t>Longueur de la chambre</t>
        </is>
      </c>
      <c r="B7" s="5" t="n">
        <v>5</v>
      </c>
      <c r="C7" s="6" t="inlineStr">
        <is>
          <t>m</t>
        </is>
      </c>
      <c r="D7" s="4" t="inlineStr">
        <is>
          <t>Dimensions : 5.0m x 5.0m x 4.0m</t>
        </is>
      </c>
      <c r="F7" s="7" t="inlineStr">
        <is>
          <t>Loi de refroidissement de Newton (Convection)</t>
        </is>
      </c>
      <c r="G7" s="8" t="inlineStr">
        <is>
          <t>q_conv = h * A_eff * (T_air - T_pcm)</t>
        </is>
      </c>
      <c r="H7" s="4" t="inlineStr">
        <is>
          <t>Modélise le transfert convectif entre l'air de la chambre froide et la surface externe des cylindres MCP. Calcule l'impact de la ventilation forcée (ON, h=40) par rapport à la convection naturelle (OFF, h=8).</t>
        </is>
      </c>
    </row>
    <row r="8" ht="60" customHeight="1">
      <c r="A8" s="4" t="inlineStr">
        <is>
          <t>Largeur de la chambre</t>
        </is>
      </c>
      <c r="B8" s="5" t="n">
        <v>5</v>
      </c>
      <c r="C8" s="6" t="inlineStr">
        <is>
          <t>m</t>
        </is>
      </c>
      <c r="D8" s="4" t="inlineStr">
        <is>
          <t>Surface au sol = 25 m²</t>
        </is>
      </c>
      <c r="F8" s="7" t="inlineStr">
        <is>
          <t>Équation de la chaleur latente</t>
        </is>
      </c>
      <c r="G8" s="8" t="inlineStr">
        <is>
          <t>Q = m_pcm * L_f</t>
        </is>
      </c>
      <c r="H8" s="4" t="inlineStr">
        <is>
          <t>Détermine la masse de MCP requise pour absorber le besoin frigorifique total cumulé sur la période d'autonomie cible (8 heures). m_pcm = Q_besoin / L_f.</t>
        </is>
      </c>
    </row>
    <row r="9" ht="60" customHeight="1">
      <c r="A9" s="4" t="inlineStr">
        <is>
          <t>Hauteur de la chambre</t>
        </is>
      </c>
      <c r="B9" s="5" t="n">
        <v>4</v>
      </c>
      <c r="C9" s="6" t="inlineStr">
        <is>
          <t>m</t>
        </is>
      </c>
      <c r="D9" s="4" t="inlineStr">
        <is>
          <t>Hauteur sous plafond</t>
        </is>
      </c>
      <c r="F9" s="7" t="inlineStr">
        <is>
          <t>Équivalent Théorème de Sebbar (Infiltration d'air)</t>
        </is>
      </c>
      <c r="G9" s="8" t="inlineStr">
        <is>
          <t>q_inf = m_dot_air * Delta_h * D_open</t>
        </is>
      </c>
      <c r="H9" s="4" t="inlineStr">
        <is>
          <t>Modélise l'ouverture de porte comme un échange thermique massique dynamique. Le débit massique d'air entrant (m_dot_air) est gouverné par la différence de densité entre l'air intérieur froid et l'air extérieur chaud (tirage thermique gravitaire).</t>
        </is>
      </c>
    </row>
    <row r="10" ht="60" customHeight="1">
      <c r="A10" s="4" t="inlineStr">
        <is>
          <t>Surface de l'enveloppe extérieure</t>
        </is>
      </c>
      <c r="B10" s="9" t="n">
        <v>130</v>
      </c>
      <c r="C10" s="6" t="inlineStr">
        <is>
          <t>m²</t>
        </is>
      </c>
      <c r="D10" s="4" t="inlineStr">
        <is>
          <t>Calculé d'après les dimensions</t>
        </is>
      </c>
      <c r="F10" s="7" t="inlineStr">
        <is>
          <t>Théorie des ailettes (Efficacité d'échange)</t>
        </is>
      </c>
      <c r="G10" s="8" t="inlineStr">
        <is>
          <t>eta_fin = tanh(m*L) / (m*L)</t>
        </is>
      </c>
      <c r="H10" s="4" t="inlineStr">
        <is>
          <t>Permet de calculer l'augmentation réelle de la capacité d'échange thermique externe et interne apportée par les ailettes en aluminium en tenant compte de leur résistance de conduction.</t>
        </is>
      </c>
    </row>
    <row r="11" ht="20" customHeight="1">
      <c r="A11" s="4" t="inlineStr">
        <is>
          <t>Épaisseur isolant PU (+4°C)</t>
        </is>
      </c>
      <c r="B11" s="5" t="n">
        <v>100</v>
      </c>
      <c r="C11" s="6" t="inlineStr">
        <is>
          <t>mm</t>
        </is>
      </c>
      <c r="D11" s="4" t="inlineStr">
        <is>
          <t>Standard algérien pour froid positif</t>
        </is>
      </c>
    </row>
    <row r="12" ht="20" customHeight="1">
      <c r="A12" s="4" t="inlineStr">
        <is>
          <t>Épaisseur isolant PU (-18°C)</t>
        </is>
      </c>
      <c r="B12" s="9" t="n">
        <v>200</v>
      </c>
      <c r="C12" s="6" t="inlineStr">
        <is>
          <t>mm</t>
        </is>
      </c>
      <c r="D12" s="4" t="inlineStr">
        <is>
          <t>Standard algérien pour froid négatif</t>
        </is>
      </c>
    </row>
    <row r="13" ht="20" customHeight="1">
      <c r="A13" s="4" t="inlineStr">
        <is>
          <t>Conductivité thermique PU</t>
        </is>
      </c>
      <c r="B13" s="5" t="n">
        <v>0.022</v>
      </c>
      <c r="C13" s="6" t="inlineStr">
        <is>
          <t>W/m.K</t>
        </is>
      </c>
      <c r="D13" s="4" t="inlineStr">
        <is>
          <t>Conductivité du polyuréthane standard</t>
        </is>
      </c>
    </row>
    <row r="14" ht="20" customHeight="1">
      <c r="A14" s="4" t="inlineStr">
        <is>
          <t>Conductivité de l'Aluminium</t>
        </is>
      </c>
      <c r="B14" s="9" t="n">
        <v>205</v>
      </c>
      <c r="C14" s="6" t="inlineStr">
        <is>
          <t>W/m.K</t>
        </is>
      </c>
      <c r="D14" s="4" t="inlineStr">
        <is>
          <t>Matériau enveloppe MCP</t>
        </is>
      </c>
    </row>
    <row r="15" ht="20" customHeight="1">
      <c r="A15" s="4" t="inlineStr">
        <is>
          <t>Conductivité de la Paraffine (MCP)</t>
        </is>
      </c>
      <c r="B15" s="5" t="n">
        <v>0.2</v>
      </c>
      <c r="C15" s="6" t="inlineStr">
        <is>
          <t>W/m.K</t>
        </is>
      </c>
      <c r="D15" s="4" t="inlineStr">
        <is>
          <t>Matériau à changement de phase</t>
        </is>
      </c>
    </row>
    <row r="16" ht="20" customHeight="1">
      <c r="A16" s="4" t="inlineStr">
        <is>
          <t>Chaleur latente Paraffine (L_f)</t>
        </is>
      </c>
      <c r="B16" s="9" t="n">
        <v>180</v>
      </c>
      <c r="C16" s="6" t="inlineStr">
        <is>
          <t>kJ/kg</t>
        </is>
      </c>
      <c r="D16" s="4" t="inlineStr">
        <is>
          <t>Énergie de changement de phase (180 kJ/kg)</t>
        </is>
      </c>
    </row>
    <row r="17" ht="20" customHeight="1">
      <c r="A17" s="4" t="inlineStr">
        <is>
          <t>Masse volumique Paraffine (MCP)</t>
        </is>
      </c>
      <c r="B17" s="9" t="n">
        <v>850</v>
      </c>
      <c r="C17" s="6" t="inlineStr">
        <is>
          <t>kg/m³</t>
        </is>
      </c>
      <c r="D17" s="4" t="inlineStr">
        <is>
          <t>Phase liquide/solide moyenne</t>
        </is>
      </c>
    </row>
    <row r="18" ht="20" customHeight="1">
      <c r="A18" s="4" t="inlineStr">
        <is>
          <t>Autonomie cible requise</t>
        </is>
      </c>
      <c r="B18" s="5" t="n">
        <v>8</v>
      </c>
      <c r="C18" s="6" t="inlineStr">
        <is>
          <t>heures</t>
        </is>
      </c>
      <c r="D18" s="4" t="inlineStr">
        <is>
          <t>Heures de décharge sans compresseur</t>
        </is>
      </c>
    </row>
    <row r="19" ht="20" customHeight="1">
      <c r="A19" s="4" t="inlineStr">
        <is>
          <t>Volume du stock stocké</t>
        </is>
      </c>
      <c r="B19" s="9" t="n">
        <v>20000</v>
      </c>
      <c r="C19" s="6" t="inlineStr">
        <is>
          <t>L</t>
        </is>
      </c>
      <c r="D19" s="4" t="inlineStr">
        <is>
          <t>Equivalent à 20 tonnes d'eau/produit</t>
        </is>
      </c>
    </row>
    <row r="20" ht="20" customHeight="1">
      <c r="A20" s="4" t="inlineStr">
        <is>
          <t>Renouvellement stock par jour</t>
        </is>
      </c>
      <c r="B20" s="5" t="n">
        <v>10</v>
      </c>
      <c r="C20" s="6" t="inlineStr">
        <is>
          <t>%</t>
        </is>
      </c>
      <c r="D20" s="4" t="inlineStr">
        <is>
          <t>Turnover quotidien de marchandises</t>
        </is>
      </c>
    </row>
    <row r="21" ht="20" customHeight="1">
      <c r="A21" s="4" t="inlineStr">
        <is>
          <t>Dimensions porte (L x H)</t>
        </is>
      </c>
      <c r="B21" s="10" t="inlineStr">
        <is>
          <t>1.2 x 2.0</t>
        </is>
      </c>
      <c r="C21" s="6" t="inlineStr">
        <is>
          <t>m</t>
        </is>
      </c>
      <c r="D21" s="4" t="inlineStr">
        <is>
          <t>Porte pivotante de service</t>
        </is>
      </c>
    </row>
    <row r="22" ht="20" customHeight="1">
      <c r="A22" s="4" t="inlineStr">
        <is>
          <t>Ouvertures de porte par heure</t>
        </is>
      </c>
      <c r="B22" s="5" t="n">
        <v>4</v>
      </c>
      <c r="C22" s="6" t="inlineStr">
        <is>
          <t>fois/h</t>
        </is>
      </c>
      <c r="D22" s="4" t="inlineStr">
        <is>
          <t>Fréquence d'accès industrielle moyenne</t>
        </is>
      </c>
    </row>
    <row r="23" ht="20" customHeight="1">
      <c r="A23" s="4" t="inlineStr">
        <is>
          <t>Durée d'ouverture moyenne</t>
        </is>
      </c>
      <c r="B23" s="5" t="n">
        <v>30</v>
      </c>
      <c r="C23" s="6" t="inlineStr">
        <is>
          <t>s</t>
        </is>
      </c>
      <c r="D23" s="4" t="inlineStr">
        <is>
          <t>Infiltration massique d'air extérieur</t>
        </is>
      </c>
    </row>
    <row r="24" ht="20" customHeight="1">
      <c r="A24" s="4" t="inlineStr">
        <is>
          <t>Résistance de contact Époxy</t>
        </is>
      </c>
      <c r="B24" s="11" t="n">
        <v>0.0005</v>
      </c>
      <c r="C24" s="6" t="inlineStr">
        <is>
          <t>m².K/W</t>
        </is>
      </c>
      <c r="D24" s="4" t="inlineStr">
        <is>
          <t>Résistance thermique peinture</t>
        </is>
      </c>
    </row>
    <row r="25"/>
    <row r="26"/>
    <row r="27">
      <c r="A27" s="2" t="inlineStr">
        <is>
          <t>3. SYNTHÈSE DES CONFIGURATIONS OPTIMALES PAR SCÉNARIO</t>
        </is>
      </c>
    </row>
    <row r="28">
      <c r="A28" s="12" t="inlineStr">
        <is>
          <t>*Note : L'optimum est identifié comme la configuration qui maximise le temps d'autonomie tout en optimisant l'efficacité totale et en limitant l'utilisation superflue de matière (Al/MCP).</t>
        </is>
      </c>
    </row>
    <row r="29"/>
    <row r="30" ht="24" customHeight="1">
      <c r="A30" s="3" t="inlineStr">
        <is>
          <t>T. Cible (°C)</t>
        </is>
      </c>
      <c r="B30" s="3" t="inlineStr">
        <is>
          <t>T. Ext (°C)</t>
        </is>
      </c>
      <c r="C30" s="3" t="inlineStr">
        <is>
          <t>Dia. Cyl (mm)</t>
        </is>
      </c>
      <c r="D30" s="3" t="inlineStr">
        <is>
          <t>Ép. Al (mm)</t>
        </is>
      </c>
      <c r="E30" s="3" t="inlineStr">
        <is>
          <t>N. Ailettes</t>
        </is>
      </c>
      <c r="F30" s="3" t="inlineStr">
        <is>
          <t>Ép. Ail (mm)</t>
        </is>
      </c>
      <c r="G30" s="3" t="inlineStr">
        <is>
          <t>Peinture (µm)</t>
        </is>
      </c>
      <c r="H30" s="3" t="inlineStr">
        <is>
          <t>Ventilation</t>
        </is>
      </c>
      <c r="I30" s="3" t="inlineStr">
        <is>
          <t>Charge (W)</t>
        </is>
      </c>
      <c r="J30" s="3" t="inlineStr">
        <is>
          <t>Masse MCP (kg)</t>
        </is>
      </c>
      <c r="K30" s="3" t="inlineStr">
        <is>
          <t>Masse Al (kg)</t>
        </is>
      </c>
      <c r="L30" s="3" t="inlineStr">
        <is>
          <t>Autonomie (h)</t>
        </is>
      </c>
      <c r="M30" s="3" t="inlineStr">
        <is>
          <t>Eff. Totale (%)</t>
        </is>
      </c>
      <c r="N30" s="3" t="inlineStr">
        <is>
          <t>Score (h/kg)</t>
        </is>
      </c>
    </row>
    <row r="31" ht="22" customHeight="1">
      <c r="A31" s="13" t="n">
        <v>4</v>
      </c>
      <c r="B31" s="13" t="n">
        <v>25</v>
      </c>
      <c r="C31" s="14" t="n">
        <v>80</v>
      </c>
      <c r="D31" s="14" t="n">
        <v>2</v>
      </c>
      <c r="E31" s="15" t="n">
        <v>4</v>
      </c>
      <c r="F31" s="14" t="n">
        <v>1.5</v>
      </c>
      <c r="G31" s="16" t="n">
        <v>50</v>
      </c>
      <c r="H31" s="15" t="inlineStr">
        <is>
          <t>ON</t>
        </is>
      </c>
      <c r="I31" s="17" t="n">
        <v>3671.094534419641</v>
      </c>
      <c r="J31" s="18" t="n">
        <v>587.3751255071425</v>
      </c>
      <c r="K31" s="18" t="n">
        <v>326.7377186166691</v>
      </c>
      <c r="L31" s="19" t="n">
        <v>8</v>
      </c>
      <c r="M31" s="20" t="n">
        <v>0.6425630372474952</v>
      </c>
      <c r="N31" s="21" t="n">
        <v>0.01361991622149944</v>
      </c>
    </row>
    <row r="32" ht="22" customHeight="1">
      <c r="A32" s="13" t="n">
        <v>4</v>
      </c>
      <c r="B32" s="13" t="n">
        <v>30</v>
      </c>
      <c r="C32" s="14" t="n">
        <v>80</v>
      </c>
      <c r="D32" s="14" t="n">
        <v>2</v>
      </c>
      <c r="E32" s="15" t="n">
        <v>4</v>
      </c>
      <c r="F32" s="14" t="n">
        <v>1.5</v>
      </c>
      <c r="G32" s="16" t="n">
        <v>50</v>
      </c>
      <c r="H32" s="15" t="inlineStr">
        <is>
          <t>ON</t>
        </is>
      </c>
      <c r="I32" s="17" t="n">
        <v>5081.537843848069</v>
      </c>
      <c r="J32" s="18" t="n">
        <v>813.0460550156911</v>
      </c>
      <c r="K32" s="18" t="n">
        <v>452.2711323819576</v>
      </c>
      <c r="L32" s="19" t="n">
        <v>8</v>
      </c>
      <c r="M32" s="20" t="n">
        <v>0.6425630372474951</v>
      </c>
      <c r="N32" s="21" t="n">
        <v>0.009839541008344979</v>
      </c>
    </row>
    <row r="33" ht="22" customHeight="1">
      <c r="A33" s="13" t="n">
        <v>4</v>
      </c>
      <c r="B33" s="13" t="n">
        <v>35</v>
      </c>
      <c r="C33" s="14" t="n">
        <v>80</v>
      </c>
      <c r="D33" s="14" t="n">
        <v>2</v>
      </c>
      <c r="E33" s="15" t="n">
        <v>4</v>
      </c>
      <c r="F33" s="14" t="n">
        <v>1.5</v>
      </c>
      <c r="G33" s="16" t="n">
        <v>50</v>
      </c>
      <c r="H33" s="15" t="inlineStr">
        <is>
          <t>ON</t>
        </is>
      </c>
      <c r="I33" s="17" t="n">
        <v>6742.890423683844</v>
      </c>
      <c r="J33" s="18" t="n">
        <v>1078.862467789415</v>
      </c>
      <c r="K33" s="18" t="n">
        <v>600.1361755357084</v>
      </c>
      <c r="L33" s="19" t="n">
        <v>8</v>
      </c>
      <c r="M33" s="20" t="n">
        <v>0.6425630372474951</v>
      </c>
      <c r="N33" s="21" t="n">
        <v>0.007415217637881099</v>
      </c>
    </row>
    <row r="34" ht="22" customHeight="1">
      <c r="A34" s="13" t="n">
        <v>4</v>
      </c>
      <c r="B34" s="13" t="n">
        <v>40</v>
      </c>
      <c r="C34" s="14" t="n">
        <v>80</v>
      </c>
      <c r="D34" s="14" t="n">
        <v>2</v>
      </c>
      <c r="E34" s="15" t="n">
        <v>4</v>
      </c>
      <c r="F34" s="14" t="n">
        <v>1.5</v>
      </c>
      <c r="G34" s="16" t="n">
        <v>50</v>
      </c>
      <c r="H34" s="15" t="inlineStr">
        <is>
          <t>ON</t>
        </is>
      </c>
      <c r="I34" s="17" t="n">
        <v>8721.782079457595</v>
      </c>
      <c r="J34" s="18" t="n">
        <v>1395.485132713215</v>
      </c>
      <c r="K34" s="18" t="n">
        <v>776.2630878052925</v>
      </c>
      <c r="L34" s="19" t="n">
        <v>8</v>
      </c>
      <c r="M34" s="20" t="n">
        <v>0.6425630372474952</v>
      </c>
      <c r="N34" s="21" t="n">
        <v>0.005732773364948542</v>
      </c>
    </row>
    <row r="35" ht="22" customHeight="1">
      <c r="A35" s="13" t="n">
        <v>4</v>
      </c>
      <c r="B35" s="13" t="n">
        <v>45</v>
      </c>
      <c r="C35" s="14" t="n">
        <v>80</v>
      </c>
      <c r="D35" s="14" t="n">
        <v>2</v>
      </c>
      <c r="E35" s="15" t="n">
        <v>4</v>
      </c>
      <c r="F35" s="14" t="n">
        <v>1.5</v>
      </c>
      <c r="G35" s="16" t="n">
        <v>50</v>
      </c>
      <c r="H35" s="15" t="inlineStr">
        <is>
          <t>ON</t>
        </is>
      </c>
      <c r="I35" s="17" t="n">
        <v>11107.24611588331</v>
      </c>
      <c r="J35" s="18" t="n">
        <v>1777.159378541329</v>
      </c>
      <c r="K35" s="18" t="n">
        <v>988.5760832337978</v>
      </c>
      <c r="L35" s="19" t="n">
        <v>8</v>
      </c>
      <c r="M35" s="20" t="n">
        <v>0.6425630372474951</v>
      </c>
      <c r="N35" s="21" t="n">
        <v>0.004501565867753687</v>
      </c>
    </row>
    <row r="36" ht="22" customHeight="1">
      <c r="A36" s="13" t="n">
        <v>-18</v>
      </c>
      <c r="B36" s="13" t="n">
        <v>25</v>
      </c>
      <c r="C36" s="14" t="n">
        <v>105</v>
      </c>
      <c r="D36" s="14" t="n">
        <v>2</v>
      </c>
      <c r="E36" s="15" t="n">
        <v>4</v>
      </c>
      <c r="F36" s="14" t="n">
        <v>1.5</v>
      </c>
      <c r="G36" s="16" t="n">
        <v>50</v>
      </c>
      <c r="H36" s="15" t="inlineStr">
        <is>
          <t>ON</t>
        </is>
      </c>
      <c r="I36" s="17" t="n">
        <v>8109.509937636571</v>
      </c>
      <c r="J36" s="18" t="n">
        <v>1297.521590021851</v>
      </c>
      <c r="K36" s="18" t="n">
        <v>519.641669642749</v>
      </c>
      <c r="L36" s="19" t="n">
        <v>8</v>
      </c>
      <c r="M36" s="20" t="n">
        <v>0.7140368831039094</v>
      </c>
      <c r="N36" s="21" t="n">
        <v>0.006165600681731448</v>
      </c>
    </row>
    <row r="37" ht="22" customHeight="1">
      <c r="A37" s="13" t="n">
        <v>-18</v>
      </c>
      <c r="B37" s="13" t="n">
        <v>30</v>
      </c>
      <c r="C37" s="14" t="n">
        <v>105</v>
      </c>
      <c r="D37" s="14" t="n">
        <v>2</v>
      </c>
      <c r="E37" s="15" t="n">
        <v>4</v>
      </c>
      <c r="F37" s="14" t="n">
        <v>1.5</v>
      </c>
      <c r="G37" s="16" t="n">
        <v>50</v>
      </c>
      <c r="H37" s="15" t="inlineStr">
        <is>
          <t>ON</t>
        </is>
      </c>
      <c r="I37" s="17" t="n">
        <v>9751.457053441934</v>
      </c>
      <c r="J37" s="18" t="n">
        <v>1560.23312855071</v>
      </c>
      <c r="K37" s="18" t="n">
        <v>624.8544565168789</v>
      </c>
      <c r="L37" s="19" t="n">
        <v>8</v>
      </c>
      <c r="M37" s="20" t="n">
        <v>0.7140368831039096</v>
      </c>
      <c r="N37" s="21" t="n">
        <v>0.005127438876670404</v>
      </c>
    </row>
    <row r="38" ht="22" customHeight="1">
      <c r="A38" s="13" t="n">
        <v>-18</v>
      </c>
      <c r="B38" s="13" t="n">
        <v>35</v>
      </c>
      <c r="C38" s="14" t="n">
        <v>105</v>
      </c>
      <c r="D38" s="14" t="n">
        <v>2</v>
      </c>
      <c r="E38" s="15" t="n">
        <v>4</v>
      </c>
      <c r="F38" s="14" t="n">
        <v>1.5</v>
      </c>
      <c r="G38" s="16" t="n">
        <v>50</v>
      </c>
      <c r="H38" s="15" t="inlineStr">
        <is>
          <t>ON</t>
        </is>
      </c>
      <c r="I38" s="17" t="n">
        <v>11667.64377393681</v>
      </c>
      <c r="J38" s="18" t="n">
        <v>1866.82300382989</v>
      </c>
      <c r="K38" s="18" t="n">
        <v>747.6399854135136</v>
      </c>
      <c r="L38" s="19" t="n">
        <v>8</v>
      </c>
      <c r="M38" s="20" t="n">
        <v>0.7140368831039096</v>
      </c>
      <c r="N38" s="21" t="n">
        <v>0.004285355378408966</v>
      </c>
    </row>
    <row r="39" ht="22" customHeight="1">
      <c r="A39" s="13" t="n">
        <v>-18</v>
      </c>
      <c r="B39" s="13" t="n">
        <v>40</v>
      </c>
      <c r="C39" s="14" t="n">
        <v>105</v>
      </c>
      <c r="D39" s="14" t="n">
        <v>2</v>
      </c>
      <c r="E39" s="15" t="n">
        <v>4</v>
      </c>
      <c r="F39" s="14" t="n">
        <v>1.5</v>
      </c>
      <c r="G39" s="16" t="n">
        <v>50</v>
      </c>
      <c r="H39" s="15" t="inlineStr">
        <is>
          <t>ON</t>
        </is>
      </c>
      <c r="I39" s="17" t="n">
        <v>13935.84115925486</v>
      </c>
      <c r="J39" s="18" t="n">
        <v>2229.734585480778</v>
      </c>
      <c r="K39" s="18" t="n">
        <v>892.9816750408764</v>
      </c>
      <c r="L39" s="19" t="n">
        <v>8</v>
      </c>
      <c r="M39" s="20" t="n">
        <v>0.7140368831039096</v>
      </c>
      <c r="N39" s="21" t="n">
        <v>0.003587870974461757</v>
      </c>
    </row>
    <row r="40" ht="22" customHeight="1">
      <c r="A40" s="13" t="n">
        <v>-18</v>
      </c>
      <c r="B40" s="13" t="n">
        <v>45</v>
      </c>
      <c r="C40" s="14" t="n">
        <v>105</v>
      </c>
      <c r="D40" s="14" t="n">
        <v>2</v>
      </c>
      <c r="E40" s="15" t="n">
        <v>4</v>
      </c>
      <c r="F40" s="14" t="n">
        <v>1.5</v>
      </c>
      <c r="G40" s="16" t="n">
        <v>50</v>
      </c>
      <c r="H40" s="15" t="inlineStr">
        <is>
          <t>ON</t>
        </is>
      </c>
      <c r="I40" s="17" t="n">
        <v>16657.85472070074</v>
      </c>
      <c r="J40" s="18" t="n">
        <v>2665.256755312118</v>
      </c>
      <c r="K40" s="18" t="n">
        <v>1067.403025127066</v>
      </c>
      <c r="L40" s="19" t="n">
        <v>8</v>
      </c>
      <c r="M40" s="20" t="n">
        <v>0.7140368831039096</v>
      </c>
      <c r="N40" s="21" t="n">
        <v>0.003001586989341728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25" customWidth="1" min="1" max="1"/>
  </cols>
  <sheetData>
    <row r="1" ht="25" customHeight="1">
      <c r="A1" s="22" t="inlineStr">
        <is>
          <t>GRAPHES ET TABLES D'INTERPOLATION DES PARAMÈTRES DE CONCEPTION</t>
        </is>
      </c>
    </row>
    <row r="2" ht="25" customHeight="1"/>
    <row r="4">
      <c r="A4" s="2" t="inlineStr">
        <is>
          <t>1. IMPACT DU DIAMÈTRE ET DES AILETTES SUR L'AUTONOMIE RÉELLE (heures)</t>
        </is>
      </c>
    </row>
    <row r="5">
      <c r="A5" s="23" t="inlineStr">
        <is>
          <t>Nombre d'ailettes</t>
        </is>
      </c>
      <c r="B5" s="24" t="n">
        <v>80</v>
      </c>
      <c r="C5" s="24" t="n">
        <v>85</v>
      </c>
      <c r="D5" s="24" t="n">
        <v>90</v>
      </c>
      <c r="E5" s="24" t="n">
        <v>95</v>
      </c>
      <c r="F5" s="24" t="n">
        <v>100</v>
      </c>
      <c r="G5" s="24" t="n">
        <v>105</v>
      </c>
      <c r="H5" s="24" t="n">
        <v>110</v>
      </c>
      <c r="I5" s="24" t="n">
        <v>115</v>
      </c>
      <c r="J5" s="24" t="n">
        <v>120</v>
      </c>
    </row>
    <row r="6">
      <c r="A6" s="23" t="inlineStr">
        <is>
          <t>0 Ailettes</t>
        </is>
      </c>
      <c r="B6" s="25">
        <f>AVERAGEIFS('Données de Simulation'!$T$2:$T$7201, 'Données de Simulation'!$A$2:$A$7201, -18, 'Données de Simulation'!$B$2:$B$7201, 35, 'Données de Simulation'!$C$2:$C$7201, B5, 'Données de Simulation'!$E$2:$E$7201, 0, 'Données de Simulation'!$G$2:$G$7201, 100, 'Données de Simulation'!$H$2:$H$7201, "ON", 'Données de Simulation'!$D$2:$D$7201, 2, 'Données de Simulation'!$F$2:$F$7201, 0.0)</f>
        <v/>
      </c>
      <c r="C6" s="25">
        <f>AVERAGEIFS('Données de Simulation'!$T$2:$T$7201, 'Données de Simulation'!$A$2:$A$7201, -18, 'Données de Simulation'!$B$2:$B$7201, 35, 'Données de Simulation'!$C$2:$C$7201, C5, 'Données de Simulation'!$E$2:$E$7201, 0, 'Données de Simulation'!$G$2:$G$7201, 100, 'Données de Simulation'!$H$2:$H$7201, "ON", 'Données de Simulation'!$D$2:$D$7201, 2, 'Données de Simulation'!$F$2:$F$7201, 0.0)</f>
        <v/>
      </c>
      <c r="D6" s="25">
        <f>AVERAGEIFS('Données de Simulation'!$T$2:$T$7201, 'Données de Simulation'!$A$2:$A$7201, -18, 'Données de Simulation'!$B$2:$B$7201, 35, 'Données de Simulation'!$C$2:$C$7201, D5, 'Données de Simulation'!$E$2:$E$7201, 0, 'Données de Simulation'!$G$2:$G$7201, 100, 'Données de Simulation'!$H$2:$H$7201, "ON", 'Données de Simulation'!$D$2:$D$7201, 2, 'Données de Simulation'!$F$2:$F$7201, 0.0)</f>
        <v/>
      </c>
      <c r="E6" s="25">
        <f>AVERAGEIFS('Données de Simulation'!$T$2:$T$7201, 'Données de Simulation'!$A$2:$A$7201, -18, 'Données de Simulation'!$B$2:$B$7201, 35, 'Données de Simulation'!$C$2:$C$7201, E5, 'Données de Simulation'!$E$2:$E$7201, 0, 'Données de Simulation'!$G$2:$G$7201, 100, 'Données de Simulation'!$H$2:$H$7201, "ON", 'Données de Simulation'!$D$2:$D$7201, 2, 'Données de Simulation'!$F$2:$F$7201, 0.0)</f>
        <v/>
      </c>
      <c r="F6" s="25">
        <f>AVERAGEIFS('Données de Simulation'!$T$2:$T$7201, 'Données de Simulation'!$A$2:$A$7201, -18, 'Données de Simulation'!$B$2:$B$7201, 35, 'Données de Simulation'!$C$2:$C$7201, F5, 'Données de Simulation'!$E$2:$E$7201, 0, 'Données de Simulation'!$G$2:$G$7201, 100, 'Données de Simulation'!$H$2:$H$7201, "ON", 'Données de Simulation'!$D$2:$D$7201, 2, 'Données de Simulation'!$F$2:$F$7201, 0.0)</f>
        <v/>
      </c>
      <c r="G6" s="25">
        <f>AVERAGEIFS('Données de Simulation'!$T$2:$T$7201, 'Données de Simulation'!$A$2:$A$7201, -18, 'Données de Simulation'!$B$2:$B$7201, 35, 'Données de Simulation'!$C$2:$C$7201, G5, 'Données de Simulation'!$E$2:$E$7201, 0, 'Données de Simulation'!$G$2:$G$7201, 100, 'Données de Simulation'!$H$2:$H$7201, "ON", 'Données de Simulation'!$D$2:$D$7201, 2, 'Données de Simulation'!$F$2:$F$7201, 0.0)</f>
        <v/>
      </c>
      <c r="H6" s="25">
        <f>AVERAGEIFS('Données de Simulation'!$T$2:$T$7201, 'Données de Simulation'!$A$2:$A$7201, -18, 'Données de Simulation'!$B$2:$B$7201, 35, 'Données de Simulation'!$C$2:$C$7201, H5, 'Données de Simulation'!$E$2:$E$7201, 0, 'Données de Simulation'!$G$2:$G$7201, 100, 'Données de Simulation'!$H$2:$H$7201, "ON", 'Données de Simulation'!$D$2:$D$7201, 2, 'Données de Simulation'!$F$2:$F$7201, 0.0)</f>
        <v/>
      </c>
      <c r="I6" s="25">
        <f>AVERAGEIFS('Données de Simulation'!$T$2:$T$7201, 'Données de Simulation'!$A$2:$A$7201, -18, 'Données de Simulation'!$B$2:$B$7201, 35, 'Données de Simulation'!$C$2:$C$7201, I5, 'Données de Simulation'!$E$2:$E$7201, 0, 'Données de Simulation'!$G$2:$G$7201, 100, 'Données de Simulation'!$H$2:$H$7201, "ON", 'Données de Simulation'!$D$2:$D$7201, 2, 'Données de Simulation'!$F$2:$F$7201, 0.0)</f>
        <v/>
      </c>
      <c r="J6" s="25">
        <f>AVERAGEIFS('Données de Simulation'!$T$2:$T$7201, 'Données de Simulation'!$A$2:$A$7201, -18, 'Données de Simulation'!$B$2:$B$7201, 35, 'Données de Simulation'!$C$2:$C$7201, J5, 'Données de Simulation'!$E$2:$E$7201, 0, 'Données de Simulation'!$G$2:$G$7201, 100, 'Données de Simulation'!$H$2:$H$7201, "ON", 'Données de Simulation'!$D$2:$D$7201, 2, 'Données de Simulation'!$F$2:$F$7201, 0.0)</f>
        <v/>
      </c>
    </row>
    <row r="7">
      <c r="A7" s="23" t="inlineStr">
        <is>
          <t>4 Ailettes</t>
        </is>
      </c>
      <c r="B7" s="25">
        <f>AVERAGEIFS('Données de Simulation'!$T$2:$T$7201, 'Données de Simulation'!$A$2:$A$7201, -18, 'Données de Simulation'!$B$2:$B$7201, 35, 'Données de Simulation'!$C$2:$C$7201, B5, 'Données de Simulation'!$E$2:$E$7201, 4, 'Données de Simulation'!$G$2:$G$7201, 100, 'Données de Simulation'!$H$2:$H$7201, "ON", 'Données de Simulation'!$D$2:$D$7201, 2, 'Données de Simulation'!$F$2:$F$7201, 1.5)</f>
        <v/>
      </c>
      <c r="C7" s="25">
        <f>AVERAGEIFS('Données de Simulation'!$T$2:$T$7201, 'Données de Simulation'!$A$2:$A$7201, -18, 'Données de Simulation'!$B$2:$B$7201, 35, 'Données de Simulation'!$C$2:$C$7201, C5, 'Données de Simulation'!$E$2:$E$7201, 4, 'Données de Simulation'!$G$2:$G$7201, 100, 'Données de Simulation'!$H$2:$H$7201, "ON", 'Données de Simulation'!$D$2:$D$7201, 2, 'Données de Simulation'!$F$2:$F$7201, 1.5)</f>
        <v/>
      </c>
      <c r="D7" s="25">
        <f>AVERAGEIFS('Données de Simulation'!$T$2:$T$7201, 'Données de Simulation'!$A$2:$A$7201, -18, 'Données de Simulation'!$B$2:$B$7201, 35, 'Données de Simulation'!$C$2:$C$7201, D5, 'Données de Simulation'!$E$2:$E$7201, 4, 'Données de Simulation'!$G$2:$G$7201, 100, 'Données de Simulation'!$H$2:$H$7201, "ON", 'Données de Simulation'!$D$2:$D$7201, 2, 'Données de Simulation'!$F$2:$F$7201, 1.5)</f>
        <v/>
      </c>
      <c r="E7" s="25">
        <f>AVERAGEIFS('Données de Simulation'!$T$2:$T$7201, 'Données de Simulation'!$A$2:$A$7201, -18, 'Données de Simulation'!$B$2:$B$7201, 35, 'Données de Simulation'!$C$2:$C$7201, E5, 'Données de Simulation'!$E$2:$E$7201, 4, 'Données de Simulation'!$G$2:$G$7201, 100, 'Données de Simulation'!$H$2:$H$7201, "ON", 'Données de Simulation'!$D$2:$D$7201, 2, 'Données de Simulation'!$F$2:$F$7201, 1.5)</f>
        <v/>
      </c>
      <c r="F7" s="25">
        <f>AVERAGEIFS('Données de Simulation'!$T$2:$T$7201, 'Données de Simulation'!$A$2:$A$7201, -18, 'Données de Simulation'!$B$2:$B$7201, 35, 'Données de Simulation'!$C$2:$C$7201, F5, 'Données de Simulation'!$E$2:$E$7201, 4, 'Données de Simulation'!$G$2:$G$7201, 100, 'Données de Simulation'!$H$2:$H$7201, "ON", 'Données de Simulation'!$D$2:$D$7201, 2, 'Données de Simulation'!$F$2:$F$7201, 1.5)</f>
        <v/>
      </c>
      <c r="G7" s="25">
        <f>AVERAGEIFS('Données de Simulation'!$T$2:$T$7201, 'Données de Simulation'!$A$2:$A$7201, -18, 'Données de Simulation'!$B$2:$B$7201, 35, 'Données de Simulation'!$C$2:$C$7201, G5, 'Données de Simulation'!$E$2:$E$7201, 4, 'Données de Simulation'!$G$2:$G$7201, 100, 'Données de Simulation'!$H$2:$H$7201, "ON", 'Données de Simulation'!$D$2:$D$7201, 2, 'Données de Simulation'!$F$2:$F$7201, 1.5)</f>
        <v/>
      </c>
      <c r="H7" s="25">
        <f>AVERAGEIFS('Données de Simulation'!$T$2:$T$7201, 'Données de Simulation'!$A$2:$A$7201, -18, 'Données de Simulation'!$B$2:$B$7201, 35, 'Données de Simulation'!$C$2:$C$7201, H5, 'Données de Simulation'!$E$2:$E$7201, 4, 'Données de Simulation'!$G$2:$G$7201, 100, 'Données de Simulation'!$H$2:$H$7201, "ON", 'Données de Simulation'!$D$2:$D$7201, 2, 'Données de Simulation'!$F$2:$F$7201, 1.5)</f>
        <v/>
      </c>
      <c r="I7" s="25">
        <f>AVERAGEIFS('Données de Simulation'!$T$2:$T$7201, 'Données de Simulation'!$A$2:$A$7201, -18, 'Données de Simulation'!$B$2:$B$7201, 35, 'Données de Simulation'!$C$2:$C$7201, I5, 'Données de Simulation'!$E$2:$E$7201, 4, 'Données de Simulation'!$G$2:$G$7201, 100, 'Données de Simulation'!$H$2:$H$7201, "ON", 'Données de Simulation'!$D$2:$D$7201, 2, 'Données de Simulation'!$F$2:$F$7201, 1.5)</f>
        <v/>
      </c>
      <c r="J7" s="25">
        <f>AVERAGEIFS('Données de Simulation'!$T$2:$T$7201, 'Données de Simulation'!$A$2:$A$7201, -18, 'Données de Simulation'!$B$2:$B$7201, 35, 'Données de Simulation'!$C$2:$C$7201, J5, 'Données de Simulation'!$E$2:$E$7201, 4, 'Données de Simulation'!$G$2:$G$7201, 100, 'Données de Simulation'!$H$2:$H$7201, "ON", 'Données de Simulation'!$D$2:$D$7201, 2, 'Données de Simulation'!$F$2:$F$7201, 1.5)</f>
        <v/>
      </c>
    </row>
    <row r="8">
      <c r="A8" s="23" t="inlineStr">
        <is>
          <t>8 Ailettes</t>
        </is>
      </c>
      <c r="B8" s="25">
        <f>AVERAGEIFS('Données de Simulation'!$T$2:$T$7201, 'Données de Simulation'!$A$2:$A$7201, -18, 'Données de Simulation'!$B$2:$B$7201, 35, 'Données de Simulation'!$C$2:$C$7201, B5, 'Données de Simulation'!$E$2:$E$7201, 8, 'Données de Simulation'!$G$2:$G$7201, 100, 'Données de Simulation'!$H$2:$H$7201, "ON", 'Données de Simulation'!$D$2:$D$7201, 2, 'Données de Simulation'!$F$2:$F$7201, 1.5)</f>
        <v/>
      </c>
      <c r="C8" s="25">
        <f>AVERAGEIFS('Données de Simulation'!$T$2:$T$7201, 'Données de Simulation'!$A$2:$A$7201, -18, 'Données de Simulation'!$B$2:$B$7201, 35, 'Données de Simulation'!$C$2:$C$7201, C5, 'Données de Simulation'!$E$2:$E$7201, 8, 'Données de Simulation'!$G$2:$G$7201, 100, 'Données de Simulation'!$H$2:$H$7201, "ON", 'Données de Simulation'!$D$2:$D$7201, 2, 'Données de Simulation'!$F$2:$F$7201, 1.5)</f>
        <v/>
      </c>
      <c r="D8" s="25">
        <f>AVERAGEIFS('Données de Simulation'!$T$2:$T$7201, 'Données de Simulation'!$A$2:$A$7201, -18, 'Données de Simulation'!$B$2:$B$7201, 35, 'Données de Simulation'!$C$2:$C$7201, D5, 'Données de Simulation'!$E$2:$E$7201, 8, 'Données de Simulation'!$G$2:$G$7201, 100, 'Données de Simulation'!$H$2:$H$7201, "ON", 'Données de Simulation'!$D$2:$D$7201, 2, 'Données de Simulation'!$F$2:$F$7201, 1.5)</f>
        <v/>
      </c>
      <c r="E8" s="25">
        <f>AVERAGEIFS('Données de Simulation'!$T$2:$T$7201, 'Données de Simulation'!$A$2:$A$7201, -18, 'Données de Simulation'!$B$2:$B$7201, 35, 'Données de Simulation'!$C$2:$C$7201, E5, 'Données de Simulation'!$E$2:$E$7201, 8, 'Données de Simulation'!$G$2:$G$7201, 100, 'Données de Simulation'!$H$2:$H$7201, "ON", 'Données de Simulation'!$D$2:$D$7201, 2, 'Données de Simulation'!$F$2:$F$7201, 1.5)</f>
        <v/>
      </c>
      <c r="F8" s="25">
        <f>AVERAGEIFS('Données de Simulation'!$T$2:$T$7201, 'Données de Simulation'!$A$2:$A$7201, -18, 'Données de Simulation'!$B$2:$B$7201, 35, 'Données de Simulation'!$C$2:$C$7201, F5, 'Données de Simulation'!$E$2:$E$7201, 8, 'Données de Simulation'!$G$2:$G$7201, 100, 'Données de Simulation'!$H$2:$H$7201, "ON", 'Données de Simulation'!$D$2:$D$7201, 2, 'Données de Simulation'!$F$2:$F$7201, 1.5)</f>
        <v/>
      </c>
      <c r="G8" s="25">
        <f>AVERAGEIFS('Données de Simulation'!$T$2:$T$7201, 'Données de Simulation'!$A$2:$A$7201, -18, 'Données de Simulation'!$B$2:$B$7201, 35, 'Données de Simulation'!$C$2:$C$7201, G5, 'Données de Simulation'!$E$2:$E$7201, 8, 'Données de Simulation'!$G$2:$G$7201, 100, 'Données de Simulation'!$H$2:$H$7201, "ON", 'Données de Simulation'!$D$2:$D$7201, 2, 'Données de Simulation'!$F$2:$F$7201, 1.5)</f>
        <v/>
      </c>
      <c r="H8" s="25">
        <f>AVERAGEIFS('Données de Simulation'!$T$2:$T$7201, 'Données de Simulation'!$A$2:$A$7201, -18, 'Données de Simulation'!$B$2:$B$7201, 35, 'Données de Simulation'!$C$2:$C$7201, H5, 'Données de Simulation'!$E$2:$E$7201, 8, 'Données de Simulation'!$G$2:$G$7201, 100, 'Données de Simulation'!$H$2:$H$7201, "ON", 'Données de Simulation'!$D$2:$D$7201, 2, 'Données de Simulation'!$F$2:$F$7201, 1.5)</f>
        <v/>
      </c>
      <c r="I8" s="25">
        <f>AVERAGEIFS('Données de Simulation'!$T$2:$T$7201, 'Données de Simulation'!$A$2:$A$7201, -18, 'Données de Simulation'!$B$2:$B$7201, 35, 'Données de Simulation'!$C$2:$C$7201, I5, 'Données de Simulation'!$E$2:$E$7201, 8, 'Données de Simulation'!$G$2:$G$7201, 100, 'Données de Simulation'!$H$2:$H$7201, "ON", 'Données de Simulation'!$D$2:$D$7201, 2, 'Données de Simulation'!$F$2:$F$7201, 1.5)</f>
        <v/>
      </c>
      <c r="J8" s="25">
        <f>AVERAGEIFS('Données de Simulation'!$T$2:$T$7201, 'Données de Simulation'!$A$2:$A$7201, -18, 'Données de Simulation'!$B$2:$B$7201, 35, 'Données de Simulation'!$C$2:$C$7201, J5, 'Données de Simulation'!$E$2:$E$7201, 8, 'Données de Simulation'!$G$2:$G$7201, 100, 'Données de Simulation'!$H$2:$H$7201, "ON", 'Données de Simulation'!$D$2:$D$7201, 2, 'Données de Simulation'!$F$2:$F$7201, 1.5)</f>
        <v/>
      </c>
    </row>
    <row r="26">
      <c r="A26" s="2" t="inlineStr">
        <is>
          <t>2. IMPACT DU DIAMÈTRE ET DES AILETTES SUR L'EFFICACITÉ TOTALE (%)</t>
        </is>
      </c>
    </row>
    <row r="27">
      <c r="A27" s="23" t="inlineStr">
        <is>
          <t>Nombre d'ailettes</t>
        </is>
      </c>
      <c r="B27" s="24" t="n">
        <v>80</v>
      </c>
      <c r="C27" s="24" t="n">
        <v>85</v>
      </c>
      <c r="D27" s="24" t="n">
        <v>90</v>
      </c>
      <c r="E27" s="24" t="n">
        <v>95</v>
      </c>
      <c r="F27" s="24" t="n">
        <v>100</v>
      </c>
      <c r="G27" s="24" t="n">
        <v>105</v>
      </c>
      <c r="H27" s="24" t="n">
        <v>110</v>
      </c>
      <c r="I27" s="24" t="n">
        <v>115</v>
      </c>
      <c r="J27" s="24" t="n">
        <v>120</v>
      </c>
    </row>
    <row r="28">
      <c r="A28" s="23" t="inlineStr">
        <is>
          <t>0 Ailettes</t>
        </is>
      </c>
      <c r="B28" s="26">
        <f>AVERAGEIFS('Données de Simulation'!$W$2:$W$7201, 'Données de Simulation'!$A$2:$A$7201, -18, 'Données de Simulation'!$B$2:$B$7201, 35, 'Données de Simulation'!$C$2:$C$7201, B27, 'Données de Simulation'!$E$2:$E$7201, 0, 'Données de Simulation'!$G$2:$G$7201, 100, 'Données de Simulation'!$H$2:$H$7201, "ON", 'Données de Simulation'!$D$2:$D$7201, 2, 'Données de Simulation'!$F$2:$F$7201, 0.0)</f>
        <v/>
      </c>
      <c r="C28" s="26">
        <f>AVERAGEIFS('Données de Simulation'!$W$2:$W$7201, 'Données de Simulation'!$A$2:$A$7201, -18, 'Données de Simulation'!$B$2:$B$7201, 35, 'Données de Simulation'!$C$2:$C$7201, C27, 'Données de Simulation'!$E$2:$E$7201, 0, 'Données de Simulation'!$G$2:$G$7201, 100, 'Données de Simulation'!$H$2:$H$7201, "ON", 'Données de Simulation'!$D$2:$D$7201, 2, 'Données de Simulation'!$F$2:$F$7201, 0.0)</f>
        <v/>
      </c>
      <c r="D28" s="26">
        <f>AVERAGEIFS('Données de Simulation'!$W$2:$W$7201, 'Données de Simulation'!$A$2:$A$7201, -18, 'Données de Simulation'!$B$2:$B$7201, 35, 'Données de Simulation'!$C$2:$C$7201, D27, 'Données de Simulation'!$E$2:$E$7201, 0, 'Données de Simulation'!$G$2:$G$7201, 100, 'Données de Simulation'!$H$2:$H$7201, "ON", 'Données de Simulation'!$D$2:$D$7201, 2, 'Données de Simulation'!$F$2:$F$7201, 0.0)</f>
        <v/>
      </c>
      <c r="E28" s="26">
        <f>AVERAGEIFS('Données de Simulation'!$W$2:$W$7201, 'Données de Simulation'!$A$2:$A$7201, -18, 'Données de Simulation'!$B$2:$B$7201, 35, 'Données de Simulation'!$C$2:$C$7201, E27, 'Données de Simulation'!$E$2:$E$7201, 0, 'Données de Simulation'!$G$2:$G$7201, 100, 'Données de Simulation'!$H$2:$H$7201, "ON", 'Données de Simulation'!$D$2:$D$7201, 2, 'Données de Simulation'!$F$2:$F$7201, 0.0)</f>
        <v/>
      </c>
      <c r="F28" s="26">
        <f>AVERAGEIFS('Données de Simulation'!$W$2:$W$7201, 'Données de Simulation'!$A$2:$A$7201, -18, 'Données de Simulation'!$B$2:$B$7201, 35, 'Données de Simulation'!$C$2:$C$7201, F27, 'Données de Simulation'!$E$2:$E$7201, 0, 'Données de Simulation'!$G$2:$G$7201, 100, 'Données de Simulation'!$H$2:$H$7201, "ON", 'Données de Simulation'!$D$2:$D$7201, 2, 'Données de Simulation'!$F$2:$F$7201, 0.0)</f>
        <v/>
      </c>
      <c r="G28" s="26">
        <f>AVERAGEIFS('Données de Simulation'!$W$2:$W$7201, 'Données de Simulation'!$A$2:$A$7201, -18, 'Données de Simulation'!$B$2:$B$7201, 35, 'Données de Simulation'!$C$2:$C$7201, G27, 'Données de Simulation'!$E$2:$E$7201, 0, 'Données de Simulation'!$G$2:$G$7201, 100, 'Données de Simulation'!$H$2:$H$7201, "ON", 'Données de Simulation'!$D$2:$D$7201, 2, 'Données de Simulation'!$F$2:$F$7201, 0.0)</f>
        <v/>
      </c>
      <c r="H28" s="26">
        <f>AVERAGEIFS('Données de Simulation'!$W$2:$W$7201, 'Données de Simulation'!$A$2:$A$7201, -18, 'Données de Simulation'!$B$2:$B$7201, 35, 'Données de Simulation'!$C$2:$C$7201, H27, 'Données de Simulation'!$E$2:$E$7201, 0, 'Données de Simulation'!$G$2:$G$7201, 100, 'Données de Simulation'!$H$2:$H$7201, "ON", 'Données de Simulation'!$D$2:$D$7201, 2, 'Données de Simulation'!$F$2:$F$7201, 0.0)</f>
        <v/>
      </c>
      <c r="I28" s="26">
        <f>AVERAGEIFS('Données de Simulation'!$W$2:$W$7201, 'Données de Simulation'!$A$2:$A$7201, -18, 'Données de Simulation'!$B$2:$B$7201, 35, 'Données de Simulation'!$C$2:$C$7201, I27, 'Données de Simulation'!$E$2:$E$7201, 0, 'Données de Simulation'!$G$2:$G$7201, 100, 'Données de Simulation'!$H$2:$H$7201, "ON", 'Données de Simulation'!$D$2:$D$7201, 2, 'Données de Simulation'!$F$2:$F$7201, 0.0)</f>
        <v/>
      </c>
      <c r="J28" s="26">
        <f>AVERAGEIFS('Données de Simulation'!$W$2:$W$7201, 'Données de Simulation'!$A$2:$A$7201, -18, 'Données de Simulation'!$B$2:$B$7201, 35, 'Données de Simulation'!$C$2:$C$7201, J27, 'Données de Simulation'!$E$2:$E$7201, 0, 'Données de Simulation'!$G$2:$G$7201, 100, 'Données de Simulation'!$H$2:$H$7201, "ON", 'Données de Simulation'!$D$2:$D$7201, 2, 'Données de Simulation'!$F$2:$F$7201, 0.0)</f>
        <v/>
      </c>
    </row>
    <row r="29">
      <c r="A29" s="23" t="inlineStr">
        <is>
          <t>4 Ailettes</t>
        </is>
      </c>
      <c r="B29" s="26">
        <f>AVERAGEIFS('Données de Simulation'!$W$2:$W$7201, 'Données de Simulation'!$A$2:$A$7201, -18, 'Données de Simulation'!$B$2:$B$7201, 35, 'Données de Simulation'!$C$2:$C$7201, B27, 'Données de Simulation'!$E$2:$E$7201, 4, 'Données de Simulation'!$G$2:$G$7201, 100, 'Données de Simulation'!$H$2:$H$7201, "ON", 'Données de Simulation'!$D$2:$D$7201, 2, 'Données de Simulation'!$F$2:$F$7201, 1.5)</f>
        <v/>
      </c>
      <c r="C29" s="26">
        <f>AVERAGEIFS('Données de Simulation'!$W$2:$W$7201, 'Données de Simulation'!$A$2:$A$7201, -18, 'Données de Simulation'!$B$2:$B$7201, 35, 'Données de Simulation'!$C$2:$C$7201, C27, 'Données de Simulation'!$E$2:$E$7201, 4, 'Données de Simulation'!$G$2:$G$7201, 100, 'Données de Simulation'!$H$2:$H$7201, "ON", 'Données de Simulation'!$D$2:$D$7201, 2, 'Données de Simulation'!$F$2:$F$7201, 1.5)</f>
        <v/>
      </c>
      <c r="D29" s="26">
        <f>AVERAGEIFS('Données de Simulation'!$W$2:$W$7201, 'Données de Simulation'!$A$2:$A$7201, -18, 'Données de Simulation'!$B$2:$B$7201, 35, 'Données de Simulation'!$C$2:$C$7201, D27, 'Données de Simulation'!$E$2:$E$7201, 4, 'Données de Simulation'!$G$2:$G$7201, 100, 'Données de Simulation'!$H$2:$H$7201, "ON", 'Données de Simulation'!$D$2:$D$7201, 2, 'Données de Simulation'!$F$2:$F$7201, 1.5)</f>
        <v/>
      </c>
      <c r="E29" s="26">
        <f>AVERAGEIFS('Données de Simulation'!$W$2:$W$7201, 'Données de Simulation'!$A$2:$A$7201, -18, 'Données de Simulation'!$B$2:$B$7201, 35, 'Données de Simulation'!$C$2:$C$7201, E27, 'Données de Simulation'!$E$2:$E$7201, 4, 'Données de Simulation'!$G$2:$G$7201, 100, 'Données de Simulation'!$H$2:$H$7201, "ON", 'Données de Simulation'!$D$2:$D$7201, 2, 'Données de Simulation'!$F$2:$F$7201, 1.5)</f>
        <v/>
      </c>
      <c r="F29" s="26">
        <f>AVERAGEIFS('Données de Simulation'!$W$2:$W$7201, 'Données de Simulation'!$A$2:$A$7201, -18, 'Données de Simulation'!$B$2:$B$7201, 35, 'Données de Simulation'!$C$2:$C$7201, F27, 'Données de Simulation'!$E$2:$E$7201, 4, 'Données de Simulation'!$G$2:$G$7201, 100, 'Données de Simulation'!$H$2:$H$7201, "ON", 'Données de Simulation'!$D$2:$D$7201, 2, 'Données de Simulation'!$F$2:$F$7201, 1.5)</f>
        <v/>
      </c>
      <c r="G29" s="26">
        <f>AVERAGEIFS('Données de Simulation'!$W$2:$W$7201, 'Données de Simulation'!$A$2:$A$7201, -18, 'Données de Simulation'!$B$2:$B$7201, 35, 'Données de Simulation'!$C$2:$C$7201, G27, 'Données de Simulation'!$E$2:$E$7201, 4, 'Données de Simulation'!$G$2:$G$7201, 100, 'Données de Simulation'!$H$2:$H$7201, "ON", 'Données de Simulation'!$D$2:$D$7201, 2, 'Données de Simulation'!$F$2:$F$7201, 1.5)</f>
        <v/>
      </c>
      <c r="H29" s="26">
        <f>AVERAGEIFS('Données de Simulation'!$W$2:$W$7201, 'Données de Simulation'!$A$2:$A$7201, -18, 'Données de Simulation'!$B$2:$B$7201, 35, 'Données de Simulation'!$C$2:$C$7201, H27, 'Données de Simulation'!$E$2:$E$7201, 4, 'Données de Simulation'!$G$2:$G$7201, 100, 'Données de Simulation'!$H$2:$H$7201, "ON", 'Données de Simulation'!$D$2:$D$7201, 2, 'Données de Simulation'!$F$2:$F$7201, 1.5)</f>
        <v/>
      </c>
      <c r="I29" s="26">
        <f>AVERAGEIFS('Données de Simulation'!$W$2:$W$7201, 'Données de Simulation'!$A$2:$A$7201, -18, 'Données de Simulation'!$B$2:$B$7201, 35, 'Données de Simulation'!$C$2:$C$7201, I27, 'Données de Simulation'!$E$2:$E$7201, 4, 'Données de Simulation'!$G$2:$G$7201, 100, 'Données de Simulation'!$H$2:$H$7201, "ON", 'Données de Simulation'!$D$2:$D$7201, 2, 'Données de Simulation'!$F$2:$F$7201, 1.5)</f>
        <v/>
      </c>
      <c r="J29" s="26">
        <f>AVERAGEIFS('Données de Simulation'!$W$2:$W$7201, 'Données de Simulation'!$A$2:$A$7201, -18, 'Données de Simulation'!$B$2:$B$7201, 35, 'Données de Simulation'!$C$2:$C$7201, J27, 'Données de Simulation'!$E$2:$E$7201, 4, 'Données de Simulation'!$G$2:$G$7201, 100, 'Données de Simulation'!$H$2:$H$7201, "ON", 'Données de Simulation'!$D$2:$D$7201, 2, 'Données de Simulation'!$F$2:$F$7201, 1.5)</f>
        <v/>
      </c>
    </row>
    <row r="30">
      <c r="A30" s="23" t="inlineStr">
        <is>
          <t>8 Ailettes</t>
        </is>
      </c>
      <c r="B30" s="26">
        <f>AVERAGEIFS('Données de Simulation'!$W$2:$W$7201, 'Données de Simulation'!$A$2:$A$7201, -18, 'Données de Simulation'!$B$2:$B$7201, 35, 'Données de Simulation'!$C$2:$C$7201, B27, 'Données de Simulation'!$E$2:$E$7201, 8, 'Données de Simulation'!$G$2:$G$7201, 100, 'Données de Simulation'!$H$2:$H$7201, "ON", 'Données de Simulation'!$D$2:$D$7201, 2, 'Données de Simulation'!$F$2:$F$7201, 1.5)</f>
        <v/>
      </c>
      <c r="C30" s="26">
        <f>AVERAGEIFS('Données de Simulation'!$W$2:$W$7201, 'Données de Simulation'!$A$2:$A$7201, -18, 'Données de Simulation'!$B$2:$B$7201, 35, 'Données de Simulation'!$C$2:$C$7201, C27, 'Données de Simulation'!$E$2:$E$7201, 8, 'Données de Simulation'!$G$2:$G$7201, 100, 'Données de Simulation'!$H$2:$H$7201, "ON", 'Données de Simulation'!$D$2:$D$7201, 2, 'Données de Simulation'!$F$2:$F$7201, 1.5)</f>
        <v/>
      </c>
      <c r="D30" s="26">
        <f>AVERAGEIFS('Données de Simulation'!$W$2:$W$7201, 'Données de Simulation'!$A$2:$A$7201, -18, 'Données de Simulation'!$B$2:$B$7201, 35, 'Données de Simulation'!$C$2:$C$7201, D27, 'Données de Simulation'!$E$2:$E$7201, 8, 'Données de Simulation'!$G$2:$G$7201, 100, 'Données de Simulation'!$H$2:$H$7201, "ON", 'Données de Simulation'!$D$2:$D$7201, 2, 'Données de Simulation'!$F$2:$F$7201, 1.5)</f>
        <v/>
      </c>
      <c r="E30" s="26">
        <f>AVERAGEIFS('Données de Simulation'!$W$2:$W$7201, 'Données de Simulation'!$A$2:$A$7201, -18, 'Données de Simulation'!$B$2:$B$7201, 35, 'Données de Simulation'!$C$2:$C$7201, E27, 'Données de Simulation'!$E$2:$E$7201, 8, 'Données de Simulation'!$G$2:$G$7201, 100, 'Données de Simulation'!$H$2:$H$7201, "ON", 'Données de Simulation'!$D$2:$D$7201, 2, 'Données de Simulation'!$F$2:$F$7201, 1.5)</f>
        <v/>
      </c>
      <c r="F30" s="26">
        <f>AVERAGEIFS('Données de Simulation'!$W$2:$W$7201, 'Données de Simulation'!$A$2:$A$7201, -18, 'Données de Simulation'!$B$2:$B$7201, 35, 'Données de Simulation'!$C$2:$C$7201, F27, 'Données de Simulation'!$E$2:$E$7201, 8, 'Données de Simulation'!$G$2:$G$7201, 100, 'Données de Simulation'!$H$2:$H$7201, "ON", 'Données de Simulation'!$D$2:$D$7201, 2, 'Données de Simulation'!$F$2:$F$7201, 1.5)</f>
        <v/>
      </c>
      <c r="G30" s="26">
        <f>AVERAGEIFS('Données de Simulation'!$W$2:$W$7201, 'Données de Simulation'!$A$2:$A$7201, -18, 'Données de Simulation'!$B$2:$B$7201, 35, 'Données de Simulation'!$C$2:$C$7201, G27, 'Données de Simulation'!$E$2:$E$7201, 8, 'Données de Simulation'!$G$2:$G$7201, 100, 'Données de Simulation'!$H$2:$H$7201, "ON", 'Données de Simulation'!$D$2:$D$7201, 2, 'Données de Simulation'!$F$2:$F$7201, 1.5)</f>
        <v/>
      </c>
      <c r="H30" s="26">
        <f>AVERAGEIFS('Données de Simulation'!$W$2:$W$7201, 'Données de Simulation'!$A$2:$A$7201, -18, 'Données de Simulation'!$B$2:$B$7201, 35, 'Données de Simulation'!$C$2:$C$7201, H27, 'Données de Simulation'!$E$2:$E$7201, 8, 'Données de Simulation'!$G$2:$G$7201, 100, 'Données de Simulation'!$H$2:$H$7201, "ON", 'Données de Simulation'!$D$2:$D$7201, 2, 'Données de Simulation'!$F$2:$F$7201, 1.5)</f>
        <v/>
      </c>
      <c r="I30" s="26">
        <f>AVERAGEIFS('Données de Simulation'!$W$2:$W$7201, 'Données de Simulation'!$A$2:$A$7201, -18, 'Données de Simulation'!$B$2:$B$7201, 35, 'Données de Simulation'!$C$2:$C$7201, I27, 'Données de Simulation'!$E$2:$E$7201, 8, 'Données de Simulation'!$G$2:$G$7201, 100, 'Données de Simulation'!$H$2:$H$7201, "ON", 'Données de Simulation'!$D$2:$D$7201, 2, 'Données de Simulation'!$F$2:$F$7201, 1.5)</f>
        <v/>
      </c>
      <c r="J30" s="26">
        <f>AVERAGEIFS('Données de Simulation'!$W$2:$W$7201, 'Données de Simulation'!$A$2:$A$7201, -18, 'Données de Simulation'!$B$2:$B$7201, 35, 'Données de Simulation'!$C$2:$C$7201, J27, 'Données de Simulation'!$E$2:$E$7201, 8, 'Données de Simulation'!$G$2:$G$7201, 100, 'Données de Simulation'!$H$2:$H$7201, "ON", 'Données de Simulation'!$D$2:$D$7201, 2, 'Données de Simulation'!$F$2:$F$7201, 1.5)</f>
        <v/>
      </c>
    </row>
    <row r="48">
      <c r="A48" s="2" t="inlineStr">
        <is>
          <t>3. IMPACT DE L'ÉPAISSEUR DE PEINTURE ÉPOXY SUR L'AUTONOMIE RÉELLE (heures)</t>
        </is>
      </c>
    </row>
    <row r="49">
      <c r="A49" s="23" t="inlineStr">
        <is>
          <t>Diamètre de Cylindre</t>
        </is>
      </c>
      <c r="B49" s="27" t="n">
        <v>50</v>
      </c>
      <c r="C49" s="27" t="n">
        <v>100</v>
      </c>
      <c r="D49" s="27" t="n">
        <v>150</v>
      </c>
      <c r="E49" s="27" t="n">
        <v>200</v>
      </c>
    </row>
    <row r="50">
      <c r="A50" s="23" t="inlineStr">
        <is>
          <t>Cylindre 80 mm</t>
        </is>
      </c>
      <c r="B50" s="25">
        <f>AVERAGEIFS('Données de Simulation'!$T$2:$T$7201, 'Données de Simulation'!$A$2:$A$7201, -18, 'Données de Simulation'!$B$2:$B$7201, 35, 'Données de Simulation'!$C$2:$C$7201, 80, 'Données de Simulation'!$E$2:$E$7201, 4, 'Données de Simulation'!$G$2:$G$7201, B49, 'Données de Simulation'!$H$2:$H$7201, "ON", 'Données de Simulation'!$D$2:$D$7201, 2, 'Données de Simulation'!$F$2:$F$7201, 1.5)</f>
        <v/>
      </c>
      <c r="C50" s="25">
        <f>AVERAGEIFS('Données de Simulation'!$T$2:$T$7201, 'Données de Simulation'!$A$2:$A$7201, -18, 'Données de Simulation'!$B$2:$B$7201, 35, 'Données de Simulation'!$C$2:$C$7201, 80, 'Données de Simulation'!$E$2:$E$7201, 4, 'Données de Simulation'!$G$2:$G$7201, C49, 'Données de Simulation'!$H$2:$H$7201, "ON", 'Données de Simulation'!$D$2:$D$7201, 2, 'Données de Simulation'!$F$2:$F$7201, 1.5)</f>
        <v/>
      </c>
      <c r="D50" s="25">
        <f>AVERAGEIFS('Données de Simulation'!$T$2:$T$7201, 'Données de Simulation'!$A$2:$A$7201, -18, 'Données de Simulation'!$B$2:$B$7201, 35, 'Données de Simulation'!$C$2:$C$7201, 80, 'Données de Simulation'!$E$2:$E$7201, 4, 'Données de Simulation'!$G$2:$G$7201, D49, 'Données de Simulation'!$H$2:$H$7201, "ON", 'Données de Simulation'!$D$2:$D$7201, 2, 'Données de Simulation'!$F$2:$F$7201, 1.5)</f>
        <v/>
      </c>
      <c r="E50" s="25">
        <f>AVERAGEIFS('Données de Simulation'!$T$2:$T$7201, 'Données de Simulation'!$A$2:$A$7201, -18, 'Données de Simulation'!$B$2:$B$7201, 35, 'Données de Simulation'!$C$2:$C$7201, 80, 'Données de Simulation'!$E$2:$E$7201, 4, 'Données de Simulation'!$G$2:$G$7201, E49, 'Données de Simulation'!$H$2:$H$7201, "ON", 'Données de Simulation'!$D$2:$D$7201, 2, 'Données de Simulation'!$F$2:$F$7201, 1.5)</f>
        <v/>
      </c>
    </row>
    <row r="51">
      <c r="A51" s="23" t="inlineStr">
        <is>
          <t>Cylindre 100 mm</t>
        </is>
      </c>
      <c r="B51" s="25">
        <f>AVERAGEIFS('Données de Simulation'!$T$2:$T$7201, 'Données de Simulation'!$A$2:$A$7201, -18, 'Données de Simulation'!$B$2:$B$7201, 35, 'Données de Simulation'!$C$2:$C$7201, 100, 'Données de Simulation'!$E$2:$E$7201, 4, 'Données de Simulation'!$G$2:$G$7201, B49, 'Données de Simulation'!$H$2:$H$7201, "ON", 'Données de Simulation'!$D$2:$D$7201, 2, 'Données de Simulation'!$F$2:$F$7201, 1.5)</f>
        <v/>
      </c>
      <c r="C51" s="25">
        <f>AVERAGEIFS('Données de Simulation'!$T$2:$T$7201, 'Données de Simulation'!$A$2:$A$7201, -18, 'Données de Simulation'!$B$2:$B$7201, 35, 'Données de Simulation'!$C$2:$C$7201, 100, 'Données de Simulation'!$E$2:$E$7201, 4, 'Données de Simulation'!$G$2:$G$7201, C49, 'Données de Simulation'!$H$2:$H$7201, "ON", 'Données de Simulation'!$D$2:$D$7201, 2, 'Données de Simulation'!$F$2:$F$7201, 1.5)</f>
        <v/>
      </c>
      <c r="D51" s="25">
        <f>AVERAGEIFS('Données de Simulation'!$T$2:$T$7201, 'Données de Simulation'!$A$2:$A$7201, -18, 'Données de Simulation'!$B$2:$B$7201, 35, 'Données de Simulation'!$C$2:$C$7201, 100, 'Données de Simulation'!$E$2:$E$7201, 4, 'Données de Simulation'!$G$2:$G$7201, D49, 'Données de Simulation'!$H$2:$H$7201, "ON", 'Données de Simulation'!$D$2:$D$7201, 2, 'Données de Simulation'!$F$2:$F$7201, 1.5)</f>
        <v/>
      </c>
      <c r="E51" s="25">
        <f>AVERAGEIFS('Données de Simulation'!$T$2:$T$7201, 'Données de Simulation'!$A$2:$A$7201, -18, 'Données de Simulation'!$B$2:$B$7201, 35, 'Données de Simulation'!$C$2:$C$7201, 100, 'Données de Simulation'!$E$2:$E$7201, 4, 'Données de Simulation'!$G$2:$G$7201, E49, 'Données de Simulation'!$H$2:$H$7201, "ON", 'Données de Simulation'!$D$2:$D$7201, 2, 'Données de Simulation'!$F$2:$F$7201, 1.5)</f>
        <v/>
      </c>
    </row>
    <row r="52">
      <c r="A52" s="23" t="inlineStr">
        <is>
          <t>Cylindre 120 mm</t>
        </is>
      </c>
      <c r="B52" s="25">
        <f>AVERAGEIFS('Données de Simulation'!$T$2:$T$7201, 'Données de Simulation'!$A$2:$A$7201, -18, 'Données de Simulation'!$B$2:$B$7201, 35, 'Données de Simulation'!$C$2:$C$7201, 120, 'Données de Simulation'!$E$2:$E$7201, 4, 'Données de Simulation'!$G$2:$G$7201, B49, 'Données de Simulation'!$H$2:$H$7201, "ON", 'Données de Simulation'!$D$2:$D$7201, 2, 'Données de Simulation'!$F$2:$F$7201, 1.5)</f>
        <v/>
      </c>
      <c r="C52" s="25">
        <f>AVERAGEIFS('Données de Simulation'!$T$2:$T$7201, 'Données de Simulation'!$A$2:$A$7201, -18, 'Données de Simulation'!$B$2:$B$7201, 35, 'Données de Simulation'!$C$2:$C$7201, 120, 'Données de Simulation'!$E$2:$E$7201, 4, 'Données de Simulation'!$G$2:$G$7201, C49, 'Données de Simulation'!$H$2:$H$7201, "ON", 'Données de Simulation'!$D$2:$D$7201, 2, 'Données de Simulation'!$F$2:$F$7201, 1.5)</f>
        <v/>
      </c>
      <c r="D52" s="25">
        <f>AVERAGEIFS('Données de Simulation'!$T$2:$T$7201, 'Données de Simulation'!$A$2:$A$7201, -18, 'Données de Simulation'!$B$2:$B$7201, 35, 'Données de Simulation'!$C$2:$C$7201, 120, 'Données de Simulation'!$E$2:$E$7201, 4, 'Données de Simulation'!$G$2:$G$7201, D49, 'Données de Simulation'!$H$2:$H$7201, "ON", 'Données de Simulation'!$D$2:$D$7201, 2, 'Données de Simulation'!$F$2:$F$7201, 1.5)</f>
        <v/>
      </c>
      <c r="E52" s="25">
        <f>AVERAGEIFS('Données de Simulation'!$T$2:$T$7201, 'Données de Simulation'!$A$2:$A$7201, -18, 'Données de Simulation'!$B$2:$B$7201, 35, 'Données de Simulation'!$C$2:$C$7201, 120, 'Données de Simulation'!$E$2:$E$7201, 4, 'Données de Simulation'!$G$2:$G$7201, E49, 'Données de Simulation'!$H$2:$H$7201, "ON", 'Données de Simulation'!$D$2:$D$7201, 2, 'Données de Simulation'!$F$2:$F$7201, 1.5)</f>
        <v/>
      </c>
    </row>
  </sheetData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20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5" customWidth="1" min="3" max="3"/>
    <col width="26" customWidth="1" min="4" max="4"/>
    <col width="20" customWidth="1" min="5" max="5"/>
    <col width="26" customWidth="1" min="6" max="6"/>
    <col width="23" customWidth="1" min="7" max="7"/>
    <col width="14" customWidth="1" min="8" max="8"/>
    <col width="21" customWidth="1" min="9" max="9"/>
    <col width="25" customWidth="1" min="10" max="10"/>
    <col width="30" customWidth="1" min="11" max="11"/>
    <col width="23" customWidth="1" min="12" max="12"/>
    <col width="30" customWidth="1" min="13" max="13"/>
    <col width="81" customWidth="1" min="14" max="14"/>
    <col width="23" customWidth="1" min="15" max="15"/>
    <col width="30" customWidth="1" min="16" max="16"/>
    <col width="26" customWidth="1" min="17" max="17"/>
    <col width="21" customWidth="1" min="18" max="18"/>
    <col width="31" customWidth="1" min="19" max="19"/>
    <col width="42" customWidth="1" min="20" max="20"/>
    <col width="27" customWidth="1" min="21" max="21"/>
    <col width="31" customWidth="1" min="22" max="22"/>
    <col width="24" customWidth="1" min="23" max="23"/>
    <col width="30" customWidth="1" min="24" max="24"/>
    <col width="85" customWidth="1" min="25" max="25"/>
  </cols>
  <sheetData>
    <row r="1" ht="30" customHeight="1">
      <c r="A1" s="3" t="inlineStr">
        <is>
          <t>Temp. Cible (°C)</t>
        </is>
      </c>
      <c r="B1" s="3" t="inlineStr">
        <is>
          <t>Temp. Extérieure (°C)</t>
        </is>
      </c>
      <c r="C1" s="3" t="inlineStr">
        <is>
          <t>Diamètre Cylindre (mm)</t>
        </is>
      </c>
      <c r="D1" s="3" t="inlineStr">
        <is>
          <t>Épaisseur Paroi Al (mm)</t>
        </is>
      </c>
      <c r="E1" s="3" t="inlineStr">
        <is>
          <t>Nombre d'Ailettes</t>
        </is>
      </c>
      <c r="F1" s="3" t="inlineStr">
        <is>
          <t>Épaisseur Ailettes (mm)</t>
        </is>
      </c>
      <c r="G1" s="3" t="inlineStr">
        <is>
          <t>Épaisseur Époxy (µm)</t>
        </is>
      </c>
      <c r="H1" s="3" t="inlineStr">
        <is>
          <t>Ventilation</t>
        </is>
      </c>
      <c r="I1" s="3" t="inlineStr">
        <is>
          <t>Pertes Parois (W)</t>
        </is>
      </c>
      <c r="J1" s="3" t="inlineStr">
        <is>
          <t>Infiltration Porte (W)</t>
        </is>
      </c>
      <c r="K1" s="3" t="inlineStr">
        <is>
          <t>Refroidissement Produit (W)</t>
        </is>
      </c>
      <c r="L1" s="3" t="inlineStr">
        <is>
          <t>Charges Internes (W)</t>
        </is>
      </c>
      <c r="M1" s="3" t="inlineStr">
        <is>
          <t>Charge Thermique Totale (W)</t>
        </is>
      </c>
      <c r="N1" s="3" t="inlineStr">
        <is>
          <t>Masse MCP Requise (kg)</t>
        </is>
      </c>
      <c r="O1" s="3" t="inlineStr">
        <is>
          <t>Masse Aluminium (kg)</t>
        </is>
      </c>
      <c r="P1" s="3" t="inlineStr">
        <is>
          <t>Résistance Linéaire (K.m/W)</t>
        </is>
      </c>
      <c r="Q1" s="3" t="inlineStr">
        <is>
          <t>Lambda Eff. MCP (W/m.K)</t>
        </is>
      </c>
      <c r="R1" s="3" t="inlineStr">
        <is>
          <t>UA Batterie (W/K)</t>
        </is>
      </c>
      <c r="S1" s="3" t="inlineStr">
        <is>
          <t>Puissance Batterie Max (W)</t>
        </is>
      </c>
      <c r="T1" s="3" t="inlineStr">
        <is>
          <t>Temps d'Autonomie (h)</t>
        </is>
      </c>
      <c r="U1" s="3" t="inlineStr">
        <is>
          <t>Efficacité Thermique (%)</t>
        </is>
      </c>
      <c r="V1" s="3" t="inlineStr">
        <is>
          <t>Efficacité Gravimétrique (%)</t>
        </is>
      </c>
      <c r="W1" s="3" t="inlineStr">
        <is>
          <t>Efficacité Totale (%)</t>
        </is>
      </c>
      <c r="X1" s="3" t="inlineStr">
        <is>
          <t>Score d'Optimisation (h/kg)</t>
        </is>
      </c>
      <c r="Y1" s="3" t="inlineStr">
        <is>
          <t>Statut Optimalité</t>
        </is>
      </c>
    </row>
    <row r="2" ht="20" customHeight="1">
      <c r="A2" s="28" t="n">
        <v>4</v>
      </c>
      <c r="B2" s="28" t="n">
        <v>25</v>
      </c>
      <c r="C2" s="29" t="n">
        <v>80</v>
      </c>
      <c r="D2" s="29" t="n">
        <v>2</v>
      </c>
      <c r="E2" s="30" t="n">
        <v>0</v>
      </c>
      <c r="F2" s="29" t="n">
        <v>0</v>
      </c>
      <c r="G2" s="28" t="n">
        <v>50</v>
      </c>
      <c r="H2" s="30" t="inlineStr">
        <is>
          <t>ON</t>
        </is>
      </c>
      <c r="I2" s="31" t="n">
        <v>580.1183283215253</v>
      </c>
      <c r="J2" s="31" t="n">
        <v>1533.568798690708</v>
      </c>
      <c r="K2" s="31" t="n">
        <v>1407.407407407407</v>
      </c>
      <c r="L2" s="31" t="n">
        <v>150</v>
      </c>
      <c r="M2" s="31">
        <f>I2+J2+K2+L2</f>
        <v/>
      </c>
      <c r="N2" s="31">
        <f>M2*'Dashboard &amp; Optimisation'!$B$18/('Dashboard &amp; Optimisation'!$B$16/3.6)</f>
        <v/>
      </c>
      <c r="O2" s="31" t="n">
        <v>201.5662399084313</v>
      </c>
      <c r="P2" s="32" t="n">
        <v>0.5003831746931912</v>
      </c>
      <c r="Q2" s="33" t="n">
        <v>0.2</v>
      </c>
      <c r="R2" s="31" t="n">
        <v>304.4225790855172</v>
      </c>
      <c r="S2" s="31">
        <f>R2*IF(A2=4, 2.0, 3.0)</f>
        <v/>
      </c>
      <c r="T2" s="29">
        <f>'Dashboard &amp; Optimisation'!$B$18*U2</f>
        <v/>
      </c>
      <c r="U2" s="34">
        <f>MIN(1, S2/M2)</f>
        <v/>
      </c>
      <c r="V2" s="34">
        <f>N2/(N2+O2)</f>
        <v/>
      </c>
      <c r="W2" s="34">
        <f>U2*V2</f>
        <v/>
      </c>
      <c r="X2" s="32">
        <f>T2/N2</f>
        <v/>
      </c>
      <c r="Y2" s="35">
        <f>IF(W2=MAXIFS(W$2:W$7201, A$2:A$7201, A2, B$2:B$7201, B2), "OPTIMAL", "")</f>
        <v/>
      </c>
    </row>
    <row r="3" ht="20" customHeight="1">
      <c r="A3" s="36" t="n">
        <v>4</v>
      </c>
      <c r="B3" s="36" t="n">
        <v>25</v>
      </c>
      <c r="C3" s="37" t="n">
        <v>80</v>
      </c>
      <c r="D3" s="37" t="n">
        <v>2</v>
      </c>
      <c r="E3" s="6" t="n">
        <v>0</v>
      </c>
      <c r="F3" s="37" t="n">
        <v>0</v>
      </c>
      <c r="G3" s="36" t="n">
        <v>50</v>
      </c>
      <c r="H3" s="6" t="inlineStr">
        <is>
          <t>OFF</t>
        </is>
      </c>
      <c r="I3" s="38" t="n">
        <v>580.1183283215253</v>
      </c>
      <c r="J3" s="38" t="n">
        <v>1533.568798690708</v>
      </c>
      <c r="K3" s="38" t="n">
        <v>1407.407407407407</v>
      </c>
      <c r="L3" s="38" t="n">
        <v>150</v>
      </c>
      <c r="M3" s="38">
        <f>I3+J3+K3+L3</f>
        <v/>
      </c>
      <c r="N3" s="38">
        <f>M3*'Dashboard &amp; Optimisation'!$B$18/('Dashboard &amp; Optimisation'!$B$16/3.6)</f>
        <v/>
      </c>
      <c r="O3" s="38" t="n">
        <v>201.5662399084313</v>
      </c>
      <c r="P3" s="39" t="n">
        <v>0.8982705324229294</v>
      </c>
      <c r="Q3" s="40" t="n">
        <v>0.2</v>
      </c>
      <c r="R3" s="38" t="n">
        <v>169.5791313116126</v>
      </c>
      <c r="S3" s="38">
        <f>R3*IF(A3=4, 2.0, 3.0)</f>
        <v/>
      </c>
      <c r="T3" s="37">
        <f>'Dashboard &amp; Optimisation'!$B$18*U3</f>
        <v/>
      </c>
      <c r="U3" s="26">
        <f>MIN(1, S3/M3)</f>
        <v/>
      </c>
      <c r="V3" s="26">
        <f>N3/(N3+O3)</f>
        <v/>
      </c>
      <c r="W3" s="26">
        <f>U3*V3</f>
        <v/>
      </c>
      <c r="X3" s="39">
        <f>T3/N3</f>
        <v/>
      </c>
      <c r="Y3" s="41">
        <f>IF(W3=MAXIFS(W$2:W$7201, A$2:A$7201, A3, B$2:B$7201, B3), "OPTIMAL", "")</f>
        <v/>
      </c>
    </row>
    <row r="4" ht="20" customHeight="1">
      <c r="A4" s="28" t="n">
        <v>4</v>
      </c>
      <c r="B4" s="28" t="n">
        <v>25</v>
      </c>
      <c r="C4" s="29" t="n">
        <v>80</v>
      </c>
      <c r="D4" s="29" t="n">
        <v>2</v>
      </c>
      <c r="E4" s="30" t="n">
        <v>0</v>
      </c>
      <c r="F4" s="29" t="n">
        <v>0</v>
      </c>
      <c r="G4" s="28" t="n">
        <v>100</v>
      </c>
      <c r="H4" s="30" t="inlineStr">
        <is>
          <t>ON</t>
        </is>
      </c>
      <c r="I4" s="31" t="n">
        <v>580.1183283215253</v>
      </c>
      <c r="J4" s="31" t="n">
        <v>1533.568798690708</v>
      </c>
      <c r="K4" s="31" t="n">
        <v>1407.407407407407</v>
      </c>
      <c r="L4" s="31" t="n">
        <v>150</v>
      </c>
      <c r="M4" s="31">
        <f>I4+J4+K4+L4</f>
        <v/>
      </c>
      <c r="N4" s="31">
        <f>M4*'Dashboard &amp; Optimisation'!$B$18/('Dashboard &amp; Optimisation'!$B$16/3.6)</f>
        <v/>
      </c>
      <c r="O4" s="31" t="n">
        <v>201.5662399084313</v>
      </c>
      <c r="P4" s="32" t="n">
        <v>0.5013778930875155</v>
      </c>
      <c r="Q4" s="33" t="n">
        <v>0.2</v>
      </c>
      <c r="R4" s="31" t="n">
        <v>303.8186140060055</v>
      </c>
      <c r="S4" s="31">
        <f>R4*IF(A4=4, 2.0, 3.0)</f>
        <v/>
      </c>
      <c r="T4" s="29">
        <f>'Dashboard &amp; Optimisation'!$B$18*U4</f>
        <v/>
      </c>
      <c r="U4" s="34">
        <f>MIN(1, S4/M4)</f>
        <v/>
      </c>
      <c r="V4" s="34">
        <f>N4/(N4+O4)</f>
        <v/>
      </c>
      <c r="W4" s="34">
        <f>U4*V4</f>
        <v/>
      </c>
      <c r="X4" s="32">
        <f>T4/N4</f>
        <v/>
      </c>
      <c r="Y4" s="35">
        <f>IF(W4=MAXIFS(W$2:W$7201, A$2:A$7201, A4, B$2:B$7201, B4), "OPTIMAL", "")</f>
        <v/>
      </c>
    </row>
    <row r="5" ht="20" customHeight="1">
      <c r="A5" s="36" t="n">
        <v>4</v>
      </c>
      <c r="B5" s="36" t="n">
        <v>25</v>
      </c>
      <c r="C5" s="37" t="n">
        <v>80</v>
      </c>
      <c r="D5" s="37" t="n">
        <v>2</v>
      </c>
      <c r="E5" s="6" t="n">
        <v>0</v>
      </c>
      <c r="F5" s="37" t="n">
        <v>0</v>
      </c>
      <c r="G5" s="36" t="n">
        <v>100</v>
      </c>
      <c r="H5" s="6" t="inlineStr">
        <is>
          <t>OFF</t>
        </is>
      </c>
      <c r="I5" s="38" t="n">
        <v>580.1183283215253</v>
      </c>
      <c r="J5" s="38" t="n">
        <v>1533.568798690708</v>
      </c>
      <c r="K5" s="38" t="n">
        <v>1407.407407407407</v>
      </c>
      <c r="L5" s="38" t="n">
        <v>150</v>
      </c>
      <c r="M5" s="38">
        <f>I5+J5+K5+L5</f>
        <v/>
      </c>
      <c r="N5" s="38">
        <f>M5*'Dashboard &amp; Optimisation'!$B$18/('Dashboard &amp; Optimisation'!$B$16/3.6)</f>
        <v/>
      </c>
      <c r="O5" s="38" t="n">
        <v>201.5662399084313</v>
      </c>
      <c r="P5" s="39" t="n">
        <v>0.8992652508172538</v>
      </c>
      <c r="Q5" s="40" t="n">
        <v>0.2</v>
      </c>
      <c r="R5" s="38" t="n">
        <v>169.3915520839533</v>
      </c>
      <c r="S5" s="38">
        <f>R5*IF(A5=4, 2.0, 3.0)</f>
        <v/>
      </c>
      <c r="T5" s="37">
        <f>'Dashboard &amp; Optimisation'!$B$18*U5</f>
        <v/>
      </c>
      <c r="U5" s="26">
        <f>MIN(1, S5/M5)</f>
        <v/>
      </c>
      <c r="V5" s="26">
        <f>N5/(N5+O5)</f>
        <v/>
      </c>
      <c r="W5" s="26">
        <f>U5*V5</f>
        <v/>
      </c>
      <c r="X5" s="39">
        <f>T5/N5</f>
        <v/>
      </c>
      <c r="Y5" s="41">
        <f>IF(W5=MAXIFS(W$2:W$7201, A$2:A$7201, A5, B$2:B$7201, B5), "OPTIMAL", "")</f>
        <v/>
      </c>
    </row>
    <row r="6" ht="20" customHeight="1">
      <c r="A6" s="28" t="n">
        <v>4</v>
      </c>
      <c r="B6" s="28" t="n">
        <v>25</v>
      </c>
      <c r="C6" s="29" t="n">
        <v>80</v>
      </c>
      <c r="D6" s="29" t="n">
        <v>2</v>
      </c>
      <c r="E6" s="30" t="n">
        <v>0</v>
      </c>
      <c r="F6" s="29" t="n">
        <v>0</v>
      </c>
      <c r="G6" s="28" t="n">
        <v>150</v>
      </c>
      <c r="H6" s="30" t="inlineStr">
        <is>
          <t>ON</t>
        </is>
      </c>
      <c r="I6" s="31" t="n">
        <v>580.1183283215253</v>
      </c>
      <c r="J6" s="31" t="n">
        <v>1533.568798690708</v>
      </c>
      <c r="K6" s="31" t="n">
        <v>1407.407407407407</v>
      </c>
      <c r="L6" s="31" t="n">
        <v>150</v>
      </c>
      <c r="M6" s="31">
        <f>I6+J6+K6+L6</f>
        <v/>
      </c>
      <c r="N6" s="31">
        <f>M6*'Dashboard &amp; Optimisation'!$B$18/('Dashboard &amp; Optimisation'!$B$16/3.6)</f>
        <v/>
      </c>
      <c r="O6" s="31" t="n">
        <v>201.5662399084313</v>
      </c>
      <c r="P6" s="32" t="n">
        <v>0.5023726114818398</v>
      </c>
      <c r="Q6" s="33" t="n">
        <v>0.2</v>
      </c>
      <c r="R6" s="31" t="n">
        <v>303.2170406777971</v>
      </c>
      <c r="S6" s="31">
        <f>R6*IF(A6=4, 2.0, 3.0)</f>
        <v/>
      </c>
      <c r="T6" s="29">
        <f>'Dashboard &amp; Optimisation'!$B$18*U6</f>
        <v/>
      </c>
      <c r="U6" s="34">
        <f>MIN(1, S6/M6)</f>
        <v/>
      </c>
      <c r="V6" s="34">
        <f>N6/(N6+O6)</f>
        <v/>
      </c>
      <c r="W6" s="34">
        <f>U6*V6</f>
        <v/>
      </c>
      <c r="X6" s="32">
        <f>T6/N6</f>
        <v/>
      </c>
      <c r="Y6" s="35">
        <f>IF(W6=MAXIFS(W$2:W$7201, A$2:A$7201, A6, B$2:B$7201, B6), "OPTIMAL", "")</f>
        <v/>
      </c>
    </row>
    <row r="7" ht="20" customHeight="1">
      <c r="A7" s="36" t="n">
        <v>4</v>
      </c>
      <c r="B7" s="36" t="n">
        <v>25</v>
      </c>
      <c r="C7" s="37" t="n">
        <v>80</v>
      </c>
      <c r="D7" s="37" t="n">
        <v>2</v>
      </c>
      <c r="E7" s="6" t="n">
        <v>0</v>
      </c>
      <c r="F7" s="37" t="n">
        <v>0</v>
      </c>
      <c r="G7" s="36" t="n">
        <v>150</v>
      </c>
      <c r="H7" s="6" t="inlineStr">
        <is>
          <t>OFF</t>
        </is>
      </c>
      <c r="I7" s="38" t="n">
        <v>580.1183283215253</v>
      </c>
      <c r="J7" s="38" t="n">
        <v>1533.568798690708</v>
      </c>
      <c r="K7" s="38" t="n">
        <v>1407.407407407407</v>
      </c>
      <c r="L7" s="38" t="n">
        <v>150</v>
      </c>
      <c r="M7" s="38">
        <f>I7+J7+K7+L7</f>
        <v/>
      </c>
      <c r="N7" s="38">
        <f>M7*'Dashboard &amp; Optimisation'!$B$18/('Dashboard &amp; Optimisation'!$B$16/3.6)</f>
        <v/>
      </c>
      <c r="O7" s="38" t="n">
        <v>201.5662399084313</v>
      </c>
      <c r="P7" s="39" t="n">
        <v>0.9002599692115781</v>
      </c>
      <c r="Q7" s="40" t="n">
        <v>0.2</v>
      </c>
      <c r="R7" s="38" t="n">
        <v>169.2043873776867</v>
      </c>
      <c r="S7" s="38">
        <f>R7*IF(A7=4, 2.0, 3.0)</f>
        <v/>
      </c>
      <c r="T7" s="37">
        <f>'Dashboard &amp; Optimisation'!$B$18*U7</f>
        <v/>
      </c>
      <c r="U7" s="26">
        <f>MIN(1, S7/M7)</f>
        <v/>
      </c>
      <c r="V7" s="26">
        <f>N7/(N7+O7)</f>
        <v/>
      </c>
      <c r="W7" s="26">
        <f>U7*V7</f>
        <v/>
      </c>
      <c r="X7" s="39">
        <f>T7/N7</f>
        <v/>
      </c>
      <c r="Y7" s="41">
        <f>IF(W7=MAXIFS(W$2:W$7201, A$2:A$7201, A7, B$2:B$7201, B7), "OPTIMAL", "")</f>
        <v/>
      </c>
    </row>
    <row r="8" ht="20" customHeight="1">
      <c r="A8" s="28" t="n">
        <v>4</v>
      </c>
      <c r="B8" s="28" t="n">
        <v>25</v>
      </c>
      <c r="C8" s="29" t="n">
        <v>80</v>
      </c>
      <c r="D8" s="29" t="n">
        <v>2</v>
      </c>
      <c r="E8" s="30" t="n">
        <v>0</v>
      </c>
      <c r="F8" s="29" t="n">
        <v>0</v>
      </c>
      <c r="G8" s="28" t="n">
        <v>200</v>
      </c>
      <c r="H8" s="30" t="inlineStr">
        <is>
          <t>ON</t>
        </is>
      </c>
      <c r="I8" s="31" t="n">
        <v>580.1183283215253</v>
      </c>
      <c r="J8" s="31" t="n">
        <v>1533.568798690708</v>
      </c>
      <c r="K8" s="31" t="n">
        <v>1407.407407407407</v>
      </c>
      <c r="L8" s="31" t="n">
        <v>150</v>
      </c>
      <c r="M8" s="31">
        <f>I8+J8+K8+L8</f>
        <v/>
      </c>
      <c r="N8" s="31">
        <f>M8*'Dashboard &amp; Optimisation'!$B$18/('Dashboard &amp; Optimisation'!$B$16/3.6)</f>
        <v/>
      </c>
      <c r="O8" s="31" t="n">
        <v>201.5662399084313</v>
      </c>
      <c r="P8" s="32" t="n">
        <v>0.5033673298761642</v>
      </c>
      <c r="Q8" s="33" t="n">
        <v>0.2</v>
      </c>
      <c r="R8" s="31" t="n">
        <v>302.61784492167</v>
      </c>
      <c r="S8" s="31">
        <f>R8*IF(A8=4, 2.0, 3.0)</f>
        <v/>
      </c>
      <c r="T8" s="29">
        <f>'Dashboard &amp; Optimisation'!$B$18*U8</f>
        <v/>
      </c>
      <c r="U8" s="34">
        <f>MIN(1, S8/M8)</f>
        <v/>
      </c>
      <c r="V8" s="34">
        <f>N8/(N8+O8)</f>
        <v/>
      </c>
      <c r="W8" s="34">
        <f>U8*V8</f>
        <v/>
      </c>
      <c r="X8" s="32">
        <f>T8/N8</f>
        <v/>
      </c>
      <c r="Y8" s="35">
        <f>IF(W8=MAXIFS(W$2:W$7201, A$2:A$7201, A8, B$2:B$7201, B8), "OPTIMAL", "")</f>
        <v/>
      </c>
    </row>
    <row r="9" ht="20" customHeight="1">
      <c r="A9" s="36" t="n">
        <v>4</v>
      </c>
      <c r="B9" s="36" t="n">
        <v>25</v>
      </c>
      <c r="C9" s="37" t="n">
        <v>80</v>
      </c>
      <c r="D9" s="37" t="n">
        <v>2</v>
      </c>
      <c r="E9" s="6" t="n">
        <v>0</v>
      </c>
      <c r="F9" s="37" t="n">
        <v>0</v>
      </c>
      <c r="G9" s="36" t="n">
        <v>200</v>
      </c>
      <c r="H9" s="6" t="inlineStr">
        <is>
          <t>OFF</t>
        </is>
      </c>
      <c r="I9" s="38" t="n">
        <v>580.1183283215253</v>
      </c>
      <c r="J9" s="38" t="n">
        <v>1533.568798690708</v>
      </c>
      <c r="K9" s="38" t="n">
        <v>1407.407407407407</v>
      </c>
      <c r="L9" s="38" t="n">
        <v>150</v>
      </c>
      <c r="M9" s="38">
        <f>I9+J9+K9+L9</f>
        <v/>
      </c>
      <c r="N9" s="38">
        <f>M9*'Dashboard &amp; Optimisation'!$B$18/('Dashboard &amp; Optimisation'!$B$16/3.6)</f>
        <v/>
      </c>
      <c r="O9" s="38" t="n">
        <v>201.5662399084313</v>
      </c>
      <c r="P9" s="39" t="n">
        <v>0.9012546876059024</v>
      </c>
      <c r="Q9" s="40" t="n">
        <v>0.2</v>
      </c>
      <c r="R9" s="38" t="n">
        <v>169.0176358202861</v>
      </c>
      <c r="S9" s="38">
        <f>R9*IF(A9=4, 2.0, 3.0)</f>
        <v/>
      </c>
      <c r="T9" s="37">
        <f>'Dashboard &amp; Optimisation'!$B$18*U9</f>
        <v/>
      </c>
      <c r="U9" s="26">
        <f>MIN(1, S9/M9)</f>
        <v/>
      </c>
      <c r="V9" s="26">
        <f>N9/(N9+O9)</f>
        <v/>
      </c>
      <c r="W9" s="26">
        <f>U9*V9</f>
        <v/>
      </c>
      <c r="X9" s="39">
        <f>T9/N9</f>
        <v/>
      </c>
      <c r="Y9" s="41">
        <f>IF(W9=MAXIFS(W$2:W$7201, A$2:A$7201, A9, B$2:B$7201, B9), "OPTIMAL", "")</f>
        <v/>
      </c>
    </row>
    <row r="10" ht="20" customHeight="1">
      <c r="A10" s="42" t="n">
        <v>4</v>
      </c>
      <c r="B10" s="42" t="n">
        <v>25</v>
      </c>
      <c r="C10" s="43" t="n">
        <v>80</v>
      </c>
      <c r="D10" s="43" t="n">
        <v>2</v>
      </c>
      <c r="E10" s="44" t="n">
        <v>4</v>
      </c>
      <c r="F10" s="43" t="n">
        <v>1.5</v>
      </c>
      <c r="G10" s="42" t="n">
        <v>50</v>
      </c>
      <c r="H10" s="44" t="inlineStr">
        <is>
          <t>ON</t>
        </is>
      </c>
      <c r="I10" s="45" t="n">
        <v>580.1183283215253</v>
      </c>
      <c r="J10" s="45" t="n">
        <v>1533.568798690708</v>
      </c>
      <c r="K10" s="45" t="n">
        <v>1407.407407407407</v>
      </c>
      <c r="L10" s="45" t="n">
        <v>150</v>
      </c>
      <c r="M10" s="45">
        <f>I10+J10+K10+L10</f>
        <v/>
      </c>
      <c r="N10" s="45">
        <f>M10*'Dashboard &amp; Optimisation'!$B$18/('Dashboard &amp; Optimisation'!$B$16/3.6)</f>
        <v/>
      </c>
      <c r="O10" s="45" t="n">
        <v>326.7377186166691</v>
      </c>
      <c r="P10" s="46" t="n">
        <v>0.08132175503090416</v>
      </c>
      <c r="Q10" s="47" t="n">
        <v>8.434509224055622</v>
      </c>
      <c r="R10" s="45" t="n">
        <v>1951.621050058917</v>
      </c>
      <c r="S10" s="45">
        <f>R10*IF(A10=4, 2.0, 3.0)</f>
        <v/>
      </c>
      <c r="T10" s="43">
        <f>'Dashboard &amp; Optimisation'!$B$18*U10</f>
        <v/>
      </c>
      <c r="U10" s="48">
        <f>MIN(1, S10/M10)</f>
        <v/>
      </c>
      <c r="V10" s="48">
        <f>N10/(N10+O10)</f>
        <v/>
      </c>
      <c r="W10" s="48">
        <f>U10*V10</f>
        <v/>
      </c>
      <c r="X10" s="46">
        <f>T10/N10</f>
        <v/>
      </c>
      <c r="Y10" s="15">
        <f>IF(W10=MAXIFS(W$2:W$7201, A$2:A$7201, A10, B$2:B$7201, B10), "OPTIMAL", "")</f>
        <v/>
      </c>
    </row>
    <row r="11" ht="20" customHeight="1">
      <c r="A11" s="36" t="n">
        <v>4</v>
      </c>
      <c r="B11" s="36" t="n">
        <v>25</v>
      </c>
      <c r="C11" s="37" t="n">
        <v>80</v>
      </c>
      <c r="D11" s="37" t="n">
        <v>2</v>
      </c>
      <c r="E11" s="6" t="n">
        <v>4</v>
      </c>
      <c r="F11" s="37" t="n">
        <v>1.5</v>
      </c>
      <c r="G11" s="36" t="n">
        <v>50</v>
      </c>
      <c r="H11" s="6" t="inlineStr">
        <is>
          <t>OFF</t>
        </is>
      </c>
      <c r="I11" s="38" t="n">
        <v>580.1183283215253</v>
      </c>
      <c r="J11" s="38" t="n">
        <v>1533.568798690708</v>
      </c>
      <c r="K11" s="38" t="n">
        <v>1407.407407407407</v>
      </c>
      <c r="L11" s="38" t="n">
        <v>150</v>
      </c>
      <c r="M11" s="38">
        <f>I11+J11+K11+L11</f>
        <v/>
      </c>
      <c r="N11" s="38">
        <f>M11*'Dashboard &amp; Optimisation'!$B$18/('Dashboard &amp; Optimisation'!$B$16/3.6)</f>
        <v/>
      </c>
      <c r="O11" s="38" t="n">
        <v>326.7377186166691</v>
      </c>
      <c r="P11" s="39" t="n">
        <v>0.3550546636057485</v>
      </c>
      <c r="Q11" s="40" t="n">
        <v>8.434509224055622</v>
      </c>
      <c r="R11" s="38" t="n">
        <v>446.9994770221564</v>
      </c>
      <c r="S11" s="38">
        <f>R11*IF(A11=4, 2.0, 3.0)</f>
        <v/>
      </c>
      <c r="T11" s="37">
        <f>'Dashboard &amp; Optimisation'!$B$18*U11</f>
        <v/>
      </c>
      <c r="U11" s="26">
        <f>MIN(1, S11/M11)</f>
        <v/>
      </c>
      <c r="V11" s="26">
        <f>N11/(N11+O11)</f>
        <v/>
      </c>
      <c r="W11" s="26">
        <f>U11*V11</f>
        <v/>
      </c>
      <c r="X11" s="39">
        <f>T11/N11</f>
        <v/>
      </c>
      <c r="Y11" s="41">
        <f>IF(W11=MAXIFS(W$2:W$7201, A$2:A$7201, A11, B$2:B$7201, B11), "OPTIMAL", "")</f>
        <v/>
      </c>
    </row>
    <row r="12" ht="20" customHeight="1">
      <c r="A12" s="42" t="n">
        <v>4</v>
      </c>
      <c r="B12" s="42" t="n">
        <v>25</v>
      </c>
      <c r="C12" s="43" t="n">
        <v>80</v>
      </c>
      <c r="D12" s="43" t="n">
        <v>2</v>
      </c>
      <c r="E12" s="44" t="n">
        <v>4</v>
      </c>
      <c r="F12" s="43" t="n">
        <v>1.5</v>
      </c>
      <c r="G12" s="42" t="n">
        <v>100</v>
      </c>
      <c r="H12" s="44" t="inlineStr">
        <is>
          <t>ON</t>
        </is>
      </c>
      <c r="I12" s="45" t="n">
        <v>580.1183283215253</v>
      </c>
      <c r="J12" s="45" t="n">
        <v>1533.568798690708</v>
      </c>
      <c r="K12" s="45" t="n">
        <v>1407.407407407407</v>
      </c>
      <c r="L12" s="45" t="n">
        <v>150</v>
      </c>
      <c r="M12" s="45">
        <f>I12+J12+K12+L12</f>
        <v/>
      </c>
      <c r="N12" s="45">
        <f>M12*'Dashboard &amp; Optimisation'!$B$18/('Dashboard &amp; Optimisation'!$B$16/3.6)</f>
        <v/>
      </c>
      <c r="O12" s="45" t="n">
        <v>326.7377186166691</v>
      </c>
      <c r="P12" s="46" t="n">
        <v>0.08231647342522849</v>
      </c>
      <c r="Q12" s="47" t="n">
        <v>8.434509224055622</v>
      </c>
      <c r="R12" s="45" t="n">
        <v>1928.037515968289</v>
      </c>
      <c r="S12" s="45">
        <f>R12*IF(A12=4, 2.0, 3.0)</f>
        <v/>
      </c>
      <c r="T12" s="43">
        <f>'Dashboard &amp; Optimisation'!$B$18*U12</f>
        <v/>
      </c>
      <c r="U12" s="48">
        <f>MIN(1, S12/M12)</f>
        <v/>
      </c>
      <c r="V12" s="48">
        <f>N12/(N12+O12)</f>
        <v/>
      </c>
      <c r="W12" s="48">
        <f>U12*V12</f>
        <v/>
      </c>
      <c r="X12" s="46">
        <f>T12/N12</f>
        <v/>
      </c>
      <c r="Y12" s="15">
        <f>IF(W12=MAXIFS(W$2:W$7201, A$2:A$7201, A12, B$2:B$7201, B12), "OPTIMAL", "")</f>
        <v/>
      </c>
    </row>
    <row r="13" ht="20" customHeight="1">
      <c r="A13" s="36" t="n">
        <v>4</v>
      </c>
      <c r="B13" s="36" t="n">
        <v>25</v>
      </c>
      <c r="C13" s="37" t="n">
        <v>80</v>
      </c>
      <c r="D13" s="37" t="n">
        <v>2</v>
      </c>
      <c r="E13" s="6" t="n">
        <v>4</v>
      </c>
      <c r="F13" s="37" t="n">
        <v>1.5</v>
      </c>
      <c r="G13" s="36" t="n">
        <v>100</v>
      </c>
      <c r="H13" s="6" t="inlineStr">
        <is>
          <t>OFF</t>
        </is>
      </c>
      <c r="I13" s="38" t="n">
        <v>580.1183283215253</v>
      </c>
      <c r="J13" s="38" t="n">
        <v>1533.568798690708</v>
      </c>
      <c r="K13" s="38" t="n">
        <v>1407.407407407407</v>
      </c>
      <c r="L13" s="38" t="n">
        <v>150</v>
      </c>
      <c r="M13" s="38">
        <f>I13+J13+K13+L13</f>
        <v/>
      </c>
      <c r="N13" s="38">
        <f>M13*'Dashboard &amp; Optimisation'!$B$18/('Dashboard &amp; Optimisation'!$B$16/3.6)</f>
        <v/>
      </c>
      <c r="O13" s="38" t="n">
        <v>326.7377186166691</v>
      </c>
      <c r="P13" s="39" t="n">
        <v>0.3560493820000729</v>
      </c>
      <c r="Q13" s="40" t="n">
        <v>8.434509224055622</v>
      </c>
      <c r="R13" s="38" t="n">
        <v>445.7506654119533</v>
      </c>
      <c r="S13" s="38">
        <f>R13*IF(A13=4, 2.0, 3.0)</f>
        <v/>
      </c>
      <c r="T13" s="37">
        <f>'Dashboard &amp; Optimisation'!$B$18*U13</f>
        <v/>
      </c>
      <c r="U13" s="26">
        <f>MIN(1, S13/M13)</f>
        <v/>
      </c>
      <c r="V13" s="26">
        <f>N13/(N13+O13)</f>
        <v/>
      </c>
      <c r="W13" s="26">
        <f>U13*V13</f>
        <v/>
      </c>
      <c r="X13" s="39">
        <f>T13/N13</f>
        <v/>
      </c>
      <c r="Y13" s="41">
        <f>IF(W13=MAXIFS(W$2:W$7201, A$2:A$7201, A13, B$2:B$7201, B13), "OPTIMAL", "")</f>
        <v/>
      </c>
    </row>
    <row r="14" ht="20" customHeight="1">
      <c r="A14" s="42" t="n">
        <v>4</v>
      </c>
      <c r="B14" s="42" t="n">
        <v>25</v>
      </c>
      <c r="C14" s="43" t="n">
        <v>80</v>
      </c>
      <c r="D14" s="43" t="n">
        <v>2</v>
      </c>
      <c r="E14" s="44" t="n">
        <v>4</v>
      </c>
      <c r="F14" s="43" t="n">
        <v>1.5</v>
      </c>
      <c r="G14" s="42" t="n">
        <v>150</v>
      </c>
      <c r="H14" s="44" t="inlineStr">
        <is>
          <t>ON</t>
        </is>
      </c>
      <c r="I14" s="45" t="n">
        <v>580.1183283215253</v>
      </c>
      <c r="J14" s="45" t="n">
        <v>1533.568798690708</v>
      </c>
      <c r="K14" s="45" t="n">
        <v>1407.407407407407</v>
      </c>
      <c r="L14" s="45" t="n">
        <v>150</v>
      </c>
      <c r="M14" s="45">
        <f>I14+J14+K14+L14</f>
        <v/>
      </c>
      <c r="N14" s="45">
        <f>M14*'Dashboard &amp; Optimisation'!$B$18/('Dashboard &amp; Optimisation'!$B$16/3.6)</f>
        <v/>
      </c>
      <c r="O14" s="45" t="n">
        <v>326.7377186166691</v>
      </c>
      <c r="P14" s="46" t="n">
        <v>0.08331119181955285</v>
      </c>
      <c r="Q14" s="47" t="n">
        <v>8.434509224055622</v>
      </c>
      <c r="R14" s="45" t="n">
        <v>1905.017146913492</v>
      </c>
      <c r="S14" s="45">
        <f>R14*IF(A14=4, 2.0, 3.0)</f>
        <v/>
      </c>
      <c r="T14" s="43">
        <f>'Dashboard &amp; Optimisation'!$B$18*U14</f>
        <v/>
      </c>
      <c r="U14" s="48">
        <f>MIN(1, S14/M14)</f>
        <v/>
      </c>
      <c r="V14" s="48">
        <f>N14/(N14+O14)</f>
        <v/>
      </c>
      <c r="W14" s="48">
        <f>U14*V14</f>
        <v/>
      </c>
      <c r="X14" s="46">
        <f>T14/N14</f>
        <v/>
      </c>
      <c r="Y14" s="15">
        <f>IF(W14=MAXIFS(W$2:W$7201, A$2:A$7201, A14, B$2:B$7201, B14), "OPTIMAL", "")</f>
        <v/>
      </c>
    </row>
    <row r="15" ht="20" customHeight="1">
      <c r="A15" s="36" t="n">
        <v>4</v>
      </c>
      <c r="B15" s="36" t="n">
        <v>25</v>
      </c>
      <c r="C15" s="37" t="n">
        <v>80</v>
      </c>
      <c r="D15" s="37" t="n">
        <v>2</v>
      </c>
      <c r="E15" s="6" t="n">
        <v>4</v>
      </c>
      <c r="F15" s="37" t="n">
        <v>1.5</v>
      </c>
      <c r="G15" s="36" t="n">
        <v>150</v>
      </c>
      <c r="H15" s="6" t="inlineStr">
        <is>
          <t>OFF</t>
        </is>
      </c>
      <c r="I15" s="38" t="n">
        <v>580.1183283215253</v>
      </c>
      <c r="J15" s="38" t="n">
        <v>1533.568798690708</v>
      </c>
      <c r="K15" s="38" t="n">
        <v>1407.407407407407</v>
      </c>
      <c r="L15" s="38" t="n">
        <v>150</v>
      </c>
      <c r="M15" s="38">
        <f>I15+J15+K15+L15</f>
        <v/>
      </c>
      <c r="N15" s="38">
        <f>M15*'Dashboard &amp; Optimisation'!$B$18/('Dashboard &amp; Optimisation'!$B$16/3.6)</f>
        <v/>
      </c>
      <c r="O15" s="38" t="n">
        <v>326.7377186166691</v>
      </c>
      <c r="P15" s="39" t="n">
        <v>0.3570441003943972</v>
      </c>
      <c r="Q15" s="40" t="n">
        <v>8.434509224055622</v>
      </c>
      <c r="R15" s="38" t="n">
        <v>444.5088121347873</v>
      </c>
      <c r="S15" s="38">
        <f>R15*IF(A15=4, 2.0, 3.0)</f>
        <v/>
      </c>
      <c r="T15" s="37">
        <f>'Dashboard &amp; Optimisation'!$B$18*U15</f>
        <v/>
      </c>
      <c r="U15" s="26">
        <f>MIN(1, S15/M15)</f>
        <v/>
      </c>
      <c r="V15" s="26">
        <f>N15/(N15+O15)</f>
        <v/>
      </c>
      <c r="W15" s="26">
        <f>U15*V15</f>
        <v/>
      </c>
      <c r="X15" s="39">
        <f>T15/N15</f>
        <v/>
      </c>
      <c r="Y15" s="41">
        <f>IF(W15=MAXIFS(W$2:W$7201, A$2:A$7201, A15, B$2:B$7201, B15), "OPTIMAL", "")</f>
        <v/>
      </c>
    </row>
    <row r="16" ht="20" customHeight="1">
      <c r="A16" s="42" t="n">
        <v>4</v>
      </c>
      <c r="B16" s="42" t="n">
        <v>25</v>
      </c>
      <c r="C16" s="43" t="n">
        <v>80</v>
      </c>
      <c r="D16" s="43" t="n">
        <v>2</v>
      </c>
      <c r="E16" s="44" t="n">
        <v>4</v>
      </c>
      <c r="F16" s="43" t="n">
        <v>1.5</v>
      </c>
      <c r="G16" s="42" t="n">
        <v>200</v>
      </c>
      <c r="H16" s="44" t="inlineStr">
        <is>
          <t>ON</t>
        </is>
      </c>
      <c r="I16" s="45" t="n">
        <v>580.1183283215253</v>
      </c>
      <c r="J16" s="45" t="n">
        <v>1533.568798690708</v>
      </c>
      <c r="K16" s="45" t="n">
        <v>1407.407407407407</v>
      </c>
      <c r="L16" s="45" t="n">
        <v>150</v>
      </c>
      <c r="M16" s="45">
        <f>I16+J16+K16+L16</f>
        <v/>
      </c>
      <c r="N16" s="45">
        <f>M16*'Dashboard &amp; Optimisation'!$B$18/('Dashboard &amp; Optimisation'!$B$16/3.6)</f>
        <v/>
      </c>
      <c r="O16" s="45" t="n">
        <v>326.7377186166691</v>
      </c>
      <c r="P16" s="46" t="n">
        <v>0.08430591021387718</v>
      </c>
      <c r="Q16" s="47" t="n">
        <v>8.434509224055622</v>
      </c>
      <c r="R16" s="45" t="n">
        <v>1882.540008682842</v>
      </c>
      <c r="S16" s="45">
        <f>R16*IF(A16=4, 2.0, 3.0)</f>
        <v/>
      </c>
      <c r="T16" s="43">
        <f>'Dashboard &amp; Optimisation'!$B$18*U16</f>
        <v/>
      </c>
      <c r="U16" s="48">
        <f>MIN(1, S16/M16)</f>
        <v/>
      </c>
      <c r="V16" s="48">
        <f>N16/(N16+O16)</f>
        <v/>
      </c>
      <c r="W16" s="48">
        <f>U16*V16</f>
        <v/>
      </c>
      <c r="X16" s="46">
        <f>T16/N16</f>
        <v/>
      </c>
      <c r="Y16" s="15">
        <f>IF(W16=MAXIFS(W$2:W$7201, A$2:A$7201, A16, B$2:B$7201, B16), "OPTIMAL", "")</f>
        <v/>
      </c>
    </row>
    <row r="17" ht="20" customHeight="1">
      <c r="A17" s="36" t="n">
        <v>4</v>
      </c>
      <c r="B17" s="36" t="n">
        <v>25</v>
      </c>
      <c r="C17" s="37" t="n">
        <v>80</v>
      </c>
      <c r="D17" s="37" t="n">
        <v>2</v>
      </c>
      <c r="E17" s="6" t="n">
        <v>4</v>
      </c>
      <c r="F17" s="37" t="n">
        <v>1.5</v>
      </c>
      <c r="G17" s="36" t="n">
        <v>200</v>
      </c>
      <c r="H17" s="6" t="inlineStr">
        <is>
          <t>OFF</t>
        </is>
      </c>
      <c r="I17" s="38" t="n">
        <v>580.1183283215253</v>
      </c>
      <c r="J17" s="38" t="n">
        <v>1533.568798690708</v>
      </c>
      <c r="K17" s="38" t="n">
        <v>1407.407407407407</v>
      </c>
      <c r="L17" s="38" t="n">
        <v>150</v>
      </c>
      <c r="M17" s="38">
        <f>I17+J17+K17+L17</f>
        <v/>
      </c>
      <c r="N17" s="38">
        <f>M17*'Dashboard &amp; Optimisation'!$B$18/('Dashboard &amp; Optimisation'!$B$16/3.6)</f>
        <v/>
      </c>
      <c r="O17" s="38" t="n">
        <v>326.7377186166691</v>
      </c>
      <c r="P17" s="39" t="n">
        <v>0.3580388187887216</v>
      </c>
      <c r="Q17" s="40" t="n">
        <v>8.434509224055622</v>
      </c>
      <c r="R17" s="38" t="n">
        <v>443.2738591948641</v>
      </c>
      <c r="S17" s="38">
        <f>R17*IF(A17=4, 2.0, 3.0)</f>
        <v/>
      </c>
      <c r="T17" s="37">
        <f>'Dashboard &amp; Optimisation'!$B$18*U17</f>
        <v/>
      </c>
      <c r="U17" s="26">
        <f>MIN(1, S17/M17)</f>
        <v/>
      </c>
      <c r="V17" s="26">
        <f>N17/(N17+O17)</f>
        <v/>
      </c>
      <c r="W17" s="26">
        <f>U17*V17</f>
        <v/>
      </c>
      <c r="X17" s="39">
        <f>T17/N17</f>
        <v/>
      </c>
      <c r="Y17" s="41">
        <f>IF(W17=MAXIFS(W$2:W$7201, A$2:A$7201, A17, B$2:B$7201, B17), "OPTIMAL", "")</f>
        <v/>
      </c>
    </row>
    <row r="18" ht="20" customHeight="1">
      <c r="A18" s="28" t="n">
        <v>4</v>
      </c>
      <c r="B18" s="28" t="n">
        <v>25</v>
      </c>
      <c r="C18" s="29" t="n">
        <v>80</v>
      </c>
      <c r="D18" s="29" t="n">
        <v>2</v>
      </c>
      <c r="E18" s="30" t="n">
        <v>4</v>
      </c>
      <c r="F18" s="29" t="n">
        <v>2</v>
      </c>
      <c r="G18" s="28" t="n">
        <v>50</v>
      </c>
      <c r="H18" s="30" t="inlineStr">
        <is>
          <t>ON</t>
        </is>
      </c>
      <c r="I18" s="31" t="n">
        <v>580.1183283215253</v>
      </c>
      <c r="J18" s="31" t="n">
        <v>1533.568798690708</v>
      </c>
      <c r="K18" s="31" t="n">
        <v>1407.407407407407</v>
      </c>
      <c r="L18" s="31" t="n">
        <v>150</v>
      </c>
      <c r="M18" s="31">
        <f>I18+J18+K18+L18</f>
        <v/>
      </c>
      <c r="N18" s="31">
        <f>M18*'Dashboard &amp; Optimisation'!$B$18/('Dashboard &amp; Optimisation'!$B$16/3.6)</f>
        <v/>
      </c>
      <c r="O18" s="31" t="n">
        <v>370.8250716442166</v>
      </c>
      <c r="P18" s="32" t="n">
        <v>0.07927909532618138</v>
      </c>
      <c r="Q18" s="33" t="n">
        <v>11.17934563207416</v>
      </c>
      <c r="R18" s="31" t="n">
        <v>2030.255849083046</v>
      </c>
      <c r="S18" s="31">
        <f>R18*IF(A18=4, 2.0, 3.0)</f>
        <v/>
      </c>
      <c r="T18" s="29">
        <f>'Dashboard &amp; Optimisation'!$B$18*U18</f>
        <v/>
      </c>
      <c r="U18" s="34">
        <f>MIN(1, S18/M18)</f>
        <v/>
      </c>
      <c r="V18" s="34">
        <f>N18/(N18+O18)</f>
        <v/>
      </c>
      <c r="W18" s="34">
        <f>U18*V18</f>
        <v/>
      </c>
      <c r="X18" s="32">
        <f>T18/N18</f>
        <v/>
      </c>
      <c r="Y18" s="35">
        <f>IF(W18=MAXIFS(W$2:W$7201, A$2:A$7201, A18, B$2:B$7201, B18), "OPTIMAL", "")</f>
        <v/>
      </c>
    </row>
    <row r="19" ht="20" customHeight="1">
      <c r="A19" s="36" t="n">
        <v>4</v>
      </c>
      <c r="B19" s="36" t="n">
        <v>25</v>
      </c>
      <c r="C19" s="37" t="n">
        <v>80</v>
      </c>
      <c r="D19" s="37" t="n">
        <v>2</v>
      </c>
      <c r="E19" s="6" t="n">
        <v>4</v>
      </c>
      <c r="F19" s="37" t="n">
        <v>2</v>
      </c>
      <c r="G19" s="36" t="n">
        <v>50</v>
      </c>
      <c r="H19" s="6" t="inlineStr">
        <is>
          <t>OFF</t>
        </is>
      </c>
      <c r="I19" s="38" t="n">
        <v>580.1183283215253</v>
      </c>
      <c r="J19" s="38" t="n">
        <v>1533.568798690708</v>
      </c>
      <c r="K19" s="38" t="n">
        <v>1407.407407407407</v>
      </c>
      <c r="L19" s="38" t="n">
        <v>150</v>
      </c>
      <c r="M19" s="38">
        <f>I19+J19+K19+L19</f>
        <v/>
      </c>
      <c r="N19" s="38">
        <f>M19*'Dashboard &amp; Optimisation'!$B$18/('Dashboard &amp; Optimisation'!$B$16/3.6)</f>
        <v/>
      </c>
      <c r="O19" s="38" t="n">
        <v>370.8250716442166</v>
      </c>
      <c r="P19" s="39" t="n">
        <v>0.3545162725998027</v>
      </c>
      <c r="Q19" s="40" t="n">
        <v>11.17934563207416</v>
      </c>
      <c r="R19" s="38" t="n">
        <v>454.0182198566918</v>
      </c>
      <c r="S19" s="38">
        <f>R19*IF(A19=4, 2.0, 3.0)</f>
        <v/>
      </c>
      <c r="T19" s="37">
        <f>'Dashboard &amp; Optimisation'!$B$18*U19</f>
        <v/>
      </c>
      <c r="U19" s="26">
        <f>MIN(1, S19/M19)</f>
        <v/>
      </c>
      <c r="V19" s="26">
        <f>N19/(N19+O19)</f>
        <v/>
      </c>
      <c r="W19" s="26">
        <f>U19*V19</f>
        <v/>
      </c>
      <c r="X19" s="39">
        <f>T19/N19</f>
        <v/>
      </c>
      <c r="Y19" s="41">
        <f>IF(W19=MAXIFS(W$2:W$7201, A$2:A$7201, A19, B$2:B$7201, B19), "OPTIMAL", "")</f>
        <v/>
      </c>
    </row>
    <row r="20" ht="20" customHeight="1">
      <c r="A20" s="28" t="n">
        <v>4</v>
      </c>
      <c r="B20" s="28" t="n">
        <v>25</v>
      </c>
      <c r="C20" s="29" t="n">
        <v>80</v>
      </c>
      <c r="D20" s="29" t="n">
        <v>2</v>
      </c>
      <c r="E20" s="30" t="n">
        <v>4</v>
      </c>
      <c r="F20" s="29" t="n">
        <v>2</v>
      </c>
      <c r="G20" s="28" t="n">
        <v>100</v>
      </c>
      <c r="H20" s="30" t="inlineStr">
        <is>
          <t>ON</t>
        </is>
      </c>
      <c r="I20" s="31" t="n">
        <v>580.1183283215253</v>
      </c>
      <c r="J20" s="31" t="n">
        <v>1533.568798690708</v>
      </c>
      <c r="K20" s="31" t="n">
        <v>1407.407407407407</v>
      </c>
      <c r="L20" s="31" t="n">
        <v>150</v>
      </c>
      <c r="M20" s="31">
        <f>I20+J20+K20+L20</f>
        <v/>
      </c>
      <c r="N20" s="31">
        <f>M20*'Dashboard &amp; Optimisation'!$B$18/('Dashboard &amp; Optimisation'!$B$16/3.6)</f>
        <v/>
      </c>
      <c r="O20" s="31" t="n">
        <v>370.8250716442166</v>
      </c>
      <c r="P20" s="32" t="n">
        <v>0.08027381372050572</v>
      </c>
      <c r="Q20" s="33" t="n">
        <v>11.17934563207416</v>
      </c>
      <c r="R20" s="31" t="n">
        <v>2005.097796354929</v>
      </c>
      <c r="S20" s="31">
        <f>R20*IF(A20=4, 2.0, 3.0)</f>
        <v/>
      </c>
      <c r="T20" s="29">
        <f>'Dashboard &amp; Optimisation'!$B$18*U20</f>
        <v/>
      </c>
      <c r="U20" s="34">
        <f>MIN(1, S20/M20)</f>
        <v/>
      </c>
      <c r="V20" s="34">
        <f>N20/(N20+O20)</f>
        <v/>
      </c>
      <c r="W20" s="34">
        <f>U20*V20</f>
        <v/>
      </c>
      <c r="X20" s="32">
        <f>T20/N20</f>
        <v/>
      </c>
      <c r="Y20" s="35">
        <f>IF(W20=MAXIFS(W$2:W$7201, A$2:A$7201, A20, B$2:B$7201, B20), "OPTIMAL", "")</f>
        <v/>
      </c>
    </row>
    <row r="21" ht="20" customHeight="1">
      <c r="A21" s="36" t="n">
        <v>4</v>
      </c>
      <c r="B21" s="36" t="n">
        <v>25</v>
      </c>
      <c r="C21" s="37" t="n">
        <v>80</v>
      </c>
      <c r="D21" s="37" t="n">
        <v>2</v>
      </c>
      <c r="E21" s="6" t="n">
        <v>4</v>
      </c>
      <c r="F21" s="37" t="n">
        <v>2</v>
      </c>
      <c r="G21" s="36" t="n">
        <v>100</v>
      </c>
      <c r="H21" s="6" t="inlineStr">
        <is>
          <t>OFF</t>
        </is>
      </c>
      <c r="I21" s="38" t="n">
        <v>580.1183283215253</v>
      </c>
      <c r="J21" s="38" t="n">
        <v>1533.568798690708</v>
      </c>
      <c r="K21" s="38" t="n">
        <v>1407.407407407407</v>
      </c>
      <c r="L21" s="38" t="n">
        <v>150</v>
      </c>
      <c r="M21" s="38">
        <f>I21+J21+K21+L21</f>
        <v/>
      </c>
      <c r="N21" s="38">
        <f>M21*'Dashboard &amp; Optimisation'!$B$18/('Dashboard &amp; Optimisation'!$B$16/3.6)</f>
        <v/>
      </c>
      <c r="O21" s="38" t="n">
        <v>370.8250716442166</v>
      </c>
      <c r="P21" s="39" t="n">
        <v>0.355510990994127</v>
      </c>
      <c r="Q21" s="40" t="n">
        <v>11.17934563207416</v>
      </c>
      <c r="R21" s="38" t="n">
        <v>452.7478786124254</v>
      </c>
      <c r="S21" s="38">
        <f>R21*IF(A21=4, 2.0, 3.0)</f>
        <v/>
      </c>
      <c r="T21" s="37">
        <f>'Dashboard &amp; Optimisation'!$B$18*U21</f>
        <v/>
      </c>
      <c r="U21" s="26">
        <f>MIN(1, S21/M21)</f>
        <v/>
      </c>
      <c r="V21" s="26">
        <f>N21/(N21+O21)</f>
        <v/>
      </c>
      <c r="W21" s="26">
        <f>U21*V21</f>
        <v/>
      </c>
      <c r="X21" s="39">
        <f>T21/N21</f>
        <v/>
      </c>
      <c r="Y21" s="41">
        <f>IF(W21=MAXIFS(W$2:W$7201, A$2:A$7201, A21, B$2:B$7201, B21), "OPTIMAL", "")</f>
        <v/>
      </c>
    </row>
    <row r="22" ht="20" customHeight="1">
      <c r="A22" s="28" t="n">
        <v>4</v>
      </c>
      <c r="B22" s="28" t="n">
        <v>25</v>
      </c>
      <c r="C22" s="29" t="n">
        <v>80</v>
      </c>
      <c r="D22" s="29" t="n">
        <v>2</v>
      </c>
      <c r="E22" s="30" t="n">
        <v>4</v>
      </c>
      <c r="F22" s="29" t="n">
        <v>2</v>
      </c>
      <c r="G22" s="28" t="n">
        <v>150</v>
      </c>
      <c r="H22" s="30" t="inlineStr">
        <is>
          <t>ON</t>
        </is>
      </c>
      <c r="I22" s="31" t="n">
        <v>580.1183283215253</v>
      </c>
      <c r="J22" s="31" t="n">
        <v>1533.568798690708</v>
      </c>
      <c r="K22" s="31" t="n">
        <v>1407.407407407407</v>
      </c>
      <c r="L22" s="31" t="n">
        <v>150</v>
      </c>
      <c r="M22" s="31">
        <f>I22+J22+K22+L22</f>
        <v/>
      </c>
      <c r="N22" s="31">
        <f>M22*'Dashboard &amp; Optimisation'!$B$18/('Dashboard &amp; Optimisation'!$B$16/3.6)</f>
        <v/>
      </c>
      <c r="O22" s="31" t="n">
        <v>370.8250716442166</v>
      </c>
      <c r="P22" s="32" t="n">
        <v>0.08126853211483007</v>
      </c>
      <c r="Q22" s="33" t="n">
        <v>11.17934563207416</v>
      </c>
      <c r="R22" s="31" t="n">
        <v>1980.555607532873</v>
      </c>
      <c r="S22" s="31">
        <f>R22*IF(A22=4, 2.0, 3.0)</f>
        <v/>
      </c>
      <c r="T22" s="29">
        <f>'Dashboard &amp; Optimisation'!$B$18*U22</f>
        <v/>
      </c>
      <c r="U22" s="34">
        <f>MIN(1, S22/M22)</f>
        <v/>
      </c>
      <c r="V22" s="34">
        <f>N22/(N22+O22)</f>
        <v/>
      </c>
      <c r="W22" s="34">
        <f>U22*V22</f>
        <v/>
      </c>
      <c r="X22" s="32">
        <f>T22/N22</f>
        <v/>
      </c>
      <c r="Y22" s="35">
        <f>IF(W22=MAXIFS(W$2:W$7201, A$2:A$7201, A22, B$2:B$7201, B22), "OPTIMAL", "")</f>
        <v/>
      </c>
    </row>
    <row r="23" ht="20" customHeight="1">
      <c r="A23" s="36" t="n">
        <v>4</v>
      </c>
      <c r="B23" s="36" t="n">
        <v>25</v>
      </c>
      <c r="C23" s="37" t="n">
        <v>80</v>
      </c>
      <c r="D23" s="37" t="n">
        <v>2</v>
      </c>
      <c r="E23" s="6" t="n">
        <v>4</v>
      </c>
      <c r="F23" s="37" t="n">
        <v>2</v>
      </c>
      <c r="G23" s="36" t="n">
        <v>150</v>
      </c>
      <c r="H23" s="6" t="inlineStr">
        <is>
          <t>OFF</t>
        </is>
      </c>
      <c r="I23" s="38" t="n">
        <v>580.1183283215253</v>
      </c>
      <c r="J23" s="38" t="n">
        <v>1533.568798690708</v>
      </c>
      <c r="K23" s="38" t="n">
        <v>1407.407407407407</v>
      </c>
      <c r="L23" s="38" t="n">
        <v>150</v>
      </c>
      <c r="M23" s="38">
        <f>I23+J23+K23+L23</f>
        <v/>
      </c>
      <c r="N23" s="38">
        <f>M23*'Dashboard &amp; Optimisation'!$B$18/('Dashboard &amp; Optimisation'!$B$16/3.6)</f>
        <v/>
      </c>
      <c r="O23" s="38" t="n">
        <v>370.8250716442166</v>
      </c>
      <c r="P23" s="39" t="n">
        <v>0.3565057093884514</v>
      </c>
      <c r="Q23" s="40" t="n">
        <v>11.17934563207416</v>
      </c>
      <c r="R23" s="38" t="n">
        <v>451.4846263531007</v>
      </c>
      <c r="S23" s="38">
        <f>R23*IF(A23=4, 2.0, 3.0)</f>
        <v/>
      </c>
      <c r="T23" s="37">
        <f>'Dashboard &amp; Optimisation'!$B$18*U23</f>
        <v/>
      </c>
      <c r="U23" s="26">
        <f>MIN(1, S23/M23)</f>
        <v/>
      </c>
      <c r="V23" s="26">
        <f>N23/(N23+O23)</f>
        <v/>
      </c>
      <c r="W23" s="26">
        <f>U23*V23</f>
        <v/>
      </c>
      <c r="X23" s="39">
        <f>T23/N23</f>
        <v/>
      </c>
      <c r="Y23" s="41">
        <f>IF(W23=MAXIFS(W$2:W$7201, A$2:A$7201, A23, B$2:B$7201, B23), "OPTIMAL", "")</f>
        <v/>
      </c>
    </row>
    <row r="24" ht="20" customHeight="1">
      <c r="A24" s="28" t="n">
        <v>4</v>
      </c>
      <c r="B24" s="28" t="n">
        <v>25</v>
      </c>
      <c r="C24" s="29" t="n">
        <v>80</v>
      </c>
      <c r="D24" s="29" t="n">
        <v>2</v>
      </c>
      <c r="E24" s="30" t="n">
        <v>4</v>
      </c>
      <c r="F24" s="29" t="n">
        <v>2</v>
      </c>
      <c r="G24" s="28" t="n">
        <v>200</v>
      </c>
      <c r="H24" s="30" t="inlineStr">
        <is>
          <t>ON</t>
        </is>
      </c>
      <c r="I24" s="31" t="n">
        <v>580.1183283215253</v>
      </c>
      <c r="J24" s="31" t="n">
        <v>1533.568798690708</v>
      </c>
      <c r="K24" s="31" t="n">
        <v>1407.407407407407</v>
      </c>
      <c r="L24" s="31" t="n">
        <v>150</v>
      </c>
      <c r="M24" s="31">
        <f>I24+J24+K24+L24</f>
        <v/>
      </c>
      <c r="N24" s="31">
        <f>M24*'Dashboard &amp; Optimisation'!$B$18/('Dashboard &amp; Optimisation'!$B$16/3.6)</f>
        <v/>
      </c>
      <c r="O24" s="31" t="n">
        <v>370.8250716442166</v>
      </c>
      <c r="P24" s="32" t="n">
        <v>0.08226325050915441</v>
      </c>
      <c r="Q24" s="33" t="n">
        <v>11.17934563207416</v>
      </c>
      <c r="R24" s="31" t="n">
        <v>1956.606941736158</v>
      </c>
      <c r="S24" s="31">
        <f>R24*IF(A24=4, 2.0, 3.0)</f>
        <v/>
      </c>
      <c r="T24" s="29">
        <f>'Dashboard &amp; Optimisation'!$B$18*U24</f>
        <v/>
      </c>
      <c r="U24" s="34">
        <f>MIN(1, S24/M24)</f>
        <v/>
      </c>
      <c r="V24" s="34">
        <f>N24/(N24+O24)</f>
        <v/>
      </c>
      <c r="W24" s="34">
        <f>U24*V24</f>
        <v/>
      </c>
      <c r="X24" s="32">
        <f>T24/N24</f>
        <v/>
      </c>
      <c r="Y24" s="35">
        <f>IF(W24=MAXIFS(W$2:W$7201, A$2:A$7201, A24, B$2:B$7201, B24), "OPTIMAL", "")</f>
        <v/>
      </c>
    </row>
    <row r="25" ht="20" customHeight="1">
      <c r="A25" s="36" t="n">
        <v>4</v>
      </c>
      <c r="B25" s="36" t="n">
        <v>25</v>
      </c>
      <c r="C25" s="37" t="n">
        <v>80</v>
      </c>
      <c r="D25" s="37" t="n">
        <v>2</v>
      </c>
      <c r="E25" s="6" t="n">
        <v>4</v>
      </c>
      <c r="F25" s="37" t="n">
        <v>2</v>
      </c>
      <c r="G25" s="36" t="n">
        <v>200</v>
      </c>
      <c r="H25" s="6" t="inlineStr">
        <is>
          <t>OFF</t>
        </is>
      </c>
      <c r="I25" s="38" t="n">
        <v>580.1183283215253</v>
      </c>
      <c r="J25" s="38" t="n">
        <v>1533.568798690708</v>
      </c>
      <c r="K25" s="38" t="n">
        <v>1407.407407407407</v>
      </c>
      <c r="L25" s="38" t="n">
        <v>150</v>
      </c>
      <c r="M25" s="38">
        <f>I25+J25+K25+L25</f>
        <v/>
      </c>
      <c r="N25" s="38">
        <f>M25*'Dashboard &amp; Optimisation'!$B$18/('Dashboard &amp; Optimisation'!$B$16/3.6)</f>
        <v/>
      </c>
      <c r="O25" s="38" t="n">
        <v>370.8250716442166</v>
      </c>
      <c r="P25" s="39" t="n">
        <v>0.3575004277827757</v>
      </c>
      <c r="Q25" s="40" t="n">
        <v>11.17934563207416</v>
      </c>
      <c r="R25" s="38" t="n">
        <v>450.2284039049951</v>
      </c>
      <c r="S25" s="38">
        <f>R25*IF(A25=4, 2.0, 3.0)</f>
        <v/>
      </c>
      <c r="T25" s="37">
        <f>'Dashboard &amp; Optimisation'!$B$18*U25</f>
        <v/>
      </c>
      <c r="U25" s="26">
        <f>MIN(1, S25/M25)</f>
        <v/>
      </c>
      <c r="V25" s="26">
        <f>N25/(N25+O25)</f>
        <v/>
      </c>
      <c r="W25" s="26">
        <f>U25*V25</f>
        <v/>
      </c>
      <c r="X25" s="39">
        <f>T25/N25</f>
        <v/>
      </c>
      <c r="Y25" s="41">
        <f>IF(W25=MAXIFS(W$2:W$7201, A$2:A$7201, A25, B$2:B$7201, B25), "OPTIMAL", "")</f>
        <v/>
      </c>
    </row>
    <row r="26" ht="20" customHeight="1">
      <c r="A26" s="28" t="n">
        <v>4</v>
      </c>
      <c r="B26" s="28" t="n">
        <v>25</v>
      </c>
      <c r="C26" s="29" t="n">
        <v>80</v>
      </c>
      <c r="D26" s="29" t="n">
        <v>2</v>
      </c>
      <c r="E26" s="30" t="n">
        <v>8</v>
      </c>
      <c r="F26" s="29" t="n">
        <v>1.5</v>
      </c>
      <c r="G26" s="28" t="n">
        <v>50</v>
      </c>
      <c r="H26" s="30" t="inlineStr">
        <is>
          <t>ON</t>
        </is>
      </c>
      <c r="I26" s="31" t="n">
        <v>580.1183283215253</v>
      </c>
      <c r="J26" s="31" t="n">
        <v>1533.568798690708</v>
      </c>
      <c r="K26" s="31" t="n">
        <v>1407.407407407407</v>
      </c>
      <c r="L26" s="31" t="n">
        <v>150</v>
      </c>
      <c r="M26" s="31">
        <f>I26+J26+K26+L26</f>
        <v/>
      </c>
      <c r="N26" s="31">
        <f>M26*'Dashboard &amp; Optimisation'!$B$18/('Dashboard &amp; Optimisation'!$B$16/3.6)</f>
        <v/>
      </c>
      <c r="O26" s="31" t="n">
        <v>462.8550936136457</v>
      </c>
      <c r="P26" s="32" t="n">
        <v>0.06045706944110856</v>
      </c>
      <c r="Q26" s="33" t="n">
        <v>16.66901844811125</v>
      </c>
      <c r="R26" s="31" t="n">
        <v>2739.93745976386</v>
      </c>
      <c r="S26" s="31">
        <f>R26*IF(A26=4, 2.0, 3.0)</f>
        <v/>
      </c>
      <c r="T26" s="29">
        <f>'Dashboard &amp; Optimisation'!$B$18*U26</f>
        <v/>
      </c>
      <c r="U26" s="34">
        <f>MIN(1, S26/M26)</f>
        <v/>
      </c>
      <c r="V26" s="34">
        <f>N26/(N26+O26)</f>
        <v/>
      </c>
      <c r="W26" s="34">
        <f>U26*V26</f>
        <v/>
      </c>
      <c r="X26" s="32">
        <f>T26/N26</f>
        <v/>
      </c>
      <c r="Y26" s="35">
        <f>IF(W26=MAXIFS(W$2:W$7201, A$2:A$7201, A26, B$2:B$7201, B26), "OPTIMAL", "")</f>
        <v/>
      </c>
    </row>
    <row r="27" ht="20" customHeight="1">
      <c r="A27" s="36" t="n">
        <v>4</v>
      </c>
      <c r="B27" s="36" t="n">
        <v>25</v>
      </c>
      <c r="C27" s="37" t="n">
        <v>80</v>
      </c>
      <c r="D27" s="37" t="n">
        <v>2</v>
      </c>
      <c r="E27" s="6" t="n">
        <v>8</v>
      </c>
      <c r="F27" s="37" t="n">
        <v>1.5</v>
      </c>
      <c r="G27" s="36" t="n">
        <v>50</v>
      </c>
      <c r="H27" s="6" t="inlineStr">
        <is>
          <t>OFF</t>
        </is>
      </c>
      <c r="I27" s="38" t="n">
        <v>580.1183283215253</v>
      </c>
      <c r="J27" s="38" t="n">
        <v>1533.568798690708</v>
      </c>
      <c r="K27" s="38" t="n">
        <v>1407.407407407407</v>
      </c>
      <c r="L27" s="38" t="n">
        <v>150</v>
      </c>
      <c r="M27" s="38">
        <f>I27+J27+K27+L27</f>
        <v/>
      </c>
      <c r="N27" s="38">
        <f>M27*'Dashboard &amp; Optimisation'!$B$18/('Dashboard &amp; Optimisation'!$B$16/3.6)</f>
        <v/>
      </c>
      <c r="O27" s="38" t="n">
        <v>462.8550936136457</v>
      </c>
      <c r="P27" s="39" t="n">
        <v>0.2690882035045009</v>
      </c>
      <c r="Q27" s="40" t="n">
        <v>16.66901844811125</v>
      </c>
      <c r="R27" s="38" t="n">
        <v>615.5921631342251</v>
      </c>
      <c r="S27" s="38">
        <f>R27*IF(A27=4, 2.0, 3.0)</f>
        <v/>
      </c>
      <c r="T27" s="37">
        <f>'Dashboard &amp; Optimisation'!$B$18*U27</f>
        <v/>
      </c>
      <c r="U27" s="26">
        <f>MIN(1, S27/M27)</f>
        <v/>
      </c>
      <c r="V27" s="26">
        <f>N27/(N27+O27)</f>
        <v/>
      </c>
      <c r="W27" s="26">
        <f>U27*V27</f>
        <v/>
      </c>
      <c r="X27" s="39">
        <f>T27/N27</f>
        <v/>
      </c>
      <c r="Y27" s="41">
        <f>IF(W27=MAXIFS(W$2:W$7201, A$2:A$7201, A27, B$2:B$7201, B27), "OPTIMAL", "")</f>
        <v/>
      </c>
    </row>
    <row r="28" ht="20" customHeight="1">
      <c r="A28" s="28" t="n">
        <v>4</v>
      </c>
      <c r="B28" s="28" t="n">
        <v>25</v>
      </c>
      <c r="C28" s="29" t="n">
        <v>80</v>
      </c>
      <c r="D28" s="29" t="n">
        <v>2</v>
      </c>
      <c r="E28" s="30" t="n">
        <v>8</v>
      </c>
      <c r="F28" s="29" t="n">
        <v>1.5</v>
      </c>
      <c r="G28" s="28" t="n">
        <v>100</v>
      </c>
      <c r="H28" s="30" t="inlineStr">
        <is>
          <t>ON</t>
        </is>
      </c>
      <c r="I28" s="31" t="n">
        <v>580.1183283215253</v>
      </c>
      <c r="J28" s="31" t="n">
        <v>1533.568798690708</v>
      </c>
      <c r="K28" s="31" t="n">
        <v>1407.407407407407</v>
      </c>
      <c r="L28" s="31" t="n">
        <v>150</v>
      </c>
      <c r="M28" s="31">
        <f>I28+J28+K28+L28</f>
        <v/>
      </c>
      <c r="N28" s="31">
        <f>M28*'Dashboard &amp; Optimisation'!$B$18/('Dashboard &amp; Optimisation'!$B$16/3.6)</f>
        <v/>
      </c>
      <c r="O28" s="31" t="n">
        <v>462.8550936136457</v>
      </c>
      <c r="P28" s="32" t="n">
        <v>0.06145178783543291</v>
      </c>
      <c r="Q28" s="33" t="n">
        <v>16.66901844811125</v>
      </c>
      <c r="R28" s="31" t="n">
        <v>2695.586167693657</v>
      </c>
      <c r="S28" s="31">
        <f>R28*IF(A28=4, 2.0, 3.0)</f>
        <v/>
      </c>
      <c r="T28" s="29">
        <f>'Dashboard &amp; Optimisation'!$B$18*U28</f>
        <v/>
      </c>
      <c r="U28" s="34">
        <f>MIN(1, S28/M28)</f>
        <v/>
      </c>
      <c r="V28" s="34">
        <f>N28/(N28+O28)</f>
        <v/>
      </c>
      <c r="W28" s="34">
        <f>U28*V28</f>
        <v/>
      </c>
      <c r="X28" s="32">
        <f>T28/N28</f>
        <v/>
      </c>
      <c r="Y28" s="35">
        <f>IF(W28=MAXIFS(W$2:W$7201, A$2:A$7201, A28, B$2:B$7201, B28), "OPTIMAL", "")</f>
        <v/>
      </c>
    </row>
    <row r="29" ht="20" customHeight="1">
      <c r="A29" s="36" t="n">
        <v>4</v>
      </c>
      <c r="B29" s="36" t="n">
        <v>25</v>
      </c>
      <c r="C29" s="37" t="n">
        <v>80</v>
      </c>
      <c r="D29" s="37" t="n">
        <v>2</v>
      </c>
      <c r="E29" s="6" t="n">
        <v>8</v>
      </c>
      <c r="F29" s="37" t="n">
        <v>1.5</v>
      </c>
      <c r="G29" s="36" t="n">
        <v>100</v>
      </c>
      <c r="H29" s="6" t="inlineStr">
        <is>
          <t>OFF</t>
        </is>
      </c>
      <c r="I29" s="38" t="n">
        <v>580.1183283215253</v>
      </c>
      <c r="J29" s="38" t="n">
        <v>1533.568798690708</v>
      </c>
      <c r="K29" s="38" t="n">
        <v>1407.407407407407</v>
      </c>
      <c r="L29" s="38" t="n">
        <v>150</v>
      </c>
      <c r="M29" s="38">
        <f>I29+J29+K29+L29</f>
        <v/>
      </c>
      <c r="N29" s="38">
        <f>M29*'Dashboard &amp; Optimisation'!$B$18/('Dashboard &amp; Optimisation'!$B$16/3.6)</f>
        <v/>
      </c>
      <c r="O29" s="38" t="n">
        <v>462.8550936136457</v>
      </c>
      <c r="P29" s="39" t="n">
        <v>0.2700829218988253</v>
      </c>
      <c r="Q29" s="40" t="n">
        <v>16.66901844811125</v>
      </c>
      <c r="R29" s="38" t="n">
        <v>613.3249303756098</v>
      </c>
      <c r="S29" s="38">
        <f>R29*IF(A29=4, 2.0, 3.0)</f>
        <v/>
      </c>
      <c r="T29" s="37">
        <f>'Dashboard &amp; Optimisation'!$B$18*U29</f>
        <v/>
      </c>
      <c r="U29" s="26">
        <f>MIN(1, S29/M29)</f>
        <v/>
      </c>
      <c r="V29" s="26">
        <f>N29/(N29+O29)</f>
        <v/>
      </c>
      <c r="W29" s="26">
        <f>U29*V29</f>
        <v/>
      </c>
      <c r="X29" s="39">
        <f>T29/N29</f>
        <v/>
      </c>
      <c r="Y29" s="41">
        <f>IF(W29=MAXIFS(W$2:W$7201, A$2:A$7201, A29, B$2:B$7201, B29), "OPTIMAL", "")</f>
        <v/>
      </c>
    </row>
    <row r="30" ht="20" customHeight="1">
      <c r="A30" s="28" t="n">
        <v>4</v>
      </c>
      <c r="B30" s="28" t="n">
        <v>25</v>
      </c>
      <c r="C30" s="29" t="n">
        <v>80</v>
      </c>
      <c r="D30" s="29" t="n">
        <v>2</v>
      </c>
      <c r="E30" s="30" t="n">
        <v>8</v>
      </c>
      <c r="F30" s="29" t="n">
        <v>1.5</v>
      </c>
      <c r="G30" s="28" t="n">
        <v>150</v>
      </c>
      <c r="H30" s="30" t="inlineStr">
        <is>
          <t>ON</t>
        </is>
      </c>
      <c r="I30" s="31" t="n">
        <v>580.1183283215253</v>
      </c>
      <c r="J30" s="31" t="n">
        <v>1533.568798690708</v>
      </c>
      <c r="K30" s="31" t="n">
        <v>1407.407407407407</v>
      </c>
      <c r="L30" s="31" t="n">
        <v>150</v>
      </c>
      <c r="M30" s="31">
        <f>I30+J30+K30+L30</f>
        <v/>
      </c>
      <c r="N30" s="31">
        <f>M30*'Dashboard &amp; Optimisation'!$B$18/('Dashboard &amp; Optimisation'!$B$16/3.6)</f>
        <v/>
      </c>
      <c r="O30" s="31" t="n">
        <v>462.8550936136457</v>
      </c>
      <c r="P30" s="32" t="n">
        <v>0.06244650622975725</v>
      </c>
      <c r="Q30" s="33" t="n">
        <v>16.66901844811125</v>
      </c>
      <c r="R30" s="31" t="n">
        <v>2652.64783044504</v>
      </c>
      <c r="S30" s="31">
        <f>R30*IF(A30=4, 2.0, 3.0)</f>
        <v/>
      </c>
      <c r="T30" s="29">
        <f>'Dashboard &amp; Optimisation'!$B$18*U30</f>
        <v/>
      </c>
      <c r="U30" s="34">
        <f>MIN(1, S30/M30)</f>
        <v/>
      </c>
      <c r="V30" s="34">
        <f>N30/(N30+O30)</f>
        <v/>
      </c>
      <c r="W30" s="34">
        <f>U30*V30</f>
        <v/>
      </c>
      <c r="X30" s="32">
        <f>T30/N30</f>
        <v/>
      </c>
      <c r="Y30" s="35">
        <f>IF(W30=MAXIFS(W$2:W$7201, A$2:A$7201, A30, B$2:B$7201, B30), "OPTIMAL", "")</f>
        <v/>
      </c>
    </row>
    <row r="31" ht="20" customHeight="1">
      <c r="A31" s="36" t="n">
        <v>4</v>
      </c>
      <c r="B31" s="36" t="n">
        <v>25</v>
      </c>
      <c r="C31" s="37" t="n">
        <v>80</v>
      </c>
      <c r="D31" s="37" t="n">
        <v>2</v>
      </c>
      <c r="E31" s="6" t="n">
        <v>8</v>
      </c>
      <c r="F31" s="37" t="n">
        <v>1.5</v>
      </c>
      <c r="G31" s="36" t="n">
        <v>150</v>
      </c>
      <c r="H31" s="6" t="inlineStr">
        <is>
          <t>OFF</t>
        </is>
      </c>
      <c r="I31" s="38" t="n">
        <v>580.1183283215253</v>
      </c>
      <c r="J31" s="38" t="n">
        <v>1533.568798690708</v>
      </c>
      <c r="K31" s="38" t="n">
        <v>1407.407407407407</v>
      </c>
      <c r="L31" s="38" t="n">
        <v>150</v>
      </c>
      <c r="M31" s="38">
        <f>I31+J31+K31+L31</f>
        <v/>
      </c>
      <c r="N31" s="38">
        <f>M31*'Dashboard &amp; Optimisation'!$B$18/('Dashboard &amp; Optimisation'!$B$16/3.6)</f>
        <v/>
      </c>
      <c r="O31" s="38" t="n">
        <v>462.8550936136457</v>
      </c>
      <c r="P31" s="39" t="n">
        <v>0.2710776402931496</v>
      </c>
      <c r="Q31" s="40" t="n">
        <v>16.66901844811125</v>
      </c>
      <c r="R31" s="38" t="n">
        <v>611.0743368213699</v>
      </c>
      <c r="S31" s="38">
        <f>R31*IF(A31=4, 2.0, 3.0)</f>
        <v/>
      </c>
      <c r="T31" s="37">
        <f>'Dashboard &amp; Optimisation'!$B$18*U31</f>
        <v/>
      </c>
      <c r="U31" s="26">
        <f>MIN(1, S31/M31)</f>
        <v/>
      </c>
      <c r="V31" s="26">
        <f>N31/(N31+O31)</f>
        <v/>
      </c>
      <c r="W31" s="26">
        <f>U31*V31</f>
        <v/>
      </c>
      <c r="X31" s="39">
        <f>T31/N31</f>
        <v/>
      </c>
      <c r="Y31" s="41">
        <f>IF(W31=MAXIFS(W$2:W$7201, A$2:A$7201, A31, B$2:B$7201, B31), "OPTIMAL", "")</f>
        <v/>
      </c>
    </row>
    <row r="32" ht="20" customHeight="1">
      <c r="A32" s="28" t="n">
        <v>4</v>
      </c>
      <c r="B32" s="28" t="n">
        <v>25</v>
      </c>
      <c r="C32" s="29" t="n">
        <v>80</v>
      </c>
      <c r="D32" s="29" t="n">
        <v>2</v>
      </c>
      <c r="E32" s="30" t="n">
        <v>8</v>
      </c>
      <c r="F32" s="29" t="n">
        <v>1.5</v>
      </c>
      <c r="G32" s="28" t="n">
        <v>200</v>
      </c>
      <c r="H32" s="30" t="inlineStr">
        <is>
          <t>ON</t>
        </is>
      </c>
      <c r="I32" s="31" t="n">
        <v>580.1183283215253</v>
      </c>
      <c r="J32" s="31" t="n">
        <v>1533.568798690708</v>
      </c>
      <c r="K32" s="31" t="n">
        <v>1407.407407407407</v>
      </c>
      <c r="L32" s="31" t="n">
        <v>150</v>
      </c>
      <c r="M32" s="31">
        <f>I32+J32+K32+L32</f>
        <v/>
      </c>
      <c r="N32" s="31">
        <f>M32*'Dashboard &amp; Optimisation'!$B$18/('Dashboard &amp; Optimisation'!$B$16/3.6)</f>
        <v/>
      </c>
      <c r="O32" s="31" t="n">
        <v>462.8550936136457</v>
      </c>
      <c r="P32" s="32" t="n">
        <v>0.06344122462408161</v>
      </c>
      <c r="Q32" s="33" t="n">
        <v>16.66901844811125</v>
      </c>
      <c r="R32" s="31" t="n">
        <v>2611.055985296347</v>
      </c>
      <c r="S32" s="31">
        <f>R32*IF(A32=4, 2.0, 3.0)</f>
        <v/>
      </c>
      <c r="T32" s="29">
        <f>'Dashboard &amp; Optimisation'!$B$18*U32</f>
        <v/>
      </c>
      <c r="U32" s="34">
        <f>MIN(1, S32/M32)</f>
        <v/>
      </c>
      <c r="V32" s="34">
        <f>N32/(N32+O32)</f>
        <v/>
      </c>
      <c r="W32" s="34">
        <f>U32*V32</f>
        <v/>
      </c>
      <c r="X32" s="32">
        <f>T32/N32</f>
        <v/>
      </c>
      <c r="Y32" s="35">
        <f>IF(W32=MAXIFS(W$2:W$7201, A$2:A$7201, A32, B$2:B$7201, B32), "OPTIMAL", "")</f>
        <v/>
      </c>
    </row>
    <row r="33" ht="20" customHeight="1">
      <c r="A33" s="36" t="n">
        <v>4</v>
      </c>
      <c r="B33" s="36" t="n">
        <v>25</v>
      </c>
      <c r="C33" s="37" t="n">
        <v>80</v>
      </c>
      <c r="D33" s="37" t="n">
        <v>2</v>
      </c>
      <c r="E33" s="6" t="n">
        <v>8</v>
      </c>
      <c r="F33" s="37" t="n">
        <v>1.5</v>
      </c>
      <c r="G33" s="36" t="n">
        <v>200</v>
      </c>
      <c r="H33" s="6" t="inlineStr">
        <is>
          <t>OFF</t>
        </is>
      </c>
      <c r="I33" s="38" t="n">
        <v>580.1183283215253</v>
      </c>
      <c r="J33" s="38" t="n">
        <v>1533.568798690708</v>
      </c>
      <c r="K33" s="38" t="n">
        <v>1407.407407407407</v>
      </c>
      <c r="L33" s="38" t="n">
        <v>150</v>
      </c>
      <c r="M33" s="38">
        <f>I33+J33+K33+L33</f>
        <v/>
      </c>
      <c r="N33" s="38">
        <f>M33*'Dashboard &amp; Optimisation'!$B$18/('Dashboard &amp; Optimisation'!$B$16/3.6)</f>
        <v/>
      </c>
      <c r="O33" s="38" t="n">
        <v>462.8550936136457</v>
      </c>
      <c r="P33" s="39" t="n">
        <v>0.272072358687474</v>
      </c>
      <c r="Q33" s="40" t="n">
        <v>16.66901844811125</v>
      </c>
      <c r="R33" s="38" t="n">
        <v>608.8401999687027</v>
      </c>
      <c r="S33" s="38">
        <f>R33*IF(A33=4, 2.0, 3.0)</f>
        <v/>
      </c>
      <c r="T33" s="37">
        <f>'Dashboard &amp; Optimisation'!$B$18*U33</f>
        <v/>
      </c>
      <c r="U33" s="26">
        <f>MIN(1, S33/M33)</f>
        <v/>
      </c>
      <c r="V33" s="26">
        <f>N33/(N33+O33)</f>
        <v/>
      </c>
      <c r="W33" s="26">
        <f>U33*V33</f>
        <v/>
      </c>
      <c r="X33" s="39">
        <f>T33/N33</f>
        <v/>
      </c>
      <c r="Y33" s="41">
        <f>IF(W33=MAXIFS(W$2:W$7201, A$2:A$7201, A33, B$2:B$7201, B33), "OPTIMAL", "")</f>
        <v/>
      </c>
    </row>
    <row r="34" ht="20" customHeight="1">
      <c r="A34" s="28" t="n">
        <v>4</v>
      </c>
      <c r="B34" s="28" t="n">
        <v>25</v>
      </c>
      <c r="C34" s="29" t="n">
        <v>80</v>
      </c>
      <c r="D34" s="29" t="n">
        <v>2</v>
      </c>
      <c r="E34" s="30" t="n">
        <v>8</v>
      </c>
      <c r="F34" s="29" t="n">
        <v>2</v>
      </c>
      <c r="G34" s="28" t="n">
        <v>50</v>
      </c>
      <c r="H34" s="30" t="inlineStr">
        <is>
          <t>ON</t>
        </is>
      </c>
      <c r="I34" s="31" t="n">
        <v>580.1183283215253</v>
      </c>
      <c r="J34" s="31" t="n">
        <v>1533.568798690708</v>
      </c>
      <c r="K34" s="31" t="n">
        <v>1407.407407407407</v>
      </c>
      <c r="L34" s="31" t="n">
        <v>150</v>
      </c>
      <c r="M34" s="31">
        <f>I34+J34+K34+L34</f>
        <v/>
      </c>
      <c r="N34" s="31">
        <f>M34*'Dashboard &amp; Optimisation'!$B$18/('Dashboard &amp; Optimisation'!$B$16/3.6)</f>
        <v/>
      </c>
      <c r="O34" s="31" t="n">
        <v>560.4113800072122</v>
      </c>
      <c r="P34" s="32" t="n">
        <v>0.05959527138172052</v>
      </c>
      <c r="Q34" s="33" t="n">
        <v>22.15869126414833</v>
      </c>
      <c r="R34" s="31" t="n">
        <v>2863.013451481082</v>
      </c>
      <c r="S34" s="31">
        <f>R34*IF(A34=4, 2.0, 3.0)</f>
        <v/>
      </c>
      <c r="T34" s="29">
        <f>'Dashboard &amp; Optimisation'!$B$18*U34</f>
        <v/>
      </c>
      <c r="U34" s="34">
        <f>MIN(1, S34/M34)</f>
        <v/>
      </c>
      <c r="V34" s="34">
        <f>N34/(N34+O34)</f>
        <v/>
      </c>
      <c r="W34" s="34">
        <f>U34*V34</f>
        <v/>
      </c>
      <c r="X34" s="32">
        <f>T34/N34</f>
        <v/>
      </c>
      <c r="Y34" s="35">
        <f>IF(W34=MAXIFS(W$2:W$7201, A$2:A$7201, A34, B$2:B$7201, B34), "OPTIMAL", "")</f>
        <v/>
      </c>
    </row>
    <row r="35" ht="20" customHeight="1">
      <c r="A35" s="36" t="n">
        <v>4</v>
      </c>
      <c r="B35" s="36" t="n">
        <v>25</v>
      </c>
      <c r="C35" s="37" t="n">
        <v>80</v>
      </c>
      <c r="D35" s="37" t="n">
        <v>2</v>
      </c>
      <c r="E35" s="6" t="n">
        <v>8</v>
      </c>
      <c r="F35" s="37" t="n">
        <v>2</v>
      </c>
      <c r="G35" s="36" t="n">
        <v>50</v>
      </c>
      <c r="H35" s="6" t="inlineStr">
        <is>
          <t>OFF</t>
        </is>
      </c>
      <c r="I35" s="38" t="n">
        <v>580.1183283215253</v>
      </c>
      <c r="J35" s="38" t="n">
        <v>1533.568798690708</v>
      </c>
      <c r="K35" s="38" t="n">
        <v>1407.407407407407</v>
      </c>
      <c r="L35" s="38" t="n">
        <v>150</v>
      </c>
      <c r="M35" s="38">
        <f>I35+J35+K35+L35</f>
        <v/>
      </c>
      <c r="N35" s="38">
        <f>M35*'Dashboard &amp; Optimisation'!$B$18/('Dashboard &amp; Optimisation'!$B$16/3.6)</f>
        <v/>
      </c>
      <c r="O35" s="38" t="n">
        <v>560.4113800072122</v>
      </c>
      <c r="P35" s="39" t="n">
        <v>0.2699796965914878</v>
      </c>
      <c r="Q35" s="40" t="n">
        <v>22.15869126414833</v>
      </c>
      <c r="R35" s="38" t="n">
        <v>631.9810925215736</v>
      </c>
      <c r="S35" s="38">
        <f>R35*IF(A35=4, 2.0, 3.0)</f>
        <v/>
      </c>
      <c r="T35" s="37">
        <f>'Dashboard &amp; Optimisation'!$B$18*U35</f>
        <v/>
      </c>
      <c r="U35" s="26">
        <f>MIN(1, S35/M35)</f>
        <v/>
      </c>
      <c r="V35" s="26">
        <f>N35/(N35+O35)</f>
        <v/>
      </c>
      <c r="W35" s="26">
        <f>U35*V35</f>
        <v/>
      </c>
      <c r="X35" s="39">
        <f>T35/N35</f>
        <v/>
      </c>
      <c r="Y35" s="41">
        <f>IF(W35=MAXIFS(W$2:W$7201, A$2:A$7201, A35, B$2:B$7201, B35), "OPTIMAL", "")</f>
        <v/>
      </c>
    </row>
    <row r="36" ht="20" customHeight="1">
      <c r="A36" s="28" t="n">
        <v>4</v>
      </c>
      <c r="B36" s="28" t="n">
        <v>25</v>
      </c>
      <c r="C36" s="29" t="n">
        <v>80</v>
      </c>
      <c r="D36" s="29" t="n">
        <v>2</v>
      </c>
      <c r="E36" s="30" t="n">
        <v>8</v>
      </c>
      <c r="F36" s="29" t="n">
        <v>2</v>
      </c>
      <c r="G36" s="28" t="n">
        <v>100</v>
      </c>
      <c r="H36" s="30" t="inlineStr">
        <is>
          <t>ON</t>
        </is>
      </c>
      <c r="I36" s="31" t="n">
        <v>580.1183283215253</v>
      </c>
      <c r="J36" s="31" t="n">
        <v>1533.568798690708</v>
      </c>
      <c r="K36" s="31" t="n">
        <v>1407.407407407407</v>
      </c>
      <c r="L36" s="31" t="n">
        <v>150</v>
      </c>
      <c r="M36" s="31">
        <f>I36+J36+K36+L36</f>
        <v/>
      </c>
      <c r="N36" s="31">
        <f>M36*'Dashboard &amp; Optimisation'!$B$18/('Dashboard &amp; Optimisation'!$B$16/3.6)</f>
        <v/>
      </c>
      <c r="O36" s="31" t="n">
        <v>560.4113800072122</v>
      </c>
      <c r="P36" s="32" t="n">
        <v>0.06058998977604487</v>
      </c>
      <c r="Q36" s="33" t="n">
        <v>22.15869126414833</v>
      </c>
      <c r="R36" s="31" t="n">
        <v>2816.010767474817</v>
      </c>
      <c r="S36" s="31">
        <f>R36*IF(A36=4, 2.0, 3.0)</f>
        <v/>
      </c>
      <c r="T36" s="29">
        <f>'Dashboard &amp; Optimisation'!$B$18*U36</f>
        <v/>
      </c>
      <c r="U36" s="34">
        <f>MIN(1, S36/M36)</f>
        <v/>
      </c>
      <c r="V36" s="34">
        <f>N36/(N36+O36)</f>
        <v/>
      </c>
      <c r="W36" s="34">
        <f>U36*V36</f>
        <v/>
      </c>
      <c r="X36" s="32">
        <f>T36/N36</f>
        <v/>
      </c>
      <c r="Y36" s="35">
        <f>IF(W36=MAXIFS(W$2:W$7201, A$2:A$7201, A36, B$2:B$7201, B36), "OPTIMAL", "")</f>
        <v/>
      </c>
    </row>
    <row r="37" ht="20" customHeight="1">
      <c r="A37" s="36" t="n">
        <v>4</v>
      </c>
      <c r="B37" s="36" t="n">
        <v>25</v>
      </c>
      <c r="C37" s="37" t="n">
        <v>80</v>
      </c>
      <c r="D37" s="37" t="n">
        <v>2</v>
      </c>
      <c r="E37" s="6" t="n">
        <v>8</v>
      </c>
      <c r="F37" s="37" t="n">
        <v>2</v>
      </c>
      <c r="G37" s="36" t="n">
        <v>100</v>
      </c>
      <c r="H37" s="6" t="inlineStr">
        <is>
          <t>OFF</t>
        </is>
      </c>
      <c r="I37" s="38" t="n">
        <v>580.1183283215253</v>
      </c>
      <c r="J37" s="38" t="n">
        <v>1533.568798690708</v>
      </c>
      <c r="K37" s="38" t="n">
        <v>1407.407407407407</v>
      </c>
      <c r="L37" s="38" t="n">
        <v>150</v>
      </c>
      <c r="M37" s="38">
        <f>I37+J37+K37+L37</f>
        <v/>
      </c>
      <c r="N37" s="38">
        <f>M37*'Dashboard &amp; Optimisation'!$B$18/('Dashboard &amp; Optimisation'!$B$16/3.6)</f>
        <v/>
      </c>
      <c r="O37" s="38" t="n">
        <v>560.4113800072122</v>
      </c>
      <c r="P37" s="39" t="n">
        <v>0.2709744149858122</v>
      </c>
      <c r="Q37" s="40" t="n">
        <v>22.15869126414833</v>
      </c>
      <c r="R37" s="38" t="n">
        <v>629.6611568271675</v>
      </c>
      <c r="S37" s="38">
        <f>R37*IF(A37=4, 2.0, 3.0)</f>
        <v/>
      </c>
      <c r="T37" s="37">
        <f>'Dashboard &amp; Optimisation'!$B$18*U37</f>
        <v/>
      </c>
      <c r="U37" s="26">
        <f>MIN(1, S37/M37)</f>
        <v/>
      </c>
      <c r="V37" s="26">
        <f>N37/(N37+O37)</f>
        <v/>
      </c>
      <c r="W37" s="26">
        <f>U37*V37</f>
        <v/>
      </c>
      <c r="X37" s="39">
        <f>T37/N37</f>
        <v/>
      </c>
      <c r="Y37" s="41">
        <f>IF(W37=MAXIFS(W$2:W$7201, A$2:A$7201, A37, B$2:B$7201, B37), "OPTIMAL", "")</f>
        <v/>
      </c>
    </row>
    <row r="38" ht="20" customHeight="1">
      <c r="A38" s="28" t="n">
        <v>4</v>
      </c>
      <c r="B38" s="28" t="n">
        <v>25</v>
      </c>
      <c r="C38" s="29" t="n">
        <v>80</v>
      </c>
      <c r="D38" s="29" t="n">
        <v>2</v>
      </c>
      <c r="E38" s="30" t="n">
        <v>8</v>
      </c>
      <c r="F38" s="29" t="n">
        <v>2</v>
      </c>
      <c r="G38" s="28" t="n">
        <v>150</v>
      </c>
      <c r="H38" s="30" t="inlineStr">
        <is>
          <t>ON</t>
        </is>
      </c>
      <c r="I38" s="31" t="n">
        <v>580.1183283215253</v>
      </c>
      <c r="J38" s="31" t="n">
        <v>1533.568798690708</v>
      </c>
      <c r="K38" s="31" t="n">
        <v>1407.407407407407</v>
      </c>
      <c r="L38" s="31" t="n">
        <v>150</v>
      </c>
      <c r="M38" s="31">
        <f>I38+J38+K38+L38</f>
        <v/>
      </c>
      <c r="N38" s="31">
        <f>M38*'Dashboard &amp; Optimisation'!$B$18/('Dashboard &amp; Optimisation'!$B$16/3.6)</f>
        <v/>
      </c>
      <c r="O38" s="31" t="n">
        <v>560.4113800072122</v>
      </c>
      <c r="P38" s="32" t="n">
        <v>0.06158470817036921</v>
      </c>
      <c r="Q38" s="33" t="n">
        <v>22.15869126414833</v>
      </c>
      <c r="R38" s="31" t="n">
        <v>2770.526461512476</v>
      </c>
      <c r="S38" s="31">
        <f>R38*IF(A38=4, 2.0, 3.0)</f>
        <v/>
      </c>
      <c r="T38" s="29">
        <f>'Dashboard &amp; Optimisation'!$B$18*U38</f>
        <v/>
      </c>
      <c r="U38" s="34">
        <f>MIN(1, S38/M38)</f>
        <v/>
      </c>
      <c r="V38" s="34">
        <f>N38/(N38+O38)</f>
        <v/>
      </c>
      <c r="W38" s="34">
        <f>U38*V38</f>
        <v/>
      </c>
      <c r="X38" s="32">
        <f>T38/N38</f>
        <v/>
      </c>
      <c r="Y38" s="35">
        <f>IF(W38=MAXIFS(W$2:W$7201, A$2:A$7201, A38, B$2:B$7201, B38), "OPTIMAL", "")</f>
        <v/>
      </c>
    </row>
    <row r="39" ht="20" customHeight="1">
      <c r="A39" s="36" t="n">
        <v>4</v>
      </c>
      <c r="B39" s="36" t="n">
        <v>25</v>
      </c>
      <c r="C39" s="37" t="n">
        <v>80</v>
      </c>
      <c r="D39" s="37" t="n">
        <v>2</v>
      </c>
      <c r="E39" s="6" t="n">
        <v>8</v>
      </c>
      <c r="F39" s="37" t="n">
        <v>2</v>
      </c>
      <c r="G39" s="36" t="n">
        <v>150</v>
      </c>
      <c r="H39" s="6" t="inlineStr">
        <is>
          <t>OFF</t>
        </is>
      </c>
      <c r="I39" s="38" t="n">
        <v>580.1183283215253</v>
      </c>
      <c r="J39" s="38" t="n">
        <v>1533.568798690708</v>
      </c>
      <c r="K39" s="38" t="n">
        <v>1407.407407407407</v>
      </c>
      <c r="L39" s="38" t="n">
        <v>150</v>
      </c>
      <c r="M39" s="38">
        <f>I39+J39+K39+L39</f>
        <v/>
      </c>
      <c r="N39" s="38">
        <f>M39*'Dashboard &amp; Optimisation'!$B$18/('Dashboard &amp; Optimisation'!$B$16/3.6)</f>
        <v/>
      </c>
      <c r="O39" s="38" t="n">
        <v>560.4113800072122</v>
      </c>
      <c r="P39" s="39" t="n">
        <v>0.2719691333801366</v>
      </c>
      <c r="Q39" s="40" t="n">
        <v>22.15869126414833</v>
      </c>
      <c r="R39" s="38" t="n">
        <v>627.3581913137535</v>
      </c>
      <c r="S39" s="38">
        <f>R39*IF(A39=4, 2.0, 3.0)</f>
        <v/>
      </c>
      <c r="T39" s="37">
        <f>'Dashboard &amp; Optimisation'!$B$18*U39</f>
        <v/>
      </c>
      <c r="U39" s="26">
        <f>MIN(1, S39/M39)</f>
        <v/>
      </c>
      <c r="V39" s="26">
        <f>N39/(N39+O39)</f>
        <v/>
      </c>
      <c r="W39" s="26">
        <f>U39*V39</f>
        <v/>
      </c>
      <c r="X39" s="39">
        <f>T39/N39</f>
        <v/>
      </c>
      <c r="Y39" s="41">
        <f>IF(W39=MAXIFS(W$2:W$7201, A$2:A$7201, A39, B$2:B$7201, B39), "OPTIMAL", "")</f>
        <v/>
      </c>
    </row>
    <row r="40" ht="20" customHeight="1">
      <c r="A40" s="28" t="n">
        <v>4</v>
      </c>
      <c r="B40" s="28" t="n">
        <v>25</v>
      </c>
      <c r="C40" s="29" t="n">
        <v>80</v>
      </c>
      <c r="D40" s="29" t="n">
        <v>2</v>
      </c>
      <c r="E40" s="30" t="n">
        <v>8</v>
      </c>
      <c r="F40" s="29" t="n">
        <v>2</v>
      </c>
      <c r="G40" s="28" t="n">
        <v>200</v>
      </c>
      <c r="H40" s="30" t="inlineStr">
        <is>
          <t>ON</t>
        </is>
      </c>
      <c r="I40" s="31" t="n">
        <v>580.1183283215253</v>
      </c>
      <c r="J40" s="31" t="n">
        <v>1533.568798690708</v>
      </c>
      <c r="K40" s="31" t="n">
        <v>1407.407407407407</v>
      </c>
      <c r="L40" s="31" t="n">
        <v>150</v>
      </c>
      <c r="M40" s="31">
        <f>I40+J40+K40+L40</f>
        <v/>
      </c>
      <c r="N40" s="31">
        <f>M40*'Dashboard &amp; Optimisation'!$B$18/('Dashboard &amp; Optimisation'!$B$16/3.6)</f>
        <v/>
      </c>
      <c r="O40" s="31" t="n">
        <v>560.4113800072122</v>
      </c>
      <c r="P40" s="32" t="n">
        <v>0.06257942656469356</v>
      </c>
      <c r="Q40" s="33" t="n">
        <v>22.15869126414833</v>
      </c>
      <c r="R40" s="31" t="n">
        <v>2726.488128397042</v>
      </c>
      <c r="S40" s="31">
        <f>R40*IF(A40=4, 2.0, 3.0)</f>
        <v/>
      </c>
      <c r="T40" s="29">
        <f>'Dashboard &amp; Optimisation'!$B$18*U40</f>
        <v/>
      </c>
      <c r="U40" s="34">
        <f>MIN(1, S40/M40)</f>
        <v/>
      </c>
      <c r="V40" s="34">
        <f>N40/(N40+O40)</f>
        <v/>
      </c>
      <c r="W40" s="34">
        <f>U40*V40</f>
        <v/>
      </c>
      <c r="X40" s="32">
        <f>T40/N40</f>
        <v/>
      </c>
      <c r="Y40" s="35">
        <f>IF(W40=MAXIFS(W$2:W$7201, A$2:A$7201, A40, B$2:B$7201, B40), "OPTIMAL", "")</f>
        <v/>
      </c>
    </row>
    <row r="41" ht="20" customHeight="1">
      <c r="A41" s="36" t="n">
        <v>4</v>
      </c>
      <c r="B41" s="36" t="n">
        <v>25</v>
      </c>
      <c r="C41" s="37" t="n">
        <v>80</v>
      </c>
      <c r="D41" s="37" t="n">
        <v>2</v>
      </c>
      <c r="E41" s="6" t="n">
        <v>8</v>
      </c>
      <c r="F41" s="37" t="n">
        <v>2</v>
      </c>
      <c r="G41" s="36" t="n">
        <v>200</v>
      </c>
      <c r="H41" s="6" t="inlineStr">
        <is>
          <t>OFF</t>
        </is>
      </c>
      <c r="I41" s="38" t="n">
        <v>580.1183283215253</v>
      </c>
      <c r="J41" s="38" t="n">
        <v>1533.568798690708</v>
      </c>
      <c r="K41" s="38" t="n">
        <v>1407.407407407407</v>
      </c>
      <c r="L41" s="38" t="n">
        <v>150</v>
      </c>
      <c r="M41" s="38">
        <f>I41+J41+K41+L41</f>
        <v/>
      </c>
      <c r="N41" s="38">
        <f>M41*'Dashboard &amp; Optimisation'!$B$18/('Dashboard &amp; Optimisation'!$B$16/3.6)</f>
        <v/>
      </c>
      <c r="O41" s="38" t="n">
        <v>560.4113800072122</v>
      </c>
      <c r="P41" s="39" t="n">
        <v>0.2729638517744609</v>
      </c>
      <c r="Q41" s="40" t="n">
        <v>22.15869126414833</v>
      </c>
      <c r="R41" s="38" t="n">
        <v>625.0720104562037</v>
      </c>
      <c r="S41" s="38">
        <f>R41*IF(A41=4, 2.0, 3.0)</f>
        <v/>
      </c>
      <c r="T41" s="37">
        <f>'Dashboard &amp; Optimisation'!$B$18*U41</f>
        <v/>
      </c>
      <c r="U41" s="26">
        <f>MIN(1, S41/M41)</f>
        <v/>
      </c>
      <c r="V41" s="26">
        <f>N41/(N41+O41)</f>
        <v/>
      </c>
      <c r="W41" s="26">
        <f>U41*V41</f>
        <v/>
      </c>
      <c r="X41" s="39">
        <f>T41/N41</f>
        <v/>
      </c>
      <c r="Y41" s="41">
        <f>IF(W41=MAXIFS(W$2:W$7201, A$2:A$7201, A41, B$2:B$7201, B41), "OPTIMAL", "")</f>
        <v/>
      </c>
    </row>
    <row r="42" ht="20" customHeight="1">
      <c r="A42" s="28" t="n">
        <v>4</v>
      </c>
      <c r="B42" s="28" t="n">
        <v>25</v>
      </c>
      <c r="C42" s="29" t="n">
        <v>80</v>
      </c>
      <c r="D42" s="29" t="n">
        <v>3</v>
      </c>
      <c r="E42" s="30" t="n">
        <v>0</v>
      </c>
      <c r="F42" s="29" t="n">
        <v>0</v>
      </c>
      <c r="G42" s="28" t="n">
        <v>50</v>
      </c>
      <c r="H42" s="30" t="inlineStr">
        <is>
          <t>ON</t>
        </is>
      </c>
      <c r="I42" s="31" t="n">
        <v>580.1183283215253</v>
      </c>
      <c r="J42" s="31" t="n">
        <v>1533.568798690708</v>
      </c>
      <c r="K42" s="31" t="n">
        <v>1407.407407407407</v>
      </c>
      <c r="L42" s="31" t="n">
        <v>150</v>
      </c>
      <c r="M42" s="31">
        <f>I42+J42+K42+L42</f>
        <v/>
      </c>
      <c r="N42" s="31">
        <f>M42*'Dashboard &amp; Optimisation'!$B$18/('Dashboard &amp; Optimisation'!$B$16/3.6)</f>
        <v/>
      </c>
      <c r="O42" s="31" t="n">
        <v>314.824789050664</v>
      </c>
      <c r="P42" s="32" t="n">
        <v>0.5004038790021995</v>
      </c>
      <c r="Q42" s="33" t="n">
        <v>0.2</v>
      </c>
      <c r="R42" s="31" t="n">
        <v>321.086936620706</v>
      </c>
      <c r="S42" s="31">
        <f>R42*IF(A42=4, 2.0, 3.0)</f>
        <v/>
      </c>
      <c r="T42" s="29">
        <f>'Dashboard &amp; Optimisation'!$B$18*U42</f>
        <v/>
      </c>
      <c r="U42" s="34">
        <f>MIN(1, S42/M42)</f>
        <v/>
      </c>
      <c r="V42" s="34">
        <f>N42/(N42+O42)</f>
        <v/>
      </c>
      <c r="W42" s="34">
        <f>U42*V42</f>
        <v/>
      </c>
      <c r="X42" s="32">
        <f>T42/N42</f>
        <v/>
      </c>
      <c r="Y42" s="35">
        <f>IF(W42=MAXIFS(W$2:W$7201, A$2:A$7201, A42, B$2:B$7201, B42), "OPTIMAL", "")</f>
        <v/>
      </c>
    </row>
    <row r="43" ht="20" customHeight="1">
      <c r="A43" s="36" t="n">
        <v>4</v>
      </c>
      <c r="B43" s="36" t="n">
        <v>25</v>
      </c>
      <c r="C43" s="37" t="n">
        <v>80</v>
      </c>
      <c r="D43" s="37" t="n">
        <v>3</v>
      </c>
      <c r="E43" s="6" t="n">
        <v>0</v>
      </c>
      <c r="F43" s="37" t="n">
        <v>0</v>
      </c>
      <c r="G43" s="36" t="n">
        <v>50</v>
      </c>
      <c r="H43" s="6" t="inlineStr">
        <is>
          <t>OFF</t>
        </is>
      </c>
      <c r="I43" s="38" t="n">
        <v>580.1183283215253</v>
      </c>
      <c r="J43" s="38" t="n">
        <v>1533.568798690708</v>
      </c>
      <c r="K43" s="38" t="n">
        <v>1407.407407407407</v>
      </c>
      <c r="L43" s="38" t="n">
        <v>150</v>
      </c>
      <c r="M43" s="38">
        <f>I43+J43+K43+L43</f>
        <v/>
      </c>
      <c r="N43" s="38">
        <f>M43*'Dashboard &amp; Optimisation'!$B$18/('Dashboard &amp; Optimisation'!$B$16/3.6)</f>
        <v/>
      </c>
      <c r="O43" s="38" t="n">
        <v>314.824789050664</v>
      </c>
      <c r="P43" s="39" t="n">
        <v>0.8982912367319378</v>
      </c>
      <c r="Q43" s="40" t="n">
        <v>0.2</v>
      </c>
      <c r="R43" s="38" t="n">
        <v>178.865318965459</v>
      </c>
      <c r="S43" s="38">
        <f>R43*IF(A43=4, 2.0, 3.0)</f>
        <v/>
      </c>
      <c r="T43" s="37">
        <f>'Dashboard &amp; Optimisation'!$B$18*U43</f>
        <v/>
      </c>
      <c r="U43" s="26">
        <f>MIN(1, S43/M43)</f>
        <v/>
      </c>
      <c r="V43" s="26">
        <f>N43/(N43+O43)</f>
        <v/>
      </c>
      <c r="W43" s="26">
        <f>U43*V43</f>
        <v/>
      </c>
      <c r="X43" s="39">
        <f>T43/N43</f>
        <v/>
      </c>
      <c r="Y43" s="41">
        <f>IF(W43=MAXIFS(W$2:W$7201, A$2:A$7201, A43, B$2:B$7201, B43), "OPTIMAL", "")</f>
        <v/>
      </c>
    </row>
    <row r="44" ht="20" customHeight="1">
      <c r="A44" s="28" t="n">
        <v>4</v>
      </c>
      <c r="B44" s="28" t="n">
        <v>25</v>
      </c>
      <c r="C44" s="29" t="n">
        <v>80</v>
      </c>
      <c r="D44" s="29" t="n">
        <v>3</v>
      </c>
      <c r="E44" s="30" t="n">
        <v>0</v>
      </c>
      <c r="F44" s="29" t="n">
        <v>0</v>
      </c>
      <c r="G44" s="28" t="n">
        <v>100</v>
      </c>
      <c r="H44" s="30" t="inlineStr">
        <is>
          <t>ON</t>
        </is>
      </c>
      <c r="I44" s="31" t="n">
        <v>580.1183283215253</v>
      </c>
      <c r="J44" s="31" t="n">
        <v>1533.568798690708</v>
      </c>
      <c r="K44" s="31" t="n">
        <v>1407.407407407407</v>
      </c>
      <c r="L44" s="31" t="n">
        <v>150</v>
      </c>
      <c r="M44" s="31">
        <f>I44+J44+K44+L44</f>
        <v/>
      </c>
      <c r="N44" s="31">
        <f>M44*'Dashboard &amp; Optimisation'!$B$18/('Dashboard &amp; Optimisation'!$B$16/3.6)</f>
        <v/>
      </c>
      <c r="O44" s="31" t="n">
        <v>314.824789050664</v>
      </c>
      <c r="P44" s="32" t="n">
        <v>0.5013985973965238</v>
      </c>
      <c r="Q44" s="33" t="n">
        <v>0.2</v>
      </c>
      <c r="R44" s="31" t="n">
        <v>320.4499362707005</v>
      </c>
      <c r="S44" s="31">
        <f>R44*IF(A44=4, 2.0, 3.0)</f>
        <v/>
      </c>
      <c r="T44" s="29">
        <f>'Dashboard &amp; Optimisation'!$B$18*U44</f>
        <v/>
      </c>
      <c r="U44" s="34">
        <f>MIN(1, S44/M44)</f>
        <v/>
      </c>
      <c r="V44" s="34">
        <f>N44/(N44+O44)</f>
        <v/>
      </c>
      <c r="W44" s="34">
        <f>U44*V44</f>
        <v/>
      </c>
      <c r="X44" s="32">
        <f>T44/N44</f>
        <v/>
      </c>
      <c r="Y44" s="35">
        <f>IF(W44=MAXIFS(W$2:W$7201, A$2:A$7201, A44, B$2:B$7201, B44), "OPTIMAL", "")</f>
        <v/>
      </c>
    </row>
    <row r="45" ht="20" customHeight="1">
      <c r="A45" s="36" t="n">
        <v>4</v>
      </c>
      <c r="B45" s="36" t="n">
        <v>25</v>
      </c>
      <c r="C45" s="37" t="n">
        <v>80</v>
      </c>
      <c r="D45" s="37" t="n">
        <v>3</v>
      </c>
      <c r="E45" s="6" t="n">
        <v>0</v>
      </c>
      <c r="F45" s="37" t="n">
        <v>0</v>
      </c>
      <c r="G45" s="36" t="n">
        <v>100</v>
      </c>
      <c r="H45" s="6" t="inlineStr">
        <is>
          <t>OFF</t>
        </is>
      </c>
      <c r="I45" s="38" t="n">
        <v>580.1183283215253</v>
      </c>
      <c r="J45" s="38" t="n">
        <v>1533.568798690708</v>
      </c>
      <c r="K45" s="38" t="n">
        <v>1407.407407407407</v>
      </c>
      <c r="L45" s="38" t="n">
        <v>150</v>
      </c>
      <c r="M45" s="38">
        <f>I45+J45+K45+L45</f>
        <v/>
      </c>
      <c r="N45" s="38">
        <f>M45*'Dashboard &amp; Optimisation'!$B$18/('Dashboard &amp; Optimisation'!$B$16/3.6)</f>
        <v/>
      </c>
      <c r="O45" s="38" t="n">
        <v>314.824789050664</v>
      </c>
      <c r="P45" s="39" t="n">
        <v>0.8992859551262622</v>
      </c>
      <c r="Q45" s="40" t="n">
        <v>0.2</v>
      </c>
      <c r="R45" s="38" t="n">
        <v>178.6674724163525</v>
      </c>
      <c r="S45" s="38">
        <f>R45*IF(A45=4, 2.0, 3.0)</f>
        <v/>
      </c>
      <c r="T45" s="37">
        <f>'Dashboard &amp; Optimisation'!$B$18*U45</f>
        <v/>
      </c>
      <c r="U45" s="26">
        <f>MIN(1, S45/M45)</f>
        <v/>
      </c>
      <c r="V45" s="26">
        <f>N45/(N45+O45)</f>
        <v/>
      </c>
      <c r="W45" s="26">
        <f>U45*V45</f>
        <v/>
      </c>
      <c r="X45" s="39">
        <f>T45/N45</f>
        <v/>
      </c>
      <c r="Y45" s="41">
        <f>IF(W45=MAXIFS(W$2:W$7201, A$2:A$7201, A45, B$2:B$7201, B45), "OPTIMAL", "")</f>
        <v/>
      </c>
    </row>
    <row r="46" ht="20" customHeight="1">
      <c r="A46" s="28" t="n">
        <v>4</v>
      </c>
      <c r="B46" s="28" t="n">
        <v>25</v>
      </c>
      <c r="C46" s="29" t="n">
        <v>80</v>
      </c>
      <c r="D46" s="29" t="n">
        <v>3</v>
      </c>
      <c r="E46" s="30" t="n">
        <v>0</v>
      </c>
      <c r="F46" s="29" t="n">
        <v>0</v>
      </c>
      <c r="G46" s="28" t="n">
        <v>150</v>
      </c>
      <c r="H46" s="30" t="inlineStr">
        <is>
          <t>ON</t>
        </is>
      </c>
      <c r="I46" s="31" t="n">
        <v>580.1183283215253</v>
      </c>
      <c r="J46" s="31" t="n">
        <v>1533.568798690708</v>
      </c>
      <c r="K46" s="31" t="n">
        <v>1407.407407407407</v>
      </c>
      <c r="L46" s="31" t="n">
        <v>150</v>
      </c>
      <c r="M46" s="31">
        <f>I46+J46+K46+L46</f>
        <v/>
      </c>
      <c r="N46" s="31">
        <f>M46*'Dashboard &amp; Optimisation'!$B$18/('Dashboard &amp; Optimisation'!$B$16/3.6)</f>
        <v/>
      </c>
      <c r="O46" s="31" t="n">
        <v>314.824789050664</v>
      </c>
      <c r="P46" s="32" t="n">
        <v>0.5023933157908482</v>
      </c>
      <c r="Q46" s="33" t="n">
        <v>0.2</v>
      </c>
      <c r="R46" s="31" t="n">
        <v>319.815458390423</v>
      </c>
      <c r="S46" s="31">
        <f>R46*IF(A46=4, 2.0, 3.0)</f>
        <v/>
      </c>
      <c r="T46" s="29">
        <f>'Dashboard &amp; Optimisation'!$B$18*U46</f>
        <v/>
      </c>
      <c r="U46" s="34">
        <f>MIN(1, S46/M46)</f>
        <v/>
      </c>
      <c r="V46" s="34">
        <f>N46/(N46+O46)</f>
        <v/>
      </c>
      <c r="W46" s="34">
        <f>U46*V46</f>
        <v/>
      </c>
      <c r="X46" s="32">
        <f>T46/N46</f>
        <v/>
      </c>
      <c r="Y46" s="35">
        <f>IF(W46=MAXIFS(W$2:W$7201, A$2:A$7201, A46, B$2:B$7201, B46), "OPTIMAL", "")</f>
        <v/>
      </c>
    </row>
    <row r="47" ht="20" customHeight="1">
      <c r="A47" s="36" t="n">
        <v>4</v>
      </c>
      <c r="B47" s="36" t="n">
        <v>25</v>
      </c>
      <c r="C47" s="37" t="n">
        <v>80</v>
      </c>
      <c r="D47" s="37" t="n">
        <v>3</v>
      </c>
      <c r="E47" s="6" t="n">
        <v>0</v>
      </c>
      <c r="F47" s="37" t="n">
        <v>0</v>
      </c>
      <c r="G47" s="36" t="n">
        <v>150</v>
      </c>
      <c r="H47" s="6" t="inlineStr">
        <is>
          <t>OFF</t>
        </is>
      </c>
      <c r="I47" s="38" t="n">
        <v>580.1183283215253</v>
      </c>
      <c r="J47" s="38" t="n">
        <v>1533.568798690708</v>
      </c>
      <c r="K47" s="38" t="n">
        <v>1407.407407407407</v>
      </c>
      <c r="L47" s="38" t="n">
        <v>150</v>
      </c>
      <c r="M47" s="38">
        <f>I47+J47+K47+L47</f>
        <v/>
      </c>
      <c r="N47" s="38">
        <f>M47*'Dashboard &amp; Optimisation'!$B$18/('Dashboard &amp; Optimisation'!$B$16/3.6)</f>
        <v/>
      </c>
      <c r="O47" s="38" t="n">
        <v>314.824789050664</v>
      </c>
      <c r="P47" s="39" t="n">
        <v>0.9002806735205865</v>
      </c>
      <c r="Q47" s="40" t="n">
        <v>0.2</v>
      </c>
      <c r="R47" s="38" t="n">
        <v>178.4700630677935</v>
      </c>
      <c r="S47" s="38">
        <f>R47*IF(A47=4, 2.0, 3.0)</f>
        <v/>
      </c>
      <c r="T47" s="37">
        <f>'Dashboard &amp; Optimisation'!$B$18*U47</f>
        <v/>
      </c>
      <c r="U47" s="26">
        <f>MIN(1, S47/M47)</f>
        <v/>
      </c>
      <c r="V47" s="26">
        <f>N47/(N47+O47)</f>
        <v/>
      </c>
      <c r="W47" s="26">
        <f>U47*V47</f>
        <v/>
      </c>
      <c r="X47" s="39">
        <f>T47/N47</f>
        <v/>
      </c>
      <c r="Y47" s="41">
        <f>IF(W47=MAXIFS(W$2:W$7201, A$2:A$7201, A47, B$2:B$7201, B47), "OPTIMAL", "")</f>
        <v/>
      </c>
    </row>
    <row r="48" ht="20" customHeight="1">
      <c r="A48" s="28" t="n">
        <v>4</v>
      </c>
      <c r="B48" s="28" t="n">
        <v>25</v>
      </c>
      <c r="C48" s="29" t="n">
        <v>80</v>
      </c>
      <c r="D48" s="29" t="n">
        <v>3</v>
      </c>
      <c r="E48" s="30" t="n">
        <v>0</v>
      </c>
      <c r="F48" s="29" t="n">
        <v>0</v>
      </c>
      <c r="G48" s="28" t="n">
        <v>200</v>
      </c>
      <c r="H48" s="30" t="inlineStr">
        <is>
          <t>ON</t>
        </is>
      </c>
      <c r="I48" s="31" t="n">
        <v>580.1183283215253</v>
      </c>
      <c r="J48" s="31" t="n">
        <v>1533.568798690708</v>
      </c>
      <c r="K48" s="31" t="n">
        <v>1407.407407407407</v>
      </c>
      <c r="L48" s="31" t="n">
        <v>150</v>
      </c>
      <c r="M48" s="31">
        <f>I48+J48+K48+L48</f>
        <v/>
      </c>
      <c r="N48" s="31">
        <f>M48*'Dashboard &amp; Optimisation'!$B$18/('Dashboard &amp; Optimisation'!$B$16/3.6)</f>
        <v/>
      </c>
      <c r="O48" s="31" t="n">
        <v>314.824789050664</v>
      </c>
      <c r="P48" s="32" t="n">
        <v>0.5033880341851725</v>
      </c>
      <c r="Q48" s="33" t="n">
        <v>0.2</v>
      </c>
      <c r="R48" s="31" t="n">
        <v>319.1834880263178</v>
      </c>
      <c r="S48" s="31">
        <f>R48*IF(A48=4, 2.0, 3.0)</f>
        <v/>
      </c>
      <c r="T48" s="29">
        <f>'Dashboard &amp; Optimisation'!$B$18*U48</f>
        <v/>
      </c>
      <c r="U48" s="34">
        <f>MIN(1, S48/M48)</f>
        <v/>
      </c>
      <c r="V48" s="34">
        <f>N48/(N48+O48)</f>
        <v/>
      </c>
      <c r="W48" s="34">
        <f>U48*V48</f>
        <v/>
      </c>
      <c r="X48" s="32">
        <f>T48/N48</f>
        <v/>
      </c>
      <c r="Y48" s="35">
        <f>IF(W48=MAXIFS(W$2:W$7201, A$2:A$7201, A48, B$2:B$7201, B48), "OPTIMAL", "")</f>
        <v/>
      </c>
    </row>
    <row r="49" ht="20" customHeight="1">
      <c r="A49" s="36" t="n">
        <v>4</v>
      </c>
      <c r="B49" s="36" t="n">
        <v>25</v>
      </c>
      <c r="C49" s="37" t="n">
        <v>80</v>
      </c>
      <c r="D49" s="37" t="n">
        <v>3</v>
      </c>
      <c r="E49" s="6" t="n">
        <v>0</v>
      </c>
      <c r="F49" s="37" t="n">
        <v>0</v>
      </c>
      <c r="G49" s="36" t="n">
        <v>200</v>
      </c>
      <c r="H49" s="6" t="inlineStr">
        <is>
          <t>OFF</t>
        </is>
      </c>
      <c r="I49" s="38" t="n">
        <v>580.1183283215253</v>
      </c>
      <c r="J49" s="38" t="n">
        <v>1533.568798690708</v>
      </c>
      <c r="K49" s="38" t="n">
        <v>1407.407407407407</v>
      </c>
      <c r="L49" s="38" t="n">
        <v>150</v>
      </c>
      <c r="M49" s="38">
        <f>I49+J49+K49+L49</f>
        <v/>
      </c>
      <c r="N49" s="38">
        <f>M49*'Dashboard &amp; Optimisation'!$B$18/('Dashboard &amp; Optimisation'!$B$16/3.6)</f>
        <v/>
      </c>
      <c r="O49" s="38" t="n">
        <v>314.824789050664</v>
      </c>
      <c r="P49" s="39" t="n">
        <v>0.9012753919149108</v>
      </c>
      <c r="Q49" s="40" t="n">
        <v>0.2</v>
      </c>
      <c r="R49" s="38" t="n">
        <v>178.2730894721952</v>
      </c>
      <c r="S49" s="38">
        <f>R49*IF(A49=4, 2.0, 3.0)</f>
        <v/>
      </c>
      <c r="T49" s="37">
        <f>'Dashboard &amp; Optimisation'!$B$18*U49</f>
        <v/>
      </c>
      <c r="U49" s="26">
        <f>MIN(1, S49/M49)</f>
        <v/>
      </c>
      <c r="V49" s="26">
        <f>N49/(N49+O49)</f>
        <v/>
      </c>
      <c r="W49" s="26">
        <f>U49*V49</f>
        <v/>
      </c>
      <c r="X49" s="39">
        <f>T49/N49</f>
        <v/>
      </c>
      <c r="Y49" s="41">
        <f>IF(W49=MAXIFS(W$2:W$7201, A$2:A$7201, A49, B$2:B$7201, B49), "OPTIMAL", "")</f>
        <v/>
      </c>
    </row>
    <row r="50" ht="20" customHeight="1">
      <c r="A50" s="28" t="n">
        <v>4</v>
      </c>
      <c r="B50" s="28" t="n">
        <v>25</v>
      </c>
      <c r="C50" s="29" t="n">
        <v>80</v>
      </c>
      <c r="D50" s="29" t="n">
        <v>3</v>
      </c>
      <c r="E50" s="30" t="n">
        <v>4</v>
      </c>
      <c r="F50" s="29" t="n">
        <v>1.5</v>
      </c>
      <c r="G50" s="28" t="n">
        <v>50</v>
      </c>
      <c r="H50" s="30" t="inlineStr">
        <is>
          <t>ON</t>
        </is>
      </c>
      <c r="I50" s="31" t="n">
        <v>580.1183283215253</v>
      </c>
      <c r="J50" s="31" t="n">
        <v>1533.568798690708</v>
      </c>
      <c r="K50" s="31" t="n">
        <v>1407.407407407407</v>
      </c>
      <c r="L50" s="31" t="n">
        <v>150</v>
      </c>
      <c r="M50" s="31">
        <f>I50+J50+K50+L50</f>
        <v/>
      </c>
      <c r="N50" s="31">
        <f>M50*'Dashboard &amp; Optimisation'!$B$18/('Dashboard &amp; Optimisation'!$B$16/3.6)</f>
        <v/>
      </c>
      <c r="O50" s="31" t="n">
        <v>449.4750916414237</v>
      </c>
      <c r="P50" s="32" t="n">
        <v>0.08109991244995172</v>
      </c>
      <c r="Q50" s="33" t="n">
        <v>8.657063527408475</v>
      </c>
      <c r="R50" s="31" t="n">
        <v>2066.510371449067</v>
      </c>
      <c r="S50" s="31">
        <f>R50*IF(A50=4, 2.0, 3.0)</f>
        <v/>
      </c>
      <c r="T50" s="29">
        <f>'Dashboard &amp; Optimisation'!$B$18*U50</f>
        <v/>
      </c>
      <c r="U50" s="34">
        <f>MIN(1, S50/M50)</f>
        <v/>
      </c>
      <c r="V50" s="34">
        <f>N50/(N50+O50)</f>
        <v/>
      </c>
      <c r="W50" s="34">
        <f>U50*V50</f>
        <v/>
      </c>
      <c r="X50" s="32">
        <f>T50/N50</f>
        <v/>
      </c>
      <c r="Y50" s="35">
        <f>IF(W50=MAXIFS(W$2:W$7201, A$2:A$7201, A50, B$2:B$7201, B50), "OPTIMAL", "")</f>
        <v/>
      </c>
    </row>
    <row r="51" ht="20" customHeight="1">
      <c r="A51" s="36" t="n">
        <v>4</v>
      </c>
      <c r="B51" s="36" t="n">
        <v>25</v>
      </c>
      <c r="C51" s="37" t="n">
        <v>80</v>
      </c>
      <c r="D51" s="37" t="n">
        <v>3</v>
      </c>
      <c r="E51" s="6" t="n">
        <v>4</v>
      </c>
      <c r="F51" s="37" t="n">
        <v>1.5</v>
      </c>
      <c r="G51" s="36" t="n">
        <v>50</v>
      </c>
      <c r="H51" s="6" t="inlineStr">
        <is>
          <t>OFF</t>
        </is>
      </c>
      <c r="I51" s="38" t="n">
        <v>580.1183283215253</v>
      </c>
      <c r="J51" s="38" t="n">
        <v>1533.568798690708</v>
      </c>
      <c r="K51" s="38" t="n">
        <v>1407.407407407407</v>
      </c>
      <c r="L51" s="38" t="n">
        <v>150</v>
      </c>
      <c r="M51" s="38">
        <f>I51+J51+K51+L51</f>
        <v/>
      </c>
      <c r="N51" s="38">
        <f>M51*'Dashboard &amp; Optimisation'!$B$18/('Dashboard &amp; Optimisation'!$B$16/3.6)</f>
        <v/>
      </c>
      <c r="O51" s="38" t="n">
        <v>449.4750916414237</v>
      </c>
      <c r="P51" s="39" t="n">
        <v>0.3548328210247961</v>
      </c>
      <c r="Q51" s="40" t="n">
        <v>8.657063527408475</v>
      </c>
      <c r="R51" s="38" t="n">
        <v>472.3176669999334</v>
      </c>
      <c r="S51" s="38">
        <f>R51*IF(A51=4, 2.0, 3.0)</f>
        <v/>
      </c>
      <c r="T51" s="37">
        <f>'Dashboard &amp; Optimisation'!$B$18*U51</f>
        <v/>
      </c>
      <c r="U51" s="26">
        <f>MIN(1, S51/M51)</f>
        <v/>
      </c>
      <c r="V51" s="26">
        <f>N51/(N51+O51)</f>
        <v/>
      </c>
      <c r="W51" s="26">
        <f>U51*V51</f>
        <v/>
      </c>
      <c r="X51" s="39">
        <f>T51/N51</f>
        <v/>
      </c>
      <c r="Y51" s="41">
        <f>IF(W51=MAXIFS(W$2:W$7201, A$2:A$7201, A51, B$2:B$7201, B51), "OPTIMAL", "")</f>
        <v/>
      </c>
    </row>
    <row r="52" ht="20" customHeight="1">
      <c r="A52" s="28" t="n">
        <v>4</v>
      </c>
      <c r="B52" s="28" t="n">
        <v>25</v>
      </c>
      <c r="C52" s="29" t="n">
        <v>80</v>
      </c>
      <c r="D52" s="29" t="n">
        <v>3</v>
      </c>
      <c r="E52" s="30" t="n">
        <v>4</v>
      </c>
      <c r="F52" s="29" t="n">
        <v>1.5</v>
      </c>
      <c r="G52" s="28" t="n">
        <v>100</v>
      </c>
      <c r="H52" s="30" t="inlineStr">
        <is>
          <t>ON</t>
        </is>
      </c>
      <c r="I52" s="31" t="n">
        <v>580.1183283215253</v>
      </c>
      <c r="J52" s="31" t="n">
        <v>1533.568798690708</v>
      </c>
      <c r="K52" s="31" t="n">
        <v>1407.407407407407</v>
      </c>
      <c r="L52" s="31" t="n">
        <v>150</v>
      </c>
      <c r="M52" s="31">
        <f>I52+J52+K52+L52</f>
        <v/>
      </c>
      <c r="N52" s="31">
        <f>M52*'Dashboard &amp; Optimisation'!$B$18/('Dashboard &amp; Optimisation'!$B$16/3.6)</f>
        <v/>
      </c>
      <c r="O52" s="31" t="n">
        <v>449.4750916414237</v>
      </c>
      <c r="P52" s="32" t="n">
        <v>0.08209463084427607</v>
      </c>
      <c r="Q52" s="33" t="n">
        <v>8.657063527408475</v>
      </c>
      <c r="R52" s="31" t="n">
        <v>2041.471025301794</v>
      </c>
      <c r="S52" s="31">
        <f>R52*IF(A52=4, 2.0, 3.0)</f>
        <v/>
      </c>
      <c r="T52" s="29">
        <f>'Dashboard &amp; Optimisation'!$B$18*U52</f>
        <v/>
      </c>
      <c r="U52" s="34">
        <f>MIN(1, S52/M52)</f>
        <v/>
      </c>
      <c r="V52" s="34">
        <f>N52/(N52+O52)</f>
        <v/>
      </c>
      <c r="W52" s="34">
        <f>U52*V52</f>
        <v/>
      </c>
      <c r="X52" s="32">
        <f>T52/N52</f>
        <v/>
      </c>
      <c r="Y52" s="35">
        <f>IF(W52=MAXIFS(W$2:W$7201, A$2:A$7201, A52, B$2:B$7201, B52), "OPTIMAL", "")</f>
        <v/>
      </c>
    </row>
    <row r="53" ht="20" customHeight="1">
      <c r="A53" s="36" t="n">
        <v>4</v>
      </c>
      <c r="B53" s="36" t="n">
        <v>25</v>
      </c>
      <c r="C53" s="37" t="n">
        <v>80</v>
      </c>
      <c r="D53" s="37" t="n">
        <v>3</v>
      </c>
      <c r="E53" s="6" t="n">
        <v>4</v>
      </c>
      <c r="F53" s="37" t="n">
        <v>1.5</v>
      </c>
      <c r="G53" s="36" t="n">
        <v>100</v>
      </c>
      <c r="H53" s="6" t="inlineStr">
        <is>
          <t>OFF</t>
        </is>
      </c>
      <c r="I53" s="38" t="n">
        <v>580.1183283215253</v>
      </c>
      <c r="J53" s="38" t="n">
        <v>1533.568798690708</v>
      </c>
      <c r="K53" s="38" t="n">
        <v>1407.407407407407</v>
      </c>
      <c r="L53" s="38" t="n">
        <v>150</v>
      </c>
      <c r="M53" s="38">
        <f>I53+J53+K53+L53</f>
        <v/>
      </c>
      <c r="N53" s="38">
        <f>M53*'Dashboard &amp; Optimisation'!$B$18/('Dashboard &amp; Optimisation'!$B$16/3.6)</f>
        <v/>
      </c>
      <c r="O53" s="38" t="n">
        <v>449.4750916414237</v>
      </c>
      <c r="P53" s="39" t="n">
        <v>0.3558275394191204</v>
      </c>
      <c r="Q53" s="40" t="n">
        <v>8.657063527408475</v>
      </c>
      <c r="R53" s="38" t="n">
        <v>470.9972996329325</v>
      </c>
      <c r="S53" s="38">
        <f>R53*IF(A53=4, 2.0, 3.0)</f>
        <v/>
      </c>
      <c r="T53" s="37">
        <f>'Dashboard &amp; Optimisation'!$B$18*U53</f>
        <v/>
      </c>
      <c r="U53" s="26">
        <f>MIN(1, S53/M53)</f>
        <v/>
      </c>
      <c r="V53" s="26">
        <f>N53/(N53+O53)</f>
        <v/>
      </c>
      <c r="W53" s="26">
        <f>U53*V53</f>
        <v/>
      </c>
      <c r="X53" s="39">
        <f>T53/N53</f>
        <v/>
      </c>
      <c r="Y53" s="41">
        <f>IF(W53=MAXIFS(W$2:W$7201, A$2:A$7201, A53, B$2:B$7201, B53), "OPTIMAL", "")</f>
        <v/>
      </c>
    </row>
    <row r="54" ht="20" customHeight="1">
      <c r="A54" s="28" t="n">
        <v>4</v>
      </c>
      <c r="B54" s="28" t="n">
        <v>25</v>
      </c>
      <c r="C54" s="29" t="n">
        <v>80</v>
      </c>
      <c r="D54" s="29" t="n">
        <v>3</v>
      </c>
      <c r="E54" s="30" t="n">
        <v>4</v>
      </c>
      <c r="F54" s="29" t="n">
        <v>1.5</v>
      </c>
      <c r="G54" s="28" t="n">
        <v>150</v>
      </c>
      <c r="H54" s="30" t="inlineStr">
        <is>
          <t>ON</t>
        </is>
      </c>
      <c r="I54" s="31" t="n">
        <v>580.1183283215253</v>
      </c>
      <c r="J54" s="31" t="n">
        <v>1533.568798690708</v>
      </c>
      <c r="K54" s="31" t="n">
        <v>1407.407407407407</v>
      </c>
      <c r="L54" s="31" t="n">
        <v>150</v>
      </c>
      <c r="M54" s="31">
        <f>I54+J54+K54+L54</f>
        <v/>
      </c>
      <c r="N54" s="31">
        <f>M54*'Dashboard &amp; Optimisation'!$B$18/('Dashboard &amp; Optimisation'!$B$16/3.6)</f>
        <v/>
      </c>
      <c r="O54" s="31" t="n">
        <v>449.4750916414237</v>
      </c>
      <c r="P54" s="32" t="n">
        <v>0.08308934923860041</v>
      </c>
      <c r="Q54" s="33" t="n">
        <v>8.657063527408475</v>
      </c>
      <c r="R54" s="31" t="n">
        <v>2017.031204807876</v>
      </c>
      <c r="S54" s="31">
        <f>R54*IF(A54=4, 2.0, 3.0)</f>
        <v/>
      </c>
      <c r="T54" s="29">
        <f>'Dashboard &amp; Optimisation'!$B$18*U54</f>
        <v/>
      </c>
      <c r="U54" s="34">
        <f>MIN(1, S54/M54)</f>
        <v/>
      </c>
      <c r="V54" s="34">
        <f>N54/(N54+O54)</f>
        <v/>
      </c>
      <c r="W54" s="34">
        <f>U54*V54</f>
        <v/>
      </c>
      <c r="X54" s="32">
        <f>T54/N54</f>
        <v/>
      </c>
      <c r="Y54" s="35">
        <f>IF(W54=MAXIFS(W$2:W$7201, A$2:A$7201, A54, B$2:B$7201, B54), "OPTIMAL", "")</f>
        <v/>
      </c>
    </row>
    <row r="55" ht="20" customHeight="1">
      <c r="A55" s="36" t="n">
        <v>4</v>
      </c>
      <c r="B55" s="36" t="n">
        <v>25</v>
      </c>
      <c r="C55" s="37" t="n">
        <v>80</v>
      </c>
      <c r="D55" s="37" t="n">
        <v>3</v>
      </c>
      <c r="E55" s="6" t="n">
        <v>4</v>
      </c>
      <c r="F55" s="37" t="n">
        <v>1.5</v>
      </c>
      <c r="G55" s="36" t="n">
        <v>150</v>
      </c>
      <c r="H55" s="6" t="inlineStr">
        <is>
          <t>OFF</t>
        </is>
      </c>
      <c r="I55" s="38" t="n">
        <v>580.1183283215253</v>
      </c>
      <c r="J55" s="38" t="n">
        <v>1533.568798690708</v>
      </c>
      <c r="K55" s="38" t="n">
        <v>1407.407407407407</v>
      </c>
      <c r="L55" s="38" t="n">
        <v>150</v>
      </c>
      <c r="M55" s="38">
        <f>I55+J55+K55+L55</f>
        <v/>
      </c>
      <c r="N55" s="38">
        <f>M55*'Dashboard &amp; Optimisation'!$B$18/('Dashboard &amp; Optimisation'!$B$16/3.6)</f>
        <v/>
      </c>
      <c r="O55" s="38" t="n">
        <v>449.4750916414237</v>
      </c>
      <c r="P55" s="39" t="n">
        <v>0.3568222578134448</v>
      </c>
      <c r="Q55" s="40" t="n">
        <v>8.657063527408475</v>
      </c>
      <c r="R55" s="38" t="n">
        <v>469.6842938790512</v>
      </c>
      <c r="S55" s="38">
        <f>R55*IF(A55=4, 2.0, 3.0)</f>
        <v/>
      </c>
      <c r="T55" s="37">
        <f>'Dashboard &amp; Optimisation'!$B$18*U55</f>
        <v/>
      </c>
      <c r="U55" s="26">
        <f>MIN(1, S55/M55)</f>
        <v/>
      </c>
      <c r="V55" s="26">
        <f>N55/(N55+O55)</f>
        <v/>
      </c>
      <c r="W55" s="26">
        <f>U55*V55</f>
        <v/>
      </c>
      <c r="X55" s="39">
        <f>T55/N55</f>
        <v/>
      </c>
      <c r="Y55" s="41">
        <f>IF(W55=MAXIFS(W$2:W$7201, A$2:A$7201, A55, B$2:B$7201, B55), "OPTIMAL", "")</f>
        <v/>
      </c>
    </row>
    <row r="56" ht="20" customHeight="1">
      <c r="A56" s="28" t="n">
        <v>4</v>
      </c>
      <c r="B56" s="28" t="n">
        <v>25</v>
      </c>
      <c r="C56" s="29" t="n">
        <v>80</v>
      </c>
      <c r="D56" s="29" t="n">
        <v>3</v>
      </c>
      <c r="E56" s="30" t="n">
        <v>4</v>
      </c>
      <c r="F56" s="29" t="n">
        <v>1.5</v>
      </c>
      <c r="G56" s="28" t="n">
        <v>200</v>
      </c>
      <c r="H56" s="30" t="inlineStr">
        <is>
          <t>ON</t>
        </is>
      </c>
      <c r="I56" s="31" t="n">
        <v>580.1183283215253</v>
      </c>
      <c r="J56" s="31" t="n">
        <v>1533.568798690708</v>
      </c>
      <c r="K56" s="31" t="n">
        <v>1407.407407407407</v>
      </c>
      <c r="L56" s="31" t="n">
        <v>150</v>
      </c>
      <c r="M56" s="31">
        <f>I56+J56+K56+L56</f>
        <v/>
      </c>
      <c r="N56" s="31">
        <f>M56*'Dashboard &amp; Optimisation'!$B$18/('Dashboard &amp; Optimisation'!$B$16/3.6)</f>
        <v/>
      </c>
      <c r="O56" s="31" t="n">
        <v>449.4750916414237</v>
      </c>
      <c r="P56" s="32" t="n">
        <v>0.08408406763292475</v>
      </c>
      <c r="Q56" s="33" t="n">
        <v>8.657063527408475</v>
      </c>
      <c r="R56" s="31" t="n">
        <v>1993.169632719005</v>
      </c>
      <c r="S56" s="31">
        <f>R56*IF(A56=4, 2.0, 3.0)</f>
        <v/>
      </c>
      <c r="T56" s="29">
        <f>'Dashboard &amp; Optimisation'!$B$18*U56</f>
        <v/>
      </c>
      <c r="U56" s="34">
        <f>MIN(1, S56/M56)</f>
        <v/>
      </c>
      <c r="V56" s="34">
        <f>N56/(N56+O56)</f>
        <v/>
      </c>
      <c r="W56" s="34">
        <f>U56*V56</f>
        <v/>
      </c>
      <c r="X56" s="32">
        <f>T56/N56</f>
        <v/>
      </c>
      <c r="Y56" s="35">
        <f>IF(W56=MAXIFS(W$2:W$7201, A$2:A$7201, A56, B$2:B$7201, B56), "OPTIMAL", "")</f>
        <v/>
      </c>
    </row>
    <row r="57" ht="20" customHeight="1">
      <c r="A57" s="36" t="n">
        <v>4</v>
      </c>
      <c r="B57" s="36" t="n">
        <v>25</v>
      </c>
      <c r="C57" s="37" t="n">
        <v>80</v>
      </c>
      <c r="D57" s="37" t="n">
        <v>3</v>
      </c>
      <c r="E57" s="6" t="n">
        <v>4</v>
      </c>
      <c r="F57" s="37" t="n">
        <v>1.5</v>
      </c>
      <c r="G57" s="36" t="n">
        <v>200</v>
      </c>
      <c r="H57" s="6" t="inlineStr">
        <is>
          <t>OFF</t>
        </is>
      </c>
      <c r="I57" s="38" t="n">
        <v>580.1183283215253</v>
      </c>
      <c r="J57" s="38" t="n">
        <v>1533.568798690708</v>
      </c>
      <c r="K57" s="38" t="n">
        <v>1407.407407407407</v>
      </c>
      <c r="L57" s="38" t="n">
        <v>150</v>
      </c>
      <c r="M57" s="38">
        <f>I57+J57+K57+L57</f>
        <v/>
      </c>
      <c r="N57" s="38">
        <f>M57*'Dashboard &amp; Optimisation'!$B$18/('Dashboard &amp; Optimisation'!$B$16/3.6)</f>
        <v/>
      </c>
      <c r="O57" s="38" t="n">
        <v>449.4750916414237</v>
      </c>
      <c r="P57" s="39" t="n">
        <v>0.3578169762077691</v>
      </c>
      <c r="Q57" s="40" t="n">
        <v>8.657063527408475</v>
      </c>
      <c r="R57" s="38" t="n">
        <v>468.3785883432259</v>
      </c>
      <c r="S57" s="38">
        <f>R57*IF(A57=4, 2.0, 3.0)</f>
        <v/>
      </c>
      <c r="T57" s="37">
        <f>'Dashboard &amp; Optimisation'!$B$18*U57</f>
        <v/>
      </c>
      <c r="U57" s="26">
        <f>MIN(1, S57/M57)</f>
        <v/>
      </c>
      <c r="V57" s="26">
        <f>N57/(N57+O57)</f>
        <v/>
      </c>
      <c r="W57" s="26">
        <f>U57*V57</f>
        <v/>
      </c>
      <c r="X57" s="39">
        <f>T57/N57</f>
        <v/>
      </c>
      <c r="Y57" s="41">
        <f>IF(W57=MAXIFS(W$2:W$7201, A$2:A$7201, A57, B$2:B$7201, B57), "OPTIMAL", "")</f>
        <v/>
      </c>
    </row>
    <row r="58" ht="20" customHeight="1">
      <c r="A58" s="28" t="n">
        <v>4</v>
      </c>
      <c r="B58" s="28" t="n">
        <v>25</v>
      </c>
      <c r="C58" s="29" t="n">
        <v>80</v>
      </c>
      <c r="D58" s="29" t="n">
        <v>3</v>
      </c>
      <c r="E58" s="30" t="n">
        <v>4</v>
      </c>
      <c r="F58" s="29" t="n">
        <v>2</v>
      </c>
      <c r="G58" s="28" t="n">
        <v>50</v>
      </c>
      <c r="H58" s="30" t="inlineStr">
        <is>
          <t>ON</t>
        </is>
      </c>
      <c r="I58" s="31" t="n">
        <v>580.1183283215253</v>
      </c>
      <c r="J58" s="31" t="n">
        <v>1533.568798690708</v>
      </c>
      <c r="K58" s="31" t="n">
        <v>1407.407407407407</v>
      </c>
      <c r="L58" s="31" t="n">
        <v>150</v>
      </c>
      <c r="M58" s="31">
        <f>I58+J58+K58+L58</f>
        <v/>
      </c>
      <c r="N58" s="31">
        <f>M58*'Dashboard &amp; Optimisation'!$B$18/('Dashboard &amp; Optimisation'!$B$16/3.6)</f>
        <v/>
      </c>
      <c r="O58" s="31" t="n">
        <v>496.9737550982482</v>
      </c>
      <c r="P58" s="32" t="n">
        <v>0.07911574161748412</v>
      </c>
      <c r="Q58" s="33" t="n">
        <v>11.4760847032113</v>
      </c>
      <c r="R58" s="31" t="n">
        <v>2149.194454190162</v>
      </c>
      <c r="S58" s="31">
        <f>R58*IF(A58=4, 2.0, 3.0)</f>
        <v/>
      </c>
      <c r="T58" s="29">
        <f>'Dashboard &amp; Optimisation'!$B$18*U58</f>
        <v/>
      </c>
      <c r="U58" s="34">
        <f>MIN(1, S58/M58)</f>
        <v/>
      </c>
      <c r="V58" s="34">
        <f>N58/(N58+O58)</f>
        <v/>
      </c>
      <c r="W58" s="34">
        <f>U58*V58</f>
        <v/>
      </c>
      <c r="X58" s="32">
        <f>T58/N58</f>
        <v/>
      </c>
      <c r="Y58" s="35">
        <f>IF(W58=MAXIFS(W$2:W$7201, A$2:A$7201, A58, B$2:B$7201, B58), "OPTIMAL", "")</f>
        <v/>
      </c>
    </row>
    <row r="59" ht="20" customHeight="1">
      <c r="A59" s="36" t="n">
        <v>4</v>
      </c>
      <c r="B59" s="36" t="n">
        <v>25</v>
      </c>
      <c r="C59" s="37" t="n">
        <v>80</v>
      </c>
      <c r="D59" s="37" t="n">
        <v>3</v>
      </c>
      <c r="E59" s="6" t="n">
        <v>4</v>
      </c>
      <c r="F59" s="37" t="n">
        <v>2</v>
      </c>
      <c r="G59" s="36" t="n">
        <v>50</v>
      </c>
      <c r="H59" s="6" t="inlineStr">
        <is>
          <t>OFF</t>
        </is>
      </c>
      <c r="I59" s="38" t="n">
        <v>580.1183283215253</v>
      </c>
      <c r="J59" s="38" t="n">
        <v>1533.568798690708</v>
      </c>
      <c r="K59" s="38" t="n">
        <v>1407.407407407407</v>
      </c>
      <c r="L59" s="38" t="n">
        <v>150</v>
      </c>
      <c r="M59" s="38">
        <f>I59+J59+K59+L59</f>
        <v/>
      </c>
      <c r="N59" s="38">
        <f>M59*'Dashboard &amp; Optimisation'!$B$18/('Dashboard &amp; Optimisation'!$B$16/3.6)</f>
        <v/>
      </c>
      <c r="O59" s="38" t="n">
        <v>496.9737550982482</v>
      </c>
      <c r="P59" s="39" t="n">
        <v>0.3543529188911055</v>
      </c>
      <c r="Q59" s="40" t="n">
        <v>11.4760847032113</v>
      </c>
      <c r="R59" s="38" t="n">
        <v>479.8467969603245</v>
      </c>
      <c r="S59" s="38">
        <f>R59*IF(A59=4, 2.0, 3.0)</f>
        <v/>
      </c>
      <c r="T59" s="37">
        <f>'Dashboard &amp; Optimisation'!$B$18*U59</f>
        <v/>
      </c>
      <c r="U59" s="26">
        <f>MIN(1, S59/M59)</f>
        <v/>
      </c>
      <c r="V59" s="26">
        <f>N59/(N59+O59)</f>
        <v/>
      </c>
      <c r="W59" s="26">
        <f>U59*V59</f>
        <v/>
      </c>
      <c r="X59" s="39">
        <f>T59/N59</f>
        <v/>
      </c>
      <c r="Y59" s="41">
        <f>IF(W59=MAXIFS(W$2:W$7201, A$2:A$7201, A59, B$2:B$7201, B59), "OPTIMAL", "")</f>
        <v/>
      </c>
    </row>
    <row r="60" ht="20" customHeight="1">
      <c r="A60" s="28" t="n">
        <v>4</v>
      </c>
      <c r="B60" s="28" t="n">
        <v>25</v>
      </c>
      <c r="C60" s="29" t="n">
        <v>80</v>
      </c>
      <c r="D60" s="29" t="n">
        <v>3</v>
      </c>
      <c r="E60" s="30" t="n">
        <v>4</v>
      </c>
      <c r="F60" s="29" t="n">
        <v>2</v>
      </c>
      <c r="G60" s="28" t="n">
        <v>100</v>
      </c>
      <c r="H60" s="30" t="inlineStr">
        <is>
          <t>ON</t>
        </is>
      </c>
      <c r="I60" s="31" t="n">
        <v>580.1183283215253</v>
      </c>
      <c r="J60" s="31" t="n">
        <v>1533.568798690708</v>
      </c>
      <c r="K60" s="31" t="n">
        <v>1407.407407407407</v>
      </c>
      <c r="L60" s="31" t="n">
        <v>150</v>
      </c>
      <c r="M60" s="31">
        <f>I60+J60+K60+L60</f>
        <v/>
      </c>
      <c r="N60" s="31">
        <f>M60*'Dashboard &amp; Optimisation'!$B$18/('Dashboard &amp; Optimisation'!$B$16/3.6)</f>
        <v/>
      </c>
      <c r="O60" s="31" t="n">
        <v>496.9737550982482</v>
      </c>
      <c r="P60" s="32" t="n">
        <v>0.08011046001180847</v>
      </c>
      <c r="Q60" s="33" t="n">
        <v>11.4760847032113</v>
      </c>
      <c r="R60" s="31" t="n">
        <v>2122.508260449074</v>
      </c>
      <c r="S60" s="31">
        <f>R60*IF(A60=4, 2.0, 3.0)</f>
        <v/>
      </c>
      <c r="T60" s="29">
        <f>'Dashboard &amp; Optimisation'!$B$18*U60</f>
        <v/>
      </c>
      <c r="U60" s="34">
        <f>MIN(1, S60/M60)</f>
        <v/>
      </c>
      <c r="V60" s="34">
        <f>N60/(N60+O60)</f>
        <v/>
      </c>
      <c r="W60" s="34">
        <f>U60*V60</f>
        <v/>
      </c>
      <c r="X60" s="32">
        <f>T60/N60</f>
        <v/>
      </c>
      <c r="Y60" s="35">
        <f>IF(W60=MAXIFS(W$2:W$7201, A$2:A$7201, A60, B$2:B$7201, B60), "OPTIMAL", "")</f>
        <v/>
      </c>
    </row>
    <row r="61" ht="20" customHeight="1">
      <c r="A61" s="36" t="n">
        <v>4</v>
      </c>
      <c r="B61" s="36" t="n">
        <v>25</v>
      </c>
      <c r="C61" s="37" t="n">
        <v>80</v>
      </c>
      <c r="D61" s="37" t="n">
        <v>3</v>
      </c>
      <c r="E61" s="6" t="n">
        <v>4</v>
      </c>
      <c r="F61" s="37" t="n">
        <v>2</v>
      </c>
      <c r="G61" s="36" t="n">
        <v>100</v>
      </c>
      <c r="H61" s="6" t="inlineStr">
        <is>
          <t>OFF</t>
        </is>
      </c>
      <c r="I61" s="38" t="n">
        <v>580.1183283215253</v>
      </c>
      <c r="J61" s="38" t="n">
        <v>1533.568798690708</v>
      </c>
      <c r="K61" s="38" t="n">
        <v>1407.407407407407</v>
      </c>
      <c r="L61" s="38" t="n">
        <v>150</v>
      </c>
      <c r="M61" s="38">
        <f>I61+J61+K61+L61</f>
        <v/>
      </c>
      <c r="N61" s="38">
        <f>M61*'Dashboard &amp; Optimisation'!$B$18/('Dashboard &amp; Optimisation'!$B$16/3.6)</f>
        <v/>
      </c>
      <c r="O61" s="38" t="n">
        <v>496.9737550982482</v>
      </c>
      <c r="P61" s="39" t="n">
        <v>0.3553476372854298</v>
      </c>
      <c r="Q61" s="40" t="n">
        <v>11.4760847032113</v>
      </c>
      <c r="R61" s="38" t="n">
        <v>478.5035702569184</v>
      </c>
      <c r="S61" s="38">
        <f>R61*IF(A61=4, 2.0, 3.0)</f>
        <v/>
      </c>
      <c r="T61" s="37">
        <f>'Dashboard &amp; Optimisation'!$B$18*U61</f>
        <v/>
      </c>
      <c r="U61" s="26">
        <f>MIN(1, S61/M61)</f>
        <v/>
      </c>
      <c r="V61" s="26">
        <f>N61/(N61+O61)</f>
        <v/>
      </c>
      <c r="W61" s="26">
        <f>U61*V61</f>
        <v/>
      </c>
      <c r="X61" s="39">
        <f>T61/N61</f>
        <v/>
      </c>
      <c r="Y61" s="41">
        <f>IF(W61=MAXIFS(W$2:W$7201, A$2:A$7201, A61, B$2:B$7201, B61), "OPTIMAL", "")</f>
        <v/>
      </c>
    </row>
    <row r="62" ht="20" customHeight="1">
      <c r="A62" s="28" t="n">
        <v>4</v>
      </c>
      <c r="B62" s="28" t="n">
        <v>25</v>
      </c>
      <c r="C62" s="29" t="n">
        <v>80</v>
      </c>
      <c r="D62" s="29" t="n">
        <v>3</v>
      </c>
      <c r="E62" s="30" t="n">
        <v>4</v>
      </c>
      <c r="F62" s="29" t="n">
        <v>2</v>
      </c>
      <c r="G62" s="28" t="n">
        <v>150</v>
      </c>
      <c r="H62" s="30" t="inlineStr">
        <is>
          <t>ON</t>
        </is>
      </c>
      <c r="I62" s="31" t="n">
        <v>580.1183283215253</v>
      </c>
      <c r="J62" s="31" t="n">
        <v>1533.568798690708</v>
      </c>
      <c r="K62" s="31" t="n">
        <v>1407.407407407407</v>
      </c>
      <c r="L62" s="31" t="n">
        <v>150</v>
      </c>
      <c r="M62" s="31">
        <f>I62+J62+K62+L62</f>
        <v/>
      </c>
      <c r="N62" s="31">
        <f>M62*'Dashboard &amp; Optimisation'!$B$18/('Dashboard &amp; Optimisation'!$B$16/3.6)</f>
        <v/>
      </c>
      <c r="O62" s="31" t="n">
        <v>496.9737550982482</v>
      </c>
      <c r="P62" s="32" t="n">
        <v>0.08110517840613281</v>
      </c>
      <c r="Q62" s="33" t="n">
        <v>11.4760847032113</v>
      </c>
      <c r="R62" s="31" t="n">
        <v>2096.476654942927</v>
      </c>
      <c r="S62" s="31">
        <f>R62*IF(A62=4, 2.0, 3.0)</f>
        <v/>
      </c>
      <c r="T62" s="29">
        <f>'Dashboard &amp; Optimisation'!$B$18*U62</f>
        <v/>
      </c>
      <c r="U62" s="34">
        <f>MIN(1, S62/M62)</f>
        <v/>
      </c>
      <c r="V62" s="34">
        <f>N62/(N62+O62)</f>
        <v/>
      </c>
      <c r="W62" s="34">
        <f>U62*V62</f>
        <v/>
      </c>
      <c r="X62" s="32">
        <f>T62/N62</f>
        <v/>
      </c>
      <c r="Y62" s="35">
        <f>IF(W62=MAXIFS(W$2:W$7201, A$2:A$7201, A62, B$2:B$7201, B62), "OPTIMAL", "")</f>
        <v/>
      </c>
    </row>
    <row r="63" ht="20" customHeight="1">
      <c r="A63" s="36" t="n">
        <v>4</v>
      </c>
      <c r="B63" s="36" t="n">
        <v>25</v>
      </c>
      <c r="C63" s="37" t="n">
        <v>80</v>
      </c>
      <c r="D63" s="37" t="n">
        <v>3</v>
      </c>
      <c r="E63" s="6" t="n">
        <v>4</v>
      </c>
      <c r="F63" s="37" t="n">
        <v>2</v>
      </c>
      <c r="G63" s="36" t="n">
        <v>150</v>
      </c>
      <c r="H63" s="6" t="inlineStr">
        <is>
          <t>OFF</t>
        </is>
      </c>
      <c r="I63" s="38" t="n">
        <v>580.1183283215253</v>
      </c>
      <c r="J63" s="38" t="n">
        <v>1533.568798690708</v>
      </c>
      <c r="K63" s="38" t="n">
        <v>1407.407407407407</v>
      </c>
      <c r="L63" s="38" t="n">
        <v>150</v>
      </c>
      <c r="M63" s="38">
        <f>I63+J63+K63+L63</f>
        <v/>
      </c>
      <c r="N63" s="38">
        <f>M63*'Dashboard &amp; Optimisation'!$B$18/('Dashboard &amp; Optimisation'!$B$16/3.6)</f>
        <v/>
      </c>
      <c r="O63" s="38" t="n">
        <v>496.9737550982482</v>
      </c>
      <c r="P63" s="39" t="n">
        <v>0.3563423556797542</v>
      </c>
      <c r="Q63" s="40" t="n">
        <v>11.4760847032113</v>
      </c>
      <c r="R63" s="38" t="n">
        <v>477.1678427030707</v>
      </c>
      <c r="S63" s="38">
        <f>R63*IF(A63=4, 2.0, 3.0)</f>
        <v/>
      </c>
      <c r="T63" s="37">
        <f>'Dashboard &amp; Optimisation'!$B$18*U63</f>
        <v/>
      </c>
      <c r="U63" s="26">
        <f>MIN(1, S63/M63)</f>
        <v/>
      </c>
      <c r="V63" s="26">
        <f>N63/(N63+O63)</f>
        <v/>
      </c>
      <c r="W63" s="26">
        <f>U63*V63</f>
        <v/>
      </c>
      <c r="X63" s="39">
        <f>T63/N63</f>
        <v/>
      </c>
      <c r="Y63" s="41">
        <f>IF(W63=MAXIFS(W$2:W$7201, A$2:A$7201, A63, B$2:B$7201, B63), "OPTIMAL", "")</f>
        <v/>
      </c>
    </row>
    <row r="64" ht="20" customHeight="1">
      <c r="A64" s="28" t="n">
        <v>4</v>
      </c>
      <c r="B64" s="28" t="n">
        <v>25</v>
      </c>
      <c r="C64" s="29" t="n">
        <v>80</v>
      </c>
      <c r="D64" s="29" t="n">
        <v>3</v>
      </c>
      <c r="E64" s="30" t="n">
        <v>4</v>
      </c>
      <c r="F64" s="29" t="n">
        <v>2</v>
      </c>
      <c r="G64" s="28" t="n">
        <v>200</v>
      </c>
      <c r="H64" s="30" t="inlineStr">
        <is>
          <t>ON</t>
        </is>
      </c>
      <c r="I64" s="31" t="n">
        <v>580.1183283215253</v>
      </c>
      <c r="J64" s="31" t="n">
        <v>1533.568798690708</v>
      </c>
      <c r="K64" s="31" t="n">
        <v>1407.407407407407</v>
      </c>
      <c r="L64" s="31" t="n">
        <v>150</v>
      </c>
      <c r="M64" s="31">
        <f>I64+J64+K64+L64</f>
        <v/>
      </c>
      <c r="N64" s="31">
        <f>M64*'Dashboard &amp; Optimisation'!$B$18/('Dashboard &amp; Optimisation'!$B$16/3.6)</f>
        <v/>
      </c>
      <c r="O64" s="31" t="n">
        <v>496.9737550982482</v>
      </c>
      <c r="P64" s="32" t="n">
        <v>0.08209989680045715</v>
      </c>
      <c r="Q64" s="33" t="n">
        <v>11.4760847032113</v>
      </c>
      <c r="R64" s="31" t="n">
        <v>2071.075844793167</v>
      </c>
      <c r="S64" s="31">
        <f>R64*IF(A64=4, 2.0, 3.0)</f>
        <v/>
      </c>
      <c r="T64" s="29">
        <f>'Dashboard &amp; Optimisation'!$B$18*U64</f>
        <v/>
      </c>
      <c r="U64" s="34">
        <f>MIN(1, S64/M64)</f>
        <v/>
      </c>
      <c r="V64" s="34">
        <f>N64/(N64+O64)</f>
        <v/>
      </c>
      <c r="W64" s="34">
        <f>U64*V64</f>
        <v/>
      </c>
      <c r="X64" s="32">
        <f>T64/N64</f>
        <v/>
      </c>
      <c r="Y64" s="35">
        <f>IF(W64=MAXIFS(W$2:W$7201, A$2:A$7201, A64, B$2:B$7201, B64), "OPTIMAL", "")</f>
        <v/>
      </c>
    </row>
    <row r="65" ht="20" customHeight="1">
      <c r="A65" s="36" t="n">
        <v>4</v>
      </c>
      <c r="B65" s="36" t="n">
        <v>25</v>
      </c>
      <c r="C65" s="37" t="n">
        <v>80</v>
      </c>
      <c r="D65" s="37" t="n">
        <v>3</v>
      </c>
      <c r="E65" s="6" t="n">
        <v>4</v>
      </c>
      <c r="F65" s="37" t="n">
        <v>2</v>
      </c>
      <c r="G65" s="36" t="n">
        <v>200</v>
      </c>
      <c r="H65" s="6" t="inlineStr">
        <is>
          <t>OFF</t>
        </is>
      </c>
      <c r="I65" s="38" t="n">
        <v>580.1183283215253</v>
      </c>
      <c r="J65" s="38" t="n">
        <v>1533.568798690708</v>
      </c>
      <c r="K65" s="38" t="n">
        <v>1407.407407407407</v>
      </c>
      <c r="L65" s="38" t="n">
        <v>150</v>
      </c>
      <c r="M65" s="38">
        <f>I65+J65+K65+L65</f>
        <v/>
      </c>
      <c r="N65" s="38">
        <f>M65*'Dashboard &amp; Optimisation'!$B$18/('Dashboard &amp; Optimisation'!$B$16/3.6)</f>
        <v/>
      </c>
      <c r="O65" s="38" t="n">
        <v>496.9737550982482</v>
      </c>
      <c r="P65" s="39" t="n">
        <v>0.3573370740740786</v>
      </c>
      <c r="Q65" s="40" t="n">
        <v>11.4760847032113</v>
      </c>
      <c r="R65" s="38" t="n">
        <v>475.8395516726852</v>
      </c>
      <c r="S65" s="38">
        <f>R65*IF(A65=4, 2.0, 3.0)</f>
        <v/>
      </c>
      <c r="T65" s="37">
        <f>'Dashboard &amp; Optimisation'!$B$18*U65</f>
        <v/>
      </c>
      <c r="U65" s="26">
        <f>MIN(1, S65/M65)</f>
        <v/>
      </c>
      <c r="V65" s="26">
        <f>N65/(N65+O65)</f>
        <v/>
      </c>
      <c r="W65" s="26">
        <f>U65*V65</f>
        <v/>
      </c>
      <c r="X65" s="39">
        <f>T65/N65</f>
        <v/>
      </c>
      <c r="Y65" s="41">
        <f>IF(W65=MAXIFS(W$2:W$7201, A$2:A$7201, A65, B$2:B$7201, B65), "OPTIMAL", "")</f>
        <v/>
      </c>
    </row>
    <row r="66" ht="20" customHeight="1">
      <c r="A66" s="28" t="n">
        <v>4</v>
      </c>
      <c r="B66" s="28" t="n">
        <v>25</v>
      </c>
      <c r="C66" s="29" t="n">
        <v>80</v>
      </c>
      <c r="D66" s="29" t="n">
        <v>3</v>
      </c>
      <c r="E66" s="30" t="n">
        <v>8</v>
      </c>
      <c r="F66" s="29" t="n">
        <v>1.5</v>
      </c>
      <c r="G66" s="28" t="n">
        <v>50</v>
      </c>
      <c r="H66" s="30" t="inlineStr">
        <is>
          <t>ON</t>
        </is>
      </c>
      <c r="I66" s="31" t="n">
        <v>580.1183283215253</v>
      </c>
      <c r="J66" s="31" t="n">
        <v>1533.568798690708</v>
      </c>
      <c r="K66" s="31" t="n">
        <v>1407.407407407407</v>
      </c>
      <c r="L66" s="31" t="n">
        <v>150</v>
      </c>
      <c r="M66" s="31">
        <f>I66+J66+K66+L66</f>
        <v/>
      </c>
      <c r="N66" s="31">
        <f>M66*'Dashboard &amp; Optimisation'!$B$18/('Dashboard &amp; Optimisation'!$B$16/3.6)</f>
        <v/>
      </c>
      <c r="O66" s="31" t="n">
        <v>596.2470736873179</v>
      </c>
      <c r="P66" s="32" t="n">
        <v>0.06035361099270498</v>
      </c>
      <c r="Q66" s="33" t="n">
        <v>17.11412705481695</v>
      </c>
      <c r="R66" s="31" t="n">
        <v>2901.856086184337</v>
      </c>
      <c r="S66" s="31">
        <f>R66*IF(A66=4, 2.0, 3.0)</f>
        <v/>
      </c>
      <c r="T66" s="29">
        <f>'Dashboard &amp; Optimisation'!$B$18*U66</f>
        <v/>
      </c>
      <c r="U66" s="34">
        <f>MIN(1, S66/M66)</f>
        <v/>
      </c>
      <c r="V66" s="34">
        <f>N66/(N66+O66)</f>
        <v/>
      </c>
      <c r="W66" s="34">
        <f>U66*V66</f>
        <v/>
      </c>
      <c r="X66" s="32">
        <f>T66/N66</f>
        <v/>
      </c>
      <c r="Y66" s="35">
        <f>IF(W66=MAXIFS(W$2:W$7201, A$2:A$7201, A66, B$2:B$7201, B66), "OPTIMAL", "")</f>
        <v/>
      </c>
    </row>
    <row r="67" ht="20" customHeight="1">
      <c r="A67" s="36" t="n">
        <v>4</v>
      </c>
      <c r="B67" s="36" t="n">
        <v>25</v>
      </c>
      <c r="C67" s="37" t="n">
        <v>80</v>
      </c>
      <c r="D67" s="37" t="n">
        <v>3</v>
      </c>
      <c r="E67" s="6" t="n">
        <v>8</v>
      </c>
      <c r="F67" s="37" t="n">
        <v>1.5</v>
      </c>
      <c r="G67" s="36" t="n">
        <v>50</v>
      </c>
      <c r="H67" s="6" t="inlineStr">
        <is>
          <t>OFF</t>
        </is>
      </c>
      <c r="I67" s="38" t="n">
        <v>580.1183283215253</v>
      </c>
      <c r="J67" s="38" t="n">
        <v>1533.568798690708</v>
      </c>
      <c r="K67" s="38" t="n">
        <v>1407.407407407407</v>
      </c>
      <c r="L67" s="38" t="n">
        <v>150</v>
      </c>
      <c r="M67" s="38">
        <f>I67+J67+K67+L67</f>
        <v/>
      </c>
      <c r="N67" s="38">
        <f>M67*'Dashboard &amp; Optimisation'!$B$18/('Dashboard &amp; Optimisation'!$B$16/3.6)</f>
        <v/>
      </c>
      <c r="O67" s="38" t="n">
        <v>596.2470736873179</v>
      </c>
      <c r="P67" s="39" t="n">
        <v>0.2689847450560973</v>
      </c>
      <c r="Q67" s="40" t="n">
        <v>17.11412705481695</v>
      </c>
      <c r="R67" s="38" t="n">
        <v>651.1056727245166</v>
      </c>
      <c r="S67" s="38">
        <f>R67*IF(A67=4, 2.0, 3.0)</f>
        <v/>
      </c>
      <c r="T67" s="37">
        <f>'Dashboard &amp; Optimisation'!$B$18*U67</f>
        <v/>
      </c>
      <c r="U67" s="26">
        <f>MIN(1, S67/M67)</f>
        <v/>
      </c>
      <c r="V67" s="26">
        <f>N67/(N67+O67)</f>
        <v/>
      </c>
      <c r="W67" s="26">
        <f>U67*V67</f>
        <v/>
      </c>
      <c r="X67" s="39">
        <f>T67/N67</f>
        <v/>
      </c>
      <c r="Y67" s="41">
        <f>IF(W67=MAXIFS(W$2:W$7201, A$2:A$7201, A67, B$2:B$7201, B67), "OPTIMAL", "")</f>
        <v/>
      </c>
    </row>
    <row r="68" ht="20" customHeight="1">
      <c r="A68" s="28" t="n">
        <v>4</v>
      </c>
      <c r="B68" s="28" t="n">
        <v>25</v>
      </c>
      <c r="C68" s="29" t="n">
        <v>80</v>
      </c>
      <c r="D68" s="29" t="n">
        <v>3</v>
      </c>
      <c r="E68" s="30" t="n">
        <v>8</v>
      </c>
      <c r="F68" s="29" t="n">
        <v>1.5</v>
      </c>
      <c r="G68" s="28" t="n">
        <v>100</v>
      </c>
      <c r="H68" s="30" t="inlineStr">
        <is>
          <t>ON</t>
        </is>
      </c>
      <c r="I68" s="31" t="n">
        <v>580.1183283215253</v>
      </c>
      <c r="J68" s="31" t="n">
        <v>1533.568798690708</v>
      </c>
      <c r="K68" s="31" t="n">
        <v>1407.407407407407</v>
      </c>
      <c r="L68" s="31" t="n">
        <v>150</v>
      </c>
      <c r="M68" s="31">
        <f>I68+J68+K68+L68</f>
        <v/>
      </c>
      <c r="N68" s="31">
        <f>M68*'Dashboard &amp; Optimisation'!$B$18/('Dashboard &amp; Optimisation'!$B$16/3.6)</f>
        <v/>
      </c>
      <c r="O68" s="31" t="n">
        <v>596.2470736873179</v>
      </c>
      <c r="P68" s="32" t="n">
        <v>0.06134832938702932</v>
      </c>
      <c r="Q68" s="33" t="n">
        <v>17.11412705481695</v>
      </c>
      <c r="R68" s="31" t="n">
        <v>2854.804607269577</v>
      </c>
      <c r="S68" s="31">
        <f>R68*IF(A68=4, 2.0, 3.0)</f>
        <v/>
      </c>
      <c r="T68" s="29">
        <f>'Dashboard &amp; Optimisation'!$B$18*U68</f>
        <v/>
      </c>
      <c r="U68" s="34">
        <f>MIN(1, S68/M68)</f>
        <v/>
      </c>
      <c r="V68" s="34">
        <f>N68/(N68+O68)</f>
        <v/>
      </c>
      <c r="W68" s="34">
        <f>U68*V68</f>
        <v/>
      </c>
      <c r="X68" s="32">
        <f>T68/N68</f>
        <v/>
      </c>
      <c r="Y68" s="35">
        <f>IF(W68=MAXIFS(W$2:W$7201, A$2:A$7201, A68, B$2:B$7201, B68), "OPTIMAL", "")</f>
        <v/>
      </c>
    </row>
    <row r="69" ht="20" customHeight="1">
      <c r="A69" s="36" t="n">
        <v>4</v>
      </c>
      <c r="B69" s="36" t="n">
        <v>25</v>
      </c>
      <c r="C69" s="37" t="n">
        <v>80</v>
      </c>
      <c r="D69" s="37" t="n">
        <v>3</v>
      </c>
      <c r="E69" s="6" t="n">
        <v>8</v>
      </c>
      <c r="F69" s="37" t="n">
        <v>1.5</v>
      </c>
      <c r="G69" s="36" t="n">
        <v>100</v>
      </c>
      <c r="H69" s="6" t="inlineStr">
        <is>
          <t>OFF</t>
        </is>
      </c>
      <c r="I69" s="38" t="n">
        <v>580.1183283215253</v>
      </c>
      <c r="J69" s="38" t="n">
        <v>1533.568798690708</v>
      </c>
      <c r="K69" s="38" t="n">
        <v>1407.407407407407</v>
      </c>
      <c r="L69" s="38" t="n">
        <v>150</v>
      </c>
      <c r="M69" s="38">
        <f>I69+J69+K69+L69</f>
        <v/>
      </c>
      <c r="N69" s="38">
        <f>M69*'Dashboard &amp; Optimisation'!$B$18/('Dashboard &amp; Optimisation'!$B$16/3.6)</f>
        <v/>
      </c>
      <c r="O69" s="38" t="n">
        <v>596.2470736873179</v>
      </c>
      <c r="P69" s="39" t="n">
        <v>0.2699794634504217</v>
      </c>
      <c r="Q69" s="40" t="n">
        <v>17.11412705481695</v>
      </c>
      <c r="R69" s="38" t="n">
        <v>648.7067243710729</v>
      </c>
      <c r="S69" s="38">
        <f>R69*IF(A69=4, 2.0, 3.0)</f>
        <v/>
      </c>
      <c r="T69" s="37">
        <f>'Dashboard &amp; Optimisation'!$B$18*U69</f>
        <v/>
      </c>
      <c r="U69" s="26">
        <f>MIN(1, S69/M69)</f>
        <v/>
      </c>
      <c r="V69" s="26">
        <f>N69/(N69+O69)</f>
        <v/>
      </c>
      <c r="W69" s="26">
        <f>U69*V69</f>
        <v/>
      </c>
      <c r="X69" s="39">
        <f>T69/N69</f>
        <v/>
      </c>
      <c r="Y69" s="41">
        <f>IF(W69=MAXIFS(W$2:W$7201, A$2:A$7201, A69, B$2:B$7201, B69), "OPTIMAL", "")</f>
        <v/>
      </c>
    </row>
    <row r="70" ht="20" customHeight="1">
      <c r="A70" s="28" t="n">
        <v>4</v>
      </c>
      <c r="B70" s="28" t="n">
        <v>25</v>
      </c>
      <c r="C70" s="29" t="n">
        <v>80</v>
      </c>
      <c r="D70" s="29" t="n">
        <v>3</v>
      </c>
      <c r="E70" s="30" t="n">
        <v>8</v>
      </c>
      <c r="F70" s="29" t="n">
        <v>1.5</v>
      </c>
      <c r="G70" s="28" t="n">
        <v>150</v>
      </c>
      <c r="H70" s="30" t="inlineStr">
        <is>
          <t>ON</t>
        </is>
      </c>
      <c r="I70" s="31" t="n">
        <v>580.1183283215253</v>
      </c>
      <c r="J70" s="31" t="n">
        <v>1533.568798690708</v>
      </c>
      <c r="K70" s="31" t="n">
        <v>1407.407407407407</v>
      </c>
      <c r="L70" s="31" t="n">
        <v>150</v>
      </c>
      <c r="M70" s="31">
        <f>I70+J70+K70+L70</f>
        <v/>
      </c>
      <c r="N70" s="31">
        <f>M70*'Dashboard &amp; Optimisation'!$B$18/('Dashboard &amp; Optimisation'!$B$16/3.6)</f>
        <v/>
      </c>
      <c r="O70" s="31" t="n">
        <v>596.2470736873179</v>
      </c>
      <c r="P70" s="32" t="n">
        <v>0.06234304778135366</v>
      </c>
      <c r="Q70" s="33" t="n">
        <v>17.11412705481695</v>
      </c>
      <c r="R70" s="31" t="n">
        <v>2809.254593978403</v>
      </c>
      <c r="S70" s="31">
        <f>R70*IF(A70=4, 2.0, 3.0)</f>
        <v/>
      </c>
      <c r="T70" s="29">
        <f>'Dashboard &amp; Optimisation'!$B$18*U70</f>
        <v/>
      </c>
      <c r="U70" s="34">
        <f>MIN(1, S70/M70)</f>
        <v/>
      </c>
      <c r="V70" s="34">
        <f>N70/(N70+O70)</f>
        <v/>
      </c>
      <c r="W70" s="34">
        <f>U70*V70</f>
        <v/>
      </c>
      <c r="X70" s="32">
        <f>T70/N70</f>
        <v/>
      </c>
      <c r="Y70" s="35">
        <f>IF(W70=MAXIFS(W$2:W$7201, A$2:A$7201, A70, B$2:B$7201, B70), "OPTIMAL", "")</f>
        <v/>
      </c>
    </row>
    <row r="71" ht="20" customHeight="1">
      <c r="A71" s="36" t="n">
        <v>4</v>
      </c>
      <c r="B71" s="36" t="n">
        <v>25</v>
      </c>
      <c r="C71" s="37" t="n">
        <v>80</v>
      </c>
      <c r="D71" s="37" t="n">
        <v>3</v>
      </c>
      <c r="E71" s="6" t="n">
        <v>8</v>
      </c>
      <c r="F71" s="37" t="n">
        <v>1.5</v>
      </c>
      <c r="G71" s="36" t="n">
        <v>150</v>
      </c>
      <c r="H71" s="6" t="inlineStr">
        <is>
          <t>OFF</t>
        </is>
      </c>
      <c r="I71" s="38" t="n">
        <v>580.1183283215253</v>
      </c>
      <c r="J71" s="38" t="n">
        <v>1533.568798690708</v>
      </c>
      <c r="K71" s="38" t="n">
        <v>1407.407407407407</v>
      </c>
      <c r="L71" s="38" t="n">
        <v>150</v>
      </c>
      <c r="M71" s="38">
        <f>I71+J71+K71+L71</f>
        <v/>
      </c>
      <c r="N71" s="38">
        <f>M71*'Dashboard &amp; Optimisation'!$B$18/('Dashboard &amp; Optimisation'!$B$16/3.6)</f>
        <v/>
      </c>
      <c r="O71" s="38" t="n">
        <v>596.2470736873179</v>
      </c>
      <c r="P71" s="39" t="n">
        <v>0.270974181844746</v>
      </c>
      <c r="Q71" s="40" t="n">
        <v>17.11412705481695</v>
      </c>
      <c r="R71" s="38" t="n">
        <v>646.3253886037284</v>
      </c>
      <c r="S71" s="38">
        <f>R71*IF(A71=4, 2.0, 3.0)</f>
        <v/>
      </c>
      <c r="T71" s="37">
        <f>'Dashboard &amp; Optimisation'!$B$18*U71</f>
        <v/>
      </c>
      <c r="U71" s="26">
        <f>MIN(1, S71/M71)</f>
        <v/>
      </c>
      <c r="V71" s="26">
        <f>N71/(N71+O71)</f>
        <v/>
      </c>
      <c r="W71" s="26">
        <f>U71*V71</f>
        <v/>
      </c>
      <c r="X71" s="39">
        <f>T71/N71</f>
        <v/>
      </c>
      <c r="Y71" s="41">
        <f>IF(W71=MAXIFS(W$2:W$7201, A$2:A$7201, A71, B$2:B$7201, B71), "OPTIMAL", "")</f>
        <v/>
      </c>
    </row>
    <row r="72" ht="20" customHeight="1">
      <c r="A72" s="28" t="n">
        <v>4</v>
      </c>
      <c r="B72" s="28" t="n">
        <v>25</v>
      </c>
      <c r="C72" s="29" t="n">
        <v>80</v>
      </c>
      <c r="D72" s="29" t="n">
        <v>3</v>
      </c>
      <c r="E72" s="30" t="n">
        <v>8</v>
      </c>
      <c r="F72" s="29" t="n">
        <v>1.5</v>
      </c>
      <c r="G72" s="28" t="n">
        <v>200</v>
      </c>
      <c r="H72" s="30" t="inlineStr">
        <is>
          <t>ON</t>
        </is>
      </c>
      <c r="I72" s="31" t="n">
        <v>580.1183283215253</v>
      </c>
      <c r="J72" s="31" t="n">
        <v>1533.568798690708</v>
      </c>
      <c r="K72" s="31" t="n">
        <v>1407.407407407407</v>
      </c>
      <c r="L72" s="31" t="n">
        <v>150</v>
      </c>
      <c r="M72" s="31">
        <f>I72+J72+K72+L72</f>
        <v/>
      </c>
      <c r="N72" s="31">
        <f>M72*'Dashboard &amp; Optimisation'!$B$18/('Dashboard &amp; Optimisation'!$B$16/3.6)</f>
        <v/>
      </c>
      <c r="O72" s="31" t="n">
        <v>596.2470736873179</v>
      </c>
      <c r="P72" s="32" t="n">
        <v>0.06333776617567802</v>
      </c>
      <c r="Q72" s="33" t="n">
        <v>17.11412705481695</v>
      </c>
      <c r="R72" s="31" t="n">
        <v>2765.13530484497</v>
      </c>
      <c r="S72" s="31">
        <f>R72*IF(A72=4, 2.0, 3.0)</f>
        <v/>
      </c>
      <c r="T72" s="29">
        <f>'Dashboard &amp; Optimisation'!$B$18*U72</f>
        <v/>
      </c>
      <c r="U72" s="34">
        <f>MIN(1, S72/M72)</f>
        <v/>
      </c>
      <c r="V72" s="34">
        <f>N72/(N72+O72)</f>
        <v/>
      </c>
      <c r="W72" s="34">
        <f>U72*V72</f>
        <v/>
      </c>
      <c r="X72" s="32">
        <f>T72/N72</f>
        <v/>
      </c>
      <c r="Y72" s="35">
        <f>IF(W72=MAXIFS(W$2:W$7201, A$2:A$7201, A72, B$2:B$7201, B72), "OPTIMAL", "")</f>
        <v/>
      </c>
    </row>
    <row r="73" ht="20" customHeight="1">
      <c r="A73" s="36" t="n">
        <v>4</v>
      </c>
      <c r="B73" s="36" t="n">
        <v>25</v>
      </c>
      <c r="C73" s="37" t="n">
        <v>80</v>
      </c>
      <c r="D73" s="37" t="n">
        <v>3</v>
      </c>
      <c r="E73" s="6" t="n">
        <v>8</v>
      </c>
      <c r="F73" s="37" t="n">
        <v>1.5</v>
      </c>
      <c r="G73" s="36" t="n">
        <v>200</v>
      </c>
      <c r="H73" s="6" t="inlineStr">
        <is>
          <t>OFF</t>
        </is>
      </c>
      <c r="I73" s="38" t="n">
        <v>580.1183283215253</v>
      </c>
      <c r="J73" s="38" t="n">
        <v>1533.568798690708</v>
      </c>
      <c r="K73" s="38" t="n">
        <v>1407.407407407407</v>
      </c>
      <c r="L73" s="38" t="n">
        <v>150</v>
      </c>
      <c r="M73" s="38">
        <f>I73+J73+K73+L73</f>
        <v/>
      </c>
      <c r="N73" s="38">
        <f>M73*'Dashboard &amp; Optimisation'!$B$18/('Dashboard &amp; Optimisation'!$B$16/3.6)</f>
        <v/>
      </c>
      <c r="O73" s="38" t="n">
        <v>596.2470736873179</v>
      </c>
      <c r="P73" s="39" t="n">
        <v>0.2719689002390704</v>
      </c>
      <c r="Q73" s="40" t="n">
        <v>17.11412705481695</v>
      </c>
      <c r="R73" s="38" t="n">
        <v>643.9614721699088</v>
      </c>
      <c r="S73" s="38">
        <f>R73*IF(A73=4, 2.0, 3.0)</f>
        <v/>
      </c>
      <c r="T73" s="37">
        <f>'Dashboard &amp; Optimisation'!$B$18*U73</f>
        <v/>
      </c>
      <c r="U73" s="26">
        <f>MIN(1, S73/M73)</f>
        <v/>
      </c>
      <c r="V73" s="26">
        <f>N73/(N73+O73)</f>
        <v/>
      </c>
      <c r="W73" s="26">
        <f>U73*V73</f>
        <v/>
      </c>
      <c r="X73" s="39">
        <f>T73/N73</f>
        <v/>
      </c>
      <c r="Y73" s="41">
        <f>IF(W73=MAXIFS(W$2:W$7201, A$2:A$7201, A73, B$2:B$7201, B73), "OPTIMAL", "")</f>
        <v/>
      </c>
    </row>
    <row r="74" ht="20" customHeight="1">
      <c r="A74" s="28" t="n">
        <v>4</v>
      </c>
      <c r="B74" s="28" t="n">
        <v>25</v>
      </c>
      <c r="C74" s="29" t="n">
        <v>80</v>
      </c>
      <c r="D74" s="29" t="n">
        <v>3</v>
      </c>
      <c r="E74" s="30" t="n">
        <v>8</v>
      </c>
      <c r="F74" s="29" t="n">
        <v>2</v>
      </c>
      <c r="G74" s="28" t="n">
        <v>50</v>
      </c>
      <c r="H74" s="30" t="inlineStr">
        <is>
          <t>ON</t>
        </is>
      </c>
      <c r="I74" s="31" t="n">
        <v>580.1183283215253</v>
      </c>
      <c r="J74" s="31" t="n">
        <v>1533.568798690708</v>
      </c>
      <c r="K74" s="31" t="n">
        <v>1407.407407407407</v>
      </c>
      <c r="L74" s="31" t="n">
        <v>150</v>
      </c>
      <c r="M74" s="31">
        <f>I74+J74+K74+L74</f>
        <v/>
      </c>
      <c r="N74" s="31">
        <f>M74*'Dashboard &amp; Optimisation'!$B$18/('Dashboard &amp; Optimisation'!$B$16/3.6)</f>
        <v/>
      </c>
      <c r="O74" s="31" t="n">
        <v>701.6626566069606</v>
      </c>
      <c r="P74" s="32" t="n">
        <v>0.05952229977541165</v>
      </c>
      <c r="Q74" s="33" t="n">
        <v>22.7521694064226</v>
      </c>
      <c r="R74" s="31" t="n">
        <v>3033.41050510208</v>
      </c>
      <c r="S74" s="31">
        <f>R74*IF(A74=4, 2.0, 3.0)</f>
        <v/>
      </c>
      <c r="T74" s="29">
        <f>'Dashboard &amp; Optimisation'!$B$18*U74</f>
        <v/>
      </c>
      <c r="U74" s="34">
        <f>MIN(1, S74/M74)</f>
        <v/>
      </c>
      <c r="V74" s="34">
        <f>N74/(N74+O74)</f>
        <v/>
      </c>
      <c r="W74" s="34">
        <f>U74*V74</f>
        <v/>
      </c>
      <c r="X74" s="32">
        <f>T74/N74</f>
        <v/>
      </c>
      <c r="Y74" s="35">
        <f>IF(W74=MAXIFS(W$2:W$7201, A$2:A$7201, A74, B$2:B$7201, B74), "OPTIMAL", "")</f>
        <v/>
      </c>
    </row>
    <row r="75" ht="20" customHeight="1">
      <c r="A75" s="36" t="n">
        <v>4</v>
      </c>
      <c r="B75" s="36" t="n">
        <v>25</v>
      </c>
      <c r="C75" s="37" t="n">
        <v>80</v>
      </c>
      <c r="D75" s="37" t="n">
        <v>3</v>
      </c>
      <c r="E75" s="6" t="n">
        <v>8</v>
      </c>
      <c r="F75" s="37" t="n">
        <v>2</v>
      </c>
      <c r="G75" s="36" t="n">
        <v>50</v>
      </c>
      <c r="H75" s="6" t="inlineStr">
        <is>
          <t>OFF</t>
        </is>
      </c>
      <c r="I75" s="38" t="n">
        <v>580.1183283215253</v>
      </c>
      <c r="J75" s="38" t="n">
        <v>1533.568798690708</v>
      </c>
      <c r="K75" s="38" t="n">
        <v>1407.407407407407</v>
      </c>
      <c r="L75" s="38" t="n">
        <v>150</v>
      </c>
      <c r="M75" s="38">
        <f>I75+J75+K75+L75</f>
        <v/>
      </c>
      <c r="N75" s="38">
        <f>M75*'Dashboard &amp; Optimisation'!$B$18/('Dashboard &amp; Optimisation'!$B$16/3.6)</f>
        <v/>
      </c>
      <c r="O75" s="38" t="n">
        <v>701.6626566069606</v>
      </c>
      <c r="P75" s="39" t="n">
        <v>0.269906724985179</v>
      </c>
      <c r="Q75" s="40" t="n">
        <v>22.7521694064226</v>
      </c>
      <c r="R75" s="38" t="n">
        <v>668.9554305713704</v>
      </c>
      <c r="S75" s="38">
        <f>R75*IF(A75=4, 2.0, 3.0)</f>
        <v/>
      </c>
      <c r="T75" s="37">
        <f>'Dashboard &amp; Optimisation'!$B$18*U75</f>
        <v/>
      </c>
      <c r="U75" s="26">
        <f>MIN(1, S75/M75)</f>
        <v/>
      </c>
      <c r="V75" s="26">
        <f>N75/(N75+O75)</f>
        <v/>
      </c>
      <c r="W75" s="26">
        <f>U75*V75</f>
        <v/>
      </c>
      <c r="X75" s="39">
        <f>T75/N75</f>
        <v/>
      </c>
      <c r="Y75" s="41">
        <f>IF(W75=MAXIFS(W$2:W$7201, A$2:A$7201, A75, B$2:B$7201, B75), "OPTIMAL", "")</f>
        <v/>
      </c>
    </row>
    <row r="76" ht="20" customHeight="1">
      <c r="A76" s="28" t="n">
        <v>4</v>
      </c>
      <c r="B76" s="28" t="n">
        <v>25</v>
      </c>
      <c r="C76" s="29" t="n">
        <v>80</v>
      </c>
      <c r="D76" s="29" t="n">
        <v>3</v>
      </c>
      <c r="E76" s="30" t="n">
        <v>8</v>
      </c>
      <c r="F76" s="29" t="n">
        <v>2</v>
      </c>
      <c r="G76" s="28" t="n">
        <v>100</v>
      </c>
      <c r="H76" s="30" t="inlineStr">
        <is>
          <t>ON</t>
        </is>
      </c>
      <c r="I76" s="31" t="n">
        <v>580.1183283215253</v>
      </c>
      <c r="J76" s="31" t="n">
        <v>1533.568798690708</v>
      </c>
      <c r="K76" s="31" t="n">
        <v>1407.407407407407</v>
      </c>
      <c r="L76" s="31" t="n">
        <v>150</v>
      </c>
      <c r="M76" s="31">
        <f>I76+J76+K76+L76</f>
        <v/>
      </c>
      <c r="N76" s="31">
        <f>M76*'Dashboard &amp; Optimisation'!$B$18/('Dashboard &amp; Optimisation'!$B$16/3.6)</f>
        <v/>
      </c>
      <c r="O76" s="31" t="n">
        <v>701.6626566069606</v>
      </c>
      <c r="P76" s="32" t="n">
        <v>0.060517018169736</v>
      </c>
      <c r="Q76" s="33" t="n">
        <v>22.7521694064226</v>
      </c>
      <c r="R76" s="31" t="n">
        <v>2983.550328275477</v>
      </c>
      <c r="S76" s="31">
        <f>R76*IF(A76=4, 2.0, 3.0)</f>
        <v/>
      </c>
      <c r="T76" s="29">
        <f>'Dashboard &amp; Optimisation'!$B$18*U76</f>
        <v/>
      </c>
      <c r="U76" s="34">
        <f>MIN(1, S76/M76)</f>
        <v/>
      </c>
      <c r="V76" s="34">
        <f>N76/(N76+O76)</f>
        <v/>
      </c>
      <c r="W76" s="34">
        <f>U76*V76</f>
        <v/>
      </c>
      <c r="X76" s="32">
        <f>T76/N76</f>
        <v/>
      </c>
      <c r="Y76" s="35">
        <f>IF(W76=MAXIFS(W$2:W$7201, A$2:A$7201, A76, B$2:B$7201, B76), "OPTIMAL", "")</f>
        <v/>
      </c>
    </row>
    <row r="77" ht="20" customHeight="1">
      <c r="A77" s="36" t="n">
        <v>4</v>
      </c>
      <c r="B77" s="36" t="n">
        <v>25</v>
      </c>
      <c r="C77" s="37" t="n">
        <v>80</v>
      </c>
      <c r="D77" s="37" t="n">
        <v>3</v>
      </c>
      <c r="E77" s="6" t="n">
        <v>8</v>
      </c>
      <c r="F77" s="37" t="n">
        <v>2</v>
      </c>
      <c r="G77" s="36" t="n">
        <v>100</v>
      </c>
      <c r="H77" s="6" t="inlineStr">
        <is>
          <t>OFF</t>
        </is>
      </c>
      <c r="I77" s="38" t="n">
        <v>580.1183283215253</v>
      </c>
      <c r="J77" s="38" t="n">
        <v>1533.568798690708</v>
      </c>
      <c r="K77" s="38" t="n">
        <v>1407.407407407407</v>
      </c>
      <c r="L77" s="38" t="n">
        <v>150</v>
      </c>
      <c r="M77" s="38">
        <f>I77+J77+K77+L77</f>
        <v/>
      </c>
      <c r="N77" s="38">
        <f>M77*'Dashboard &amp; Optimisation'!$B$18/('Dashboard &amp; Optimisation'!$B$16/3.6)</f>
        <v/>
      </c>
      <c r="O77" s="38" t="n">
        <v>701.6626566069606</v>
      </c>
      <c r="P77" s="39" t="n">
        <v>0.2709014433795033</v>
      </c>
      <c r="Q77" s="40" t="n">
        <v>22.7521694064226</v>
      </c>
      <c r="R77" s="38" t="n">
        <v>666.4991045235231</v>
      </c>
      <c r="S77" s="38">
        <f>R77*IF(A77=4, 2.0, 3.0)</f>
        <v/>
      </c>
      <c r="T77" s="37">
        <f>'Dashboard &amp; Optimisation'!$B$18*U77</f>
        <v/>
      </c>
      <c r="U77" s="26">
        <f>MIN(1, S77/M77)</f>
        <v/>
      </c>
      <c r="V77" s="26">
        <f>N77/(N77+O77)</f>
        <v/>
      </c>
      <c r="W77" s="26">
        <f>U77*V77</f>
        <v/>
      </c>
      <c r="X77" s="39">
        <f>T77/N77</f>
        <v/>
      </c>
      <c r="Y77" s="41">
        <f>IF(W77=MAXIFS(W$2:W$7201, A$2:A$7201, A77, B$2:B$7201, B77), "OPTIMAL", "")</f>
        <v/>
      </c>
    </row>
    <row r="78" ht="20" customHeight="1">
      <c r="A78" s="28" t="n">
        <v>4</v>
      </c>
      <c r="B78" s="28" t="n">
        <v>25</v>
      </c>
      <c r="C78" s="29" t="n">
        <v>80</v>
      </c>
      <c r="D78" s="29" t="n">
        <v>3</v>
      </c>
      <c r="E78" s="30" t="n">
        <v>8</v>
      </c>
      <c r="F78" s="29" t="n">
        <v>2</v>
      </c>
      <c r="G78" s="28" t="n">
        <v>150</v>
      </c>
      <c r="H78" s="30" t="inlineStr">
        <is>
          <t>ON</t>
        </is>
      </c>
      <c r="I78" s="31" t="n">
        <v>580.1183283215253</v>
      </c>
      <c r="J78" s="31" t="n">
        <v>1533.568798690708</v>
      </c>
      <c r="K78" s="31" t="n">
        <v>1407.407407407407</v>
      </c>
      <c r="L78" s="31" t="n">
        <v>150</v>
      </c>
      <c r="M78" s="31">
        <f>I78+J78+K78+L78</f>
        <v/>
      </c>
      <c r="N78" s="31">
        <f>M78*'Dashboard &amp; Optimisation'!$B$18/('Dashboard &amp; Optimisation'!$B$16/3.6)</f>
        <v/>
      </c>
      <c r="O78" s="31" t="n">
        <v>701.6626566069606</v>
      </c>
      <c r="P78" s="32" t="n">
        <v>0.06151173656406034</v>
      </c>
      <c r="Q78" s="33" t="n">
        <v>22.7521694064226</v>
      </c>
      <c r="R78" s="31" t="n">
        <v>2935.302748907639</v>
      </c>
      <c r="S78" s="31">
        <f>R78*IF(A78=4, 2.0, 3.0)</f>
        <v/>
      </c>
      <c r="T78" s="29">
        <f>'Dashboard &amp; Optimisation'!$B$18*U78</f>
        <v/>
      </c>
      <c r="U78" s="34">
        <f>MIN(1, S78/M78)</f>
        <v/>
      </c>
      <c r="V78" s="34">
        <f>N78/(N78+O78)</f>
        <v/>
      </c>
      <c r="W78" s="34">
        <f>U78*V78</f>
        <v/>
      </c>
      <c r="X78" s="32">
        <f>T78/N78</f>
        <v/>
      </c>
      <c r="Y78" s="35">
        <f>IF(W78=MAXIFS(W$2:W$7201, A$2:A$7201, A78, B$2:B$7201, B78), "OPTIMAL", "")</f>
        <v/>
      </c>
    </row>
    <row r="79" ht="20" customHeight="1">
      <c r="A79" s="36" t="n">
        <v>4</v>
      </c>
      <c r="B79" s="36" t="n">
        <v>25</v>
      </c>
      <c r="C79" s="37" t="n">
        <v>80</v>
      </c>
      <c r="D79" s="37" t="n">
        <v>3</v>
      </c>
      <c r="E79" s="6" t="n">
        <v>8</v>
      </c>
      <c r="F79" s="37" t="n">
        <v>2</v>
      </c>
      <c r="G79" s="36" t="n">
        <v>150</v>
      </c>
      <c r="H79" s="6" t="inlineStr">
        <is>
          <t>OFF</t>
        </is>
      </c>
      <c r="I79" s="38" t="n">
        <v>580.1183283215253</v>
      </c>
      <c r="J79" s="38" t="n">
        <v>1533.568798690708</v>
      </c>
      <c r="K79" s="38" t="n">
        <v>1407.407407407407</v>
      </c>
      <c r="L79" s="38" t="n">
        <v>150</v>
      </c>
      <c r="M79" s="38">
        <f>I79+J79+K79+L79</f>
        <v/>
      </c>
      <c r="N79" s="38">
        <f>M79*'Dashboard &amp; Optimisation'!$B$18/('Dashboard &amp; Optimisation'!$B$16/3.6)</f>
        <v/>
      </c>
      <c r="O79" s="38" t="n">
        <v>701.6626566069606</v>
      </c>
      <c r="P79" s="39" t="n">
        <v>0.2718961617738277</v>
      </c>
      <c r="Q79" s="40" t="n">
        <v>22.7521694064226</v>
      </c>
      <c r="R79" s="38" t="n">
        <v>664.0607511655902</v>
      </c>
      <c r="S79" s="38">
        <f>R79*IF(A79=4, 2.0, 3.0)</f>
        <v/>
      </c>
      <c r="T79" s="37">
        <f>'Dashboard &amp; Optimisation'!$B$18*U79</f>
        <v/>
      </c>
      <c r="U79" s="26">
        <f>MIN(1, S79/M79)</f>
        <v/>
      </c>
      <c r="V79" s="26">
        <f>N79/(N79+O79)</f>
        <v/>
      </c>
      <c r="W79" s="26">
        <f>U79*V79</f>
        <v/>
      </c>
      <c r="X79" s="39">
        <f>T79/N79</f>
        <v/>
      </c>
      <c r="Y79" s="41">
        <f>IF(W79=MAXIFS(W$2:W$7201, A$2:A$7201, A79, B$2:B$7201, B79), "OPTIMAL", "")</f>
        <v/>
      </c>
    </row>
    <row r="80" ht="20" customHeight="1">
      <c r="A80" s="28" t="n">
        <v>4</v>
      </c>
      <c r="B80" s="28" t="n">
        <v>25</v>
      </c>
      <c r="C80" s="29" t="n">
        <v>80</v>
      </c>
      <c r="D80" s="29" t="n">
        <v>3</v>
      </c>
      <c r="E80" s="30" t="n">
        <v>8</v>
      </c>
      <c r="F80" s="29" t="n">
        <v>2</v>
      </c>
      <c r="G80" s="28" t="n">
        <v>200</v>
      </c>
      <c r="H80" s="30" t="inlineStr">
        <is>
          <t>ON</t>
        </is>
      </c>
      <c r="I80" s="31" t="n">
        <v>580.1183283215253</v>
      </c>
      <c r="J80" s="31" t="n">
        <v>1533.568798690708</v>
      </c>
      <c r="K80" s="31" t="n">
        <v>1407.407407407407</v>
      </c>
      <c r="L80" s="31" t="n">
        <v>150</v>
      </c>
      <c r="M80" s="31">
        <f>I80+J80+K80+L80</f>
        <v/>
      </c>
      <c r="N80" s="31">
        <f>M80*'Dashboard &amp; Optimisation'!$B$18/('Dashboard &amp; Optimisation'!$B$16/3.6)</f>
        <v/>
      </c>
      <c r="O80" s="31" t="n">
        <v>701.6626566069606</v>
      </c>
      <c r="P80" s="32" t="n">
        <v>0.06250645495838469</v>
      </c>
      <c r="Q80" s="33" t="n">
        <v>22.7521694064226</v>
      </c>
      <c r="R80" s="31" t="n">
        <v>2888.59077909279</v>
      </c>
      <c r="S80" s="31">
        <f>R80*IF(A80=4, 2.0, 3.0)</f>
        <v/>
      </c>
      <c r="T80" s="29">
        <f>'Dashboard &amp; Optimisation'!$B$18*U80</f>
        <v/>
      </c>
      <c r="U80" s="34">
        <f>MIN(1, S80/M80)</f>
        <v/>
      </c>
      <c r="V80" s="34">
        <f>N80/(N80+O80)</f>
        <v/>
      </c>
      <c r="W80" s="34">
        <f>U80*V80</f>
        <v/>
      </c>
      <c r="X80" s="32">
        <f>T80/N80</f>
        <v/>
      </c>
      <c r="Y80" s="35">
        <f>IF(W80=MAXIFS(W$2:W$7201, A$2:A$7201, A80, B$2:B$7201, B80), "OPTIMAL", "")</f>
        <v/>
      </c>
    </row>
    <row r="81" ht="20" customHeight="1">
      <c r="A81" s="36" t="n">
        <v>4</v>
      </c>
      <c r="B81" s="36" t="n">
        <v>25</v>
      </c>
      <c r="C81" s="37" t="n">
        <v>80</v>
      </c>
      <c r="D81" s="37" t="n">
        <v>3</v>
      </c>
      <c r="E81" s="6" t="n">
        <v>8</v>
      </c>
      <c r="F81" s="37" t="n">
        <v>2</v>
      </c>
      <c r="G81" s="36" t="n">
        <v>200</v>
      </c>
      <c r="H81" s="6" t="inlineStr">
        <is>
          <t>OFF</t>
        </is>
      </c>
      <c r="I81" s="38" t="n">
        <v>580.1183283215253</v>
      </c>
      <c r="J81" s="38" t="n">
        <v>1533.568798690708</v>
      </c>
      <c r="K81" s="38" t="n">
        <v>1407.407407407407</v>
      </c>
      <c r="L81" s="38" t="n">
        <v>150</v>
      </c>
      <c r="M81" s="38">
        <f>I81+J81+K81+L81</f>
        <v/>
      </c>
      <c r="N81" s="38">
        <f>M81*'Dashboard &amp; Optimisation'!$B$18/('Dashboard &amp; Optimisation'!$B$16/3.6)</f>
        <v/>
      </c>
      <c r="O81" s="38" t="n">
        <v>701.6626566069606</v>
      </c>
      <c r="P81" s="39" t="n">
        <v>0.2728908801681521</v>
      </c>
      <c r="Q81" s="40" t="n">
        <v>22.7521694064226</v>
      </c>
      <c r="R81" s="38" t="n">
        <v>661.6401739600558</v>
      </c>
      <c r="S81" s="38">
        <f>R81*IF(A81=4, 2.0, 3.0)</f>
        <v/>
      </c>
      <c r="T81" s="37">
        <f>'Dashboard &amp; Optimisation'!$B$18*U81</f>
        <v/>
      </c>
      <c r="U81" s="26">
        <f>MIN(1, S81/M81)</f>
        <v/>
      </c>
      <c r="V81" s="26">
        <f>N81/(N81+O81)</f>
        <v/>
      </c>
      <c r="W81" s="26">
        <f>U81*V81</f>
        <v/>
      </c>
      <c r="X81" s="39">
        <f>T81/N81</f>
        <v/>
      </c>
      <c r="Y81" s="41">
        <f>IF(W81=MAXIFS(W$2:W$7201, A$2:A$7201, A81, B$2:B$7201, B81), "OPTIMAL", "")</f>
        <v/>
      </c>
    </row>
    <row r="82" ht="20" customHeight="1">
      <c r="A82" s="28" t="n">
        <v>4</v>
      </c>
      <c r="B82" s="28" t="n">
        <v>25</v>
      </c>
      <c r="C82" s="29" t="n">
        <v>85</v>
      </c>
      <c r="D82" s="29" t="n">
        <v>2</v>
      </c>
      <c r="E82" s="30" t="n">
        <v>0</v>
      </c>
      <c r="F82" s="29" t="n">
        <v>0</v>
      </c>
      <c r="G82" s="28" t="n">
        <v>50</v>
      </c>
      <c r="H82" s="30" t="inlineStr">
        <is>
          <t>ON</t>
        </is>
      </c>
      <c r="I82" s="31" t="n">
        <v>580.1183283215253</v>
      </c>
      <c r="J82" s="31" t="n">
        <v>1533.568798690708</v>
      </c>
      <c r="K82" s="31" t="n">
        <v>1407.407407407407</v>
      </c>
      <c r="L82" s="31" t="n">
        <v>150</v>
      </c>
      <c r="M82" s="31">
        <f>I82+J82+K82+L82</f>
        <v/>
      </c>
      <c r="N82" s="31">
        <f>M82*'Dashboard &amp; Optimisation'!$B$18/('Dashboard &amp; Optimisation'!$B$16/3.6)</f>
        <v/>
      </c>
      <c r="O82" s="31" t="n">
        <v>188.8245380473219</v>
      </c>
      <c r="P82" s="32" t="n">
        <v>0.49435395158502</v>
      </c>
      <c r="Q82" s="33" t="n">
        <v>0.2</v>
      </c>
      <c r="R82" s="31" t="n">
        <v>271.2680815370782</v>
      </c>
      <c r="S82" s="31">
        <f>R82*IF(A82=4, 2.0, 3.0)</f>
        <v/>
      </c>
      <c r="T82" s="29">
        <f>'Dashboard &amp; Optimisation'!$B$18*U82</f>
        <v/>
      </c>
      <c r="U82" s="34">
        <f>MIN(1, S82/M82)</f>
        <v/>
      </c>
      <c r="V82" s="34">
        <f>N82/(N82+O82)</f>
        <v/>
      </c>
      <c r="W82" s="34">
        <f>U82*V82</f>
        <v/>
      </c>
      <c r="X82" s="32">
        <f>T82/N82</f>
        <v/>
      </c>
      <c r="Y82" s="35">
        <f>IF(W82=MAXIFS(W$2:W$7201, A$2:A$7201, A82, B$2:B$7201, B82), "OPTIMAL", "")</f>
        <v/>
      </c>
    </row>
    <row r="83" ht="20" customHeight="1">
      <c r="A83" s="36" t="n">
        <v>4</v>
      </c>
      <c r="B83" s="36" t="n">
        <v>25</v>
      </c>
      <c r="C83" s="37" t="n">
        <v>85</v>
      </c>
      <c r="D83" s="37" t="n">
        <v>2</v>
      </c>
      <c r="E83" s="6" t="n">
        <v>0</v>
      </c>
      <c r="F83" s="37" t="n">
        <v>0</v>
      </c>
      <c r="G83" s="36" t="n">
        <v>50</v>
      </c>
      <c r="H83" s="6" t="inlineStr">
        <is>
          <t>OFF</t>
        </is>
      </c>
      <c r="I83" s="38" t="n">
        <v>580.1183283215253</v>
      </c>
      <c r="J83" s="38" t="n">
        <v>1533.568798690708</v>
      </c>
      <c r="K83" s="38" t="n">
        <v>1407.407407407407</v>
      </c>
      <c r="L83" s="38" t="n">
        <v>150</v>
      </c>
      <c r="M83" s="38">
        <f>I83+J83+K83+L83</f>
        <v/>
      </c>
      <c r="N83" s="38">
        <f>M83*'Dashboard &amp; Optimisation'!$B$18/('Dashboard &amp; Optimisation'!$B$16/3.6)</f>
        <v/>
      </c>
      <c r="O83" s="38" t="n">
        <v>188.8245380473219</v>
      </c>
      <c r="P83" s="39" t="n">
        <v>0.8688361706247737</v>
      </c>
      <c r="Q83" s="40" t="n">
        <v>0.2</v>
      </c>
      <c r="R83" s="38" t="n">
        <v>154.3472205471256</v>
      </c>
      <c r="S83" s="38">
        <f>R83*IF(A83=4, 2.0, 3.0)</f>
        <v/>
      </c>
      <c r="T83" s="37">
        <f>'Dashboard &amp; Optimisation'!$B$18*U83</f>
        <v/>
      </c>
      <c r="U83" s="26">
        <f>MIN(1, S83/M83)</f>
        <v/>
      </c>
      <c r="V83" s="26">
        <f>N83/(N83+O83)</f>
        <v/>
      </c>
      <c r="W83" s="26">
        <f>U83*V83</f>
        <v/>
      </c>
      <c r="X83" s="39">
        <f>T83/N83</f>
        <v/>
      </c>
      <c r="Y83" s="41">
        <f>IF(W83=MAXIFS(W$2:W$7201, A$2:A$7201, A83, B$2:B$7201, B83), "OPTIMAL", "")</f>
        <v/>
      </c>
    </row>
    <row r="84" ht="20" customHeight="1">
      <c r="A84" s="28" t="n">
        <v>4</v>
      </c>
      <c r="B84" s="28" t="n">
        <v>25</v>
      </c>
      <c r="C84" s="29" t="n">
        <v>85</v>
      </c>
      <c r="D84" s="29" t="n">
        <v>2</v>
      </c>
      <c r="E84" s="30" t="n">
        <v>0</v>
      </c>
      <c r="F84" s="29" t="n">
        <v>0</v>
      </c>
      <c r="G84" s="28" t="n">
        <v>100</v>
      </c>
      <c r="H84" s="30" t="inlineStr">
        <is>
          <t>ON</t>
        </is>
      </c>
      <c r="I84" s="31" t="n">
        <v>580.1183283215253</v>
      </c>
      <c r="J84" s="31" t="n">
        <v>1533.568798690708</v>
      </c>
      <c r="K84" s="31" t="n">
        <v>1407.407407407407</v>
      </c>
      <c r="L84" s="31" t="n">
        <v>150</v>
      </c>
      <c r="M84" s="31">
        <f>I84+J84+K84+L84</f>
        <v/>
      </c>
      <c r="N84" s="31">
        <f>M84*'Dashboard &amp; Optimisation'!$B$18/('Dashboard &amp; Optimisation'!$B$16/3.6)</f>
        <v/>
      </c>
      <c r="O84" s="31" t="n">
        <v>188.8245380473219</v>
      </c>
      <c r="P84" s="32" t="n">
        <v>0.4952901571326194</v>
      </c>
      <c r="Q84" s="33" t="n">
        <v>0.2</v>
      </c>
      <c r="R84" s="31" t="n">
        <v>270.7553261770849</v>
      </c>
      <c r="S84" s="31">
        <f>R84*IF(A84=4, 2.0, 3.0)</f>
        <v/>
      </c>
      <c r="T84" s="29">
        <f>'Dashboard &amp; Optimisation'!$B$18*U84</f>
        <v/>
      </c>
      <c r="U84" s="34">
        <f>MIN(1, S84/M84)</f>
        <v/>
      </c>
      <c r="V84" s="34">
        <f>N84/(N84+O84)</f>
        <v/>
      </c>
      <c r="W84" s="34">
        <f>U84*V84</f>
        <v/>
      </c>
      <c r="X84" s="32">
        <f>T84/N84</f>
        <v/>
      </c>
      <c r="Y84" s="35">
        <f>IF(W84=MAXIFS(W$2:W$7201, A$2:A$7201, A84, B$2:B$7201, B84), "OPTIMAL", "")</f>
        <v/>
      </c>
    </row>
    <row r="85" ht="20" customHeight="1">
      <c r="A85" s="36" t="n">
        <v>4</v>
      </c>
      <c r="B85" s="36" t="n">
        <v>25</v>
      </c>
      <c r="C85" s="37" t="n">
        <v>85</v>
      </c>
      <c r="D85" s="37" t="n">
        <v>2</v>
      </c>
      <c r="E85" s="6" t="n">
        <v>0</v>
      </c>
      <c r="F85" s="37" t="n">
        <v>0</v>
      </c>
      <c r="G85" s="36" t="n">
        <v>100</v>
      </c>
      <c r="H85" s="6" t="inlineStr">
        <is>
          <t>OFF</t>
        </is>
      </c>
      <c r="I85" s="38" t="n">
        <v>580.1183283215253</v>
      </c>
      <c r="J85" s="38" t="n">
        <v>1533.568798690708</v>
      </c>
      <c r="K85" s="38" t="n">
        <v>1407.407407407407</v>
      </c>
      <c r="L85" s="38" t="n">
        <v>150</v>
      </c>
      <c r="M85" s="38">
        <f>I85+J85+K85+L85</f>
        <v/>
      </c>
      <c r="N85" s="38">
        <f>M85*'Dashboard &amp; Optimisation'!$B$18/('Dashboard &amp; Optimisation'!$B$16/3.6)</f>
        <v/>
      </c>
      <c r="O85" s="38" t="n">
        <v>188.8245380473219</v>
      </c>
      <c r="P85" s="39" t="n">
        <v>0.869772376172373</v>
      </c>
      <c r="Q85" s="40" t="n">
        <v>0.2</v>
      </c>
      <c r="R85" s="38" t="n">
        <v>154.1810842934443</v>
      </c>
      <c r="S85" s="38">
        <f>R85*IF(A85=4, 2.0, 3.0)</f>
        <v/>
      </c>
      <c r="T85" s="37">
        <f>'Dashboard &amp; Optimisation'!$B$18*U85</f>
        <v/>
      </c>
      <c r="U85" s="26">
        <f>MIN(1, S85/M85)</f>
        <v/>
      </c>
      <c r="V85" s="26">
        <f>N85/(N85+O85)</f>
        <v/>
      </c>
      <c r="W85" s="26">
        <f>U85*V85</f>
        <v/>
      </c>
      <c r="X85" s="39">
        <f>T85/N85</f>
        <v/>
      </c>
      <c r="Y85" s="41">
        <f>IF(W85=MAXIFS(W$2:W$7201, A$2:A$7201, A85, B$2:B$7201, B85), "OPTIMAL", "")</f>
        <v/>
      </c>
    </row>
    <row r="86" ht="20" customHeight="1">
      <c r="A86" s="28" t="n">
        <v>4</v>
      </c>
      <c r="B86" s="28" t="n">
        <v>25</v>
      </c>
      <c r="C86" s="29" t="n">
        <v>85</v>
      </c>
      <c r="D86" s="29" t="n">
        <v>2</v>
      </c>
      <c r="E86" s="30" t="n">
        <v>0</v>
      </c>
      <c r="F86" s="29" t="n">
        <v>0</v>
      </c>
      <c r="G86" s="28" t="n">
        <v>150</v>
      </c>
      <c r="H86" s="30" t="inlineStr">
        <is>
          <t>ON</t>
        </is>
      </c>
      <c r="I86" s="31" t="n">
        <v>580.1183283215253</v>
      </c>
      <c r="J86" s="31" t="n">
        <v>1533.568798690708</v>
      </c>
      <c r="K86" s="31" t="n">
        <v>1407.407407407407</v>
      </c>
      <c r="L86" s="31" t="n">
        <v>150</v>
      </c>
      <c r="M86" s="31">
        <f>I86+J86+K86+L86</f>
        <v/>
      </c>
      <c r="N86" s="31">
        <f>M86*'Dashboard &amp; Optimisation'!$B$18/('Dashboard &amp; Optimisation'!$B$16/3.6)</f>
        <v/>
      </c>
      <c r="O86" s="31" t="n">
        <v>188.8245380473219</v>
      </c>
      <c r="P86" s="32" t="n">
        <v>0.4962263626802187</v>
      </c>
      <c r="Q86" s="33" t="n">
        <v>0.2</v>
      </c>
      <c r="R86" s="31" t="n">
        <v>270.2445055970578</v>
      </c>
      <c r="S86" s="31">
        <f>R86*IF(A86=4, 2.0, 3.0)</f>
        <v/>
      </c>
      <c r="T86" s="29">
        <f>'Dashboard &amp; Optimisation'!$B$18*U86</f>
        <v/>
      </c>
      <c r="U86" s="34">
        <f>MIN(1, S86/M86)</f>
        <v/>
      </c>
      <c r="V86" s="34">
        <f>N86/(N86+O86)</f>
        <v/>
      </c>
      <c r="W86" s="34">
        <f>U86*V86</f>
        <v/>
      </c>
      <c r="X86" s="32">
        <f>T86/N86</f>
        <v/>
      </c>
      <c r="Y86" s="35">
        <f>IF(W86=MAXIFS(W$2:W$7201, A$2:A$7201, A86, B$2:B$7201, B86), "OPTIMAL", "")</f>
        <v/>
      </c>
    </row>
    <row r="87" ht="20" customHeight="1">
      <c r="A87" s="36" t="n">
        <v>4</v>
      </c>
      <c r="B87" s="36" t="n">
        <v>25</v>
      </c>
      <c r="C87" s="37" t="n">
        <v>85</v>
      </c>
      <c r="D87" s="37" t="n">
        <v>2</v>
      </c>
      <c r="E87" s="6" t="n">
        <v>0</v>
      </c>
      <c r="F87" s="37" t="n">
        <v>0</v>
      </c>
      <c r="G87" s="36" t="n">
        <v>150</v>
      </c>
      <c r="H87" s="6" t="inlineStr">
        <is>
          <t>OFF</t>
        </is>
      </c>
      <c r="I87" s="38" t="n">
        <v>580.1183283215253</v>
      </c>
      <c r="J87" s="38" t="n">
        <v>1533.568798690708</v>
      </c>
      <c r="K87" s="38" t="n">
        <v>1407.407407407407</v>
      </c>
      <c r="L87" s="38" t="n">
        <v>150</v>
      </c>
      <c r="M87" s="38">
        <f>I87+J87+K87+L87</f>
        <v/>
      </c>
      <c r="N87" s="38">
        <f>M87*'Dashboard &amp; Optimisation'!$B$18/('Dashboard &amp; Optimisation'!$B$16/3.6)</f>
        <v/>
      </c>
      <c r="O87" s="38" t="n">
        <v>188.8245380473219</v>
      </c>
      <c r="P87" s="39" t="n">
        <v>0.8707085817199725</v>
      </c>
      <c r="Q87" s="40" t="n">
        <v>0.2</v>
      </c>
      <c r="R87" s="38" t="n">
        <v>154.0153053066732</v>
      </c>
      <c r="S87" s="38">
        <f>R87*IF(A87=4, 2.0, 3.0)</f>
        <v/>
      </c>
      <c r="T87" s="37">
        <f>'Dashboard &amp; Optimisation'!$B$18*U87</f>
        <v/>
      </c>
      <c r="U87" s="26">
        <f>MIN(1, S87/M87)</f>
        <v/>
      </c>
      <c r="V87" s="26">
        <f>N87/(N87+O87)</f>
        <v/>
      </c>
      <c r="W87" s="26">
        <f>U87*V87</f>
        <v/>
      </c>
      <c r="X87" s="39">
        <f>T87/N87</f>
        <v/>
      </c>
      <c r="Y87" s="41">
        <f>IF(W87=MAXIFS(W$2:W$7201, A$2:A$7201, A87, B$2:B$7201, B87), "OPTIMAL", "")</f>
        <v/>
      </c>
    </row>
    <row r="88" ht="20" customHeight="1">
      <c r="A88" s="28" t="n">
        <v>4</v>
      </c>
      <c r="B88" s="28" t="n">
        <v>25</v>
      </c>
      <c r="C88" s="29" t="n">
        <v>85</v>
      </c>
      <c r="D88" s="29" t="n">
        <v>2</v>
      </c>
      <c r="E88" s="30" t="n">
        <v>0</v>
      </c>
      <c r="F88" s="29" t="n">
        <v>0</v>
      </c>
      <c r="G88" s="28" t="n">
        <v>200</v>
      </c>
      <c r="H88" s="30" t="inlineStr">
        <is>
          <t>ON</t>
        </is>
      </c>
      <c r="I88" s="31" t="n">
        <v>580.1183283215253</v>
      </c>
      <c r="J88" s="31" t="n">
        <v>1533.568798690708</v>
      </c>
      <c r="K88" s="31" t="n">
        <v>1407.407407407407</v>
      </c>
      <c r="L88" s="31" t="n">
        <v>150</v>
      </c>
      <c r="M88" s="31">
        <f>I88+J88+K88+L88</f>
        <v/>
      </c>
      <c r="N88" s="31">
        <f>M88*'Dashboard &amp; Optimisation'!$B$18/('Dashboard &amp; Optimisation'!$B$16/3.6)</f>
        <v/>
      </c>
      <c r="O88" s="31" t="n">
        <v>188.8245380473219</v>
      </c>
      <c r="P88" s="32" t="n">
        <v>0.4971625682278181</v>
      </c>
      <c r="Q88" s="33" t="n">
        <v>0.2</v>
      </c>
      <c r="R88" s="31" t="n">
        <v>269.7356088668593</v>
      </c>
      <c r="S88" s="31">
        <f>R88*IF(A88=4, 2.0, 3.0)</f>
        <v/>
      </c>
      <c r="T88" s="29">
        <f>'Dashboard &amp; Optimisation'!$B$18*U88</f>
        <v/>
      </c>
      <c r="U88" s="34">
        <f>MIN(1, S88/M88)</f>
        <v/>
      </c>
      <c r="V88" s="34">
        <f>N88/(N88+O88)</f>
        <v/>
      </c>
      <c r="W88" s="34">
        <f>U88*V88</f>
        <v/>
      </c>
      <c r="X88" s="32">
        <f>T88/N88</f>
        <v/>
      </c>
      <c r="Y88" s="35">
        <f>IF(W88=MAXIFS(W$2:W$7201, A$2:A$7201, A88, B$2:B$7201, B88), "OPTIMAL", "")</f>
        <v/>
      </c>
    </row>
    <row r="89" ht="20" customHeight="1">
      <c r="A89" s="36" t="n">
        <v>4</v>
      </c>
      <c r="B89" s="36" t="n">
        <v>25</v>
      </c>
      <c r="C89" s="37" t="n">
        <v>85</v>
      </c>
      <c r="D89" s="37" t="n">
        <v>2</v>
      </c>
      <c r="E89" s="6" t="n">
        <v>0</v>
      </c>
      <c r="F89" s="37" t="n">
        <v>0</v>
      </c>
      <c r="G89" s="36" t="n">
        <v>200</v>
      </c>
      <c r="H89" s="6" t="inlineStr">
        <is>
          <t>OFF</t>
        </is>
      </c>
      <c r="I89" s="38" t="n">
        <v>580.1183283215253</v>
      </c>
      <c r="J89" s="38" t="n">
        <v>1533.568798690708</v>
      </c>
      <c r="K89" s="38" t="n">
        <v>1407.407407407407</v>
      </c>
      <c r="L89" s="38" t="n">
        <v>150</v>
      </c>
      <c r="M89" s="38">
        <f>I89+J89+K89+L89</f>
        <v/>
      </c>
      <c r="N89" s="38">
        <f>M89*'Dashboard &amp; Optimisation'!$B$18/('Dashboard &amp; Optimisation'!$B$16/3.6)</f>
        <v/>
      </c>
      <c r="O89" s="38" t="n">
        <v>188.8245380473219</v>
      </c>
      <c r="P89" s="39" t="n">
        <v>0.8716447872675719</v>
      </c>
      <c r="Q89" s="40" t="n">
        <v>0.2</v>
      </c>
      <c r="R89" s="38" t="n">
        <v>153.8498824356258</v>
      </c>
      <c r="S89" s="38">
        <f>R89*IF(A89=4, 2.0, 3.0)</f>
        <v/>
      </c>
      <c r="T89" s="37">
        <f>'Dashboard &amp; Optimisation'!$B$18*U89</f>
        <v/>
      </c>
      <c r="U89" s="26">
        <f>MIN(1, S89/M89)</f>
        <v/>
      </c>
      <c r="V89" s="26">
        <f>N89/(N89+O89)</f>
        <v/>
      </c>
      <c r="W89" s="26">
        <f>U89*V89</f>
        <v/>
      </c>
      <c r="X89" s="39">
        <f>T89/N89</f>
        <v/>
      </c>
      <c r="Y89" s="41">
        <f>IF(W89=MAXIFS(W$2:W$7201, A$2:A$7201, A89, B$2:B$7201, B89), "OPTIMAL", "")</f>
        <v/>
      </c>
    </row>
    <row r="90" ht="20" customHeight="1">
      <c r="A90" s="28" t="n">
        <v>4</v>
      </c>
      <c r="B90" s="28" t="n">
        <v>25</v>
      </c>
      <c r="C90" s="29" t="n">
        <v>85</v>
      </c>
      <c r="D90" s="29" t="n">
        <v>2</v>
      </c>
      <c r="E90" s="30" t="n">
        <v>4</v>
      </c>
      <c r="F90" s="29" t="n">
        <v>1.5</v>
      </c>
      <c r="G90" s="28" t="n">
        <v>50</v>
      </c>
      <c r="H90" s="30" t="inlineStr">
        <is>
          <t>ON</t>
        </is>
      </c>
      <c r="I90" s="31" t="n">
        <v>580.1183283215253</v>
      </c>
      <c r="J90" s="31" t="n">
        <v>1533.568798690708</v>
      </c>
      <c r="K90" s="31" t="n">
        <v>1407.407407407407</v>
      </c>
      <c r="L90" s="31" t="n">
        <v>150</v>
      </c>
      <c r="M90" s="31">
        <f>I90+J90+K90+L90</f>
        <v/>
      </c>
      <c r="N90" s="31">
        <f>M90*'Dashboard &amp; Optimisation'!$B$18/('Dashboard &amp; Optimisation'!$B$16/3.6)</f>
        <v/>
      </c>
      <c r="O90" s="31" t="n">
        <v>303.2390041217173</v>
      </c>
      <c r="P90" s="32" t="n">
        <v>0.07889287433580339</v>
      </c>
      <c r="Q90" s="33" t="n">
        <v>7.926206185533672</v>
      </c>
      <c r="R90" s="31" t="n">
        <v>1766.444520742375</v>
      </c>
      <c r="S90" s="31">
        <f>R90*IF(A90=4, 2.0, 3.0)</f>
        <v/>
      </c>
      <c r="T90" s="29">
        <f>'Dashboard &amp; Optimisation'!$B$18*U90</f>
        <v/>
      </c>
      <c r="U90" s="34">
        <f>MIN(1, S90/M90)</f>
        <v/>
      </c>
      <c r="V90" s="34">
        <f>N90/(N90+O90)</f>
        <v/>
      </c>
      <c r="W90" s="34">
        <f>U90*V90</f>
        <v/>
      </c>
      <c r="X90" s="32">
        <f>T90/N90</f>
        <v/>
      </c>
      <c r="Y90" s="35">
        <f>IF(W90=MAXIFS(W$2:W$7201, A$2:A$7201, A90, B$2:B$7201, B90), "OPTIMAL", "")</f>
        <v/>
      </c>
    </row>
    <row r="91" ht="20" customHeight="1">
      <c r="A91" s="36" t="n">
        <v>4</v>
      </c>
      <c r="B91" s="36" t="n">
        <v>25</v>
      </c>
      <c r="C91" s="37" t="n">
        <v>85</v>
      </c>
      <c r="D91" s="37" t="n">
        <v>2</v>
      </c>
      <c r="E91" s="6" t="n">
        <v>4</v>
      </c>
      <c r="F91" s="37" t="n">
        <v>1.5</v>
      </c>
      <c r="G91" s="36" t="n">
        <v>50</v>
      </c>
      <c r="H91" s="6" t="inlineStr">
        <is>
          <t>OFF</t>
        </is>
      </c>
      <c r="I91" s="38" t="n">
        <v>580.1183283215253</v>
      </c>
      <c r="J91" s="38" t="n">
        <v>1533.568798690708</v>
      </c>
      <c r="K91" s="38" t="n">
        <v>1407.407407407407</v>
      </c>
      <c r="L91" s="38" t="n">
        <v>150</v>
      </c>
      <c r="M91" s="38">
        <f>I91+J91+K91+L91</f>
        <v/>
      </c>
      <c r="N91" s="38">
        <f>M91*'Dashboard &amp; Optimisation'!$B$18/('Dashboard &amp; Optimisation'!$B$16/3.6)</f>
        <v/>
      </c>
      <c r="O91" s="38" t="n">
        <v>303.2390041217173</v>
      </c>
      <c r="P91" s="39" t="n">
        <v>0.3413411526705231</v>
      </c>
      <c r="Q91" s="40" t="n">
        <v>7.926206185533672</v>
      </c>
      <c r="R91" s="38" t="n">
        <v>408.2715620598278</v>
      </c>
      <c r="S91" s="38">
        <f>R91*IF(A91=4, 2.0, 3.0)</f>
        <v/>
      </c>
      <c r="T91" s="37">
        <f>'Dashboard &amp; Optimisation'!$B$18*U91</f>
        <v/>
      </c>
      <c r="U91" s="26">
        <f>MIN(1, S91/M91)</f>
        <v/>
      </c>
      <c r="V91" s="26">
        <f>N91/(N91+O91)</f>
        <v/>
      </c>
      <c r="W91" s="26">
        <f>U91*V91</f>
        <v/>
      </c>
      <c r="X91" s="39">
        <f>T91/N91</f>
        <v/>
      </c>
      <c r="Y91" s="41">
        <f>IF(W91=MAXIFS(W$2:W$7201, A$2:A$7201, A91, B$2:B$7201, B91), "OPTIMAL", "")</f>
        <v/>
      </c>
    </row>
    <row r="92" ht="20" customHeight="1">
      <c r="A92" s="28" t="n">
        <v>4</v>
      </c>
      <c r="B92" s="28" t="n">
        <v>25</v>
      </c>
      <c r="C92" s="29" t="n">
        <v>85</v>
      </c>
      <c r="D92" s="29" t="n">
        <v>2</v>
      </c>
      <c r="E92" s="30" t="n">
        <v>4</v>
      </c>
      <c r="F92" s="29" t="n">
        <v>1.5</v>
      </c>
      <c r="G92" s="28" t="n">
        <v>100</v>
      </c>
      <c r="H92" s="30" t="inlineStr">
        <is>
          <t>ON</t>
        </is>
      </c>
      <c r="I92" s="31" t="n">
        <v>580.1183283215253</v>
      </c>
      <c r="J92" s="31" t="n">
        <v>1533.568798690708</v>
      </c>
      <c r="K92" s="31" t="n">
        <v>1407.407407407407</v>
      </c>
      <c r="L92" s="31" t="n">
        <v>150</v>
      </c>
      <c r="M92" s="31">
        <f>I92+J92+K92+L92</f>
        <v/>
      </c>
      <c r="N92" s="31">
        <f>M92*'Dashboard &amp; Optimisation'!$B$18/('Dashboard &amp; Optimisation'!$B$16/3.6)</f>
        <v/>
      </c>
      <c r="O92" s="31" t="n">
        <v>303.2390041217173</v>
      </c>
      <c r="P92" s="32" t="n">
        <v>0.07982907988340278</v>
      </c>
      <c r="Q92" s="33" t="n">
        <v>7.926206185533672</v>
      </c>
      <c r="R92" s="31" t="n">
        <v>1745.728321053477</v>
      </c>
      <c r="S92" s="31">
        <f>R92*IF(A92=4, 2.0, 3.0)</f>
        <v/>
      </c>
      <c r="T92" s="29">
        <f>'Dashboard &amp; Optimisation'!$B$18*U92</f>
        <v/>
      </c>
      <c r="U92" s="34">
        <f>MIN(1, S92/M92)</f>
        <v/>
      </c>
      <c r="V92" s="34">
        <f>N92/(N92+O92)</f>
        <v/>
      </c>
      <c r="W92" s="34">
        <f>U92*V92</f>
        <v/>
      </c>
      <c r="X92" s="32">
        <f>T92/N92</f>
        <v/>
      </c>
      <c r="Y92" s="35">
        <f>IF(W92=MAXIFS(W$2:W$7201, A$2:A$7201, A92, B$2:B$7201, B92), "OPTIMAL", "")</f>
        <v/>
      </c>
    </row>
    <row r="93" ht="20" customHeight="1">
      <c r="A93" s="36" t="n">
        <v>4</v>
      </c>
      <c r="B93" s="36" t="n">
        <v>25</v>
      </c>
      <c r="C93" s="37" t="n">
        <v>85</v>
      </c>
      <c r="D93" s="37" t="n">
        <v>2</v>
      </c>
      <c r="E93" s="6" t="n">
        <v>4</v>
      </c>
      <c r="F93" s="37" t="n">
        <v>1.5</v>
      </c>
      <c r="G93" s="36" t="n">
        <v>100</v>
      </c>
      <c r="H93" s="6" t="inlineStr">
        <is>
          <t>OFF</t>
        </is>
      </c>
      <c r="I93" s="38" t="n">
        <v>580.1183283215253</v>
      </c>
      <c r="J93" s="38" t="n">
        <v>1533.568798690708</v>
      </c>
      <c r="K93" s="38" t="n">
        <v>1407.407407407407</v>
      </c>
      <c r="L93" s="38" t="n">
        <v>150</v>
      </c>
      <c r="M93" s="38">
        <f>I93+J93+K93+L93</f>
        <v/>
      </c>
      <c r="N93" s="38">
        <f>M93*'Dashboard &amp; Optimisation'!$B$18/('Dashboard &amp; Optimisation'!$B$16/3.6)</f>
        <v/>
      </c>
      <c r="O93" s="38" t="n">
        <v>303.2390041217173</v>
      </c>
      <c r="P93" s="39" t="n">
        <v>0.3422773582181225</v>
      </c>
      <c r="Q93" s="40" t="n">
        <v>7.926206185533672</v>
      </c>
      <c r="R93" s="38" t="n">
        <v>407.1548475236478</v>
      </c>
      <c r="S93" s="38">
        <f>R93*IF(A93=4, 2.0, 3.0)</f>
        <v/>
      </c>
      <c r="T93" s="37">
        <f>'Dashboard &amp; Optimisation'!$B$18*U93</f>
        <v/>
      </c>
      <c r="U93" s="26">
        <f>MIN(1, S93/M93)</f>
        <v/>
      </c>
      <c r="V93" s="26">
        <f>N93/(N93+O93)</f>
        <v/>
      </c>
      <c r="W93" s="26">
        <f>U93*V93</f>
        <v/>
      </c>
      <c r="X93" s="39">
        <f>T93/N93</f>
        <v/>
      </c>
      <c r="Y93" s="41">
        <f>IF(W93=MAXIFS(W$2:W$7201, A$2:A$7201, A93, B$2:B$7201, B93), "OPTIMAL", "")</f>
        <v/>
      </c>
    </row>
    <row r="94" ht="20" customHeight="1">
      <c r="A94" s="28" t="n">
        <v>4</v>
      </c>
      <c r="B94" s="28" t="n">
        <v>25</v>
      </c>
      <c r="C94" s="29" t="n">
        <v>85</v>
      </c>
      <c r="D94" s="29" t="n">
        <v>2</v>
      </c>
      <c r="E94" s="30" t="n">
        <v>4</v>
      </c>
      <c r="F94" s="29" t="n">
        <v>1.5</v>
      </c>
      <c r="G94" s="28" t="n">
        <v>150</v>
      </c>
      <c r="H94" s="30" t="inlineStr">
        <is>
          <t>ON</t>
        </is>
      </c>
      <c r="I94" s="31" t="n">
        <v>580.1183283215253</v>
      </c>
      <c r="J94" s="31" t="n">
        <v>1533.568798690708</v>
      </c>
      <c r="K94" s="31" t="n">
        <v>1407.407407407407</v>
      </c>
      <c r="L94" s="31" t="n">
        <v>150</v>
      </c>
      <c r="M94" s="31">
        <f>I94+J94+K94+L94</f>
        <v/>
      </c>
      <c r="N94" s="31">
        <f>M94*'Dashboard &amp; Optimisation'!$B$18/('Dashboard &amp; Optimisation'!$B$16/3.6)</f>
        <v/>
      </c>
      <c r="O94" s="31" t="n">
        <v>303.2390041217173</v>
      </c>
      <c r="P94" s="32" t="n">
        <v>0.08076528543100216</v>
      </c>
      <c r="Q94" s="33" t="n">
        <v>7.926206185533672</v>
      </c>
      <c r="R94" s="31" t="n">
        <v>1725.492392584335</v>
      </c>
      <c r="S94" s="31">
        <f>R94*IF(A94=4, 2.0, 3.0)</f>
        <v/>
      </c>
      <c r="T94" s="29">
        <f>'Dashboard &amp; Optimisation'!$B$18*U94</f>
        <v/>
      </c>
      <c r="U94" s="34">
        <f>MIN(1, S94/M94)</f>
        <v/>
      </c>
      <c r="V94" s="34">
        <f>N94/(N94+O94)</f>
        <v/>
      </c>
      <c r="W94" s="34">
        <f>U94*V94</f>
        <v/>
      </c>
      <c r="X94" s="32">
        <f>T94/N94</f>
        <v/>
      </c>
      <c r="Y94" s="35">
        <f>IF(W94=MAXIFS(W$2:W$7201, A$2:A$7201, A94, B$2:B$7201, B94), "OPTIMAL", "")</f>
        <v/>
      </c>
    </row>
    <row r="95" ht="20" customHeight="1">
      <c r="A95" s="36" t="n">
        <v>4</v>
      </c>
      <c r="B95" s="36" t="n">
        <v>25</v>
      </c>
      <c r="C95" s="37" t="n">
        <v>85</v>
      </c>
      <c r="D95" s="37" t="n">
        <v>2</v>
      </c>
      <c r="E95" s="6" t="n">
        <v>4</v>
      </c>
      <c r="F95" s="37" t="n">
        <v>1.5</v>
      </c>
      <c r="G95" s="36" t="n">
        <v>150</v>
      </c>
      <c r="H95" s="6" t="inlineStr">
        <is>
          <t>OFF</t>
        </is>
      </c>
      <c r="I95" s="38" t="n">
        <v>580.1183283215253</v>
      </c>
      <c r="J95" s="38" t="n">
        <v>1533.568798690708</v>
      </c>
      <c r="K95" s="38" t="n">
        <v>1407.407407407407</v>
      </c>
      <c r="L95" s="38" t="n">
        <v>150</v>
      </c>
      <c r="M95" s="38">
        <f>I95+J95+K95+L95</f>
        <v/>
      </c>
      <c r="N95" s="38">
        <f>M95*'Dashboard &amp; Optimisation'!$B$18/('Dashboard &amp; Optimisation'!$B$16/3.6)</f>
        <v/>
      </c>
      <c r="O95" s="38" t="n">
        <v>303.2390041217173</v>
      </c>
      <c r="P95" s="39" t="n">
        <v>0.3432135637657219</v>
      </c>
      <c r="Q95" s="40" t="n">
        <v>7.926206185533672</v>
      </c>
      <c r="R95" s="38" t="n">
        <v>406.0442252545237</v>
      </c>
      <c r="S95" s="38">
        <f>R95*IF(A95=4, 2.0, 3.0)</f>
        <v/>
      </c>
      <c r="T95" s="37">
        <f>'Dashboard &amp; Optimisation'!$B$18*U95</f>
        <v/>
      </c>
      <c r="U95" s="26">
        <f>MIN(1, S95/M95)</f>
        <v/>
      </c>
      <c r="V95" s="26">
        <f>N95/(N95+O95)</f>
        <v/>
      </c>
      <c r="W95" s="26">
        <f>U95*V95</f>
        <v/>
      </c>
      <c r="X95" s="39">
        <f>T95/N95</f>
        <v/>
      </c>
      <c r="Y95" s="41">
        <f>IF(W95=MAXIFS(W$2:W$7201, A$2:A$7201, A95, B$2:B$7201, B95), "OPTIMAL", "")</f>
        <v/>
      </c>
    </row>
    <row r="96" ht="20" customHeight="1">
      <c r="A96" s="28" t="n">
        <v>4</v>
      </c>
      <c r="B96" s="28" t="n">
        <v>25</v>
      </c>
      <c r="C96" s="29" t="n">
        <v>85</v>
      </c>
      <c r="D96" s="29" t="n">
        <v>2</v>
      </c>
      <c r="E96" s="30" t="n">
        <v>4</v>
      </c>
      <c r="F96" s="29" t="n">
        <v>1.5</v>
      </c>
      <c r="G96" s="28" t="n">
        <v>200</v>
      </c>
      <c r="H96" s="30" t="inlineStr">
        <is>
          <t>ON</t>
        </is>
      </c>
      <c r="I96" s="31" t="n">
        <v>580.1183283215253</v>
      </c>
      <c r="J96" s="31" t="n">
        <v>1533.568798690708</v>
      </c>
      <c r="K96" s="31" t="n">
        <v>1407.407407407407</v>
      </c>
      <c r="L96" s="31" t="n">
        <v>150</v>
      </c>
      <c r="M96" s="31">
        <f>I96+J96+K96+L96</f>
        <v/>
      </c>
      <c r="N96" s="31">
        <f>M96*'Dashboard &amp; Optimisation'!$B$18/('Dashboard &amp; Optimisation'!$B$16/3.6)</f>
        <v/>
      </c>
      <c r="O96" s="31" t="n">
        <v>303.2390041217173</v>
      </c>
      <c r="P96" s="32" t="n">
        <v>0.08170149097860155</v>
      </c>
      <c r="Q96" s="33" t="n">
        <v>7.926206185533672</v>
      </c>
      <c r="R96" s="31" t="n">
        <v>1705.720225259982</v>
      </c>
      <c r="S96" s="31">
        <f>R96*IF(A96=4, 2.0, 3.0)</f>
        <v/>
      </c>
      <c r="T96" s="29">
        <f>'Dashboard &amp; Optimisation'!$B$18*U96</f>
        <v/>
      </c>
      <c r="U96" s="34">
        <f>MIN(1, S96/M96)</f>
        <v/>
      </c>
      <c r="V96" s="34">
        <f>N96/(N96+O96)</f>
        <v/>
      </c>
      <c r="W96" s="34">
        <f>U96*V96</f>
        <v/>
      </c>
      <c r="X96" s="32">
        <f>T96/N96</f>
        <v/>
      </c>
      <c r="Y96" s="35">
        <f>IF(W96=MAXIFS(W$2:W$7201, A$2:A$7201, A96, B$2:B$7201, B96), "OPTIMAL", "")</f>
        <v/>
      </c>
    </row>
    <row r="97" ht="20" customHeight="1">
      <c r="A97" s="36" t="n">
        <v>4</v>
      </c>
      <c r="B97" s="36" t="n">
        <v>25</v>
      </c>
      <c r="C97" s="37" t="n">
        <v>85</v>
      </c>
      <c r="D97" s="37" t="n">
        <v>2</v>
      </c>
      <c r="E97" s="6" t="n">
        <v>4</v>
      </c>
      <c r="F97" s="37" t="n">
        <v>1.5</v>
      </c>
      <c r="G97" s="36" t="n">
        <v>200</v>
      </c>
      <c r="H97" s="6" t="inlineStr">
        <is>
          <t>OFF</t>
        </is>
      </c>
      <c r="I97" s="38" t="n">
        <v>580.1183283215253</v>
      </c>
      <c r="J97" s="38" t="n">
        <v>1533.568798690708</v>
      </c>
      <c r="K97" s="38" t="n">
        <v>1407.407407407407</v>
      </c>
      <c r="L97" s="38" t="n">
        <v>150</v>
      </c>
      <c r="M97" s="38">
        <f>I97+J97+K97+L97</f>
        <v/>
      </c>
      <c r="N97" s="38">
        <f>M97*'Dashboard &amp; Optimisation'!$B$18/('Dashboard &amp; Optimisation'!$B$16/3.6)</f>
        <v/>
      </c>
      <c r="O97" s="38" t="n">
        <v>303.2390041217173</v>
      </c>
      <c r="P97" s="39" t="n">
        <v>0.3441497693133213</v>
      </c>
      <c r="Q97" s="40" t="n">
        <v>7.926206185533672</v>
      </c>
      <c r="R97" s="38" t="n">
        <v>404.9396455332806</v>
      </c>
      <c r="S97" s="38">
        <f>R97*IF(A97=4, 2.0, 3.0)</f>
        <v/>
      </c>
      <c r="T97" s="37">
        <f>'Dashboard &amp; Optimisation'!$B$18*U97</f>
        <v/>
      </c>
      <c r="U97" s="26">
        <f>MIN(1, S97/M97)</f>
        <v/>
      </c>
      <c r="V97" s="26">
        <f>N97/(N97+O97)</f>
        <v/>
      </c>
      <c r="W97" s="26">
        <f>U97*V97</f>
        <v/>
      </c>
      <c r="X97" s="39">
        <f>T97/N97</f>
        <v/>
      </c>
      <c r="Y97" s="41">
        <f>IF(W97=MAXIFS(W$2:W$7201, A$2:A$7201, A97, B$2:B$7201, B97), "OPTIMAL", "")</f>
        <v/>
      </c>
    </row>
    <row r="98" ht="20" customHeight="1">
      <c r="A98" s="28" t="n">
        <v>4</v>
      </c>
      <c r="B98" s="28" t="n">
        <v>25</v>
      </c>
      <c r="C98" s="29" t="n">
        <v>85</v>
      </c>
      <c r="D98" s="29" t="n">
        <v>2</v>
      </c>
      <c r="E98" s="30" t="n">
        <v>4</v>
      </c>
      <c r="F98" s="29" t="n">
        <v>2</v>
      </c>
      <c r="G98" s="28" t="n">
        <v>50</v>
      </c>
      <c r="H98" s="30" t="inlineStr">
        <is>
          <t>ON</t>
        </is>
      </c>
      <c r="I98" s="31" t="n">
        <v>580.1183283215253</v>
      </c>
      <c r="J98" s="31" t="n">
        <v>1533.568798690708</v>
      </c>
      <c r="K98" s="31" t="n">
        <v>1407.407407407407</v>
      </c>
      <c r="L98" s="31" t="n">
        <v>150</v>
      </c>
      <c r="M98" s="31">
        <f>I98+J98+K98+L98</f>
        <v/>
      </c>
      <c r="N98" s="31">
        <f>M98*'Dashboard &amp; Optimisation'!$B$18/('Dashboard &amp; Optimisation'!$B$16/3.6)</f>
        <v/>
      </c>
      <c r="O98" s="31" t="n">
        <v>343.3971470603984</v>
      </c>
      <c r="P98" s="32" t="n">
        <v>0.07668227353188875</v>
      </c>
      <c r="Q98" s="33" t="n">
        <v>10.50160824737823</v>
      </c>
      <c r="R98" s="31" t="n">
        <v>1841.431902625984</v>
      </c>
      <c r="S98" s="31">
        <f>R98*IF(A98=4, 2.0, 3.0)</f>
        <v/>
      </c>
      <c r="T98" s="29">
        <f>'Dashboard &amp; Optimisation'!$B$18*U98</f>
        <v/>
      </c>
      <c r="U98" s="34">
        <f>MIN(1, S98/M98)</f>
        <v/>
      </c>
      <c r="V98" s="34">
        <f>N98/(N98+O98)</f>
        <v/>
      </c>
      <c r="W98" s="34">
        <f>U98*V98</f>
        <v/>
      </c>
      <c r="X98" s="32">
        <f>T98/N98</f>
        <v/>
      </c>
      <c r="Y98" s="35">
        <f>IF(W98=MAXIFS(W$2:W$7201, A$2:A$7201, A98, B$2:B$7201, B98), "OPTIMAL", "")</f>
        <v/>
      </c>
    </row>
    <row r="99" ht="20" customHeight="1">
      <c r="A99" s="36" t="n">
        <v>4</v>
      </c>
      <c r="B99" s="36" t="n">
        <v>25</v>
      </c>
      <c r="C99" s="37" t="n">
        <v>85</v>
      </c>
      <c r="D99" s="37" t="n">
        <v>2</v>
      </c>
      <c r="E99" s="6" t="n">
        <v>4</v>
      </c>
      <c r="F99" s="37" t="n">
        <v>2</v>
      </c>
      <c r="G99" s="36" t="n">
        <v>50</v>
      </c>
      <c r="H99" s="6" t="inlineStr">
        <is>
          <t>OFF</t>
        </is>
      </c>
      <c r="I99" s="38" t="n">
        <v>580.1183283215253</v>
      </c>
      <c r="J99" s="38" t="n">
        <v>1533.568798690708</v>
      </c>
      <c r="K99" s="38" t="n">
        <v>1407.407407407407</v>
      </c>
      <c r="L99" s="38" t="n">
        <v>150</v>
      </c>
      <c r="M99" s="38">
        <f>I99+J99+K99+L99</f>
        <v/>
      </c>
      <c r="N99" s="38">
        <f>M99*'Dashboard &amp; Optimisation'!$B$18/('Dashboard &amp; Optimisation'!$B$16/3.6)</f>
        <v/>
      </c>
      <c r="O99" s="38" t="n">
        <v>343.3971470603984</v>
      </c>
      <c r="P99" s="39" t="n">
        <v>0.3405130018270787</v>
      </c>
      <c r="Q99" s="40" t="n">
        <v>10.50160824737823</v>
      </c>
      <c r="R99" s="38" t="n">
        <v>414.6836804757888</v>
      </c>
      <c r="S99" s="38">
        <f>R99*IF(A99=4, 2.0, 3.0)</f>
        <v/>
      </c>
      <c r="T99" s="37">
        <f>'Dashboard &amp; Optimisation'!$B$18*U99</f>
        <v/>
      </c>
      <c r="U99" s="26">
        <f>MIN(1, S99/M99)</f>
        <v/>
      </c>
      <c r="V99" s="26">
        <f>N99/(N99+O99)</f>
        <v/>
      </c>
      <c r="W99" s="26">
        <f>U99*V99</f>
        <v/>
      </c>
      <c r="X99" s="39">
        <f>T99/N99</f>
        <v/>
      </c>
      <c r="Y99" s="41">
        <f>IF(W99=MAXIFS(W$2:W$7201, A$2:A$7201, A99, B$2:B$7201, B99), "OPTIMAL", "")</f>
        <v/>
      </c>
    </row>
    <row r="100" ht="20" customHeight="1">
      <c r="A100" s="28" t="n">
        <v>4</v>
      </c>
      <c r="B100" s="28" t="n">
        <v>25</v>
      </c>
      <c r="C100" s="29" t="n">
        <v>85</v>
      </c>
      <c r="D100" s="29" t="n">
        <v>2</v>
      </c>
      <c r="E100" s="30" t="n">
        <v>4</v>
      </c>
      <c r="F100" s="29" t="n">
        <v>2</v>
      </c>
      <c r="G100" s="28" t="n">
        <v>100</v>
      </c>
      <c r="H100" s="30" t="inlineStr">
        <is>
          <t>ON</t>
        </is>
      </c>
      <c r="I100" s="31" t="n">
        <v>580.1183283215253</v>
      </c>
      <c r="J100" s="31" t="n">
        <v>1533.568798690708</v>
      </c>
      <c r="K100" s="31" t="n">
        <v>1407.407407407407</v>
      </c>
      <c r="L100" s="31" t="n">
        <v>150</v>
      </c>
      <c r="M100" s="31">
        <f>I100+J100+K100+L100</f>
        <v/>
      </c>
      <c r="N100" s="31">
        <f>M100*'Dashboard &amp; Optimisation'!$B$18/('Dashboard &amp; Optimisation'!$B$16/3.6)</f>
        <v/>
      </c>
      <c r="O100" s="31" t="n">
        <v>343.3971470603984</v>
      </c>
      <c r="P100" s="32" t="n">
        <v>0.07761847907948814</v>
      </c>
      <c r="Q100" s="33" t="n">
        <v>10.50160824737823</v>
      </c>
      <c r="R100" s="31" t="n">
        <v>1819.221228270983</v>
      </c>
      <c r="S100" s="31">
        <f>R100*IF(A100=4, 2.0, 3.0)</f>
        <v/>
      </c>
      <c r="T100" s="29">
        <f>'Dashboard &amp; Optimisation'!$B$18*U100</f>
        <v/>
      </c>
      <c r="U100" s="34">
        <f>MIN(1, S100/M100)</f>
        <v/>
      </c>
      <c r="V100" s="34">
        <f>N100/(N100+O100)</f>
        <v/>
      </c>
      <c r="W100" s="34">
        <f>U100*V100</f>
        <v/>
      </c>
      <c r="X100" s="32">
        <f>T100/N100</f>
        <v/>
      </c>
      <c r="Y100" s="35">
        <f>IF(W100=MAXIFS(W$2:W$7201, A$2:A$7201, A100, B$2:B$7201, B100), "OPTIMAL", "")</f>
        <v/>
      </c>
    </row>
    <row r="101" ht="20" customHeight="1">
      <c r="A101" s="36" t="n">
        <v>4</v>
      </c>
      <c r="B101" s="36" t="n">
        <v>25</v>
      </c>
      <c r="C101" s="37" t="n">
        <v>85</v>
      </c>
      <c r="D101" s="37" t="n">
        <v>2</v>
      </c>
      <c r="E101" s="6" t="n">
        <v>4</v>
      </c>
      <c r="F101" s="37" t="n">
        <v>2</v>
      </c>
      <c r="G101" s="36" t="n">
        <v>100</v>
      </c>
      <c r="H101" s="6" t="inlineStr">
        <is>
          <t>OFF</t>
        </is>
      </c>
      <c r="I101" s="38" t="n">
        <v>580.1183283215253</v>
      </c>
      <c r="J101" s="38" t="n">
        <v>1533.568798690708</v>
      </c>
      <c r="K101" s="38" t="n">
        <v>1407.407407407407</v>
      </c>
      <c r="L101" s="38" t="n">
        <v>150</v>
      </c>
      <c r="M101" s="38">
        <f>I101+J101+K101+L101</f>
        <v/>
      </c>
      <c r="N101" s="38">
        <f>M101*'Dashboard &amp; Optimisation'!$B$18/('Dashboard &amp; Optimisation'!$B$16/3.6)</f>
        <v/>
      </c>
      <c r="O101" s="38" t="n">
        <v>343.3971470603984</v>
      </c>
      <c r="P101" s="39" t="n">
        <v>0.3414492073746781</v>
      </c>
      <c r="Q101" s="40" t="n">
        <v>10.50160824737823</v>
      </c>
      <c r="R101" s="38" t="n">
        <v>413.546676336446</v>
      </c>
      <c r="S101" s="38">
        <f>R101*IF(A101=4, 2.0, 3.0)</f>
        <v/>
      </c>
      <c r="T101" s="37">
        <f>'Dashboard &amp; Optimisation'!$B$18*U101</f>
        <v/>
      </c>
      <c r="U101" s="26">
        <f>MIN(1, S101/M101)</f>
        <v/>
      </c>
      <c r="V101" s="26">
        <f>N101/(N101+O101)</f>
        <v/>
      </c>
      <c r="W101" s="26">
        <f>U101*V101</f>
        <v/>
      </c>
      <c r="X101" s="39">
        <f>T101/N101</f>
        <v/>
      </c>
      <c r="Y101" s="41">
        <f>IF(W101=MAXIFS(W$2:W$7201, A$2:A$7201, A101, B$2:B$7201, B101), "OPTIMAL", "")</f>
        <v/>
      </c>
    </row>
    <row r="102" ht="20" customHeight="1">
      <c r="A102" s="28" t="n">
        <v>4</v>
      </c>
      <c r="B102" s="28" t="n">
        <v>25</v>
      </c>
      <c r="C102" s="29" t="n">
        <v>85</v>
      </c>
      <c r="D102" s="29" t="n">
        <v>2</v>
      </c>
      <c r="E102" s="30" t="n">
        <v>4</v>
      </c>
      <c r="F102" s="29" t="n">
        <v>2</v>
      </c>
      <c r="G102" s="28" t="n">
        <v>150</v>
      </c>
      <c r="H102" s="30" t="inlineStr">
        <is>
          <t>ON</t>
        </is>
      </c>
      <c r="I102" s="31" t="n">
        <v>580.1183283215253</v>
      </c>
      <c r="J102" s="31" t="n">
        <v>1533.568798690708</v>
      </c>
      <c r="K102" s="31" t="n">
        <v>1407.407407407407</v>
      </c>
      <c r="L102" s="31" t="n">
        <v>150</v>
      </c>
      <c r="M102" s="31">
        <f>I102+J102+K102+L102</f>
        <v/>
      </c>
      <c r="N102" s="31">
        <f>M102*'Dashboard &amp; Optimisation'!$B$18/('Dashboard &amp; Optimisation'!$B$16/3.6)</f>
        <v/>
      </c>
      <c r="O102" s="31" t="n">
        <v>343.3971470603984</v>
      </c>
      <c r="P102" s="32" t="n">
        <v>0.07855468462708752</v>
      </c>
      <c r="Q102" s="33" t="n">
        <v>10.50160824737823</v>
      </c>
      <c r="R102" s="31" t="n">
        <v>1797.539962356632</v>
      </c>
      <c r="S102" s="31">
        <f>R102*IF(A102=4, 2.0, 3.0)</f>
        <v/>
      </c>
      <c r="T102" s="29">
        <f>'Dashboard &amp; Optimisation'!$B$18*U102</f>
        <v/>
      </c>
      <c r="U102" s="34">
        <f>MIN(1, S102/M102)</f>
        <v/>
      </c>
      <c r="V102" s="34">
        <f>N102/(N102+O102)</f>
        <v/>
      </c>
      <c r="W102" s="34">
        <f>U102*V102</f>
        <v/>
      </c>
      <c r="X102" s="32">
        <f>T102/N102</f>
        <v/>
      </c>
      <c r="Y102" s="35">
        <f>IF(W102=MAXIFS(W$2:W$7201, A$2:A$7201, A102, B$2:B$7201, B102), "OPTIMAL", "")</f>
        <v/>
      </c>
    </row>
    <row r="103" ht="20" customHeight="1">
      <c r="A103" s="36" t="n">
        <v>4</v>
      </c>
      <c r="B103" s="36" t="n">
        <v>25</v>
      </c>
      <c r="C103" s="37" t="n">
        <v>85</v>
      </c>
      <c r="D103" s="37" t="n">
        <v>2</v>
      </c>
      <c r="E103" s="6" t="n">
        <v>4</v>
      </c>
      <c r="F103" s="37" t="n">
        <v>2</v>
      </c>
      <c r="G103" s="36" t="n">
        <v>150</v>
      </c>
      <c r="H103" s="6" t="inlineStr">
        <is>
          <t>OFF</t>
        </is>
      </c>
      <c r="I103" s="38" t="n">
        <v>580.1183283215253</v>
      </c>
      <c r="J103" s="38" t="n">
        <v>1533.568798690708</v>
      </c>
      <c r="K103" s="38" t="n">
        <v>1407.407407407407</v>
      </c>
      <c r="L103" s="38" t="n">
        <v>150</v>
      </c>
      <c r="M103" s="38">
        <f>I103+J103+K103+L103</f>
        <v/>
      </c>
      <c r="N103" s="38">
        <f>M103*'Dashboard &amp; Optimisation'!$B$18/('Dashboard &amp; Optimisation'!$B$16/3.6)</f>
        <v/>
      </c>
      <c r="O103" s="38" t="n">
        <v>343.3971470603984</v>
      </c>
      <c r="P103" s="39" t="n">
        <v>0.3423854129222775</v>
      </c>
      <c r="Q103" s="40" t="n">
        <v>10.50160824737823</v>
      </c>
      <c r="R103" s="38" t="n">
        <v>412.4158901581651</v>
      </c>
      <c r="S103" s="38">
        <f>R103*IF(A103=4, 2.0, 3.0)</f>
        <v/>
      </c>
      <c r="T103" s="37">
        <f>'Dashboard &amp; Optimisation'!$B$18*U103</f>
        <v/>
      </c>
      <c r="U103" s="26">
        <f>MIN(1, S103/M103)</f>
        <v/>
      </c>
      <c r="V103" s="26">
        <f>N103/(N103+O103)</f>
        <v/>
      </c>
      <c r="W103" s="26">
        <f>U103*V103</f>
        <v/>
      </c>
      <c r="X103" s="39">
        <f>T103/N103</f>
        <v/>
      </c>
      <c r="Y103" s="41">
        <f>IF(W103=MAXIFS(W$2:W$7201, A$2:A$7201, A103, B$2:B$7201, B103), "OPTIMAL", "")</f>
        <v/>
      </c>
    </row>
    <row r="104" ht="20" customHeight="1">
      <c r="A104" s="28" t="n">
        <v>4</v>
      </c>
      <c r="B104" s="28" t="n">
        <v>25</v>
      </c>
      <c r="C104" s="29" t="n">
        <v>85</v>
      </c>
      <c r="D104" s="29" t="n">
        <v>2</v>
      </c>
      <c r="E104" s="30" t="n">
        <v>4</v>
      </c>
      <c r="F104" s="29" t="n">
        <v>2</v>
      </c>
      <c r="G104" s="28" t="n">
        <v>200</v>
      </c>
      <c r="H104" s="30" t="inlineStr">
        <is>
          <t>ON</t>
        </is>
      </c>
      <c r="I104" s="31" t="n">
        <v>580.1183283215253</v>
      </c>
      <c r="J104" s="31" t="n">
        <v>1533.568798690708</v>
      </c>
      <c r="K104" s="31" t="n">
        <v>1407.407407407407</v>
      </c>
      <c r="L104" s="31" t="n">
        <v>150</v>
      </c>
      <c r="M104" s="31">
        <f>I104+J104+K104+L104</f>
        <v/>
      </c>
      <c r="N104" s="31">
        <f>M104*'Dashboard &amp; Optimisation'!$B$18/('Dashboard &amp; Optimisation'!$B$16/3.6)</f>
        <v/>
      </c>
      <c r="O104" s="31" t="n">
        <v>343.3971470603984</v>
      </c>
      <c r="P104" s="32" t="n">
        <v>0.07949089017468691</v>
      </c>
      <c r="Q104" s="33" t="n">
        <v>10.50160824737823</v>
      </c>
      <c r="R104" s="31" t="n">
        <v>1776.369399527462</v>
      </c>
      <c r="S104" s="31">
        <f>R104*IF(A104=4, 2.0, 3.0)</f>
        <v/>
      </c>
      <c r="T104" s="29">
        <f>'Dashboard &amp; Optimisation'!$B$18*U104</f>
        <v/>
      </c>
      <c r="U104" s="34">
        <f>MIN(1, S104/M104)</f>
        <v/>
      </c>
      <c r="V104" s="34">
        <f>N104/(N104+O104)</f>
        <v/>
      </c>
      <c r="W104" s="34">
        <f>U104*V104</f>
        <v/>
      </c>
      <c r="X104" s="32">
        <f>T104/N104</f>
        <v/>
      </c>
      <c r="Y104" s="35">
        <f>IF(W104=MAXIFS(W$2:W$7201, A$2:A$7201, A104, B$2:B$7201, B104), "OPTIMAL", "")</f>
        <v/>
      </c>
    </row>
    <row r="105" ht="20" customHeight="1">
      <c r="A105" s="36" t="n">
        <v>4</v>
      </c>
      <c r="B105" s="36" t="n">
        <v>25</v>
      </c>
      <c r="C105" s="37" t="n">
        <v>85</v>
      </c>
      <c r="D105" s="37" t="n">
        <v>2</v>
      </c>
      <c r="E105" s="6" t="n">
        <v>4</v>
      </c>
      <c r="F105" s="37" t="n">
        <v>2</v>
      </c>
      <c r="G105" s="36" t="n">
        <v>200</v>
      </c>
      <c r="H105" s="6" t="inlineStr">
        <is>
          <t>OFF</t>
        </is>
      </c>
      <c r="I105" s="38" t="n">
        <v>580.1183283215253</v>
      </c>
      <c r="J105" s="38" t="n">
        <v>1533.568798690708</v>
      </c>
      <c r="K105" s="38" t="n">
        <v>1407.407407407407</v>
      </c>
      <c r="L105" s="38" t="n">
        <v>150</v>
      </c>
      <c r="M105" s="38">
        <f>I105+J105+K105+L105</f>
        <v/>
      </c>
      <c r="N105" s="38">
        <f>M105*'Dashboard &amp; Optimisation'!$B$18/('Dashboard &amp; Optimisation'!$B$16/3.6)</f>
        <v/>
      </c>
      <c r="O105" s="38" t="n">
        <v>343.3971470603984</v>
      </c>
      <c r="P105" s="39" t="n">
        <v>0.3433216184698769</v>
      </c>
      <c r="Q105" s="40" t="n">
        <v>10.50160824737823</v>
      </c>
      <c r="R105" s="38" t="n">
        <v>411.2912710735732</v>
      </c>
      <c r="S105" s="38">
        <f>R105*IF(A105=4, 2.0, 3.0)</f>
        <v/>
      </c>
      <c r="T105" s="37">
        <f>'Dashboard &amp; Optimisation'!$B$18*U105</f>
        <v/>
      </c>
      <c r="U105" s="26">
        <f>MIN(1, S105/M105)</f>
        <v/>
      </c>
      <c r="V105" s="26">
        <f>N105/(N105+O105)</f>
        <v/>
      </c>
      <c r="W105" s="26">
        <f>U105*V105</f>
        <v/>
      </c>
      <c r="X105" s="39">
        <f>T105/N105</f>
        <v/>
      </c>
      <c r="Y105" s="41">
        <f>IF(W105=MAXIFS(W$2:W$7201, A$2:A$7201, A105, B$2:B$7201, B105), "OPTIMAL", "")</f>
        <v/>
      </c>
    </row>
    <row r="106" ht="20" customHeight="1">
      <c r="A106" s="28" t="n">
        <v>4</v>
      </c>
      <c r="B106" s="28" t="n">
        <v>25</v>
      </c>
      <c r="C106" s="29" t="n">
        <v>85</v>
      </c>
      <c r="D106" s="29" t="n">
        <v>2</v>
      </c>
      <c r="E106" s="30" t="n">
        <v>8</v>
      </c>
      <c r="F106" s="29" t="n">
        <v>1.5</v>
      </c>
      <c r="G106" s="28" t="n">
        <v>50</v>
      </c>
      <c r="H106" s="30" t="inlineStr">
        <is>
          <t>ON</t>
        </is>
      </c>
      <c r="I106" s="31" t="n">
        <v>580.1183283215253</v>
      </c>
      <c r="J106" s="31" t="n">
        <v>1533.568798690708</v>
      </c>
      <c r="K106" s="31" t="n">
        <v>1407.407407407407</v>
      </c>
      <c r="L106" s="31" t="n">
        <v>150</v>
      </c>
      <c r="M106" s="31">
        <f>I106+J106+K106+L106</f>
        <v/>
      </c>
      <c r="N106" s="31">
        <f>M106*'Dashboard &amp; Optimisation'!$B$18/('Dashboard &amp; Optimisation'!$B$16/3.6)</f>
        <v/>
      </c>
      <c r="O106" s="31" t="n">
        <v>426.9906871796308</v>
      </c>
      <c r="P106" s="32" t="n">
        <v>0.05890267998411309</v>
      </c>
      <c r="Q106" s="33" t="n">
        <v>15.65241237106734</v>
      </c>
      <c r="R106" s="31" t="n">
        <v>2462.474982139449</v>
      </c>
      <c r="S106" s="31">
        <f>R106*IF(A106=4, 2.0, 3.0)</f>
        <v/>
      </c>
      <c r="T106" s="29">
        <f>'Dashboard &amp; Optimisation'!$B$18*U106</f>
        <v/>
      </c>
      <c r="U106" s="34">
        <f>MIN(1, S106/M106)</f>
        <v/>
      </c>
      <c r="V106" s="34">
        <f>N106/(N106+O106)</f>
        <v/>
      </c>
      <c r="W106" s="34">
        <f>U106*V106</f>
        <v/>
      </c>
      <c r="X106" s="32">
        <f>T106/N106</f>
        <v/>
      </c>
      <c r="Y106" s="35">
        <f>IF(W106=MAXIFS(W$2:W$7201, A$2:A$7201, A106, B$2:B$7201, B106), "OPTIMAL", "")</f>
        <v/>
      </c>
    </row>
    <row r="107" ht="20" customHeight="1">
      <c r="A107" s="36" t="n">
        <v>4</v>
      </c>
      <c r="B107" s="36" t="n">
        <v>25</v>
      </c>
      <c r="C107" s="37" t="n">
        <v>85</v>
      </c>
      <c r="D107" s="37" t="n">
        <v>2</v>
      </c>
      <c r="E107" s="6" t="n">
        <v>8</v>
      </c>
      <c r="F107" s="37" t="n">
        <v>1.5</v>
      </c>
      <c r="G107" s="36" t="n">
        <v>50</v>
      </c>
      <c r="H107" s="6" t="inlineStr">
        <is>
          <t>OFF</t>
        </is>
      </c>
      <c r="I107" s="38" t="n">
        <v>580.1183283215253</v>
      </c>
      <c r="J107" s="38" t="n">
        <v>1533.568798690708</v>
      </c>
      <c r="K107" s="38" t="n">
        <v>1407.407407407407</v>
      </c>
      <c r="L107" s="38" t="n">
        <v>150</v>
      </c>
      <c r="M107" s="38">
        <f>I107+J107+K107+L107</f>
        <v/>
      </c>
      <c r="N107" s="38">
        <f>M107*'Dashboard &amp; Optimisation'!$B$18/('Dashboard &amp; Optimisation'!$B$16/3.6)</f>
        <v/>
      </c>
      <c r="O107" s="38" t="n">
        <v>426.9906871796308</v>
      </c>
      <c r="P107" s="39" t="n">
        <v>0.2609136879154256</v>
      </c>
      <c r="Q107" s="40" t="n">
        <v>15.65241237106734</v>
      </c>
      <c r="R107" s="38" t="n">
        <v>555.9170812412913</v>
      </c>
      <c r="S107" s="38">
        <f>R107*IF(A107=4, 2.0, 3.0)</f>
        <v/>
      </c>
      <c r="T107" s="37">
        <f>'Dashboard &amp; Optimisation'!$B$18*U107</f>
        <v/>
      </c>
      <c r="U107" s="26">
        <f>MIN(1, S107/M107)</f>
        <v/>
      </c>
      <c r="V107" s="26">
        <f>N107/(N107+O107)</f>
        <v/>
      </c>
      <c r="W107" s="26">
        <f>U107*V107</f>
        <v/>
      </c>
      <c r="X107" s="39">
        <f>T107/N107</f>
        <v/>
      </c>
      <c r="Y107" s="41">
        <f>IF(W107=MAXIFS(W$2:W$7201, A$2:A$7201, A107, B$2:B$7201, B107), "OPTIMAL", "")</f>
        <v/>
      </c>
    </row>
    <row r="108" ht="20" customHeight="1">
      <c r="A108" s="28" t="n">
        <v>4</v>
      </c>
      <c r="B108" s="28" t="n">
        <v>25</v>
      </c>
      <c r="C108" s="29" t="n">
        <v>85</v>
      </c>
      <c r="D108" s="29" t="n">
        <v>2</v>
      </c>
      <c r="E108" s="30" t="n">
        <v>8</v>
      </c>
      <c r="F108" s="29" t="n">
        <v>1.5</v>
      </c>
      <c r="G108" s="28" t="n">
        <v>100</v>
      </c>
      <c r="H108" s="30" t="inlineStr">
        <is>
          <t>ON</t>
        </is>
      </c>
      <c r="I108" s="31" t="n">
        <v>580.1183283215253</v>
      </c>
      <c r="J108" s="31" t="n">
        <v>1533.568798690708</v>
      </c>
      <c r="K108" s="31" t="n">
        <v>1407.407407407407</v>
      </c>
      <c r="L108" s="31" t="n">
        <v>150</v>
      </c>
      <c r="M108" s="31">
        <f>I108+J108+K108+L108</f>
        <v/>
      </c>
      <c r="N108" s="31">
        <f>M108*'Dashboard &amp; Optimisation'!$B$18/('Dashboard &amp; Optimisation'!$B$16/3.6)</f>
        <v/>
      </c>
      <c r="O108" s="31" t="n">
        <v>426.9906871796308</v>
      </c>
      <c r="P108" s="32" t="n">
        <v>0.05983888553171247</v>
      </c>
      <c r="Q108" s="33" t="n">
        <v>15.65241237106734</v>
      </c>
      <c r="R108" s="31" t="n">
        <v>2423.948483548798</v>
      </c>
      <c r="S108" s="31">
        <f>R108*IF(A108=4, 2.0, 3.0)</f>
        <v/>
      </c>
      <c r="T108" s="29">
        <f>'Dashboard &amp; Optimisation'!$B$18*U108</f>
        <v/>
      </c>
      <c r="U108" s="34">
        <f>MIN(1, S108/M108)</f>
        <v/>
      </c>
      <c r="V108" s="34">
        <f>N108/(N108+O108)</f>
        <v/>
      </c>
      <c r="W108" s="34">
        <f>U108*V108</f>
        <v/>
      </c>
      <c r="X108" s="32">
        <f>T108/N108</f>
        <v/>
      </c>
      <c r="Y108" s="35">
        <f>IF(W108=MAXIFS(W$2:W$7201, A$2:A$7201, A108, B$2:B$7201, B108), "OPTIMAL", "")</f>
        <v/>
      </c>
    </row>
    <row r="109" ht="20" customHeight="1">
      <c r="A109" s="36" t="n">
        <v>4</v>
      </c>
      <c r="B109" s="36" t="n">
        <v>25</v>
      </c>
      <c r="C109" s="37" t="n">
        <v>85</v>
      </c>
      <c r="D109" s="37" t="n">
        <v>2</v>
      </c>
      <c r="E109" s="6" t="n">
        <v>8</v>
      </c>
      <c r="F109" s="37" t="n">
        <v>1.5</v>
      </c>
      <c r="G109" s="36" t="n">
        <v>100</v>
      </c>
      <c r="H109" s="6" t="inlineStr">
        <is>
          <t>OFF</t>
        </is>
      </c>
      <c r="I109" s="38" t="n">
        <v>580.1183283215253</v>
      </c>
      <c r="J109" s="38" t="n">
        <v>1533.568798690708</v>
      </c>
      <c r="K109" s="38" t="n">
        <v>1407.407407407407</v>
      </c>
      <c r="L109" s="38" t="n">
        <v>150</v>
      </c>
      <c r="M109" s="38">
        <f>I109+J109+K109+L109</f>
        <v/>
      </c>
      <c r="N109" s="38">
        <f>M109*'Dashboard &amp; Optimisation'!$B$18/('Dashboard &amp; Optimisation'!$B$16/3.6)</f>
        <v/>
      </c>
      <c r="O109" s="38" t="n">
        <v>426.9906871796308</v>
      </c>
      <c r="P109" s="39" t="n">
        <v>0.261849893463025</v>
      </c>
      <c r="Q109" s="40" t="n">
        <v>15.65241237106734</v>
      </c>
      <c r="R109" s="38" t="n">
        <v>553.929481977529</v>
      </c>
      <c r="S109" s="38">
        <f>R109*IF(A109=4, 2.0, 3.0)</f>
        <v/>
      </c>
      <c r="T109" s="37">
        <f>'Dashboard &amp; Optimisation'!$B$18*U109</f>
        <v/>
      </c>
      <c r="U109" s="26">
        <f>MIN(1, S109/M109)</f>
        <v/>
      </c>
      <c r="V109" s="26">
        <f>N109/(N109+O109)</f>
        <v/>
      </c>
      <c r="W109" s="26">
        <f>U109*V109</f>
        <v/>
      </c>
      <c r="X109" s="39">
        <f>T109/N109</f>
        <v/>
      </c>
      <c r="Y109" s="41">
        <f>IF(W109=MAXIFS(W$2:W$7201, A$2:A$7201, A109, B$2:B$7201, B109), "OPTIMAL", "")</f>
        <v/>
      </c>
    </row>
    <row r="110" ht="20" customHeight="1">
      <c r="A110" s="28" t="n">
        <v>4</v>
      </c>
      <c r="B110" s="28" t="n">
        <v>25</v>
      </c>
      <c r="C110" s="29" t="n">
        <v>85</v>
      </c>
      <c r="D110" s="29" t="n">
        <v>2</v>
      </c>
      <c r="E110" s="30" t="n">
        <v>8</v>
      </c>
      <c r="F110" s="29" t="n">
        <v>1.5</v>
      </c>
      <c r="G110" s="28" t="n">
        <v>150</v>
      </c>
      <c r="H110" s="30" t="inlineStr">
        <is>
          <t>ON</t>
        </is>
      </c>
      <c r="I110" s="31" t="n">
        <v>580.1183283215253</v>
      </c>
      <c r="J110" s="31" t="n">
        <v>1533.568798690708</v>
      </c>
      <c r="K110" s="31" t="n">
        <v>1407.407407407407</v>
      </c>
      <c r="L110" s="31" t="n">
        <v>150</v>
      </c>
      <c r="M110" s="31">
        <f>I110+J110+K110+L110</f>
        <v/>
      </c>
      <c r="N110" s="31">
        <f>M110*'Dashboard &amp; Optimisation'!$B$18/('Dashboard &amp; Optimisation'!$B$16/3.6)</f>
        <v/>
      </c>
      <c r="O110" s="31" t="n">
        <v>426.9906871796308</v>
      </c>
      <c r="P110" s="32" t="n">
        <v>0.06077509107931186</v>
      </c>
      <c r="Q110" s="33" t="n">
        <v>15.65241237106734</v>
      </c>
      <c r="R110" s="31" t="n">
        <v>2386.60894234709</v>
      </c>
      <c r="S110" s="31">
        <f>R110*IF(A110=4, 2.0, 3.0)</f>
        <v/>
      </c>
      <c r="T110" s="29">
        <f>'Dashboard &amp; Optimisation'!$B$18*U110</f>
        <v/>
      </c>
      <c r="U110" s="34">
        <f>MIN(1, S110/M110)</f>
        <v/>
      </c>
      <c r="V110" s="34">
        <f>N110/(N110+O110)</f>
        <v/>
      </c>
      <c r="W110" s="34">
        <f>U110*V110</f>
        <v/>
      </c>
      <c r="X110" s="32">
        <f>T110/N110</f>
        <v/>
      </c>
      <c r="Y110" s="35">
        <f>IF(W110=MAXIFS(W$2:W$7201, A$2:A$7201, A110, B$2:B$7201, B110), "OPTIMAL", "")</f>
        <v/>
      </c>
    </row>
    <row r="111" ht="20" customHeight="1">
      <c r="A111" s="36" t="n">
        <v>4</v>
      </c>
      <c r="B111" s="36" t="n">
        <v>25</v>
      </c>
      <c r="C111" s="37" t="n">
        <v>85</v>
      </c>
      <c r="D111" s="37" t="n">
        <v>2</v>
      </c>
      <c r="E111" s="6" t="n">
        <v>8</v>
      </c>
      <c r="F111" s="37" t="n">
        <v>1.5</v>
      </c>
      <c r="G111" s="36" t="n">
        <v>150</v>
      </c>
      <c r="H111" s="6" t="inlineStr">
        <is>
          <t>OFF</t>
        </is>
      </c>
      <c r="I111" s="38" t="n">
        <v>580.1183283215253</v>
      </c>
      <c r="J111" s="38" t="n">
        <v>1533.568798690708</v>
      </c>
      <c r="K111" s="38" t="n">
        <v>1407.407407407407</v>
      </c>
      <c r="L111" s="38" t="n">
        <v>150</v>
      </c>
      <c r="M111" s="38">
        <f>I111+J111+K111+L111</f>
        <v/>
      </c>
      <c r="N111" s="38">
        <f>M111*'Dashboard &amp; Optimisation'!$B$18/('Dashboard &amp; Optimisation'!$B$16/3.6)</f>
        <v/>
      </c>
      <c r="O111" s="38" t="n">
        <v>426.9906871796308</v>
      </c>
      <c r="P111" s="39" t="n">
        <v>0.2627860990106244</v>
      </c>
      <c r="Q111" s="40" t="n">
        <v>15.65241237106734</v>
      </c>
      <c r="R111" s="38" t="n">
        <v>551.9560448133916</v>
      </c>
      <c r="S111" s="38">
        <f>R111*IF(A111=4, 2.0, 3.0)</f>
        <v/>
      </c>
      <c r="T111" s="37">
        <f>'Dashboard &amp; Optimisation'!$B$18*U111</f>
        <v/>
      </c>
      <c r="U111" s="26">
        <f>MIN(1, S111/M111)</f>
        <v/>
      </c>
      <c r="V111" s="26">
        <f>N111/(N111+O111)</f>
        <v/>
      </c>
      <c r="W111" s="26">
        <f>U111*V111</f>
        <v/>
      </c>
      <c r="X111" s="39">
        <f>T111/N111</f>
        <v/>
      </c>
      <c r="Y111" s="41">
        <f>IF(W111=MAXIFS(W$2:W$7201, A$2:A$7201, A111, B$2:B$7201, B111), "OPTIMAL", "")</f>
        <v/>
      </c>
    </row>
    <row r="112" ht="20" customHeight="1">
      <c r="A112" s="28" t="n">
        <v>4</v>
      </c>
      <c r="B112" s="28" t="n">
        <v>25</v>
      </c>
      <c r="C112" s="29" t="n">
        <v>85</v>
      </c>
      <c r="D112" s="29" t="n">
        <v>2</v>
      </c>
      <c r="E112" s="30" t="n">
        <v>8</v>
      </c>
      <c r="F112" s="29" t="n">
        <v>1.5</v>
      </c>
      <c r="G112" s="28" t="n">
        <v>200</v>
      </c>
      <c r="H112" s="30" t="inlineStr">
        <is>
          <t>ON</t>
        </is>
      </c>
      <c r="I112" s="31" t="n">
        <v>580.1183283215253</v>
      </c>
      <c r="J112" s="31" t="n">
        <v>1533.568798690708</v>
      </c>
      <c r="K112" s="31" t="n">
        <v>1407.407407407407</v>
      </c>
      <c r="L112" s="31" t="n">
        <v>150</v>
      </c>
      <c r="M112" s="31">
        <f>I112+J112+K112+L112</f>
        <v/>
      </c>
      <c r="N112" s="31">
        <f>M112*'Dashboard &amp; Optimisation'!$B$18/('Dashboard &amp; Optimisation'!$B$16/3.6)</f>
        <v/>
      </c>
      <c r="O112" s="31" t="n">
        <v>426.9906871796308</v>
      </c>
      <c r="P112" s="32" t="n">
        <v>0.06171129662691124</v>
      </c>
      <c r="Q112" s="33" t="n">
        <v>15.65241237106734</v>
      </c>
      <c r="R112" s="31" t="n">
        <v>2350.402337496703</v>
      </c>
      <c r="S112" s="31">
        <f>R112*IF(A112=4, 2.0, 3.0)</f>
        <v/>
      </c>
      <c r="T112" s="29">
        <f>'Dashboard &amp; Optimisation'!$B$18*U112</f>
        <v/>
      </c>
      <c r="U112" s="34">
        <f>MIN(1, S112/M112)</f>
        <v/>
      </c>
      <c r="V112" s="34">
        <f>N112/(N112+O112)</f>
        <v/>
      </c>
      <c r="W112" s="34">
        <f>U112*V112</f>
        <v/>
      </c>
      <c r="X112" s="32">
        <f>T112/N112</f>
        <v/>
      </c>
      <c r="Y112" s="35">
        <f>IF(W112=MAXIFS(W$2:W$7201, A$2:A$7201, A112, B$2:B$7201, B112), "OPTIMAL", "")</f>
        <v/>
      </c>
    </row>
    <row r="113" ht="20" customHeight="1">
      <c r="A113" s="36" t="n">
        <v>4</v>
      </c>
      <c r="B113" s="36" t="n">
        <v>25</v>
      </c>
      <c r="C113" s="37" t="n">
        <v>85</v>
      </c>
      <c r="D113" s="37" t="n">
        <v>2</v>
      </c>
      <c r="E113" s="6" t="n">
        <v>8</v>
      </c>
      <c r="F113" s="37" t="n">
        <v>1.5</v>
      </c>
      <c r="G113" s="36" t="n">
        <v>200</v>
      </c>
      <c r="H113" s="6" t="inlineStr">
        <is>
          <t>OFF</t>
        </is>
      </c>
      <c r="I113" s="38" t="n">
        <v>580.1183283215253</v>
      </c>
      <c r="J113" s="38" t="n">
        <v>1533.568798690708</v>
      </c>
      <c r="K113" s="38" t="n">
        <v>1407.407407407407</v>
      </c>
      <c r="L113" s="38" t="n">
        <v>150</v>
      </c>
      <c r="M113" s="38">
        <f>I113+J113+K113+L113</f>
        <v/>
      </c>
      <c r="N113" s="38">
        <f>M113*'Dashboard &amp; Optimisation'!$B$18/('Dashboard &amp; Optimisation'!$B$16/3.6)</f>
        <v/>
      </c>
      <c r="O113" s="38" t="n">
        <v>426.9906871796308</v>
      </c>
      <c r="P113" s="39" t="n">
        <v>0.2637223045582238</v>
      </c>
      <c r="Q113" s="40" t="n">
        <v>15.65241237106734</v>
      </c>
      <c r="R113" s="38" t="n">
        <v>549.9966189239094</v>
      </c>
      <c r="S113" s="38">
        <f>R113*IF(A113=4, 2.0, 3.0)</f>
        <v/>
      </c>
      <c r="T113" s="37">
        <f>'Dashboard &amp; Optimisation'!$B$18*U113</f>
        <v/>
      </c>
      <c r="U113" s="26">
        <f>MIN(1, S113/M113)</f>
        <v/>
      </c>
      <c r="V113" s="26">
        <f>N113/(N113+O113)</f>
        <v/>
      </c>
      <c r="W113" s="26">
        <f>U113*V113</f>
        <v/>
      </c>
      <c r="X113" s="39">
        <f>T113/N113</f>
        <v/>
      </c>
      <c r="Y113" s="41">
        <f>IF(W113=MAXIFS(W$2:W$7201, A$2:A$7201, A113, B$2:B$7201, B113), "OPTIMAL", "")</f>
        <v/>
      </c>
    </row>
    <row r="114" ht="20" customHeight="1">
      <c r="A114" s="28" t="n">
        <v>4</v>
      </c>
      <c r="B114" s="28" t="n">
        <v>25</v>
      </c>
      <c r="C114" s="29" t="n">
        <v>85</v>
      </c>
      <c r="D114" s="29" t="n">
        <v>2</v>
      </c>
      <c r="E114" s="30" t="n">
        <v>8</v>
      </c>
      <c r="F114" s="29" t="n">
        <v>2</v>
      </c>
      <c r="G114" s="28" t="n">
        <v>50</v>
      </c>
      <c r="H114" s="30" t="inlineStr">
        <is>
          <t>ON</t>
        </is>
      </c>
      <c r="I114" s="31" t="n">
        <v>580.1183283215253</v>
      </c>
      <c r="J114" s="31" t="n">
        <v>1533.568798690708</v>
      </c>
      <c r="K114" s="31" t="n">
        <v>1407.407407407407</v>
      </c>
      <c r="L114" s="31" t="n">
        <v>150</v>
      </c>
      <c r="M114" s="31">
        <f>I114+J114+K114+L114</f>
        <v/>
      </c>
      <c r="N114" s="31">
        <f>M114*'Dashboard &amp; Optimisation'!$B$18/('Dashboard &amp; Optimisation'!$B$16/3.6)</f>
        <v/>
      </c>
      <c r="O114" s="31" t="n">
        <v>515.2593789813858</v>
      </c>
      <c r="P114" s="32" t="n">
        <v>0.05794452706634972</v>
      </c>
      <c r="Q114" s="33" t="n">
        <v>20.80321649475646</v>
      </c>
      <c r="R114" s="31" t="n">
        <v>2573.192006184946</v>
      </c>
      <c r="S114" s="31">
        <f>R114*IF(A114=4, 2.0, 3.0)</f>
        <v/>
      </c>
      <c r="T114" s="29">
        <f>'Dashboard &amp; Optimisation'!$B$18*U114</f>
        <v/>
      </c>
      <c r="U114" s="34">
        <f>MIN(1, S114/M114)</f>
        <v/>
      </c>
      <c r="V114" s="34">
        <f>N114/(N114+O114)</f>
        <v/>
      </c>
      <c r="W114" s="34">
        <f>U114*V114</f>
        <v/>
      </c>
      <c r="X114" s="32">
        <f>T114/N114</f>
        <v/>
      </c>
      <c r="Y114" s="35">
        <f>IF(W114=MAXIFS(W$2:W$7201, A$2:A$7201, A114, B$2:B$7201, B114), "OPTIMAL", "")</f>
        <v/>
      </c>
    </row>
    <row r="115" ht="20" customHeight="1">
      <c r="A115" s="36" t="n">
        <v>4</v>
      </c>
      <c r="B115" s="36" t="n">
        <v>25</v>
      </c>
      <c r="C115" s="37" t="n">
        <v>85</v>
      </c>
      <c r="D115" s="37" t="n">
        <v>2</v>
      </c>
      <c r="E115" s="6" t="n">
        <v>8</v>
      </c>
      <c r="F115" s="37" t="n">
        <v>2</v>
      </c>
      <c r="G115" s="36" t="n">
        <v>50</v>
      </c>
      <c r="H115" s="6" t="inlineStr">
        <is>
          <t>OFF</t>
        </is>
      </c>
      <c r="I115" s="38" t="n">
        <v>580.1183283215253</v>
      </c>
      <c r="J115" s="38" t="n">
        <v>1533.568798690708</v>
      </c>
      <c r="K115" s="38" t="n">
        <v>1407.407407407407</v>
      </c>
      <c r="L115" s="38" t="n">
        <v>150</v>
      </c>
      <c r="M115" s="38">
        <f>I115+J115+K115+L115</f>
        <v/>
      </c>
      <c r="N115" s="38">
        <f>M115*'Dashboard &amp; Optimisation'!$B$18/('Dashboard &amp; Optimisation'!$B$16/3.6)</f>
        <v/>
      </c>
      <c r="O115" s="38" t="n">
        <v>515.2593789813858</v>
      </c>
      <c r="P115" s="39" t="n">
        <v>0.2615988357062477</v>
      </c>
      <c r="Q115" s="40" t="n">
        <v>20.80321649475646</v>
      </c>
      <c r="R115" s="38" t="n">
        <v>569.9658159668842</v>
      </c>
      <c r="S115" s="38">
        <f>R115*IF(A115=4, 2.0, 3.0)</f>
        <v/>
      </c>
      <c r="T115" s="37">
        <f>'Dashboard &amp; Optimisation'!$B$18*U115</f>
        <v/>
      </c>
      <c r="U115" s="26">
        <f>MIN(1, S115/M115)</f>
        <v/>
      </c>
      <c r="V115" s="26">
        <f>N115/(N115+O115)</f>
        <v/>
      </c>
      <c r="W115" s="26">
        <f>U115*V115</f>
        <v/>
      </c>
      <c r="X115" s="39">
        <f>T115/N115</f>
        <v/>
      </c>
      <c r="Y115" s="41">
        <f>IF(W115=MAXIFS(W$2:W$7201, A$2:A$7201, A115, B$2:B$7201, B115), "OPTIMAL", "")</f>
        <v/>
      </c>
    </row>
    <row r="116" ht="20" customHeight="1">
      <c r="A116" s="28" t="n">
        <v>4</v>
      </c>
      <c r="B116" s="28" t="n">
        <v>25</v>
      </c>
      <c r="C116" s="29" t="n">
        <v>85</v>
      </c>
      <c r="D116" s="29" t="n">
        <v>2</v>
      </c>
      <c r="E116" s="30" t="n">
        <v>8</v>
      </c>
      <c r="F116" s="29" t="n">
        <v>2</v>
      </c>
      <c r="G116" s="28" t="n">
        <v>100</v>
      </c>
      <c r="H116" s="30" t="inlineStr">
        <is>
          <t>ON</t>
        </is>
      </c>
      <c r="I116" s="31" t="n">
        <v>580.1183283215253</v>
      </c>
      <c r="J116" s="31" t="n">
        <v>1533.568798690708</v>
      </c>
      <c r="K116" s="31" t="n">
        <v>1407.407407407407</v>
      </c>
      <c r="L116" s="31" t="n">
        <v>150</v>
      </c>
      <c r="M116" s="31">
        <f>I116+J116+K116+L116</f>
        <v/>
      </c>
      <c r="N116" s="31">
        <f>M116*'Dashboard &amp; Optimisation'!$B$18/('Dashboard &amp; Optimisation'!$B$16/3.6)</f>
        <v/>
      </c>
      <c r="O116" s="31" t="n">
        <v>515.2593789813858</v>
      </c>
      <c r="P116" s="32" t="n">
        <v>0.0588807326139491</v>
      </c>
      <c r="Q116" s="33" t="n">
        <v>20.80321649475646</v>
      </c>
      <c r="R116" s="31" t="n">
        <v>2532.278170295309</v>
      </c>
      <c r="S116" s="31">
        <f>R116*IF(A116=4, 2.0, 3.0)</f>
        <v/>
      </c>
      <c r="T116" s="29">
        <f>'Dashboard &amp; Optimisation'!$B$18*U116</f>
        <v/>
      </c>
      <c r="U116" s="34">
        <f>MIN(1, S116/M116)</f>
        <v/>
      </c>
      <c r="V116" s="34">
        <f>N116/(N116+O116)</f>
        <v/>
      </c>
      <c r="W116" s="34">
        <f>U116*V116</f>
        <v/>
      </c>
      <c r="X116" s="32">
        <f>T116/N116</f>
        <v/>
      </c>
      <c r="Y116" s="35">
        <f>IF(W116=MAXIFS(W$2:W$7201, A$2:A$7201, A116, B$2:B$7201, B116), "OPTIMAL", "")</f>
        <v/>
      </c>
    </row>
    <row r="117" ht="20" customHeight="1">
      <c r="A117" s="36" t="n">
        <v>4</v>
      </c>
      <c r="B117" s="36" t="n">
        <v>25</v>
      </c>
      <c r="C117" s="37" t="n">
        <v>85</v>
      </c>
      <c r="D117" s="37" t="n">
        <v>2</v>
      </c>
      <c r="E117" s="6" t="n">
        <v>8</v>
      </c>
      <c r="F117" s="37" t="n">
        <v>2</v>
      </c>
      <c r="G117" s="36" t="n">
        <v>100</v>
      </c>
      <c r="H117" s="6" t="inlineStr">
        <is>
          <t>OFF</t>
        </is>
      </c>
      <c r="I117" s="38" t="n">
        <v>580.1183283215253</v>
      </c>
      <c r="J117" s="38" t="n">
        <v>1533.568798690708</v>
      </c>
      <c r="K117" s="38" t="n">
        <v>1407.407407407407</v>
      </c>
      <c r="L117" s="38" t="n">
        <v>150</v>
      </c>
      <c r="M117" s="38">
        <f>I117+J117+K117+L117</f>
        <v/>
      </c>
      <c r="N117" s="38">
        <f>M117*'Dashboard &amp; Optimisation'!$B$18/('Dashboard &amp; Optimisation'!$B$16/3.6)</f>
        <v/>
      </c>
      <c r="O117" s="38" t="n">
        <v>515.2593789813858</v>
      </c>
      <c r="P117" s="39" t="n">
        <v>0.2625350412538471</v>
      </c>
      <c r="Q117" s="40" t="n">
        <v>20.80321649475646</v>
      </c>
      <c r="R117" s="38" t="n">
        <v>567.9333057301487</v>
      </c>
      <c r="S117" s="38">
        <f>R117*IF(A117=4, 2.0, 3.0)</f>
        <v/>
      </c>
      <c r="T117" s="37">
        <f>'Dashboard &amp; Optimisation'!$B$18*U117</f>
        <v/>
      </c>
      <c r="U117" s="26">
        <f>MIN(1, S117/M117)</f>
        <v/>
      </c>
      <c r="V117" s="26">
        <f>N117/(N117+O117)</f>
        <v/>
      </c>
      <c r="W117" s="26">
        <f>U117*V117</f>
        <v/>
      </c>
      <c r="X117" s="39">
        <f>T117/N117</f>
        <v/>
      </c>
      <c r="Y117" s="41">
        <f>IF(W117=MAXIFS(W$2:W$7201, A$2:A$7201, A117, B$2:B$7201, B117), "OPTIMAL", "")</f>
        <v/>
      </c>
    </row>
    <row r="118" ht="20" customHeight="1">
      <c r="A118" s="28" t="n">
        <v>4</v>
      </c>
      <c r="B118" s="28" t="n">
        <v>25</v>
      </c>
      <c r="C118" s="29" t="n">
        <v>85</v>
      </c>
      <c r="D118" s="29" t="n">
        <v>2</v>
      </c>
      <c r="E118" s="30" t="n">
        <v>8</v>
      </c>
      <c r="F118" s="29" t="n">
        <v>2</v>
      </c>
      <c r="G118" s="28" t="n">
        <v>150</v>
      </c>
      <c r="H118" s="30" t="inlineStr">
        <is>
          <t>ON</t>
        </is>
      </c>
      <c r="I118" s="31" t="n">
        <v>580.1183283215253</v>
      </c>
      <c r="J118" s="31" t="n">
        <v>1533.568798690708</v>
      </c>
      <c r="K118" s="31" t="n">
        <v>1407.407407407407</v>
      </c>
      <c r="L118" s="31" t="n">
        <v>150</v>
      </c>
      <c r="M118" s="31">
        <f>I118+J118+K118+L118</f>
        <v/>
      </c>
      <c r="N118" s="31">
        <f>M118*'Dashboard &amp; Optimisation'!$B$18/('Dashboard &amp; Optimisation'!$B$16/3.6)</f>
        <v/>
      </c>
      <c r="O118" s="31" t="n">
        <v>515.2593789813858</v>
      </c>
      <c r="P118" s="32" t="n">
        <v>0.05981693816154848</v>
      </c>
      <c r="Q118" s="33" t="n">
        <v>20.80321649475646</v>
      </c>
      <c r="R118" s="31" t="n">
        <v>2492.645033863407</v>
      </c>
      <c r="S118" s="31">
        <f>R118*IF(A118=4, 2.0, 3.0)</f>
        <v/>
      </c>
      <c r="T118" s="29">
        <f>'Dashboard &amp; Optimisation'!$B$18*U118</f>
        <v/>
      </c>
      <c r="U118" s="34">
        <f>MIN(1, S118/M118)</f>
        <v/>
      </c>
      <c r="V118" s="34">
        <f>N118/(N118+O118)</f>
        <v/>
      </c>
      <c r="W118" s="34">
        <f>U118*V118</f>
        <v/>
      </c>
      <c r="X118" s="32">
        <f>T118/N118</f>
        <v/>
      </c>
      <c r="Y118" s="35">
        <f>IF(W118=MAXIFS(W$2:W$7201, A$2:A$7201, A118, B$2:B$7201, B118), "OPTIMAL", "")</f>
        <v/>
      </c>
    </row>
    <row r="119" ht="20" customHeight="1">
      <c r="A119" s="36" t="n">
        <v>4</v>
      </c>
      <c r="B119" s="36" t="n">
        <v>25</v>
      </c>
      <c r="C119" s="37" t="n">
        <v>85</v>
      </c>
      <c r="D119" s="37" t="n">
        <v>2</v>
      </c>
      <c r="E119" s="6" t="n">
        <v>8</v>
      </c>
      <c r="F119" s="37" t="n">
        <v>2</v>
      </c>
      <c r="G119" s="36" t="n">
        <v>150</v>
      </c>
      <c r="H119" s="6" t="inlineStr">
        <is>
          <t>OFF</t>
        </is>
      </c>
      <c r="I119" s="38" t="n">
        <v>580.1183283215253</v>
      </c>
      <c r="J119" s="38" t="n">
        <v>1533.568798690708</v>
      </c>
      <c r="K119" s="38" t="n">
        <v>1407.407407407407</v>
      </c>
      <c r="L119" s="38" t="n">
        <v>150</v>
      </c>
      <c r="M119" s="38">
        <f>I119+J119+K119+L119</f>
        <v/>
      </c>
      <c r="N119" s="38">
        <f>M119*'Dashboard &amp; Optimisation'!$B$18/('Dashboard &amp; Optimisation'!$B$16/3.6)</f>
        <v/>
      </c>
      <c r="O119" s="38" t="n">
        <v>515.2593789813858</v>
      </c>
      <c r="P119" s="39" t="n">
        <v>0.2634712468014465</v>
      </c>
      <c r="Q119" s="40" t="n">
        <v>20.80321649475646</v>
      </c>
      <c r="R119" s="38" t="n">
        <v>565.9152399338012</v>
      </c>
      <c r="S119" s="38">
        <f>R119*IF(A119=4, 2.0, 3.0)</f>
        <v/>
      </c>
      <c r="T119" s="37">
        <f>'Dashboard &amp; Optimisation'!$B$18*U119</f>
        <v/>
      </c>
      <c r="U119" s="26">
        <f>MIN(1, S119/M119)</f>
        <v/>
      </c>
      <c r="V119" s="26">
        <f>N119/(N119+O119)</f>
        <v/>
      </c>
      <c r="W119" s="26">
        <f>U119*V119</f>
        <v/>
      </c>
      <c r="X119" s="39">
        <f>T119/N119</f>
        <v/>
      </c>
      <c r="Y119" s="41">
        <f>IF(W119=MAXIFS(W$2:W$7201, A$2:A$7201, A119, B$2:B$7201, B119), "OPTIMAL", "")</f>
        <v/>
      </c>
    </row>
    <row r="120" ht="20" customHeight="1">
      <c r="A120" s="28" t="n">
        <v>4</v>
      </c>
      <c r="B120" s="28" t="n">
        <v>25</v>
      </c>
      <c r="C120" s="29" t="n">
        <v>85</v>
      </c>
      <c r="D120" s="29" t="n">
        <v>2</v>
      </c>
      <c r="E120" s="30" t="n">
        <v>8</v>
      </c>
      <c r="F120" s="29" t="n">
        <v>2</v>
      </c>
      <c r="G120" s="28" t="n">
        <v>200</v>
      </c>
      <c r="H120" s="30" t="inlineStr">
        <is>
          <t>ON</t>
        </is>
      </c>
      <c r="I120" s="31" t="n">
        <v>580.1183283215253</v>
      </c>
      <c r="J120" s="31" t="n">
        <v>1533.568798690708</v>
      </c>
      <c r="K120" s="31" t="n">
        <v>1407.407407407407</v>
      </c>
      <c r="L120" s="31" t="n">
        <v>150</v>
      </c>
      <c r="M120" s="31">
        <f>I120+J120+K120+L120</f>
        <v/>
      </c>
      <c r="N120" s="31">
        <f>M120*'Dashboard &amp; Optimisation'!$B$18/('Dashboard &amp; Optimisation'!$B$16/3.6)</f>
        <v/>
      </c>
      <c r="O120" s="31" t="n">
        <v>515.2593789813858</v>
      </c>
      <c r="P120" s="32" t="n">
        <v>0.06075314370914787</v>
      </c>
      <c r="Q120" s="33" t="n">
        <v>20.80321649475646</v>
      </c>
      <c r="R120" s="31" t="n">
        <v>2454.233390178414</v>
      </c>
      <c r="S120" s="31">
        <f>R120*IF(A120=4, 2.0, 3.0)</f>
        <v/>
      </c>
      <c r="T120" s="29">
        <f>'Dashboard &amp; Optimisation'!$B$18*U120</f>
        <v/>
      </c>
      <c r="U120" s="34">
        <f>MIN(1, S120/M120)</f>
        <v/>
      </c>
      <c r="V120" s="34">
        <f>N120/(N120+O120)</f>
        <v/>
      </c>
      <c r="W120" s="34">
        <f>U120*V120</f>
        <v/>
      </c>
      <c r="X120" s="32">
        <f>T120/N120</f>
        <v/>
      </c>
      <c r="Y120" s="35">
        <f>IF(W120=MAXIFS(W$2:W$7201, A$2:A$7201, A120, B$2:B$7201, B120), "OPTIMAL", "")</f>
        <v/>
      </c>
    </row>
    <row r="121" ht="20" customHeight="1">
      <c r="A121" s="36" t="n">
        <v>4</v>
      </c>
      <c r="B121" s="36" t="n">
        <v>25</v>
      </c>
      <c r="C121" s="37" t="n">
        <v>85</v>
      </c>
      <c r="D121" s="37" t="n">
        <v>2</v>
      </c>
      <c r="E121" s="6" t="n">
        <v>8</v>
      </c>
      <c r="F121" s="37" t="n">
        <v>2</v>
      </c>
      <c r="G121" s="36" t="n">
        <v>200</v>
      </c>
      <c r="H121" s="6" t="inlineStr">
        <is>
          <t>OFF</t>
        </is>
      </c>
      <c r="I121" s="38" t="n">
        <v>580.1183283215253</v>
      </c>
      <c r="J121" s="38" t="n">
        <v>1533.568798690708</v>
      </c>
      <c r="K121" s="38" t="n">
        <v>1407.407407407407</v>
      </c>
      <c r="L121" s="38" t="n">
        <v>150</v>
      </c>
      <c r="M121" s="38">
        <f>I121+J121+K121+L121</f>
        <v/>
      </c>
      <c r="N121" s="38">
        <f>M121*'Dashboard &amp; Optimisation'!$B$18/('Dashboard &amp; Optimisation'!$B$16/3.6)</f>
        <v/>
      </c>
      <c r="O121" s="38" t="n">
        <v>515.2593789813858</v>
      </c>
      <c r="P121" s="39" t="n">
        <v>0.2644074523490459</v>
      </c>
      <c r="Q121" s="40" t="n">
        <v>20.80321649475646</v>
      </c>
      <c r="R121" s="38" t="n">
        <v>563.9114651445882</v>
      </c>
      <c r="S121" s="38">
        <f>R121*IF(A121=4, 2.0, 3.0)</f>
        <v/>
      </c>
      <c r="T121" s="37">
        <f>'Dashboard &amp; Optimisation'!$B$18*U121</f>
        <v/>
      </c>
      <c r="U121" s="26">
        <f>MIN(1, S121/M121)</f>
        <v/>
      </c>
      <c r="V121" s="26">
        <f>N121/(N121+O121)</f>
        <v/>
      </c>
      <c r="W121" s="26">
        <f>U121*V121</f>
        <v/>
      </c>
      <c r="X121" s="39">
        <f>T121/N121</f>
        <v/>
      </c>
      <c r="Y121" s="41">
        <f>IF(W121=MAXIFS(W$2:W$7201, A$2:A$7201, A121, B$2:B$7201, B121), "OPTIMAL", "")</f>
        <v/>
      </c>
    </row>
    <row r="122" ht="20" customHeight="1">
      <c r="A122" s="28" t="n">
        <v>4</v>
      </c>
      <c r="B122" s="28" t="n">
        <v>25</v>
      </c>
      <c r="C122" s="29" t="n">
        <v>85</v>
      </c>
      <c r="D122" s="29" t="n">
        <v>3</v>
      </c>
      <c r="E122" s="30" t="n">
        <v>0</v>
      </c>
      <c r="F122" s="29" t="n">
        <v>0</v>
      </c>
      <c r="G122" s="28" t="n">
        <v>50</v>
      </c>
      <c r="H122" s="30" t="inlineStr">
        <is>
          <t>ON</t>
        </is>
      </c>
      <c r="I122" s="31" t="n">
        <v>580.1183283215253</v>
      </c>
      <c r="J122" s="31" t="n">
        <v>1533.568798690708</v>
      </c>
      <c r="K122" s="31" t="n">
        <v>1407.407407407407</v>
      </c>
      <c r="L122" s="31" t="n">
        <v>150</v>
      </c>
      <c r="M122" s="31">
        <f>I122+J122+K122+L122</f>
        <v/>
      </c>
      <c r="N122" s="31">
        <f>M122*'Dashboard &amp; Optimisation'!$B$18/('Dashboard &amp; Optimisation'!$B$16/3.6)</f>
        <v/>
      </c>
      <c r="O122" s="31" t="n">
        <v>294.1719810074513</v>
      </c>
      <c r="P122" s="32" t="n">
        <v>0.4943733617354089</v>
      </c>
      <c r="Q122" s="33" t="n">
        <v>0.2</v>
      </c>
      <c r="R122" s="31" t="n">
        <v>285.1658395490982</v>
      </c>
      <c r="S122" s="31">
        <f>R122*IF(A122=4, 2.0, 3.0)</f>
        <v/>
      </c>
      <c r="T122" s="29">
        <f>'Dashboard &amp; Optimisation'!$B$18*U122</f>
        <v/>
      </c>
      <c r="U122" s="34">
        <f>MIN(1, S122/M122)</f>
        <v/>
      </c>
      <c r="V122" s="34">
        <f>N122/(N122+O122)</f>
        <v/>
      </c>
      <c r="W122" s="34">
        <f>U122*V122</f>
        <v/>
      </c>
      <c r="X122" s="32">
        <f>T122/N122</f>
        <v/>
      </c>
      <c r="Y122" s="35">
        <f>IF(W122=MAXIFS(W$2:W$7201, A$2:A$7201, A122, B$2:B$7201, B122), "OPTIMAL", "")</f>
        <v/>
      </c>
    </row>
    <row r="123" ht="20" customHeight="1">
      <c r="A123" s="36" t="n">
        <v>4</v>
      </c>
      <c r="B123" s="36" t="n">
        <v>25</v>
      </c>
      <c r="C123" s="37" t="n">
        <v>85</v>
      </c>
      <c r="D123" s="37" t="n">
        <v>3</v>
      </c>
      <c r="E123" s="6" t="n">
        <v>0</v>
      </c>
      <c r="F123" s="37" t="n">
        <v>0</v>
      </c>
      <c r="G123" s="36" t="n">
        <v>50</v>
      </c>
      <c r="H123" s="6" t="inlineStr">
        <is>
          <t>OFF</t>
        </is>
      </c>
      <c r="I123" s="38" t="n">
        <v>580.1183283215253</v>
      </c>
      <c r="J123" s="38" t="n">
        <v>1533.568798690708</v>
      </c>
      <c r="K123" s="38" t="n">
        <v>1407.407407407407</v>
      </c>
      <c r="L123" s="38" t="n">
        <v>150</v>
      </c>
      <c r="M123" s="38">
        <f>I123+J123+K123+L123</f>
        <v/>
      </c>
      <c r="N123" s="38">
        <f>M123*'Dashboard &amp; Optimisation'!$B$18/('Dashboard &amp; Optimisation'!$B$16/3.6)</f>
        <v/>
      </c>
      <c r="O123" s="38" t="n">
        <v>294.1719810074513</v>
      </c>
      <c r="P123" s="39" t="n">
        <v>0.8688555807751626</v>
      </c>
      <c r="Q123" s="40" t="n">
        <v>0.2</v>
      </c>
      <c r="R123" s="38" t="n">
        <v>162.2575694619028</v>
      </c>
      <c r="S123" s="38">
        <f>R123*IF(A123=4, 2.0, 3.0)</f>
        <v/>
      </c>
      <c r="T123" s="37">
        <f>'Dashboard &amp; Optimisation'!$B$18*U123</f>
        <v/>
      </c>
      <c r="U123" s="26">
        <f>MIN(1, S123/M123)</f>
        <v/>
      </c>
      <c r="V123" s="26">
        <f>N123/(N123+O123)</f>
        <v/>
      </c>
      <c r="W123" s="26">
        <f>U123*V123</f>
        <v/>
      </c>
      <c r="X123" s="39">
        <f>T123/N123</f>
        <v/>
      </c>
      <c r="Y123" s="41">
        <f>IF(W123=MAXIFS(W$2:W$7201, A$2:A$7201, A123, B$2:B$7201, B123), "OPTIMAL", "")</f>
        <v/>
      </c>
    </row>
    <row r="124" ht="20" customHeight="1">
      <c r="A124" s="28" t="n">
        <v>4</v>
      </c>
      <c r="B124" s="28" t="n">
        <v>25</v>
      </c>
      <c r="C124" s="29" t="n">
        <v>85</v>
      </c>
      <c r="D124" s="29" t="n">
        <v>3</v>
      </c>
      <c r="E124" s="30" t="n">
        <v>0</v>
      </c>
      <c r="F124" s="29" t="n">
        <v>0</v>
      </c>
      <c r="G124" s="28" t="n">
        <v>100</v>
      </c>
      <c r="H124" s="30" t="inlineStr">
        <is>
          <t>ON</t>
        </is>
      </c>
      <c r="I124" s="31" t="n">
        <v>580.1183283215253</v>
      </c>
      <c r="J124" s="31" t="n">
        <v>1533.568798690708</v>
      </c>
      <c r="K124" s="31" t="n">
        <v>1407.407407407407</v>
      </c>
      <c r="L124" s="31" t="n">
        <v>150</v>
      </c>
      <c r="M124" s="31">
        <f>I124+J124+K124+L124</f>
        <v/>
      </c>
      <c r="N124" s="31">
        <f>M124*'Dashboard &amp; Optimisation'!$B$18/('Dashboard &amp; Optimisation'!$B$16/3.6)</f>
        <v/>
      </c>
      <c r="O124" s="31" t="n">
        <v>294.1719810074513</v>
      </c>
      <c r="P124" s="32" t="n">
        <v>0.4953095672830083</v>
      </c>
      <c r="Q124" s="33" t="n">
        <v>0.2</v>
      </c>
      <c r="R124" s="31" t="n">
        <v>284.6268355431062</v>
      </c>
      <c r="S124" s="31">
        <f>R124*IF(A124=4, 2.0, 3.0)</f>
        <v/>
      </c>
      <c r="T124" s="29">
        <f>'Dashboard &amp; Optimisation'!$B$18*U124</f>
        <v/>
      </c>
      <c r="U124" s="34">
        <f>MIN(1, S124/M124)</f>
        <v/>
      </c>
      <c r="V124" s="34">
        <f>N124/(N124+O124)</f>
        <v/>
      </c>
      <c r="W124" s="34">
        <f>U124*V124</f>
        <v/>
      </c>
      <c r="X124" s="32">
        <f>T124/N124</f>
        <v/>
      </c>
      <c r="Y124" s="35">
        <f>IF(W124=MAXIFS(W$2:W$7201, A$2:A$7201, A124, B$2:B$7201, B124), "OPTIMAL", "")</f>
        <v/>
      </c>
    </row>
    <row r="125" ht="20" customHeight="1">
      <c r="A125" s="36" t="n">
        <v>4</v>
      </c>
      <c r="B125" s="36" t="n">
        <v>25</v>
      </c>
      <c r="C125" s="37" t="n">
        <v>85</v>
      </c>
      <c r="D125" s="37" t="n">
        <v>3</v>
      </c>
      <c r="E125" s="6" t="n">
        <v>0</v>
      </c>
      <c r="F125" s="37" t="n">
        <v>0</v>
      </c>
      <c r="G125" s="36" t="n">
        <v>100</v>
      </c>
      <c r="H125" s="6" t="inlineStr">
        <is>
          <t>OFF</t>
        </is>
      </c>
      <c r="I125" s="38" t="n">
        <v>580.1183283215253</v>
      </c>
      <c r="J125" s="38" t="n">
        <v>1533.568798690708</v>
      </c>
      <c r="K125" s="38" t="n">
        <v>1407.407407407407</v>
      </c>
      <c r="L125" s="38" t="n">
        <v>150</v>
      </c>
      <c r="M125" s="38">
        <f>I125+J125+K125+L125</f>
        <v/>
      </c>
      <c r="N125" s="38">
        <f>M125*'Dashboard &amp; Optimisation'!$B$18/('Dashboard &amp; Optimisation'!$B$16/3.6)</f>
        <v/>
      </c>
      <c r="O125" s="38" t="n">
        <v>294.1719810074513</v>
      </c>
      <c r="P125" s="39" t="n">
        <v>0.869791786322762</v>
      </c>
      <c r="Q125" s="40" t="n">
        <v>0.2</v>
      </c>
      <c r="R125" s="38" t="n">
        <v>162.0829225647271</v>
      </c>
      <c r="S125" s="38">
        <f>R125*IF(A125=4, 2.0, 3.0)</f>
        <v/>
      </c>
      <c r="T125" s="37">
        <f>'Dashboard &amp; Optimisation'!$B$18*U125</f>
        <v/>
      </c>
      <c r="U125" s="26">
        <f>MIN(1, S125/M125)</f>
        <v/>
      </c>
      <c r="V125" s="26">
        <f>N125/(N125+O125)</f>
        <v/>
      </c>
      <c r="W125" s="26">
        <f>U125*V125</f>
        <v/>
      </c>
      <c r="X125" s="39">
        <f>T125/N125</f>
        <v/>
      </c>
      <c r="Y125" s="41">
        <f>IF(W125=MAXIFS(W$2:W$7201, A$2:A$7201, A125, B$2:B$7201, B125), "OPTIMAL", "")</f>
        <v/>
      </c>
    </row>
    <row r="126" ht="20" customHeight="1">
      <c r="A126" s="28" t="n">
        <v>4</v>
      </c>
      <c r="B126" s="28" t="n">
        <v>25</v>
      </c>
      <c r="C126" s="29" t="n">
        <v>85</v>
      </c>
      <c r="D126" s="29" t="n">
        <v>3</v>
      </c>
      <c r="E126" s="30" t="n">
        <v>0</v>
      </c>
      <c r="F126" s="29" t="n">
        <v>0</v>
      </c>
      <c r="G126" s="28" t="n">
        <v>150</v>
      </c>
      <c r="H126" s="30" t="inlineStr">
        <is>
          <t>ON</t>
        </is>
      </c>
      <c r="I126" s="31" t="n">
        <v>580.1183283215253</v>
      </c>
      <c r="J126" s="31" t="n">
        <v>1533.568798690708</v>
      </c>
      <c r="K126" s="31" t="n">
        <v>1407.407407407407</v>
      </c>
      <c r="L126" s="31" t="n">
        <v>150</v>
      </c>
      <c r="M126" s="31">
        <f>I126+J126+K126+L126</f>
        <v/>
      </c>
      <c r="N126" s="31">
        <f>M126*'Dashboard &amp; Optimisation'!$B$18/('Dashboard &amp; Optimisation'!$B$16/3.6)</f>
        <v/>
      </c>
      <c r="O126" s="31" t="n">
        <v>294.1719810074513</v>
      </c>
      <c r="P126" s="32" t="n">
        <v>0.4962457728306077</v>
      </c>
      <c r="Q126" s="33" t="n">
        <v>0.2</v>
      </c>
      <c r="R126" s="31" t="n">
        <v>284.0898652815538</v>
      </c>
      <c r="S126" s="31">
        <f>R126*IF(A126=4, 2.0, 3.0)</f>
        <v/>
      </c>
      <c r="T126" s="29">
        <f>'Dashboard &amp; Optimisation'!$B$18*U126</f>
        <v/>
      </c>
      <c r="U126" s="34">
        <f>MIN(1, S126/M126)</f>
        <v/>
      </c>
      <c r="V126" s="34">
        <f>N126/(N126+O126)</f>
        <v/>
      </c>
      <c r="W126" s="34">
        <f>U126*V126</f>
        <v/>
      </c>
      <c r="X126" s="32">
        <f>T126/N126</f>
        <v/>
      </c>
      <c r="Y126" s="35">
        <f>IF(W126=MAXIFS(W$2:W$7201, A$2:A$7201, A126, B$2:B$7201, B126), "OPTIMAL", "")</f>
        <v/>
      </c>
    </row>
    <row r="127" ht="20" customHeight="1">
      <c r="A127" s="36" t="n">
        <v>4</v>
      </c>
      <c r="B127" s="36" t="n">
        <v>25</v>
      </c>
      <c r="C127" s="37" t="n">
        <v>85</v>
      </c>
      <c r="D127" s="37" t="n">
        <v>3</v>
      </c>
      <c r="E127" s="6" t="n">
        <v>0</v>
      </c>
      <c r="F127" s="37" t="n">
        <v>0</v>
      </c>
      <c r="G127" s="36" t="n">
        <v>150</v>
      </c>
      <c r="H127" s="6" t="inlineStr">
        <is>
          <t>OFF</t>
        </is>
      </c>
      <c r="I127" s="38" t="n">
        <v>580.1183283215253</v>
      </c>
      <c r="J127" s="38" t="n">
        <v>1533.568798690708</v>
      </c>
      <c r="K127" s="38" t="n">
        <v>1407.407407407407</v>
      </c>
      <c r="L127" s="38" t="n">
        <v>150</v>
      </c>
      <c r="M127" s="38">
        <f>I127+J127+K127+L127</f>
        <v/>
      </c>
      <c r="N127" s="38">
        <f>M127*'Dashboard &amp; Optimisation'!$B$18/('Dashboard &amp; Optimisation'!$B$16/3.6)</f>
        <v/>
      </c>
      <c r="O127" s="38" t="n">
        <v>294.1719810074513</v>
      </c>
      <c r="P127" s="39" t="n">
        <v>0.8707279918703614</v>
      </c>
      <c r="Q127" s="40" t="n">
        <v>0.2</v>
      </c>
      <c r="R127" s="38" t="n">
        <v>161.9086512277619</v>
      </c>
      <c r="S127" s="38">
        <f>R127*IF(A127=4, 2.0, 3.0)</f>
        <v/>
      </c>
      <c r="T127" s="37">
        <f>'Dashboard &amp; Optimisation'!$B$18*U127</f>
        <v/>
      </c>
      <c r="U127" s="26">
        <f>MIN(1, S127/M127)</f>
        <v/>
      </c>
      <c r="V127" s="26">
        <f>N127/(N127+O127)</f>
        <v/>
      </c>
      <c r="W127" s="26">
        <f>U127*V127</f>
        <v/>
      </c>
      <c r="X127" s="39">
        <f>T127/N127</f>
        <v/>
      </c>
      <c r="Y127" s="41">
        <f>IF(W127=MAXIFS(W$2:W$7201, A$2:A$7201, A127, B$2:B$7201, B127), "OPTIMAL", "")</f>
        <v/>
      </c>
    </row>
    <row r="128" ht="20" customHeight="1">
      <c r="A128" s="28" t="n">
        <v>4</v>
      </c>
      <c r="B128" s="28" t="n">
        <v>25</v>
      </c>
      <c r="C128" s="29" t="n">
        <v>85</v>
      </c>
      <c r="D128" s="29" t="n">
        <v>3</v>
      </c>
      <c r="E128" s="30" t="n">
        <v>0</v>
      </c>
      <c r="F128" s="29" t="n">
        <v>0</v>
      </c>
      <c r="G128" s="28" t="n">
        <v>200</v>
      </c>
      <c r="H128" s="30" t="inlineStr">
        <is>
          <t>ON</t>
        </is>
      </c>
      <c r="I128" s="31" t="n">
        <v>580.1183283215253</v>
      </c>
      <c r="J128" s="31" t="n">
        <v>1533.568798690708</v>
      </c>
      <c r="K128" s="31" t="n">
        <v>1407.407407407407</v>
      </c>
      <c r="L128" s="31" t="n">
        <v>150</v>
      </c>
      <c r="M128" s="31">
        <f>I128+J128+K128+L128</f>
        <v/>
      </c>
      <c r="N128" s="31">
        <f>M128*'Dashboard &amp; Optimisation'!$B$18/('Dashboard &amp; Optimisation'!$B$16/3.6)</f>
        <v/>
      </c>
      <c r="O128" s="31" t="n">
        <v>294.1719810074513</v>
      </c>
      <c r="P128" s="32" t="n">
        <v>0.4971819783782071</v>
      </c>
      <c r="Q128" s="33" t="n">
        <v>0.2</v>
      </c>
      <c r="R128" s="31" t="n">
        <v>283.5549172756728</v>
      </c>
      <c r="S128" s="31">
        <f>R128*IF(A128=4, 2.0, 3.0)</f>
        <v/>
      </c>
      <c r="T128" s="29">
        <f>'Dashboard &amp; Optimisation'!$B$18*U128</f>
        <v/>
      </c>
      <c r="U128" s="34">
        <f>MIN(1, S128/M128)</f>
        <v/>
      </c>
      <c r="V128" s="34">
        <f>N128/(N128+O128)</f>
        <v/>
      </c>
      <c r="W128" s="34">
        <f>U128*V128</f>
        <v/>
      </c>
      <c r="X128" s="32">
        <f>T128/N128</f>
        <v/>
      </c>
      <c r="Y128" s="35">
        <f>IF(W128=MAXIFS(W$2:W$7201, A$2:A$7201, A128, B$2:B$7201, B128), "OPTIMAL", "")</f>
        <v/>
      </c>
    </row>
    <row r="129" ht="20" customHeight="1">
      <c r="A129" s="36" t="n">
        <v>4</v>
      </c>
      <c r="B129" s="36" t="n">
        <v>25</v>
      </c>
      <c r="C129" s="37" t="n">
        <v>85</v>
      </c>
      <c r="D129" s="37" t="n">
        <v>3</v>
      </c>
      <c r="E129" s="6" t="n">
        <v>0</v>
      </c>
      <c r="F129" s="37" t="n">
        <v>0</v>
      </c>
      <c r="G129" s="36" t="n">
        <v>200</v>
      </c>
      <c r="H129" s="6" t="inlineStr">
        <is>
          <t>OFF</t>
        </is>
      </c>
      <c r="I129" s="38" t="n">
        <v>580.1183283215253</v>
      </c>
      <c r="J129" s="38" t="n">
        <v>1533.568798690708</v>
      </c>
      <c r="K129" s="38" t="n">
        <v>1407.407407407407</v>
      </c>
      <c r="L129" s="38" t="n">
        <v>150</v>
      </c>
      <c r="M129" s="38">
        <f>I129+J129+K129+L129</f>
        <v/>
      </c>
      <c r="N129" s="38">
        <f>M129*'Dashboard &amp; Optimisation'!$B$18/('Dashboard &amp; Optimisation'!$B$16/3.6)</f>
        <v/>
      </c>
      <c r="O129" s="38" t="n">
        <v>294.1719810074513</v>
      </c>
      <c r="P129" s="39" t="n">
        <v>0.8716641974179608</v>
      </c>
      <c r="Q129" s="40" t="n">
        <v>0.2</v>
      </c>
      <c r="R129" s="38" t="n">
        <v>161.734754240903</v>
      </c>
      <c r="S129" s="38">
        <f>R129*IF(A129=4, 2.0, 3.0)</f>
        <v/>
      </c>
      <c r="T129" s="37">
        <f>'Dashboard &amp; Optimisation'!$B$18*U129</f>
        <v/>
      </c>
      <c r="U129" s="26">
        <f>MIN(1, S129/M129)</f>
        <v/>
      </c>
      <c r="V129" s="26">
        <f>N129/(N129+O129)</f>
        <v/>
      </c>
      <c r="W129" s="26">
        <f>U129*V129</f>
        <v/>
      </c>
      <c r="X129" s="39">
        <f>T129/N129</f>
        <v/>
      </c>
      <c r="Y129" s="41">
        <f>IF(W129=MAXIFS(W$2:W$7201, A$2:A$7201, A129, B$2:B$7201, B129), "OPTIMAL", "")</f>
        <v/>
      </c>
    </row>
    <row r="130" ht="20" customHeight="1">
      <c r="A130" s="28" t="n">
        <v>4</v>
      </c>
      <c r="B130" s="28" t="n">
        <v>25</v>
      </c>
      <c r="C130" s="29" t="n">
        <v>85</v>
      </c>
      <c r="D130" s="29" t="n">
        <v>3</v>
      </c>
      <c r="E130" s="30" t="n">
        <v>4</v>
      </c>
      <c r="F130" s="29" t="n">
        <v>1.5</v>
      </c>
      <c r="G130" s="28" t="n">
        <v>50</v>
      </c>
      <c r="H130" s="30" t="inlineStr">
        <is>
          <t>ON</t>
        </is>
      </c>
      <c r="I130" s="31" t="n">
        <v>580.1183283215253</v>
      </c>
      <c r="J130" s="31" t="n">
        <v>1533.568798690708</v>
      </c>
      <c r="K130" s="31" t="n">
        <v>1407.407407407407</v>
      </c>
      <c r="L130" s="31" t="n">
        <v>150</v>
      </c>
      <c r="M130" s="31">
        <f>I130+J130+K130+L130</f>
        <v/>
      </c>
      <c r="N130" s="31">
        <f>M130*'Dashboard &amp; Optimisation'!$B$18/('Dashboard &amp; Optimisation'!$B$16/3.6)</f>
        <v/>
      </c>
      <c r="O130" s="31" t="n">
        <v>416.7183460282057</v>
      </c>
      <c r="P130" s="32" t="n">
        <v>0.07867049281402441</v>
      </c>
      <c r="Q130" s="33" t="n">
        <v>8.12180634212946</v>
      </c>
      <c r="R130" s="31" t="n">
        <v>1864.11639733419</v>
      </c>
      <c r="S130" s="31">
        <f>R130*IF(A130=4, 2.0, 3.0)</f>
        <v/>
      </c>
      <c r="T130" s="29">
        <f>'Dashboard &amp; Optimisation'!$B$18*U130</f>
        <v/>
      </c>
      <c r="U130" s="34">
        <f>MIN(1, S130/M130)</f>
        <v/>
      </c>
      <c r="V130" s="34">
        <f>N130/(N130+O130)</f>
        <v/>
      </c>
      <c r="W130" s="34">
        <f>U130*V130</f>
        <v/>
      </c>
      <c r="X130" s="32">
        <f>T130/N130</f>
        <v/>
      </c>
      <c r="Y130" s="35">
        <f>IF(W130=MAXIFS(W$2:W$7201, A$2:A$7201, A130, B$2:B$7201, B130), "OPTIMAL", "")</f>
        <v/>
      </c>
    </row>
    <row r="131" ht="20" customHeight="1">
      <c r="A131" s="36" t="n">
        <v>4</v>
      </c>
      <c r="B131" s="36" t="n">
        <v>25</v>
      </c>
      <c r="C131" s="37" t="n">
        <v>85</v>
      </c>
      <c r="D131" s="37" t="n">
        <v>3</v>
      </c>
      <c r="E131" s="6" t="n">
        <v>4</v>
      </c>
      <c r="F131" s="37" t="n">
        <v>1.5</v>
      </c>
      <c r="G131" s="36" t="n">
        <v>50</v>
      </c>
      <c r="H131" s="6" t="inlineStr">
        <is>
          <t>OFF</t>
        </is>
      </c>
      <c r="I131" s="38" t="n">
        <v>580.1183283215253</v>
      </c>
      <c r="J131" s="38" t="n">
        <v>1533.568798690708</v>
      </c>
      <c r="K131" s="38" t="n">
        <v>1407.407407407407</v>
      </c>
      <c r="L131" s="38" t="n">
        <v>150</v>
      </c>
      <c r="M131" s="38">
        <f>I131+J131+K131+L131</f>
        <v/>
      </c>
      <c r="N131" s="38">
        <f>M131*'Dashboard &amp; Optimisation'!$B$18/('Dashboard &amp; Optimisation'!$B$16/3.6)</f>
        <v/>
      </c>
      <c r="O131" s="38" t="n">
        <v>416.7183460282057</v>
      </c>
      <c r="P131" s="39" t="n">
        <v>0.3411187711487441</v>
      </c>
      <c r="Q131" s="40" t="n">
        <v>8.12180634212946</v>
      </c>
      <c r="R131" s="38" t="n">
        <v>429.9117141725326</v>
      </c>
      <c r="S131" s="38">
        <f>R131*IF(A131=4, 2.0, 3.0)</f>
        <v/>
      </c>
      <c r="T131" s="37">
        <f>'Dashboard &amp; Optimisation'!$B$18*U131</f>
        <v/>
      </c>
      <c r="U131" s="26">
        <f>MIN(1, S131/M131)</f>
        <v/>
      </c>
      <c r="V131" s="26">
        <f>N131/(N131+O131)</f>
        <v/>
      </c>
      <c r="W131" s="26">
        <f>U131*V131</f>
        <v/>
      </c>
      <c r="X131" s="39">
        <f>T131/N131</f>
        <v/>
      </c>
      <c r="Y131" s="41">
        <f>IF(W131=MAXIFS(W$2:W$7201, A$2:A$7201, A131, B$2:B$7201, B131), "OPTIMAL", "")</f>
        <v/>
      </c>
    </row>
    <row r="132" ht="20" customHeight="1">
      <c r="A132" s="28" t="n">
        <v>4</v>
      </c>
      <c r="B132" s="28" t="n">
        <v>25</v>
      </c>
      <c r="C132" s="29" t="n">
        <v>85</v>
      </c>
      <c r="D132" s="29" t="n">
        <v>3</v>
      </c>
      <c r="E132" s="30" t="n">
        <v>4</v>
      </c>
      <c r="F132" s="29" t="n">
        <v>1.5</v>
      </c>
      <c r="G132" s="28" t="n">
        <v>100</v>
      </c>
      <c r="H132" s="30" t="inlineStr">
        <is>
          <t>ON</t>
        </is>
      </c>
      <c r="I132" s="31" t="n">
        <v>580.1183283215253</v>
      </c>
      <c r="J132" s="31" t="n">
        <v>1533.568798690708</v>
      </c>
      <c r="K132" s="31" t="n">
        <v>1407.407407407407</v>
      </c>
      <c r="L132" s="31" t="n">
        <v>150</v>
      </c>
      <c r="M132" s="31">
        <f>I132+J132+K132+L132</f>
        <v/>
      </c>
      <c r="N132" s="31">
        <f>M132*'Dashboard &amp; Optimisation'!$B$18/('Dashboard &amp; Optimisation'!$B$16/3.6)</f>
        <v/>
      </c>
      <c r="O132" s="31" t="n">
        <v>416.7183460282057</v>
      </c>
      <c r="P132" s="32" t="n">
        <v>0.07960669836162382</v>
      </c>
      <c r="Q132" s="33" t="n">
        <v>8.12180634212946</v>
      </c>
      <c r="R132" s="31" t="n">
        <v>1842.193667859498</v>
      </c>
      <c r="S132" s="31">
        <f>R132*IF(A132=4, 2.0, 3.0)</f>
        <v/>
      </c>
      <c r="T132" s="29">
        <f>'Dashboard &amp; Optimisation'!$B$18*U132</f>
        <v/>
      </c>
      <c r="U132" s="34">
        <f>MIN(1, S132/M132)</f>
        <v/>
      </c>
      <c r="V132" s="34">
        <f>N132/(N132+O132)</f>
        <v/>
      </c>
      <c r="W132" s="34">
        <f>U132*V132</f>
        <v/>
      </c>
      <c r="X132" s="32">
        <f>T132/N132</f>
        <v/>
      </c>
      <c r="Y132" s="35">
        <f>IF(W132=MAXIFS(W$2:W$7201, A$2:A$7201, A132, B$2:B$7201, B132), "OPTIMAL", "")</f>
        <v/>
      </c>
    </row>
    <row r="133" ht="20" customHeight="1">
      <c r="A133" s="36" t="n">
        <v>4</v>
      </c>
      <c r="B133" s="36" t="n">
        <v>25</v>
      </c>
      <c r="C133" s="37" t="n">
        <v>85</v>
      </c>
      <c r="D133" s="37" t="n">
        <v>3</v>
      </c>
      <c r="E133" s="6" t="n">
        <v>4</v>
      </c>
      <c r="F133" s="37" t="n">
        <v>1.5</v>
      </c>
      <c r="G133" s="36" t="n">
        <v>100</v>
      </c>
      <c r="H133" s="6" t="inlineStr">
        <is>
          <t>OFF</t>
        </is>
      </c>
      <c r="I133" s="38" t="n">
        <v>580.1183283215253</v>
      </c>
      <c r="J133" s="38" t="n">
        <v>1533.568798690708</v>
      </c>
      <c r="K133" s="38" t="n">
        <v>1407.407407407407</v>
      </c>
      <c r="L133" s="38" t="n">
        <v>150</v>
      </c>
      <c r="M133" s="38">
        <f>I133+J133+K133+L133</f>
        <v/>
      </c>
      <c r="N133" s="38">
        <f>M133*'Dashboard &amp; Optimisation'!$B$18/('Dashboard &amp; Optimisation'!$B$16/3.6)</f>
        <v/>
      </c>
      <c r="O133" s="38" t="n">
        <v>416.7183460282057</v>
      </c>
      <c r="P133" s="39" t="n">
        <v>0.3420549766963435</v>
      </c>
      <c r="Q133" s="40" t="n">
        <v>8.12180634212946</v>
      </c>
      <c r="R133" s="38" t="n">
        <v>428.7350444579926</v>
      </c>
      <c r="S133" s="38">
        <f>R133*IF(A133=4, 2.0, 3.0)</f>
        <v/>
      </c>
      <c r="T133" s="37">
        <f>'Dashboard &amp; Optimisation'!$B$18*U133</f>
        <v/>
      </c>
      <c r="U133" s="26">
        <f>MIN(1, S133/M133)</f>
        <v/>
      </c>
      <c r="V133" s="26">
        <f>N133/(N133+O133)</f>
        <v/>
      </c>
      <c r="W133" s="26">
        <f>U133*V133</f>
        <v/>
      </c>
      <c r="X133" s="39">
        <f>T133/N133</f>
        <v/>
      </c>
      <c r="Y133" s="41">
        <f>IF(W133=MAXIFS(W$2:W$7201, A$2:A$7201, A133, B$2:B$7201, B133), "OPTIMAL", "")</f>
        <v/>
      </c>
    </row>
    <row r="134" ht="20" customHeight="1">
      <c r="A134" s="28" t="n">
        <v>4</v>
      </c>
      <c r="B134" s="28" t="n">
        <v>25</v>
      </c>
      <c r="C134" s="29" t="n">
        <v>85</v>
      </c>
      <c r="D134" s="29" t="n">
        <v>3</v>
      </c>
      <c r="E134" s="30" t="n">
        <v>4</v>
      </c>
      <c r="F134" s="29" t="n">
        <v>1.5</v>
      </c>
      <c r="G134" s="28" t="n">
        <v>150</v>
      </c>
      <c r="H134" s="30" t="inlineStr">
        <is>
          <t>ON</t>
        </is>
      </c>
      <c r="I134" s="31" t="n">
        <v>580.1183283215253</v>
      </c>
      <c r="J134" s="31" t="n">
        <v>1533.568798690708</v>
      </c>
      <c r="K134" s="31" t="n">
        <v>1407.407407407407</v>
      </c>
      <c r="L134" s="31" t="n">
        <v>150</v>
      </c>
      <c r="M134" s="31">
        <f>I134+J134+K134+L134</f>
        <v/>
      </c>
      <c r="N134" s="31">
        <f>M134*'Dashboard &amp; Optimisation'!$B$18/('Dashboard &amp; Optimisation'!$B$16/3.6)</f>
        <v/>
      </c>
      <c r="O134" s="31" t="n">
        <v>416.7183460282057</v>
      </c>
      <c r="P134" s="32" t="n">
        <v>0.0805429039092232</v>
      </c>
      <c r="Q134" s="33" t="n">
        <v>8.12180634212946</v>
      </c>
      <c r="R134" s="31" t="n">
        <v>1820.780584299134</v>
      </c>
      <c r="S134" s="31">
        <f>R134*IF(A134=4, 2.0, 3.0)</f>
        <v/>
      </c>
      <c r="T134" s="29">
        <f>'Dashboard &amp; Optimisation'!$B$18*U134</f>
        <v/>
      </c>
      <c r="U134" s="34">
        <f>MIN(1, S134/M134)</f>
        <v/>
      </c>
      <c r="V134" s="34">
        <f>N134/(N134+O134)</f>
        <v/>
      </c>
      <c r="W134" s="34">
        <f>U134*V134</f>
        <v/>
      </c>
      <c r="X134" s="32">
        <f>T134/N134</f>
        <v/>
      </c>
      <c r="Y134" s="35">
        <f>IF(W134=MAXIFS(W$2:W$7201, A$2:A$7201, A134, B$2:B$7201, B134), "OPTIMAL", "")</f>
        <v/>
      </c>
    </row>
    <row r="135" ht="20" customHeight="1">
      <c r="A135" s="36" t="n">
        <v>4</v>
      </c>
      <c r="B135" s="36" t="n">
        <v>25</v>
      </c>
      <c r="C135" s="37" t="n">
        <v>85</v>
      </c>
      <c r="D135" s="37" t="n">
        <v>3</v>
      </c>
      <c r="E135" s="6" t="n">
        <v>4</v>
      </c>
      <c r="F135" s="37" t="n">
        <v>1.5</v>
      </c>
      <c r="G135" s="36" t="n">
        <v>150</v>
      </c>
      <c r="H135" s="6" t="inlineStr">
        <is>
          <t>OFF</t>
        </is>
      </c>
      <c r="I135" s="38" t="n">
        <v>580.1183283215253</v>
      </c>
      <c r="J135" s="38" t="n">
        <v>1533.568798690708</v>
      </c>
      <c r="K135" s="38" t="n">
        <v>1407.407407407407</v>
      </c>
      <c r="L135" s="38" t="n">
        <v>150</v>
      </c>
      <c r="M135" s="38">
        <f>I135+J135+K135+L135</f>
        <v/>
      </c>
      <c r="N135" s="38">
        <f>M135*'Dashboard &amp; Optimisation'!$B$18/('Dashboard &amp; Optimisation'!$B$16/3.6)</f>
        <v/>
      </c>
      <c r="O135" s="38" t="n">
        <v>416.7183460282057</v>
      </c>
      <c r="P135" s="39" t="n">
        <v>0.3429911822439429</v>
      </c>
      <c r="Q135" s="40" t="n">
        <v>8.12180634212946</v>
      </c>
      <c r="R135" s="38" t="n">
        <v>427.5647982596913</v>
      </c>
      <c r="S135" s="38">
        <f>R135*IF(A135=4, 2.0, 3.0)</f>
        <v/>
      </c>
      <c r="T135" s="37">
        <f>'Dashboard &amp; Optimisation'!$B$18*U135</f>
        <v/>
      </c>
      <c r="U135" s="26">
        <f>MIN(1, S135/M135)</f>
        <v/>
      </c>
      <c r="V135" s="26">
        <f>N135/(N135+O135)</f>
        <v/>
      </c>
      <c r="W135" s="26">
        <f>U135*V135</f>
        <v/>
      </c>
      <c r="X135" s="39">
        <f>T135/N135</f>
        <v/>
      </c>
      <c r="Y135" s="41">
        <f>IF(W135=MAXIFS(W$2:W$7201, A$2:A$7201, A135, B$2:B$7201, B135), "OPTIMAL", "")</f>
        <v/>
      </c>
    </row>
    <row r="136" ht="20" customHeight="1">
      <c r="A136" s="28" t="n">
        <v>4</v>
      </c>
      <c r="B136" s="28" t="n">
        <v>25</v>
      </c>
      <c r="C136" s="29" t="n">
        <v>85</v>
      </c>
      <c r="D136" s="29" t="n">
        <v>3</v>
      </c>
      <c r="E136" s="30" t="n">
        <v>4</v>
      </c>
      <c r="F136" s="29" t="n">
        <v>1.5</v>
      </c>
      <c r="G136" s="28" t="n">
        <v>200</v>
      </c>
      <c r="H136" s="30" t="inlineStr">
        <is>
          <t>ON</t>
        </is>
      </c>
      <c r="I136" s="31" t="n">
        <v>580.1183283215253</v>
      </c>
      <c r="J136" s="31" t="n">
        <v>1533.568798690708</v>
      </c>
      <c r="K136" s="31" t="n">
        <v>1407.407407407407</v>
      </c>
      <c r="L136" s="31" t="n">
        <v>150</v>
      </c>
      <c r="M136" s="31">
        <f>I136+J136+K136+L136</f>
        <v/>
      </c>
      <c r="N136" s="31">
        <f>M136*'Dashboard &amp; Optimisation'!$B$18/('Dashboard &amp; Optimisation'!$B$16/3.6)</f>
        <v/>
      </c>
      <c r="O136" s="31" t="n">
        <v>416.7183460282057</v>
      </c>
      <c r="P136" s="32" t="n">
        <v>0.08147910945682257</v>
      </c>
      <c r="Q136" s="33" t="n">
        <v>8.12180634212946</v>
      </c>
      <c r="R136" s="31" t="n">
        <v>1799.859578959902</v>
      </c>
      <c r="S136" s="31">
        <f>R136*IF(A136=4, 2.0, 3.0)</f>
        <v/>
      </c>
      <c r="T136" s="29">
        <f>'Dashboard &amp; Optimisation'!$B$18*U136</f>
        <v/>
      </c>
      <c r="U136" s="34">
        <f>MIN(1, S136/M136)</f>
        <v/>
      </c>
      <c r="V136" s="34">
        <f>N136/(N136+O136)</f>
        <v/>
      </c>
      <c r="W136" s="34">
        <f>U136*V136</f>
        <v/>
      </c>
      <c r="X136" s="32">
        <f>T136/N136</f>
        <v/>
      </c>
      <c r="Y136" s="35">
        <f>IF(W136=MAXIFS(W$2:W$7201, A$2:A$7201, A136, B$2:B$7201, B136), "OPTIMAL", "")</f>
        <v/>
      </c>
    </row>
    <row r="137" ht="20" customHeight="1">
      <c r="A137" s="36" t="n">
        <v>4</v>
      </c>
      <c r="B137" s="36" t="n">
        <v>25</v>
      </c>
      <c r="C137" s="37" t="n">
        <v>85</v>
      </c>
      <c r="D137" s="37" t="n">
        <v>3</v>
      </c>
      <c r="E137" s="6" t="n">
        <v>4</v>
      </c>
      <c r="F137" s="37" t="n">
        <v>1.5</v>
      </c>
      <c r="G137" s="36" t="n">
        <v>200</v>
      </c>
      <c r="H137" s="6" t="inlineStr">
        <is>
          <t>OFF</t>
        </is>
      </c>
      <c r="I137" s="38" t="n">
        <v>580.1183283215253</v>
      </c>
      <c r="J137" s="38" t="n">
        <v>1533.568798690708</v>
      </c>
      <c r="K137" s="38" t="n">
        <v>1407.407407407407</v>
      </c>
      <c r="L137" s="38" t="n">
        <v>150</v>
      </c>
      <c r="M137" s="38">
        <f>I137+J137+K137+L137</f>
        <v/>
      </c>
      <c r="N137" s="38">
        <f>M137*'Dashboard &amp; Optimisation'!$B$18/('Dashboard &amp; Optimisation'!$B$16/3.6)</f>
        <v/>
      </c>
      <c r="O137" s="38" t="n">
        <v>416.7183460282057</v>
      </c>
      <c r="P137" s="39" t="n">
        <v>0.3439273877915423</v>
      </c>
      <c r="Q137" s="40" t="n">
        <v>8.12180634212946</v>
      </c>
      <c r="R137" s="38" t="n">
        <v>426.4009231212229</v>
      </c>
      <c r="S137" s="38">
        <f>R137*IF(A137=4, 2.0, 3.0)</f>
        <v/>
      </c>
      <c r="T137" s="37">
        <f>'Dashboard &amp; Optimisation'!$B$18*U137</f>
        <v/>
      </c>
      <c r="U137" s="26">
        <f>MIN(1, S137/M137)</f>
        <v/>
      </c>
      <c r="V137" s="26">
        <f>N137/(N137+O137)</f>
        <v/>
      </c>
      <c r="W137" s="26">
        <f>U137*V137</f>
        <v/>
      </c>
      <c r="X137" s="39">
        <f>T137/N137</f>
        <v/>
      </c>
      <c r="Y137" s="41">
        <f>IF(W137=MAXIFS(W$2:W$7201, A$2:A$7201, A137, B$2:B$7201, B137), "OPTIMAL", "")</f>
        <v/>
      </c>
    </row>
    <row r="138" ht="20" customHeight="1">
      <c r="A138" s="28" t="n">
        <v>4</v>
      </c>
      <c r="B138" s="28" t="n">
        <v>25</v>
      </c>
      <c r="C138" s="29" t="n">
        <v>85</v>
      </c>
      <c r="D138" s="29" t="n">
        <v>3</v>
      </c>
      <c r="E138" s="30" t="n">
        <v>4</v>
      </c>
      <c r="F138" s="29" t="n">
        <v>2</v>
      </c>
      <c r="G138" s="28" t="n">
        <v>50</v>
      </c>
      <c r="H138" s="30" t="inlineStr">
        <is>
          <t>ON</t>
        </is>
      </c>
      <c r="I138" s="31" t="n">
        <v>580.1183283215253</v>
      </c>
      <c r="J138" s="31" t="n">
        <v>1533.568798690708</v>
      </c>
      <c r="K138" s="31" t="n">
        <v>1407.407407407407</v>
      </c>
      <c r="L138" s="31" t="n">
        <v>150</v>
      </c>
      <c r="M138" s="31">
        <f>I138+J138+K138+L138</f>
        <v/>
      </c>
      <c r="N138" s="31">
        <f>M138*'Dashboard &amp; Optimisation'!$B$18/('Dashboard &amp; Optimisation'!$B$16/3.6)</f>
        <v/>
      </c>
      <c r="O138" s="31" t="n">
        <v>459.7884427360092</v>
      </c>
      <c r="P138" s="32" t="n">
        <v>0.07651805826867879</v>
      </c>
      <c r="Q138" s="33" t="n">
        <v>10.76240845617261</v>
      </c>
      <c r="R138" s="31" t="n">
        <v>1942.608516195681</v>
      </c>
      <c r="S138" s="31">
        <f>R138*IF(A138=4, 2.0, 3.0)</f>
        <v/>
      </c>
      <c r="T138" s="29">
        <f>'Dashboard &amp; Optimisation'!$B$18*U138</f>
        <v/>
      </c>
      <c r="U138" s="34">
        <f>MIN(1, S138/M138)</f>
        <v/>
      </c>
      <c r="V138" s="34">
        <f>N138/(N138+O138)</f>
        <v/>
      </c>
      <c r="W138" s="34">
        <f>U138*V138</f>
        <v/>
      </c>
      <c r="X138" s="32">
        <f>T138/N138</f>
        <v/>
      </c>
      <c r="Y138" s="35">
        <f>IF(W138=MAXIFS(W$2:W$7201, A$2:A$7201, A138, B$2:B$7201, B138), "OPTIMAL", "")</f>
        <v/>
      </c>
    </row>
    <row r="139" ht="20" customHeight="1">
      <c r="A139" s="36" t="n">
        <v>4</v>
      </c>
      <c r="B139" s="36" t="n">
        <v>25</v>
      </c>
      <c r="C139" s="37" t="n">
        <v>85</v>
      </c>
      <c r="D139" s="37" t="n">
        <v>3</v>
      </c>
      <c r="E139" s="6" t="n">
        <v>4</v>
      </c>
      <c r="F139" s="37" t="n">
        <v>2</v>
      </c>
      <c r="G139" s="36" t="n">
        <v>50</v>
      </c>
      <c r="H139" s="6" t="inlineStr">
        <is>
          <t>OFF</t>
        </is>
      </c>
      <c r="I139" s="38" t="n">
        <v>580.1183283215253</v>
      </c>
      <c r="J139" s="38" t="n">
        <v>1533.568798690708</v>
      </c>
      <c r="K139" s="38" t="n">
        <v>1407.407407407407</v>
      </c>
      <c r="L139" s="38" t="n">
        <v>150</v>
      </c>
      <c r="M139" s="38">
        <f>I139+J139+K139+L139</f>
        <v/>
      </c>
      <c r="N139" s="38">
        <f>M139*'Dashboard &amp; Optimisation'!$B$18/('Dashboard &amp; Optimisation'!$B$16/3.6)</f>
        <v/>
      </c>
      <c r="O139" s="38" t="n">
        <v>459.7884427360092</v>
      </c>
      <c r="P139" s="39" t="n">
        <v>0.3403487865638687</v>
      </c>
      <c r="Q139" s="40" t="n">
        <v>10.76240845617261</v>
      </c>
      <c r="R139" s="38" t="n">
        <v>436.7420643281728</v>
      </c>
      <c r="S139" s="38">
        <f>R139*IF(A139=4, 2.0, 3.0)</f>
        <v/>
      </c>
      <c r="T139" s="37">
        <f>'Dashboard &amp; Optimisation'!$B$18*U139</f>
        <v/>
      </c>
      <c r="U139" s="26">
        <f>MIN(1, S139/M139)</f>
        <v/>
      </c>
      <c r="V139" s="26">
        <f>N139/(N139+O139)</f>
        <v/>
      </c>
      <c r="W139" s="26">
        <f>U139*V139</f>
        <v/>
      </c>
      <c r="X139" s="39">
        <f>T139/N139</f>
        <v/>
      </c>
      <c r="Y139" s="41">
        <f>IF(W139=MAXIFS(W$2:W$7201, A$2:A$7201, A139, B$2:B$7201, B139), "OPTIMAL", "")</f>
        <v/>
      </c>
    </row>
    <row r="140" ht="20" customHeight="1">
      <c r="A140" s="28" t="n">
        <v>4</v>
      </c>
      <c r="B140" s="28" t="n">
        <v>25</v>
      </c>
      <c r="C140" s="29" t="n">
        <v>85</v>
      </c>
      <c r="D140" s="29" t="n">
        <v>3</v>
      </c>
      <c r="E140" s="30" t="n">
        <v>4</v>
      </c>
      <c r="F140" s="29" t="n">
        <v>2</v>
      </c>
      <c r="G140" s="28" t="n">
        <v>100</v>
      </c>
      <c r="H140" s="30" t="inlineStr">
        <is>
          <t>ON</t>
        </is>
      </c>
      <c r="I140" s="31" t="n">
        <v>580.1183283215253</v>
      </c>
      <c r="J140" s="31" t="n">
        <v>1533.568798690708</v>
      </c>
      <c r="K140" s="31" t="n">
        <v>1407.407407407407</v>
      </c>
      <c r="L140" s="31" t="n">
        <v>150</v>
      </c>
      <c r="M140" s="31">
        <f>I140+J140+K140+L140</f>
        <v/>
      </c>
      <c r="N140" s="31">
        <f>M140*'Dashboard &amp; Optimisation'!$B$18/('Dashboard &amp; Optimisation'!$B$16/3.6)</f>
        <v/>
      </c>
      <c r="O140" s="31" t="n">
        <v>459.7884427360092</v>
      </c>
      <c r="P140" s="32" t="n">
        <v>0.07745426381627818</v>
      </c>
      <c r="Q140" s="33" t="n">
        <v>10.76240845617261</v>
      </c>
      <c r="R140" s="31" t="n">
        <v>1919.127809258873</v>
      </c>
      <c r="S140" s="31">
        <f>R140*IF(A140=4, 2.0, 3.0)</f>
        <v/>
      </c>
      <c r="T140" s="29">
        <f>'Dashboard &amp; Optimisation'!$B$18*U140</f>
        <v/>
      </c>
      <c r="U140" s="34">
        <f>MIN(1, S140/M140)</f>
        <v/>
      </c>
      <c r="V140" s="34">
        <f>N140/(N140+O140)</f>
        <v/>
      </c>
      <c r="W140" s="34">
        <f>U140*V140</f>
        <v/>
      </c>
      <c r="X140" s="32">
        <f>T140/N140</f>
        <v/>
      </c>
      <c r="Y140" s="35">
        <f>IF(W140=MAXIFS(W$2:W$7201, A$2:A$7201, A140, B$2:B$7201, B140), "OPTIMAL", "")</f>
        <v/>
      </c>
    </row>
    <row r="141" ht="20" customHeight="1">
      <c r="A141" s="36" t="n">
        <v>4</v>
      </c>
      <c r="B141" s="36" t="n">
        <v>25</v>
      </c>
      <c r="C141" s="37" t="n">
        <v>85</v>
      </c>
      <c r="D141" s="37" t="n">
        <v>3</v>
      </c>
      <c r="E141" s="6" t="n">
        <v>4</v>
      </c>
      <c r="F141" s="37" t="n">
        <v>2</v>
      </c>
      <c r="G141" s="36" t="n">
        <v>100</v>
      </c>
      <c r="H141" s="6" t="inlineStr">
        <is>
          <t>OFF</t>
        </is>
      </c>
      <c r="I141" s="38" t="n">
        <v>580.1183283215253</v>
      </c>
      <c r="J141" s="38" t="n">
        <v>1533.568798690708</v>
      </c>
      <c r="K141" s="38" t="n">
        <v>1407.407407407407</v>
      </c>
      <c r="L141" s="38" t="n">
        <v>150</v>
      </c>
      <c r="M141" s="38">
        <f>I141+J141+K141+L141</f>
        <v/>
      </c>
      <c r="N141" s="38">
        <f>M141*'Dashboard &amp; Optimisation'!$B$18/('Dashboard &amp; Optimisation'!$B$16/3.6)</f>
        <v/>
      </c>
      <c r="O141" s="38" t="n">
        <v>459.7884427360092</v>
      </c>
      <c r="P141" s="39" t="n">
        <v>0.3412849921114681</v>
      </c>
      <c r="Q141" s="40" t="n">
        <v>10.76240845617261</v>
      </c>
      <c r="R141" s="38" t="n">
        <v>435.5440030218013</v>
      </c>
      <c r="S141" s="38">
        <f>R141*IF(A141=4, 2.0, 3.0)</f>
        <v/>
      </c>
      <c r="T141" s="37">
        <f>'Dashboard &amp; Optimisation'!$B$18*U141</f>
        <v/>
      </c>
      <c r="U141" s="26">
        <f>MIN(1, S141/M141)</f>
        <v/>
      </c>
      <c r="V141" s="26">
        <f>N141/(N141+O141)</f>
        <v/>
      </c>
      <c r="W141" s="26">
        <f>U141*V141</f>
        <v/>
      </c>
      <c r="X141" s="39">
        <f>T141/N141</f>
        <v/>
      </c>
      <c r="Y141" s="41">
        <f>IF(W141=MAXIFS(W$2:W$7201, A$2:A$7201, A141, B$2:B$7201, B141), "OPTIMAL", "")</f>
        <v/>
      </c>
    </row>
    <row r="142" ht="20" customHeight="1">
      <c r="A142" s="28" t="n">
        <v>4</v>
      </c>
      <c r="B142" s="28" t="n">
        <v>25</v>
      </c>
      <c r="C142" s="29" t="n">
        <v>85</v>
      </c>
      <c r="D142" s="29" t="n">
        <v>3</v>
      </c>
      <c r="E142" s="30" t="n">
        <v>4</v>
      </c>
      <c r="F142" s="29" t="n">
        <v>2</v>
      </c>
      <c r="G142" s="28" t="n">
        <v>150</v>
      </c>
      <c r="H142" s="30" t="inlineStr">
        <is>
          <t>ON</t>
        </is>
      </c>
      <c r="I142" s="31" t="n">
        <v>580.1183283215253</v>
      </c>
      <c r="J142" s="31" t="n">
        <v>1533.568798690708</v>
      </c>
      <c r="K142" s="31" t="n">
        <v>1407.407407407407</v>
      </c>
      <c r="L142" s="31" t="n">
        <v>150</v>
      </c>
      <c r="M142" s="31">
        <f>I142+J142+K142+L142</f>
        <v/>
      </c>
      <c r="N142" s="31">
        <f>M142*'Dashboard &amp; Optimisation'!$B$18/('Dashboard &amp; Optimisation'!$B$16/3.6)</f>
        <v/>
      </c>
      <c r="O142" s="31" t="n">
        <v>459.7884427360092</v>
      </c>
      <c r="P142" s="32" t="n">
        <v>0.07839046936387756</v>
      </c>
      <c r="Q142" s="33" t="n">
        <v>10.76240845617261</v>
      </c>
      <c r="R142" s="31" t="n">
        <v>1896.207955402145</v>
      </c>
      <c r="S142" s="31">
        <f>R142*IF(A142=4, 2.0, 3.0)</f>
        <v/>
      </c>
      <c r="T142" s="29">
        <f>'Dashboard &amp; Optimisation'!$B$18*U142</f>
        <v/>
      </c>
      <c r="U142" s="34">
        <f>MIN(1, S142/M142)</f>
        <v/>
      </c>
      <c r="V142" s="34">
        <f>N142/(N142+O142)</f>
        <v/>
      </c>
      <c r="W142" s="34">
        <f>U142*V142</f>
        <v/>
      </c>
      <c r="X142" s="32">
        <f>T142/N142</f>
        <v/>
      </c>
      <c r="Y142" s="35">
        <f>IF(W142=MAXIFS(W$2:W$7201, A$2:A$7201, A142, B$2:B$7201, B142), "OPTIMAL", "")</f>
        <v/>
      </c>
    </row>
    <row r="143" ht="20" customHeight="1">
      <c r="A143" s="36" t="n">
        <v>4</v>
      </c>
      <c r="B143" s="36" t="n">
        <v>25</v>
      </c>
      <c r="C143" s="37" t="n">
        <v>85</v>
      </c>
      <c r="D143" s="37" t="n">
        <v>3</v>
      </c>
      <c r="E143" s="6" t="n">
        <v>4</v>
      </c>
      <c r="F143" s="37" t="n">
        <v>2</v>
      </c>
      <c r="G143" s="36" t="n">
        <v>150</v>
      </c>
      <c r="H143" s="6" t="inlineStr">
        <is>
          <t>OFF</t>
        </is>
      </c>
      <c r="I143" s="38" t="n">
        <v>580.1183283215253</v>
      </c>
      <c r="J143" s="38" t="n">
        <v>1533.568798690708</v>
      </c>
      <c r="K143" s="38" t="n">
        <v>1407.407407407407</v>
      </c>
      <c r="L143" s="38" t="n">
        <v>150</v>
      </c>
      <c r="M143" s="38">
        <f>I143+J143+K143+L143</f>
        <v/>
      </c>
      <c r="N143" s="38">
        <f>M143*'Dashboard &amp; Optimisation'!$B$18/('Dashboard &amp; Optimisation'!$B$16/3.6)</f>
        <v/>
      </c>
      <c r="O143" s="38" t="n">
        <v>459.7884427360092</v>
      </c>
      <c r="P143" s="39" t="n">
        <v>0.3422211976590676</v>
      </c>
      <c r="Q143" s="40" t="n">
        <v>10.76240845617261</v>
      </c>
      <c r="R143" s="38" t="n">
        <v>434.3524967251665</v>
      </c>
      <c r="S143" s="38">
        <f>R143*IF(A143=4, 2.0, 3.0)</f>
        <v/>
      </c>
      <c r="T143" s="37">
        <f>'Dashboard &amp; Optimisation'!$B$18*U143</f>
        <v/>
      </c>
      <c r="U143" s="26">
        <f>MIN(1, S143/M143)</f>
        <v/>
      </c>
      <c r="V143" s="26">
        <f>N143/(N143+O143)</f>
        <v/>
      </c>
      <c r="W143" s="26">
        <f>U143*V143</f>
        <v/>
      </c>
      <c r="X143" s="39">
        <f>T143/N143</f>
        <v/>
      </c>
      <c r="Y143" s="41">
        <f>IF(W143=MAXIFS(W$2:W$7201, A$2:A$7201, A143, B$2:B$7201, B143), "OPTIMAL", "")</f>
        <v/>
      </c>
    </row>
    <row r="144" ht="20" customHeight="1">
      <c r="A144" s="28" t="n">
        <v>4</v>
      </c>
      <c r="B144" s="28" t="n">
        <v>25</v>
      </c>
      <c r="C144" s="29" t="n">
        <v>85</v>
      </c>
      <c r="D144" s="29" t="n">
        <v>3</v>
      </c>
      <c r="E144" s="30" t="n">
        <v>4</v>
      </c>
      <c r="F144" s="29" t="n">
        <v>2</v>
      </c>
      <c r="G144" s="28" t="n">
        <v>200</v>
      </c>
      <c r="H144" s="30" t="inlineStr">
        <is>
          <t>ON</t>
        </is>
      </c>
      <c r="I144" s="31" t="n">
        <v>580.1183283215253</v>
      </c>
      <c r="J144" s="31" t="n">
        <v>1533.568798690708</v>
      </c>
      <c r="K144" s="31" t="n">
        <v>1407.407407407407</v>
      </c>
      <c r="L144" s="31" t="n">
        <v>150</v>
      </c>
      <c r="M144" s="31">
        <f>I144+J144+K144+L144</f>
        <v/>
      </c>
      <c r="N144" s="31">
        <f>M144*'Dashboard &amp; Optimisation'!$B$18/('Dashboard &amp; Optimisation'!$B$16/3.6)</f>
        <v/>
      </c>
      <c r="O144" s="31" t="n">
        <v>459.7884427360092</v>
      </c>
      <c r="P144" s="32" t="n">
        <v>0.07932667491147695</v>
      </c>
      <c r="Q144" s="33" t="n">
        <v>10.76240845617261</v>
      </c>
      <c r="R144" s="31" t="n">
        <v>1873.829097228263</v>
      </c>
      <c r="S144" s="31">
        <f>R144*IF(A144=4, 2.0, 3.0)</f>
        <v/>
      </c>
      <c r="T144" s="29">
        <f>'Dashboard &amp; Optimisation'!$B$18*U144</f>
        <v/>
      </c>
      <c r="U144" s="34">
        <f>MIN(1, S144/M144)</f>
        <v/>
      </c>
      <c r="V144" s="34">
        <f>N144/(N144+O144)</f>
        <v/>
      </c>
      <c r="W144" s="34">
        <f>U144*V144</f>
        <v/>
      </c>
      <c r="X144" s="32">
        <f>T144/N144</f>
        <v/>
      </c>
      <c r="Y144" s="35">
        <f>IF(W144=MAXIFS(W$2:W$7201, A$2:A$7201, A144, B$2:B$7201, B144), "OPTIMAL", "")</f>
        <v/>
      </c>
    </row>
    <row r="145" ht="20" customHeight="1">
      <c r="A145" s="36" t="n">
        <v>4</v>
      </c>
      <c r="B145" s="36" t="n">
        <v>25</v>
      </c>
      <c r="C145" s="37" t="n">
        <v>85</v>
      </c>
      <c r="D145" s="37" t="n">
        <v>3</v>
      </c>
      <c r="E145" s="6" t="n">
        <v>4</v>
      </c>
      <c r="F145" s="37" t="n">
        <v>2</v>
      </c>
      <c r="G145" s="36" t="n">
        <v>200</v>
      </c>
      <c r="H145" s="6" t="inlineStr">
        <is>
          <t>OFF</t>
        </is>
      </c>
      <c r="I145" s="38" t="n">
        <v>580.1183283215253</v>
      </c>
      <c r="J145" s="38" t="n">
        <v>1533.568798690708</v>
      </c>
      <c r="K145" s="38" t="n">
        <v>1407.407407407407</v>
      </c>
      <c r="L145" s="38" t="n">
        <v>150</v>
      </c>
      <c r="M145" s="38">
        <f>I145+J145+K145+L145</f>
        <v/>
      </c>
      <c r="N145" s="38">
        <f>M145*'Dashboard &amp; Optimisation'!$B$18/('Dashboard &amp; Optimisation'!$B$16/3.6)</f>
        <v/>
      </c>
      <c r="O145" s="38" t="n">
        <v>459.7884427360092</v>
      </c>
      <c r="P145" s="39" t="n">
        <v>0.3431574032066669</v>
      </c>
      <c r="Q145" s="40" t="n">
        <v>10.76240845617261</v>
      </c>
      <c r="R145" s="38" t="n">
        <v>433.1674917879342</v>
      </c>
      <c r="S145" s="38">
        <f>R145*IF(A145=4, 2.0, 3.0)</f>
        <v/>
      </c>
      <c r="T145" s="37">
        <f>'Dashboard &amp; Optimisation'!$B$18*U145</f>
        <v/>
      </c>
      <c r="U145" s="26">
        <f>MIN(1, S145/M145)</f>
        <v/>
      </c>
      <c r="V145" s="26">
        <f>N145/(N145+O145)</f>
        <v/>
      </c>
      <c r="W145" s="26">
        <f>U145*V145</f>
        <v/>
      </c>
      <c r="X145" s="39">
        <f>T145/N145</f>
        <v/>
      </c>
      <c r="Y145" s="41">
        <f>IF(W145=MAXIFS(W$2:W$7201, A$2:A$7201, A145, B$2:B$7201, B145), "OPTIMAL", "")</f>
        <v/>
      </c>
    </row>
    <row r="146" ht="20" customHeight="1">
      <c r="A146" s="28" t="n">
        <v>4</v>
      </c>
      <c r="B146" s="28" t="n">
        <v>25</v>
      </c>
      <c r="C146" s="29" t="n">
        <v>85</v>
      </c>
      <c r="D146" s="29" t="n">
        <v>3</v>
      </c>
      <c r="E146" s="30" t="n">
        <v>8</v>
      </c>
      <c r="F146" s="29" t="n">
        <v>1.5</v>
      </c>
      <c r="G146" s="28" t="n">
        <v>50</v>
      </c>
      <c r="H146" s="30" t="inlineStr">
        <is>
          <t>ON</t>
        </is>
      </c>
      <c r="I146" s="31" t="n">
        <v>580.1183283215253</v>
      </c>
      <c r="J146" s="31" t="n">
        <v>1533.568798690708</v>
      </c>
      <c r="K146" s="31" t="n">
        <v>1407.407407407407</v>
      </c>
      <c r="L146" s="31" t="n">
        <v>150</v>
      </c>
      <c r="M146" s="31">
        <f>I146+J146+K146+L146</f>
        <v/>
      </c>
      <c r="N146" s="31">
        <f>M146*'Dashboard &amp; Optimisation'!$B$18/('Dashboard &amp; Optimisation'!$B$16/3.6)</f>
        <v/>
      </c>
      <c r="O146" s="31" t="n">
        <v>549.5399770552277</v>
      </c>
      <c r="P146" s="32" t="n">
        <v>0.05879812319492127</v>
      </c>
      <c r="Q146" s="33" t="n">
        <v>16.04361268425892</v>
      </c>
      <c r="R146" s="31" t="n">
        <v>2598.707935567829</v>
      </c>
      <c r="S146" s="31">
        <f>R146*IF(A146=4, 2.0, 3.0)</f>
        <v/>
      </c>
      <c r="T146" s="29">
        <f>'Dashboard &amp; Optimisation'!$B$18*U146</f>
        <v/>
      </c>
      <c r="U146" s="34">
        <f>MIN(1, S146/M146)</f>
        <v/>
      </c>
      <c r="V146" s="34">
        <f>N146/(N146+O146)</f>
        <v/>
      </c>
      <c r="W146" s="34">
        <f>U146*V146</f>
        <v/>
      </c>
      <c r="X146" s="32">
        <f>T146/N146</f>
        <v/>
      </c>
      <c r="Y146" s="35">
        <f>IF(W146=MAXIFS(W$2:W$7201, A$2:A$7201, A146, B$2:B$7201, B146), "OPTIMAL", "")</f>
        <v/>
      </c>
    </row>
    <row r="147" ht="20" customHeight="1">
      <c r="A147" s="36" t="n">
        <v>4</v>
      </c>
      <c r="B147" s="36" t="n">
        <v>25</v>
      </c>
      <c r="C147" s="37" t="n">
        <v>85</v>
      </c>
      <c r="D147" s="37" t="n">
        <v>3</v>
      </c>
      <c r="E147" s="6" t="n">
        <v>8</v>
      </c>
      <c r="F147" s="37" t="n">
        <v>1.5</v>
      </c>
      <c r="G147" s="36" t="n">
        <v>50</v>
      </c>
      <c r="H147" s="6" t="inlineStr">
        <is>
          <t>OFF</t>
        </is>
      </c>
      <c r="I147" s="38" t="n">
        <v>580.1183283215253</v>
      </c>
      <c r="J147" s="38" t="n">
        <v>1533.568798690708</v>
      </c>
      <c r="K147" s="38" t="n">
        <v>1407.407407407407</v>
      </c>
      <c r="L147" s="38" t="n">
        <v>150</v>
      </c>
      <c r="M147" s="38">
        <f>I147+J147+K147+L147</f>
        <v/>
      </c>
      <c r="N147" s="38">
        <f>M147*'Dashboard &amp; Optimisation'!$B$18/('Dashboard &amp; Optimisation'!$B$16/3.6)</f>
        <v/>
      </c>
      <c r="O147" s="38" t="n">
        <v>549.5399770552277</v>
      </c>
      <c r="P147" s="39" t="n">
        <v>0.2608091311262337</v>
      </c>
      <c r="Q147" s="40" t="n">
        <v>16.04361268425892</v>
      </c>
      <c r="R147" s="38" t="n">
        <v>585.8657965053407</v>
      </c>
      <c r="S147" s="38">
        <f>R147*IF(A147=4, 2.0, 3.0)</f>
        <v/>
      </c>
      <c r="T147" s="37">
        <f>'Dashboard &amp; Optimisation'!$B$18*U147</f>
        <v/>
      </c>
      <c r="U147" s="26">
        <f>MIN(1, S147/M147)</f>
        <v/>
      </c>
      <c r="V147" s="26">
        <f>N147/(N147+O147)</f>
        <v/>
      </c>
      <c r="W147" s="26">
        <f>U147*V147</f>
        <v/>
      </c>
      <c r="X147" s="39">
        <f>T147/N147</f>
        <v/>
      </c>
      <c r="Y147" s="41">
        <f>IF(W147=MAXIFS(W$2:W$7201, A$2:A$7201, A147, B$2:B$7201, B147), "OPTIMAL", "")</f>
        <v/>
      </c>
    </row>
    <row r="148" ht="20" customHeight="1">
      <c r="A148" s="28" t="n">
        <v>4</v>
      </c>
      <c r="B148" s="28" t="n">
        <v>25</v>
      </c>
      <c r="C148" s="29" t="n">
        <v>85</v>
      </c>
      <c r="D148" s="29" t="n">
        <v>3</v>
      </c>
      <c r="E148" s="30" t="n">
        <v>8</v>
      </c>
      <c r="F148" s="29" t="n">
        <v>1.5</v>
      </c>
      <c r="G148" s="28" t="n">
        <v>100</v>
      </c>
      <c r="H148" s="30" t="inlineStr">
        <is>
          <t>ON</t>
        </is>
      </c>
      <c r="I148" s="31" t="n">
        <v>580.1183283215253</v>
      </c>
      <c r="J148" s="31" t="n">
        <v>1533.568798690708</v>
      </c>
      <c r="K148" s="31" t="n">
        <v>1407.407407407407</v>
      </c>
      <c r="L148" s="31" t="n">
        <v>150</v>
      </c>
      <c r="M148" s="31">
        <f>I148+J148+K148+L148</f>
        <v/>
      </c>
      <c r="N148" s="31">
        <f>M148*'Dashboard &amp; Optimisation'!$B$18/('Dashboard &amp; Optimisation'!$B$16/3.6)</f>
        <v/>
      </c>
      <c r="O148" s="31" t="n">
        <v>549.5399770552277</v>
      </c>
      <c r="P148" s="32" t="n">
        <v>0.05973432874252066</v>
      </c>
      <c r="Q148" s="33" t="n">
        <v>16.04361268425892</v>
      </c>
      <c r="R148" s="31" t="n">
        <v>2557.978846665599</v>
      </c>
      <c r="S148" s="31">
        <f>R148*IF(A148=4, 2.0, 3.0)</f>
        <v/>
      </c>
      <c r="T148" s="29">
        <f>'Dashboard &amp; Optimisation'!$B$18*U148</f>
        <v/>
      </c>
      <c r="U148" s="34">
        <f>MIN(1, S148/M148)</f>
        <v/>
      </c>
      <c r="V148" s="34">
        <f>N148/(N148+O148)</f>
        <v/>
      </c>
      <c r="W148" s="34">
        <f>U148*V148</f>
        <v/>
      </c>
      <c r="X148" s="32">
        <f>T148/N148</f>
        <v/>
      </c>
      <c r="Y148" s="35">
        <f>IF(W148=MAXIFS(W$2:W$7201, A$2:A$7201, A148, B$2:B$7201, B148), "OPTIMAL", "")</f>
        <v/>
      </c>
    </row>
    <row r="149" ht="20" customHeight="1">
      <c r="A149" s="36" t="n">
        <v>4</v>
      </c>
      <c r="B149" s="36" t="n">
        <v>25</v>
      </c>
      <c r="C149" s="37" t="n">
        <v>85</v>
      </c>
      <c r="D149" s="37" t="n">
        <v>3</v>
      </c>
      <c r="E149" s="6" t="n">
        <v>8</v>
      </c>
      <c r="F149" s="37" t="n">
        <v>1.5</v>
      </c>
      <c r="G149" s="36" t="n">
        <v>100</v>
      </c>
      <c r="H149" s="6" t="inlineStr">
        <is>
          <t>OFF</t>
        </is>
      </c>
      <c r="I149" s="38" t="n">
        <v>580.1183283215253</v>
      </c>
      <c r="J149" s="38" t="n">
        <v>1533.568798690708</v>
      </c>
      <c r="K149" s="38" t="n">
        <v>1407.407407407407</v>
      </c>
      <c r="L149" s="38" t="n">
        <v>150</v>
      </c>
      <c r="M149" s="38">
        <f>I149+J149+K149+L149</f>
        <v/>
      </c>
      <c r="N149" s="38">
        <f>M149*'Dashboard &amp; Optimisation'!$B$18/('Dashboard &amp; Optimisation'!$B$16/3.6)</f>
        <v/>
      </c>
      <c r="O149" s="38" t="n">
        <v>549.5399770552277</v>
      </c>
      <c r="P149" s="39" t="n">
        <v>0.2617453366738331</v>
      </c>
      <c r="Q149" s="40" t="n">
        <v>16.04361268425892</v>
      </c>
      <c r="R149" s="38" t="n">
        <v>583.7702833022897</v>
      </c>
      <c r="S149" s="38">
        <f>R149*IF(A149=4, 2.0, 3.0)</f>
        <v/>
      </c>
      <c r="T149" s="37">
        <f>'Dashboard &amp; Optimisation'!$B$18*U149</f>
        <v/>
      </c>
      <c r="U149" s="26">
        <f>MIN(1, S149/M149)</f>
        <v/>
      </c>
      <c r="V149" s="26">
        <f>N149/(N149+O149)</f>
        <v/>
      </c>
      <c r="W149" s="26">
        <f>U149*V149</f>
        <v/>
      </c>
      <c r="X149" s="39">
        <f>T149/N149</f>
        <v/>
      </c>
      <c r="Y149" s="41">
        <f>IF(W149=MAXIFS(W$2:W$7201, A$2:A$7201, A149, B$2:B$7201, B149), "OPTIMAL", "")</f>
        <v/>
      </c>
    </row>
    <row r="150" ht="20" customHeight="1">
      <c r="A150" s="28" t="n">
        <v>4</v>
      </c>
      <c r="B150" s="28" t="n">
        <v>25</v>
      </c>
      <c r="C150" s="29" t="n">
        <v>85</v>
      </c>
      <c r="D150" s="29" t="n">
        <v>3</v>
      </c>
      <c r="E150" s="30" t="n">
        <v>8</v>
      </c>
      <c r="F150" s="29" t="n">
        <v>1.5</v>
      </c>
      <c r="G150" s="28" t="n">
        <v>150</v>
      </c>
      <c r="H150" s="30" t="inlineStr">
        <is>
          <t>ON</t>
        </is>
      </c>
      <c r="I150" s="31" t="n">
        <v>580.1183283215253</v>
      </c>
      <c r="J150" s="31" t="n">
        <v>1533.568798690708</v>
      </c>
      <c r="K150" s="31" t="n">
        <v>1407.407407407407</v>
      </c>
      <c r="L150" s="31" t="n">
        <v>150</v>
      </c>
      <c r="M150" s="31">
        <f>I150+J150+K150+L150</f>
        <v/>
      </c>
      <c r="N150" s="31">
        <f>M150*'Dashboard &amp; Optimisation'!$B$18/('Dashboard &amp; Optimisation'!$B$16/3.6)</f>
        <v/>
      </c>
      <c r="O150" s="31" t="n">
        <v>549.5399770552277</v>
      </c>
      <c r="P150" s="32" t="n">
        <v>0.06067053429012004</v>
      </c>
      <c r="Q150" s="33" t="n">
        <v>16.04361268425892</v>
      </c>
      <c r="R150" s="31" t="n">
        <v>2518.506736935387</v>
      </c>
      <c r="S150" s="31">
        <f>R150*IF(A150=4, 2.0, 3.0)</f>
        <v/>
      </c>
      <c r="T150" s="29">
        <f>'Dashboard &amp; Optimisation'!$B$18*U150</f>
        <v/>
      </c>
      <c r="U150" s="34">
        <f>MIN(1, S150/M150)</f>
        <v/>
      </c>
      <c r="V150" s="34">
        <f>N150/(N150+O150)</f>
        <v/>
      </c>
      <c r="W150" s="34">
        <f>U150*V150</f>
        <v/>
      </c>
      <c r="X150" s="32">
        <f>T150/N150</f>
        <v/>
      </c>
      <c r="Y150" s="35">
        <f>IF(W150=MAXIFS(W$2:W$7201, A$2:A$7201, A150, B$2:B$7201, B150), "OPTIMAL", "")</f>
        <v/>
      </c>
    </row>
    <row r="151" ht="20" customHeight="1">
      <c r="A151" s="36" t="n">
        <v>4</v>
      </c>
      <c r="B151" s="36" t="n">
        <v>25</v>
      </c>
      <c r="C151" s="37" t="n">
        <v>85</v>
      </c>
      <c r="D151" s="37" t="n">
        <v>3</v>
      </c>
      <c r="E151" s="6" t="n">
        <v>8</v>
      </c>
      <c r="F151" s="37" t="n">
        <v>1.5</v>
      </c>
      <c r="G151" s="36" t="n">
        <v>150</v>
      </c>
      <c r="H151" s="6" t="inlineStr">
        <is>
          <t>OFF</t>
        </is>
      </c>
      <c r="I151" s="38" t="n">
        <v>580.1183283215253</v>
      </c>
      <c r="J151" s="38" t="n">
        <v>1533.568798690708</v>
      </c>
      <c r="K151" s="38" t="n">
        <v>1407.407407407407</v>
      </c>
      <c r="L151" s="38" t="n">
        <v>150</v>
      </c>
      <c r="M151" s="38">
        <f>I151+J151+K151+L151</f>
        <v/>
      </c>
      <c r="N151" s="38">
        <f>M151*'Dashboard &amp; Optimisation'!$B$18/('Dashboard &amp; Optimisation'!$B$16/3.6)</f>
        <v/>
      </c>
      <c r="O151" s="38" t="n">
        <v>549.5399770552277</v>
      </c>
      <c r="P151" s="39" t="n">
        <v>0.2626815422214325</v>
      </c>
      <c r="Q151" s="40" t="n">
        <v>16.04361268425892</v>
      </c>
      <c r="R151" s="38" t="n">
        <v>581.6897070534621</v>
      </c>
      <c r="S151" s="38">
        <f>R151*IF(A151=4, 2.0, 3.0)</f>
        <v/>
      </c>
      <c r="T151" s="37">
        <f>'Dashboard &amp; Optimisation'!$B$18*U151</f>
        <v/>
      </c>
      <c r="U151" s="26">
        <f>MIN(1, S151/M151)</f>
        <v/>
      </c>
      <c r="V151" s="26">
        <f>N151/(N151+O151)</f>
        <v/>
      </c>
      <c r="W151" s="26">
        <f>U151*V151</f>
        <v/>
      </c>
      <c r="X151" s="39">
        <f>T151/N151</f>
        <v/>
      </c>
      <c r="Y151" s="41">
        <f>IF(W151=MAXIFS(W$2:W$7201, A$2:A$7201, A151, B$2:B$7201, B151), "OPTIMAL", "")</f>
        <v/>
      </c>
    </row>
    <row r="152" ht="20" customHeight="1">
      <c r="A152" s="28" t="n">
        <v>4</v>
      </c>
      <c r="B152" s="28" t="n">
        <v>25</v>
      </c>
      <c r="C152" s="29" t="n">
        <v>85</v>
      </c>
      <c r="D152" s="29" t="n">
        <v>3</v>
      </c>
      <c r="E152" s="30" t="n">
        <v>8</v>
      </c>
      <c r="F152" s="29" t="n">
        <v>1.5</v>
      </c>
      <c r="G152" s="28" t="n">
        <v>200</v>
      </c>
      <c r="H152" s="30" t="inlineStr">
        <is>
          <t>ON</t>
        </is>
      </c>
      <c r="I152" s="31" t="n">
        <v>580.1183283215253</v>
      </c>
      <c r="J152" s="31" t="n">
        <v>1533.568798690708</v>
      </c>
      <c r="K152" s="31" t="n">
        <v>1407.407407407407</v>
      </c>
      <c r="L152" s="31" t="n">
        <v>150</v>
      </c>
      <c r="M152" s="31">
        <f>I152+J152+K152+L152</f>
        <v/>
      </c>
      <c r="N152" s="31">
        <f>M152*'Dashboard &amp; Optimisation'!$B$18/('Dashboard &amp; Optimisation'!$B$16/3.6)</f>
        <v/>
      </c>
      <c r="O152" s="31" t="n">
        <v>549.5399770552277</v>
      </c>
      <c r="P152" s="32" t="n">
        <v>0.06160673983771942</v>
      </c>
      <c r="Q152" s="33" t="n">
        <v>16.04361268425892</v>
      </c>
      <c r="R152" s="31" t="n">
        <v>2480.234301403233</v>
      </c>
      <c r="S152" s="31">
        <f>R152*IF(A152=4, 2.0, 3.0)</f>
        <v/>
      </c>
      <c r="T152" s="29">
        <f>'Dashboard &amp; Optimisation'!$B$18*U152</f>
        <v/>
      </c>
      <c r="U152" s="34">
        <f>MIN(1, S152/M152)</f>
        <v/>
      </c>
      <c r="V152" s="34">
        <f>N152/(N152+O152)</f>
        <v/>
      </c>
      <c r="W152" s="34">
        <f>U152*V152</f>
        <v/>
      </c>
      <c r="X152" s="32">
        <f>T152/N152</f>
        <v/>
      </c>
      <c r="Y152" s="35">
        <f>IF(W152=MAXIFS(W$2:W$7201, A$2:A$7201, A152, B$2:B$7201, B152), "OPTIMAL", "")</f>
        <v/>
      </c>
    </row>
    <row r="153" ht="20" customHeight="1">
      <c r="A153" s="36" t="n">
        <v>4</v>
      </c>
      <c r="B153" s="36" t="n">
        <v>25</v>
      </c>
      <c r="C153" s="37" t="n">
        <v>85</v>
      </c>
      <c r="D153" s="37" t="n">
        <v>3</v>
      </c>
      <c r="E153" s="6" t="n">
        <v>8</v>
      </c>
      <c r="F153" s="37" t="n">
        <v>1.5</v>
      </c>
      <c r="G153" s="36" t="n">
        <v>200</v>
      </c>
      <c r="H153" s="6" t="inlineStr">
        <is>
          <t>OFF</t>
        </is>
      </c>
      <c r="I153" s="38" t="n">
        <v>580.1183283215253</v>
      </c>
      <c r="J153" s="38" t="n">
        <v>1533.568798690708</v>
      </c>
      <c r="K153" s="38" t="n">
        <v>1407.407407407407</v>
      </c>
      <c r="L153" s="38" t="n">
        <v>150</v>
      </c>
      <c r="M153" s="38">
        <f>I153+J153+K153+L153</f>
        <v/>
      </c>
      <c r="N153" s="38">
        <f>M153*'Dashboard &amp; Optimisation'!$B$18/('Dashboard &amp; Optimisation'!$B$16/3.6)</f>
        <v/>
      </c>
      <c r="O153" s="38" t="n">
        <v>549.5399770552277</v>
      </c>
      <c r="P153" s="39" t="n">
        <v>0.2636177477690319</v>
      </c>
      <c r="Q153" s="40" t="n">
        <v>16.04361268425892</v>
      </c>
      <c r="R153" s="38" t="n">
        <v>579.6239086186692</v>
      </c>
      <c r="S153" s="38">
        <f>R153*IF(A153=4, 2.0, 3.0)</f>
        <v/>
      </c>
      <c r="T153" s="37">
        <f>'Dashboard &amp; Optimisation'!$B$18*U153</f>
        <v/>
      </c>
      <c r="U153" s="26">
        <f>MIN(1, S153/M153)</f>
        <v/>
      </c>
      <c r="V153" s="26">
        <f>N153/(N153+O153)</f>
        <v/>
      </c>
      <c r="W153" s="26">
        <f>U153*V153</f>
        <v/>
      </c>
      <c r="X153" s="39">
        <f>T153/N153</f>
        <v/>
      </c>
      <c r="Y153" s="41">
        <f>IF(W153=MAXIFS(W$2:W$7201, A$2:A$7201, A153, B$2:B$7201, B153), "OPTIMAL", "")</f>
        <v/>
      </c>
    </row>
    <row r="154" ht="20" customHeight="1">
      <c r="A154" s="28" t="n">
        <v>4</v>
      </c>
      <c r="B154" s="28" t="n">
        <v>25</v>
      </c>
      <c r="C154" s="29" t="n">
        <v>85</v>
      </c>
      <c r="D154" s="29" t="n">
        <v>3</v>
      </c>
      <c r="E154" s="30" t="n">
        <v>8</v>
      </c>
      <c r="F154" s="29" t="n">
        <v>2</v>
      </c>
      <c r="G154" s="28" t="n">
        <v>50</v>
      </c>
      <c r="H154" s="30" t="inlineStr">
        <is>
          <t>ON</t>
        </is>
      </c>
      <c r="I154" s="31" t="n">
        <v>580.1183283215253</v>
      </c>
      <c r="J154" s="31" t="n">
        <v>1533.568798690708</v>
      </c>
      <c r="K154" s="31" t="n">
        <v>1407.407407407407</v>
      </c>
      <c r="L154" s="31" t="n">
        <v>150</v>
      </c>
      <c r="M154" s="31">
        <f>I154+J154+K154+L154</f>
        <v/>
      </c>
      <c r="N154" s="31">
        <f>M154*'Dashboard &amp; Optimisation'!$B$18/('Dashboard &amp; Optimisation'!$B$16/3.6)</f>
        <v/>
      </c>
      <c r="O154" s="31" t="n">
        <v>644.4527549845614</v>
      </c>
      <c r="P154" s="32" t="n">
        <v>0.05787037246565759</v>
      </c>
      <c r="Q154" s="33" t="n">
        <v>21.32481691234523</v>
      </c>
      <c r="R154" s="31" t="n">
        <v>2716.287621327817</v>
      </c>
      <c r="S154" s="31">
        <f>R154*IF(A154=4, 2.0, 3.0)</f>
        <v/>
      </c>
      <c r="T154" s="29">
        <f>'Dashboard &amp; Optimisation'!$B$18*U154</f>
        <v/>
      </c>
      <c r="U154" s="34">
        <f>MIN(1, S154/M154)</f>
        <v/>
      </c>
      <c r="V154" s="34">
        <f>N154/(N154+O154)</f>
        <v/>
      </c>
      <c r="W154" s="34">
        <f>U154*V154</f>
        <v/>
      </c>
      <c r="X154" s="32">
        <f>T154/N154</f>
        <v/>
      </c>
      <c r="Y154" s="35">
        <f>IF(W154=MAXIFS(W$2:W$7201, A$2:A$7201, A154, B$2:B$7201, B154), "OPTIMAL", "")</f>
        <v/>
      </c>
    </row>
    <row r="155" ht="20" customHeight="1">
      <c r="A155" s="36" t="n">
        <v>4</v>
      </c>
      <c r="B155" s="36" t="n">
        <v>25</v>
      </c>
      <c r="C155" s="37" t="n">
        <v>85</v>
      </c>
      <c r="D155" s="37" t="n">
        <v>3</v>
      </c>
      <c r="E155" s="6" t="n">
        <v>8</v>
      </c>
      <c r="F155" s="37" t="n">
        <v>2</v>
      </c>
      <c r="G155" s="36" t="n">
        <v>50</v>
      </c>
      <c r="H155" s="6" t="inlineStr">
        <is>
          <t>OFF</t>
        </is>
      </c>
      <c r="I155" s="38" t="n">
        <v>580.1183283215253</v>
      </c>
      <c r="J155" s="38" t="n">
        <v>1533.568798690708</v>
      </c>
      <c r="K155" s="38" t="n">
        <v>1407.407407407407</v>
      </c>
      <c r="L155" s="38" t="n">
        <v>150</v>
      </c>
      <c r="M155" s="38">
        <f>I155+J155+K155+L155</f>
        <v/>
      </c>
      <c r="N155" s="38">
        <f>M155*'Dashboard &amp; Optimisation'!$B$18/('Dashboard &amp; Optimisation'!$B$16/3.6)</f>
        <v/>
      </c>
      <c r="O155" s="38" t="n">
        <v>644.4527549845614</v>
      </c>
      <c r="P155" s="39" t="n">
        <v>0.2615246811055555</v>
      </c>
      <c r="Q155" s="40" t="n">
        <v>21.32481691234523</v>
      </c>
      <c r="R155" s="38" t="n">
        <v>601.0621089588498</v>
      </c>
      <c r="S155" s="38">
        <f>R155*IF(A155=4, 2.0, 3.0)</f>
        <v/>
      </c>
      <c r="T155" s="37">
        <f>'Dashboard &amp; Optimisation'!$B$18*U155</f>
        <v/>
      </c>
      <c r="U155" s="26">
        <f>MIN(1, S155/M155)</f>
        <v/>
      </c>
      <c r="V155" s="26">
        <f>N155/(N155+O155)</f>
        <v/>
      </c>
      <c r="W155" s="26">
        <f>U155*V155</f>
        <v/>
      </c>
      <c r="X155" s="39">
        <f>T155/N155</f>
        <v/>
      </c>
      <c r="Y155" s="41">
        <f>IF(W155=MAXIFS(W$2:W$7201, A$2:A$7201, A155, B$2:B$7201, B155), "OPTIMAL", "")</f>
        <v/>
      </c>
    </row>
    <row r="156" ht="20" customHeight="1">
      <c r="A156" s="28" t="n">
        <v>4</v>
      </c>
      <c r="B156" s="28" t="n">
        <v>25</v>
      </c>
      <c r="C156" s="29" t="n">
        <v>85</v>
      </c>
      <c r="D156" s="29" t="n">
        <v>3</v>
      </c>
      <c r="E156" s="30" t="n">
        <v>8</v>
      </c>
      <c r="F156" s="29" t="n">
        <v>2</v>
      </c>
      <c r="G156" s="28" t="n">
        <v>100</v>
      </c>
      <c r="H156" s="30" t="inlineStr">
        <is>
          <t>ON</t>
        </is>
      </c>
      <c r="I156" s="31" t="n">
        <v>580.1183283215253</v>
      </c>
      <c r="J156" s="31" t="n">
        <v>1533.568798690708</v>
      </c>
      <c r="K156" s="31" t="n">
        <v>1407.407407407407</v>
      </c>
      <c r="L156" s="31" t="n">
        <v>150</v>
      </c>
      <c r="M156" s="31">
        <f>I156+J156+K156+L156</f>
        <v/>
      </c>
      <c r="N156" s="31">
        <f>M156*'Dashboard &amp; Optimisation'!$B$18/('Dashboard &amp; Optimisation'!$B$16/3.6)</f>
        <v/>
      </c>
      <c r="O156" s="31" t="n">
        <v>644.4527549845614</v>
      </c>
      <c r="P156" s="32" t="n">
        <v>0.05880657801325698</v>
      </c>
      <c r="Q156" s="33" t="n">
        <v>21.32481691234523</v>
      </c>
      <c r="R156" s="31" t="n">
        <v>2673.044099499539</v>
      </c>
      <c r="S156" s="31">
        <f>R156*IF(A156=4, 2.0, 3.0)</f>
        <v/>
      </c>
      <c r="T156" s="29">
        <f>'Dashboard &amp; Optimisation'!$B$18*U156</f>
        <v/>
      </c>
      <c r="U156" s="34">
        <f>MIN(1, S156/M156)</f>
        <v/>
      </c>
      <c r="V156" s="34">
        <f>N156/(N156+O156)</f>
        <v/>
      </c>
      <c r="W156" s="34">
        <f>U156*V156</f>
        <v/>
      </c>
      <c r="X156" s="32">
        <f>T156/N156</f>
        <v/>
      </c>
      <c r="Y156" s="35">
        <f>IF(W156=MAXIFS(W$2:W$7201, A$2:A$7201, A156, B$2:B$7201, B156), "OPTIMAL", "")</f>
        <v/>
      </c>
    </row>
    <row r="157" ht="20" customHeight="1">
      <c r="A157" s="36" t="n">
        <v>4</v>
      </c>
      <c r="B157" s="36" t="n">
        <v>25</v>
      </c>
      <c r="C157" s="37" t="n">
        <v>85</v>
      </c>
      <c r="D157" s="37" t="n">
        <v>3</v>
      </c>
      <c r="E157" s="6" t="n">
        <v>8</v>
      </c>
      <c r="F157" s="37" t="n">
        <v>2</v>
      </c>
      <c r="G157" s="36" t="n">
        <v>100</v>
      </c>
      <c r="H157" s="6" t="inlineStr">
        <is>
          <t>OFF</t>
        </is>
      </c>
      <c r="I157" s="38" t="n">
        <v>580.1183283215253</v>
      </c>
      <c r="J157" s="38" t="n">
        <v>1533.568798690708</v>
      </c>
      <c r="K157" s="38" t="n">
        <v>1407.407407407407</v>
      </c>
      <c r="L157" s="38" t="n">
        <v>150</v>
      </c>
      <c r="M157" s="38">
        <f>I157+J157+K157+L157</f>
        <v/>
      </c>
      <c r="N157" s="38">
        <f>M157*'Dashboard &amp; Optimisation'!$B$18/('Dashboard &amp; Optimisation'!$B$16/3.6)</f>
        <v/>
      </c>
      <c r="O157" s="38" t="n">
        <v>644.4527549845614</v>
      </c>
      <c r="P157" s="39" t="n">
        <v>0.2624608866531549</v>
      </c>
      <c r="Q157" s="40" t="n">
        <v>21.32481691234523</v>
      </c>
      <c r="R157" s="38" t="n">
        <v>598.9181030917863</v>
      </c>
      <c r="S157" s="38">
        <f>R157*IF(A157=4, 2.0, 3.0)</f>
        <v/>
      </c>
      <c r="T157" s="37">
        <f>'Dashboard &amp; Optimisation'!$B$18*U157</f>
        <v/>
      </c>
      <c r="U157" s="26">
        <f>MIN(1, S157/M157)</f>
        <v/>
      </c>
      <c r="V157" s="26">
        <f>N157/(N157+O157)</f>
        <v/>
      </c>
      <c r="W157" s="26">
        <f>U157*V157</f>
        <v/>
      </c>
      <c r="X157" s="39">
        <f>T157/N157</f>
        <v/>
      </c>
      <c r="Y157" s="41">
        <f>IF(W157=MAXIFS(W$2:W$7201, A$2:A$7201, A157, B$2:B$7201, B157), "OPTIMAL", "")</f>
        <v/>
      </c>
    </row>
    <row r="158" ht="20" customHeight="1">
      <c r="A158" s="28" t="n">
        <v>4</v>
      </c>
      <c r="B158" s="28" t="n">
        <v>25</v>
      </c>
      <c r="C158" s="29" t="n">
        <v>85</v>
      </c>
      <c r="D158" s="29" t="n">
        <v>3</v>
      </c>
      <c r="E158" s="30" t="n">
        <v>8</v>
      </c>
      <c r="F158" s="29" t="n">
        <v>2</v>
      </c>
      <c r="G158" s="28" t="n">
        <v>150</v>
      </c>
      <c r="H158" s="30" t="inlineStr">
        <is>
          <t>ON</t>
        </is>
      </c>
      <c r="I158" s="31" t="n">
        <v>580.1183283215253</v>
      </c>
      <c r="J158" s="31" t="n">
        <v>1533.568798690708</v>
      </c>
      <c r="K158" s="31" t="n">
        <v>1407.407407407407</v>
      </c>
      <c r="L158" s="31" t="n">
        <v>150</v>
      </c>
      <c r="M158" s="31">
        <f>I158+J158+K158+L158</f>
        <v/>
      </c>
      <c r="N158" s="31">
        <f>M158*'Dashboard &amp; Optimisation'!$B$18/('Dashboard &amp; Optimisation'!$B$16/3.6)</f>
        <v/>
      </c>
      <c r="O158" s="31" t="n">
        <v>644.4527549845614</v>
      </c>
      <c r="P158" s="32" t="n">
        <v>0.05974278356085636</v>
      </c>
      <c r="Q158" s="33" t="n">
        <v>21.32481691234523</v>
      </c>
      <c r="R158" s="31" t="n">
        <v>2631.15588194804</v>
      </c>
      <c r="S158" s="31">
        <f>R158*IF(A158=4, 2.0, 3.0)</f>
        <v/>
      </c>
      <c r="T158" s="29">
        <f>'Dashboard &amp; Optimisation'!$B$18*U158</f>
        <v/>
      </c>
      <c r="U158" s="34">
        <f>MIN(1, S158/M158)</f>
        <v/>
      </c>
      <c r="V158" s="34">
        <f>N158/(N158+O158)</f>
        <v/>
      </c>
      <c r="W158" s="34">
        <f>U158*V158</f>
        <v/>
      </c>
      <c r="X158" s="32">
        <f>T158/N158</f>
        <v/>
      </c>
      <c r="Y158" s="35">
        <f>IF(W158=MAXIFS(W$2:W$7201, A$2:A$7201, A158, B$2:B$7201, B158), "OPTIMAL", "")</f>
        <v/>
      </c>
    </row>
    <row r="159" ht="20" customHeight="1">
      <c r="A159" s="36" t="n">
        <v>4</v>
      </c>
      <c r="B159" s="36" t="n">
        <v>25</v>
      </c>
      <c r="C159" s="37" t="n">
        <v>85</v>
      </c>
      <c r="D159" s="37" t="n">
        <v>3</v>
      </c>
      <c r="E159" s="6" t="n">
        <v>8</v>
      </c>
      <c r="F159" s="37" t="n">
        <v>2</v>
      </c>
      <c r="G159" s="36" t="n">
        <v>150</v>
      </c>
      <c r="H159" s="6" t="inlineStr">
        <is>
          <t>OFF</t>
        </is>
      </c>
      <c r="I159" s="38" t="n">
        <v>580.1183283215253</v>
      </c>
      <c r="J159" s="38" t="n">
        <v>1533.568798690708</v>
      </c>
      <c r="K159" s="38" t="n">
        <v>1407.407407407407</v>
      </c>
      <c r="L159" s="38" t="n">
        <v>150</v>
      </c>
      <c r="M159" s="38">
        <f>I159+J159+K159+L159</f>
        <v/>
      </c>
      <c r="N159" s="38">
        <f>M159*'Dashboard &amp; Optimisation'!$B$18/('Dashboard &amp; Optimisation'!$B$16/3.6)</f>
        <v/>
      </c>
      <c r="O159" s="38" t="n">
        <v>644.4527549845614</v>
      </c>
      <c r="P159" s="39" t="n">
        <v>0.2633970922007544</v>
      </c>
      <c r="Q159" s="40" t="n">
        <v>21.32481691234523</v>
      </c>
      <c r="R159" s="38" t="n">
        <v>596.7893383207428</v>
      </c>
      <c r="S159" s="38">
        <f>R159*IF(A159=4, 2.0, 3.0)</f>
        <v/>
      </c>
      <c r="T159" s="37">
        <f>'Dashboard &amp; Optimisation'!$B$18*U159</f>
        <v/>
      </c>
      <c r="U159" s="26">
        <f>MIN(1, S159/M159)</f>
        <v/>
      </c>
      <c r="V159" s="26">
        <f>N159/(N159+O159)</f>
        <v/>
      </c>
      <c r="W159" s="26">
        <f>U159*V159</f>
        <v/>
      </c>
      <c r="X159" s="39">
        <f>T159/N159</f>
        <v/>
      </c>
      <c r="Y159" s="41">
        <f>IF(W159=MAXIFS(W$2:W$7201, A$2:A$7201, A159, B$2:B$7201, B159), "OPTIMAL", "")</f>
        <v/>
      </c>
    </row>
    <row r="160" ht="20" customHeight="1">
      <c r="A160" s="28" t="n">
        <v>4</v>
      </c>
      <c r="B160" s="28" t="n">
        <v>25</v>
      </c>
      <c r="C160" s="29" t="n">
        <v>85</v>
      </c>
      <c r="D160" s="29" t="n">
        <v>3</v>
      </c>
      <c r="E160" s="30" t="n">
        <v>8</v>
      </c>
      <c r="F160" s="29" t="n">
        <v>2</v>
      </c>
      <c r="G160" s="28" t="n">
        <v>200</v>
      </c>
      <c r="H160" s="30" t="inlineStr">
        <is>
          <t>ON</t>
        </is>
      </c>
      <c r="I160" s="31" t="n">
        <v>580.1183283215253</v>
      </c>
      <c r="J160" s="31" t="n">
        <v>1533.568798690708</v>
      </c>
      <c r="K160" s="31" t="n">
        <v>1407.407407407407</v>
      </c>
      <c r="L160" s="31" t="n">
        <v>150</v>
      </c>
      <c r="M160" s="31">
        <f>I160+J160+K160+L160</f>
        <v/>
      </c>
      <c r="N160" s="31">
        <f>M160*'Dashboard &amp; Optimisation'!$B$18/('Dashboard &amp; Optimisation'!$B$16/3.6)</f>
        <v/>
      </c>
      <c r="O160" s="31" t="n">
        <v>644.4527549845614</v>
      </c>
      <c r="P160" s="32" t="n">
        <v>0.06067898910845575</v>
      </c>
      <c r="Q160" s="33" t="n">
        <v>21.32481691234523</v>
      </c>
      <c r="R160" s="31" t="n">
        <v>2590.560236412883</v>
      </c>
      <c r="S160" s="31">
        <f>R160*IF(A160=4, 2.0, 3.0)</f>
        <v/>
      </c>
      <c r="T160" s="29">
        <f>'Dashboard &amp; Optimisation'!$B$18*U160</f>
        <v/>
      </c>
      <c r="U160" s="34">
        <f>MIN(1, S160/M160)</f>
        <v/>
      </c>
      <c r="V160" s="34">
        <f>N160/(N160+O160)</f>
        <v/>
      </c>
      <c r="W160" s="34">
        <f>U160*V160</f>
        <v/>
      </c>
      <c r="X160" s="32">
        <f>T160/N160</f>
        <v/>
      </c>
      <c r="Y160" s="35">
        <f>IF(W160=MAXIFS(W$2:W$7201, A$2:A$7201, A160, B$2:B$7201, B160), "OPTIMAL", "")</f>
        <v/>
      </c>
    </row>
    <row r="161" ht="20" customHeight="1">
      <c r="A161" s="36" t="n">
        <v>4</v>
      </c>
      <c r="B161" s="36" t="n">
        <v>25</v>
      </c>
      <c r="C161" s="37" t="n">
        <v>85</v>
      </c>
      <c r="D161" s="37" t="n">
        <v>3</v>
      </c>
      <c r="E161" s="6" t="n">
        <v>8</v>
      </c>
      <c r="F161" s="37" t="n">
        <v>2</v>
      </c>
      <c r="G161" s="36" t="n">
        <v>200</v>
      </c>
      <c r="H161" s="6" t="inlineStr">
        <is>
          <t>OFF</t>
        </is>
      </c>
      <c r="I161" s="38" t="n">
        <v>580.1183283215253</v>
      </c>
      <c r="J161" s="38" t="n">
        <v>1533.568798690708</v>
      </c>
      <c r="K161" s="38" t="n">
        <v>1407.407407407407</v>
      </c>
      <c r="L161" s="38" t="n">
        <v>150</v>
      </c>
      <c r="M161" s="38">
        <f>I161+J161+K161+L161</f>
        <v/>
      </c>
      <c r="N161" s="38">
        <f>M161*'Dashboard &amp; Optimisation'!$B$18/('Dashboard &amp; Optimisation'!$B$16/3.6)</f>
        <v/>
      </c>
      <c r="O161" s="38" t="n">
        <v>644.4527549845614</v>
      </c>
      <c r="P161" s="39" t="n">
        <v>0.2643332977483537</v>
      </c>
      <c r="Q161" s="40" t="n">
        <v>21.32481691234523</v>
      </c>
      <c r="R161" s="38" t="n">
        <v>594.6756527047296</v>
      </c>
      <c r="S161" s="38">
        <f>R161*IF(A161=4, 2.0, 3.0)</f>
        <v/>
      </c>
      <c r="T161" s="37">
        <f>'Dashboard &amp; Optimisation'!$B$18*U161</f>
        <v/>
      </c>
      <c r="U161" s="26">
        <f>MIN(1, S161/M161)</f>
        <v/>
      </c>
      <c r="V161" s="26">
        <f>N161/(N161+O161)</f>
        <v/>
      </c>
      <c r="W161" s="26">
        <f>U161*V161</f>
        <v/>
      </c>
      <c r="X161" s="39">
        <f>T161/N161</f>
        <v/>
      </c>
      <c r="Y161" s="41">
        <f>IF(W161=MAXIFS(W$2:W$7201, A$2:A$7201, A161, B$2:B$7201, B161), "OPTIMAL", "")</f>
        <v/>
      </c>
    </row>
    <row r="162" ht="20" customHeight="1">
      <c r="A162" s="28" t="n">
        <v>4</v>
      </c>
      <c r="B162" s="28" t="n">
        <v>25</v>
      </c>
      <c r="C162" s="29" t="n">
        <v>90</v>
      </c>
      <c r="D162" s="29" t="n">
        <v>2</v>
      </c>
      <c r="E162" s="30" t="n">
        <v>0</v>
      </c>
      <c r="F162" s="29" t="n">
        <v>0</v>
      </c>
      <c r="G162" s="28" t="n">
        <v>50</v>
      </c>
      <c r="H162" s="30" t="inlineStr">
        <is>
          <t>ON</t>
        </is>
      </c>
      <c r="I162" s="31" t="n">
        <v>580.1183283215253</v>
      </c>
      <c r="J162" s="31" t="n">
        <v>1533.568798690708</v>
      </c>
      <c r="K162" s="31" t="n">
        <v>1407.407407407407</v>
      </c>
      <c r="L162" s="31" t="n">
        <v>150</v>
      </c>
      <c r="M162" s="31">
        <f>I162+J162+K162+L162</f>
        <v/>
      </c>
      <c r="N162" s="31">
        <f>M162*'Dashboard &amp; Optimisation'!$B$18/('Dashboard &amp; Optimisation'!$B$16/3.6)</f>
        <v/>
      </c>
      <c r="O162" s="31" t="n">
        <v>177.5972128915435</v>
      </c>
      <c r="P162" s="32" t="n">
        <v>0.4889946483656731</v>
      </c>
      <c r="Q162" s="33" t="n">
        <v>0.2</v>
      </c>
      <c r="R162" s="31" t="n">
        <v>243.2796235431037</v>
      </c>
      <c r="S162" s="31">
        <f>R162*IF(A162=4, 2.0, 3.0)</f>
        <v/>
      </c>
      <c r="T162" s="29">
        <f>'Dashboard &amp; Optimisation'!$B$18*U162</f>
        <v/>
      </c>
      <c r="U162" s="34">
        <f>MIN(1, S162/M162)</f>
        <v/>
      </c>
      <c r="V162" s="34">
        <f>N162/(N162+O162)</f>
        <v/>
      </c>
      <c r="W162" s="34">
        <f>U162*V162</f>
        <v/>
      </c>
      <c r="X162" s="32">
        <f>T162/N162</f>
        <v/>
      </c>
      <c r="Y162" s="35">
        <f>IF(W162=MAXIFS(W$2:W$7201, A$2:A$7201, A162, B$2:B$7201, B162), "OPTIMAL", "")</f>
        <v/>
      </c>
    </row>
    <row r="163" ht="20" customHeight="1">
      <c r="A163" s="36" t="n">
        <v>4</v>
      </c>
      <c r="B163" s="36" t="n">
        <v>25</v>
      </c>
      <c r="C163" s="37" t="n">
        <v>90</v>
      </c>
      <c r="D163" s="37" t="n">
        <v>2</v>
      </c>
      <c r="E163" s="6" t="n">
        <v>0</v>
      </c>
      <c r="F163" s="37" t="n">
        <v>0</v>
      </c>
      <c r="G163" s="36" t="n">
        <v>50</v>
      </c>
      <c r="H163" s="6" t="inlineStr">
        <is>
          <t>OFF</t>
        </is>
      </c>
      <c r="I163" s="38" t="n">
        <v>580.1183283215253</v>
      </c>
      <c r="J163" s="38" t="n">
        <v>1533.568798690708</v>
      </c>
      <c r="K163" s="38" t="n">
        <v>1407.407407407407</v>
      </c>
      <c r="L163" s="38" t="n">
        <v>150</v>
      </c>
      <c r="M163" s="38">
        <f>I163+J163+K163+L163</f>
        <v/>
      </c>
      <c r="N163" s="38">
        <f>M163*'Dashboard &amp; Optimisation'!$B$18/('Dashboard &amp; Optimisation'!$B$16/3.6)</f>
        <v/>
      </c>
      <c r="O163" s="38" t="n">
        <v>177.5972128915435</v>
      </c>
      <c r="P163" s="39" t="n">
        <v>0.8426722996809961</v>
      </c>
      <c r="Q163" s="40" t="n">
        <v>0.2</v>
      </c>
      <c r="R163" s="38" t="n">
        <v>141.1728307837198</v>
      </c>
      <c r="S163" s="38">
        <f>R163*IF(A163=4, 2.0, 3.0)</f>
        <v/>
      </c>
      <c r="T163" s="37">
        <f>'Dashboard &amp; Optimisation'!$B$18*U163</f>
        <v/>
      </c>
      <c r="U163" s="26">
        <f>MIN(1, S163/M163)</f>
        <v/>
      </c>
      <c r="V163" s="26">
        <f>N163/(N163+O163)</f>
        <v/>
      </c>
      <c r="W163" s="26">
        <f>U163*V163</f>
        <v/>
      </c>
      <c r="X163" s="39">
        <f>T163/N163</f>
        <v/>
      </c>
      <c r="Y163" s="41">
        <f>IF(W163=MAXIFS(W$2:W$7201, A$2:A$7201, A163, B$2:B$7201, B163), "OPTIMAL", "")</f>
        <v/>
      </c>
    </row>
    <row r="164" ht="20" customHeight="1">
      <c r="A164" s="28" t="n">
        <v>4</v>
      </c>
      <c r="B164" s="28" t="n">
        <v>25</v>
      </c>
      <c r="C164" s="29" t="n">
        <v>90</v>
      </c>
      <c r="D164" s="29" t="n">
        <v>2</v>
      </c>
      <c r="E164" s="30" t="n">
        <v>0</v>
      </c>
      <c r="F164" s="29" t="n">
        <v>0</v>
      </c>
      <c r="G164" s="28" t="n">
        <v>100</v>
      </c>
      <c r="H164" s="30" t="inlineStr">
        <is>
          <t>ON</t>
        </is>
      </c>
      <c r="I164" s="31" t="n">
        <v>580.1183283215253</v>
      </c>
      <c r="J164" s="31" t="n">
        <v>1533.568798690708</v>
      </c>
      <c r="K164" s="31" t="n">
        <v>1407.407407407407</v>
      </c>
      <c r="L164" s="31" t="n">
        <v>150</v>
      </c>
      <c r="M164" s="31">
        <f>I164+J164+K164+L164</f>
        <v/>
      </c>
      <c r="N164" s="31">
        <f>M164*'Dashboard &amp; Optimisation'!$B$18/('Dashboard &amp; Optimisation'!$B$16/3.6)</f>
        <v/>
      </c>
      <c r="O164" s="31" t="n">
        <v>177.5972128915435</v>
      </c>
      <c r="P164" s="32" t="n">
        <v>0.4898788424939614</v>
      </c>
      <c r="Q164" s="33" t="n">
        <v>0.2</v>
      </c>
      <c r="R164" s="31" t="n">
        <v>242.8405222878343</v>
      </c>
      <c r="S164" s="31">
        <f>R164*IF(A164=4, 2.0, 3.0)</f>
        <v/>
      </c>
      <c r="T164" s="29">
        <f>'Dashboard &amp; Optimisation'!$B$18*U164</f>
        <v/>
      </c>
      <c r="U164" s="34">
        <f>MIN(1, S164/M164)</f>
        <v/>
      </c>
      <c r="V164" s="34">
        <f>N164/(N164+O164)</f>
        <v/>
      </c>
      <c r="W164" s="34">
        <f>U164*V164</f>
        <v/>
      </c>
      <c r="X164" s="32">
        <f>T164/N164</f>
        <v/>
      </c>
      <c r="Y164" s="35">
        <f>IF(W164=MAXIFS(W$2:W$7201, A$2:A$7201, A164, B$2:B$7201, B164), "OPTIMAL", "")</f>
        <v/>
      </c>
    </row>
    <row r="165" ht="20" customHeight="1">
      <c r="A165" s="36" t="n">
        <v>4</v>
      </c>
      <c r="B165" s="36" t="n">
        <v>25</v>
      </c>
      <c r="C165" s="37" t="n">
        <v>90</v>
      </c>
      <c r="D165" s="37" t="n">
        <v>2</v>
      </c>
      <c r="E165" s="6" t="n">
        <v>0</v>
      </c>
      <c r="F165" s="37" t="n">
        <v>0</v>
      </c>
      <c r="G165" s="36" t="n">
        <v>100</v>
      </c>
      <c r="H165" s="6" t="inlineStr">
        <is>
          <t>OFF</t>
        </is>
      </c>
      <c r="I165" s="38" t="n">
        <v>580.1183283215253</v>
      </c>
      <c r="J165" s="38" t="n">
        <v>1533.568798690708</v>
      </c>
      <c r="K165" s="38" t="n">
        <v>1407.407407407407</v>
      </c>
      <c r="L165" s="38" t="n">
        <v>150</v>
      </c>
      <c r="M165" s="38">
        <f>I165+J165+K165+L165</f>
        <v/>
      </c>
      <c r="N165" s="38">
        <f>M165*'Dashboard &amp; Optimisation'!$B$18/('Dashboard &amp; Optimisation'!$B$16/3.6)</f>
        <v/>
      </c>
      <c r="O165" s="38" t="n">
        <v>177.5972128915435</v>
      </c>
      <c r="P165" s="39" t="n">
        <v>0.8435564938092843</v>
      </c>
      <c r="Q165" s="40" t="n">
        <v>0.2</v>
      </c>
      <c r="R165" s="38" t="n">
        <v>141.0248570688959</v>
      </c>
      <c r="S165" s="38">
        <f>R165*IF(A165=4, 2.0, 3.0)</f>
        <v/>
      </c>
      <c r="T165" s="37">
        <f>'Dashboard &amp; Optimisation'!$B$18*U165</f>
        <v/>
      </c>
      <c r="U165" s="26">
        <f>MIN(1, S165/M165)</f>
        <v/>
      </c>
      <c r="V165" s="26">
        <f>N165/(N165+O165)</f>
        <v/>
      </c>
      <c r="W165" s="26">
        <f>U165*V165</f>
        <v/>
      </c>
      <c r="X165" s="39">
        <f>T165/N165</f>
        <v/>
      </c>
      <c r="Y165" s="41">
        <f>IF(W165=MAXIFS(W$2:W$7201, A$2:A$7201, A165, B$2:B$7201, B165), "OPTIMAL", "")</f>
        <v/>
      </c>
    </row>
    <row r="166" ht="20" customHeight="1">
      <c r="A166" s="28" t="n">
        <v>4</v>
      </c>
      <c r="B166" s="28" t="n">
        <v>25</v>
      </c>
      <c r="C166" s="29" t="n">
        <v>90</v>
      </c>
      <c r="D166" s="29" t="n">
        <v>2</v>
      </c>
      <c r="E166" s="30" t="n">
        <v>0</v>
      </c>
      <c r="F166" s="29" t="n">
        <v>0</v>
      </c>
      <c r="G166" s="28" t="n">
        <v>150</v>
      </c>
      <c r="H166" s="30" t="inlineStr">
        <is>
          <t>ON</t>
        </is>
      </c>
      <c r="I166" s="31" t="n">
        <v>580.1183283215253</v>
      </c>
      <c r="J166" s="31" t="n">
        <v>1533.568798690708</v>
      </c>
      <c r="K166" s="31" t="n">
        <v>1407.407407407407</v>
      </c>
      <c r="L166" s="31" t="n">
        <v>150</v>
      </c>
      <c r="M166" s="31">
        <f>I166+J166+K166+L166</f>
        <v/>
      </c>
      <c r="N166" s="31">
        <f>M166*'Dashboard &amp; Optimisation'!$B$18/('Dashboard &amp; Optimisation'!$B$16/3.6)</f>
        <v/>
      </c>
      <c r="O166" s="31" t="n">
        <v>177.5972128915435</v>
      </c>
      <c r="P166" s="32" t="n">
        <v>0.4907630366222497</v>
      </c>
      <c r="Q166" s="33" t="n">
        <v>0.2</v>
      </c>
      <c r="R166" s="31" t="n">
        <v>242.4030032656292</v>
      </c>
      <c r="S166" s="31">
        <f>R166*IF(A166=4, 2.0, 3.0)</f>
        <v/>
      </c>
      <c r="T166" s="29">
        <f>'Dashboard &amp; Optimisation'!$B$18*U166</f>
        <v/>
      </c>
      <c r="U166" s="34">
        <f>MIN(1, S166/M166)</f>
        <v/>
      </c>
      <c r="V166" s="34">
        <f>N166/(N166+O166)</f>
        <v/>
      </c>
      <c r="W166" s="34">
        <f>U166*V166</f>
        <v/>
      </c>
      <c r="X166" s="32">
        <f>T166/N166</f>
        <v/>
      </c>
      <c r="Y166" s="35">
        <f>IF(W166=MAXIFS(W$2:W$7201, A$2:A$7201, A166, B$2:B$7201, B166), "OPTIMAL", "")</f>
        <v/>
      </c>
    </row>
    <row r="167" ht="20" customHeight="1">
      <c r="A167" s="36" t="n">
        <v>4</v>
      </c>
      <c r="B167" s="36" t="n">
        <v>25</v>
      </c>
      <c r="C167" s="37" t="n">
        <v>90</v>
      </c>
      <c r="D167" s="37" t="n">
        <v>2</v>
      </c>
      <c r="E167" s="6" t="n">
        <v>0</v>
      </c>
      <c r="F167" s="37" t="n">
        <v>0</v>
      </c>
      <c r="G167" s="36" t="n">
        <v>150</v>
      </c>
      <c r="H167" s="6" t="inlineStr">
        <is>
          <t>OFF</t>
        </is>
      </c>
      <c r="I167" s="38" t="n">
        <v>580.1183283215253</v>
      </c>
      <c r="J167" s="38" t="n">
        <v>1533.568798690708</v>
      </c>
      <c r="K167" s="38" t="n">
        <v>1407.407407407407</v>
      </c>
      <c r="L167" s="38" t="n">
        <v>150</v>
      </c>
      <c r="M167" s="38">
        <f>I167+J167+K167+L167</f>
        <v/>
      </c>
      <c r="N167" s="38">
        <f>M167*'Dashboard &amp; Optimisation'!$B$18/('Dashboard &amp; Optimisation'!$B$16/3.6)</f>
        <v/>
      </c>
      <c r="O167" s="38" t="n">
        <v>177.5972128915435</v>
      </c>
      <c r="P167" s="39" t="n">
        <v>0.8444406879375728</v>
      </c>
      <c r="Q167" s="40" t="n">
        <v>0.2</v>
      </c>
      <c r="R167" s="38" t="n">
        <v>140.8771932337158</v>
      </c>
      <c r="S167" s="38">
        <f>R167*IF(A167=4, 2.0, 3.0)</f>
        <v/>
      </c>
      <c r="T167" s="37">
        <f>'Dashboard &amp; Optimisation'!$B$18*U167</f>
        <v/>
      </c>
      <c r="U167" s="26">
        <f>MIN(1, S167/M167)</f>
        <v/>
      </c>
      <c r="V167" s="26">
        <f>N167/(N167+O167)</f>
        <v/>
      </c>
      <c r="W167" s="26">
        <f>U167*V167</f>
        <v/>
      </c>
      <c r="X167" s="39">
        <f>T167/N167</f>
        <v/>
      </c>
      <c r="Y167" s="41">
        <f>IF(W167=MAXIFS(W$2:W$7201, A$2:A$7201, A167, B$2:B$7201, B167), "OPTIMAL", "")</f>
        <v/>
      </c>
    </row>
    <row r="168" ht="20" customHeight="1">
      <c r="A168" s="28" t="n">
        <v>4</v>
      </c>
      <c r="B168" s="28" t="n">
        <v>25</v>
      </c>
      <c r="C168" s="29" t="n">
        <v>90</v>
      </c>
      <c r="D168" s="29" t="n">
        <v>2</v>
      </c>
      <c r="E168" s="30" t="n">
        <v>0</v>
      </c>
      <c r="F168" s="29" t="n">
        <v>0</v>
      </c>
      <c r="G168" s="28" t="n">
        <v>200</v>
      </c>
      <c r="H168" s="30" t="inlineStr">
        <is>
          <t>ON</t>
        </is>
      </c>
      <c r="I168" s="31" t="n">
        <v>580.1183283215253</v>
      </c>
      <c r="J168" s="31" t="n">
        <v>1533.568798690708</v>
      </c>
      <c r="K168" s="31" t="n">
        <v>1407.407407407407</v>
      </c>
      <c r="L168" s="31" t="n">
        <v>150</v>
      </c>
      <c r="M168" s="31">
        <f>I168+J168+K168+L168</f>
        <v/>
      </c>
      <c r="N168" s="31">
        <f>M168*'Dashboard &amp; Optimisation'!$B$18/('Dashboard &amp; Optimisation'!$B$16/3.6)</f>
        <v/>
      </c>
      <c r="O168" s="31" t="n">
        <v>177.5972128915435</v>
      </c>
      <c r="P168" s="32" t="n">
        <v>0.4916472307505381</v>
      </c>
      <c r="Q168" s="33" t="n">
        <v>0.2</v>
      </c>
      <c r="R168" s="31" t="n">
        <v>241.9670579398725</v>
      </c>
      <c r="S168" s="31">
        <f>R168*IF(A168=4, 2.0, 3.0)</f>
        <v/>
      </c>
      <c r="T168" s="29">
        <f>'Dashboard &amp; Optimisation'!$B$18*U168</f>
        <v/>
      </c>
      <c r="U168" s="34">
        <f>MIN(1, S168/M168)</f>
        <v/>
      </c>
      <c r="V168" s="34">
        <f>N168/(N168+O168)</f>
        <v/>
      </c>
      <c r="W168" s="34">
        <f>U168*V168</f>
        <v/>
      </c>
      <c r="X168" s="32">
        <f>T168/N168</f>
        <v/>
      </c>
      <c r="Y168" s="35">
        <f>IF(W168=MAXIFS(W$2:W$7201, A$2:A$7201, A168, B$2:B$7201, B168), "OPTIMAL", "")</f>
        <v/>
      </c>
    </row>
    <row r="169" ht="20" customHeight="1">
      <c r="A169" s="36" t="n">
        <v>4</v>
      </c>
      <c r="B169" s="36" t="n">
        <v>25</v>
      </c>
      <c r="C169" s="37" t="n">
        <v>90</v>
      </c>
      <c r="D169" s="37" t="n">
        <v>2</v>
      </c>
      <c r="E169" s="6" t="n">
        <v>0</v>
      </c>
      <c r="F169" s="37" t="n">
        <v>0</v>
      </c>
      <c r="G169" s="36" t="n">
        <v>200</v>
      </c>
      <c r="H169" s="6" t="inlineStr">
        <is>
          <t>OFF</t>
        </is>
      </c>
      <c r="I169" s="38" t="n">
        <v>580.1183283215253</v>
      </c>
      <c r="J169" s="38" t="n">
        <v>1533.568798690708</v>
      </c>
      <c r="K169" s="38" t="n">
        <v>1407.407407407407</v>
      </c>
      <c r="L169" s="38" t="n">
        <v>150</v>
      </c>
      <c r="M169" s="38">
        <f>I169+J169+K169+L169</f>
        <v/>
      </c>
      <c r="N169" s="38">
        <f>M169*'Dashboard &amp; Optimisation'!$B$18/('Dashboard &amp; Optimisation'!$B$16/3.6)</f>
        <v/>
      </c>
      <c r="O169" s="38" t="n">
        <v>177.5972128915435</v>
      </c>
      <c r="P169" s="39" t="n">
        <v>0.845324882065861</v>
      </c>
      <c r="Q169" s="40" t="n">
        <v>0.2</v>
      </c>
      <c r="R169" s="38" t="n">
        <v>140.7298383057943</v>
      </c>
      <c r="S169" s="38">
        <f>R169*IF(A169=4, 2.0, 3.0)</f>
        <v/>
      </c>
      <c r="T169" s="37">
        <f>'Dashboard &amp; Optimisation'!$B$18*U169</f>
        <v/>
      </c>
      <c r="U169" s="26">
        <f>MIN(1, S169/M169)</f>
        <v/>
      </c>
      <c r="V169" s="26">
        <f>N169/(N169+O169)</f>
        <v/>
      </c>
      <c r="W169" s="26">
        <f>U169*V169</f>
        <v/>
      </c>
      <c r="X169" s="39">
        <f>T169/N169</f>
        <v/>
      </c>
      <c r="Y169" s="41">
        <f>IF(W169=MAXIFS(W$2:W$7201, A$2:A$7201, A169, B$2:B$7201, B169), "OPTIMAL", "")</f>
        <v/>
      </c>
    </row>
    <row r="170" ht="20" customHeight="1">
      <c r="A170" s="28" t="n">
        <v>4</v>
      </c>
      <c r="B170" s="28" t="n">
        <v>25</v>
      </c>
      <c r="C170" s="29" t="n">
        <v>90</v>
      </c>
      <c r="D170" s="29" t="n">
        <v>2</v>
      </c>
      <c r="E170" s="30" t="n">
        <v>4</v>
      </c>
      <c r="F170" s="29" t="n">
        <v>1.5</v>
      </c>
      <c r="G170" s="28" t="n">
        <v>50</v>
      </c>
      <c r="H170" s="30" t="inlineStr">
        <is>
          <t>ON</t>
        </is>
      </c>
      <c r="I170" s="31" t="n">
        <v>580.1183283215253</v>
      </c>
      <c r="J170" s="31" t="n">
        <v>1533.568798690708</v>
      </c>
      <c r="K170" s="31" t="n">
        <v>1407.407407407407</v>
      </c>
      <c r="L170" s="31" t="n">
        <v>150</v>
      </c>
      <c r="M170" s="31">
        <f>I170+J170+K170+L170</f>
        <v/>
      </c>
      <c r="N170" s="31">
        <f>M170*'Dashboard &amp; Optimisation'!$B$18/('Dashboard &amp; Optimisation'!$B$16/3.6)</f>
        <v/>
      </c>
      <c r="O170" s="31" t="n">
        <v>282.8507994974623</v>
      </c>
      <c r="P170" s="32" t="n">
        <v>0.07670935056562384</v>
      </c>
      <c r="Q170" s="33" t="n">
        <v>7.477008151491015</v>
      </c>
      <c r="R170" s="31" t="n">
        <v>1607.954785161179</v>
      </c>
      <c r="S170" s="31">
        <f>R170*IF(A170=4, 2.0, 3.0)</f>
        <v/>
      </c>
      <c r="T170" s="29">
        <f>'Dashboard &amp; Optimisation'!$B$18*U170</f>
        <v/>
      </c>
      <c r="U170" s="34">
        <f>MIN(1, S170/M170)</f>
        <v/>
      </c>
      <c r="V170" s="34">
        <f>N170/(N170+O170)</f>
        <v/>
      </c>
      <c r="W170" s="34">
        <f>U170*V170</f>
        <v/>
      </c>
      <c r="X170" s="32">
        <f>T170/N170</f>
        <v/>
      </c>
      <c r="Y170" s="35">
        <f>IF(W170=MAXIFS(W$2:W$7201, A$2:A$7201, A170, B$2:B$7201, B170), "OPTIMAL", "")</f>
        <v/>
      </c>
    </row>
    <row r="171" ht="20" customHeight="1">
      <c r="A171" s="36" t="n">
        <v>4</v>
      </c>
      <c r="B171" s="36" t="n">
        <v>25</v>
      </c>
      <c r="C171" s="37" t="n">
        <v>90</v>
      </c>
      <c r="D171" s="37" t="n">
        <v>2</v>
      </c>
      <c r="E171" s="6" t="n">
        <v>4</v>
      </c>
      <c r="F171" s="37" t="n">
        <v>1.5</v>
      </c>
      <c r="G171" s="36" t="n">
        <v>50</v>
      </c>
      <c r="H171" s="6" t="inlineStr">
        <is>
          <t>OFF</t>
        </is>
      </c>
      <c r="I171" s="38" t="n">
        <v>580.1183283215253</v>
      </c>
      <c r="J171" s="38" t="n">
        <v>1533.568798690708</v>
      </c>
      <c r="K171" s="38" t="n">
        <v>1407.407407407407</v>
      </c>
      <c r="L171" s="38" t="n">
        <v>150</v>
      </c>
      <c r="M171" s="38">
        <f>I171+J171+K171+L171</f>
        <v/>
      </c>
      <c r="N171" s="38">
        <f>M171*'Dashboard &amp; Optimisation'!$B$18/('Dashboard &amp; Optimisation'!$B$16/3.6)</f>
        <v/>
      </c>
      <c r="O171" s="38" t="n">
        <v>282.8507994974623</v>
      </c>
      <c r="P171" s="39" t="n">
        <v>0.3287665718957334</v>
      </c>
      <c r="Q171" s="40" t="n">
        <v>7.477008151491015</v>
      </c>
      <c r="R171" s="38" t="n">
        <v>375.1755131227865</v>
      </c>
      <c r="S171" s="38">
        <f>R171*IF(A171=4, 2.0, 3.0)</f>
        <v/>
      </c>
      <c r="T171" s="37">
        <f>'Dashboard &amp; Optimisation'!$B$18*U171</f>
        <v/>
      </c>
      <c r="U171" s="26">
        <f>MIN(1, S171/M171)</f>
        <v/>
      </c>
      <c r="V171" s="26">
        <f>N171/(N171+O171)</f>
        <v/>
      </c>
      <c r="W171" s="26">
        <f>U171*V171</f>
        <v/>
      </c>
      <c r="X171" s="39">
        <f>T171/N171</f>
        <v/>
      </c>
      <c r="Y171" s="41">
        <f>IF(W171=MAXIFS(W$2:W$7201, A$2:A$7201, A171, B$2:B$7201, B171), "OPTIMAL", "")</f>
        <v/>
      </c>
    </row>
    <row r="172" ht="20" customHeight="1">
      <c r="A172" s="28" t="n">
        <v>4</v>
      </c>
      <c r="B172" s="28" t="n">
        <v>25</v>
      </c>
      <c r="C172" s="29" t="n">
        <v>90</v>
      </c>
      <c r="D172" s="29" t="n">
        <v>2</v>
      </c>
      <c r="E172" s="30" t="n">
        <v>4</v>
      </c>
      <c r="F172" s="29" t="n">
        <v>1.5</v>
      </c>
      <c r="G172" s="28" t="n">
        <v>100</v>
      </c>
      <c r="H172" s="30" t="inlineStr">
        <is>
          <t>ON</t>
        </is>
      </c>
      <c r="I172" s="31" t="n">
        <v>580.1183283215253</v>
      </c>
      <c r="J172" s="31" t="n">
        <v>1533.568798690708</v>
      </c>
      <c r="K172" s="31" t="n">
        <v>1407.407407407407</v>
      </c>
      <c r="L172" s="31" t="n">
        <v>150</v>
      </c>
      <c r="M172" s="31">
        <f>I172+J172+K172+L172</f>
        <v/>
      </c>
      <c r="N172" s="31">
        <f>M172*'Dashboard &amp; Optimisation'!$B$18/('Dashboard &amp; Optimisation'!$B$16/3.6)</f>
        <v/>
      </c>
      <c r="O172" s="31" t="n">
        <v>282.8507994974623</v>
      </c>
      <c r="P172" s="32" t="n">
        <v>0.07759354469391215</v>
      </c>
      <c r="Q172" s="33" t="n">
        <v>7.477008151491015</v>
      </c>
      <c r="R172" s="31" t="n">
        <v>1589.631815316187</v>
      </c>
      <c r="S172" s="31">
        <f>R172*IF(A172=4, 2.0, 3.0)</f>
        <v/>
      </c>
      <c r="T172" s="29">
        <f>'Dashboard &amp; Optimisation'!$B$18*U172</f>
        <v/>
      </c>
      <c r="U172" s="34">
        <f>MIN(1, S172/M172)</f>
        <v/>
      </c>
      <c r="V172" s="34">
        <f>N172/(N172+O172)</f>
        <v/>
      </c>
      <c r="W172" s="34">
        <f>U172*V172</f>
        <v/>
      </c>
      <c r="X172" s="32">
        <f>T172/N172</f>
        <v/>
      </c>
      <c r="Y172" s="35">
        <f>IF(W172=MAXIFS(W$2:W$7201, A$2:A$7201, A172, B$2:B$7201, B172), "OPTIMAL", "")</f>
        <v/>
      </c>
    </row>
    <row r="173" ht="20" customHeight="1">
      <c r="A173" s="36" t="n">
        <v>4</v>
      </c>
      <c r="B173" s="36" t="n">
        <v>25</v>
      </c>
      <c r="C173" s="37" t="n">
        <v>90</v>
      </c>
      <c r="D173" s="37" t="n">
        <v>2</v>
      </c>
      <c r="E173" s="6" t="n">
        <v>4</v>
      </c>
      <c r="F173" s="37" t="n">
        <v>1.5</v>
      </c>
      <c r="G173" s="36" t="n">
        <v>100</v>
      </c>
      <c r="H173" s="6" t="inlineStr">
        <is>
          <t>OFF</t>
        </is>
      </c>
      <c r="I173" s="38" t="n">
        <v>580.1183283215253</v>
      </c>
      <c r="J173" s="38" t="n">
        <v>1533.568798690708</v>
      </c>
      <c r="K173" s="38" t="n">
        <v>1407.407407407407</v>
      </c>
      <c r="L173" s="38" t="n">
        <v>150</v>
      </c>
      <c r="M173" s="38">
        <f>I173+J173+K173+L173</f>
        <v/>
      </c>
      <c r="N173" s="38">
        <f>M173*'Dashboard &amp; Optimisation'!$B$18/('Dashboard &amp; Optimisation'!$B$16/3.6)</f>
        <v/>
      </c>
      <c r="O173" s="38" t="n">
        <v>282.8507994974623</v>
      </c>
      <c r="P173" s="39" t="n">
        <v>0.3296507660240217</v>
      </c>
      <c r="Q173" s="40" t="n">
        <v>7.477008151491015</v>
      </c>
      <c r="R173" s="38" t="n">
        <v>374.169211848921</v>
      </c>
      <c r="S173" s="38">
        <f>R173*IF(A173=4, 2.0, 3.0)</f>
        <v/>
      </c>
      <c r="T173" s="37">
        <f>'Dashboard &amp; Optimisation'!$B$18*U173</f>
        <v/>
      </c>
      <c r="U173" s="26">
        <f>MIN(1, S173/M173)</f>
        <v/>
      </c>
      <c r="V173" s="26">
        <f>N173/(N173+O173)</f>
        <v/>
      </c>
      <c r="W173" s="26">
        <f>U173*V173</f>
        <v/>
      </c>
      <c r="X173" s="39">
        <f>T173/N173</f>
        <v/>
      </c>
      <c r="Y173" s="41">
        <f>IF(W173=MAXIFS(W$2:W$7201, A$2:A$7201, A173, B$2:B$7201, B173), "OPTIMAL", "")</f>
        <v/>
      </c>
    </row>
    <row r="174" ht="20" customHeight="1">
      <c r="A174" s="28" t="n">
        <v>4</v>
      </c>
      <c r="B174" s="28" t="n">
        <v>25</v>
      </c>
      <c r="C174" s="29" t="n">
        <v>90</v>
      </c>
      <c r="D174" s="29" t="n">
        <v>2</v>
      </c>
      <c r="E174" s="30" t="n">
        <v>4</v>
      </c>
      <c r="F174" s="29" t="n">
        <v>1.5</v>
      </c>
      <c r="G174" s="28" t="n">
        <v>150</v>
      </c>
      <c r="H174" s="30" t="inlineStr">
        <is>
          <t>ON</t>
        </is>
      </c>
      <c r="I174" s="31" t="n">
        <v>580.1183283215253</v>
      </c>
      <c r="J174" s="31" t="n">
        <v>1533.568798690708</v>
      </c>
      <c r="K174" s="31" t="n">
        <v>1407.407407407407</v>
      </c>
      <c r="L174" s="31" t="n">
        <v>150</v>
      </c>
      <c r="M174" s="31">
        <f>I174+J174+K174+L174</f>
        <v/>
      </c>
      <c r="N174" s="31">
        <f>M174*'Dashboard &amp; Optimisation'!$B$18/('Dashboard &amp; Optimisation'!$B$16/3.6)</f>
        <v/>
      </c>
      <c r="O174" s="31" t="n">
        <v>282.8507994974623</v>
      </c>
      <c r="P174" s="32" t="n">
        <v>0.07847773882220045</v>
      </c>
      <c r="Q174" s="33" t="n">
        <v>7.477008151491015</v>
      </c>
      <c r="R174" s="31" t="n">
        <v>1571.721728477074</v>
      </c>
      <c r="S174" s="31">
        <f>R174*IF(A174=4, 2.0, 3.0)</f>
        <v/>
      </c>
      <c r="T174" s="29">
        <f>'Dashboard &amp; Optimisation'!$B$18*U174</f>
        <v/>
      </c>
      <c r="U174" s="34">
        <f>MIN(1, S174/M174)</f>
        <v/>
      </c>
      <c r="V174" s="34">
        <f>N174/(N174+O174)</f>
        <v/>
      </c>
      <c r="W174" s="34">
        <f>U174*V174</f>
        <v/>
      </c>
      <c r="X174" s="32">
        <f>T174/N174</f>
        <v/>
      </c>
      <c r="Y174" s="35">
        <f>IF(W174=MAXIFS(W$2:W$7201, A$2:A$7201, A174, B$2:B$7201, B174), "OPTIMAL", "")</f>
        <v/>
      </c>
    </row>
    <row r="175" ht="20" customHeight="1">
      <c r="A175" s="36" t="n">
        <v>4</v>
      </c>
      <c r="B175" s="36" t="n">
        <v>25</v>
      </c>
      <c r="C175" s="37" t="n">
        <v>90</v>
      </c>
      <c r="D175" s="37" t="n">
        <v>2</v>
      </c>
      <c r="E175" s="6" t="n">
        <v>4</v>
      </c>
      <c r="F175" s="37" t="n">
        <v>1.5</v>
      </c>
      <c r="G175" s="36" t="n">
        <v>150</v>
      </c>
      <c r="H175" s="6" t="inlineStr">
        <is>
          <t>OFF</t>
        </is>
      </c>
      <c r="I175" s="38" t="n">
        <v>580.1183283215253</v>
      </c>
      <c r="J175" s="38" t="n">
        <v>1533.568798690708</v>
      </c>
      <c r="K175" s="38" t="n">
        <v>1407.407407407407</v>
      </c>
      <c r="L175" s="38" t="n">
        <v>150</v>
      </c>
      <c r="M175" s="38">
        <f>I175+J175+K175+L175</f>
        <v/>
      </c>
      <c r="N175" s="38">
        <f>M175*'Dashboard &amp; Optimisation'!$B$18/('Dashboard &amp; Optimisation'!$B$16/3.6)</f>
        <v/>
      </c>
      <c r="O175" s="38" t="n">
        <v>282.8507994974623</v>
      </c>
      <c r="P175" s="39" t="n">
        <v>0.33053496015231</v>
      </c>
      <c r="Q175" s="40" t="n">
        <v>7.477008151491015</v>
      </c>
      <c r="R175" s="38" t="n">
        <v>373.1682943666957</v>
      </c>
      <c r="S175" s="38">
        <f>R175*IF(A175=4, 2.0, 3.0)</f>
        <v/>
      </c>
      <c r="T175" s="37">
        <f>'Dashboard &amp; Optimisation'!$B$18*U175</f>
        <v/>
      </c>
      <c r="U175" s="26">
        <f>MIN(1, S175/M175)</f>
        <v/>
      </c>
      <c r="V175" s="26">
        <f>N175/(N175+O175)</f>
        <v/>
      </c>
      <c r="W175" s="26">
        <f>U175*V175</f>
        <v/>
      </c>
      <c r="X175" s="39">
        <f>T175/N175</f>
        <v/>
      </c>
      <c r="Y175" s="41">
        <f>IF(W175=MAXIFS(W$2:W$7201, A$2:A$7201, A175, B$2:B$7201, B175), "OPTIMAL", "")</f>
        <v/>
      </c>
    </row>
    <row r="176" ht="20" customHeight="1">
      <c r="A176" s="28" t="n">
        <v>4</v>
      </c>
      <c r="B176" s="28" t="n">
        <v>25</v>
      </c>
      <c r="C176" s="29" t="n">
        <v>90</v>
      </c>
      <c r="D176" s="29" t="n">
        <v>2</v>
      </c>
      <c r="E176" s="30" t="n">
        <v>4</v>
      </c>
      <c r="F176" s="29" t="n">
        <v>1.5</v>
      </c>
      <c r="G176" s="28" t="n">
        <v>200</v>
      </c>
      <c r="H176" s="30" t="inlineStr">
        <is>
          <t>ON</t>
        </is>
      </c>
      <c r="I176" s="31" t="n">
        <v>580.1183283215253</v>
      </c>
      <c r="J176" s="31" t="n">
        <v>1533.568798690708</v>
      </c>
      <c r="K176" s="31" t="n">
        <v>1407.407407407407</v>
      </c>
      <c r="L176" s="31" t="n">
        <v>150</v>
      </c>
      <c r="M176" s="31">
        <f>I176+J176+K176+L176</f>
        <v/>
      </c>
      <c r="N176" s="31">
        <f>M176*'Dashboard &amp; Optimisation'!$B$18/('Dashboard &amp; Optimisation'!$B$16/3.6)</f>
        <v/>
      </c>
      <c r="O176" s="31" t="n">
        <v>282.8507994974623</v>
      </c>
      <c r="P176" s="32" t="n">
        <v>0.07936193295048877</v>
      </c>
      <c r="Q176" s="33" t="n">
        <v>7.477008151491015</v>
      </c>
      <c r="R176" s="31" t="n">
        <v>1554.210724498761</v>
      </c>
      <c r="S176" s="31">
        <f>R176*IF(A176=4, 2.0, 3.0)</f>
        <v/>
      </c>
      <c r="T176" s="29">
        <f>'Dashboard &amp; Optimisation'!$B$18*U176</f>
        <v/>
      </c>
      <c r="U176" s="34">
        <f>MIN(1, S176/M176)</f>
        <v/>
      </c>
      <c r="V176" s="34">
        <f>N176/(N176+O176)</f>
        <v/>
      </c>
      <c r="W176" s="34">
        <f>U176*V176</f>
        <v/>
      </c>
      <c r="X176" s="32">
        <f>T176/N176</f>
        <v/>
      </c>
      <c r="Y176" s="35">
        <f>IF(W176=MAXIFS(W$2:W$7201, A$2:A$7201, A176, B$2:B$7201, B176), "OPTIMAL", "")</f>
        <v/>
      </c>
    </row>
    <row r="177" ht="20" customHeight="1">
      <c r="A177" s="36" t="n">
        <v>4</v>
      </c>
      <c r="B177" s="36" t="n">
        <v>25</v>
      </c>
      <c r="C177" s="37" t="n">
        <v>90</v>
      </c>
      <c r="D177" s="37" t="n">
        <v>2</v>
      </c>
      <c r="E177" s="6" t="n">
        <v>4</v>
      </c>
      <c r="F177" s="37" t="n">
        <v>1.5</v>
      </c>
      <c r="G177" s="36" t="n">
        <v>200</v>
      </c>
      <c r="H177" s="6" t="inlineStr">
        <is>
          <t>OFF</t>
        </is>
      </c>
      <c r="I177" s="38" t="n">
        <v>580.1183283215253</v>
      </c>
      <c r="J177" s="38" t="n">
        <v>1533.568798690708</v>
      </c>
      <c r="K177" s="38" t="n">
        <v>1407.407407407407</v>
      </c>
      <c r="L177" s="38" t="n">
        <v>150</v>
      </c>
      <c r="M177" s="38">
        <f>I177+J177+K177+L177</f>
        <v/>
      </c>
      <c r="N177" s="38">
        <f>M177*'Dashboard &amp; Optimisation'!$B$18/('Dashboard &amp; Optimisation'!$B$16/3.6)</f>
        <v/>
      </c>
      <c r="O177" s="38" t="n">
        <v>282.8507994974623</v>
      </c>
      <c r="P177" s="39" t="n">
        <v>0.3314191542805984</v>
      </c>
      <c r="Q177" s="40" t="n">
        <v>7.477008151491015</v>
      </c>
      <c r="R177" s="38" t="n">
        <v>372.1727175858105</v>
      </c>
      <c r="S177" s="38">
        <f>R177*IF(A177=4, 2.0, 3.0)</f>
        <v/>
      </c>
      <c r="T177" s="37">
        <f>'Dashboard &amp; Optimisation'!$B$18*U177</f>
        <v/>
      </c>
      <c r="U177" s="26">
        <f>MIN(1, S177/M177)</f>
        <v/>
      </c>
      <c r="V177" s="26">
        <f>N177/(N177+O177)</f>
        <v/>
      </c>
      <c r="W177" s="26">
        <f>U177*V177</f>
        <v/>
      </c>
      <c r="X177" s="39">
        <f>T177/N177</f>
        <v/>
      </c>
      <c r="Y177" s="41">
        <f>IF(W177=MAXIFS(W$2:W$7201, A$2:A$7201, A177, B$2:B$7201, B177), "OPTIMAL", "")</f>
        <v/>
      </c>
    </row>
    <row r="178" ht="20" customHeight="1">
      <c r="A178" s="28" t="n">
        <v>4</v>
      </c>
      <c r="B178" s="28" t="n">
        <v>25</v>
      </c>
      <c r="C178" s="29" t="n">
        <v>90</v>
      </c>
      <c r="D178" s="29" t="n">
        <v>2</v>
      </c>
      <c r="E178" s="30" t="n">
        <v>4</v>
      </c>
      <c r="F178" s="29" t="n">
        <v>2</v>
      </c>
      <c r="G178" s="28" t="n">
        <v>50</v>
      </c>
      <c r="H178" s="30" t="inlineStr">
        <is>
          <t>ON</t>
        </is>
      </c>
      <c r="I178" s="31" t="n">
        <v>580.1183283215253</v>
      </c>
      <c r="J178" s="31" t="n">
        <v>1533.568798690708</v>
      </c>
      <c r="K178" s="31" t="n">
        <v>1407.407407407407</v>
      </c>
      <c r="L178" s="31" t="n">
        <v>150</v>
      </c>
      <c r="M178" s="31">
        <f>I178+J178+K178+L178</f>
        <v/>
      </c>
      <c r="N178" s="31">
        <f>M178*'Dashboard &amp; Optimisation'!$B$18/('Dashboard &amp; Optimisation'!$B$16/3.6)</f>
        <v/>
      </c>
      <c r="O178" s="31" t="n">
        <v>319.6801696883231</v>
      </c>
      <c r="P178" s="32" t="n">
        <v>0.0743342251484481</v>
      </c>
      <c r="Q178" s="33" t="n">
        <v>9.902677535321354</v>
      </c>
      <c r="R178" s="31" t="n">
        <v>1679.962802248204</v>
      </c>
      <c r="S178" s="31">
        <f>R178*IF(A178=4, 2.0, 3.0)</f>
        <v/>
      </c>
      <c r="T178" s="29">
        <f>'Dashboard &amp; Optimisation'!$B$18*U178</f>
        <v/>
      </c>
      <c r="U178" s="34">
        <f>MIN(1, S178/M178)</f>
        <v/>
      </c>
      <c r="V178" s="34">
        <f>N178/(N178+O178)</f>
        <v/>
      </c>
      <c r="W178" s="34">
        <f>U178*V178</f>
        <v/>
      </c>
      <c r="X178" s="32">
        <f>T178/N178</f>
        <v/>
      </c>
      <c r="Y178" s="35">
        <f>IF(W178=MAXIFS(W$2:W$7201, A$2:A$7201, A178, B$2:B$7201, B178), "OPTIMAL", "")</f>
        <v/>
      </c>
    </row>
    <row r="179" ht="20" customHeight="1">
      <c r="A179" s="36" t="n">
        <v>4</v>
      </c>
      <c r="B179" s="36" t="n">
        <v>25</v>
      </c>
      <c r="C179" s="37" t="n">
        <v>90</v>
      </c>
      <c r="D179" s="37" t="n">
        <v>2</v>
      </c>
      <c r="E179" s="6" t="n">
        <v>4</v>
      </c>
      <c r="F179" s="37" t="n">
        <v>2</v>
      </c>
      <c r="G179" s="36" t="n">
        <v>50</v>
      </c>
      <c r="H179" s="6" t="inlineStr">
        <is>
          <t>OFF</t>
        </is>
      </c>
      <c r="I179" s="38" t="n">
        <v>580.1183283215253</v>
      </c>
      <c r="J179" s="38" t="n">
        <v>1533.568798690708</v>
      </c>
      <c r="K179" s="38" t="n">
        <v>1407.407407407407</v>
      </c>
      <c r="L179" s="38" t="n">
        <v>150</v>
      </c>
      <c r="M179" s="38">
        <f>I179+J179+K179+L179</f>
        <v/>
      </c>
      <c r="N179" s="38">
        <f>M179*'Dashboard &amp; Optimisation'!$B$18/('Dashboard &amp; Optimisation'!$B$16/3.6)</f>
        <v/>
      </c>
      <c r="O179" s="38" t="n">
        <v>319.6801696883231</v>
      </c>
      <c r="P179" s="39" t="n">
        <v>0.3276662977269247</v>
      </c>
      <c r="Q179" s="40" t="n">
        <v>9.902677535321354</v>
      </c>
      <c r="R179" s="38" t="n">
        <v>381.115586343912</v>
      </c>
      <c r="S179" s="38">
        <f>R179*IF(A179=4, 2.0, 3.0)</f>
        <v/>
      </c>
      <c r="T179" s="37">
        <f>'Dashboard &amp; Optimisation'!$B$18*U179</f>
        <v/>
      </c>
      <c r="U179" s="26">
        <f>MIN(1, S179/M179)</f>
        <v/>
      </c>
      <c r="V179" s="26">
        <f>N179/(N179+O179)</f>
        <v/>
      </c>
      <c r="W179" s="26">
        <f>U179*V179</f>
        <v/>
      </c>
      <c r="X179" s="39">
        <f>T179/N179</f>
        <v/>
      </c>
      <c r="Y179" s="41">
        <f>IF(W179=MAXIFS(W$2:W$7201, A$2:A$7201, A179, B$2:B$7201, B179), "OPTIMAL", "")</f>
        <v/>
      </c>
    </row>
    <row r="180" ht="20" customHeight="1">
      <c r="A180" s="28" t="n">
        <v>4</v>
      </c>
      <c r="B180" s="28" t="n">
        <v>25</v>
      </c>
      <c r="C180" s="29" t="n">
        <v>90</v>
      </c>
      <c r="D180" s="29" t="n">
        <v>2</v>
      </c>
      <c r="E180" s="30" t="n">
        <v>4</v>
      </c>
      <c r="F180" s="29" t="n">
        <v>2</v>
      </c>
      <c r="G180" s="28" t="n">
        <v>100</v>
      </c>
      <c r="H180" s="30" t="inlineStr">
        <is>
          <t>ON</t>
        </is>
      </c>
      <c r="I180" s="31" t="n">
        <v>580.1183283215253</v>
      </c>
      <c r="J180" s="31" t="n">
        <v>1533.568798690708</v>
      </c>
      <c r="K180" s="31" t="n">
        <v>1407.407407407407</v>
      </c>
      <c r="L180" s="31" t="n">
        <v>150</v>
      </c>
      <c r="M180" s="31">
        <f>I180+J180+K180+L180</f>
        <v/>
      </c>
      <c r="N180" s="31">
        <f>M180*'Dashboard &amp; Optimisation'!$B$18/('Dashboard &amp; Optimisation'!$B$16/3.6)</f>
        <v/>
      </c>
      <c r="O180" s="31" t="n">
        <v>319.6801696883231</v>
      </c>
      <c r="P180" s="32" t="n">
        <v>0.07521841927673642</v>
      </c>
      <c r="Q180" s="33" t="n">
        <v>9.902677535321354</v>
      </c>
      <c r="R180" s="31" t="n">
        <v>1660.214803556212</v>
      </c>
      <c r="S180" s="31">
        <f>R180*IF(A180=4, 2.0, 3.0)</f>
        <v/>
      </c>
      <c r="T180" s="29">
        <f>'Dashboard &amp; Optimisation'!$B$18*U180</f>
        <v/>
      </c>
      <c r="U180" s="34">
        <f>MIN(1, S180/M180)</f>
        <v/>
      </c>
      <c r="V180" s="34">
        <f>N180/(N180+O180)</f>
        <v/>
      </c>
      <c r="W180" s="34">
        <f>U180*V180</f>
        <v/>
      </c>
      <c r="X180" s="32">
        <f>T180/N180</f>
        <v/>
      </c>
      <c r="Y180" s="35">
        <f>IF(W180=MAXIFS(W$2:W$7201, A$2:A$7201, A180, B$2:B$7201, B180), "OPTIMAL", "")</f>
        <v/>
      </c>
    </row>
    <row r="181" ht="20" customHeight="1">
      <c r="A181" s="36" t="n">
        <v>4</v>
      </c>
      <c r="B181" s="36" t="n">
        <v>25</v>
      </c>
      <c r="C181" s="37" t="n">
        <v>90</v>
      </c>
      <c r="D181" s="37" t="n">
        <v>2</v>
      </c>
      <c r="E181" s="6" t="n">
        <v>4</v>
      </c>
      <c r="F181" s="37" t="n">
        <v>2</v>
      </c>
      <c r="G181" s="36" t="n">
        <v>100</v>
      </c>
      <c r="H181" s="6" t="inlineStr">
        <is>
          <t>OFF</t>
        </is>
      </c>
      <c r="I181" s="38" t="n">
        <v>580.1183283215253</v>
      </c>
      <c r="J181" s="38" t="n">
        <v>1533.568798690708</v>
      </c>
      <c r="K181" s="38" t="n">
        <v>1407.407407407407</v>
      </c>
      <c r="L181" s="38" t="n">
        <v>150</v>
      </c>
      <c r="M181" s="38">
        <f>I181+J181+K181+L181</f>
        <v/>
      </c>
      <c r="N181" s="38">
        <f>M181*'Dashboard &amp; Optimisation'!$B$18/('Dashboard &amp; Optimisation'!$B$16/3.6)</f>
        <v/>
      </c>
      <c r="O181" s="38" t="n">
        <v>319.6801696883231</v>
      </c>
      <c r="P181" s="39" t="n">
        <v>0.328550491855213</v>
      </c>
      <c r="Q181" s="40" t="n">
        <v>9.902677535321354</v>
      </c>
      <c r="R181" s="38" t="n">
        <v>380.0899291861899</v>
      </c>
      <c r="S181" s="38">
        <f>R181*IF(A181=4, 2.0, 3.0)</f>
        <v/>
      </c>
      <c r="T181" s="37">
        <f>'Dashboard &amp; Optimisation'!$B$18*U181</f>
        <v/>
      </c>
      <c r="U181" s="26">
        <f>MIN(1, S181/M181)</f>
        <v/>
      </c>
      <c r="V181" s="26">
        <f>N181/(N181+O181)</f>
        <v/>
      </c>
      <c r="W181" s="26">
        <f>U181*V181</f>
        <v/>
      </c>
      <c r="X181" s="39">
        <f>T181/N181</f>
        <v/>
      </c>
      <c r="Y181" s="41">
        <f>IF(W181=MAXIFS(W$2:W$7201, A$2:A$7201, A181, B$2:B$7201, B181), "OPTIMAL", "")</f>
        <v/>
      </c>
    </row>
    <row r="182" ht="20" customHeight="1">
      <c r="A182" s="28" t="n">
        <v>4</v>
      </c>
      <c r="B182" s="28" t="n">
        <v>25</v>
      </c>
      <c r="C182" s="29" t="n">
        <v>90</v>
      </c>
      <c r="D182" s="29" t="n">
        <v>2</v>
      </c>
      <c r="E182" s="30" t="n">
        <v>4</v>
      </c>
      <c r="F182" s="29" t="n">
        <v>2</v>
      </c>
      <c r="G182" s="28" t="n">
        <v>150</v>
      </c>
      <c r="H182" s="30" t="inlineStr">
        <is>
          <t>ON</t>
        </is>
      </c>
      <c r="I182" s="31" t="n">
        <v>580.1183283215253</v>
      </c>
      <c r="J182" s="31" t="n">
        <v>1533.568798690708</v>
      </c>
      <c r="K182" s="31" t="n">
        <v>1407.407407407407</v>
      </c>
      <c r="L182" s="31" t="n">
        <v>150</v>
      </c>
      <c r="M182" s="31">
        <f>I182+J182+K182+L182</f>
        <v/>
      </c>
      <c r="N182" s="31">
        <f>M182*'Dashboard &amp; Optimisation'!$B$18/('Dashboard &amp; Optimisation'!$B$16/3.6)</f>
        <v/>
      </c>
      <c r="O182" s="31" t="n">
        <v>319.6801696883231</v>
      </c>
      <c r="P182" s="32" t="n">
        <v>0.07610261340502472</v>
      </c>
      <c r="Q182" s="33" t="n">
        <v>9.902677535321354</v>
      </c>
      <c r="R182" s="31" t="n">
        <v>1640.92568698949</v>
      </c>
      <c r="S182" s="31">
        <f>R182*IF(A182=4, 2.0, 3.0)</f>
        <v/>
      </c>
      <c r="T182" s="29">
        <f>'Dashboard &amp; Optimisation'!$B$18*U182</f>
        <v/>
      </c>
      <c r="U182" s="34">
        <f>MIN(1, S182/M182)</f>
        <v/>
      </c>
      <c r="V182" s="34">
        <f>N182/(N182+O182)</f>
        <v/>
      </c>
      <c r="W182" s="34">
        <f>U182*V182</f>
        <v/>
      </c>
      <c r="X182" s="32">
        <f>T182/N182</f>
        <v/>
      </c>
      <c r="Y182" s="35">
        <f>IF(W182=MAXIFS(W$2:W$7201, A$2:A$7201, A182, B$2:B$7201, B182), "OPTIMAL", "")</f>
        <v/>
      </c>
    </row>
    <row r="183" ht="20" customHeight="1">
      <c r="A183" s="36" t="n">
        <v>4</v>
      </c>
      <c r="B183" s="36" t="n">
        <v>25</v>
      </c>
      <c r="C183" s="37" t="n">
        <v>90</v>
      </c>
      <c r="D183" s="37" t="n">
        <v>2</v>
      </c>
      <c r="E183" s="6" t="n">
        <v>4</v>
      </c>
      <c r="F183" s="37" t="n">
        <v>2</v>
      </c>
      <c r="G183" s="36" t="n">
        <v>150</v>
      </c>
      <c r="H183" s="6" t="inlineStr">
        <is>
          <t>OFF</t>
        </is>
      </c>
      <c r="I183" s="38" t="n">
        <v>580.1183283215253</v>
      </c>
      <c r="J183" s="38" t="n">
        <v>1533.568798690708</v>
      </c>
      <c r="K183" s="38" t="n">
        <v>1407.407407407407</v>
      </c>
      <c r="L183" s="38" t="n">
        <v>150</v>
      </c>
      <c r="M183" s="38">
        <f>I183+J183+K183+L183</f>
        <v/>
      </c>
      <c r="N183" s="38">
        <f>M183*'Dashboard &amp; Optimisation'!$B$18/('Dashboard &amp; Optimisation'!$B$16/3.6)</f>
        <v/>
      </c>
      <c r="O183" s="38" t="n">
        <v>319.6801696883231</v>
      </c>
      <c r="P183" s="39" t="n">
        <v>0.3294346859835013</v>
      </c>
      <c r="Q183" s="40" t="n">
        <v>9.902677535321354</v>
      </c>
      <c r="R183" s="38" t="n">
        <v>379.0697777027338</v>
      </c>
      <c r="S183" s="38">
        <f>R183*IF(A183=4, 2.0, 3.0)</f>
        <v/>
      </c>
      <c r="T183" s="37">
        <f>'Dashboard &amp; Optimisation'!$B$18*U183</f>
        <v/>
      </c>
      <c r="U183" s="26">
        <f>MIN(1, S183/M183)</f>
        <v/>
      </c>
      <c r="V183" s="26">
        <f>N183/(N183+O183)</f>
        <v/>
      </c>
      <c r="W183" s="26">
        <f>U183*V183</f>
        <v/>
      </c>
      <c r="X183" s="39">
        <f>T183/N183</f>
        <v/>
      </c>
      <c r="Y183" s="41">
        <f>IF(W183=MAXIFS(W$2:W$7201, A$2:A$7201, A183, B$2:B$7201, B183), "OPTIMAL", "")</f>
        <v/>
      </c>
    </row>
    <row r="184" ht="20" customHeight="1">
      <c r="A184" s="28" t="n">
        <v>4</v>
      </c>
      <c r="B184" s="28" t="n">
        <v>25</v>
      </c>
      <c r="C184" s="29" t="n">
        <v>90</v>
      </c>
      <c r="D184" s="29" t="n">
        <v>2</v>
      </c>
      <c r="E184" s="30" t="n">
        <v>4</v>
      </c>
      <c r="F184" s="29" t="n">
        <v>2</v>
      </c>
      <c r="G184" s="28" t="n">
        <v>200</v>
      </c>
      <c r="H184" s="30" t="inlineStr">
        <is>
          <t>ON</t>
        </is>
      </c>
      <c r="I184" s="31" t="n">
        <v>580.1183283215253</v>
      </c>
      <c r="J184" s="31" t="n">
        <v>1533.568798690708</v>
      </c>
      <c r="K184" s="31" t="n">
        <v>1407.407407407407</v>
      </c>
      <c r="L184" s="31" t="n">
        <v>150</v>
      </c>
      <c r="M184" s="31">
        <f>I184+J184+K184+L184</f>
        <v/>
      </c>
      <c r="N184" s="31">
        <f>M184*'Dashboard &amp; Optimisation'!$B$18/('Dashboard &amp; Optimisation'!$B$16/3.6)</f>
        <v/>
      </c>
      <c r="O184" s="31" t="n">
        <v>319.6801696883231</v>
      </c>
      <c r="P184" s="32" t="n">
        <v>0.07698680753331304</v>
      </c>
      <c r="Q184" s="33" t="n">
        <v>9.902677535321354</v>
      </c>
      <c r="R184" s="31" t="n">
        <v>1622.079641752899</v>
      </c>
      <c r="S184" s="31">
        <f>R184*IF(A184=4, 2.0, 3.0)</f>
        <v/>
      </c>
      <c r="T184" s="29">
        <f>'Dashboard &amp; Optimisation'!$B$18*U184</f>
        <v/>
      </c>
      <c r="U184" s="34">
        <f>MIN(1, S184/M184)</f>
        <v/>
      </c>
      <c r="V184" s="34">
        <f>N184/(N184+O184)</f>
        <v/>
      </c>
      <c r="W184" s="34">
        <f>U184*V184</f>
        <v/>
      </c>
      <c r="X184" s="32">
        <f>T184/N184</f>
        <v/>
      </c>
      <c r="Y184" s="35">
        <f>IF(W184=MAXIFS(W$2:W$7201, A$2:A$7201, A184, B$2:B$7201, B184), "OPTIMAL", "")</f>
        <v/>
      </c>
    </row>
    <row r="185" ht="20" customHeight="1">
      <c r="A185" s="36" t="n">
        <v>4</v>
      </c>
      <c r="B185" s="36" t="n">
        <v>25</v>
      </c>
      <c r="C185" s="37" t="n">
        <v>90</v>
      </c>
      <c r="D185" s="37" t="n">
        <v>2</v>
      </c>
      <c r="E185" s="6" t="n">
        <v>4</v>
      </c>
      <c r="F185" s="37" t="n">
        <v>2</v>
      </c>
      <c r="G185" s="36" t="n">
        <v>200</v>
      </c>
      <c r="H185" s="6" t="inlineStr">
        <is>
          <t>OFF</t>
        </is>
      </c>
      <c r="I185" s="38" t="n">
        <v>580.1183283215253</v>
      </c>
      <c r="J185" s="38" t="n">
        <v>1533.568798690708</v>
      </c>
      <c r="K185" s="38" t="n">
        <v>1407.407407407407</v>
      </c>
      <c r="L185" s="38" t="n">
        <v>150</v>
      </c>
      <c r="M185" s="38">
        <f>I185+J185+K185+L185</f>
        <v/>
      </c>
      <c r="N185" s="38">
        <f>M185*'Dashboard &amp; Optimisation'!$B$18/('Dashboard &amp; Optimisation'!$B$16/3.6)</f>
        <v/>
      </c>
      <c r="O185" s="38" t="n">
        <v>319.6801696883231</v>
      </c>
      <c r="P185" s="39" t="n">
        <v>0.3303188801117897</v>
      </c>
      <c r="Q185" s="40" t="n">
        <v>9.902677535321354</v>
      </c>
      <c r="R185" s="38" t="n">
        <v>378.0550876809497</v>
      </c>
      <c r="S185" s="38">
        <f>R185*IF(A185=4, 2.0, 3.0)</f>
        <v/>
      </c>
      <c r="T185" s="37">
        <f>'Dashboard &amp; Optimisation'!$B$18*U185</f>
        <v/>
      </c>
      <c r="U185" s="26">
        <f>MIN(1, S185/M185)</f>
        <v/>
      </c>
      <c r="V185" s="26">
        <f>N185/(N185+O185)</f>
        <v/>
      </c>
      <c r="W185" s="26">
        <f>U185*V185</f>
        <v/>
      </c>
      <c r="X185" s="39">
        <f>T185/N185</f>
        <v/>
      </c>
      <c r="Y185" s="41">
        <f>IF(W185=MAXIFS(W$2:W$7201, A$2:A$7201, A185, B$2:B$7201, B185), "OPTIMAL", "")</f>
        <v/>
      </c>
    </row>
    <row r="186" ht="20" customHeight="1">
      <c r="A186" s="28" t="n">
        <v>4</v>
      </c>
      <c r="B186" s="28" t="n">
        <v>25</v>
      </c>
      <c r="C186" s="29" t="n">
        <v>90</v>
      </c>
      <c r="D186" s="29" t="n">
        <v>2</v>
      </c>
      <c r="E186" s="30" t="n">
        <v>8</v>
      </c>
      <c r="F186" s="29" t="n">
        <v>1.5</v>
      </c>
      <c r="G186" s="28" t="n">
        <v>50</v>
      </c>
      <c r="H186" s="30" t="inlineStr">
        <is>
          <t>ON</t>
        </is>
      </c>
      <c r="I186" s="31" t="n">
        <v>580.1183283215253</v>
      </c>
      <c r="J186" s="31" t="n">
        <v>1533.568798690708</v>
      </c>
      <c r="K186" s="31" t="n">
        <v>1407.407407407407</v>
      </c>
      <c r="L186" s="31" t="n">
        <v>150</v>
      </c>
      <c r="M186" s="31">
        <f>I186+J186+K186+L186</f>
        <v/>
      </c>
      <c r="N186" s="31">
        <f>M186*'Dashboard &amp; Optimisation'!$B$18/('Dashboard &amp; Optimisation'!$B$16/3.6)</f>
        <v/>
      </c>
      <c r="O186" s="31" t="n">
        <v>396.1563953266058</v>
      </c>
      <c r="P186" s="32" t="n">
        <v>0.05747225463298707</v>
      </c>
      <c r="Q186" s="33" t="n">
        <v>14.75401630298203</v>
      </c>
      <c r="R186" s="31" t="n">
        <v>2228.261012910109</v>
      </c>
      <c r="S186" s="31">
        <f>R186*IF(A186=4, 2.0, 3.0)</f>
        <v/>
      </c>
      <c r="T186" s="29">
        <f>'Dashboard &amp; Optimisation'!$B$18*U186</f>
        <v/>
      </c>
      <c r="U186" s="34">
        <f>MIN(1, S186/M186)</f>
        <v/>
      </c>
      <c r="V186" s="34">
        <f>N186/(N186+O186)</f>
        <v/>
      </c>
      <c r="W186" s="34">
        <f>U186*V186</f>
        <v/>
      </c>
      <c r="X186" s="32">
        <f>T186/N186</f>
        <v/>
      </c>
      <c r="Y186" s="35">
        <f>IF(W186=MAXIFS(W$2:W$7201, A$2:A$7201, A186, B$2:B$7201, B186), "OPTIMAL", "")</f>
        <v/>
      </c>
    </row>
    <row r="187" ht="20" customHeight="1">
      <c r="A187" s="36" t="n">
        <v>4</v>
      </c>
      <c r="B187" s="36" t="n">
        <v>25</v>
      </c>
      <c r="C187" s="37" t="n">
        <v>90</v>
      </c>
      <c r="D187" s="37" t="n">
        <v>2</v>
      </c>
      <c r="E187" s="6" t="n">
        <v>8</v>
      </c>
      <c r="F187" s="37" t="n">
        <v>1.5</v>
      </c>
      <c r="G187" s="36" t="n">
        <v>50</v>
      </c>
      <c r="H187" s="6" t="inlineStr">
        <is>
          <t>OFF</t>
        </is>
      </c>
      <c r="I187" s="38" t="n">
        <v>580.1183283215253</v>
      </c>
      <c r="J187" s="38" t="n">
        <v>1533.568798690708</v>
      </c>
      <c r="K187" s="38" t="n">
        <v>1407.407407407407</v>
      </c>
      <c r="L187" s="38" t="n">
        <v>150</v>
      </c>
      <c r="M187" s="38">
        <f>I187+J187+K187+L187</f>
        <v/>
      </c>
      <c r="N187" s="38">
        <f>M187*'Dashboard &amp; Optimisation'!$B$18/('Dashboard &amp; Optimisation'!$B$16/3.6)</f>
        <v/>
      </c>
      <c r="O187" s="38" t="n">
        <v>396.1563953266058</v>
      </c>
      <c r="P187" s="39" t="n">
        <v>0.2532703382226772</v>
      </c>
      <c r="Q187" s="40" t="n">
        <v>14.75401630298203</v>
      </c>
      <c r="R187" s="38" t="n">
        <v>505.6383041986282</v>
      </c>
      <c r="S187" s="38">
        <f>R187*IF(A187=4, 2.0, 3.0)</f>
        <v/>
      </c>
      <c r="T187" s="37">
        <f>'Dashboard &amp; Optimisation'!$B$18*U187</f>
        <v/>
      </c>
      <c r="U187" s="26">
        <f>MIN(1, S187/M187)</f>
        <v/>
      </c>
      <c r="V187" s="26">
        <f>N187/(N187+O187)</f>
        <v/>
      </c>
      <c r="W187" s="26">
        <f>U187*V187</f>
        <v/>
      </c>
      <c r="X187" s="39">
        <f>T187/N187</f>
        <v/>
      </c>
      <c r="Y187" s="41">
        <f>IF(W187=MAXIFS(W$2:W$7201, A$2:A$7201, A187, B$2:B$7201, B187), "OPTIMAL", "")</f>
        <v/>
      </c>
    </row>
    <row r="188" ht="20" customHeight="1">
      <c r="A188" s="28" t="n">
        <v>4</v>
      </c>
      <c r="B188" s="28" t="n">
        <v>25</v>
      </c>
      <c r="C188" s="29" t="n">
        <v>90</v>
      </c>
      <c r="D188" s="29" t="n">
        <v>2</v>
      </c>
      <c r="E188" s="30" t="n">
        <v>8</v>
      </c>
      <c r="F188" s="29" t="n">
        <v>1.5</v>
      </c>
      <c r="G188" s="28" t="n">
        <v>100</v>
      </c>
      <c r="H188" s="30" t="inlineStr">
        <is>
          <t>ON</t>
        </is>
      </c>
      <c r="I188" s="31" t="n">
        <v>580.1183283215253</v>
      </c>
      <c r="J188" s="31" t="n">
        <v>1533.568798690708</v>
      </c>
      <c r="K188" s="31" t="n">
        <v>1407.407407407407</v>
      </c>
      <c r="L188" s="31" t="n">
        <v>150</v>
      </c>
      <c r="M188" s="31">
        <f>I188+J188+K188+L188</f>
        <v/>
      </c>
      <c r="N188" s="31">
        <f>M188*'Dashboard &amp; Optimisation'!$B$18/('Dashboard &amp; Optimisation'!$B$16/3.6)</f>
        <v/>
      </c>
      <c r="O188" s="31" t="n">
        <v>396.1563953266058</v>
      </c>
      <c r="P188" s="32" t="n">
        <v>0.05835644876127537</v>
      </c>
      <c r="Q188" s="33" t="n">
        <v>14.75401630298203</v>
      </c>
      <c r="R188" s="31" t="n">
        <v>2194.499271993203</v>
      </c>
      <c r="S188" s="31">
        <f>R188*IF(A188=4, 2.0, 3.0)</f>
        <v/>
      </c>
      <c r="T188" s="29">
        <f>'Dashboard &amp; Optimisation'!$B$18*U188</f>
        <v/>
      </c>
      <c r="U188" s="34">
        <f>MIN(1, S188/M188)</f>
        <v/>
      </c>
      <c r="V188" s="34">
        <f>N188/(N188+O188)</f>
        <v/>
      </c>
      <c r="W188" s="34">
        <f>U188*V188</f>
        <v/>
      </c>
      <c r="X188" s="32">
        <f>T188/N188</f>
        <v/>
      </c>
      <c r="Y188" s="35">
        <f>IF(W188=MAXIFS(W$2:W$7201, A$2:A$7201, A188, B$2:B$7201, B188), "OPTIMAL", "")</f>
        <v/>
      </c>
    </row>
    <row r="189" ht="20" customHeight="1">
      <c r="A189" s="36" t="n">
        <v>4</v>
      </c>
      <c r="B189" s="36" t="n">
        <v>25</v>
      </c>
      <c r="C189" s="37" t="n">
        <v>90</v>
      </c>
      <c r="D189" s="37" t="n">
        <v>2</v>
      </c>
      <c r="E189" s="6" t="n">
        <v>8</v>
      </c>
      <c r="F189" s="37" t="n">
        <v>1.5</v>
      </c>
      <c r="G189" s="36" t="n">
        <v>100</v>
      </c>
      <c r="H189" s="6" t="inlineStr">
        <is>
          <t>OFF</t>
        </is>
      </c>
      <c r="I189" s="38" t="n">
        <v>580.1183283215253</v>
      </c>
      <c r="J189" s="38" t="n">
        <v>1533.568798690708</v>
      </c>
      <c r="K189" s="38" t="n">
        <v>1407.407407407407</v>
      </c>
      <c r="L189" s="38" t="n">
        <v>150</v>
      </c>
      <c r="M189" s="38">
        <f>I189+J189+K189+L189</f>
        <v/>
      </c>
      <c r="N189" s="38">
        <f>M189*'Dashboard &amp; Optimisation'!$B$18/('Dashboard &amp; Optimisation'!$B$16/3.6)</f>
        <v/>
      </c>
      <c r="O189" s="38" t="n">
        <v>396.1563953266058</v>
      </c>
      <c r="P189" s="39" t="n">
        <v>0.2541545323509655</v>
      </c>
      <c r="Q189" s="40" t="n">
        <v>14.75401630298203</v>
      </c>
      <c r="R189" s="38" t="n">
        <v>503.8792074181202</v>
      </c>
      <c r="S189" s="38">
        <f>R189*IF(A189=4, 2.0, 3.0)</f>
        <v/>
      </c>
      <c r="T189" s="37">
        <f>'Dashboard &amp; Optimisation'!$B$18*U189</f>
        <v/>
      </c>
      <c r="U189" s="26">
        <f>MIN(1, S189/M189)</f>
        <v/>
      </c>
      <c r="V189" s="26">
        <f>N189/(N189+O189)</f>
        <v/>
      </c>
      <c r="W189" s="26">
        <f>U189*V189</f>
        <v/>
      </c>
      <c r="X189" s="39">
        <f>T189/N189</f>
        <v/>
      </c>
      <c r="Y189" s="41">
        <f>IF(W189=MAXIFS(W$2:W$7201, A$2:A$7201, A189, B$2:B$7201, B189), "OPTIMAL", "")</f>
        <v/>
      </c>
    </row>
    <row r="190" ht="20" customHeight="1">
      <c r="A190" s="28" t="n">
        <v>4</v>
      </c>
      <c r="B190" s="28" t="n">
        <v>25</v>
      </c>
      <c r="C190" s="29" t="n">
        <v>90</v>
      </c>
      <c r="D190" s="29" t="n">
        <v>2</v>
      </c>
      <c r="E190" s="30" t="n">
        <v>8</v>
      </c>
      <c r="F190" s="29" t="n">
        <v>1.5</v>
      </c>
      <c r="G190" s="28" t="n">
        <v>150</v>
      </c>
      <c r="H190" s="30" t="inlineStr">
        <is>
          <t>ON</t>
        </is>
      </c>
      <c r="I190" s="31" t="n">
        <v>580.1183283215253</v>
      </c>
      <c r="J190" s="31" t="n">
        <v>1533.568798690708</v>
      </c>
      <c r="K190" s="31" t="n">
        <v>1407.407407407407</v>
      </c>
      <c r="L190" s="31" t="n">
        <v>150</v>
      </c>
      <c r="M190" s="31">
        <f>I190+J190+K190+L190</f>
        <v/>
      </c>
      <c r="N190" s="31">
        <f>M190*'Dashboard &amp; Optimisation'!$B$18/('Dashboard &amp; Optimisation'!$B$16/3.6)</f>
        <v/>
      </c>
      <c r="O190" s="31" t="n">
        <v>396.1563953266058</v>
      </c>
      <c r="P190" s="32" t="n">
        <v>0.05924064288956368</v>
      </c>
      <c r="Q190" s="33" t="n">
        <v>14.75401630298203</v>
      </c>
      <c r="R190" s="31" t="n">
        <v>2161.745350425428</v>
      </c>
      <c r="S190" s="31">
        <f>R190*IF(A190=4, 2.0, 3.0)</f>
        <v/>
      </c>
      <c r="T190" s="29">
        <f>'Dashboard &amp; Optimisation'!$B$18*U190</f>
        <v/>
      </c>
      <c r="U190" s="34">
        <f>MIN(1, S190/M190)</f>
        <v/>
      </c>
      <c r="V190" s="34">
        <f>N190/(N190+O190)</f>
        <v/>
      </c>
      <c r="W190" s="34">
        <f>U190*V190</f>
        <v/>
      </c>
      <c r="X190" s="32">
        <f>T190/N190</f>
        <v/>
      </c>
      <c r="Y190" s="35">
        <f>IF(W190=MAXIFS(W$2:W$7201, A$2:A$7201, A190, B$2:B$7201, B190), "OPTIMAL", "")</f>
        <v/>
      </c>
    </row>
    <row r="191" ht="20" customHeight="1">
      <c r="A191" s="36" t="n">
        <v>4</v>
      </c>
      <c r="B191" s="36" t="n">
        <v>25</v>
      </c>
      <c r="C191" s="37" t="n">
        <v>90</v>
      </c>
      <c r="D191" s="37" t="n">
        <v>2</v>
      </c>
      <c r="E191" s="6" t="n">
        <v>8</v>
      </c>
      <c r="F191" s="37" t="n">
        <v>1.5</v>
      </c>
      <c r="G191" s="36" t="n">
        <v>150</v>
      </c>
      <c r="H191" s="6" t="inlineStr">
        <is>
          <t>OFF</t>
        </is>
      </c>
      <c r="I191" s="38" t="n">
        <v>580.1183283215253</v>
      </c>
      <c r="J191" s="38" t="n">
        <v>1533.568798690708</v>
      </c>
      <c r="K191" s="38" t="n">
        <v>1407.407407407407</v>
      </c>
      <c r="L191" s="38" t="n">
        <v>150</v>
      </c>
      <c r="M191" s="38">
        <f>I191+J191+K191+L191</f>
        <v/>
      </c>
      <c r="N191" s="38">
        <f>M191*'Dashboard &amp; Optimisation'!$B$18/('Dashboard &amp; Optimisation'!$B$16/3.6)</f>
        <v/>
      </c>
      <c r="O191" s="38" t="n">
        <v>396.1563953266058</v>
      </c>
      <c r="P191" s="39" t="n">
        <v>0.2550387264792538</v>
      </c>
      <c r="Q191" s="40" t="n">
        <v>14.75401630298203</v>
      </c>
      <c r="R191" s="38" t="n">
        <v>502.132307867938</v>
      </c>
      <c r="S191" s="38">
        <f>R191*IF(A191=4, 2.0, 3.0)</f>
        <v/>
      </c>
      <c r="T191" s="37">
        <f>'Dashboard &amp; Optimisation'!$B$18*U191</f>
        <v/>
      </c>
      <c r="U191" s="26">
        <f>MIN(1, S191/M191)</f>
        <v/>
      </c>
      <c r="V191" s="26">
        <f>N191/(N191+O191)</f>
        <v/>
      </c>
      <c r="W191" s="26">
        <f>U191*V191</f>
        <v/>
      </c>
      <c r="X191" s="39">
        <f>T191/N191</f>
        <v/>
      </c>
      <c r="Y191" s="41">
        <f>IF(W191=MAXIFS(W$2:W$7201, A$2:A$7201, A191, B$2:B$7201, B191), "OPTIMAL", "")</f>
        <v/>
      </c>
    </row>
    <row r="192" ht="20" customHeight="1">
      <c r="A192" s="28" t="n">
        <v>4</v>
      </c>
      <c r="B192" s="28" t="n">
        <v>25</v>
      </c>
      <c r="C192" s="29" t="n">
        <v>90</v>
      </c>
      <c r="D192" s="29" t="n">
        <v>2</v>
      </c>
      <c r="E192" s="30" t="n">
        <v>8</v>
      </c>
      <c r="F192" s="29" t="n">
        <v>1.5</v>
      </c>
      <c r="G192" s="28" t="n">
        <v>200</v>
      </c>
      <c r="H192" s="30" t="inlineStr">
        <is>
          <t>ON</t>
        </is>
      </c>
      <c r="I192" s="31" t="n">
        <v>580.1183283215253</v>
      </c>
      <c r="J192" s="31" t="n">
        <v>1533.568798690708</v>
      </c>
      <c r="K192" s="31" t="n">
        <v>1407.407407407407</v>
      </c>
      <c r="L192" s="31" t="n">
        <v>150</v>
      </c>
      <c r="M192" s="31">
        <f>I192+J192+K192+L192</f>
        <v/>
      </c>
      <c r="N192" s="31">
        <f>M192*'Dashboard &amp; Optimisation'!$B$18/('Dashboard &amp; Optimisation'!$B$16/3.6)</f>
        <v/>
      </c>
      <c r="O192" s="31" t="n">
        <v>396.1563953266058</v>
      </c>
      <c r="P192" s="32" t="n">
        <v>0.06012483701785199</v>
      </c>
      <c r="Q192" s="33" t="n">
        <v>14.75401630298203</v>
      </c>
      <c r="R192" s="31" t="n">
        <v>2129.954785319477</v>
      </c>
      <c r="S192" s="31">
        <f>R192*IF(A192=4, 2.0, 3.0)</f>
        <v/>
      </c>
      <c r="T192" s="29">
        <f>'Dashboard &amp; Optimisation'!$B$18*U192</f>
        <v/>
      </c>
      <c r="U192" s="34">
        <f>MIN(1, S192/M192)</f>
        <v/>
      </c>
      <c r="V192" s="34">
        <f>N192/(N192+O192)</f>
        <v/>
      </c>
      <c r="W192" s="34">
        <f>U192*V192</f>
        <v/>
      </c>
      <c r="X192" s="32">
        <f>T192/N192</f>
        <v/>
      </c>
      <c r="Y192" s="35">
        <f>IF(W192=MAXIFS(W$2:W$7201, A$2:A$7201, A192, B$2:B$7201, B192), "OPTIMAL", "")</f>
        <v/>
      </c>
    </row>
    <row r="193" ht="20" customHeight="1">
      <c r="A193" s="36" t="n">
        <v>4</v>
      </c>
      <c r="B193" s="36" t="n">
        <v>25</v>
      </c>
      <c r="C193" s="37" t="n">
        <v>90</v>
      </c>
      <c r="D193" s="37" t="n">
        <v>2</v>
      </c>
      <c r="E193" s="6" t="n">
        <v>8</v>
      </c>
      <c r="F193" s="37" t="n">
        <v>1.5</v>
      </c>
      <c r="G193" s="36" t="n">
        <v>200</v>
      </c>
      <c r="H193" s="6" t="inlineStr">
        <is>
          <t>OFF</t>
        </is>
      </c>
      <c r="I193" s="38" t="n">
        <v>580.1183283215253</v>
      </c>
      <c r="J193" s="38" t="n">
        <v>1533.568798690708</v>
      </c>
      <c r="K193" s="38" t="n">
        <v>1407.407407407407</v>
      </c>
      <c r="L193" s="38" t="n">
        <v>150</v>
      </c>
      <c r="M193" s="38">
        <f>I193+J193+K193+L193</f>
        <v/>
      </c>
      <c r="N193" s="38">
        <f>M193*'Dashboard &amp; Optimisation'!$B$18/('Dashboard &amp; Optimisation'!$B$16/3.6)</f>
        <v/>
      </c>
      <c r="O193" s="38" t="n">
        <v>396.1563953266058</v>
      </c>
      <c r="P193" s="39" t="n">
        <v>0.2559229206075421</v>
      </c>
      <c r="Q193" s="40" t="n">
        <v>14.75401630298203</v>
      </c>
      <c r="R193" s="38" t="n">
        <v>500.397479126586</v>
      </c>
      <c r="S193" s="38">
        <f>R193*IF(A193=4, 2.0, 3.0)</f>
        <v/>
      </c>
      <c r="T193" s="37">
        <f>'Dashboard &amp; Optimisation'!$B$18*U193</f>
        <v/>
      </c>
      <c r="U193" s="26">
        <f>MIN(1, S193/M193)</f>
        <v/>
      </c>
      <c r="V193" s="26">
        <f>N193/(N193+O193)</f>
        <v/>
      </c>
      <c r="W193" s="26">
        <f>U193*V193</f>
        <v/>
      </c>
      <c r="X193" s="39">
        <f>T193/N193</f>
        <v/>
      </c>
      <c r="Y193" s="41">
        <f>IF(W193=MAXIFS(W$2:W$7201, A$2:A$7201, A193, B$2:B$7201, B193), "OPTIMAL", "")</f>
        <v/>
      </c>
    </row>
    <row r="194" ht="20" customHeight="1">
      <c r="A194" s="28" t="n">
        <v>4</v>
      </c>
      <c r="B194" s="28" t="n">
        <v>25</v>
      </c>
      <c r="C194" s="29" t="n">
        <v>90</v>
      </c>
      <c r="D194" s="29" t="n">
        <v>2</v>
      </c>
      <c r="E194" s="30" t="n">
        <v>8</v>
      </c>
      <c r="F194" s="29" t="n">
        <v>2</v>
      </c>
      <c r="G194" s="28" t="n">
        <v>50</v>
      </c>
      <c r="H194" s="30" t="inlineStr">
        <is>
          <t>ON</t>
        </is>
      </c>
      <c r="I194" s="31" t="n">
        <v>580.1183283215253</v>
      </c>
      <c r="J194" s="31" t="n">
        <v>1533.568798690708</v>
      </c>
      <c r="K194" s="31" t="n">
        <v>1407.407407407407</v>
      </c>
      <c r="L194" s="31" t="n">
        <v>150</v>
      </c>
      <c r="M194" s="31">
        <f>I194+J194+K194+L194</f>
        <v/>
      </c>
      <c r="N194" s="31">
        <f>M194*'Dashboard &amp; Optimisation'!$B$18/('Dashboard &amp; Optimisation'!$B$16/3.6)</f>
        <v/>
      </c>
      <c r="O194" s="31" t="n">
        <v>476.6350243610034</v>
      </c>
      <c r="P194" s="32" t="n">
        <v>0.05641982240430243</v>
      </c>
      <c r="Q194" s="33" t="n">
        <v>19.60535507064271</v>
      </c>
      <c r="R194" s="31" t="n">
        <v>2329.222052648206</v>
      </c>
      <c r="S194" s="31">
        <f>R194*IF(A194=4, 2.0, 3.0)</f>
        <v/>
      </c>
      <c r="T194" s="29">
        <f>'Dashboard &amp; Optimisation'!$B$18*U194</f>
        <v/>
      </c>
      <c r="U194" s="34">
        <f>MIN(1, S194/M194)</f>
        <v/>
      </c>
      <c r="V194" s="34">
        <f>N194/(N194+O194)</f>
        <v/>
      </c>
      <c r="W194" s="34">
        <f>U194*V194</f>
        <v/>
      </c>
      <c r="X194" s="32">
        <f>T194/N194</f>
        <v/>
      </c>
      <c r="Y194" s="35">
        <f>IF(W194=MAXIFS(W$2:W$7201, A$2:A$7201, A194, B$2:B$7201, B194), "OPTIMAL", "")</f>
        <v/>
      </c>
    </row>
    <row r="195" ht="20" customHeight="1">
      <c r="A195" s="36" t="n">
        <v>4</v>
      </c>
      <c r="B195" s="36" t="n">
        <v>25</v>
      </c>
      <c r="C195" s="37" t="n">
        <v>90</v>
      </c>
      <c r="D195" s="37" t="n">
        <v>2</v>
      </c>
      <c r="E195" s="6" t="n">
        <v>8</v>
      </c>
      <c r="F195" s="37" t="n">
        <v>2</v>
      </c>
      <c r="G195" s="36" t="n">
        <v>50</v>
      </c>
      <c r="H195" s="6" t="inlineStr">
        <is>
          <t>OFF</t>
        </is>
      </c>
      <c r="I195" s="38" t="n">
        <v>580.1183283215253</v>
      </c>
      <c r="J195" s="38" t="n">
        <v>1533.568798690708</v>
      </c>
      <c r="K195" s="38" t="n">
        <v>1407.407407407407</v>
      </c>
      <c r="L195" s="38" t="n">
        <v>150</v>
      </c>
      <c r="M195" s="38">
        <f>I195+J195+K195+L195</f>
        <v/>
      </c>
      <c r="N195" s="38">
        <f>M195*'Dashboard &amp; Optimisation'!$B$18/('Dashboard &amp; Optimisation'!$B$16/3.6)</f>
        <v/>
      </c>
      <c r="O195" s="38" t="n">
        <v>476.6350243610034</v>
      </c>
      <c r="P195" s="39" t="n">
        <v>0.2537612508379916</v>
      </c>
      <c r="Q195" s="40" t="n">
        <v>19.60535507064271</v>
      </c>
      <c r="R195" s="38" t="n">
        <v>517.8658842381543</v>
      </c>
      <c r="S195" s="38">
        <f>R195*IF(A195=4, 2.0, 3.0)</f>
        <v/>
      </c>
      <c r="T195" s="37">
        <f>'Dashboard &amp; Optimisation'!$B$18*U195</f>
        <v/>
      </c>
      <c r="U195" s="26">
        <f>MIN(1, S195/M195)</f>
        <v/>
      </c>
      <c r="V195" s="26">
        <f>N195/(N195+O195)</f>
        <v/>
      </c>
      <c r="W195" s="26">
        <f>U195*V195</f>
        <v/>
      </c>
      <c r="X195" s="39">
        <f>T195/N195</f>
        <v/>
      </c>
      <c r="Y195" s="41">
        <f>IF(W195=MAXIFS(W$2:W$7201, A$2:A$7201, A195, B$2:B$7201, B195), "OPTIMAL", "")</f>
        <v/>
      </c>
    </row>
    <row r="196" ht="20" customHeight="1">
      <c r="A196" s="28" t="n">
        <v>4</v>
      </c>
      <c r="B196" s="28" t="n">
        <v>25</v>
      </c>
      <c r="C196" s="29" t="n">
        <v>90</v>
      </c>
      <c r="D196" s="29" t="n">
        <v>2</v>
      </c>
      <c r="E196" s="30" t="n">
        <v>8</v>
      </c>
      <c r="F196" s="29" t="n">
        <v>2</v>
      </c>
      <c r="G196" s="28" t="n">
        <v>100</v>
      </c>
      <c r="H196" s="30" t="inlineStr">
        <is>
          <t>ON</t>
        </is>
      </c>
      <c r="I196" s="31" t="n">
        <v>580.1183283215253</v>
      </c>
      <c r="J196" s="31" t="n">
        <v>1533.568798690708</v>
      </c>
      <c r="K196" s="31" t="n">
        <v>1407.407407407407</v>
      </c>
      <c r="L196" s="31" t="n">
        <v>150</v>
      </c>
      <c r="M196" s="31">
        <f>I196+J196+K196+L196</f>
        <v/>
      </c>
      <c r="N196" s="31">
        <f>M196*'Dashboard &amp; Optimisation'!$B$18/('Dashboard &amp; Optimisation'!$B$16/3.6)</f>
        <v/>
      </c>
      <c r="O196" s="31" t="n">
        <v>476.6350243610034</v>
      </c>
      <c r="P196" s="32" t="n">
        <v>0.05730401653259074</v>
      </c>
      <c r="Q196" s="33" t="n">
        <v>19.60535507064271</v>
      </c>
      <c r="R196" s="31" t="n">
        <v>2293.282434676403</v>
      </c>
      <c r="S196" s="31">
        <f>R196*IF(A196=4, 2.0, 3.0)</f>
        <v/>
      </c>
      <c r="T196" s="29">
        <f>'Dashboard &amp; Optimisation'!$B$18*U196</f>
        <v/>
      </c>
      <c r="U196" s="34">
        <f>MIN(1, S196/M196)</f>
        <v/>
      </c>
      <c r="V196" s="34">
        <f>N196/(N196+O196)</f>
        <v/>
      </c>
      <c r="W196" s="34">
        <f>U196*V196</f>
        <v/>
      </c>
      <c r="X196" s="32">
        <f>T196/N196</f>
        <v/>
      </c>
      <c r="Y196" s="35">
        <f>IF(W196=MAXIFS(W$2:W$7201, A$2:A$7201, A196, B$2:B$7201, B196), "OPTIMAL", "")</f>
        <v/>
      </c>
    </row>
    <row r="197" ht="20" customHeight="1">
      <c r="A197" s="36" t="n">
        <v>4</v>
      </c>
      <c r="B197" s="36" t="n">
        <v>25</v>
      </c>
      <c r="C197" s="37" t="n">
        <v>90</v>
      </c>
      <c r="D197" s="37" t="n">
        <v>2</v>
      </c>
      <c r="E197" s="6" t="n">
        <v>8</v>
      </c>
      <c r="F197" s="37" t="n">
        <v>2</v>
      </c>
      <c r="G197" s="36" t="n">
        <v>100</v>
      </c>
      <c r="H197" s="6" t="inlineStr">
        <is>
          <t>OFF</t>
        </is>
      </c>
      <c r="I197" s="38" t="n">
        <v>580.1183283215253</v>
      </c>
      <c r="J197" s="38" t="n">
        <v>1533.568798690708</v>
      </c>
      <c r="K197" s="38" t="n">
        <v>1407.407407407407</v>
      </c>
      <c r="L197" s="38" t="n">
        <v>150</v>
      </c>
      <c r="M197" s="38">
        <f>I197+J197+K197+L197</f>
        <v/>
      </c>
      <c r="N197" s="38">
        <f>M197*'Dashboard &amp; Optimisation'!$B$18/('Dashboard &amp; Optimisation'!$B$16/3.6)</f>
        <v/>
      </c>
      <c r="O197" s="38" t="n">
        <v>476.6350243610034</v>
      </c>
      <c r="P197" s="39" t="n">
        <v>0.2546454449662799</v>
      </c>
      <c r="Q197" s="40" t="n">
        <v>19.60535507064271</v>
      </c>
      <c r="R197" s="38" t="n">
        <v>516.0677214076946</v>
      </c>
      <c r="S197" s="38">
        <f>R197*IF(A197=4, 2.0, 3.0)</f>
        <v/>
      </c>
      <c r="T197" s="37">
        <f>'Dashboard &amp; Optimisation'!$B$18*U197</f>
        <v/>
      </c>
      <c r="U197" s="26">
        <f>MIN(1, S197/M197)</f>
        <v/>
      </c>
      <c r="V197" s="26">
        <f>N197/(N197+O197)</f>
        <v/>
      </c>
      <c r="W197" s="26">
        <f>U197*V197</f>
        <v/>
      </c>
      <c r="X197" s="39">
        <f>T197/N197</f>
        <v/>
      </c>
      <c r="Y197" s="41">
        <f>IF(W197=MAXIFS(W$2:W$7201, A$2:A$7201, A197, B$2:B$7201, B197), "OPTIMAL", "")</f>
        <v/>
      </c>
    </row>
    <row r="198" ht="20" customHeight="1">
      <c r="A198" s="28" t="n">
        <v>4</v>
      </c>
      <c r="B198" s="28" t="n">
        <v>25</v>
      </c>
      <c r="C198" s="29" t="n">
        <v>90</v>
      </c>
      <c r="D198" s="29" t="n">
        <v>2</v>
      </c>
      <c r="E198" s="30" t="n">
        <v>8</v>
      </c>
      <c r="F198" s="29" t="n">
        <v>2</v>
      </c>
      <c r="G198" s="28" t="n">
        <v>150</v>
      </c>
      <c r="H198" s="30" t="inlineStr">
        <is>
          <t>ON</t>
        </is>
      </c>
      <c r="I198" s="31" t="n">
        <v>580.1183283215253</v>
      </c>
      <c r="J198" s="31" t="n">
        <v>1533.568798690708</v>
      </c>
      <c r="K198" s="31" t="n">
        <v>1407.407407407407</v>
      </c>
      <c r="L198" s="31" t="n">
        <v>150</v>
      </c>
      <c r="M198" s="31">
        <f>I198+J198+K198+L198</f>
        <v/>
      </c>
      <c r="N198" s="31">
        <f>M198*'Dashboard &amp; Optimisation'!$B$18/('Dashboard &amp; Optimisation'!$B$16/3.6)</f>
        <v/>
      </c>
      <c r="O198" s="31" t="n">
        <v>476.6350243610034</v>
      </c>
      <c r="P198" s="32" t="n">
        <v>0.05818821066087904</v>
      </c>
      <c r="Q198" s="33" t="n">
        <v>19.60535507064271</v>
      </c>
      <c r="R198" s="31" t="n">
        <v>2258.43505167188</v>
      </c>
      <c r="S198" s="31">
        <f>R198*IF(A198=4, 2.0, 3.0)</f>
        <v/>
      </c>
      <c r="T198" s="29">
        <f>'Dashboard &amp; Optimisation'!$B$18*U198</f>
        <v/>
      </c>
      <c r="U198" s="34">
        <f>MIN(1, S198/M198)</f>
        <v/>
      </c>
      <c r="V198" s="34">
        <f>N198/(N198+O198)</f>
        <v/>
      </c>
      <c r="W198" s="34">
        <f>U198*V198</f>
        <v/>
      </c>
      <c r="X198" s="32">
        <f>T198/N198</f>
        <v/>
      </c>
      <c r="Y198" s="35">
        <f>IF(W198=MAXIFS(W$2:W$7201, A$2:A$7201, A198, B$2:B$7201, B198), "OPTIMAL", "")</f>
        <v/>
      </c>
    </row>
    <row r="199" ht="20" customHeight="1">
      <c r="A199" s="36" t="n">
        <v>4</v>
      </c>
      <c r="B199" s="36" t="n">
        <v>25</v>
      </c>
      <c r="C199" s="37" t="n">
        <v>90</v>
      </c>
      <c r="D199" s="37" t="n">
        <v>2</v>
      </c>
      <c r="E199" s="6" t="n">
        <v>8</v>
      </c>
      <c r="F199" s="37" t="n">
        <v>2</v>
      </c>
      <c r="G199" s="36" t="n">
        <v>150</v>
      </c>
      <c r="H199" s="6" t="inlineStr">
        <is>
          <t>OFF</t>
        </is>
      </c>
      <c r="I199" s="38" t="n">
        <v>580.1183283215253</v>
      </c>
      <c r="J199" s="38" t="n">
        <v>1533.568798690708</v>
      </c>
      <c r="K199" s="38" t="n">
        <v>1407.407407407407</v>
      </c>
      <c r="L199" s="38" t="n">
        <v>150</v>
      </c>
      <c r="M199" s="38">
        <f>I199+J199+K199+L199</f>
        <v/>
      </c>
      <c r="N199" s="38">
        <f>M199*'Dashboard &amp; Optimisation'!$B$18/('Dashboard &amp; Optimisation'!$B$16/3.6)</f>
        <v/>
      </c>
      <c r="O199" s="38" t="n">
        <v>476.6350243610034</v>
      </c>
      <c r="P199" s="39" t="n">
        <v>0.2555296390945682</v>
      </c>
      <c r="Q199" s="40" t="n">
        <v>19.60535507064271</v>
      </c>
      <c r="R199" s="38" t="n">
        <v>514.2820027306572</v>
      </c>
      <c r="S199" s="38">
        <f>R199*IF(A199=4, 2.0, 3.0)</f>
        <v/>
      </c>
      <c r="T199" s="37">
        <f>'Dashboard &amp; Optimisation'!$B$18*U199</f>
        <v/>
      </c>
      <c r="U199" s="26">
        <f>MIN(1, S199/M199)</f>
        <v/>
      </c>
      <c r="V199" s="26">
        <f>N199/(N199+O199)</f>
        <v/>
      </c>
      <c r="W199" s="26">
        <f>U199*V199</f>
        <v/>
      </c>
      <c r="X199" s="39">
        <f>T199/N199</f>
        <v/>
      </c>
      <c r="Y199" s="41">
        <f>IF(W199=MAXIFS(W$2:W$7201, A$2:A$7201, A199, B$2:B$7201, B199), "OPTIMAL", "")</f>
        <v/>
      </c>
    </row>
    <row r="200" ht="20" customHeight="1">
      <c r="A200" s="28" t="n">
        <v>4</v>
      </c>
      <c r="B200" s="28" t="n">
        <v>25</v>
      </c>
      <c r="C200" s="29" t="n">
        <v>90</v>
      </c>
      <c r="D200" s="29" t="n">
        <v>2</v>
      </c>
      <c r="E200" s="30" t="n">
        <v>8</v>
      </c>
      <c r="F200" s="29" t="n">
        <v>2</v>
      </c>
      <c r="G200" s="28" t="n">
        <v>200</v>
      </c>
      <c r="H200" s="30" t="inlineStr">
        <is>
          <t>ON</t>
        </is>
      </c>
      <c r="I200" s="31" t="n">
        <v>580.1183283215253</v>
      </c>
      <c r="J200" s="31" t="n">
        <v>1533.568798690708</v>
      </c>
      <c r="K200" s="31" t="n">
        <v>1407.407407407407</v>
      </c>
      <c r="L200" s="31" t="n">
        <v>150</v>
      </c>
      <c r="M200" s="31">
        <f>I200+J200+K200+L200</f>
        <v/>
      </c>
      <c r="N200" s="31">
        <f>M200*'Dashboard &amp; Optimisation'!$B$18/('Dashboard &amp; Optimisation'!$B$16/3.6)</f>
        <v/>
      </c>
      <c r="O200" s="31" t="n">
        <v>476.6350243610034</v>
      </c>
      <c r="P200" s="32" t="n">
        <v>0.05907240478916735</v>
      </c>
      <c r="Q200" s="33" t="n">
        <v>19.60535507064271</v>
      </c>
      <c r="R200" s="31" t="n">
        <v>2224.630858005889</v>
      </c>
      <c r="S200" s="31">
        <f>R200*IF(A200=4, 2.0, 3.0)</f>
        <v/>
      </c>
      <c r="T200" s="29">
        <f>'Dashboard &amp; Optimisation'!$B$18*U200</f>
        <v/>
      </c>
      <c r="U200" s="34">
        <f>MIN(1, S200/M200)</f>
        <v/>
      </c>
      <c r="V200" s="34">
        <f>N200/(N200+O200)</f>
        <v/>
      </c>
      <c r="W200" s="34">
        <f>U200*V200</f>
        <v/>
      </c>
      <c r="X200" s="32">
        <f>T200/N200</f>
        <v/>
      </c>
      <c r="Y200" s="35">
        <f>IF(W200=MAXIFS(W$2:W$7201, A$2:A$7201, A200, B$2:B$7201, B200), "OPTIMAL", "")</f>
        <v/>
      </c>
    </row>
    <row r="201" ht="20" customHeight="1">
      <c r="A201" s="36" t="n">
        <v>4</v>
      </c>
      <c r="B201" s="36" t="n">
        <v>25</v>
      </c>
      <c r="C201" s="37" t="n">
        <v>90</v>
      </c>
      <c r="D201" s="37" t="n">
        <v>2</v>
      </c>
      <c r="E201" s="6" t="n">
        <v>8</v>
      </c>
      <c r="F201" s="37" t="n">
        <v>2</v>
      </c>
      <c r="G201" s="36" t="n">
        <v>200</v>
      </c>
      <c r="H201" s="6" t="inlineStr">
        <is>
          <t>OFF</t>
        </is>
      </c>
      <c r="I201" s="38" t="n">
        <v>580.1183283215253</v>
      </c>
      <c r="J201" s="38" t="n">
        <v>1533.568798690708</v>
      </c>
      <c r="K201" s="38" t="n">
        <v>1407.407407407407</v>
      </c>
      <c r="L201" s="38" t="n">
        <v>150</v>
      </c>
      <c r="M201" s="38">
        <f>I201+J201+K201+L201</f>
        <v/>
      </c>
      <c r="N201" s="38">
        <f>M201*'Dashboard &amp; Optimisation'!$B$18/('Dashboard &amp; Optimisation'!$B$16/3.6)</f>
        <v/>
      </c>
      <c r="O201" s="38" t="n">
        <v>476.6350243610034</v>
      </c>
      <c r="P201" s="39" t="n">
        <v>0.2564138332228565</v>
      </c>
      <c r="Q201" s="40" t="n">
        <v>19.60535507064271</v>
      </c>
      <c r="R201" s="38" t="n">
        <v>512.5085994731833</v>
      </c>
      <c r="S201" s="38">
        <f>R201*IF(A201=4, 2.0, 3.0)</f>
        <v/>
      </c>
      <c r="T201" s="37">
        <f>'Dashboard &amp; Optimisation'!$B$18*U201</f>
        <v/>
      </c>
      <c r="U201" s="26">
        <f>MIN(1, S201/M201)</f>
        <v/>
      </c>
      <c r="V201" s="26">
        <f>N201/(N201+O201)</f>
        <v/>
      </c>
      <c r="W201" s="26">
        <f>U201*V201</f>
        <v/>
      </c>
      <c r="X201" s="39">
        <f>T201/N201</f>
        <v/>
      </c>
      <c r="Y201" s="41">
        <f>IF(W201=MAXIFS(W$2:W$7201, A$2:A$7201, A201, B$2:B$7201, B201), "OPTIMAL", "")</f>
        <v/>
      </c>
    </row>
    <row r="202" ht="20" customHeight="1">
      <c r="A202" s="28" t="n">
        <v>4</v>
      </c>
      <c r="B202" s="28" t="n">
        <v>25</v>
      </c>
      <c r="C202" s="29" t="n">
        <v>90</v>
      </c>
      <c r="D202" s="29" t="n">
        <v>3</v>
      </c>
      <c r="E202" s="30" t="n">
        <v>0</v>
      </c>
      <c r="F202" s="29" t="n">
        <v>0</v>
      </c>
      <c r="G202" s="28" t="n">
        <v>50</v>
      </c>
      <c r="H202" s="30" t="inlineStr">
        <is>
          <t>ON</t>
        </is>
      </c>
      <c r="I202" s="31" t="n">
        <v>580.1183283215253</v>
      </c>
      <c r="J202" s="31" t="n">
        <v>1533.568798690708</v>
      </c>
      <c r="K202" s="31" t="n">
        <v>1407.407407407407</v>
      </c>
      <c r="L202" s="31" t="n">
        <v>150</v>
      </c>
      <c r="M202" s="31">
        <f>I202+J202+K202+L202</f>
        <v/>
      </c>
      <c r="N202" s="31">
        <f>M202*'Dashboard &amp; Optimisation'!$B$18/('Dashboard &amp; Optimisation'!$B$16/3.6)</f>
        <v/>
      </c>
      <c r="O202" s="31" t="n">
        <v>276.0592576663223</v>
      </c>
      <c r="P202" s="32" t="n">
        <v>0.4890129166338499</v>
      </c>
      <c r="Q202" s="33" t="n">
        <v>0.2</v>
      </c>
      <c r="R202" s="31" t="n">
        <v>254.9927549090295</v>
      </c>
      <c r="S202" s="31">
        <f>R202*IF(A202=4, 2.0, 3.0)</f>
        <v/>
      </c>
      <c r="T202" s="29">
        <f>'Dashboard &amp; Optimisation'!$B$18*U202</f>
        <v/>
      </c>
      <c r="U202" s="34">
        <f>MIN(1, S202/M202)</f>
        <v/>
      </c>
      <c r="V202" s="34">
        <f>N202/(N202+O202)</f>
        <v/>
      </c>
      <c r="W202" s="34">
        <f>U202*V202</f>
        <v/>
      </c>
      <c r="X202" s="32">
        <f>T202/N202</f>
        <v/>
      </c>
      <c r="Y202" s="35">
        <f>IF(W202=MAXIFS(W$2:W$7201, A$2:A$7201, A202, B$2:B$7201, B202), "OPTIMAL", "")</f>
        <v/>
      </c>
    </row>
    <row r="203" ht="20" customHeight="1">
      <c r="A203" s="36" t="n">
        <v>4</v>
      </c>
      <c r="B203" s="36" t="n">
        <v>25</v>
      </c>
      <c r="C203" s="37" t="n">
        <v>90</v>
      </c>
      <c r="D203" s="37" t="n">
        <v>3</v>
      </c>
      <c r="E203" s="6" t="n">
        <v>0</v>
      </c>
      <c r="F203" s="37" t="n">
        <v>0</v>
      </c>
      <c r="G203" s="36" t="n">
        <v>50</v>
      </c>
      <c r="H203" s="6" t="inlineStr">
        <is>
          <t>OFF</t>
        </is>
      </c>
      <c r="I203" s="38" t="n">
        <v>580.1183283215253</v>
      </c>
      <c r="J203" s="38" t="n">
        <v>1533.568798690708</v>
      </c>
      <c r="K203" s="38" t="n">
        <v>1407.407407407407</v>
      </c>
      <c r="L203" s="38" t="n">
        <v>150</v>
      </c>
      <c r="M203" s="38">
        <f>I203+J203+K203+L203</f>
        <v/>
      </c>
      <c r="N203" s="38">
        <f>M203*'Dashboard &amp; Optimisation'!$B$18/('Dashboard &amp; Optimisation'!$B$16/3.6)</f>
        <v/>
      </c>
      <c r="O203" s="38" t="n">
        <v>276.0592576663223</v>
      </c>
      <c r="P203" s="39" t="n">
        <v>0.842690567949173</v>
      </c>
      <c r="Q203" s="40" t="n">
        <v>0.2</v>
      </c>
      <c r="R203" s="38" t="n">
        <v>147.9721686004274</v>
      </c>
      <c r="S203" s="38">
        <f>R203*IF(A203=4, 2.0, 3.0)</f>
        <v/>
      </c>
      <c r="T203" s="37">
        <f>'Dashboard &amp; Optimisation'!$B$18*U203</f>
        <v/>
      </c>
      <c r="U203" s="26">
        <f>MIN(1, S203/M203)</f>
        <v/>
      </c>
      <c r="V203" s="26">
        <f>N203/(N203+O203)</f>
        <v/>
      </c>
      <c r="W203" s="26">
        <f>U203*V203</f>
        <v/>
      </c>
      <c r="X203" s="39">
        <f>T203/N203</f>
        <v/>
      </c>
      <c r="Y203" s="41">
        <f>IF(W203=MAXIFS(W$2:W$7201, A$2:A$7201, A203, B$2:B$7201, B203), "OPTIMAL", "")</f>
        <v/>
      </c>
    </row>
    <row r="204" ht="20" customHeight="1">
      <c r="A204" s="28" t="n">
        <v>4</v>
      </c>
      <c r="B204" s="28" t="n">
        <v>25</v>
      </c>
      <c r="C204" s="29" t="n">
        <v>90</v>
      </c>
      <c r="D204" s="29" t="n">
        <v>3</v>
      </c>
      <c r="E204" s="30" t="n">
        <v>0</v>
      </c>
      <c r="F204" s="29" t="n">
        <v>0</v>
      </c>
      <c r="G204" s="28" t="n">
        <v>100</v>
      </c>
      <c r="H204" s="30" t="inlineStr">
        <is>
          <t>ON</t>
        </is>
      </c>
      <c r="I204" s="31" t="n">
        <v>580.1183283215253</v>
      </c>
      <c r="J204" s="31" t="n">
        <v>1533.568798690708</v>
      </c>
      <c r="K204" s="31" t="n">
        <v>1407.407407407407</v>
      </c>
      <c r="L204" s="31" t="n">
        <v>150</v>
      </c>
      <c r="M204" s="31">
        <f>I204+J204+K204+L204</f>
        <v/>
      </c>
      <c r="N204" s="31">
        <f>M204*'Dashboard &amp; Optimisation'!$B$18/('Dashboard &amp; Optimisation'!$B$16/3.6)</f>
        <v/>
      </c>
      <c r="O204" s="31" t="n">
        <v>276.0592576663223</v>
      </c>
      <c r="P204" s="32" t="n">
        <v>0.4898971107621382</v>
      </c>
      <c r="Q204" s="33" t="n">
        <v>0.2</v>
      </c>
      <c r="R204" s="31" t="n">
        <v>254.5325295031358</v>
      </c>
      <c r="S204" s="31">
        <f>R204*IF(A204=4, 2.0, 3.0)</f>
        <v/>
      </c>
      <c r="T204" s="29">
        <f>'Dashboard &amp; Optimisation'!$B$18*U204</f>
        <v/>
      </c>
      <c r="U204" s="34">
        <f>MIN(1, S204/M204)</f>
        <v/>
      </c>
      <c r="V204" s="34">
        <f>N204/(N204+O204)</f>
        <v/>
      </c>
      <c r="W204" s="34">
        <f>U204*V204</f>
        <v/>
      </c>
      <c r="X204" s="32">
        <f>T204/N204</f>
        <v/>
      </c>
      <c r="Y204" s="35">
        <f>IF(W204=MAXIFS(W$2:W$7201, A$2:A$7201, A204, B$2:B$7201, B204), "OPTIMAL", "")</f>
        <v/>
      </c>
    </row>
    <row r="205" ht="20" customHeight="1">
      <c r="A205" s="36" t="n">
        <v>4</v>
      </c>
      <c r="B205" s="36" t="n">
        <v>25</v>
      </c>
      <c r="C205" s="37" t="n">
        <v>90</v>
      </c>
      <c r="D205" s="37" t="n">
        <v>3</v>
      </c>
      <c r="E205" s="6" t="n">
        <v>0</v>
      </c>
      <c r="F205" s="37" t="n">
        <v>0</v>
      </c>
      <c r="G205" s="36" t="n">
        <v>100</v>
      </c>
      <c r="H205" s="6" t="inlineStr">
        <is>
          <t>OFF</t>
        </is>
      </c>
      <c r="I205" s="38" t="n">
        <v>580.1183283215253</v>
      </c>
      <c r="J205" s="38" t="n">
        <v>1533.568798690708</v>
      </c>
      <c r="K205" s="38" t="n">
        <v>1407.407407407407</v>
      </c>
      <c r="L205" s="38" t="n">
        <v>150</v>
      </c>
      <c r="M205" s="38">
        <f>I205+J205+K205+L205</f>
        <v/>
      </c>
      <c r="N205" s="38">
        <f>M205*'Dashboard &amp; Optimisation'!$B$18/('Dashboard &amp; Optimisation'!$B$16/3.6)</f>
        <v/>
      </c>
      <c r="O205" s="38" t="n">
        <v>276.0592576663223</v>
      </c>
      <c r="P205" s="39" t="n">
        <v>0.8435747620774612</v>
      </c>
      <c r="Q205" s="40" t="n">
        <v>0.2</v>
      </c>
      <c r="R205" s="38" t="n">
        <v>147.8170713541509</v>
      </c>
      <c r="S205" s="38">
        <f>R205*IF(A205=4, 2.0, 3.0)</f>
        <v/>
      </c>
      <c r="T205" s="37">
        <f>'Dashboard &amp; Optimisation'!$B$18*U205</f>
        <v/>
      </c>
      <c r="U205" s="26">
        <f>MIN(1, S205/M205)</f>
        <v/>
      </c>
      <c r="V205" s="26">
        <f>N205/(N205+O205)</f>
        <v/>
      </c>
      <c r="W205" s="26">
        <f>U205*V205</f>
        <v/>
      </c>
      <c r="X205" s="39">
        <f>T205/N205</f>
        <v/>
      </c>
      <c r="Y205" s="41">
        <f>IF(W205=MAXIFS(W$2:W$7201, A$2:A$7201, A205, B$2:B$7201, B205), "OPTIMAL", "")</f>
        <v/>
      </c>
    </row>
    <row r="206" ht="20" customHeight="1">
      <c r="A206" s="28" t="n">
        <v>4</v>
      </c>
      <c r="B206" s="28" t="n">
        <v>25</v>
      </c>
      <c r="C206" s="29" t="n">
        <v>90</v>
      </c>
      <c r="D206" s="29" t="n">
        <v>3</v>
      </c>
      <c r="E206" s="30" t="n">
        <v>0</v>
      </c>
      <c r="F206" s="29" t="n">
        <v>0</v>
      </c>
      <c r="G206" s="28" t="n">
        <v>150</v>
      </c>
      <c r="H206" s="30" t="inlineStr">
        <is>
          <t>ON</t>
        </is>
      </c>
      <c r="I206" s="31" t="n">
        <v>580.1183283215253</v>
      </c>
      <c r="J206" s="31" t="n">
        <v>1533.568798690708</v>
      </c>
      <c r="K206" s="31" t="n">
        <v>1407.407407407407</v>
      </c>
      <c r="L206" s="31" t="n">
        <v>150</v>
      </c>
      <c r="M206" s="31">
        <f>I206+J206+K206+L206</f>
        <v/>
      </c>
      <c r="N206" s="31">
        <f>M206*'Dashboard &amp; Optimisation'!$B$18/('Dashboard &amp; Optimisation'!$B$16/3.6)</f>
        <v/>
      </c>
      <c r="O206" s="31" t="n">
        <v>276.0592576663223</v>
      </c>
      <c r="P206" s="32" t="n">
        <v>0.4907813048904265</v>
      </c>
      <c r="Q206" s="33" t="n">
        <v>0.2</v>
      </c>
      <c r="R206" s="31" t="n">
        <v>254.0739623861685</v>
      </c>
      <c r="S206" s="31">
        <f>R206*IF(A206=4, 2.0, 3.0)</f>
        <v/>
      </c>
      <c r="T206" s="29">
        <f>'Dashboard &amp; Optimisation'!$B$18*U206</f>
        <v/>
      </c>
      <c r="U206" s="34">
        <f>MIN(1, S206/M206)</f>
        <v/>
      </c>
      <c r="V206" s="34">
        <f>N206/(N206+O206)</f>
        <v/>
      </c>
      <c r="W206" s="34">
        <f>U206*V206</f>
        <v/>
      </c>
      <c r="X206" s="32">
        <f>T206/N206</f>
        <v/>
      </c>
      <c r="Y206" s="35">
        <f>IF(W206=MAXIFS(W$2:W$7201, A$2:A$7201, A206, B$2:B$7201, B206), "OPTIMAL", "")</f>
        <v/>
      </c>
    </row>
    <row r="207" ht="20" customHeight="1">
      <c r="A207" s="36" t="n">
        <v>4</v>
      </c>
      <c r="B207" s="36" t="n">
        <v>25</v>
      </c>
      <c r="C207" s="37" t="n">
        <v>90</v>
      </c>
      <c r="D207" s="37" t="n">
        <v>3</v>
      </c>
      <c r="E207" s="6" t="n">
        <v>0</v>
      </c>
      <c r="F207" s="37" t="n">
        <v>0</v>
      </c>
      <c r="G207" s="36" t="n">
        <v>150</v>
      </c>
      <c r="H207" s="6" t="inlineStr">
        <is>
          <t>OFF</t>
        </is>
      </c>
      <c r="I207" s="38" t="n">
        <v>580.1183283215253</v>
      </c>
      <c r="J207" s="38" t="n">
        <v>1533.568798690708</v>
      </c>
      <c r="K207" s="38" t="n">
        <v>1407.407407407407</v>
      </c>
      <c r="L207" s="38" t="n">
        <v>150</v>
      </c>
      <c r="M207" s="38">
        <f>I207+J207+K207+L207</f>
        <v/>
      </c>
      <c r="N207" s="38">
        <f>M207*'Dashboard &amp; Optimisation'!$B$18/('Dashboard &amp; Optimisation'!$B$16/3.6)</f>
        <v/>
      </c>
      <c r="O207" s="38" t="n">
        <v>276.0592576663223</v>
      </c>
      <c r="P207" s="39" t="n">
        <v>0.8444589562057495</v>
      </c>
      <c r="Q207" s="40" t="n">
        <v>0.2</v>
      </c>
      <c r="R207" s="38" t="n">
        <v>147.6622988982587</v>
      </c>
      <c r="S207" s="38">
        <f>R207*IF(A207=4, 2.0, 3.0)</f>
        <v/>
      </c>
      <c r="T207" s="37">
        <f>'Dashboard &amp; Optimisation'!$B$18*U207</f>
        <v/>
      </c>
      <c r="U207" s="26">
        <f>MIN(1, S207/M207)</f>
        <v/>
      </c>
      <c r="V207" s="26">
        <f>N207/(N207+O207)</f>
        <v/>
      </c>
      <c r="W207" s="26">
        <f>U207*V207</f>
        <v/>
      </c>
      <c r="X207" s="39">
        <f>T207/N207</f>
        <v/>
      </c>
      <c r="Y207" s="41">
        <f>IF(W207=MAXIFS(W$2:W$7201, A$2:A$7201, A207, B$2:B$7201, B207), "OPTIMAL", "")</f>
        <v/>
      </c>
    </row>
    <row r="208" ht="20" customHeight="1">
      <c r="A208" s="28" t="n">
        <v>4</v>
      </c>
      <c r="B208" s="28" t="n">
        <v>25</v>
      </c>
      <c r="C208" s="29" t="n">
        <v>90</v>
      </c>
      <c r="D208" s="29" t="n">
        <v>3</v>
      </c>
      <c r="E208" s="30" t="n">
        <v>0</v>
      </c>
      <c r="F208" s="29" t="n">
        <v>0</v>
      </c>
      <c r="G208" s="28" t="n">
        <v>200</v>
      </c>
      <c r="H208" s="30" t="inlineStr">
        <is>
          <t>ON</t>
        </is>
      </c>
      <c r="I208" s="31" t="n">
        <v>580.1183283215253</v>
      </c>
      <c r="J208" s="31" t="n">
        <v>1533.568798690708</v>
      </c>
      <c r="K208" s="31" t="n">
        <v>1407.407407407407</v>
      </c>
      <c r="L208" s="31" t="n">
        <v>150</v>
      </c>
      <c r="M208" s="31">
        <f>I208+J208+K208+L208</f>
        <v/>
      </c>
      <c r="N208" s="31">
        <f>M208*'Dashboard &amp; Optimisation'!$B$18/('Dashboard &amp; Optimisation'!$B$16/3.6)</f>
        <v/>
      </c>
      <c r="O208" s="31" t="n">
        <v>276.0592576663223</v>
      </c>
      <c r="P208" s="32" t="n">
        <v>0.4916654990187148</v>
      </c>
      <c r="Q208" s="33" t="n">
        <v>0.2</v>
      </c>
      <c r="R208" s="31" t="n">
        <v>253.6170446115003</v>
      </c>
      <c r="S208" s="31">
        <f>R208*IF(A208=4, 2.0, 3.0)</f>
        <v/>
      </c>
      <c r="T208" s="29">
        <f>'Dashboard &amp; Optimisation'!$B$18*U208</f>
        <v/>
      </c>
      <c r="U208" s="34">
        <f>MIN(1, S208/M208)</f>
        <v/>
      </c>
      <c r="V208" s="34">
        <f>N208/(N208+O208)</f>
        <v/>
      </c>
      <c r="W208" s="34">
        <f>U208*V208</f>
        <v/>
      </c>
      <c r="X208" s="32">
        <f>T208/N208</f>
        <v/>
      </c>
      <c r="Y208" s="35">
        <f>IF(W208=MAXIFS(W$2:W$7201, A$2:A$7201, A208, B$2:B$7201, B208), "OPTIMAL", "")</f>
        <v/>
      </c>
    </row>
    <row r="209" ht="20" customHeight="1">
      <c r="A209" s="36" t="n">
        <v>4</v>
      </c>
      <c r="B209" s="36" t="n">
        <v>25</v>
      </c>
      <c r="C209" s="37" t="n">
        <v>90</v>
      </c>
      <c r="D209" s="37" t="n">
        <v>3</v>
      </c>
      <c r="E209" s="6" t="n">
        <v>0</v>
      </c>
      <c r="F209" s="37" t="n">
        <v>0</v>
      </c>
      <c r="G209" s="36" t="n">
        <v>200</v>
      </c>
      <c r="H209" s="6" t="inlineStr">
        <is>
          <t>OFF</t>
        </is>
      </c>
      <c r="I209" s="38" t="n">
        <v>580.1183283215253</v>
      </c>
      <c r="J209" s="38" t="n">
        <v>1533.568798690708</v>
      </c>
      <c r="K209" s="38" t="n">
        <v>1407.407407407407</v>
      </c>
      <c r="L209" s="38" t="n">
        <v>150</v>
      </c>
      <c r="M209" s="38">
        <f>I209+J209+K209+L209</f>
        <v/>
      </c>
      <c r="N209" s="38">
        <f>M209*'Dashboard &amp; Optimisation'!$B$18/('Dashboard &amp; Optimisation'!$B$16/3.6)</f>
        <v/>
      </c>
      <c r="O209" s="38" t="n">
        <v>276.0592576663223</v>
      </c>
      <c r="P209" s="39" t="n">
        <v>0.8453431503340378</v>
      </c>
      <c r="Q209" s="40" t="n">
        <v>0.2</v>
      </c>
      <c r="R209" s="38" t="n">
        <v>147.5078502135988</v>
      </c>
      <c r="S209" s="38">
        <f>R209*IF(A209=4, 2.0, 3.0)</f>
        <v/>
      </c>
      <c r="T209" s="37">
        <f>'Dashboard &amp; Optimisation'!$B$18*U209</f>
        <v/>
      </c>
      <c r="U209" s="26">
        <f>MIN(1, S209/M209)</f>
        <v/>
      </c>
      <c r="V209" s="26">
        <f>N209/(N209+O209)</f>
        <v/>
      </c>
      <c r="W209" s="26">
        <f>U209*V209</f>
        <v/>
      </c>
      <c r="X209" s="39">
        <f>T209/N209</f>
        <v/>
      </c>
      <c r="Y209" s="41">
        <f>IF(W209=MAXIFS(W$2:W$7201, A$2:A$7201, A209, B$2:B$7201, B209), "OPTIMAL", "")</f>
        <v/>
      </c>
    </row>
    <row r="210" ht="20" customHeight="1">
      <c r="A210" s="28" t="n">
        <v>4</v>
      </c>
      <c r="B210" s="28" t="n">
        <v>25</v>
      </c>
      <c r="C210" s="29" t="n">
        <v>90</v>
      </c>
      <c r="D210" s="29" t="n">
        <v>3</v>
      </c>
      <c r="E210" s="30" t="n">
        <v>4</v>
      </c>
      <c r="F210" s="29" t="n">
        <v>1.5</v>
      </c>
      <c r="G210" s="28" t="n">
        <v>50</v>
      </c>
      <c r="H210" s="30" t="inlineStr">
        <is>
          <t>ON</t>
        </is>
      </c>
      <c r="I210" s="31" t="n">
        <v>580.1183283215253</v>
      </c>
      <c r="J210" s="31" t="n">
        <v>1533.568798690708</v>
      </c>
      <c r="K210" s="31" t="n">
        <v>1407.407407407407</v>
      </c>
      <c r="L210" s="31" t="n">
        <v>150</v>
      </c>
      <c r="M210" s="31">
        <f>I210+J210+K210+L210</f>
        <v/>
      </c>
      <c r="N210" s="31">
        <f>M210*'Dashboard &amp; Optimisation'!$B$18/('Dashboard &amp; Optimisation'!$B$16/3.6)</f>
        <v/>
      </c>
      <c r="O210" s="31" t="n">
        <v>388.3618626120385</v>
      </c>
      <c r="P210" s="32" t="n">
        <v>0.07648657885762887</v>
      </c>
      <c r="Q210" s="33" t="n">
        <v>7.65027025033604</v>
      </c>
      <c r="R210" s="31" t="n">
        <v>1691.828559610979</v>
      </c>
      <c r="S210" s="31">
        <f>R210*IF(A210=4, 2.0, 3.0)</f>
        <v/>
      </c>
      <c r="T210" s="29">
        <f>'Dashboard &amp; Optimisation'!$B$18*U210</f>
        <v/>
      </c>
      <c r="U210" s="34">
        <f>MIN(1, S210/M210)</f>
        <v/>
      </c>
      <c r="V210" s="34">
        <f>N210/(N210+O210)</f>
        <v/>
      </c>
      <c r="W210" s="34">
        <f>U210*V210</f>
        <v/>
      </c>
      <c r="X210" s="32">
        <f>T210/N210</f>
        <v/>
      </c>
      <c r="Y210" s="35">
        <f>IF(W210=MAXIFS(W$2:W$7201, A$2:A$7201, A210, B$2:B$7201, B210), "OPTIMAL", "")</f>
        <v/>
      </c>
    </row>
    <row r="211" ht="20" customHeight="1">
      <c r="A211" s="36" t="n">
        <v>4</v>
      </c>
      <c r="B211" s="36" t="n">
        <v>25</v>
      </c>
      <c r="C211" s="37" t="n">
        <v>90</v>
      </c>
      <c r="D211" s="37" t="n">
        <v>3</v>
      </c>
      <c r="E211" s="6" t="n">
        <v>4</v>
      </c>
      <c r="F211" s="37" t="n">
        <v>1.5</v>
      </c>
      <c r="G211" s="36" t="n">
        <v>50</v>
      </c>
      <c r="H211" s="6" t="inlineStr">
        <is>
          <t>OFF</t>
        </is>
      </c>
      <c r="I211" s="38" t="n">
        <v>580.1183283215253</v>
      </c>
      <c r="J211" s="38" t="n">
        <v>1533.568798690708</v>
      </c>
      <c r="K211" s="38" t="n">
        <v>1407.407407407407</v>
      </c>
      <c r="L211" s="38" t="n">
        <v>150</v>
      </c>
      <c r="M211" s="38">
        <f>I211+J211+K211+L211</f>
        <v/>
      </c>
      <c r="N211" s="38">
        <f>M211*'Dashboard &amp; Optimisation'!$B$18/('Dashboard &amp; Optimisation'!$B$16/3.6)</f>
        <v/>
      </c>
      <c r="O211" s="38" t="n">
        <v>388.3618626120385</v>
      </c>
      <c r="P211" s="39" t="n">
        <v>0.3285438001877385</v>
      </c>
      <c r="Q211" s="40" t="n">
        <v>7.65027025033604</v>
      </c>
      <c r="R211" s="38" t="n">
        <v>393.8658360447831</v>
      </c>
      <c r="S211" s="38">
        <f>R211*IF(A211=4, 2.0, 3.0)</f>
        <v/>
      </c>
      <c r="T211" s="37">
        <f>'Dashboard &amp; Optimisation'!$B$18*U211</f>
        <v/>
      </c>
      <c r="U211" s="26">
        <f>MIN(1, S211/M211)</f>
        <v/>
      </c>
      <c r="V211" s="26">
        <f>N211/(N211+O211)</f>
        <v/>
      </c>
      <c r="W211" s="26">
        <f>U211*V211</f>
        <v/>
      </c>
      <c r="X211" s="39">
        <f>T211/N211</f>
        <v/>
      </c>
      <c r="Y211" s="41">
        <f>IF(W211=MAXIFS(W$2:W$7201, A$2:A$7201, A211, B$2:B$7201, B211), "OPTIMAL", "")</f>
        <v/>
      </c>
    </row>
    <row r="212" ht="20" customHeight="1">
      <c r="A212" s="28" t="n">
        <v>4</v>
      </c>
      <c r="B212" s="28" t="n">
        <v>25</v>
      </c>
      <c r="C212" s="29" t="n">
        <v>90</v>
      </c>
      <c r="D212" s="29" t="n">
        <v>3</v>
      </c>
      <c r="E212" s="30" t="n">
        <v>4</v>
      </c>
      <c r="F212" s="29" t="n">
        <v>1.5</v>
      </c>
      <c r="G212" s="28" t="n">
        <v>100</v>
      </c>
      <c r="H212" s="30" t="inlineStr">
        <is>
          <t>ON</t>
        </is>
      </c>
      <c r="I212" s="31" t="n">
        <v>580.1183283215253</v>
      </c>
      <c r="J212" s="31" t="n">
        <v>1533.568798690708</v>
      </c>
      <c r="K212" s="31" t="n">
        <v>1407.407407407407</v>
      </c>
      <c r="L212" s="31" t="n">
        <v>150</v>
      </c>
      <c r="M212" s="31">
        <f>I212+J212+K212+L212</f>
        <v/>
      </c>
      <c r="N212" s="31">
        <f>M212*'Dashboard &amp; Optimisation'!$B$18/('Dashboard &amp; Optimisation'!$B$16/3.6)</f>
        <v/>
      </c>
      <c r="O212" s="31" t="n">
        <v>388.3618626120385</v>
      </c>
      <c r="P212" s="32" t="n">
        <v>0.07737077298591719</v>
      </c>
      <c r="Q212" s="33" t="n">
        <v>7.65027025033604</v>
      </c>
      <c r="R212" s="31" t="n">
        <v>1672.494322395192</v>
      </c>
      <c r="S212" s="31">
        <f>R212*IF(A212=4, 2.0, 3.0)</f>
        <v/>
      </c>
      <c r="T212" s="29">
        <f>'Dashboard &amp; Optimisation'!$B$18*U212</f>
        <v/>
      </c>
      <c r="U212" s="34">
        <f>MIN(1, S212/M212)</f>
        <v/>
      </c>
      <c r="V212" s="34">
        <f>N212/(N212+O212)</f>
        <v/>
      </c>
      <c r="W212" s="34">
        <f>U212*V212</f>
        <v/>
      </c>
      <c r="X212" s="32">
        <f>T212/N212</f>
        <v/>
      </c>
      <c r="Y212" s="35">
        <f>IF(W212=MAXIFS(W$2:W$7201, A$2:A$7201, A212, B$2:B$7201, B212), "OPTIMAL", "")</f>
        <v/>
      </c>
    </row>
    <row r="213" ht="20" customHeight="1">
      <c r="A213" s="36" t="n">
        <v>4</v>
      </c>
      <c r="B213" s="36" t="n">
        <v>25</v>
      </c>
      <c r="C213" s="37" t="n">
        <v>90</v>
      </c>
      <c r="D213" s="37" t="n">
        <v>3</v>
      </c>
      <c r="E213" s="6" t="n">
        <v>4</v>
      </c>
      <c r="F213" s="37" t="n">
        <v>1.5</v>
      </c>
      <c r="G213" s="36" t="n">
        <v>100</v>
      </c>
      <c r="H213" s="6" t="inlineStr">
        <is>
          <t>OFF</t>
        </is>
      </c>
      <c r="I213" s="38" t="n">
        <v>580.1183283215253</v>
      </c>
      <c r="J213" s="38" t="n">
        <v>1533.568798690708</v>
      </c>
      <c r="K213" s="38" t="n">
        <v>1407.407407407407</v>
      </c>
      <c r="L213" s="38" t="n">
        <v>150</v>
      </c>
      <c r="M213" s="38">
        <f>I213+J213+K213+L213</f>
        <v/>
      </c>
      <c r="N213" s="38">
        <f>M213*'Dashboard &amp; Optimisation'!$B$18/('Dashboard &amp; Optimisation'!$B$16/3.6)</f>
        <v/>
      </c>
      <c r="O213" s="38" t="n">
        <v>388.3618626120385</v>
      </c>
      <c r="P213" s="39" t="n">
        <v>0.3294279943160268</v>
      </c>
      <c r="Q213" s="40" t="n">
        <v>7.65027025033604</v>
      </c>
      <c r="R213" s="38" t="n">
        <v>392.8086889122596</v>
      </c>
      <c r="S213" s="38">
        <f>R213*IF(A213=4, 2.0, 3.0)</f>
        <v/>
      </c>
      <c r="T213" s="37">
        <f>'Dashboard &amp; Optimisation'!$B$18*U213</f>
        <v/>
      </c>
      <c r="U213" s="26">
        <f>MIN(1, S213/M213)</f>
        <v/>
      </c>
      <c r="V213" s="26">
        <f>N213/(N213+O213)</f>
        <v/>
      </c>
      <c r="W213" s="26">
        <f>U213*V213</f>
        <v/>
      </c>
      <c r="X213" s="39">
        <f>T213/N213</f>
        <v/>
      </c>
      <c r="Y213" s="41">
        <f>IF(W213=MAXIFS(W$2:W$7201, A$2:A$7201, A213, B$2:B$7201, B213), "OPTIMAL", "")</f>
        <v/>
      </c>
    </row>
    <row r="214" ht="20" customHeight="1">
      <c r="A214" s="28" t="n">
        <v>4</v>
      </c>
      <c r="B214" s="28" t="n">
        <v>25</v>
      </c>
      <c r="C214" s="29" t="n">
        <v>90</v>
      </c>
      <c r="D214" s="29" t="n">
        <v>3</v>
      </c>
      <c r="E214" s="30" t="n">
        <v>4</v>
      </c>
      <c r="F214" s="29" t="n">
        <v>1.5</v>
      </c>
      <c r="G214" s="28" t="n">
        <v>150</v>
      </c>
      <c r="H214" s="30" t="inlineStr">
        <is>
          <t>ON</t>
        </is>
      </c>
      <c r="I214" s="31" t="n">
        <v>580.1183283215253</v>
      </c>
      <c r="J214" s="31" t="n">
        <v>1533.568798690708</v>
      </c>
      <c r="K214" s="31" t="n">
        <v>1407.407407407407</v>
      </c>
      <c r="L214" s="31" t="n">
        <v>150</v>
      </c>
      <c r="M214" s="31">
        <f>I214+J214+K214+L214</f>
        <v/>
      </c>
      <c r="N214" s="31">
        <f>M214*'Dashboard &amp; Optimisation'!$B$18/('Dashboard &amp; Optimisation'!$B$16/3.6)</f>
        <v/>
      </c>
      <c r="O214" s="31" t="n">
        <v>388.3618626120385</v>
      </c>
      <c r="P214" s="32" t="n">
        <v>0.07825496711420549</v>
      </c>
      <c r="Q214" s="33" t="n">
        <v>7.65027025033604</v>
      </c>
      <c r="R214" s="31" t="n">
        <v>1653.596995950736</v>
      </c>
      <c r="S214" s="31">
        <f>R214*IF(A214=4, 2.0, 3.0)</f>
        <v/>
      </c>
      <c r="T214" s="29">
        <f>'Dashboard &amp; Optimisation'!$B$18*U214</f>
        <v/>
      </c>
      <c r="U214" s="34">
        <f>MIN(1, S214/M214)</f>
        <v/>
      </c>
      <c r="V214" s="34">
        <f>N214/(N214+O214)</f>
        <v/>
      </c>
      <c r="W214" s="34">
        <f>U214*V214</f>
        <v/>
      </c>
      <c r="X214" s="32">
        <f>T214/N214</f>
        <v/>
      </c>
      <c r="Y214" s="35">
        <f>IF(W214=MAXIFS(W$2:W$7201, A$2:A$7201, A214, B$2:B$7201, B214), "OPTIMAL", "")</f>
        <v/>
      </c>
    </row>
    <row r="215" ht="20" customHeight="1">
      <c r="A215" s="36" t="n">
        <v>4</v>
      </c>
      <c r="B215" s="36" t="n">
        <v>25</v>
      </c>
      <c r="C215" s="37" t="n">
        <v>90</v>
      </c>
      <c r="D215" s="37" t="n">
        <v>3</v>
      </c>
      <c r="E215" s="6" t="n">
        <v>4</v>
      </c>
      <c r="F215" s="37" t="n">
        <v>1.5</v>
      </c>
      <c r="G215" s="36" t="n">
        <v>150</v>
      </c>
      <c r="H215" s="6" t="inlineStr">
        <is>
          <t>OFF</t>
        </is>
      </c>
      <c r="I215" s="38" t="n">
        <v>580.1183283215253</v>
      </c>
      <c r="J215" s="38" t="n">
        <v>1533.568798690708</v>
      </c>
      <c r="K215" s="38" t="n">
        <v>1407.407407407407</v>
      </c>
      <c r="L215" s="38" t="n">
        <v>150</v>
      </c>
      <c r="M215" s="38">
        <f>I215+J215+K215+L215</f>
        <v/>
      </c>
      <c r="N215" s="38">
        <f>M215*'Dashboard &amp; Optimisation'!$B$18/('Dashboard &amp; Optimisation'!$B$16/3.6)</f>
        <v/>
      </c>
      <c r="O215" s="38" t="n">
        <v>388.3618626120385</v>
      </c>
      <c r="P215" s="39" t="n">
        <v>0.3303121884443151</v>
      </c>
      <c r="Q215" s="40" t="n">
        <v>7.65027025033604</v>
      </c>
      <c r="R215" s="38" t="n">
        <v>391.7572014151962</v>
      </c>
      <c r="S215" s="38">
        <f>R215*IF(A215=4, 2.0, 3.0)</f>
        <v/>
      </c>
      <c r="T215" s="37">
        <f>'Dashboard &amp; Optimisation'!$B$18*U215</f>
        <v/>
      </c>
      <c r="U215" s="26">
        <f>MIN(1, S215/M215)</f>
        <v/>
      </c>
      <c r="V215" s="26">
        <f>N215/(N215+O215)</f>
        <v/>
      </c>
      <c r="W215" s="26">
        <f>U215*V215</f>
        <v/>
      </c>
      <c r="X215" s="39">
        <f>T215/N215</f>
        <v/>
      </c>
      <c r="Y215" s="41">
        <f>IF(W215=MAXIFS(W$2:W$7201, A$2:A$7201, A215, B$2:B$7201, B215), "OPTIMAL", "")</f>
        <v/>
      </c>
    </row>
    <row r="216" ht="20" customHeight="1">
      <c r="A216" s="28" t="n">
        <v>4</v>
      </c>
      <c r="B216" s="28" t="n">
        <v>25</v>
      </c>
      <c r="C216" s="29" t="n">
        <v>90</v>
      </c>
      <c r="D216" s="29" t="n">
        <v>3</v>
      </c>
      <c r="E216" s="30" t="n">
        <v>4</v>
      </c>
      <c r="F216" s="29" t="n">
        <v>1.5</v>
      </c>
      <c r="G216" s="28" t="n">
        <v>200</v>
      </c>
      <c r="H216" s="30" t="inlineStr">
        <is>
          <t>ON</t>
        </is>
      </c>
      <c r="I216" s="31" t="n">
        <v>580.1183283215253</v>
      </c>
      <c r="J216" s="31" t="n">
        <v>1533.568798690708</v>
      </c>
      <c r="K216" s="31" t="n">
        <v>1407.407407407407</v>
      </c>
      <c r="L216" s="31" t="n">
        <v>150</v>
      </c>
      <c r="M216" s="31">
        <f>I216+J216+K216+L216</f>
        <v/>
      </c>
      <c r="N216" s="31">
        <f>M216*'Dashboard &amp; Optimisation'!$B$18/('Dashboard &amp; Optimisation'!$B$16/3.6)</f>
        <v/>
      </c>
      <c r="O216" s="31" t="n">
        <v>388.3618626120385</v>
      </c>
      <c r="P216" s="32" t="n">
        <v>0.0791391612424938</v>
      </c>
      <c r="Q216" s="33" t="n">
        <v>7.65027025033604</v>
      </c>
      <c r="R216" s="31" t="n">
        <v>1635.121935924578</v>
      </c>
      <c r="S216" s="31">
        <f>R216*IF(A216=4, 2.0, 3.0)</f>
        <v/>
      </c>
      <c r="T216" s="29">
        <f>'Dashboard &amp; Optimisation'!$B$18*U216</f>
        <v/>
      </c>
      <c r="U216" s="34">
        <f>MIN(1, S216/M216)</f>
        <v/>
      </c>
      <c r="V216" s="34">
        <f>N216/(N216+O216)</f>
        <v/>
      </c>
      <c r="W216" s="34">
        <f>U216*V216</f>
        <v/>
      </c>
      <c r="X216" s="32">
        <f>T216/N216</f>
        <v/>
      </c>
      <c r="Y216" s="35">
        <f>IF(W216=MAXIFS(W$2:W$7201, A$2:A$7201, A216, B$2:B$7201, B216), "OPTIMAL", "")</f>
        <v/>
      </c>
    </row>
    <row r="217" ht="20" customHeight="1">
      <c r="A217" s="36" t="n">
        <v>4</v>
      </c>
      <c r="B217" s="36" t="n">
        <v>25</v>
      </c>
      <c r="C217" s="37" t="n">
        <v>90</v>
      </c>
      <c r="D217" s="37" t="n">
        <v>3</v>
      </c>
      <c r="E217" s="6" t="n">
        <v>4</v>
      </c>
      <c r="F217" s="37" t="n">
        <v>1.5</v>
      </c>
      <c r="G217" s="36" t="n">
        <v>200</v>
      </c>
      <c r="H217" s="6" t="inlineStr">
        <is>
          <t>OFF</t>
        </is>
      </c>
      <c r="I217" s="38" t="n">
        <v>580.1183283215253</v>
      </c>
      <c r="J217" s="38" t="n">
        <v>1533.568798690708</v>
      </c>
      <c r="K217" s="38" t="n">
        <v>1407.407407407407</v>
      </c>
      <c r="L217" s="38" t="n">
        <v>150</v>
      </c>
      <c r="M217" s="38">
        <f>I217+J217+K217+L217</f>
        <v/>
      </c>
      <c r="N217" s="38">
        <f>M217*'Dashboard &amp; Optimisation'!$B$18/('Dashboard &amp; Optimisation'!$B$16/3.6)</f>
        <v/>
      </c>
      <c r="O217" s="38" t="n">
        <v>388.3618626120385</v>
      </c>
      <c r="P217" s="39" t="n">
        <v>0.3311963825726034</v>
      </c>
      <c r="Q217" s="40" t="n">
        <v>7.65027025033604</v>
      </c>
      <c r="R217" s="38" t="n">
        <v>390.7113282250504</v>
      </c>
      <c r="S217" s="38">
        <f>R217*IF(A217=4, 2.0, 3.0)</f>
        <v/>
      </c>
      <c r="T217" s="37">
        <f>'Dashboard &amp; Optimisation'!$B$18*U217</f>
        <v/>
      </c>
      <c r="U217" s="26">
        <f>MIN(1, S217/M217)</f>
        <v/>
      </c>
      <c r="V217" s="26">
        <f>N217/(N217+O217)</f>
        <v/>
      </c>
      <c r="W217" s="26">
        <f>U217*V217</f>
        <v/>
      </c>
      <c r="X217" s="39">
        <f>T217/N217</f>
        <v/>
      </c>
      <c r="Y217" s="41">
        <f>IF(W217=MAXIFS(W$2:W$7201, A$2:A$7201, A217, B$2:B$7201, B217), "OPTIMAL", "")</f>
        <v/>
      </c>
    </row>
    <row r="218" ht="20" customHeight="1">
      <c r="A218" s="28" t="n">
        <v>4</v>
      </c>
      <c r="B218" s="28" t="n">
        <v>25</v>
      </c>
      <c r="C218" s="29" t="n">
        <v>90</v>
      </c>
      <c r="D218" s="29" t="n">
        <v>3</v>
      </c>
      <c r="E218" s="30" t="n">
        <v>4</v>
      </c>
      <c r="F218" s="29" t="n">
        <v>2</v>
      </c>
      <c r="G218" s="28" t="n">
        <v>50</v>
      </c>
      <c r="H218" s="30" t="inlineStr">
        <is>
          <t>ON</t>
        </is>
      </c>
      <c r="I218" s="31" t="n">
        <v>580.1183283215253</v>
      </c>
      <c r="J218" s="31" t="n">
        <v>1533.568798690708</v>
      </c>
      <c r="K218" s="31" t="n">
        <v>1407.407407407407</v>
      </c>
      <c r="L218" s="31" t="n">
        <v>150</v>
      </c>
      <c r="M218" s="31">
        <f>I218+J218+K218+L218</f>
        <v/>
      </c>
      <c r="N218" s="31">
        <f>M218*'Dashboard &amp; Optimisation'!$B$18/('Dashboard &amp; Optimisation'!$B$16/3.6)</f>
        <v/>
      </c>
      <c r="O218" s="31" t="n">
        <v>427.7043463995181</v>
      </c>
      <c r="P218" s="32" t="n">
        <v>0.0741692990837548</v>
      </c>
      <c r="Q218" s="33" t="n">
        <v>10.13369366711472</v>
      </c>
      <c r="R218" s="31" t="n">
        <v>1766.921258119505</v>
      </c>
      <c r="S218" s="31">
        <f>R218*IF(A218=4, 2.0, 3.0)</f>
        <v/>
      </c>
      <c r="T218" s="29">
        <f>'Dashboard &amp; Optimisation'!$B$18*U218</f>
        <v/>
      </c>
      <c r="U218" s="34">
        <f>MIN(1, S218/M218)</f>
        <v/>
      </c>
      <c r="V218" s="34">
        <f>N218/(N218+O218)</f>
        <v/>
      </c>
      <c r="W218" s="34">
        <f>U218*V218</f>
        <v/>
      </c>
      <c r="X218" s="32">
        <f>T218/N218</f>
        <v/>
      </c>
      <c r="Y218" s="35">
        <f>IF(W218=MAXIFS(W$2:W$7201, A$2:A$7201, A218, B$2:B$7201, B218), "OPTIMAL", "")</f>
        <v/>
      </c>
    </row>
    <row r="219" ht="20" customHeight="1">
      <c r="A219" s="36" t="n">
        <v>4</v>
      </c>
      <c r="B219" s="36" t="n">
        <v>25</v>
      </c>
      <c r="C219" s="37" t="n">
        <v>90</v>
      </c>
      <c r="D219" s="37" t="n">
        <v>3</v>
      </c>
      <c r="E219" s="6" t="n">
        <v>4</v>
      </c>
      <c r="F219" s="37" t="n">
        <v>2</v>
      </c>
      <c r="G219" s="36" t="n">
        <v>50</v>
      </c>
      <c r="H219" s="6" t="inlineStr">
        <is>
          <t>OFF</t>
        </is>
      </c>
      <c r="I219" s="38" t="n">
        <v>580.1183283215253</v>
      </c>
      <c r="J219" s="38" t="n">
        <v>1533.568798690708</v>
      </c>
      <c r="K219" s="38" t="n">
        <v>1407.407407407407</v>
      </c>
      <c r="L219" s="38" t="n">
        <v>150</v>
      </c>
      <c r="M219" s="38">
        <f>I219+J219+K219+L219</f>
        <v/>
      </c>
      <c r="N219" s="38">
        <f>M219*'Dashboard &amp; Optimisation'!$B$18/('Dashboard &amp; Optimisation'!$B$16/3.6)</f>
        <v/>
      </c>
      <c r="O219" s="38" t="n">
        <v>427.7043463995181</v>
      </c>
      <c r="P219" s="39" t="n">
        <v>0.3275013716622315</v>
      </c>
      <c r="Q219" s="40" t="n">
        <v>10.13369366711472</v>
      </c>
      <c r="R219" s="38" t="n">
        <v>400.1549996134663</v>
      </c>
      <c r="S219" s="38">
        <f>R219*IF(A219=4, 2.0, 3.0)</f>
        <v/>
      </c>
      <c r="T219" s="37">
        <f>'Dashboard &amp; Optimisation'!$B$18*U219</f>
        <v/>
      </c>
      <c r="U219" s="26">
        <f>MIN(1, S219/M219)</f>
        <v/>
      </c>
      <c r="V219" s="26">
        <f>N219/(N219+O219)</f>
        <v/>
      </c>
      <c r="W219" s="26">
        <f>U219*V219</f>
        <v/>
      </c>
      <c r="X219" s="39">
        <f>T219/N219</f>
        <v/>
      </c>
      <c r="Y219" s="41">
        <f>IF(W219=MAXIFS(W$2:W$7201, A$2:A$7201, A219, B$2:B$7201, B219), "OPTIMAL", "")</f>
        <v/>
      </c>
    </row>
    <row r="220" ht="20" customHeight="1">
      <c r="A220" s="28" t="n">
        <v>4</v>
      </c>
      <c r="B220" s="28" t="n">
        <v>25</v>
      </c>
      <c r="C220" s="29" t="n">
        <v>90</v>
      </c>
      <c r="D220" s="29" t="n">
        <v>3</v>
      </c>
      <c r="E220" s="30" t="n">
        <v>4</v>
      </c>
      <c r="F220" s="29" t="n">
        <v>2</v>
      </c>
      <c r="G220" s="28" t="n">
        <v>100</v>
      </c>
      <c r="H220" s="30" t="inlineStr">
        <is>
          <t>ON</t>
        </is>
      </c>
      <c r="I220" s="31" t="n">
        <v>580.1183283215253</v>
      </c>
      <c r="J220" s="31" t="n">
        <v>1533.568798690708</v>
      </c>
      <c r="K220" s="31" t="n">
        <v>1407.407407407407</v>
      </c>
      <c r="L220" s="31" t="n">
        <v>150</v>
      </c>
      <c r="M220" s="31">
        <f>I220+J220+K220+L220</f>
        <v/>
      </c>
      <c r="N220" s="31">
        <f>M220*'Dashboard &amp; Optimisation'!$B$18/('Dashboard &amp; Optimisation'!$B$16/3.6)</f>
        <v/>
      </c>
      <c r="O220" s="31" t="n">
        <v>427.7043463995181</v>
      </c>
      <c r="P220" s="32" t="n">
        <v>0.07505349321204312</v>
      </c>
      <c r="Q220" s="33" t="n">
        <v>10.13369366711472</v>
      </c>
      <c r="R220" s="31" t="n">
        <v>1746.105419512724</v>
      </c>
      <c r="S220" s="31">
        <f>R220*IF(A220=4, 2.0, 3.0)</f>
        <v/>
      </c>
      <c r="T220" s="29">
        <f>'Dashboard &amp; Optimisation'!$B$18*U220</f>
        <v/>
      </c>
      <c r="U220" s="34">
        <f>MIN(1, S220/M220)</f>
        <v/>
      </c>
      <c r="V220" s="34">
        <f>N220/(N220+O220)</f>
        <v/>
      </c>
      <c r="W220" s="34">
        <f>U220*V220</f>
        <v/>
      </c>
      <c r="X220" s="32">
        <f>T220/N220</f>
        <v/>
      </c>
      <c r="Y220" s="35">
        <f>IF(W220=MAXIFS(W$2:W$7201, A$2:A$7201, A220, B$2:B$7201, B220), "OPTIMAL", "")</f>
        <v/>
      </c>
    </row>
    <row r="221" ht="20" customHeight="1">
      <c r="A221" s="36" t="n">
        <v>4</v>
      </c>
      <c r="B221" s="36" t="n">
        <v>25</v>
      </c>
      <c r="C221" s="37" t="n">
        <v>90</v>
      </c>
      <c r="D221" s="37" t="n">
        <v>3</v>
      </c>
      <c r="E221" s="6" t="n">
        <v>4</v>
      </c>
      <c r="F221" s="37" t="n">
        <v>2</v>
      </c>
      <c r="G221" s="36" t="n">
        <v>100</v>
      </c>
      <c r="H221" s="6" t="inlineStr">
        <is>
          <t>OFF</t>
        </is>
      </c>
      <c r="I221" s="38" t="n">
        <v>580.1183283215253</v>
      </c>
      <c r="J221" s="38" t="n">
        <v>1533.568798690708</v>
      </c>
      <c r="K221" s="38" t="n">
        <v>1407.407407407407</v>
      </c>
      <c r="L221" s="38" t="n">
        <v>150</v>
      </c>
      <c r="M221" s="38">
        <f>I221+J221+K221+L221</f>
        <v/>
      </c>
      <c r="N221" s="38">
        <f>M221*'Dashboard &amp; Optimisation'!$B$18/('Dashboard &amp; Optimisation'!$B$16/3.6)</f>
        <v/>
      </c>
      <c r="O221" s="38" t="n">
        <v>427.7043463995181</v>
      </c>
      <c r="P221" s="39" t="n">
        <v>0.3283855657905198</v>
      </c>
      <c r="Q221" s="40" t="n">
        <v>10.13369366711472</v>
      </c>
      <c r="R221" s="38" t="n">
        <v>399.0775627894339</v>
      </c>
      <c r="S221" s="38">
        <f>R221*IF(A221=4, 2.0, 3.0)</f>
        <v/>
      </c>
      <c r="T221" s="37">
        <f>'Dashboard &amp; Optimisation'!$B$18*U221</f>
        <v/>
      </c>
      <c r="U221" s="26">
        <f>MIN(1, S221/M221)</f>
        <v/>
      </c>
      <c r="V221" s="26">
        <f>N221/(N221+O221)</f>
        <v/>
      </c>
      <c r="W221" s="26">
        <f>U221*V221</f>
        <v/>
      </c>
      <c r="X221" s="39">
        <f>T221/N221</f>
        <v/>
      </c>
      <c r="Y221" s="41">
        <f>IF(W221=MAXIFS(W$2:W$7201, A$2:A$7201, A221, B$2:B$7201, B221), "OPTIMAL", "")</f>
        <v/>
      </c>
    </row>
    <row r="222" ht="20" customHeight="1">
      <c r="A222" s="28" t="n">
        <v>4</v>
      </c>
      <c r="B222" s="28" t="n">
        <v>25</v>
      </c>
      <c r="C222" s="29" t="n">
        <v>90</v>
      </c>
      <c r="D222" s="29" t="n">
        <v>3</v>
      </c>
      <c r="E222" s="30" t="n">
        <v>4</v>
      </c>
      <c r="F222" s="29" t="n">
        <v>2</v>
      </c>
      <c r="G222" s="28" t="n">
        <v>150</v>
      </c>
      <c r="H222" s="30" t="inlineStr">
        <is>
          <t>ON</t>
        </is>
      </c>
      <c r="I222" s="31" t="n">
        <v>580.1183283215253</v>
      </c>
      <c r="J222" s="31" t="n">
        <v>1533.568798690708</v>
      </c>
      <c r="K222" s="31" t="n">
        <v>1407.407407407407</v>
      </c>
      <c r="L222" s="31" t="n">
        <v>150</v>
      </c>
      <c r="M222" s="31">
        <f>I222+J222+K222+L222</f>
        <v/>
      </c>
      <c r="N222" s="31">
        <f>M222*'Dashboard &amp; Optimisation'!$B$18/('Dashboard &amp; Optimisation'!$B$16/3.6)</f>
        <v/>
      </c>
      <c r="O222" s="31" t="n">
        <v>427.7043463995181</v>
      </c>
      <c r="P222" s="32" t="n">
        <v>0.07593768734033142</v>
      </c>
      <c r="Q222" s="33" t="n">
        <v>10.13369366711472</v>
      </c>
      <c r="R222" s="31" t="n">
        <v>1725.774326831613</v>
      </c>
      <c r="S222" s="31">
        <f>R222*IF(A222=4, 2.0, 3.0)</f>
        <v/>
      </c>
      <c r="T222" s="29">
        <f>'Dashboard &amp; Optimisation'!$B$18*U222</f>
        <v/>
      </c>
      <c r="U222" s="34">
        <f>MIN(1, S222/M222)</f>
        <v/>
      </c>
      <c r="V222" s="34">
        <f>N222/(N222+O222)</f>
        <v/>
      </c>
      <c r="W222" s="34">
        <f>U222*V222</f>
        <v/>
      </c>
      <c r="X222" s="32">
        <f>T222/N222</f>
        <v/>
      </c>
      <c r="Y222" s="35">
        <f>IF(W222=MAXIFS(W$2:W$7201, A$2:A$7201, A222, B$2:B$7201, B222), "OPTIMAL", "")</f>
        <v/>
      </c>
    </row>
    <row r="223" ht="20" customHeight="1">
      <c r="A223" s="36" t="n">
        <v>4</v>
      </c>
      <c r="B223" s="36" t="n">
        <v>25</v>
      </c>
      <c r="C223" s="37" t="n">
        <v>90</v>
      </c>
      <c r="D223" s="37" t="n">
        <v>3</v>
      </c>
      <c r="E223" s="6" t="n">
        <v>4</v>
      </c>
      <c r="F223" s="37" t="n">
        <v>2</v>
      </c>
      <c r="G223" s="36" t="n">
        <v>150</v>
      </c>
      <c r="H223" s="6" t="inlineStr">
        <is>
          <t>OFF</t>
        </is>
      </c>
      <c r="I223" s="38" t="n">
        <v>580.1183283215253</v>
      </c>
      <c r="J223" s="38" t="n">
        <v>1533.568798690708</v>
      </c>
      <c r="K223" s="38" t="n">
        <v>1407.407407407407</v>
      </c>
      <c r="L223" s="38" t="n">
        <v>150</v>
      </c>
      <c r="M223" s="38">
        <f>I223+J223+K223+L223</f>
        <v/>
      </c>
      <c r="N223" s="38">
        <f>M223*'Dashboard &amp; Optimisation'!$B$18/('Dashboard &amp; Optimisation'!$B$16/3.6)</f>
        <v/>
      </c>
      <c r="O223" s="38" t="n">
        <v>427.7043463995181</v>
      </c>
      <c r="P223" s="39" t="n">
        <v>0.3292697599188081</v>
      </c>
      <c r="Q223" s="40" t="n">
        <v>10.13369366711472</v>
      </c>
      <c r="R223" s="38" t="n">
        <v>398.0059124871497</v>
      </c>
      <c r="S223" s="38">
        <f>R223*IF(A223=4, 2.0, 3.0)</f>
        <v/>
      </c>
      <c r="T223" s="37">
        <f>'Dashboard &amp; Optimisation'!$B$18*U223</f>
        <v/>
      </c>
      <c r="U223" s="26">
        <f>MIN(1, S223/M223)</f>
        <v/>
      </c>
      <c r="V223" s="26">
        <f>N223/(N223+O223)</f>
        <v/>
      </c>
      <c r="W223" s="26">
        <f>U223*V223</f>
        <v/>
      </c>
      <c r="X223" s="39">
        <f>T223/N223</f>
        <v/>
      </c>
      <c r="Y223" s="41">
        <f>IF(W223=MAXIFS(W$2:W$7201, A$2:A$7201, A223, B$2:B$7201, B223), "OPTIMAL", "")</f>
        <v/>
      </c>
    </row>
    <row r="224" ht="20" customHeight="1">
      <c r="A224" s="28" t="n">
        <v>4</v>
      </c>
      <c r="B224" s="28" t="n">
        <v>25</v>
      </c>
      <c r="C224" s="29" t="n">
        <v>90</v>
      </c>
      <c r="D224" s="29" t="n">
        <v>3</v>
      </c>
      <c r="E224" s="30" t="n">
        <v>4</v>
      </c>
      <c r="F224" s="29" t="n">
        <v>2</v>
      </c>
      <c r="G224" s="28" t="n">
        <v>200</v>
      </c>
      <c r="H224" s="30" t="inlineStr">
        <is>
          <t>ON</t>
        </is>
      </c>
      <c r="I224" s="31" t="n">
        <v>580.1183283215253</v>
      </c>
      <c r="J224" s="31" t="n">
        <v>1533.568798690708</v>
      </c>
      <c r="K224" s="31" t="n">
        <v>1407.407407407407</v>
      </c>
      <c r="L224" s="31" t="n">
        <v>150</v>
      </c>
      <c r="M224" s="31">
        <f>I224+J224+K224+L224</f>
        <v/>
      </c>
      <c r="N224" s="31">
        <f>M224*'Dashboard &amp; Optimisation'!$B$18/('Dashboard &amp; Optimisation'!$B$16/3.6)</f>
        <v/>
      </c>
      <c r="O224" s="31" t="n">
        <v>427.7043463995181</v>
      </c>
      <c r="P224" s="32" t="n">
        <v>0.07682188146861973</v>
      </c>
      <c r="Q224" s="33" t="n">
        <v>10.13369366711472</v>
      </c>
      <c r="R224" s="31" t="n">
        <v>1705.911242286377</v>
      </c>
      <c r="S224" s="31">
        <f>R224*IF(A224=4, 2.0, 3.0)</f>
        <v/>
      </c>
      <c r="T224" s="29">
        <f>'Dashboard &amp; Optimisation'!$B$18*U224</f>
        <v/>
      </c>
      <c r="U224" s="34">
        <f>MIN(1, S224/M224)</f>
        <v/>
      </c>
      <c r="V224" s="34">
        <f>N224/(N224+O224)</f>
        <v/>
      </c>
      <c r="W224" s="34">
        <f>U224*V224</f>
        <v/>
      </c>
      <c r="X224" s="32">
        <f>T224/N224</f>
        <v/>
      </c>
      <c r="Y224" s="35">
        <f>IF(W224=MAXIFS(W$2:W$7201, A$2:A$7201, A224, B$2:B$7201, B224), "OPTIMAL", "")</f>
        <v/>
      </c>
    </row>
    <row r="225" ht="20" customHeight="1">
      <c r="A225" s="36" t="n">
        <v>4</v>
      </c>
      <c r="B225" s="36" t="n">
        <v>25</v>
      </c>
      <c r="C225" s="37" t="n">
        <v>90</v>
      </c>
      <c r="D225" s="37" t="n">
        <v>3</v>
      </c>
      <c r="E225" s="6" t="n">
        <v>4</v>
      </c>
      <c r="F225" s="37" t="n">
        <v>2</v>
      </c>
      <c r="G225" s="36" t="n">
        <v>200</v>
      </c>
      <c r="H225" s="6" t="inlineStr">
        <is>
          <t>OFF</t>
        </is>
      </c>
      <c r="I225" s="38" t="n">
        <v>580.1183283215253</v>
      </c>
      <c r="J225" s="38" t="n">
        <v>1533.568798690708</v>
      </c>
      <c r="K225" s="38" t="n">
        <v>1407.407407407407</v>
      </c>
      <c r="L225" s="38" t="n">
        <v>150</v>
      </c>
      <c r="M225" s="38">
        <f>I225+J225+K225+L225</f>
        <v/>
      </c>
      <c r="N225" s="38">
        <f>M225*'Dashboard &amp; Optimisation'!$B$18/('Dashboard &amp; Optimisation'!$B$16/3.6)</f>
        <v/>
      </c>
      <c r="O225" s="38" t="n">
        <v>427.7043463995181</v>
      </c>
      <c r="P225" s="39" t="n">
        <v>0.3301539540470964</v>
      </c>
      <c r="Q225" s="40" t="n">
        <v>10.13369366711472</v>
      </c>
      <c r="R225" s="38" t="n">
        <v>396.9400022154981</v>
      </c>
      <c r="S225" s="38">
        <f>R225*IF(A225=4, 2.0, 3.0)</f>
        <v/>
      </c>
      <c r="T225" s="37">
        <f>'Dashboard &amp; Optimisation'!$B$18*U225</f>
        <v/>
      </c>
      <c r="U225" s="26">
        <f>MIN(1, S225/M225)</f>
        <v/>
      </c>
      <c r="V225" s="26">
        <f>N225/(N225+O225)</f>
        <v/>
      </c>
      <c r="W225" s="26">
        <f>U225*V225</f>
        <v/>
      </c>
      <c r="X225" s="39">
        <f>T225/N225</f>
        <v/>
      </c>
      <c r="Y225" s="41">
        <f>IF(W225=MAXIFS(W$2:W$7201, A$2:A$7201, A225, B$2:B$7201, B225), "OPTIMAL", "")</f>
        <v/>
      </c>
    </row>
    <row r="226" ht="20" customHeight="1">
      <c r="A226" s="28" t="n">
        <v>4</v>
      </c>
      <c r="B226" s="28" t="n">
        <v>25</v>
      </c>
      <c r="C226" s="29" t="n">
        <v>90</v>
      </c>
      <c r="D226" s="29" t="n">
        <v>3</v>
      </c>
      <c r="E226" s="30" t="n">
        <v>8</v>
      </c>
      <c r="F226" s="29" t="n">
        <v>1.5</v>
      </c>
      <c r="G226" s="28" t="n">
        <v>50</v>
      </c>
      <c r="H226" s="30" t="inlineStr">
        <is>
          <t>ON</t>
        </is>
      </c>
      <c r="I226" s="31" t="n">
        <v>580.1183283215253</v>
      </c>
      <c r="J226" s="31" t="n">
        <v>1533.568798690708</v>
      </c>
      <c r="K226" s="31" t="n">
        <v>1407.407407407407</v>
      </c>
      <c r="L226" s="31" t="n">
        <v>150</v>
      </c>
      <c r="M226" s="31">
        <f>I226+J226+K226+L226</f>
        <v/>
      </c>
      <c r="N226" s="31">
        <f>M226*'Dashboard &amp; Optimisation'!$B$18/('Dashboard &amp; Optimisation'!$B$16/3.6)</f>
        <v/>
      </c>
      <c r="O226" s="31" t="n">
        <v>509.476338416874</v>
      </c>
      <c r="P226" s="32" t="n">
        <v>0.05736675131654122</v>
      </c>
      <c r="Q226" s="33" t="n">
        <v>15.10054050067208</v>
      </c>
      <c r="R226" s="31" t="n">
        <v>2344.197178293552</v>
      </c>
      <c r="S226" s="31">
        <f>R226*IF(A226=4, 2.0, 3.0)</f>
        <v/>
      </c>
      <c r="T226" s="29">
        <f>'Dashboard &amp; Optimisation'!$B$18*U226</f>
        <v/>
      </c>
      <c r="U226" s="34">
        <f>MIN(1, S226/M226)</f>
        <v/>
      </c>
      <c r="V226" s="34">
        <f>N226/(N226+O226)</f>
        <v/>
      </c>
      <c r="W226" s="34">
        <f>U226*V226</f>
        <v/>
      </c>
      <c r="X226" s="32">
        <f>T226/N226</f>
        <v/>
      </c>
      <c r="Y226" s="35">
        <f>IF(W226=MAXIFS(W$2:W$7201, A$2:A$7201, A226, B$2:B$7201, B226), "OPTIMAL", "")</f>
        <v/>
      </c>
    </row>
    <row r="227" ht="20" customHeight="1">
      <c r="A227" s="36" t="n">
        <v>4</v>
      </c>
      <c r="B227" s="36" t="n">
        <v>25</v>
      </c>
      <c r="C227" s="37" t="n">
        <v>90</v>
      </c>
      <c r="D227" s="37" t="n">
        <v>3</v>
      </c>
      <c r="E227" s="6" t="n">
        <v>8</v>
      </c>
      <c r="F227" s="37" t="n">
        <v>1.5</v>
      </c>
      <c r="G227" s="36" t="n">
        <v>50</v>
      </c>
      <c r="H227" s="6" t="inlineStr">
        <is>
          <t>OFF</t>
        </is>
      </c>
      <c r="I227" s="38" t="n">
        <v>580.1183283215253</v>
      </c>
      <c r="J227" s="38" t="n">
        <v>1533.568798690708</v>
      </c>
      <c r="K227" s="38" t="n">
        <v>1407.407407407407</v>
      </c>
      <c r="L227" s="38" t="n">
        <v>150</v>
      </c>
      <c r="M227" s="38">
        <f>I227+J227+K227+L227</f>
        <v/>
      </c>
      <c r="N227" s="38">
        <f>M227*'Dashboard &amp; Optimisation'!$B$18/('Dashboard &amp; Optimisation'!$B$16/3.6)</f>
        <v/>
      </c>
      <c r="O227" s="38" t="n">
        <v>509.476338416874</v>
      </c>
      <c r="P227" s="39" t="n">
        <v>0.2531648349062314</v>
      </c>
      <c r="Q227" s="40" t="n">
        <v>15.10054050067208</v>
      </c>
      <c r="R227" s="38" t="n">
        <v>531.1913742440294</v>
      </c>
      <c r="S227" s="38">
        <f>R227*IF(A227=4, 2.0, 3.0)</f>
        <v/>
      </c>
      <c r="T227" s="37">
        <f>'Dashboard &amp; Optimisation'!$B$18*U227</f>
        <v/>
      </c>
      <c r="U227" s="26">
        <f>MIN(1, S227/M227)</f>
        <v/>
      </c>
      <c r="V227" s="26">
        <f>N227/(N227+O227)</f>
        <v/>
      </c>
      <c r="W227" s="26">
        <f>U227*V227</f>
        <v/>
      </c>
      <c r="X227" s="39">
        <f>T227/N227</f>
        <v/>
      </c>
      <c r="Y227" s="41">
        <f>IF(W227=MAXIFS(W$2:W$7201, A$2:A$7201, A227, B$2:B$7201, B227), "OPTIMAL", "")</f>
        <v/>
      </c>
    </row>
    <row r="228" ht="20" customHeight="1">
      <c r="A228" s="28" t="n">
        <v>4</v>
      </c>
      <c r="B228" s="28" t="n">
        <v>25</v>
      </c>
      <c r="C228" s="29" t="n">
        <v>90</v>
      </c>
      <c r="D228" s="29" t="n">
        <v>3</v>
      </c>
      <c r="E228" s="30" t="n">
        <v>8</v>
      </c>
      <c r="F228" s="29" t="n">
        <v>1.5</v>
      </c>
      <c r="G228" s="28" t="n">
        <v>100</v>
      </c>
      <c r="H228" s="30" t="inlineStr">
        <is>
          <t>ON</t>
        </is>
      </c>
      <c r="I228" s="31" t="n">
        <v>580.1183283215253</v>
      </c>
      <c r="J228" s="31" t="n">
        <v>1533.568798690708</v>
      </c>
      <c r="K228" s="31" t="n">
        <v>1407.407407407407</v>
      </c>
      <c r="L228" s="31" t="n">
        <v>150</v>
      </c>
      <c r="M228" s="31">
        <f>I228+J228+K228+L228</f>
        <v/>
      </c>
      <c r="N228" s="31">
        <f>M228*'Dashboard &amp; Optimisation'!$B$18/('Dashboard &amp; Optimisation'!$B$16/3.6)</f>
        <v/>
      </c>
      <c r="O228" s="31" t="n">
        <v>509.476338416874</v>
      </c>
      <c r="P228" s="32" t="n">
        <v>0.05825094544482953</v>
      </c>
      <c r="Q228" s="33" t="n">
        <v>15.10054050067208</v>
      </c>
      <c r="R228" s="31" t="n">
        <v>2308.614487493103</v>
      </c>
      <c r="S228" s="31">
        <f>R228*IF(A228=4, 2.0, 3.0)</f>
        <v/>
      </c>
      <c r="T228" s="29">
        <f>'Dashboard &amp; Optimisation'!$B$18*U228</f>
        <v/>
      </c>
      <c r="U228" s="34">
        <f>MIN(1, S228/M228)</f>
        <v/>
      </c>
      <c r="V228" s="34">
        <f>N228/(N228+O228)</f>
        <v/>
      </c>
      <c r="W228" s="34">
        <f>U228*V228</f>
        <v/>
      </c>
      <c r="X228" s="32">
        <f>T228/N228</f>
        <v/>
      </c>
      <c r="Y228" s="35">
        <f>IF(W228=MAXIFS(W$2:W$7201, A$2:A$7201, A228, B$2:B$7201, B228), "OPTIMAL", "")</f>
        <v/>
      </c>
    </row>
    <row r="229" ht="20" customHeight="1">
      <c r="A229" s="36" t="n">
        <v>4</v>
      </c>
      <c r="B229" s="36" t="n">
        <v>25</v>
      </c>
      <c r="C229" s="37" t="n">
        <v>90</v>
      </c>
      <c r="D229" s="37" t="n">
        <v>3</v>
      </c>
      <c r="E229" s="6" t="n">
        <v>8</v>
      </c>
      <c r="F229" s="37" t="n">
        <v>1.5</v>
      </c>
      <c r="G229" s="36" t="n">
        <v>100</v>
      </c>
      <c r="H229" s="6" t="inlineStr">
        <is>
          <t>OFF</t>
        </is>
      </c>
      <c r="I229" s="38" t="n">
        <v>580.1183283215253</v>
      </c>
      <c r="J229" s="38" t="n">
        <v>1533.568798690708</v>
      </c>
      <c r="K229" s="38" t="n">
        <v>1407.407407407407</v>
      </c>
      <c r="L229" s="38" t="n">
        <v>150</v>
      </c>
      <c r="M229" s="38">
        <f>I229+J229+K229+L229</f>
        <v/>
      </c>
      <c r="N229" s="38">
        <f>M229*'Dashboard &amp; Optimisation'!$B$18/('Dashboard &amp; Optimisation'!$B$16/3.6)</f>
        <v/>
      </c>
      <c r="O229" s="38" t="n">
        <v>509.476338416874</v>
      </c>
      <c r="P229" s="39" t="n">
        <v>0.2540490290345196</v>
      </c>
      <c r="Q229" s="40" t="n">
        <v>15.10054050067208</v>
      </c>
      <c r="R229" s="38" t="n">
        <v>529.3426118382492</v>
      </c>
      <c r="S229" s="38">
        <f>R229*IF(A229=4, 2.0, 3.0)</f>
        <v/>
      </c>
      <c r="T229" s="37">
        <f>'Dashboard &amp; Optimisation'!$B$18*U229</f>
        <v/>
      </c>
      <c r="U229" s="26">
        <f>MIN(1, S229/M229)</f>
        <v/>
      </c>
      <c r="V229" s="26">
        <f>N229/(N229+O229)</f>
        <v/>
      </c>
      <c r="W229" s="26">
        <f>U229*V229</f>
        <v/>
      </c>
      <c r="X229" s="39">
        <f>T229/N229</f>
        <v/>
      </c>
      <c r="Y229" s="41">
        <f>IF(W229=MAXIFS(W$2:W$7201, A$2:A$7201, A229, B$2:B$7201, B229), "OPTIMAL", "")</f>
        <v/>
      </c>
    </row>
    <row r="230" ht="20" customHeight="1">
      <c r="A230" s="28" t="n">
        <v>4</v>
      </c>
      <c r="B230" s="28" t="n">
        <v>25</v>
      </c>
      <c r="C230" s="29" t="n">
        <v>90</v>
      </c>
      <c r="D230" s="29" t="n">
        <v>3</v>
      </c>
      <c r="E230" s="30" t="n">
        <v>8</v>
      </c>
      <c r="F230" s="29" t="n">
        <v>1.5</v>
      </c>
      <c r="G230" s="28" t="n">
        <v>150</v>
      </c>
      <c r="H230" s="30" t="inlineStr">
        <is>
          <t>ON</t>
        </is>
      </c>
      <c r="I230" s="31" t="n">
        <v>580.1183283215253</v>
      </c>
      <c r="J230" s="31" t="n">
        <v>1533.568798690708</v>
      </c>
      <c r="K230" s="31" t="n">
        <v>1407.407407407407</v>
      </c>
      <c r="L230" s="31" t="n">
        <v>150</v>
      </c>
      <c r="M230" s="31">
        <f>I230+J230+K230+L230</f>
        <v/>
      </c>
      <c r="N230" s="31">
        <f>M230*'Dashboard &amp; Optimisation'!$B$18/('Dashboard &amp; Optimisation'!$B$16/3.6)</f>
        <v/>
      </c>
      <c r="O230" s="31" t="n">
        <v>509.476338416874</v>
      </c>
      <c r="P230" s="32" t="n">
        <v>0.05913513957311783</v>
      </c>
      <c r="Q230" s="33" t="n">
        <v>15.10054050067208</v>
      </c>
      <c r="R230" s="31" t="n">
        <v>2274.095868122994</v>
      </c>
      <c r="S230" s="31">
        <f>R230*IF(A230=4, 2.0, 3.0)</f>
        <v/>
      </c>
      <c r="T230" s="29">
        <f>'Dashboard &amp; Optimisation'!$B$18*U230</f>
        <v/>
      </c>
      <c r="U230" s="34">
        <f>MIN(1, S230/M230)</f>
        <v/>
      </c>
      <c r="V230" s="34">
        <f>N230/(N230+O230)</f>
        <v/>
      </c>
      <c r="W230" s="34">
        <f>U230*V230</f>
        <v/>
      </c>
      <c r="X230" s="32">
        <f>T230/N230</f>
        <v/>
      </c>
      <c r="Y230" s="35">
        <f>IF(W230=MAXIFS(W$2:W$7201, A$2:A$7201, A230, B$2:B$7201, B230), "OPTIMAL", "")</f>
        <v/>
      </c>
    </row>
    <row r="231" ht="20" customHeight="1">
      <c r="A231" s="36" t="n">
        <v>4</v>
      </c>
      <c r="B231" s="36" t="n">
        <v>25</v>
      </c>
      <c r="C231" s="37" t="n">
        <v>90</v>
      </c>
      <c r="D231" s="37" t="n">
        <v>3</v>
      </c>
      <c r="E231" s="6" t="n">
        <v>8</v>
      </c>
      <c r="F231" s="37" t="n">
        <v>1.5</v>
      </c>
      <c r="G231" s="36" t="n">
        <v>150</v>
      </c>
      <c r="H231" s="6" t="inlineStr">
        <is>
          <t>OFF</t>
        </is>
      </c>
      <c r="I231" s="38" t="n">
        <v>580.1183283215253</v>
      </c>
      <c r="J231" s="38" t="n">
        <v>1533.568798690708</v>
      </c>
      <c r="K231" s="38" t="n">
        <v>1407.407407407407</v>
      </c>
      <c r="L231" s="38" t="n">
        <v>150</v>
      </c>
      <c r="M231" s="38">
        <f>I231+J231+K231+L231</f>
        <v/>
      </c>
      <c r="N231" s="38">
        <f>M231*'Dashboard &amp; Optimisation'!$B$18/('Dashboard &amp; Optimisation'!$B$16/3.6)</f>
        <v/>
      </c>
      <c r="O231" s="38" t="n">
        <v>509.476338416874</v>
      </c>
      <c r="P231" s="39" t="n">
        <v>0.254933223162808</v>
      </c>
      <c r="Q231" s="40" t="n">
        <v>15.10054050067208</v>
      </c>
      <c r="R231" s="38" t="n">
        <v>527.5066736916497</v>
      </c>
      <c r="S231" s="38">
        <f>R231*IF(A231=4, 2.0, 3.0)</f>
        <v/>
      </c>
      <c r="T231" s="37">
        <f>'Dashboard &amp; Optimisation'!$B$18*U231</f>
        <v/>
      </c>
      <c r="U231" s="26">
        <f>MIN(1, S231/M231)</f>
        <v/>
      </c>
      <c r="V231" s="26">
        <f>N231/(N231+O231)</f>
        <v/>
      </c>
      <c r="W231" s="26">
        <f>U231*V231</f>
        <v/>
      </c>
      <c r="X231" s="39">
        <f>T231/N231</f>
        <v/>
      </c>
      <c r="Y231" s="41">
        <f>IF(W231=MAXIFS(W$2:W$7201, A$2:A$7201, A231, B$2:B$7201, B231), "OPTIMAL", "")</f>
        <v/>
      </c>
    </row>
    <row r="232" ht="20" customHeight="1">
      <c r="A232" s="28" t="n">
        <v>4</v>
      </c>
      <c r="B232" s="28" t="n">
        <v>25</v>
      </c>
      <c r="C232" s="29" t="n">
        <v>90</v>
      </c>
      <c r="D232" s="29" t="n">
        <v>3</v>
      </c>
      <c r="E232" s="30" t="n">
        <v>8</v>
      </c>
      <c r="F232" s="29" t="n">
        <v>1.5</v>
      </c>
      <c r="G232" s="28" t="n">
        <v>200</v>
      </c>
      <c r="H232" s="30" t="inlineStr">
        <is>
          <t>ON</t>
        </is>
      </c>
      <c r="I232" s="31" t="n">
        <v>580.1183283215253</v>
      </c>
      <c r="J232" s="31" t="n">
        <v>1533.568798690708</v>
      </c>
      <c r="K232" s="31" t="n">
        <v>1407.407407407407</v>
      </c>
      <c r="L232" s="31" t="n">
        <v>150</v>
      </c>
      <c r="M232" s="31">
        <f>I232+J232+K232+L232</f>
        <v/>
      </c>
      <c r="N232" s="31">
        <f>M232*'Dashboard &amp; Optimisation'!$B$18/('Dashboard &amp; Optimisation'!$B$16/3.6)</f>
        <v/>
      </c>
      <c r="O232" s="31" t="n">
        <v>509.476338416874</v>
      </c>
      <c r="P232" s="32" t="n">
        <v>0.06001933370140614</v>
      </c>
      <c r="Q232" s="33" t="n">
        <v>15.10054050067208</v>
      </c>
      <c r="R232" s="31" t="n">
        <v>2240.594293051161</v>
      </c>
      <c r="S232" s="31">
        <f>R232*IF(A232=4, 2.0, 3.0)</f>
        <v/>
      </c>
      <c r="T232" s="29">
        <f>'Dashboard &amp; Optimisation'!$B$18*U232</f>
        <v/>
      </c>
      <c r="U232" s="34">
        <f>MIN(1, S232/M232)</f>
        <v/>
      </c>
      <c r="V232" s="34">
        <f>N232/(N232+O232)</f>
        <v/>
      </c>
      <c r="W232" s="34">
        <f>U232*V232</f>
        <v/>
      </c>
      <c r="X232" s="32">
        <f>T232/N232</f>
        <v/>
      </c>
      <c r="Y232" s="35">
        <f>IF(W232=MAXIFS(W$2:W$7201, A$2:A$7201, A232, B$2:B$7201, B232), "OPTIMAL", "")</f>
        <v/>
      </c>
    </row>
    <row r="233" ht="20" customHeight="1">
      <c r="A233" s="36" t="n">
        <v>4</v>
      </c>
      <c r="B233" s="36" t="n">
        <v>25</v>
      </c>
      <c r="C233" s="37" t="n">
        <v>90</v>
      </c>
      <c r="D233" s="37" t="n">
        <v>3</v>
      </c>
      <c r="E233" s="6" t="n">
        <v>8</v>
      </c>
      <c r="F233" s="37" t="n">
        <v>1.5</v>
      </c>
      <c r="G233" s="36" t="n">
        <v>200</v>
      </c>
      <c r="H233" s="6" t="inlineStr">
        <is>
          <t>OFF</t>
        </is>
      </c>
      <c r="I233" s="38" t="n">
        <v>580.1183283215253</v>
      </c>
      <c r="J233" s="38" t="n">
        <v>1533.568798690708</v>
      </c>
      <c r="K233" s="38" t="n">
        <v>1407.407407407407</v>
      </c>
      <c r="L233" s="38" t="n">
        <v>150</v>
      </c>
      <c r="M233" s="38">
        <f>I233+J233+K233+L233</f>
        <v/>
      </c>
      <c r="N233" s="38">
        <f>M233*'Dashboard &amp; Optimisation'!$B$18/('Dashboard &amp; Optimisation'!$B$16/3.6)</f>
        <v/>
      </c>
      <c r="O233" s="38" t="n">
        <v>509.476338416874</v>
      </c>
      <c r="P233" s="39" t="n">
        <v>0.2558174172910962</v>
      </c>
      <c r="Q233" s="40" t="n">
        <v>15.10054050067208</v>
      </c>
      <c r="R233" s="38" t="n">
        <v>525.6834268289066</v>
      </c>
      <c r="S233" s="38">
        <f>R233*IF(A233=4, 2.0, 3.0)</f>
        <v/>
      </c>
      <c r="T233" s="37">
        <f>'Dashboard &amp; Optimisation'!$B$18*U233</f>
        <v/>
      </c>
      <c r="U233" s="26">
        <f>MIN(1, S233/M233)</f>
        <v/>
      </c>
      <c r="V233" s="26">
        <f>N233/(N233+O233)</f>
        <v/>
      </c>
      <c r="W233" s="26">
        <f>U233*V233</f>
        <v/>
      </c>
      <c r="X233" s="39">
        <f>T233/N233</f>
        <v/>
      </c>
      <c r="Y233" s="41">
        <f>IF(W233=MAXIFS(W$2:W$7201, A$2:A$7201, A233, B$2:B$7201, B233), "OPTIMAL", "")</f>
        <v/>
      </c>
    </row>
    <row r="234" ht="20" customHeight="1">
      <c r="A234" s="28" t="n">
        <v>4</v>
      </c>
      <c r="B234" s="28" t="n">
        <v>25</v>
      </c>
      <c r="C234" s="29" t="n">
        <v>90</v>
      </c>
      <c r="D234" s="29" t="n">
        <v>3</v>
      </c>
      <c r="E234" s="30" t="n">
        <v>8</v>
      </c>
      <c r="F234" s="29" t="n">
        <v>2</v>
      </c>
      <c r="G234" s="28" t="n">
        <v>50</v>
      </c>
      <c r="H234" s="30" t="inlineStr">
        <is>
          <t>ON</t>
        </is>
      </c>
      <c r="I234" s="31" t="n">
        <v>580.1183283215253</v>
      </c>
      <c r="J234" s="31" t="n">
        <v>1533.568798690708</v>
      </c>
      <c r="K234" s="31" t="n">
        <v>1407.407407407407</v>
      </c>
      <c r="L234" s="31" t="n">
        <v>150</v>
      </c>
      <c r="M234" s="31">
        <f>I234+J234+K234+L234</f>
        <v/>
      </c>
      <c r="N234" s="31">
        <f>M234*'Dashboard &amp; Optimisation'!$B$18/('Dashboard &amp; Optimisation'!$B$16/3.6)</f>
        <v/>
      </c>
      <c r="O234" s="31" t="n">
        <v>595.6407299550123</v>
      </c>
      <c r="P234" s="32" t="n">
        <v>0.05634463688787561</v>
      </c>
      <c r="Q234" s="33" t="n">
        <v>20.06738733422944</v>
      </c>
      <c r="R234" s="31" t="n">
        <v>2450.823490187939</v>
      </c>
      <c r="S234" s="31">
        <f>R234*IF(A234=4, 2.0, 3.0)</f>
        <v/>
      </c>
      <c r="T234" s="29">
        <f>'Dashboard &amp; Optimisation'!$B$18*U234</f>
        <v/>
      </c>
      <c r="U234" s="34">
        <f>MIN(1, S234/M234)</f>
        <v/>
      </c>
      <c r="V234" s="34">
        <f>N234/(N234+O234)</f>
        <v/>
      </c>
      <c r="W234" s="34">
        <f>U234*V234</f>
        <v/>
      </c>
      <c r="X234" s="32">
        <f>T234/N234</f>
        <v/>
      </c>
      <c r="Y234" s="35">
        <f>IF(W234=MAXIFS(W$2:W$7201, A$2:A$7201, A234, B$2:B$7201, B234), "OPTIMAL", "")</f>
        <v/>
      </c>
    </row>
    <row r="235" ht="20" customHeight="1">
      <c r="A235" s="36" t="n">
        <v>4</v>
      </c>
      <c r="B235" s="36" t="n">
        <v>25</v>
      </c>
      <c r="C235" s="37" t="n">
        <v>90</v>
      </c>
      <c r="D235" s="37" t="n">
        <v>3</v>
      </c>
      <c r="E235" s="6" t="n">
        <v>8</v>
      </c>
      <c r="F235" s="37" t="n">
        <v>2</v>
      </c>
      <c r="G235" s="36" t="n">
        <v>50</v>
      </c>
      <c r="H235" s="6" t="inlineStr">
        <is>
          <t>OFF</t>
        </is>
      </c>
      <c r="I235" s="38" t="n">
        <v>580.1183283215253</v>
      </c>
      <c r="J235" s="38" t="n">
        <v>1533.568798690708</v>
      </c>
      <c r="K235" s="38" t="n">
        <v>1407.407407407407</v>
      </c>
      <c r="L235" s="38" t="n">
        <v>150</v>
      </c>
      <c r="M235" s="38">
        <f>I235+J235+K235+L235</f>
        <v/>
      </c>
      <c r="N235" s="38">
        <f>M235*'Dashboard &amp; Optimisation'!$B$18/('Dashboard &amp; Optimisation'!$B$16/3.6)</f>
        <v/>
      </c>
      <c r="O235" s="38" t="n">
        <v>595.6407299550123</v>
      </c>
      <c r="P235" s="39" t="n">
        <v>0.2536860653215647</v>
      </c>
      <c r="Q235" s="40" t="n">
        <v>20.06738733422944</v>
      </c>
      <c r="R235" s="38" t="n">
        <v>544.3371887843969</v>
      </c>
      <c r="S235" s="38">
        <f>R235*IF(A235=4, 2.0, 3.0)</f>
        <v/>
      </c>
      <c r="T235" s="37">
        <f>'Dashboard &amp; Optimisation'!$B$18*U235</f>
        <v/>
      </c>
      <c r="U235" s="26">
        <f>MIN(1, S235/M235)</f>
        <v/>
      </c>
      <c r="V235" s="26">
        <f>N235/(N235+O235)</f>
        <v/>
      </c>
      <c r="W235" s="26">
        <f>U235*V235</f>
        <v/>
      </c>
      <c r="X235" s="39">
        <f>T235/N235</f>
        <v/>
      </c>
      <c r="Y235" s="41">
        <f>IF(W235=MAXIFS(W$2:W$7201, A$2:A$7201, A235, B$2:B$7201, B235), "OPTIMAL", "")</f>
        <v/>
      </c>
    </row>
    <row r="236" ht="20" customHeight="1">
      <c r="A236" s="28" t="n">
        <v>4</v>
      </c>
      <c r="B236" s="28" t="n">
        <v>25</v>
      </c>
      <c r="C236" s="29" t="n">
        <v>90</v>
      </c>
      <c r="D236" s="29" t="n">
        <v>3</v>
      </c>
      <c r="E236" s="30" t="n">
        <v>8</v>
      </c>
      <c r="F236" s="29" t="n">
        <v>2</v>
      </c>
      <c r="G236" s="28" t="n">
        <v>100</v>
      </c>
      <c r="H236" s="30" t="inlineStr">
        <is>
          <t>ON</t>
        </is>
      </c>
      <c r="I236" s="31" t="n">
        <v>580.1183283215253</v>
      </c>
      <c r="J236" s="31" t="n">
        <v>1533.568798690708</v>
      </c>
      <c r="K236" s="31" t="n">
        <v>1407.407407407407</v>
      </c>
      <c r="L236" s="31" t="n">
        <v>150</v>
      </c>
      <c r="M236" s="31">
        <f>I236+J236+K236+L236</f>
        <v/>
      </c>
      <c r="N236" s="31">
        <f>M236*'Dashboard &amp; Optimisation'!$B$18/('Dashboard &amp; Optimisation'!$B$16/3.6)</f>
        <v/>
      </c>
      <c r="O236" s="31" t="n">
        <v>595.6407299550123</v>
      </c>
      <c r="P236" s="32" t="n">
        <v>0.05722883101616391</v>
      </c>
      <c r="Q236" s="33" t="n">
        <v>20.06738733422944</v>
      </c>
      <c r="R236" s="31" t="n">
        <v>2412.9578951545</v>
      </c>
      <c r="S236" s="31">
        <f>R236*IF(A236=4, 2.0, 3.0)</f>
        <v/>
      </c>
      <c r="T236" s="29">
        <f>'Dashboard &amp; Optimisation'!$B$18*U236</f>
        <v/>
      </c>
      <c r="U236" s="34">
        <f>MIN(1, S236/M236)</f>
        <v/>
      </c>
      <c r="V236" s="34">
        <f>N236/(N236+O236)</f>
        <v/>
      </c>
      <c r="W236" s="34">
        <f>U236*V236</f>
        <v/>
      </c>
      <c r="X236" s="32">
        <f>T236/N236</f>
        <v/>
      </c>
      <c r="Y236" s="35">
        <f>IF(W236=MAXIFS(W$2:W$7201, A$2:A$7201, A236, B$2:B$7201, B236), "OPTIMAL", "")</f>
        <v/>
      </c>
    </row>
    <row r="237" ht="20" customHeight="1">
      <c r="A237" s="36" t="n">
        <v>4</v>
      </c>
      <c r="B237" s="36" t="n">
        <v>25</v>
      </c>
      <c r="C237" s="37" t="n">
        <v>90</v>
      </c>
      <c r="D237" s="37" t="n">
        <v>3</v>
      </c>
      <c r="E237" s="6" t="n">
        <v>8</v>
      </c>
      <c r="F237" s="37" t="n">
        <v>2</v>
      </c>
      <c r="G237" s="36" t="n">
        <v>100</v>
      </c>
      <c r="H237" s="6" t="inlineStr">
        <is>
          <t>OFF</t>
        </is>
      </c>
      <c r="I237" s="38" t="n">
        <v>580.1183283215253</v>
      </c>
      <c r="J237" s="38" t="n">
        <v>1533.568798690708</v>
      </c>
      <c r="K237" s="38" t="n">
        <v>1407.407407407407</v>
      </c>
      <c r="L237" s="38" t="n">
        <v>150</v>
      </c>
      <c r="M237" s="38">
        <f>I237+J237+K237+L237</f>
        <v/>
      </c>
      <c r="N237" s="38">
        <f>M237*'Dashboard &amp; Optimisation'!$B$18/('Dashboard &amp; Optimisation'!$B$16/3.6)</f>
        <v/>
      </c>
      <c r="O237" s="38" t="n">
        <v>595.6407299550123</v>
      </c>
      <c r="P237" s="39" t="n">
        <v>0.2545702594498531</v>
      </c>
      <c r="Q237" s="40" t="n">
        <v>20.06738733422944</v>
      </c>
      <c r="R237" s="38" t="n">
        <v>542.4465525915742</v>
      </c>
      <c r="S237" s="38">
        <f>R237*IF(A237=4, 2.0, 3.0)</f>
        <v/>
      </c>
      <c r="T237" s="37">
        <f>'Dashboard &amp; Optimisation'!$B$18*U237</f>
        <v/>
      </c>
      <c r="U237" s="26">
        <f>MIN(1, S237/M237)</f>
        <v/>
      </c>
      <c r="V237" s="26">
        <f>N237/(N237+O237)</f>
        <v/>
      </c>
      <c r="W237" s="26">
        <f>U237*V237</f>
        <v/>
      </c>
      <c r="X237" s="39">
        <f>T237/N237</f>
        <v/>
      </c>
      <c r="Y237" s="41">
        <f>IF(W237=MAXIFS(W$2:W$7201, A$2:A$7201, A237, B$2:B$7201, B237), "OPTIMAL", "")</f>
        <v/>
      </c>
    </row>
    <row r="238" ht="20" customHeight="1">
      <c r="A238" s="28" t="n">
        <v>4</v>
      </c>
      <c r="B238" s="28" t="n">
        <v>25</v>
      </c>
      <c r="C238" s="29" t="n">
        <v>90</v>
      </c>
      <c r="D238" s="29" t="n">
        <v>3</v>
      </c>
      <c r="E238" s="30" t="n">
        <v>8</v>
      </c>
      <c r="F238" s="29" t="n">
        <v>2</v>
      </c>
      <c r="G238" s="28" t="n">
        <v>150</v>
      </c>
      <c r="H238" s="30" t="inlineStr">
        <is>
          <t>ON</t>
        </is>
      </c>
      <c r="I238" s="31" t="n">
        <v>580.1183283215253</v>
      </c>
      <c r="J238" s="31" t="n">
        <v>1533.568798690708</v>
      </c>
      <c r="K238" s="31" t="n">
        <v>1407.407407407407</v>
      </c>
      <c r="L238" s="31" t="n">
        <v>150</v>
      </c>
      <c r="M238" s="31">
        <f>I238+J238+K238+L238</f>
        <v/>
      </c>
      <c r="N238" s="31">
        <f>M238*'Dashboard &amp; Optimisation'!$B$18/('Dashboard &amp; Optimisation'!$B$16/3.6)</f>
        <v/>
      </c>
      <c r="O238" s="31" t="n">
        <v>595.6407299550123</v>
      </c>
      <c r="P238" s="32" t="n">
        <v>0.05811302514445221</v>
      </c>
      <c r="Q238" s="33" t="n">
        <v>20.06738733422944</v>
      </c>
      <c r="R238" s="31" t="n">
        <v>2376.244555977969</v>
      </c>
      <c r="S238" s="31">
        <f>R238*IF(A238=4, 2.0, 3.0)</f>
        <v/>
      </c>
      <c r="T238" s="29">
        <f>'Dashboard &amp; Optimisation'!$B$18*U238</f>
        <v/>
      </c>
      <c r="U238" s="34">
        <f>MIN(1, S238/M238)</f>
        <v/>
      </c>
      <c r="V238" s="34">
        <f>N238/(N238+O238)</f>
        <v/>
      </c>
      <c r="W238" s="34">
        <f>U238*V238</f>
        <v/>
      </c>
      <c r="X238" s="32">
        <f>T238/N238</f>
        <v/>
      </c>
      <c r="Y238" s="35">
        <f>IF(W238=MAXIFS(W$2:W$7201, A$2:A$7201, A238, B$2:B$7201, B238), "OPTIMAL", "")</f>
        <v/>
      </c>
    </row>
    <row r="239" ht="20" customHeight="1">
      <c r="A239" s="36" t="n">
        <v>4</v>
      </c>
      <c r="B239" s="36" t="n">
        <v>25</v>
      </c>
      <c r="C239" s="37" t="n">
        <v>90</v>
      </c>
      <c r="D239" s="37" t="n">
        <v>3</v>
      </c>
      <c r="E239" s="6" t="n">
        <v>8</v>
      </c>
      <c r="F239" s="37" t="n">
        <v>2</v>
      </c>
      <c r="G239" s="36" t="n">
        <v>150</v>
      </c>
      <c r="H239" s="6" t="inlineStr">
        <is>
          <t>OFF</t>
        </is>
      </c>
      <c r="I239" s="38" t="n">
        <v>580.1183283215253</v>
      </c>
      <c r="J239" s="38" t="n">
        <v>1533.568798690708</v>
      </c>
      <c r="K239" s="38" t="n">
        <v>1407.407407407407</v>
      </c>
      <c r="L239" s="38" t="n">
        <v>150</v>
      </c>
      <c r="M239" s="38">
        <f>I239+J239+K239+L239</f>
        <v/>
      </c>
      <c r="N239" s="38">
        <f>M239*'Dashboard &amp; Optimisation'!$B$18/('Dashboard &amp; Optimisation'!$B$16/3.6)</f>
        <v/>
      </c>
      <c r="O239" s="38" t="n">
        <v>595.6407299550123</v>
      </c>
      <c r="P239" s="39" t="n">
        <v>0.2554544535781414</v>
      </c>
      <c r="Q239" s="40" t="n">
        <v>20.06738733422944</v>
      </c>
      <c r="R239" s="38" t="n">
        <v>540.569004363334</v>
      </c>
      <c r="S239" s="38">
        <f>R239*IF(A239=4, 2.0, 3.0)</f>
        <v/>
      </c>
      <c r="T239" s="37">
        <f>'Dashboard &amp; Optimisation'!$B$18*U239</f>
        <v/>
      </c>
      <c r="U239" s="26">
        <f>MIN(1, S239/M239)</f>
        <v/>
      </c>
      <c r="V239" s="26">
        <f>N239/(N239+O239)</f>
        <v/>
      </c>
      <c r="W239" s="26">
        <f>U239*V239</f>
        <v/>
      </c>
      <c r="X239" s="39">
        <f>T239/N239</f>
        <v/>
      </c>
      <c r="Y239" s="41">
        <f>IF(W239=MAXIFS(W$2:W$7201, A$2:A$7201, A239, B$2:B$7201, B239), "OPTIMAL", "")</f>
        <v/>
      </c>
    </row>
    <row r="240" ht="20" customHeight="1">
      <c r="A240" s="28" t="n">
        <v>4</v>
      </c>
      <c r="B240" s="28" t="n">
        <v>25</v>
      </c>
      <c r="C240" s="29" t="n">
        <v>90</v>
      </c>
      <c r="D240" s="29" t="n">
        <v>3</v>
      </c>
      <c r="E240" s="30" t="n">
        <v>8</v>
      </c>
      <c r="F240" s="29" t="n">
        <v>2</v>
      </c>
      <c r="G240" s="28" t="n">
        <v>200</v>
      </c>
      <c r="H240" s="30" t="inlineStr">
        <is>
          <t>ON</t>
        </is>
      </c>
      <c r="I240" s="31" t="n">
        <v>580.1183283215253</v>
      </c>
      <c r="J240" s="31" t="n">
        <v>1533.568798690708</v>
      </c>
      <c r="K240" s="31" t="n">
        <v>1407.407407407407</v>
      </c>
      <c r="L240" s="31" t="n">
        <v>150</v>
      </c>
      <c r="M240" s="31">
        <f>I240+J240+K240+L240</f>
        <v/>
      </c>
      <c r="N240" s="31">
        <f>M240*'Dashboard &amp; Optimisation'!$B$18/('Dashboard &amp; Optimisation'!$B$16/3.6)</f>
        <v/>
      </c>
      <c r="O240" s="31" t="n">
        <v>595.6407299550123</v>
      </c>
      <c r="P240" s="32" t="n">
        <v>0.05899721927274053</v>
      </c>
      <c r="Q240" s="33" t="n">
        <v>20.06738733422944</v>
      </c>
      <c r="R240" s="31" t="n">
        <v>2340.631665918529</v>
      </c>
      <c r="S240" s="31">
        <f>R240*IF(A240=4, 2.0, 3.0)</f>
        <v/>
      </c>
      <c r="T240" s="29">
        <f>'Dashboard &amp; Optimisation'!$B$18*U240</f>
        <v/>
      </c>
      <c r="U240" s="34">
        <f>MIN(1, S240/M240)</f>
        <v/>
      </c>
      <c r="V240" s="34">
        <f>N240/(N240+O240)</f>
        <v/>
      </c>
      <c r="W240" s="34">
        <f>U240*V240</f>
        <v/>
      </c>
      <c r="X240" s="32">
        <f>T240/N240</f>
        <v/>
      </c>
      <c r="Y240" s="35">
        <f>IF(W240=MAXIFS(W$2:W$7201, A$2:A$7201, A240, B$2:B$7201, B240), "OPTIMAL", "")</f>
        <v/>
      </c>
    </row>
    <row r="241" ht="20" customHeight="1">
      <c r="A241" s="36" t="n">
        <v>4</v>
      </c>
      <c r="B241" s="36" t="n">
        <v>25</v>
      </c>
      <c r="C241" s="37" t="n">
        <v>90</v>
      </c>
      <c r="D241" s="37" t="n">
        <v>3</v>
      </c>
      <c r="E241" s="6" t="n">
        <v>8</v>
      </c>
      <c r="F241" s="37" t="n">
        <v>2</v>
      </c>
      <c r="G241" s="36" t="n">
        <v>200</v>
      </c>
      <c r="H241" s="6" t="inlineStr">
        <is>
          <t>OFF</t>
        </is>
      </c>
      <c r="I241" s="38" t="n">
        <v>580.1183283215253</v>
      </c>
      <c r="J241" s="38" t="n">
        <v>1533.568798690708</v>
      </c>
      <c r="K241" s="38" t="n">
        <v>1407.407407407407</v>
      </c>
      <c r="L241" s="38" t="n">
        <v>150</v>
      </c>
      <c r="M241" s="38">
        <f>I241+J241+K241+L241</f>
        <v/>
      </c>
      <c r="N241" s="38">
        <f>M241*'Dashboard &amp; Optimisation'!$B$18/('Dashboard &amp; Optimisation'!$B$16/3.6)</f>
        <v/>
      </c>
      <c r="O241" s="38" t="n">
        <v>595.6407299550123</v>
      </c>
      <c r="P241" s="39" t="n">
        <v>0.2563386477064297</v>
      </c>
      <c r="Q241" s="40" t="n">
        <v>20.06738733422944</v>
      </c>
      <c r="R241" s="38" t="n">
        <v>538.7044086659264</v>
      </c>
      <c r="S241" s="38">
        <f>R241*IF(A241=4, 2.0, 3.0)</f>
        <v/>
      </c>
      <c r="T241" s="37">
        <f>'Dashboard &amp; Optimisation'!$B$18*U241</f>
        <v/>
      </c>
      <c r="U241" s="26">
        <f>MIN(1, S241/M241)</f>
        <v/>
      </c>
      <c r="V241" s="26">
        <f>N241/(N241+O241)</f>
        <v/>
      </c>
      <c r="W241" s="26">
        <f>U241*V241</f>
        <v/>
      </c>
      <c r="X241" s="39">
        <f>T241/N241</f>
        <v/>
      </c>
      <c r="Y241" s="41">
        <f>IF(W241=MAXIFS(W$2:W$7201, A$2:A$7201, A241, B$2:B$7201, B241), "OPTIMAL", "")</f>
        <v/>
      </c>
    </row>
    <row r="242" ht="20" customHeight="1">
      <c r="A242" s="28" t="n">
        <v>4</v>
      </c>
      <c r="B242" s="28" t="n">
        <v>25</v>
      </c>
      <c r="C242" s="29" t="n">
        <v>95</v>
      </c>
      <c r="D242" s="29" t="n">
        <v>2</v>
      </c>
      <c r="E242" s="30" t="n">
        <v>0</v>
      </c>
      <c r="F242" s="29" t="n">
        <v>0</v>
      </c>
      <c r="G242" s="28" t="n">
        <v>50</v>
      </c>
      <c r="H242" s="30" t="inlineStr">
        <is>
          <t>ON</t>
        </is>
      </c>
      <c r="I242" s="31" t="n">
        <v>580.1183283215253</v>
      </c>
      <c r="J242" s="31" t="n">
        <v>1533.568798690708</v>
      </c>
      <c r="K242" s="31" t="n">
        <v>1407.407407407407</v>
      </c>
      <c r="L242" s="31" t="n">
        <v>150</v>
      </c>
      <c r="M242" s="31">
        <f>I242+J242+K242+L242</f>
        <v/>
      </c>
      <c r="N242" s="31">
        <f>M242*'Dashboard &amp; Optimisation'!$B$18/('Dashboard &amp; Optimisation'!$B$16/3.6)</f>
        <v/>
      </c>
      <c r="O242" s="31" t="n">
        <v>167.6295349551059</v>
      </c>
      <c r="P242" s="32" t="n">
        <v>0.4841994872544011</v>
      </c>
      <c r="Q242" s="33" t="n">
        <v>0.2</v>
      </c>
      <c r="R242" s="31" t="n">
        <v>219.4318344862251</v>
      </c>
      <c r="S242" s="31">
        <f>R242*IF(A242=4, 2.0, 3.0)</f>
        <v/>
      </c>
      <c r="T242" s="29">
        <f>'Dashboard &amp; Optimisation'!$B$18*U242</f>
        <v/>
      </c>
      <c r="U242" s="34">
        <f>MIN(1, S242/M242)</f>
        <v/>
      </c>
      <c r="V242" s="34">
        <f>N242/(N242+O242)</f>
        <v/>
      </c>
      <c r="W242" s="34">
        <f>U242*V242</f>
        <v/>
      </c>
      <c r="X242" s="32">
        <f>T242/N242</f>
        <v/>
      </c>
      <c r="Y242" s="35">
        <f>IF(W242=MAXIFS(W$2:W$7201, A$2:A$7201, A242, B$2:B$7201, B242), "OPTIMAL", "")</f>
        <v/>
      </c>
    </row>
    <row r="243" ht="20" customHeight="1">
      <c r="A243" s="36" t="n">
        <v>4</v>
      </c>
      <c r="B243" s="36" t="n">
        <v>25</v>
      </c>
      <c r="C243" s="37" t="n">
        <v>95</v>
      </c>
      <c r="D243" s="37" t="n">
        <v>2</v>
      </c>
      <c r="E243" s="6" t="n">
        <v>0</v>
      </c>
      <c r="F243" s="37" t="n">
        <v>0</v>
      </c>
      <c r="G243" s="36" t="n">
        <v>50</v>
      </c>
      <c r="H243" s="6" t="inlineStr">
        <is>
          <t>OFF</t>
        </is>
      </c>
      <c r="I243" s="38" t="n">
        <v>580.1183283215253</v>
      </c>
      <c r="J243" s="38" t="n">
        <v>1533.568798690708</v>
      </c>
      <c r="K243" s="38" t="n">
        <v>1407.407407407407</v>
      </c>
      <c r="L243" s="38" t="n">
        <v>150</v>
      </c>
      <c r="M243" s="38">
        <f>I243+J243+K243+L243</f>
        <v/>
      </c>
      <c r="N243" s="38">
        <f>M243*'Dashboard &amp; Optimisation'!$B$18/('Dashboard &amp; Optimisation'!$B$16/3.6)</f>
        <v/>
      </c>
      <c r="O243" s="38" t="n">
        <v>167.6295349551059</v>
      </c>
      <c r="P243" s="39" t="n">
        <v>0.8192625253426018</v>
      </c>
      <c r="Q243" s="40" t="n">
        <v>0.2</v>
      </c>
      <c r="R243" s="38" t="n">
        <v>129.6883214584865</v>
      </c>
      <c r="S243" s="38">
        <f>R243*IF(A243=4, 2.0, 3.0)</f>
        <v/>
      </c>
      <c r="T243" s="37">
        <f>'Dashboard &amp; Optimisation'!$B$18*U243</f>
        <v/>
      </c>
      <c r="U243" s="26">
        <f>MIN(1, S243/M243)</f>
        <v/>
      </c>
      <c r="V243" s="26">
        <f>N243/(N243+O243)</f>
        <v/>
      </c>
      <c r="W243" s="26">
        <f>U243*V243</f>
        <v/>
      </c>
      <c r="X243" s="39">
        <f>T243/N243</f>
        <v/>
      </c>
      <c r="Y243" s="41">
        <f>IF(W243=MAXIFS(W$2:W$7201, A$2:A$7201, A243, B$2:B$7201, B243), "OPTIMAL", "")</f>
        <v/>
      </c>
    </row>
    <row r="244" ht="20" customHeight="1">
      <c r="A244" s="28" t="n">
        <v>4</v>
      </c>
      <c r="B244" s="28" t="n">
        <v>25</v>
      </c>
      <c r="C244" s="29" t="n">
        <v>95</v>
      </c>
      <c r="D244" s="29" t="n">
        <v>2</v>
      </c>
      <c r="E244" s="30" t="n">
        <v>0</v>
      </c>
      <c r="F244" s="29" t="n">
        <v>0</v>
      </c>
      <c r="G244" s="28" t="n">
        <v>100</v>
      </c>
      <c r="H244" s="30" t="inlineStr">
        <is>
          <t>ON</t>
        </is>
      </c>
      <c r="I244" s="31" t="n">
        <v>580.1183283215253</v>
      </c>
      <c r="J244" s="31" t="n">
        <v>1533.568798690708</v>
      </c>
      <c r="K244" s="31" t="n">
        <v>1407.407407407407</v>
      </c>
      <c r="L244" s="31" t="n">
        <v>150</v>
      </c>
      <c r="M244" s="31">
        <f>I244+J244+K244+L244</f>
        <v/>
      </c>
      <c r="N244" s="31">
        <f>M244*'Dashboard &amp; Optimisation'!$B$18/('Dashboard &amp; Optimisation'!$B$16/3.6)</f>
        <v/>
      </c>
      <c r="O244" s="31" t="n">
        <v>167.6295349551059</v>
      </c>
      <c r="P244" s="32" t="n">
        <v>0.4850371448496216</v>
      </c>
      <c r="Q244" s="33" t="n">
        <v>0.2</v>
      </c>
      <c r="R244" s="31" t="n">
        <v>219.0528764110707</v>
      </c>
      <c r="S244" s="31">
        <f>R244*IF(A244=4, 2.0, 3.0)</f>
        <v/>
      </c>
      <c r="T244" s="29">
        <f>'Dashboard &amp; Optimisation'!$B$18*U244</f>
        <v/>
      </c>
      <c r="U244" s="34">
        <f>MIN(1, S244/M244)</f>
        <v/>
      </c>
      <c r="V244" s="34">
        <f>N244/(N244+O244)</f>
        <v/>
      </c>
      <c r="W244" s="34">
        <f>U244*V244</f>
        <v/>
      </c>
      <c r="X244" s="32">
        <f>T244/N244</f>
        <v/>
      </c>
      <c r="Y244" s="35">
        <f>IF(W244=MAXIFS(W$2:W$7201, A$2:A$7201, A244, B$2:B$7201, B244), "OPTIMAL", "")</f>
        <v/>
      </c>
    </row>
    <row r="245" ht="20" customHeight="1">
      <c r="A245" s="36" t="n">
        <v>4</v>
      </c>
      <c r="B245" s="36" t="n">
        <v>25</v>
      </c>
      <c r="C245" s="37" t="n">
        <v>95</v>
      </c>
      <c r="D245" s="37" t="n">
        <v>2</v>
      </c>
      <c r="E245" s="6" t="n">
        <v>0</v>
      </c>
      <c r="F245" s="37" t="n">
        <v>0</v>
      </c>
      <c r="G245" s="36" t="n">
        <v>100</v>
      </c>
      <c r="H245" s="6" t="inlineStr">
        <is>
          <t>OFF</t>
        </is>
      </c>
      <c r="I245" s="38" t="n">
        <v>580.1183283215253</v>
      </c>
      <c r="J245" s="38" t="n">
        <v>1533.568798690708</v>
      </c>
      <c r="K245" s="38" t="n">
        <v>1407.407407407407</v>
      </c>
      <c r="L245" s="38" t="n">
        <v>150</v>
      </c>
      <c r="M245" s="38">
        <f>I245+J245+K245+L245</f>
        <v/>
      </c>
      <c r="N245" s="38">
        <f>M245*'Dashboard &amp; Optimisation'!$B$18/('Dashboard &amp; Optimisation'!$B$16/3.6)</f>
        <v/>
      </c>
      <c r="O245" s="38" t="n">
        <v>167.6295349551059</v>
      </c>
      <c r="P245" s="39" t="n">
        <v>0.8201001829378223</v>
      </c>
      <c r="Q245" s="40" t="n">
        <v>0.2</v>
      </c>
      <c r="R245" s="38" t="n">
        <v>129.5558566575497</v>
      </c>
      <c r="S245" s="38">
        <f>R245*IF(A245=4, 2.0, 3.0)</f>
        <v/>
      </c>
      <c r="T245" s="37">
        <f>'Dashboard &amp; Optimisation'!$B$18*U245</f>
        <v/>
      </c>
      <c r="U245" s="26">
        <f>MIN(1, S245/M245)</f>
        <v/>
      </c>
      <c r="V245" s="26">
        <f>N245/(N245+O245)</f>
        <v/>
      </c>
      <c r="W245" s="26">
        <f>U245*V245</f>
        <v/>
      </c>
      <c r="X245" s="39">
        <f>T245/N245</f>
        <v/>
      </c>
      <c r="Y245" s="41">
        <f>IF(W245=MAXIFS(W$2:W$7201, A$2:A$7201, A245, B$2:B$7201, B245), "OPTIMAL", "")</f>
        <v/>
      </c>
    </row>
    <row r="246" ht="20" customHeight="1">
      <c r="A246" s="28" t="n">
        <v>4</v>
      </c>
      <c r="B246" s="28" t="n">
        <v>25</v>
      </c>
      <c r="C246" s="29" t="n">
        <v>95</v>
      </c>
      <c r="D246" s="29" t="n">
        <v>2</v>
      </c>
      <c r="E246" s="30" t="n">
        <v>0</v>
      </c>
      <c r="F246" s="29" t="n">
        <v>0</v>
      </c>
      <c r="G246" s="28" t="n">
        <v>150</v>
      </c>
      <c r="H246" s="30" t="inlineStr">
        <is>
          <t>ON</t>
        </is>
      </c>
      <c r="I246" s="31" t="n">
        <v>580.1183283215253</v>
      </c>
      <c r="J246" s="31" t="n">
        <v>1533.568798690708</v>
      </c>
      <c r="K246" s="31" t="n">
        <v>1407.407407407407</v>
      </c>
      <c r="L246" s="31" t="n">
        <v>150</v>
      </c>
      <c r="M246" s="31">
        <f>I246+J246+K246+L246</f>
        <v/>
      </c>
      <c r="N246" s="31">
        <f>M246*'Dashboard &amp; Optimisation'!$B$18/('Dashboard &amp; Optimisation'!$B$16/3.6)</f>
        <v/>
      </c>
      <c r="O246" s="31" t="n">
        <v>167.6295349551059</v>
      </c>
      <c r="P246" s="32" t="n">
        <v>0.485874802444842</v>
      </c>
      <c r="Q246" s="33" t="n">
        <v>0.2</v>
      </c>
      <c r="R246" s="31" t="n">
        <v>218.6752249980785</v>
      </c>
      <c r="S246" s="31">
        <f>R246*IF(A246=4, 2.0, 3.0)</f>
        <v/>
      </c>
      <c r="T246" s="29">
        <f>'Dashboard &amp; Optimisation'!$B$18*U246</f>
        <v/>
      </c>
      <c r="U246" s="34">
        <f>MIN(1, S246/M246)</f>
        <v/>
      </c>
      <c r="V246" s="34">
        <f>N246/(N246+O246)</f>
        <v/>
      </c>
      <c r="W246" s="34">
        <f>U246*V246</f>
        <v/>
      </c>
      <c r="X246" s="32">
        <f>T246/N246</f>
        <v/>
      </c>
      <c r="Y246" s="35">
        <f>IF(W246=MAXIFS(W$2:W$7201, A$2:A$7201, A246, B$2:B$7201, B246), "OPTIMAL", "")</f>
        <v/>
      </c>
    </row>
    <row r="247" ht="20" customHeight="1">
      <c r="A247" s="36" t="n">
        <v>4</v>
      </c>
      <c r="B247" s="36" t="n">
        <v>25</v>
      </c>
      <c r="C247" s="37" t="n">
        <v>95</v>
      </c>
      <c r="D247" s="37" t="n">
        <v>2</v>
      </c>
      <c r="E247" s="6" t="n">
        <v>0</v>
      </c>
      <c r="F247" s="37" t="n">
        <v>0</v>
      </c>
      <c r="G247" s="36" t="n">
        <v>150</v>
      </c>
      <c r="H247" s="6" t="inlineStr">
        <is>
          <t>OFF</t>
        </is>
      </c>
      <c r="I247" s="38" t="n">
        <v>580.1183283215253</v>
      </c>
      <c r="J247" s="38" t="n">
        <v>1533.568798690708</v>
      </c>
      <c r="K247" s="38" t="n">
        <v>1407.407407407407</v>
      </c>
      <c r="L247" s="38" t="n">
        <v>150</v>
      </c>
      <c r="M247" s="38">
        <f>I247+J247+K247+L247</f>
        <v/>
      </c>
      <c r="N247" s="38">
        <f>M247*'Dashboard &amp; Optimisation'!$B$18/('Dashboard &amp; Optimisation'!$B$16/3.6)</f>
        <v/>
      </c>
      <c r="O247" s="38" t="n">
        <v>167.6295349551059</v>
      </c>
      <c r="P247" s="39" t="n">
        <v>0.8209378405330428</v>
      </c>
      <c r="Q247" s="40" t="n">
        <v>0.2</v>
      </c>
      <c r="R247" s="38" t="n">
        <v>129.4236621819436</v>
      </c>
      <c r="S247" s="38">
        <f>R247*IF(A247=4, 2.0, 3.0)</f>
        <v/>
      </c>
      <c r="T247" s="37">
        <f>'Dashboard &amp; Optimisation'!$B$18*U247</f>
        <v/>
      </c>
      <c r="U247" s="26">
        <f>MIN(1, S247/M247)</f>
        <v/>
      </c>
      <c r="V247" s="26">
        <f>N247/(N247+O247)</f>
        <v/>
      </c>
      <c r="W247" s="26">
        <f>U247*V247</f>
        <v/>
      </c>
      <c r="X247" s="39">
        <f>T247/N247</f>
        <v/>
      </c>
      <c r="Y247" s="41">
        <f>IF(W247=MAXIFS(W$2:W$7201, A$2:A$7201, A247, B$2:B$7201, B247), "OPTIMAL", "")</f>
        <v/>
      </c>
    </row>
    <row r="248" ht="20" customHeight="1">
      <c r="A248" s="28" t="n">
        <v>4</v>
      </c>
      <c r="B248" s="28" t="n">
        <v>25</v>
      </c>
      <c r="C248" s="29" t="n">
        <v>95</v>
      </c>
      <c r="D248" s="29" t="n">
        <v>2</v>
      </c>
      <c r="E248" s="30" t="n">
        <v>0</v>
      </c>
      <c r="F248" s="29" t="n">
        <v>0</v>
      </c>
      <c r="G248" s="28" t="n">
        <v>200</v>
      </c>
      <c r="H248" s="30" t="inlineStr">
        <is>
          <t>ON</t>
        </is>
      </c>
      <c r="I248" s="31" t="n">
        <v>580.1183283215253</v>
      </c>
      <c r="J248" s="31" t="n">
        <v>1533.568798690708</v>
      </c>
      <c r="K248" s="31" t="n">
        <v>1407.407407407407</v>
      </c>
      <c r="L248" s="31" t="n">
        <v>150</v>
      </c>
      <c r="M248" s="31">
        <f>I248+J248+K248+L248</f>
        <v/>
      </c>
      <c r="N248" s="31">
        <f>M248*'Dashboard &amp; Optimisation'!$B$18/('Dashboard &amp; Optimisation'!$B$16/3.6)</f>
        <v/>
      </c>
      <c r="O248" s="31" t="n">
        <v>167.6295349551059</v>
      </c>
      <c r="P248" s="32" t="n">
        <v>0.4867124600400626</v>
      </c>
      <c r="Q248" s="33" t="n">
        <v>0.2</v>
      </c>
      <c r="R248" s="31" t="n">
        <v>218.2988735007465</v>
      </c>
      <c r="S248" s="31">
        <f>R248*IF(A248=4, 2.0, 3.0)</f>
        <v/>
      </c>
      <c r="T248" s="29">
        <f>'Dashboard &amp; Optimisation'!$B$18*U248</f>
        <v/>
      </c>
      <c r="U248" s="34">
        <f>MIN(1, S248/M248)</f>
        <v/>
      </c>
      <c r="V248" s="34">
        <f>N248/(N248+O248)</f>
        <v/>
      </c>
      <c r="W248" s="34">
        <f>U248*V248</f>
        <v/>
      </c>
      <c r="X248" s="32">
        <f>T248/N248</f>
        <v/>
      </c>
      <c r="Y248" s="35">
        <f>IF(W248=MAXIFS(W$2:W$7201, A$2:A$7201, A248, B$2:B$7201, B248), "OPTIMAL", "")</f>
        <v/>
      </c>
    </row>
    <row r="249" ht="20" customHeight="1">
      <c r="A249" s="36" t="n">
        <v>4</v>
      </c>
      <c r="B249" s="36" t="n">
        <v>25</v>
      </c>
      <c r="C249" s="37" t="n">
        <v>95</v>
      </c>
      <c r="D249" s="37" t="n">
        <v>2</v>
      </c>
      <c r="E249" s="6" t="n">
        <v>0</v>
      </c>
      <c r="F249" s="37" t="n">
        <v>0</v>
      </c>
      <c r="G249" s="36" t="n">
        <v>200</v>
      </c>
      <c r="H249" s="6" t="inlineStr">
        <is>
          <t>OFF</t>
        </is>
      </c>
      <c r="I249" s="38" t="n">
        <v>580.1183283215253</v>
      </c>
      <c r="J249" s="38" t="n">
        <v>1533.568798690708</v>
      </c>
      <c r="K249" s="38" t="n">
        <v>1407.407407407407</v>
      </c>
      <c r="L249" s="38" t="n">
        <v>150</v>
      </c>
      <c r="M249" s="38">
        <f>I249+J249+K249+L249</f>
        <v/>
      </c>
      <c r="N249" s="38">
        <f>M249*'Dashboard &amp; Optimisation'!$B$18/('Dashboard &amp; Optimisation'!$B$16/3.6)</f>
        <v/>
      </c>
      <c r="O249" s="38" t="n">
        <v>167.6295349551059</v>
      </c>
      <c r="P249" s="39" t="n">
        <v>0.8217754981282633</v>
      </c>
      <c r="Q249" s="40" t="n">
        <v>0.2</v>
      </c>
      <c r="R249" s="38" t="n">
        <v>129.2917372050187</v>
      </c>
      <c r="S249" s="38">
        <f>R249*IF(A249=4, 2.0, 3.0)</f>
        <v/>
      </c>
      <c r="T249" s="37">
        <f>'Dashboard &amp; Optimisation'!$B$18*U249</f>
        <v/>
      </c>
      <c r="U249" s="26">
        <f>MIN(1, S249/M249)</f>
        <v/>
      </c>
      <c r="V249" s="26">
        <f>N249/(N249+O249)</f>
        <v/>
      </c>
      <c r="W249" s="26">
        <f>U249*V249</f>
        <v/>
      </c>
      <c r="X249" s="39">
        <f>T249/N249</f>
        <v/>
      </c>
      <c r="Y249" s="41">
        <f>IF(W249=MAXIFS(W$2:W$7201, A$2:A$7201, A249, B$2:B$7201, B249), "OPTIMAL", "")</f>
        <v/>
      </c>
    </row>
    <row r="250" ht="20" customHeight="1">
      <c r="A250" s="28" t="n">
        <v>4</v>
      </c>
      <c r="B250" s="28" t="n">
        <v>25</v>
      </c>
      <c r="C250" s="29" t="n">
        <v>95</v>
      </c>
      <c r="D250" s="29" t="n">
        <v>2</v>
      </c>
      <c r="E250" s="30" t="n">
        <v>4</v>
      </c>
      <c r="F250" s="29" t="n">
        <v>1.5</v>
      </c>
      <c r="G250" s="28" t="n">
        <v>50</v>
      </c>
      <c r="H250" s="30" t="inlineStr">
        <is>
          <t>ON</t>
        </is>
      </c>
      <c r="I250" s="31" t="n">
        <v>580.1183283215253</v>
      </c>
      <c r="J250" s="31" t="n">
        <v>1533.568798690708</v>
      </c>
      <c r="K250" s="31" t="n">
        <v>1407.407407407407</v>
      </c>
      <c r="L250" s="31" t="n">
        <v>150</v>
      </c>
      <c r="M250" s="31">
        <f>I250+J250+K250+L250</f>
        <v/>
      </c>
      <c r="N250" s="31">
        <f>M250*'Dashboard &amp; Optimisation'!$B$18/('Dashboard &amp; Optimisation'!$B$16/3.6)</f>
        <v/>
      </c>
      <c r="O250" s="31" t="n">
        <v>264.9994367964206</v>
      </c>
      <c r="P250" s="32" t="n">
        <v>0.07474193563275772</v>
      </c>
      <c r="Q250" s="33" t="n">
        <v>7.077172538771729</v>
      </c>
      <c r="R250" s="31" t="n">
        <v>1470.93568487258</v>
      </c>
      <c r="S250" s="31">
        <f>R250*IF(A250=4, 2.0, 3.0)</f>
        <v/>
      </c>
      <c r="T250" s="29">
        <f>'Dashboard &amp; Optimisation'!$B$18*U250</f>
        <v/>
      </c>
      <c r="U250" s="34">
        <f>MIN(1, S250/M250)</f>
        <v/>
      </c>
      <c r="V250" s="34">
        <f>N250/(N250+O250)</f>
        <v/>
      </c>
      <c r="W250" s="34">
        <f>U250*V250</f>
        <v/>
      </c>
      <c r="X250" s="32">
        <f>T250/N250</f>
        <v/>
      </c>
      <c r="Y250" s="35">
        <f>IF(W250=MAXIFS(W$2:W$7201, A$2:A$7201, A250, B$2:B$7201, B250), "OPTIMAL", "")</f>
        <v/>
      </c>
    </row>
    <row r="251" ht="20" customHeight="1">
      <c r="A251" s="36" t="n">
        <v>4</v>
      </c>
      <c r="B251" s="36" t="n">
        <v>25</v>
      </c>
      <c r="C251" s="37" t="n">
        <v>95</v>
      </c>
      <c r="D251" s="37" t="n">
        <v>2</v>
      </c>
      <c r="E251" s="6" t="n">
        <v>4</v>
      </c>
      <c r="F251" s="37" t="n">
        <v>1.5</v>
      </c>
      <c r="G251" s="36" t="n">
        <v>50</v>
      </c>
      <c r="H251" s="6" t="inlineStr">
        <is>
          <t>OFF</t>
        </is>
      </c>
      <c r="I251" s="38" t="n">
        <v>580.1183283215253</v>
      </c>
      <c r="J251" s="38" t="n">
        <v>1533.568798690708</v>
      </c>
      <c r="K251" s="38" t="n">
        <v>1407.407407407407</v>
      </c>
      <c r="L251" s="38" t="n">
        <v>150</v>
      </c>
      <c r="M251" s="38">
        <f>I251+J251+K251+L251</f>
        <v/>
      </c>
      <c r="N251" s="38">
        <f>M251*'Dashboard &amp; Optimisation'!$B$18/('Dashboard &amp; Optimisation'!$B$16/3.6)</f>
        <v/>
      </c>
      <c r="O251" s="38" t="n">
        <v>264.9994367964206</v>
      </c>
      <c r="P251" s="39" t="n">
        <v>0.317199579628014</v>
      </c>
      <c r="Q251" s="40" t="n">
        <v>7.077172538771729</v>
      </c>
      <c r="R251" s="38" t="n">
        <v>346.5974967797946</v>
      </c>
      <c r="S251" s="38">
        <f>R251*IF(A251=4, 2.0, 3.0)</f>
        <v/>
      </c>
      <c r="T251" s="37">
        <f>'Dashboard &amp; Optimisation'!$B$18*U251</f>
        <v/>
      </c>
      <c r="U251" s="26">
        <f>MIN(1, S251/M251)</f>
        <v/>
      </c>
      <c r="V251" s="26">
        <f>N251/(N251+O251)</f>
        <v/>
      </c>
      <c r="W251" s="26">
        <f>U251*V251</f>
        <v/>
      </c>
      <c r="X251" s="39">
        <f>T251/N251</f>
        <v/>
      </c>
      <c r="Y251" s="41">
        <f>IF(W251=MAXIFS(W$2:W$7201, A$2:A$7201, A251, B$2:B$7201, B251), "OPTIMAL", "")</f>
        <v/>
      </c>
    </row>
    <row r="252" ht="20" customHeight="1">
      <c r="A252" s="28" t="n">
        <v>4</v>
      </c>
      <c r="B252" s="28" t="n">
        <v>25</v>
      </c>
      <c r="C252" s="29" t="n">
        <v>95</v>
      </c>
      <c r="D252" s="29" t="n">
        <v>2</v>
      </c>
      <c r="E252" s="30" t="n">
        <v>4</v>
      </c>
      <c r="F252" s="29" t="n">
        <v>1.5</v>
      </c>
      <c r="G252" s="28" t="n">
        <v>100</v>
      </c>
      <c r="H252" s="30" t="inlineStr">
        <is>
          <t>ON</t>
        </is>
      </c>
      <c r="I252" s="31" t="n">
        <v>580.1183283215253</v>
      </c>
      <c r="J252" s="31" t="n">
        <v>1533.568798690708</v>
      </c>
      <c r="K252" s="31" t="n">
        <v>1407.407407407407</v>
      </c>
      <c r="L252" s="31" t="n">
        <v>150</v>
      </c>
      <c r="M252" s="31">
        <f>I252+J252+K252+L252</f>
        <v/>
      </c>
      <c r="N252" s="31">
        <f>M252*'Dashboard &amp; Optimisation'!$B$18/('Dashboard &amp; Optimisation'!$B$16/3.6)</f>
        <v/>
      </c>
      <c r="O252" s="31" t="n">
        <v>264.9994367964206</v>
      </c>
      <c r="P252" s="32" t="n">
        <v>0.07557959322797822</v>
      </c>
      <c r="Q252" s="33" t="n">
        <v>7.077172538771729</v>
      </c>
      <c r="R252" s="31" t="n">
        <v>1454.633130229321</v>
      </c>
      <c r="S252" s="31">
        <f>R252*IF(A252=4, 2.0, 3.0)</f>
        <v/>
      </c>
      <c r="T252" s="29">
        <f>'Dashboard &amp; Optimisation'!$B$18*U252</f>
        <v/>
      </c>
      <c r="U252" s="34">
        <f>MIN(1, S252/M252)</f>
        <v/>
      </c>
      <c r="V252" s="34">
        <f>N252/(N252+O252)</f>
        <v/>
      </c>
      <c r="W252" s="34">
        <f>U252*V252</f>
        <v/>
      </c>
      <c r="X252" s="32">
        <f>T252/N252</f>
        <v/>
      </c>
      <c r="Y252" s="35">
        <f>IF(W252=MAXIFS(W$2:W$7201, A$2:A$7201, A252, B$2:B$7201, B252), "OPTIMAL", "")</f>
        <v/>
      </c>
    </row>
    <row r="253" ht="20" customHeight="1">
      <c r="A253" s="36" t="n">
        <v>4</v>
      </c>
      <c r="B253" s="36" t="n">
        <v>25</v>
      </c>
      <c r="C253" s="37" t="n">
        <v>95</v>
      </c>
      <c r="D253" s="37" t="n">
        <v>2</v>
      </c>
      <c r="E253" s="6" t="n">
        <v>4</v>
      </c>
      <c r="F253" s="37" t="n">
        <v>1.5</v>
      </c>
      <c r="G253" s="36" t="n">
        <v>100</v>
      </c>
      <c r="H253" s="6" t="inlineStr">
        <is>
          <t>OFF</t>
        </is>
      </c>
      <c r="I253" s="38" t="n">
        <v>580.1183283215253</v>
      </c>
      <c r="J253" s="38" t="n">
        <v>1533.568798690708</v>
      </c>
      <c r="K253" s="38" t="n">
        <v>1407.407407407407</v>
      </c>
      <c r="L253" s="38" t="n">
        <v>150</v>
      </c>
      <c r="M253" s="38">
        <f>I253+J253+K253+L253</f>
        <v/>
      </c>
      <c r="N253" s="38">
        <f>M253*'Dashboard &amp; Optimisation'!$B$18/('Dashboard &amp; Optimisation'!$B$16/3.6)</f>
        <v/>
      </c>
      <c r="O253" s="38" t="n">
        <v>264.9994367964206</v>
      </c>
      <c r="P253" s="39" t="n">
        <v>0.3180372372232345</v>
      </c>
      <c r="Q253" s="40" t="n">
        <v>7.077172538771729</v>
      </c>
      <c r="R253" s="38" t="n">
        <v>345.6846161743759</v>
      </c>
      <c r="S253" s="38">
        <f>R253*IF(A253=4, 2.0, 3.0)</f>
        <v/>
      </c>
      <c r="T253" s="37">
        <f>'Dashboard &amp; Optimisation'!$B$18*U253</f>
        <v/>
      </c>
      <c r="U253" s="26">
        <f>MIN(1, S253/M253)</f>
        <v/>
      </c>
      <c r="V253" s="26">
        <f>N253/(N253+O253)</f>
        <v/>
      </c>
      <c r="W253" s="26">
        <f>U253*V253</f>
        <v/>
      </c>
      <c r="X253" s="39">
        <f>T253/N253</f>
        <v/>
      </c>
      <c r="Y253" s="41">
        <f>IF(W253=MAXIFS(W$2:W$7201, A$2:A$7201, A253, B$2:B$7201, B253), "OPTIMAL", "")</f>
        <v/>
      </c>
    </row>
    <row r="254" ht="20" customHeight="1">
      <c r="A254" s="28" t="n">
        <v>4</v>
      </c>
      <c r="B254" s="28" t="n">
        <v>25</v>
      </c>
      <c r="C254" s="29" t="n">
        <v>95</v>
      </c>
      <c r="D254" s="29" t="n">
        <v>2</v>
      </c>
      <c r="E254" s="30" t="n">
        <v>4</v>
      </c>
      <c r="F254" s="29" t="n">
        <v>1.5</v>
      </c>
      <c r="G254" s="28" t="n">
        <v>150</v>
      </c>
      <c r="H254" s="30" t="inlineStr">
        <is>
          <t>ON</t>
        </is>
      </c>
      <c r="I254" s="31" t="n">
        <v>580.1183283215253</v>
      </c>
      <c r="J254" s="31" t="n">
        <v>1533.568798690708</v>
      </c>
      <c r="K254" s="31" t="n">
        <v>1407.407407407407</v>
      </c>
      <c r="L254" s="31" t="n">
        <v>150</v>
      </c>
      <c r="M254" s="31">
        <f>I254+J254+K254+L254</f>
        <v/>
      </c>
      <c r="N254" s="31">
        <f>M254*'Dashboard &amp; Optimisation'!$B$18/('Dashboard &amp; Optimisation'!$B$16/3.6)</f>
        <v/>
      </c>
      <c r="O254" s="31" t="n">
        <v>264.9994367964206</v>
      </c>
      <c r="P254" s="32" t="n">
        <v>0.07641725082319872</v>
      </c>
      <c r="Q254" s="33" t="n">
        <v>7.077172538771729</v>
      </c>
      <c r="R254" s="31" t="n">
        <v>1438.687980715698</v>
      </c>
      <c r="S254" s="31">
        <f>R254*IF(A254=4, 2.0, 3.0)</f>
        <v/>
      </c>
      <c r="T254" s="29">
        <f>'Dashboard &amp; Optimisation'!$B$18*U254</f>
        <v/>
      </c>
      <c r="U254" s="34">
        <f>MIN(1, S254/M254)</f>
        <v/>
      </c>
      <c r="V254" s="34">
        <f>N254/(N254+O254)</f>
        <v/>
      </c>
      <c r="W254" s="34">
        <f>U254*V254</f>
        <v/>
      </c>
      <c r="X254" s="32">
        <f>T254/N254</f>
        <v/>
      </c>
      <c r="Y254" s="35">
        <f>IF(W254=MAXIFS(W$2:W$7201, A$2:A$7201, A254, B$2:B$7201, B254), "OPTIMAL", "")</f>
        <v/>
      </c>
    </row>
    <row r="255" ht="20" customHeight="1">
      <c r="A255" s="36" t="n">
        <v>4</v>
      </c>
      <c r="B255" s="36" t="n">
        <v>25</v>
      </c>
      <c r="C255" s="37" t="n">
        <v>95</v>
      </c>
      <c r="D255" s="37" t="n">
        <v>2</v>
      </c>
      <c r="E255" s="6" t="n">
        <v>4</v>
      </c>
      <c r="F255" s="37" t="n">
        <v>1.5</v>
      </c>
      <c r="G255" s="36" t="n">
        <v>150</v>
      </c>
      <c r="H255" s="6" t="inlineStr">
        <is>
          <t>OFF</t>
        </is>
      </c>
      <c r="I255" s="38" t="n">
        <v>580.1183283215253</v>
      </c>
      <c r="J255" s="38" t="n">
        <v>1533.568798690708</v>
      </c>
      <c r="K255" s="38" t="n">
        <v>1407.407407407407</v>
      </c>
      <c r="L255" s="38" t="n">
        <v>150</v>
      </c>
      <c r="M255" s="38">
        <f>I255+J255+K255+L255</f>
        <v/>
      </c>
      <c r="N255" s="38">
        <f>M255*'Dashboard &amp; Optimisation'!$B$18/('Dashboard &amp; Optimisation'!$B$16/3.6)</f>
        <v/>
      </c>
      <c r="O255" s="38" t="n">
        <v>264.9994367964206</v>
      </c>
      <c r="P255" s="39" t="n">
        <v>0.318874894818455</v>
      </c>
      <c r="Q255" s="40" t="n">
        <v>7.077172538771729</v>
      </c>
      <c r="R255" s="38" t="n">
        <v>344.7765316904776</v>
      </c>
      <c r="S255" s="38">
        <f>R255*IF(A255=4, 2.0, 3.0)</f>
        <v/>
      </c>
      <c r="T255" s="37">
        <f>'Dashboard &amp; Optimisation'!$B$18*U255</f>
        <v/>
      </c>
      <c r="U255" s="26">
        <f>MIN(1, S255/M255)</f>
        <v/>
      </c>
      <c r="V255" s="26">
        <f>N255/(N255+O255)</f>
        <v/>
      </c>
      <c r="W255" s="26">
        <f>U255*V255</f>
        <v/>
      </c>
      <c r="X255" s="39">
        <f>T255/N255</f>
        <v/>
      </c>
      <c r="Y255" s="41">
        <f>IF(W255=MAXIFS(W$2:W$7201, A$2:A$7201, A255, B$2:B$7201, B255), "OPTIMAL", "")</f>
        <v/>
      </c>
    </row>
    <row r="256" ht="20" customHeight="1">
      <c r="A256" s="28" t="n">
        <v>4</v>
      </c>
      <c r="B256" s="28" t="n">
        <v>25</v>
      </c>
      <c r="C256" s="29" t="n">
        <v>95</v>
      </c>
      <c r="D256" s="29" t="n">
        <v>2</v>
      </c>
      <c r="E256" s="30" t="n">
        <v>4</v>
      </c>
      <c r="F256" s="29" t="n">
        <v>1.5</v>
      </c>
      <c r="G256" s="28" t="n">
        <v>200</v>
      </c>
      <c r="H256" s="30" t="inlineStr">
        <is>
          <t>ON</t>
        </is>
      </c>
      <c r="I256" s="31" t="n">
        <v>580.1183283215253</v>
      </c>
      <c r="J256" s="31" t="n">
        <v>1533.568798690708</v>
      </c>
      <c r="K256" s="31" t="n">
        <v>1407.407407407407</v>
      </c>
      <c r="L256" s="31" t="n">
        <v>150</v>
      </c>
      <c r="M256" s="31">
        <f>I256+J256+K256+L256</f>
        <v/>
      </c>
      <c r="N256" s="31">
        <f>M256*'Dashboard &amp; Optimisation'!$B$18/('Dashboard &amp; Optimisation'!$B$16/3.6)</f>
        <v/>
      </c>
      <c r="O256" s="31" t="n">
        <v>264.9994367964206</v>
      </c>
      <c r="P256" s="32" t="n">
        <v>0.07725490841841923</v>
      </c>
      <c r="Q256" s="33" t="n">
        <v>7.077172538771729</v>
      </c>
      <c r="R256" s="31" t="n">
        <v>1423.088610541419</v>
      </c>
      <c r="S256" s="31">
        <f>R256*IF(A256=4, 2.0, 3.0)</f>
        <v/>
      </c>
      <c r="T256" s="29">
        <f>'Dashboard &amp; Optimisation'!$B$18*U256</f>
        <v/>
      </c>
      <c r="U256" s="34">
        <f>MIN(1, S256/M256)</f>
        <v/>
      </c>
      <c r="V256" s="34">
        <f>N256/(N256+O256)</f>
        <v/>
      </c>
      <c r="W256" s="34">
        <f>U256*V256</f>
        <v/>
      </c>
      <c r="X256" s="32">
        <f>T256/N256</f>
        <v/>
      </c>
      <c r="Y256" s="35">
        <f>IF(W256=MAXIFS(W$2:W$7201, A$2:A$7201, A256, B$2:B$7201, B256), "OPTIMAL", "")</f>
        <v/>
      </c>
    </row>
    <row r="257" ht="20" customHeight="1">
      <c r="A257" s="36" t="n">
        <v>4</v>
      </c>
      <c r="B257" s="36" t="n">
        <v>25</v>
      </c>
      <c r="C257" s="37" t="n">
        <v>95</v>
      </c>
      <c r="D257" s="37" t="n">
        <v>2</v>
      </c>
      <c r="E257" s="6" t="n">
        <v>4</v>
      </c>
      <c r="F257" s="37" t="n">
        <v>1.5</v>
      </c>
      <c r="G257" s="36" t="n">
        <v>200</v>
      </c>
      <c r="H257" s="6" t="inlineStr">
        <is>
          <t>OFF</t>
        </is>
      </c>
      <c r="I257" s="38" t="n">
        <v>580.1183283215253</v>
      </c>
      <c r="J257" s="38" t="n">
        <v>1533.568798690708</v>
      </c>
      <c r="K257" s="38" t="n">
        <v>1407.407407407407</v>
      </c>
      <c r="L257" s="38" t="n">
        <v>150</v>
      </c>
      <c r="M257" s="38">
        <f>I257+J257+K257+L257</f>
        <v/>
      </c>
      <c r="N257" s="38">
        <f>M257*'Dashboard &amp; Optimisation'!$B$18/('Dashboard &amp; Optimisation'!$B$16/3.6)</f>
        <v/>
      </c>
      <c r="O257" s="38" t="n">
        <v>264.9994367964206</v>
      </c>
      <c r="P257" s="39" t="n">
        <v>0.3197125524136755</v>
      </c>
      <c r="Q257" s="40" t="n">
        <v>7.077172538771729</v>
      </c>
      <c r="R257" s="38" t="n">
        <v>343.8732056301025</v>
      </c>
      <c r="S257" s="38">
        <f>R257*IF(A257=4, 2.0, 3.0)</f>
        <v/>
      </c>
      <c r="T257" s="37">
        <f>'Dashboard &amp; Optimisation'!$B$18*U257</f>
        <v/>
      </c>
      <c r="U257" s="26">
        <f>MIN(1, S257/M257)</f>
        <v/>
      </c>
      <c r="V257" s="26">
        <f>N257/(N257+O257)</f>
        <v/>
      </c>
      <c r="W257" s="26">
        <f>U257*V257</f>
        <v/>
      </c>
      <c r="X257" s="39">
        <f>T257/N257</f>
        <v/>
      </c>
      <c r="Y257" s="41">
        <f>IF(W257=MAXIFS(W$2:W$7201, A$2:A$7201, A257, B$2:B$7201, B257), "OPTIMAL", "")</f>
        <v/>
      </c>
    </row>
    <row r="258" ht="20" customHeight="1">
      <c r="A258" s="28" t="n">
        <v>4</v>
      </c>
      <c r="B258" s="28" t="n">
        <v>25</v>
      </c>
      <c r="C258" s="29" t="n">
        <v>95</v>
      </c>
      <c r="D258" s="29" t="n">
        <v>2</v>
      </c>
      <c r="E258" s="30" t="n">
        <v>4</v>
      </c>
      <c r="F258" s="29" t="n">
        <v>2</v>
      </c>
      <c r="G258" s="28" t="n">
        <v>50</v>
      </c>
      <c r="H258" s="30" t="inlineStr">
        <is>
          <t>ON</t>
        </is>
      </c>
      <c r="I258" s="31" t="n">
        <v>580.1183283215253</v>
      </c>
      <c r="J258" s="31" t="n">
        <v>1533.568798690708</v>
      </c>
      <c r="K258" s="31" t="n">
        <v>1407.407407407407</v>
      </c>
      <c r="L258" s="31" t="n">
        <v>150</v>
      </c>
      <c r="M258" s="31">
        <f>I258+J258+K258+L258</f>
        <v/>
      </c>
      <c r="N258" s="31">
        <f>M258*'Dashboard &amp; Optimisation'!$B$18/('Dashboard &amp; Optimisation'!$B$16/3.6)</f>
        <v/>
      </c>
      <c r="O258" s="31" t="n">
        <v>298.9773737032914</v>
      </c>
      <c r="P258" s="32" t="n">
        <v>0.07220530386471993</v>
      </c>
      <c r="Q258" s="33" t="n">
        <v>9.36956338502897</v>
      </c>
      <c r="R258" s="31" t="n">
        <v>1540.452769121758</v>
      </c>
      <c r="S258" s="31">
        <f>R258*IF(A258=4, 2.0, 3.0)</f>
        <v/>
      </c>
      <c r="T258" s="29">
        <f>'Dashboard &amp; Optimisation'!$B$18*U258</f>
        <v/>
      </c>
      <c r="U258" s="34">
        <f>MIN(1, S258/M258)</f>
        <v/>
      </c>
      <c r="V258" s="34">
        <f>N258/(N258+O258)</f>
        <v/>
      </c>
      <c r="W258" s="34">
        <f>U258*V258</f>
        <v/>
      </c>
      <c r="X258" s="32">
        <f>T258/N258</f>
        <v/>
      </c>
      <c r="Y258" s="35">
        <f>IF(W258=MAXIFS(W$2:W$7201, A$2:A$7201, A258, B$2:B$7201, B258), "OPTIMAL", "")</f>
        <v/>
      </c>
    </row>
    <row r="259" ht="20" customHeight="1">
      <c r="A259" s="36" t="n">
        <v>4</v>
      </c>
      <c r="B259" s="36" t="n">
        <v>25</v>
      </c>
      <c r="C259" s="37" t="n">
        <v>95</v>
      </c>
      <c r="D259" s="37" t="n">
        <v>2</v>
      </c>
      <c r="E259" s="6" t="n">
        <v>4</v>
      </c>
      <c r="F259" s="37" t="n">
        <v>2</v>
      </c>
      <c r="G259" s="36" t="n">
        <v>50</v>
      </c>
      <c r="H259" s="6" t="inlineStr">
        <is>
          <t>OFF</t>
        </is>
      </c>
      <c r="I259" s="38" t="n">
        <v>580.1183283215253</v>
      </c>
      <c r="J259" s="38" t="n">
        <v>1533.568798690708</v>
      </c>
      <c r="K259" s="38" t="n">
        <v>1407.407407407407</v>
      </c>
      <c r="L259" s="38" t="n">
        <v>150</v>
      </c>
      <c r="M259" s="38">
        <f>I259+J259+K259+L259</f>
        <v/>
      </c>
      <c r="N259" s="38">
        <f>M259*'Dashboard &amp; Optimisation'!$B$18/('Dashboard &amp; Optimisation'!$B$16/3.6)</f>
        <v/>
      </c>
      <c r="O259" s="38" t="n">
        <v>298.9773737032914</v>
      </c>
      <c r="P259" s="39" t="n">
        <v>0.3158422903411635</v>
      </c>
      <c r="Q259" s="40" t="n">
        <v>9.36956338502897</v>
      </c>
      <c r="R259" s="38" t="n">
        <v>352.1658235302806</v>
      </c>
      <c r="S259" s="38">
        <f>R259*IF(A259=4, 2.0, 3.0)</f>
        <v/>
      </c>
      <c r="T259" s="37">
        <f>'Dashboard &amp; Optimisation'!$B$18*U259</f>
        <v/>
      </c>
      <c r="U259" s="26">
        <f>MIN(1, S259/M259)</f>
        <v/>
      </c>
      <c r="V259" s="26">
        <f>N259/(N259+O259)</f>
        <v/>
      </c>
      <c r="W259" s="26">
        <f>U259*V259</f>
        <v/>
      </c>
      <c r="X259" s="39">
        <f>T259/N259</f>
        <v/>
      </c>
      <c r="Y259" s="41">
        <f>IF(W259=MAXIFS(W$2:W$7201, A$2:A$7201, A259, B$2:B$7201, B259), "OPTIMAL", "")</f>
        <v/>
      </c>
    </row>
    <row r="260" ht="20" customHeight="1">
      <c r="A260" s="28" t="n">
        <v>4</v>
      </c>
      <c r="B260" s="28" t="n">
        <v>25</v>
      </c>
      <c r="C260" s="29" t="n">
        <v>95</v>
      </c>
      <c r="D260" s="29" t="n">
        <v>2</v>
      </c>
      <c r="E260" s="30" t="n">
        <v>4</v>
      </c>
      <c r="F260" s="29" t="n">
        <v>2</v>
      </c>
      <c r="G260" s="28" t="n">
        <v>100</v>
      </c>
      <c r="H260" s="30" t="inlineStr">
        <is>
          <t>ON</t>
        </is>
      </c>
      <c r="I260" s="31" t="n">
        <v>580.1183283215253</v>
      </c>
      <c r="J260" s="31" t="n">
        <v>1533.568798690708</v>
      </c>
      <c r="K260" s="31" t="n">
        <v>1407.407407407407</v>
      </c>
      <c r="L260" s="31" t="n">
        <v>150</v>
      </c>
      <c r="M260" s="31">
        <f>I260+J260+K260+L260</f>
        <v/>
      </c>
      <c r="N260" s="31">
        <f>M260*'Dashboard &amp; Optimisation'!$B$18/('Dashboard &amp; Optimisation'!$B$16/3.6)</f>
        <v/>
      </c>
      <c r="O260" s="31" t="n">
        <v>298.9773737032914</v>
      </c>
      <c r="P260" s="32" t="n">
        <v>0.07304296145994044</v>
      </c>
      <c r="Q260" s="33" t="n">
        <v>9.36956338502897</v>
      </c>
      <c r="R260" s="31" t="n">
        <v>1522.786837506417</v>
      </c>
      <c r="S260" s="31">
        <f>R260*IF(A260=4, 2.0, 3.0)</f>
        <v/>
      </c>
      <c r="T260" s="29">
        <f>'Dashboard &amp; Optimisation'!$B$18*U260</f>
        <v/>
      </c>
      <c r="U260" s="34">
        <f>MIN(1, S260/M260)</f>
        <v/>
      </c>
      <c r="V260" s="34">
        <f>N260/(N260+O260)</f>
        <v/>
      </c>
      <c r="W260" s="34">
        <f>U260*V260</f>
        <v/>
      </c>
      <c r="X260" s="32">
        <f>T260/N260</f>
        <v/>
      </c>
      <c r="Y260" s="35">
        <f>IF(W260=MAXIFS(W$2:W$7201, A$2:A$7201, A260, B$2:B$7201, B260), "OPTIMAL", "")</f>
        <v/>
      </c>
    </row>
    <row r="261" ht="20" customHeight="1">
      <c r="A261" s="36" t="n">
        <v>4</v>
      </c>
      <c r="B261" s="36" t="n">
        <v>25</v>
      </c>
      <c r="C261" s="37" t="n">
        <v>95</v>
      </c>
      <c r="D261" s="37" t="n">
        <v>2</v>
      </c>
      <c r="E261" s="6" t="n">
        <v>4</v>
      </c>
      <c r="F261" s="37" t="n">
        <v>2</v>
      </c>
      <c r="G261" s="36" t="n">
        <v>100</v>
      </c>
      <c r="H261" s="6" t="inlineStr">
        <is>
          <t>OFF</t>
        </is>
      </c>
      <c r="I261" s="38" t="n">
        <v>580.1183283215253</v>
      </c>
      <c r="J261" s="38" t="n">
        <v>1533.568798690708</v>
      </c>
      <c r="K261" s="38" t="n">
        <v>1407.407407407407</v>
      </c>
      <c r="L261" s="38" t="n">
        <v>150</v>
      </c>
      <c r="M261" s="38">
        <f>I261+J261+K261+L261</f>
        <v/>
      </c>
      <c r="N261" s="38">
        <f>M261*'Dashboard &amp; Optimisation'!$B$18/('Dashboard &amp; Optimisation'!$B$16/3.6)</f>
        <v/>
      </c>
      <c r="O261" s="38" t="n">
        <v>298.9773737032914</v>
      </c>
      <c r="P261" s="39" t="n">
        <v>0.316679947936384</v>
      </c>
      <c r="Q261" s="40" t="n">
        <v>9.36956338502897</v>
      </c>
      <c r="R261" s="38" t="n">
        <v>351.2343014090363</v>
      </c>
      <c r="S261" s="38">
        <f>R261*IF(A261=4, 2.0, 3.0)</f>
        <v/>
      </c>
      <c r="T261" s="37">
        <f>'Dashboard &amp; Optimisation'!$B$18*U261</f>
        <v/>
      </c>
      <c r="U261" s="26">
        <f>MIN(1, S261/M261)</f>
        <v/>
      </c>
      <c r="V261" s="26">
        <f>N261/(N261+O261)</f>
        <v/>
      </c>
      <c r="W261" s="26">
        <f>U261*V261</f>
        <v/>
      </c>
      <c r="X261" s="39">
        <f>T261/N261</f>
        <v/>
      </c>
      <c r="Y261" s="41">
        <f>IF(W261=MAXIFS(W$2:W$7201, A$2:A$7201, A261, B$2:B$7201, B261), "OPTIMAL", "")</f>
        <v/>
      </c>
    </row>
    <row r="262" ht="20" customHeight="1">
      <c r="A262" s="28" t="n">
        <v>4</v>
      </c>
      <c r="B262" s="28" t="n">
        <v>25</v>
      </c>
      <c r="C262" s="29" t="n">
        <v>95</v>
      </c>
      <c r="D262" s="29" t="n">
        <v>2</v>
      </c>
      <c r="E262" s="30" t="n">
        <v>4</v>
      </c>
      <c r="F262" s="29" t="n">
        <v>2</v>
      </c>
      <c r="G262" s="28" t="n">
        <v>150</v>
      </c>
      <c r="H262" s="30" t="inlineStr">
        <is>
          <t>ON</t>
        </is>
      </c>
      <c r="I262" s="31" t="n">
        <v>580.1183283215253</v>
      </c>
      <c r="J262" s="31" t="n">
        <v>1533.568798690708</v>
      </c>
      <c r="K262" s="31" t="n">
        <v>1407.407407407407</v>
      </c>
      <c r="L262" s="31" t="n">
        <v>150</v>
      </c>
      <c r="M262" s="31">
        <f>I262+J262+K262+L262</f>
        <v/>
      </c>
      <c r="N262" s="31">
        <f>M262*'Dashboard &amp; Optimisation'!$B$18/('Dashboard &amp; Optimisation'!$B$16/3.6)</f>
        <v/>
      </c>
      <c r="O262" s="31" t="n">
        <v>298.9773737032914</v>
      </c>
      <c r="P262" s="32" t="n">
        <v>0.07388061905516093</v>
      </c>
      <c r="Q262" s="33" t="n">
        <v>9.36956338502897</v>
      </c>
      <c r="R262" s="31" t="n">
        <v>1505.521498143374</v>
      </c>
      <c r="S262" s="31">
        <f>R262*IF(A262=4, 2.0, 3.0)</f>
        <v/>
      </c>
      <c r="T262" s="29">
        <f>'Dashboard &amp; Optimisation'!$B$18*U262</f>
        <v/>
      </c>
      <c r="U262" s="34">
        <f>MIN(1, S262/M262)</f>
        <v/>
      </c>
      <c r="V262" s="34">
        <f>N262/(N262+O262)</f>
        <v/>
      </c>
      <c r="W262" s="34">
        <f>U262*V262</f>
        <v/>
      </c>
      <c r="X262" s="32">
        <f>T262/N262</f>
        <v/>
      </c>
      <c r="Y262" s="35">
        <f>IF(W262=MAXIFS(W$2:W$7201, A$2:A$7201, A262, B$2:B$7201, B262), "OPTIMAL", "")</f>
        <v/>
      </c>
    </row>
    <row r="263" ht="20" customHeight="1">
      <c r="A263" s="36" t="n">
        <v>4</v>
      </c>
      <c r="B263" s="36" t="n">
        <v>25</v>
      </c>
      <c r="C263" s="37" t="n">
        <v>95</v>
      </c>
      <c r="D263" s="37" t="n">
        <v>2</v>
      </c>
      <c r="E263" s="6" t="n">
        <v>4</v>
      </c>
      <c r="F263" s="37" t="n">
        <v>2</v>
      </c>
      <c r="G263" s="36" t="n">
        <v>150</v>
      </c>
      <c r="H263" s="6" t="inlineStr">
        <is>
          <t>OFF</t>
        </is>
      </c>
      <c r="I263" s="38" t="n">
        <v>580.1183283215253</v>
      </c>
      <c r="J263" s="38" t="n">
        <v>1533.568798690708</v>
      </c>
      <c r="K263" s="38" t="n">
        <v>1407.407407407407</v>
      </c>
      <c r="L263" s="38" t="n">
        <v>150</v>
      </c>
      <c r="M263" s="38">
        <f>I263+J263+K263+L263</f>
        <v/>
      </c>
      <c r="N263" s="38">
        <f>M263*'Dashboard &amp; Optimisation'!$B$18/('Dashboard &amp; Optimisation'!$B$16/3.6)</f>
        <v/>
      </c>
      <c r="O263" s="38" t="n">
        <v>298.9773737032914</v>
      </c>
      <c r="P263" s="39" t="n">
        <v>0.3175176055316045</v>
      </c>
      <c r="Q263" s="40" t="n">
        <v>9.36956338502897</v>
      </c>
      <c r="R263" s="38" t="n">
        <v>350.307694269301</v>
      </c>
      <c r="S263" s="38">
        <f>R263*IF(A263=4, 2.0, 3.0)</f>
        <v/>
      </c>
      <c r="T263" s="37">
        <f>'Dashboard &amp; Optimisation'!$B$18*U263</f>
        <v/>
      </c>
      <c r="U263" s="26">
        <f>MIN(1, S263/M263)</f>
        <v/>
      </c>
      <c r="V263" s="26">
        <f>N263/(N263+O263)</f>
        <v/>
      </c>
      <c r="W263" s="26">
        <f>U263*V263</f>
        <v/>
      </c>
      <c r="X263" s="39">
        <f>T263/N263</f>
        <v/>
      </c>
      <c r="Y263" s="41">
        <f>IF(W263=MAXIFS(W$2:W$7201, A$2:A$7201, A263, B$2:B$7201, B263), "OPTIMAL", "")</f>
        <v/>
      </c>
    </row>
    <row r="264" ht="20" customHeight="1">
      <c r="A264" s="28" t="n">
        <v>4</v>
      </c>
      <c r="B264" s="28" t="n">
        <v>25</v>
      </c>
      <c r="C264" s="29" t="n">
        <v>95</v>
      </c>
      <c r="D264" s="29" t="n">
        <v>2</v>
      </c>
      <c r="E264" s="30" t="n">
        <v>4</v>
      </c>
      <c r="F264" s="29" t="n">
        <v>2</v>
      </c>
      <c r="G264" s="28" t="n">
        <v>200</v>
      </c>
      <c r="H264" s="30" t="inlineStr">
        <is>
          <t>ON</t>
        </is>
      </c>
      <c r="I264" s="31" t="n">
        <v>580.1183283215253</v>
      </c>
      <c r="J264" s="31" t="n">
        <v>1533.568798690708</v>
      </c>
      <c r="K264" s="31" t="n">
        <v>1407.407407407407</v>
      </c>
      <c r="L264" s="31" t="n">
        <v>150</v>
      </c>
      <c r="M264" s="31">
        <f>I264+J264+K264+L264</f>
        <v/>
      </c>
      <c r="N264" s="31">
        <f>M264*'Dashboard &amp; Optimisation'!$B$18/('Dashboard &amp; Optimisation'!$B$16/3.6)</f>
        <v/>
      </c>
      <c r="O264" s="31" t="n">
        <v>298.9773737032914</v>
      </c>
      <c r="P264" s="32" t="n">
        <v>0.07471827665038143</v>
      </c>
      <c r="Q264" s="33" t="n">
        <v>9.36956338502897</v>
      </c>
      <c r="R264" s="31" t="n">
        <v>1488.643278058234</v>
      </c>
      <c r="S264" s="31">
        <f>R264*IF(A264=4, 2.0, 3.0)</f>
        <v/>
      </c>
      <c r="T264" s="29">
        <f>'Dashboard &amp; Optimisation'!$B$18*U264</f>
        <v/>
      </c>
      <c r="U264" s="34">
        <f>MIN(1, S264/M264)</f>
        <v/>
      </c>
      <c r="V264" s="34">
        <f>N264/(N264+O264)</f>
        <v/>
      </c>
      <c r="W264" s="34">
        <f>U264*V264</f>
        <v/>
      </c>
      <c r="X264" s="32">
        <f>T264/N264</f>
        <v/>
      </c>
      <c r="Y264" s="35">
        <f>IF(W264=MAXIFS(W$2:W$7201, A$2:A$7201, A264, B$2:B$7201, B264), "OPTIMAL", "")</f>
        <v/>
      </c>
    </row>
    <row r="265" ht="20" customHeight="1">
      <c r="A265" s="36" t="n">
        <v>4</v>
      </c>
      <c r="B265" s="36" t="n">
        <v>25</v>
      </c>
      <c r="C265" s="37" t="n">
        <v>95</v>
      </c>
      <c r="D265" s="37" t="n">
        <v>2</v>
      </c>
      <c r="E265" s="6" t="n">
        <v>4</v>
      </c>
      <c r="F265" s="37" t="n">
        <v>2</v>
      </c>
      <c r="G265" s="36" t="n">
        <v>200</v>
      </c>
      <c r="H265" s="6" t="inlineStr">
        <is>
          <t>OFF</t>
        </is>
      </c>
      <c r="I265" s="38" t="n">
        <v>580.1183283215253</v>
      </c>
      <c r="J265" s="38" t="n">
        <v>1533.568798690708</v>
      </c>
      <c r="K265" s="38" t="n">
        <v>1407.407407407407</v>
      </c>
      <c r="L265" s="38" t="n">
        <v>150</v>
      </c>
      <c r="M265" s="38">
        <f>I265+J265+K265+L265</f>
        <v/>
      </c>
      <c r="N265" s="38">
        <f>M265*'Dashboard &amp; Optimisation'!$B$18/('Dashboard &amp; Optimisation'!$B$16/3.6)</f>
        <v/>
      </c>
      <c r="O265" s="38" t="n">
        <v>298.9773737032914</v>
      </c>
      <c r="P265" s="39" t="n">
        <v>0.318355263126825</v>
      </c>
      <c r="Q265" s="40" t="n">
        <v>9.36956338502897</v>
      </c>
      <c r="R265" s="38" t="n">
        <v>349.3859633141197</v>
      </c>
      <c r="S265" s="38">
        <f>R265*IF(A265=4, 2.0, 3.0)</f>
        <v/>
      </c>
      <c r="T265" s="37">
        <f>'Dashboard &amp; Optimisation'!$B$18*U265</f>
        <v/>
      </c>
      <c r="U265" s="26">
        <f>MIN(1, S265/M265)</f>
        <v/>
      </c>
      <c r="V265" s="26">
        <f>N265/(N265+O265)</f>
        <v/>
      </c>
      <c r="W265" s="26">
        <f>U265*V265</f>
        <v/>
      </c>
      <c r="X265" s="39">
        <f>T265/N265</f>
        <v/>
      </c>
      <c r="Y265" s="41">
        <f>IF(W265=MAXIFS(W$2:W$7201, A$2:A$7201, A265, B$2:B$7201, B265), "OPTIMAL", "")</f>
        <v/>
      </c>
    </row>
    <row r="266" ht="20" customHeight="1">
      <c r="A266" s="28" t="n">
        <v>4</v>
      </c>
      <c r="B266" s="28" t="n">
        <v>25</v>
      </c>
      <c r="C266" s="29" t="n">
        <v>95</v>
      </c>
      <c r="D266" s="29" t="n">
        <v>2</v>
      </c>
      <c r="E266" s="30" t="n">
        <v>8</v>
      </c>
      <c r="F266" s="29" t="n">
        <v>1.5</v>
      </c>
      <c r="G266" s="28" t="n">
        <v>50</v>
      </c>
      <c r="H266" s="30" t="inlineStr">
        <is>
          <t>ON</t>
        </is>
      </c>
      <c r="I266" s="31" t="n">
        <v>580.1183283215253</v>
      </c>
      <c r="J266" s="31" t="n">
        <v>1533.568798690708</v>
      </c>
      <c r="K266" s="31" t="n">
        <v>1407.407407407407</v>
      </c>
      <c r="L266" s="31" t="n">
        <v>150</v>
      </c>
      <c r="M266" s="31">
        <f>I266+J266+K266+L266</f>
        <v/>
      </c>
      <c r="N266" s="31">
        <f>M266*'Dashboard &amp; Optimisation'!$B$18/('Dashboard &amp; Optimisation'!$B$16/3.6)</f>
        <v/>
      </c>
      <c r="O266" s="31" t="n">
        <v>369.3794914236522</v>
      </c>
      <c r="P266" s="32" t="n">
        <v>0.05615321895779073</v>
      </c>
      <c r="Q266" s="33" t="n">
        <v>13.95434507754346</v>
      </c>
      <c r="R266" s="31" t="n">
        <v>2028.346232243103</v>
      </c>
      <c r="S266" s="31">
        <f>R266*IF(A266=4, 2.0, 3.0)</f>
        <v/>
      </c>
      <c r="T266" s="29">
        <f>'Dashboard &amp; Optimisation'!$B$18*U266</f>
        <v/>
      </c>
      <c r="U266" s="34">
        <f>MIN(1, S266/M266)</f>
        <v/>
      </c>
      <c r="V266" s="34">
        <f>N266/(N266+O266)</f>
        <v/>
      </c>
      <c r="W266" s="34">
        <f>U266*V266</f>
        <v/>
      </c>
      <c r="X266" s="32">
        <f>T266/N266</f>
        <v/>
      </c>
      <c r="Y266" s="35">
        <f>IF(W266=MAXIFS(W$2:W$7201, A$2:A$7201, A266, B$2:B$7201, B266), "OPTIMAL", "")</f>
        <v/>
      </c>
    </row>
    <row r="267" ht="20" customHeight="1">
      <c r="A267" s="36" t="n">
        <v>4</v>
      </c>
      <c r="B267" s="36" t="n">
        <v>25</v>
      </c>
      <c r="C267" s="37" t="n">
        <v>95</v>
      </c>
      <c r="D267" s="37" t="n">
        <v>2</v>
      </c>
      <c r="E267" s="6" t="n">
        <v>8</v>
      </c>
      <c r="F267" s="37" t="n">
        <v>1.5</v>
      </c>
      <c r="G267" s="36" t="n">
        <v>50</v>
      </c>
      <c r="H267" s="6" t="inlineStr">
        <is>
          <t>OFF</t>
        </is>
      </c>
      <c r="I267" s="38" t="n">
        <v>580.1183283215253</v>
      </c>
      <c r="J267" s="38" t="n">
        <v>1533.568798690708</v>
      </c>
      <c r="K267" s="38" t="n">
        <v>1407.407407407407</v>
      </c>
      <c r="L267" s="38" t="n">
        <v>150</v>
      </c>
      <c r="M267" s="38">
        <f>I267+J267+K267+L267</f>
        <v/>
      </c>
      <c r="N267" s="38">
        <f>M267*'Dashboard &amp; Optimisation'!$B$18/('Dashboard &amp; Optimisation'!$B$16/3.6)</f>
        <v/>
      </c>
      <c r="O267" s="38" t="n">
        <v>369.3794914236522</v>
      </c>
      <c r="P267" s="39" t="n">
        <v>0.2461091312849728</v>
      </c>
      <c r="Q267" s="40" t="n">
        <v>13.95434507754346</v>
      </c>
      <c r="R267" s="38" t="n">
        <v>462.7953847412215</v>
      </c>
      <c r="S267" s="38">
        <f>R267*IF(A267=4, 2.0, 3.0)</f>
        <v/>
      </c>
      <c r="T267" s="37">
        <f>'Dashboard &amp; Optimisation'!$B$18*U267</f>
        <v/>
      </c>
      <c r="U267" s="26">
        <f>MIN(1, S267/M267)</f>
        <v/>
      </c>
      <c r="V267" s="26">
        <f>N267/(N267+O267)</f>
        <v/>
      </c>
      <c r="W267" s="26">
        <f>U267*V267</f>
        <v/>
      </c>
      <c r="X267" s="39">
        <f>T267/N267</f>
        <v/>
      </c>
      <c r="Y267" s="41">
        <f>IF(W267=MAXIFS(W$2:W$7201, A$2:A$7201, A267, B$2:B$7201, B267), "OPTIMAL", "")</f>
        <v/>
      </c>
    </row>
    <row r="268" ht="20" customHeight="1">
      <c r="A268" s="28" t="n">
        <v>4</v>
      </c>
      <c r="B268" s="28" t="n">
        <v>25</v>
      </c>
      <c r="C268" s="29" t="n">
        <v>95</v>
      </c>
      <c r="D268" s="29" t="n">
        <v>2</v>
      </c>
      <c r="E268" s="30" t="n">
        <v>8</v>
      </c>
      <c r="F268" s="29" t="n">
        <v>1.5</v>
      </c>
      <c r="G268" s="28" t="n">
        <v>100</v>
      </c>
      <c r="H268" s="30" t="inlineStr">
        <is>
          <t>ON</t>
        </is>
      </c>
      <c r="I268" s="31" t="n">
        <v>580.1183283215253</v>
      </c>
      <c r="J268" s="31" t="n">
        <v>1533.568798690708</v>
      </c>
      <c r="K268" s="31" t="n">
        <v>1407.407407407407</v>
      </c>
      <c r="L268" s="31" t="n">
        <v>150</v>
      </c>
      <c r="M268" s="31">
        <f>I268+J268+K268+L268</f>
        <v/>
      </c>
      <c r="N268" s="31">
        <f>M268*'Dashboard &amp; Optimisation'!$B$18/('Dashboard &amp; Optimisation'!$B$16/3.6)</f>
        <v/>
      </c>
      <c r="O268" s="31" t="n">
        <v>369.3794914236522</v>
      </c>
      <c r="P268" s="32" t="n">
        <v>0.05699087655301123</v>
      </c>
      <c r="Q268" s="33" t="n">
        <v>13.95434507754346</v>
      </c>
      <c r="R268" s="31" t="n">
        <v>1998.533396751883</v>
      </c>
      <c r="S268" s="31">
        <f>R268*IF(A268=4, 2.0, 3.0)</f>
        <v/>
      </c>
      <c r="T268" s="29">
        <f>'Dashboard &amp; Optimisation'!$B$18*U268</f>
        <v/>
      </c>
      <c r="U268" s="34">
        <f>MIN(1, S268/M268)</f>
        <v/>
      </c>
      <c r="V268" s="34">
        <f>N268/(N268+O268)</f>
        <v/>
      </c>
      <c r="W268" s="34">
        <f>U268*V268</f>
        <v/>
      </c>
      <c r="X268" s="32">
        <f>T268/N268</f>
        <v/>
      </c>
      <c r="Y268" s="35">
        <f>IF(W268=MAXIFS(W$2:W$7201, A$2:A$7201, A268, B$2:B$7201, B268), "OPTIMAL", "")</f>
        <v/>
      </c>
    </row>
    <row r="269" ht="20" customHeight="1">
      <c r="A269" s="36" t="n">
        <v>4</v>
      </c>
      <c r="B269" s="36" t="n">
        <v>25</v>
      </c>
      <c r="C269" s="37" t="n">
        <v>95</v>
      </c>
      <c r="D269" s="37" t="n">
        <v>2</v>
      </c>
      <c r="E269" s="6" t="n">
        <v>8</v>
      </c>
      <c r="F269" s="37" t="n">
        <v>1.5</v>
      </c>
      <c r="G269" s="36" t="n">
        <v>100</v>
      </c>
      <c r="H269" s="6" t="inlineStr">
        <is>
          <t>OFF</t>
        </is>
      </c>
      <c r="I269" s="38" t="n">
        <v>580.1183283215253</v>
      </c>
      <c r="J269" s="38" t="n">
        <v>1533.568798690708</v>
      </c>
      <c r="K269" s="38" t="n">
        <v>1407.407407407407</v>
      </c>
      <c r="L269" s="38" t="n">
        <v>150</v>
      </c>
      <c r="M269" s="38">
        <f>I269+J269+K269+L269</f>
        <v/>
      </c>
      <c r="N269" s="38">
        <f>M269*'Dashboard &amp; Optimisation'!$B$18/('Dashboard &amp; Optimisation'!$B$16/3.6)</f>
        <v/>
      </c>
      <c r="O269" s="38" t="n">
        <v>369.3794914236522</v>
      </c>
      <c r="P269" s="39" t="n">
        <v>0.2469467888801933</v>
      </c>
      <c r="Q269" s="40" t="n">
        <v>13.95434507754346</v>
      </c>
      <c r="R269" s="38" t="n">
        <v>461.2255563955306</v>
      </c>
      <c r="S269" s="38">
        <f>R269*IF(A269=4, 2.0, 3.0)</f>
        <v/>
      </c>
      <c r="T269" s="37">
        <f>'Dashboard &amp; Optimisation'!$B$18*U269</f>
        <v/>
      </c>
      <c r="U269" s="26">
        <f>MIN(1, S269/M269)</f>
        <v/>
      </c>
      <c r="V269" s="26">
        <f>N269/(N269+O269)</f>
        <v/>
      </c>
      <c r="W269" s="26">
        <f>U269*V269</f>
        <v/>
      </c>
      <c r="X269" s="39">
        <f>T269/N269</f>
        <v/>
      </c>
      <c r="Y269" s="41">
        <f>IF(W269=MAXIFS(W$2:W$7201, A$2:A$7201, A269, B$2:B$7201, B269), "OPTIMAL", "")</f>
        <v/>
      </c>
    </row>
    <row r="270" ht="20" customHeight="1">
      <c r="A270" s="28" t="n">
        <v>4</v>
      </c>
      <c r="B270" s="28" t="n">
        <v>25</v>
      </c>
      <c r="C270" s="29" t="n">
        <v>95</v>
      </c>
      <c r="D270" s="29" t="n">
        <v>2</v>
      </c>
      <c r="E270" s="30" t="n">
        <v>8</v>
      </c>
      <c r="F270" s="29" t="n">
        <v>1.5</v>
      </c>
      <c r="G270" s="28" t="n">
        <v>150</v>
      </c>
      <c r="H270" s="30" t="inlineStr">
        <is>
          <t>ON</t>
        </is>
      </c>
      <c r="I270" s="31" t="n">
        <v>580.1183283215253</v>
      </c>
      <c r="J270" s="31" t="n">
        <v>1533.568798690708</v>
      </c>
      <c r="K270" s="31" t="n">
        <v>1407.407407407407</v>
      </c>
      <c r="L270" s="31" t="n">
        <v>150</v>
      </c>
      <c r="M270" s="31">
        <f>I270+J270+K270+L270</f>
        <v/>
      </c>
      <c r="N270" s="31">
        <f>M270*'Dashboard &amp; Optimisation'!$B$18/('Dashboard &amp; Optimisation'!$B$16/3.6)</f>
        <v/>
      </c>
      <c r="O270" s="31" t="n">
        <v>369.3794914236522</v>
      </c>
      <c r="P270" s="32" t="n">
        <v>0.05782853414823173</v>
      </c>
      <c r="Q270" s="33" t="n">
        <v>13.95434507754346</v>
      </c>
      <c r="R270" s="31" t="n">
        <v>1969.584250733417</v>
      </c>
      <c r="S270" s="31">
        <f>R270*IF(A270=4, 2.0, 3.0)</f>
        <v/>
      </c>
      <c r="T270" s="29">
        <f>'Dashboard &amp; Optimisation'!$B$18*U270</f>
        <v/>
      </c>
      <c r="U270" s="34">
        <f>MIN(1, S270/M270)</f>
        <v/>
      </c>
      <c r="V270" s="34">
        <f>N270/(N270+O270)</f>
        <v/>
      </c>
      <c r="W270" s="34">
        <f>U270*V270</f>
        <v/>
      </c>
      <c r="X270" s="32">
        <f>T270/N270</f>
        <v/>
      </c>
      <c r="Y270" s="35">
        <f>IF(W270=MAXIFS(W$2:W$7201, A$2:A$7201, A270, B$2:B$7201, B270), "OPTIMAL", "")</f>
        <v/>
      </c>
    </row>
    <row r="271" ht="20" customHeight="1">
      <c r="A271" s="36" t="n">
        <v>4</v>
      </c>
      <c r="B271" s="36" t="n">
        <v>25</v>
      </c>
      <c r="C271" s="37" t="n">
        <v>95</v>
      </c>
      <c r="D271" s="37" t="n">
        <v>2</v>
      </c>
      <c r="E271" s="6" t="n">
        <v>8</v>
      </c>
      <c r="F271" s="37" t="n">
        <v>1.5</v>
      </c>
      <c r="G271" s="36" t="n">
        <v>150</v>
      </c>
      <c r="H271" s="6" t="inlineStr">
        <is>
          <t>OFF</t>
        </is>
      </c>
      <c r="I271" s="38" t="n">
        <v>580.1183283215253</v>
      </c>
      <c r="J271" s="38" t="n">
        <v>1533.568798690708</v>
      </c>
      <c r="K271" s="38" t="n">
        <v>1407.407407407407</v>
      </c>
      <c r="L271" s="38" t="n">
        <v>150</v>
      </c>
      <c r="M271" s="38">
        <f>I271+J271+K271+L271</f>
        <v/>
      </c>
      <c r="N271" s="38">
        <f>M271*'Dashboard &amp; Optimisation'!$B$18/('Dashboard &amp; Optimisation'!$B$16/3.6)</f>
        <v/>
      </c>
      <c r="O271" s="38" t="n">
        <v>369.3794914236522</v>
      </c>
      <c r="P271" s="39" t="n">
        <v>0.2477844464754138</v>
      </c>
      <c r="Q271" s="40" t="n">
        <v>13.95434507754346</v>
      </c>
      <c r="R271" s="38" t="n">
        <v>459.6663419415158</v>
      </c>
      <c r="S271" s="38">
        <f>R271*IF(A271=4, 2.0, 3.0)</f>
        <v/>
      </c>
      <c r="T271" s="37">
        <f>'Dashboard &amp; Optimisation'!$B$18*U271</f>
        <v/>
      </c>
      <c r="U271" s="26">
        <f>MIN(1, S271/M271)</f>
        <v/>
      </c>
      <c r="V271" s="26">
        <f>N271/(N271+O271)</f>
        <v/>
      </c>
      <c r="W271" s="26">
        <f>U271*V271</f>
        <v/>
      </c>
      <c r="X271" s="39">
        <f>T271/N271</f>
        <v/>
      </c>
      <c r="Y271" s="41">
        <f>IF(W271=MAXIFS(W$2:W$7201, A$2:A$7201, A271, B$2:B$7201, B271), "OPTIMAL", "")</f>
        <v/>
      </c>
    </row>
    <row r="272" ht="20" customHeight="1">
      <c r="A272" s="28" t="n">
        <v>4</v>
      </c>
      <c r="B272" s="28" t="n">
        <v>25</v>
      </c>
      <c r="C272" s="29" t="n">
        <v>95</v>
      </c>
      <c r="D272" s="29" t="n">
        <v>2</v>
      </c>
      <c r="E272" s="30" t="n">
        <v>8</v>
      </c>
      <c r="F272" s="29" t="n">
        <v>1.5</v>
      </c>
      <c r="G272" s="28" t="n">
        <v>200</v>
      </c>
      <c r="H272" s="30" t="inlineStr">
        <is>
          <t>ON</t>
        </is>
      </c>
      <c r="I272" s="31" t="n">
        <v>580.1183283215253</v>
      </c>
      <c r="J272" s="31" t="n">
        <v>1533.568798690708</v>
      </c>
      <c r="K272" s="31" t="n">
        <v>1407.407407407407</v>
      </c>
      <c r="L272" s="31" t="n">
        <v>150</v>
      </c>
      <c r="M272" s="31">
        <f>I272+J272+K272+L272</f>
        <v/>
      </c>
      <c r="N272" s="31">
        <f>M272*'Dashboard &amp; Optimisation'!$B$18/('Dashboard &amp; Optimisation'!$B$16/3.6)</f>
        <v/>
      </c>
      <c r="O272" s="31" t="n">
        <v>369.3794914236522</v>
      </c>
      <c r="P272" s="32" t="n">
        <v>0.05866619174345224</v>
      </c>
      <c r="Q272" s="33" t="n">
        <v>13.95434507754346</v>
      </c>
      <c r="R272" s="31" t="n">
        <v>1941.461797953998</v>
      </c>
      <c r="S272" s="31">
        <f>R272*IF(A272=4, 2.0, 3.0)</f>
        <v/>
      </c>
      <c r="T272" s="29">
        <f>'Dashboard &amp; Optimisation'!$B$18*U272</f>
        <v/>
      </c>
      <c r="U272" s="34">
        <f>MIN(1, S272/M272)</f>
        <v/>
      </c>
      <c r="V272" s="34">
        <f>N272/(N272+O272)</f>
        <v/>
      </c>
      <c r="W272" s="34">
        <f>U272*V272</f>
        <v/>
      </c>
      <c r="X272" s="32">
        <f>T272/N272</f>
        <v/>
      </c>
      <c r="Y272" s="35">
        <f>IF(W272=MAXIFS(W$2:W$7201, A$2:A$7201, A272, B$2:B$7201, B272), "OPTIMAL", "")</f>
        <v/>
      </c>
    </row>
    <row r="273" ht="20" customHeight="1">
      <c r="A273" s="36" t="n">
        <v>4</v>
      </c>
      <c r="B273" s="36" t="n">
        <v>25</v>
      </c>
      <c r="C273" s="37" t="n">
        <v>95</v>
      </c>
      <c r="D273" s="37" t="n">
        <v>2</v>
      </c>
      <c r="E273" s="6" t="n">
        <v>8</v>
      </c>
      <c r="F273" s="37" t="n">
        <v>1.5</v>
      </c>
      <c r="G273" s="36" t="n">
        <v>200</v>
      </c>
      <c r="H273" s="6" t="inlineStr">
        <is>
          <t>OFF</t>
        </is>
      </c>
      <c r="I273" s="38" t="n">
        <v>580.1183283215253</v>
      </c>
      <c r="J273" s="38" t="n">
        <v>1533.568798690708</v>
      </c>
      <c r="K273" s="38" t="n">
        <v>1407.407407407407</v>
      </c>
      <c r="L273" s="38" t="n">
        <v>150</v>
      </c>
      <c r="M273" s="38">
        <f>I273+J273+K273+L273</f>
        <v/>
      </c>
      <c r="N273" s="38">
        <f>M273*'Dashboard &amp; Optimisation'!$B$18/('Dashboard &amp; Optimisation'!$B$16/3.6)</f>
        <v/>
      </c>
      <c r="O273" s="38" t="n">
        <v>369.3794914236522</v>
      </c>
      <c r="P273" s="39" t="n">
        <v>0.2486221040706343</v>
      </c>
      <c r="Q273" s="40" t="n">
        <v>13.95434507754346</v>
      </c>
      <c r="R273" s="38" t="n">
        <v>458.1176340982054</v>
      </c>
      <c r="S273" s="38">
        <f>R273*IF(A273=4, 2.0, 3.0)</f>
        <v/>
      </c>
      <c r="T273" s="37">
        <f>'Dashboard &amp; Optimisation'!$B$18*U273</f>
        <v/>
      </c>
      <c r="U273" s="26">
        <f>MIN(1, S273/M273)</f>
        <v/>
      </c>
      <c r="V273" s="26">
        <f>N273/(N273+O273)</f>
        <v/>
      </c>
      <c r="W273" s="26">
        <f>U273*V273</f>
        <v/>
      </c>
      <c r="X273" s="39">
        <f>T273/N273</f>
        <v/>
      </c>
      <c r="Y273" s="41">
        <f>IF(W273=MAXIFS(W$2:W$7201, A$2:A$7201, A273, B$2:B$7201, B273), "OPTIMAL", "")</f>
        <v/>
      </c>
    </row>
    <row r="274" ht="20" customHeight="1">
      <c r="A274" s="28" t="n">
        <v>4</v>
      </c>
      <c r="B274" s="28" t="n">
        <v>25</v>
      </c>
      <c r="C274" s="29" t="n">
        <v>95</v>
      </c>
      <c r="D274" s="29" t="n">
        <v>2</v>
      </c>
      <c r="E274" s="30" t="n">
        <v>8</v>
      </c>
      <c r="F274" s="29" t="n">
        <v>2</v>
      </c>
      <c r="G274" s="28" t="n">
        <v>50</v>
      </c>
      <c r="H274" s="30" t="inlineStr">
        <is>
          <t>ON</t>
        </is>
      </c>
      <c r="I274" s="31" t="n">
        <v>580.1183283215253</v>
      </c>
      <c r="J274" s="31" t="n">
        <v>1533.568798690708</v>
      </c>
      <c r="K274" s="31" t="n">
        <v>1407.407407407407</v>
      </c>
      <c r="L274" s="31" t="n">
        <v>150</v>
      </c>
      <c r="M274" s="31">
        <f>I274+J274+K274+L274</f>
        <v/>
      </c>
      <c r="N274" s="31">
        <f>M274*'Dashboard &amp; Optimisation'!$B$18/('Dashboard &amp; Optimisation'!$B$16/3.6)</f>
        <v/>
      </c>
      <c r="O274" s="31" t="n">
        <v>443.2437654114086</v>
      </c>
      <c r="P274" s="32" t="n">
        <v>0.05500836065059025</v>
      </c>
      <c r="Q274" s="33" t="n">
        <v>18.53912677005794</v>
      </c>
      <c r="R274" s="31" t="n">
        <v>2121.472933546455</v>
      </c>
      <c r="S274" s="31">
        <f>R274*IF(A274=4, 2.0, 3.0)</f>
        <v/>
      </c>
      <c r="T274" s="29">
        <f>'Dashboard &amp; Optimisation'!$B$18*U274</f>
        <v/>
      </c>
      <c r="U274" s="34">
        <f>MIN(1, S274/M274)</f>
        <v/>
      </c>
      <c r="V274" s="34">
        <f>N274/(N274+O274)</f>
        <v/>
      </c>
      <c r="W274" s="34">
        <f>U274*V274</f>
        <v/>
      </c>
      <c r="X274" s="32">
        <f>T274/N274</f>
        <v/>
      </c>
      <c r="Y274" s="35">
        <f>IF(W274=MAXIFS(W$2:W$7201, A$2:A$7201, A274, B$2:B$7201, B274), "OPTIMAL", "")</f>
        <v/>
      </c>
    </row>
    <row r="275" ht="20" customHeight="1">
      <c r="A275" s="36" t="n">
        <v>4</v>
      </c>
      <c r="B275" s="36" t="n">
        <v>25</v>
      </c>
      <c r="C275" s="37" t="n">
        <v>95</v>
      </c>
      <c r="D275" s="37" t="n">
        <v>2</v>
      </c>
      <c r="E275" s="6" t="n">
        <v>8</v>
      </c>
      <c r="F275" s="37" t="n">
        <v>2</v>
      </c>
      <c r="G275" s="36" t="n">
        <v>50</v>
      </c>
      <c r="H275" s="6" t="inlineStr">
        <is>
          <t>OFF</t>
        </is>
      </c>
      <c r="I275" s="38" t="n">
        <v>580.1183283215253</v>
      </c>
      <c r="J275" s="38" t="n">
        <v>1533.568798690708</v>
      </c>
      <c r="K275" s="38" t="n">
        <v>1407.407407407407</v>
      </c>
      <c r="L275" s="38" t="n">
        <v>150</v>
      </c>
      <c r="M275" s="38">
        <f>I275+J275+K275+L275</f>
        <v/>
      </c>
      <c r="N275" s="38">
        <f>M275*'Dashboard &amp; Optimisation'!$B$18/('Dashboard &amp; Optimisation'!$B$16/3.6)</f>
        <v/>
      </c>
      <c r="O275" s="38" t="n">
        <v>443.2437654114086</v>
      </c>
      <c r="P275" s="39" t="n">
        <v>0.2464165120213152</v>
      </c>
      <c r="Q275" s="40" t="n">
        <v>18.53912677005794</v>
      </c>
      <c r="R275" s="38" t="n">
        <v>473.5833133978235</v>
      </c>
      <c r="S275" s="38">
        <f>R275*IF(A275=4, 2.0, 3.0)</f>
        <v/>
      </c>
      <c r="T275" s="37">
        <f>'Dashboard &amp; Optimisation'!$B$18*U275</f>
        <v/>
      </c>
      <c r="U275" s="26">
        <f>MIN(1, S275/M275)</f>
        <v/>
      </c>
      <c r="V275" s="26">
        <f>N275/(N275+O275)</f>
        <v/>
      </c>
      <c r="W275" s="26">
        <f>U275*V275</f>
        <v/>
      </c>
      <c r="X275" s="39">
        <f>T275/N275</f>
        <v/>
      </c>
      <c r="Y275" s="41">
        <f>IF(W275=MAXIFS(W$2:W$7201, A$2:A$7201, A275, B$2:B$7201, B275), "OPTIMAL", "")</f>
        <v/>
      </c>
    </row>
    <row r="276" ht="20" customHeight="1">
      <c r="A276" s="28" t="n">
        <v>4</v>
      </c>
      <c r="B276" s="28" t="n">
        <v>25</v>
      </c>
      <c r="C276" s="29" t="n">
        <v>95</v>
      </c>
      <c r="D276" s="29" t="n">
        <v>2</v>
      </c>
      <c r="E276" s="30" t="n">
        <v>8</v>
      </c>
      <c r="F276" s="29" t="n">
        <v>2</v>
      </c>
      <c r="G276" s="28" t="n">
        <v>100</v>
      </c>
      <c r="H276" s="30" t="inlineStr">
        <is>
          <t>ON</t>
        </is>
      </c>
      <c r="I276" s="31" t="n">
        <v>580.1183283215253</v>
      </c>
      <c r="J276" s="31" t="n">
        <v>1533.568798690708</v>
      </c>
      <c r="K276" s="31" t="n">
        <v>1407.407407407407</v>
      </c>
      <c r="L276" s="31" t="n">
        <v>150</v>
      </c>
      <c r="M276" s="31">
        <f>I276+J276+K276+L276</f>
        <v/>
      </c>
      <c r="N276" s="31">
        <f>M276*'Dashboard &amp; Optimisation'!$B$18/('Dashboard &amp; Optimisation'!$B$16/3.6)</f>
        <v/>
      </c>
      <c r="O276" s="31" t="n">
        <v>443.2437654114086</v>
      </c>
      <c r="P276" s="32" t="n">
        <v>0.05584601824581075</v>
      </c>
      <c r="Q276" s="33" t="n">
        <v>18.53912677005794</v>
      </c>
      <c r="R276" s="31" t="n">
        <v>2089.652080929568</v>
      </c>
      <c r="S276" s="31">
        <f>R276*IF(A276=4, 2.0, 3.0)</f>
        <v/>
      </c>
      <c r="T276" s="29">
        <f>'Dashboard &amp; Optimisation'!$B$18*U276</f>
        <v/>
      </c>
      <c r="U276" s="34">
        <f>MIN(1, S276/M276)</f>
        <v/>
      </c>
      <c r="V276" s="34">
        <f>N276/(N276+O276)</f>
        <v/>
      </c>
      <c r="W276" s="34">
        <f>U276*V276</f>
        <v/>
      </c>
      <c r="X276" s="32">
        <f>T276/N276</f>
        <v/>
      </c>
      <c r="Y276" s="35">
        <f>IF(W276=MAXIFS(W$2:W$7201, A$2:A$7201, A276, B$2:B$7201, B276), "OPTIMAL", "")</f>
        <v/>
      </c>
    </row>
    <row r="277" ht="20" customHeight="1">
      <c r="A277" s="36" t="n">
        <v>4</v>
      </c>
      <c r="B277" s="36" t="n">
        <v>25</v>
      </c>
      <c r="C277" s="37" t="n">
        <v>95</v>
      </c>
      <c r="D277" s="37" t="n">
        <v>2</v>
      </c>
      <c r="E277" s="6" t="n">
        <v>8</v>
      </c>
      <c r="F277" s="37" t="n">
        <v>2</v>
      </c>
      <c r="G277" s="36" t="n">
        <v>100</v>
      </c>
      <c r="H277" s="6" t="inlineStr">
        <is>
          <t>OFF</t>
        </is>
      </c>
      <c r="I277" s="38" t="n">
        <v>580.1183283215253</v>
      </c>
      <c r="J277" s="38" t="n">
        <v>1533.568798690708</v>
      </c>
      <c r="K277" s="38" t="n">
        <v>1407.407407407407</v>
      </c>
      <c r="L277" s="38" t="n">
        <v>150</v>
      </c>
      <c r="M277" s="38">
        <f>I277+J277+K277+L277</f>
        <v/>
      </c>
      <c r="N277" s="38">
        <f>M277*'Dashboard &amp; Optimisation'!$B$18/('Dashboard &amp; Optimisation'!$B$16/3.6)</f>
        <v/>
      </c>
      <c r="O277" s="38" t="n">
        <v>443.2437654114086</v>
      </c>
      <c r="P277" s="39" t="n">
        <v>0.2472541696165357</v>
      </c>
      <c r="Q277" s="40" t="n">
        <v>18.53912677005794</v>
      </c>
      <c r="R277" s="38" t="n">
        <v>471.9788888493817</v>
      </c>
      <c r="S277" s="38">
        <f>R277*IF(A277=4, 2.0, 3.0)</f>
        <v/>
      </c>
      <c r="T277" s="37">
        <f>'Dashboard &amp; Optimisation'!$B$18*U277</f>
        <v/>
      </c>
      <c r="U277" s="26">
        <f>MIN(1, S277/M277)</f>
        <v/>
      </c>
      <c r="V277" s="26">
        <f>N277/(N277+O277)</f>
        <v/>
      </c>
      <c r="W277" s="26">
        <f>U277*V277</f>
        <v/>
      </c>
      <c r="X277" s="39">
        <f>T277/N277</f>
        <v/>
      </c>
      <c r="Y277" s="41">
        <f>IF(W277=MAXIFS(W$2:W$7201, A$2:A$7201, A277, B$2:B$7201, B277), "OPTIMAL", "")</f>
        <v/>
      </c>
    </row>
    <row r="278" ht="20" customHeight="1">
      <c r="A278" s="28" t="n">
        <v>4</v>
      </c>
      <c r="B278" s="28" t="n">
        <v>25</v>
      </c>
      <c r="C278" s="29" t="n">
        <v>95</v>
      </c>
      <c r="D278" s="29" t="n">
        <v>2</v>
      </c>
      <c r="E278" s="30" t="n">
        <v>8</v>
      </c>
      <c r="F278" s="29" t="n">
        <v>2</v>
      </c>
      <c r="G278" s="28" t="n">
        <v>150</v>
      </c>
      <c r="H278" s="30" t="inlineStr">
        <is>
          <t>ON</t>
        </is>
      </c>
      <c r="I278" s="31" t="n">
        <v>580.1183283215253</v>
      </c>
      <c r="J278" s="31" t="n">
        <v>1533.568798690708</v>
      </c>
      <c r="K278" s="31" t="n">
        <v>1407.407407407407</v>
      </c>
      <c r="L278" s="31" t="n">
        <v>150</v>
      </c>
      <c r="M278" s="31">
        <f>I278+J278+K278+L278</f>
        <v/>
      </c>
      <c r="N278" s="31">
        <f>M278*'Dashboard &amp; Optimisation'!$B$18/('Dashboard &amp; Optimisation'!$B$16/3.6)</f>
        <v/>
      </c>
      <c r="O278" s="31" t="n">
        <v>443.2437654114086</v>
      </c>
      <c r="P278" s="32" t="n">
        <v>0.05668367584103125</v>
      </c>
      <c r="Q278" s="33" t="n">
        <v>18.53912677005794</v>
      </c>
      <c r="R278" s="31" t="n">
        <v>2058.771709976421</v>
      </c>
      <c r="S278" s="31">
        <f>R278*IF(A278=4, 2.0, 3.0)</f>
        <v/>
      </c>
      <c r="T278" s="29">
        <f>'Dashboard &amp; Optimisation'!$B$18*U278</f>
        <v/>
      </c>
      <c r="U278" s="34">
        <f>MIN(1, S278/M278)</f>
        <v/>
      </c>
      <c r="V278" s="34">
        <f>N278/(N278+O278)</f>
        <v/>
      </c>
      <c r="W278" s="34">
        <f>U278*V278</f>
        <v/>
      </c>
      <c r="X278" s="32">
        <f>T278/N278</f>
        <v/>
      </c>
      <c r="Y278" s="35">
        <f>IF(W278=MAXIFS(W$2:W$7201, A$2:A$7201, A278, B$2:B$7201, B278), "OPTIMAL", "")</f>
        <v/>
      </c>
    </row>
    <row r="279" ht="20" customHeight="1">
      <c r="A279" s="36" t="n">
        <v>4</v>
      </c>
      <c r="B279" s="36" t="n">
        <v>25</v>
      </c>
      <c r="C279" s="37" t="n">
        <v>95</v>
      </c>
      <c r="D279" s="37" t="n">
        <v>2</v>
      </c>
      <c r="E279" s="6" t="n">
        <v>8</v>
      </c>
      <c r="F279" s="37" t="n">
        <v>2</v>
      </c>
      <c r="G279" s="36" t="n">
        <v>150</v>
      </c>
      <c r="H279" s="6" t="inlineStr">
        <is>
          <t>OFF</t>
        </is>
      </c>
      <c r="I279" s="38" t="n">
        <v>580.1183283215253</v>
      </c>
      <c r="J279" s="38" t="n">
        <v>1533.568798690708</v>
      </c>
      <c r="K279" s="38" t="n">
        <v>1407.407407407407</v>
      </c>
      <c r="L279" s="38" t="n">
        <v>150</v>
      </c>
      <c r="M279" s="38">
        <f>I279+J279+K279+L279</f>
        <v/>
      </c>
      <c r="N279" s="38">
        <f>M279*'Dashboard &amp; Optimisation'!$B$18/('Dashboard &amp; Optimisation'!$B$16/3.6)</f>
        <v/>
      </c>
      <c r="O279" s="38" t="n">
        <v>443.2437654114086</v>
      </c>
      <c r="P279" s="39" t="n">
        <v>0.2480918272117562</v>
      </c>
      <c r="Q279" s="40" t="n">
        <v>18.53912677005794</v>
      </c>
      <c r="R279" s="38" t="n">
        <v>470.3852986635551</v>
      </c>
      <c r="S279" s="38">
        <f>R279*IF(A279=4, 2.0, 3.0)</f>
        <v/>
      </c>
      <c r="T279" s="37">
        <f>'Dashboard &amp; Optimisation'!$B$18*U279</f>
        <v/>
      </c>
      <c r="U279" s="26">
        <f>MIN(1, S279/M279)</f>
        <v/>
      </c>
      <c r="V279" s="26">
        <f>N279/(N279+O279)</f>
        <v/>
      </c>
      <c r="W279" s="26">
        <f>U279*V279</f>
        <v/>
      </c>
      <c r="X279" s="39">
        <f>T279/N279</f>
        <v/>
      </c>
      <c r="Y279" s="41">
        <f>IF(W279=MAXIFS(W$2:W$7201, A$2:A$7201, A279, B$2:B$7201, B279), "OPTIMAL", "")</f>
        <v/>
      </c>
    </row>
    <row r="280" ht="20" customHeight="1">
      <c r="A280" s="28" t="n">
        <v>4</v>
      </c>
      <c r="B280" s="28" t="n">
        <v>25</v>
      </c>
      <c r="C280" s="29" t="n">
        <v>95</v>
      </c>
      <c r="D280" s="29" t="n">
        <v>2</v>
      </c>
      <c r="E280" s="30" t="n">
        <v>8</v>
      </c>
      <c r="F280" s="29" t="n">
        <v>2</v>
      </c>
      <c r="G280" s="28" t="n">
        <v>200</v>
      </c>
      <c r="H280" s="30" t="inlineStr">
        <is>
          <t>ON</t>
        </is>
      </c>
      <c r="I280" s="31" t="n">
        <v>580.1183283215253</v>
      </c>
      <c r="J280" s="31" t="n">
        <v>1533.568798690708</v>
      </c>
      <c r="K280" s="31" t="n">
        <v>1407.407407407407</v>
      </c>
      <c r="L280" s="31" t="n">
        <v>150</v>
      </c>
      <c r="M280" s="31">
        <f>I280+J280+K280+L280</f>
        <v/>
      </c>
      <c r="N280" s="31">
        <f>M280*'Dashboard &amp; Optimisation'!$B$18/('Dashboard &amp; Optimisation'!$B$16/3.6)</f>
        <v/>
      </c>
      <c r="O280" s="31" t="n">
        <v>443.2437654114086</v>
      </c>
      <c r="P280" s="32" t="n">
        <v>0.05752133343625176</v>
      </c>
      <c r="Q280" s="33" t="n">
        <v>18.53912677005794</v>
      </c>
      <c r="R280" s="31" t="n">
        <v>2028.790733238494</v>
      </c>
      <c r="S280" s="31">
        <f>R280*IF(A280=4, 2.0, 3.0)</f>
        <v/>
      </c>
      <c r="T280" s="29">
        <f>'Dashboard &amp; Optimisation'!$B$18*U280</f>
        <v/>
      </c>
      <c r="U280" s="34">
        <f>MIN(1, S280/M280)</f>
        <v/>
      </c>
      <c r="V280" s="34">
        <f>N280/(N280+O280)</f>
        <v/>
      </c>
      <c r="W280" s="34">
        <f>U280*V280</f>
        <v/>
      </c>
      <c r="X280" s="32">
        <f>T280/N280</f>
        <v/>
      </c>
      <c r="Y280" s="35">
        <f>IF(W280=MAXIFS(W$2:W$7201, A$2:A$7201, A280, B$2:B$7201, B280), "OPTIMAL", "")</f>
        <v/>
      </c>
    </row>
    <row r="281" ht="20" customHeight="1">
      <c r="A281" s="36" t="n">
        <v>4</v>
      </c>
      <c r="B281" s="36" t="n">
        <v>25</v>
      </c>
      <c r="C281" s="37" t="n">
        <v>95</v>
      </c>
      <c r="D281" s="37" t="n">
        <v>2</v>
      </c>
      <c r="E281" s="6" t="n">
        <v>8</v>
      </c>
      <c r="F281" s="37" t="n">
        <v>2</v>
      </c>
      <c r="G281" s="36" t="n">
        <v>200</v>
      </c>
      <c r="H281" s="6" t="inlineStr">
        <is>
          <t>OFF</t>
        </is>
      </c>
      <c r="I281" s="38" t="n">
        <v>580.1183283215253</v>
      </c>
      <c r="J281" s="38" t="n">
        <v>1533.568798690708</v>
      </c>
      <c r="K281" s="38" t="n">
        <v>1407.407407407407</v>
      </c>
      <c r="L281" s="38" t="n">
        <v>150</v>
      </c>
      <c r="M281" s="38">
        <f>I281+J281+K281+L281</f>
        <v/>
      </c>
      <c r="N281" s="38">
        <f>M281*'Dashboard &amp; Optimisation'!$B$18/('Dashboard &amp; Optimisation'!$B$16/3.6)</f>
        <v/>
      </c>
      <c r="O281" s="38" t="n">
        <v>443.2437654114086</v>
      </c>
      <c r="P281" s="39" t="n">
        <v>0.2489294848069767</v>
      </c>
      <c r="Q281" s="40" t="n">
        <v>18.53912677005794</v>
      </c>
      <c r="R281" s="38" t="n">
        <v>468.8024334661636</v>
      </c>
      <c r="S281" s="38">
        <f>R281*IF(A281=4, 2.0, 3.0)</f>
        <v/>
      </c>
      <c r="T281" s="37">
        <f>'Dashboard &amp; Optimisation'!$B$18*U281</f>
        <v/>
      </c>
      <c r="U281" s="26">
        <f>MIN(1, S281/M281)</f>
        <v/>
      </c>
      <c r="V281" s="26">
        <f>N281/(N281+O281)</f>
        <v/>
      </c>
      <c r="W281" s="26">
        <f>U281*V281</f>
        <v/>
      </c>
      <c r="X281" s="39">
        <f>T281/N281</f>
        <v/>
      </c>
      <c r="Y281" s="41">
        <f>IF(W281=MAXIFS(W$2:W$7201, A$2:A$7201, A281, B$2:B$7201, B281), "OPTIMAL", "")</f>
        <v/>
      </c>
    </row>
    <row r="282" ht="20" customHeight="1">
      <c r="A282" s="28" t="n">
        <v>4</v>
      </c>
      <c r="B282" s="28" t="n">
        <v>25</v>
      </c>
      <c r="C282" s="29" t="n">
        <v>95</v>
      </c>
      <c r="D282" s="29" t="n">
        <v>3</v>
      </c>
      <c r="E282" s="30" t="n">
        <v>0</v>
      </c>
      <c r="F282" s="29" t="n">
        <v>0</v>
      </c>
      <c r="G282" s="28" t="n">
        <v>50</v>
      </c>
      <c r="H282" s="30" t="inlineStr">
        <is>
          <t>ON</t>
        </is>
      </c>
      <c r="I282" s="31" t="n">
        <v>580.1183283215253</v>
      </c>
      <c r="J282" s="31" t="n">
        <v>1533.568798690708</v>
      </c>
      <c r="K282" s="31" t="n">
        <v>1407.407407407407</v>
      </c>
      <c r="L282" s="31" t="n">
        <v>150</v>
      </c>
      <c r="M282" s="31">
        <f>I282+J282+K282+L282</f>
        <v/>
      </c>
      <c r="N282" s="31">
        <f>M282*'Dashboard &amp; Optimisation'!$B$18/('Dashboard &amp; Optimisation'!$B$16/3.6)</f>
        <v/>
      </c>
      <c r="O282" s="31" t="n">
        <v>260.045563782305</v>
      </c>
      <c r="P282" s="32" t="n">
        <v>0.4842167405327927</v>
      </c>
      <c r="Q282" s="33" t="n">
        <v>0.2</v>
      </c>
      <c r="R282" s="31" t="n">
        <v>229.3965755820962</v>
      </c>
      <c r="S282" s="31">
        <f>R282*IF(A282=4, 2.0, 3.0)</f>
        <v/>
      </c>
      <c r="T282" s="29">
        <f>'Dashboard &amp; Optimisation'!$B$18*U282</f>
        <v/>
      </c>
      <c r="U282" s="34">
        <f>MIN(1, S282/M282)</f>
        <v/>
      </c>
      <c r="V282" s="34">
        <f>N282/(N282+O282)</f>
        <v/>
      </c>
      <c r="W282" s="34">
        <f>U282*V282</f>
        <v/>
      </c>
      <c r="X282" s="32">
        <f>T282/N282</f>
        <v/>
      </c>
      <c r="Y282" s="35">
        <f>IF(W282=MAXIFS(W$2:W$7201, A$2:A$7201, A282, B$2:B$7201, B282), "OPTIMAL", "")</f>
        <v/>
      </c>
    </row>
    <row r="283" ht="20" customHeight="1">
      <c r="A283" s="36" t="n">
        <v>4</v>
      </c>
      <c r="B283" s="36" t="n">
        <v>25</v>
      </c>
      <c r="C283" s="37" t="n">
        <v>95</v>
      </c>
      <c r="D283" s="37" t="n">
        <v>3</v>
      </c>
      <c r="E283" s="6" t="n">
        <v>0</v>
      </c>
      <c r="F283" s="37" t="n">
        <v>0</v>
      </c>
      <c r="G283" s="36" t="n">
        <v>50</v>
      </c>
      <c r="H283" s="6" t="inlineStr">
        <is>
          <t>OFF</t>
        </is>
      </c>
      <c r="I283" s="38" t="n">
        <v>580.1183283215253</v>
      </c>
      <c r="J283" s="38" t="n">
        <v>1533.568798690708</v>
      </c>
      <c r="K283" s="38" t="n">
        <v>1407.407407407407</v>
      </c>
      <c r="L283" s="38" t="n">
        <v>150</v>
      </c>
      <c r="M283" s="38">
        <f>I283+J283+K283+L283</f>
        <v/>
      </c>
      <c r="N283" s="38">
        <f>M283*'Dashboard &amp; Optimisation'!$B$18/('Dashboard &amp; Optimisation'!$B$16/3.6)</f>
        <v/>
      </c>
      <c r="O283" s="38" t="n">
        <v>260.045563782305</v>
      </c>
      <c r="P283" s="39" t="n">
        <v>0.8192797786209935</v>
      </c>
      <c r="Q283" s="40" t="n">
        <v>0.2</v>
      </c>
      <c r="R283" s="38" t="n">
        <v>135.5796457038306</v>
      </c>
      <c r="S283" s="38">
        <f>R283*IF(A283=4, 2.0, 3.0)</f>
        <v/>
      </c>
      <c r="T283" s="37">
        <f>'Dashboard &amp; Optimisation'!$B$18*U283</f>
        <v/>
      </c>
      <c r="U283" s="26">
        <f>MIN(1, S283/M283)</f>
        <v/>
      </c>
      <c r="V283" s="26">
        <f>N283/(N283+O283)</f>
        <v/>
      </c>
      <c r="W283" s="26">
        <f>U283*V283</f>
        <v/>
      </c>
      <c r="X283" s="39">
        <f>T283/N283</f>
        <v/>
      </c>
      <c r="Y283" s="41">
        <f>IF(W283=MAXIFS(W$2:W$7201, A$2:A$7201, A283, B$2:B$7201, B283), "OPTIMAL", "")</f>
        <v/>
      </c>
    </row>
    <row r="284" ht="20" customHeight="1">
      <c r="A284" s="28" t="n">
        <v>4</v>
      </c>
      <c r="B284" s="28" t="n">
        <v>25</v>
      </c>
      <c r="C284" s="29" t="n">
        <v>95</v>
      </c>
      <c r="D284" s="29" t="n">
        <v>3</v>
      </c>
      <c r="E284" s="30" t="n">
        <v>0</v>
      </c>
      <c r="F284" s="29" t="n">
        <v>0</v>
      </c>
      <c r="G284" s="28" t="n">
        <v>100</v>
      </c>
      <c r="H284" s="30" t="inlineStr">
        <is>
          <t>ON</t>
        </is>
      </c>
      <c r="I284" s="31" t="n">
        <v>580.1183283215253</v>
      </c>
      <c r="J284" s="31" t="n">
        <v>1533.568798690708</v>
      </c>
      <c r="K284" s="31" t="n">
        <v>1407.407407407407</v>
      </c>
      <c r="L284" s="31" t="n">
        <v>150</v>
      </c>
      <c r="M284" s="31">
        <f>I284+J284+K284+L284</f>
        <v/>
      </c>
      <c r="N284" s="31">
        <f>M284*'Dashboard &amp; Optimisation'!$B$18/('Dashboard &amp; Optimisation'!$B$16/3.6)</f>
        <v/>
      </c>
      <c r="O284" s="31" t="n">
        <v>260.045563782305</v>
      </c>
      <c r="P284" s="32" t="n">
        <v>0.4850543981280133</v>
      </c>
      <c r="Q284" s="33" t="n">
        <v>0.2</v>
      </c>
      <c r="R284" s="31" t="n">
        <v>229.0004225225724</v>
      </c>
      <c r="S284" s="31">
        <f>R284*IF(A284=4, 2.0, 3.0)</f>
        <v/>
      </c>
      <c r="T284" s="29">
        <f>'Dashboard &amp; Optimisation'!$B$18*U284</f>
        <v/>
      </c>
      <c r="U284" s="34">
        <f>MIN(1, S284/M284)</f>
        <v/>
      </c>
      <c r="V284" s="34">
        <f>N284/(N284+O284)</f>
        <v/>
      </c>
      <c r="W284" s="34">
        <f>U284*V284</f>
        <v/>
      </c>
      <c r="X284" s="32">
        <f>T284/N284</f>
        <v/>
      </c>
      <c r="Y284" s="35">
        <f>IF(W284=MAXIFS(W$2:W$7201, A$2:A$7201, A284, B$2:B$7201, B284), "OPTIMAL", "")</f>
        <v/>
      </c>
    </row>
    <row r="285" ht="20" customHeight="1">
      <c r="A285" s="36" t="n">
        <v>4</v>
      </c>
      <c r="B285" s="36" t="n">
        <v>25</v>
      </c>
      <c r="C285" s="37" t="n">
        <v>95</v>
      </c>
      <c r="D285" s="37" t="n">
        <v>3</v>
      </c>
      <c r="E285" s="6" t="n">
        <v>0</v>
      </c>
      <c r="F285" s="37" t="n">
        <v>0</v>
      </c>
      <c r="G285" s="36" t="n">
        <v>100</v>
      </c>
      <c r="H285" s="6" t="inlineStr">
        <is>
          <t>OFF</t>
        </is>
      </c>
      <c r="I285" s="38" t="n">
        <v>580.1183283215253</v>
      </c>
      <c r="J285" s="38" t="n">
        <v>1533.568798690708</v>
      </c>
      <c r="K285" s="38" t="n">
        <v>1407.407407407407</v>
      </c>
      <c r="L285" s="38" t="n">
        <v>150</v>
      </c>
      <c r="M285" s="38">
        <f>I285+J285+K285+L285</f>
        <v/>
      </c>
      <c r="N285" s="38">
        <f>M285*'Dashboard &amp; Optimisation'!$B$18/('Dashboard &amp; Optimisation'!$B$16/3.6)</f>
        <v/>
      </c>
      <c r="O285" s="38" t="n">
        <v>260.045563782305</v>
      </c>
      <c r="P285" s="39" t="n">
        <v>0.820117436216214</v>
      </c>
      <c r="Q285" s="40" t="n">
        <v>0.2</v>
      </c>
      <c r="R285" s="38" t="n">
        <v>135.4411663654262</v>
      </c>
      <c r="S285" s="38">
        <f>R285*IF(A285=4, 2.0, 3.0)</f>
        <v/>
      </c>
      <c r="T285" s="37">
        <f>'Dashboard &amp; Optimisation'!$B$18*U285</f>
        <v/>
      </c>
      <c r="U285" s="26">
        <f>MIN(1, S285/M285)</f>
        <v/>
      </c>
      <c r="V285" s="26">
        <f>N285/(N285+O285)</f>
        <v/>
      </c>
      <c r="W285" s="26">
        <f>U285*V285</f>
        <v/>
      </c>
      <c r="X285" s="39">
        <f>T285/N285</f>
        <v/>
      </c>
      <c r="Y285" s="41">
        <f>IF(W285=MAXIFS(W$2:W$7201, A$2:A$7201, A285, B$2:B$7201, B285), "OPTIMAL", "")</f>
        <v/>
      </c>
    </row>
    <row r="286" ht="20" customHeight="1">
      <c r="A286" s="28" t="n">
        <v>4</v>
      </c>
      <c r="B286" s="28" t="n">
        <v>25</v>
      </c>
      <c r="C286" s="29" t="n">
        <v>95</v>
      </c>
      <c r="D286" s="29" t="n">
        <v>3</v>
      </c>
      <c r="E286" s="30" t="n">
        <v>0</v>
      </c>
      <c r="F286" s="29" t="n">
        <v>0</v>
      </c>
      <c r="G286" s="28" t="n">
        <v>150</v>
      </c>
      <c r="H286" s="30" t="inlineStr">
        <is>
          <t>ON</t>
        </is>
      </c>
      <c r="I286" s="31" t="n">
        <v>580.1183283215253</v>
      </c>
      <c r="J286" s="31" t="n">
        <v>1533.568798690708</v>
      </c>
      <c r="K286" s="31" t="n">
        <v>1407.407407407407</v>
      </c>
      <c r="L286" s="31" t="n">
        <v>150</v>
      </c>
      <c r="M286" s="31">
        <f>I286+J286+K286+L286</f>
        <v/>
      </c>
      <c r="N286" s="31">
        <f>M286*'Dashboard &amp; Optimisation'!$B$18/('Dashboard &amp; Optimisation'!$B$16/3.6)</f>
        <v/>
      </c>
      <c r="O286" s="31" t="n">
        <v>260.045563782305</v>
      </c>
      <c r="P286" s="32" t="n">
        <v>0.4858920557232337</v>
      </c>
      <c r="Q286" s="33" t="n">
        <v>0.2</v>
      </c>
      <c r="R286" s="31" t="n">
        <v>228.6056353656817</v>
      </c>
      <c r="S286" s="31">
        <f>R286*IF(A286=4, 2.0, 3.0)</f>
        <v/>
      </c>
      <c r="T286" s="29">
        <f>'Dashboard &amp; Optimisation'!$B$18*U286</f>
        <v/>
      </c>
      <c r="U286" s="34">
        <f>MIN(1, S286/M286)</f>
        <v/>
      </c>
      <c r="V286" s="34">
        <f>N286/(N286+O286)</f>
        <v/>
      </c>
      <c r="W286" s="34">
        <f>U286*V286</f>
        <v/>
      </c>
      <c r="X286" s="32">
        <f>T286/N286</f>
        <v/>
      </c>
      <c r="Y286" s="35">
        <f>IF(W286=MAXIFS(W$2:W$7201, A$2:A$7201, A286, B$2:B$7201, B286), "OPTIMAL", "")</f>
        <v/>
      </c>
    </row>
    <row r="287" ht="20" customHeight="1">
      <c r="A287" s="36" t="n">
        <v>4</v>
      </c>
      <c r="B287" s="36" t="n">
        <v>25</v>
      </c>
      <c r="C287" s="37" t="n">
        <v>95</v>
      </c>
      <c r="D287" s="37" t="n">
        <v>3</v>
      </c>
      <c r="E287" s="6" t="n">
        <v>0</v>
      </c>
      <c r="F287" s="37" t="n">
        <v>0</v>
      </c>
      <c r="G287" s="36" t="n">
        <v>150</v>
      </c>
      <c r="H287" s="6" t="inlineStr">
        <is>
          <t>OFF</t>
        </is>
      </c>
      <c r="I287" s="38" t="n">
        <v>580.1183283215253</v>
      </c>
      <c r="J287" s="38" t="n">
        <v>1533.568798690708</v>
      </c>
      <c r="K287" s="38" t="n">
        <v>1407.407407407407</v>
      </c>
      <c r="L287" s="38" t="n">
        <v>150</v>
      </c>
      <c r="M287" s="38">
        <f>I287+J287+K287+L287</f>
        <v/>
      </c>
      <c r="N287" s="38">
        <f>M287*'Dashboard &amp; Optimisation'!$B$18/('Dashboard &amp; Optimisation'!$B$16/3.6)</f>
        <v/>
      </c>
      <c r="O287" s="38" t="n">
        <v>260.045563782305</v>
      </c>
      <c r="P287" s="39" t="n">
        <v>0.8209550938114345</v>
      </c>
      <c r="Q287" s="40" t="n">
        <v>0.2</v>
      </c>
      <c r="R287" s="38" t="n">
        <v>135.3029696204803</v>
      </c>
      <c r="S287" s="38">
        <f>R287*IF(A287=4, 2.0, 3.0)</f>
        <v/>
      </c>
      <c r="T287" s="37">
        <f>'Dashboard &amp; Optimisation'!$B$18*U287</f>
        <v/>
      </c>
      <c r="U287" s="26">
        <f>MIN(1, S287/M287)</f>
        <v/>
      </c>
      <c r="V287" s="26">
        <f>N287/(N287+O287)</f>
        <v/>
      </c>
      <c r="W287" s="26">
        <f>U287*V287</f>
        <v/>
      </c>
      <c r="X287" s="39">
        <f>T287/N287</f>
        <v/>
      </c>
      <c r="Y287" s="41">
        <f>IF(W287=MAXIFS(W$2:W$7201, A$2:A$7201, A287, B$2:B$7201, B287), "OPTIMAL", "")</f>
        <v/>
      </c>
    </row>
    <row r="288" ht="20" customHeight="1">
      <c r="A288" s="28" t="n">
        <v>4</v>
      </c>
      <c r="B288" s="28" t="n">
        <v>25</v>
      </c>
      <c r="C288" s="29" t="n">
        <v>95</v>
      </c>
      <c r="D288" s="29" t="n">
        <v>3</v>
      </c>
      <c r="E288" s="30" t="n">
        <v>0</v>
      </c>
      <c r="F288" s="29" t="n">
        <v>0</v>
      </c>
      <c r="G288" s="28" t="n">
        <v>200</v>
      </c>
      <c r="H288" s="30" t="inlineStr">
        <is>
          <t>ON</t>
        </is>
      </c>
      <c r="I288" s="31" t="n">
        <v>580.1183283215253</v>
      </c>
      <c r="J288" s="31" t="n">
        <v>1533.568798690708</v>
      </c>
      <c r="K288" s="31" t="n">
        <v>1407.407407407407</v>
      </c>
      <c r="L288" s="31" t="n">
        <v>150</v>
      </c>
      <c r="M288" s="31">
        <f>I288+J288+K288+L288</f>
        <v/>
      </c>
      <c r="N288" s="31">
        <f>M288*'Dashboard &amp; Optimisation'!$B$18/('Dashboard &amp; Optimisation'!$B$16/3.6)</f>
        <v/>
      </c>
      <c r="O288" s="31" t="n">
        <v>260.045563782305</v>
      </c>
      <c r="P288" s="32" t="n">
        <v>0.4867297133184543</v>
      </c>
      <c r="Q288" s="33" t="n">
        <v>0.2</v>
      </c>
      <c r="R288" s="31" t="n">
        <v>228.2122070593046</v>
      </c>
      <c r="S288" s="31">
        <f>R288*IF(A288=4, 2.0, 3.0)</f>
        <v/>
      </c>
      <c r="T288" s="29">
        <f>'Dashboard &amp; Optimisation'!$B$18*U288</f>
        <v/>
      </c>
      <c r="U288" s="34">
        <f>MIN(1, S288/M288)</f>
        <v/>
      </c>
      <c r="V288" s="34">
        <f>N288/(N288+O288)</f>
        <v/>
      </c>
      <c r="W288" s="34">
        <f>U288*V288</f>
        <v/>
      </c>
      <c r="X288" s="32">
        <f>T288/N288</f>
        <v/>
      </c>
      <c r="Y288" s="35">
        <f>IF(W288=MAXIFS(W$2:W$7201, A$2:A$7201, A288, B$2:B$7201, B288), "OPTIMAL", "")</f>
        <v/>
      </c>
    </row>
    <row r="289" ht="20" customHeight="1">
      <c r="A289" s="36" t="n">
        <v>4</v>
      </c>
      <c r="B289" s="36" t="n">
        <v>25</v>
      </c>
      <c r="C289" s="37" t="n">
        <v>95</v>
      </c>
      <c r="D289" s="37" t="n">
        <v>3</v>
      </c>
      <c r="E289" s="6" t="n">
        <v>0</v>
      </c>
      <c r="F289" s="37" t="n">
        <v>0</v>
      </c>
      <c r="G289" s="36" t="n">
        <v>200</v>
      </c>
      <c r="H289" s="6" t="inlineStr">
        <is>
          <t>OFF</t>
        </is>
      </c>
      <c r="I289" s="38" t="n">
        <v>580.1183283215253</v>
      </c>
      <c r="J289" s="38" t="n">
        <v>1533.568798690708</v>
      </c>
      <c r="K289" s="38" t="n">
        <v>1407.407407407407</v>
      </c>
      <c r="L289" s="38" t="n">
        <v>150</v>
      </c>
      <c r="M289" s="38">
        <f>I289+J289+K289+L289</f>
        <v/>
      </c>
      <c r="N289" s="38">
        <f>M289*'Dashboard &amp; Optimisation'!$B$18/('Dashboard &amp; Optimisation'!$B$16/3.6)</f>
        <v/>
      </c>
      <c r="O289" s="38" t="n">
        <v>260.045563782305</v>
      </c>
      <c r="P289" s="39" t="n">
        <v>0.821792751406655</v>
      </c>
      <c r="Q289" s="40" t="n">
        <v>0.2</v>
      </c>
      <c r="R289" s="38" t="n">
        <v>135.1650546048459</v>
      </c>
      <c r="S289" s="38">
        <f>R289*IF(A289=4, 2.0, 3.0)</f>
        <v/>
      </c>
      <c r="T289" s="37">
        <f>'Dashboard &amp; Optimisation'!$B$18*U289</f>
        <v/>
      </c>
      <c r="U289" s="26">
        <f>MIN(1, S289/M289)</f>
        <v/>
      </c>
      <c r="V289" s="26">
        <f>N289/(N289+O289)</f>
        <v/>
      </c>
      <c r="W289" s="26">
        <f>U289*V289</f>
        <v/>
      </c>
      <c r="X289" s="39">
        <f>T289/N289</f>
        <v/>
      </c>
      <c r="Y289" s="41">
        <f>IF(W289=MAXIFS(W$2:W$7201, A$2:A$7201, A289, B$2:B$7201, B289), "OPTIMAL", "")</f>
        <v/>
      </c>
    </row>
    <row r="290" ht="20" customHeight="1">
      <c r="A290" s="28" t="n">
        <v>4</v>
      </c>
      <c r="B290" s="28" t="n">
        <v>25</v>
      </c>
      <c r="C290" s="29" t="n">
        <v>95</v>
      </c>
      <c r="D290" s="29" t="n">
        <v>3</v>
      </c>
      <c r="E290" s="30" t="n">
        <v>4</v>
      </c>
      <c r="F290" s="29" t="n">
        <v>1.5</v>
      </c>
      <c r="G290" s="28" t="n">
        <v>50</v>
      </c>
      <c r="H290" s="30" t="inlineStr">
        <is>
          <t>ON</t>
        </is>
      </c>
      <c r="I290" s="31" t="n">
        <v>580.1183283215253</v>
      </c>
      <c r="J290" s="31" t="n">
        <v>1533.568798690708</v>
      </c>
      <c r="K290" s="31" t="n">
        <v>1407.407407407407</v>
      </c>
      <c r="L290" s="31" t="n">
        <v>150</v>
      </c>
      <c r="M290" s="31">
        <f>I290+J290+K290+L290</f>
        <v/>
      </c>
      <c r="N290" s="31">
        <f>M290*'Dashboard &amp; Optimisation'!$B$18/('Dashboard &amp; Optimisation'!$B$16/3.6)</f>
        <v/>
      </c>
      <c r="O290" s="31" t="n">
        <v>363.5815538386407</v>
      </c>
      <c r="P290" s="32" t="n">
        <v>0.07451889713104047</v>
      </c>
      <c r="Q290" s="33" t="n">
        <v>7.231715741890194</v>
      </c>
      <c r="R290" s="31" t="n">
        <v>1543.595906417321</v>
      </c>
      <c r="S290" s="31">
        <f>R290*IF(A290=4, 2.0, 3.0)</f>
        <v/>
      </c>
      <c r="T290" s="29">
        <f>'Dashboard &amp; Optimisation'!$B$18*U290</f>
        <v/>
      </c>
      <c r="U290" s="34">
        <f>MIN(1, S290/M290)</f>
        <v/>
      </c>
      <c r="V290" s="34">
        <f>N290/(N290+O290)</f>
        <v/>
      </c>
      <c r="W290" s="34">
        <f>U290*V290</f>
        <v/>
      </c>
      <c r="X290" s="32">
        <f>T290/N290</f>
        <v/>
      </c>
      <c r="Y290" s="35">
        <f>IF(W290=MAXIFS(W$2:W$7201, A$2:A$7201, A290, B$2:B$7201, B290), "OPTIMAL", "")</f>
        <v/>
      </c>
    </row>
    <row r="291" ht="20" customHeight="1">
      <c r="A291" s="36" t="n">
        <v>4</v>
      </c>
      <c r="B291" s="36" t="n">
        <v>25</v>
      </c>
      <c r="C291" s="37" t="n">
        <v>95</v>
      </c>
      <c r="D291" s="37" t="n">
        <v>3</v>
      </c>
      <c r="E291" s="6" t="n">
        <v>4</v>
      </c>
      <c r="F291" s="37" t="n">
        <v>1.5</v>
      </c>
      <c r="G291" s="36" t="n">
        <v>50</v>
      </c>
      <c r="H291" s="6" t="inlineStr">
        <is>
          <t>OFF</t>
        </is>
      </c>
      <c r="I291" s="38" t="n">
        <v>580.1183283215253</v>
      </c>
      <c r="J291" s="38" t="n">
        <v>1533.568798690708</v>
      </c>
      <c r="K291" s="38" t="n">
        <v>1407.407407407407</v>
      </c>
      <c r="L291" s="38" t="n">
        <v>150</v>
      </c>
      <c r="M291" s="38">
        <f>I291+J291+K291+L291</f>
        <v/>
      </c>
      <c r="N291" s="38">
        <f>M291*'Dashboard &amp; Optimisation'!$B$18/('Dashboard &amp; Optimisation'!$B$16/3.6)</f>
        <v/>
      </c>
      <c r="O291" s="38" t="n">
        <v>363.5815538386407</v>
      </c>
      <c r="P291" s="39" t="n">
        <v>0.3169765411262968</v>
      </c>
      <c r="Q291" s="40" t="n">
        <v>7.231715741890194</v>
      </c>
      <c r="R291" s="38" t="n">
        <v>362.8882571356468</v>
      </c>
      <c r="S291" s="38">
        <f>R291*IF(A291=4, 2.0, 3.0)</f>
        <v/>
      </c>
      <c r="T291" s="37">
        <f>'Dashboard &amp; Optimisation'!$B$18*U291</f>
        <v/>
      </c>
      <c r="U291" s="26">
        <f>MIN(1, S291/M291)</f>
        <v/>
      </c>
      <c r="V291" s="26">
        <f>N291/(N291+O291)</f>
        <v/>
      </c>
      <c r="W291" s="26">
        <f>U291*V291</f>
        <v/>
      </c>
      <c r="X291" s="39">
        <f>T291/N291</f>
        <v/>
      </c>
      <c r="Y291" s="41">
        <f>IF(W291=MAXIFS(W$2:W$7201, A$2:A$7201, A291, B$2:B$7201, B291), "OPTIMAL", "")</f>
        <v/>
      </c>
    </row>
    <row r="292" ht="20" customHeight="1">
      <c r="A292" s="28" t="n">
        <v>4</v>
      </c>
      <c r="B292" s="28" t="n">
        <v>25</v>
      </c>
      <c r="C292" s="29" t="n">
        <v>95</v>
      </c>
      <c r="D292" s="29" t="n">
        <v>3</v>
      </c>
      <c r="E292" s="30" t="n">
        <v>4</v>
      </c>
      <c r="F292" s="29" t="n">
        <v>1.5</v>
      </c>
      <c r="G292" s="28" t="n">
        <v>100</v>
      </c>
      <c r="H292" s="30" t="inlineStr">
        <is>
          <t>ON</t>
        </is>
      </c>
      <c r="I292" s="31" t="n">
        <v>580.1183283215253</v>
      </c>
      <c r="J292" s="31" t="n">
        <v>1533.568798690708</v>
      </c>
      <c r="K292" s="31" t="n">
        <v>1407.407407407407</v>
      </c>
      <c r="L292" s="31" t="n">
        <v>150</v>
      </c>
      <c r="M292" s="31">
        <f>I292+J292+K292+L292</f>
        <v/>
      </c>
      <c r="N292" s="31">
        <f>M292*'Dashboard &amp; Optimisation'!$B$18/('Dashboard &amp; Optimisation'!$B$16/3.6)</f>
        <v/>
      </c>
      <c r="O292" s="31" t="n">
        <v>363.5815538386407</v>
      </c>
      <c r="P292" s="32" t="n">
        <v>0.07535655472626097</v>
      </c>
      <c r="Q292" s="33" t="n">
        <v>7.231715741890194</v>
      </c>
      <c r="R292" s="31" t="n">
        <v>1526.437414502998</v>
      </c>
      <c r="S292" s="31">
        <f>R292*IF(A292=4, 2.0, 3.0)</f>
        <v/>
      </c>
      <c r="T292" s="29">
        <f>'Dashboard &amp; Optimisation'!$B$18*U292</f>
        <v/>
      </c>
      <c r="U292" s="34">
        <f>MIN(1, S292/M292)</f>
        <v/>
      </c>
      <c r="V292" s="34">
        <f>N292/(N292+O292)</f>
        <v/>
      </c>
      <c r="W292" s="34">
        <f>U292*V292</f>
        <v/>
      </c>
      <c r="X292" s="32">
        <f>T292/N292</f>
        <v/>
      </c>
      <c r="Y292" s="35">
        <f>IF(W292=MAXIFS(W$2:W$7201, A$2:A$7201, A292, B$2:B$7201, B292), "OPTIMAL", "")</f>
        <v/>
      </c>
    </row>
    <row r="293" ht="20" customHeight="1">
      <c r="A293" s="36" t="n">
        <v>4</v>
      </c>
      <c r="B293" s="36" t="n">
        <v>25</v>
      </c>
      <c r="C293" s="37" t="n">
        <v>95</v>
      </c>
      <c r="D293" s="37" t="n">
        <v>3</v>
      </c>
      <c r="E293" s="6" t="n">
        <v>4</v>
      </c>
      <c r="F293" s="37" t="n">
        <v>1.5</v>
      </c>
      <c r="G293" s="36" t="n">
        <v>100</v>
      </c>
      <c r="H293" s="6" t="inlineStr">
        <is>
          <t>OFF</t>
        </is>
      </c>
      <c r="I293" s="38" t="n">
        <v>580.1183283215253</v>
      </c>
      <c r="J293" s="38" t="n">
        <v>1533.568798690708</v>
      </c>
      <c r="K293" s="38" t="n">
        <v>1407.407407407407</v>
      </c>
      <c r="L293" s="38" t="n">
        <v>150</v>
      </c>
      <c r="M293" s="38">
        <f>I293+J293+K293+L293</f>
        <v/>
      </c>
      <c r="N293" s="38">
        <f>M293*'Dashboard &amp; Optimisation'!$B$18/('Dashboard &amp; Optimisation'!$B$16/3.6)</f>
        <v/>
      </c>
      <c r="O293" s="38" t="n">
        <v>363.5815538386407</v>
      </c>
      <c r="P293" s="39" t="n">
        <v>0.3178141987215173</v>
      </c>
      <c r="Q293" s="40" t="n">
        <v>7.231715741890194</v>
      </c>
      <c r="R293" s="38" t="n">
        <v>361.9317985946853</v>
      </c>
      <c r="S293" s="38">
        <f>R293*IF(A293=4, 2.0, 3.0)</f>
        <v/>
      </c>
      <c r="T293" s="37">
        <f>'Dashboard &amp; Optimisation'!$B$18*U293</f>
        <v/>
      </c>
      <c r="U293" s="26">
        <f>MIN(1, S293/M293)</f>
        <v/>
      </c>
      <c r="V293" s="26">
        <f>N293/(N293+O293)</f>
        <v/>
      </c>
      <c r="W293" s="26">
        <f>U293*V293</f>
        <v/>
      </c>
      <c r="X293" s="39">
        <f>T293/N293</f>
        <v/>
      </c>
      <c r="Y293" s="41">
        <f>IF(W293=MAXIFS(W$2:W$7201, A$2:A$7201, A293, B$2:B$7201, B293), "OPTIMAL", "")</f>
        <v/>
      </c>
    </row>
    <row r="294" ht="20" customHeight="1">
      <c r="A294" s="28" t="n">
        <v>4</v>
      </c>
      <c r="B294" s="28" t="n">
        <v>25</v>
      </c>
      <c r="C294" s="29" t="n">
        <v>95</v>
      </c>
      <c r="D294" s="29" t="n">
        <v>3</v>
      </c>
      <c r="E294" s="30" t="n">
        <v>4</v>
      </c>
      <c r="F294" s="29" t="n">
        <v>1.5</v>
      </c>
      <c r="G294" s="28" t="n">
        <v>150</v>
      </c>
      <c r="H294" s="30" t="inlineStr">
        <is>
          <t>ON</t>
        </is>
      </c>
      <c r="I294" s="31" t="n">
        <v>580.1183283215253</v>
      </c>
      <c r="J294" s="31" t="n">
        <v>1533.568798690708</v>
      </c>
      <c r="K294" s="31" t="n">
        <v>1407.407407407407</v>
      </c>
      <c r="L294" s="31" t="n">
        <v>150</v>
      </c>
      <c r="M294" s="31">
        <f>I294+J294+K294+L294</f>
        <v/>
      </c>
      <c r="N294" s="31">
        <f>M294*'Dashboard &amp; Optimisation'!$B$18/('Dashboard &amp; Optimisation'!$B$16/3.6)</f>
        <v/>
      </c>
      <c r="O294" s="31" t="n">
        <v>363.5815538386407</v>
      </c>
      <c r="P294" s="32" t="n">
        <v>0.07619421232148148</v>
      </c>
      <c r="Q294" s="33" t="n">
        <v>7.231715741890194</v>
      </c>
      <c r="R294" s="31" t="n">
        <v>1509.656193791741</v>
      </c>
      <c r="S294" s="31">
        <f>R294*IF(A294=4, 2.0, 3.0)</f>
        <v/>
      </c>
      <c r="T294" s="29">
        <f>'Dashboard &amp; Optimisation'!$B$18*U294</f>
        <v/>
      </c>
      <c r="U294" s="34">
        <f>MIN(1, S294/M294)</f>
        <v/>
      </c>
      <c r="V294" s="34">
        <f>N294/(N294+O294)</f>
        <v/>
      </c>
      <c r="W294" s="34">
        <f>U294*V294</f>
        <v/>
      </c>
      <c r="X294" s="32">
        <f>T294/N294</f>
        <v/>
      </c>
      <c r="Y294" s="35">
        <f>IF(W294=MAXIFS(W$2:W$7201, A$2:A$7201, A294, B$2:B$7201, B294), "OPTIMAL", "")</f>
        <v/>
      </c>
    </row>
    <row r="295" ht="20" customHeight="1">
      <c r="A295" s="36" t="n">
        <v>4</v>
      </c>
      <c r="B295" s="36" t="n">
        <v>25</v>
      </c>
      <c r="C295" s="37" t="n">
        <v>95</v>
      </c>
      <c r="D295" s="37" t="n">
        <v>3</v>
      </c>
      <c r="E295" s="6" t="n">
        <v>4</v>
      </c>
      <c r="F295" s="37" t="n">
        <v>1.5</v>
      </c>
      <c r="G295" s="36" t="n">
        <v>150</v>
      </c>
      <c r="H295" s="6" t="inlineStr">
        <is>
          <t>OFF</t>
        </is>
      </c>
      <c r="I295" s="38" t="n">
        <v>580.1183283215253</v>
      </c>
      <c r="J295" s="38" t="n">
        <v>1533.568798690708</v>
      </c>
      <c r="K295" s="38" t="n">
        <v>1407.407407407407</v>
      </c>
      <c r="L295" s="38" t="n">
        <v>150</v>
      </c>
      <c r="M295" s="38">
        <f>I295+J295+K295+L295</f>
        <v/>
      </c>
      <c r="N295" s="38">
        <f>M295*'Dashboard &amp; Optimisation'!$B$18/('Dashboard &amp; Optimisation'!$B$16/3.6)</f>
        <v/>
      </c>
      <c r="O295" s="38" t="n">
        <v>363.5815538386407</v>
      </c>
      <c r="P295" s="39" t="n">
        <v>0.3186518563167378</v>
      </c>
      <c r="Q295" s="40" t="n">
        <v>7.231715741890194</v>
      </c>
      <c r="R295" s="38" t="n">
        <v>360.9803686436754</v>
      </c>
      <c r="S295" s="38">
        <f>R295*IF(A295=4, 2.0, 3.0)</f>
        <v/>
      </c>
      <c r="T295" s="37">
        <f>'Dashboard &amp; Optimisation'!$B$18*U295</f>
        <v/>
      </c>
      <c r="U295" s="26">
        <f>MIN(1, S295/M295)</f>
        <v/>
      </c>
      <c r="V295" s="26">
        <f>N295/(N295+O295)</f>
        <v/>
      </c>
      <c r="W295" s="26">
        <f>U295*V295</f>
        <v/>
      </c>
      <c r="X295" s="39">
        <f>T295/N295</f>
        <v/>
      </c>
      <c r="Y295" s="41">
        <f>IF(W295=MAXIFS(W$2:W$7201, A$2:A$7201, A295, B$2:B$7201, B295), "OPTIMAL", "")</f>
        <v/>
      </c>
    </row>
    <row r="296" ht="20" customHeight="1">
      <c r="A296" s="28" t="n">
        <v>4</v>
      </c>
      <c r="B296" s="28" t="n">
        <v>25</v>
      </c>
      <c r="C296" s="29" t="n">
        <v>95</v>
      </c>
      <c r="D296" s="29" t="n">
        <v>3</v>
      </c>
      <c r="E296" s="30" t="n">
        <v>4</v>
      </c>
      <c r="F296" s="29" t="n">
        <v>1.5</v>
      </c>
      <c r="G296" s="28" t="n">
        <v>200</v>
      </c>
      <c r="H296" s="30" t="inlineStr">
        <is>
          <t>ON</t>
        </is>
      </c>
      <c r="I296" s="31" t="n">
        <v>580.1183283215253</v>
      </c>
      <c r="J296" s="31" t="n">
        <v>1533.568798690708</v>
      </c>
      <c r="K296" s="31" t="n">
        <v>1407.407407407407</v>
      </c>
      <c r="L296" s="31" t="n">
        <v>150</v>
      </c>
      <c r="M296" s="31">
        <f>I296+J296+K296+L296</f>
        <v/>
      </c>
      <c r="N296" s="31">
        <f>M296*'Dashboard &amp; Optimisation'!$B$18/('Dashboard &amp; Optimisation'!$B$16/3.6)</f>
        <v/>
      </c>
      <c r="O296" s="31" t="n">
        <v>363.5815538386407</v>
      </c>
      <c r="P296" s="32" t="n">
        <v>0.07703186991670198</v>
      </c>
      <c r="Q296" s="33" t="n">
        <v>7.231715741890194</v>
      </c>
      <c r="R296" s="31" t="n">
        <v>1493.239936750742</v>
      </c>
      <c r="S296" s="31">
        <f>R296*IF(A296=4, 2.0, 3.0)</f>
        <v/>
      </c>
      <c r="T296" s="29">
        <f>'Dashboard &amp; Optimisation'!$B$18*U296</f>
        <v/>
      </c>
      <c r="U296" s="34">
        <f>MIN(1, S296/M296)</f>
        <v/>
      </c>
      <c r="V296" s="34">
        <f>N296/(N296+O296)</f>
        <v/>
      </c>
      <c r="W296" s="34">
        <f>U296*V296</f>
        <v/>
      </c>
      <c r="X296" s="32">
        <f>T296/N296</f>
        <v/>
      </c>
      <c r="Y296" s="35">
        <f>IF(W296=MAXIFS(W$2:W$7201, A$2:A$7201, A296, B$2:B$7201, B296), "OPTIMAL", "")</f>
        <v/>
      </c>
    </row>
    <row r="297" ht="20" customHeight="1">
      <c r="A297" s="36" t="n">
        <v>4</v>
      </c>
      <c r="B297" s="36" t="n">
        <v>25</v>
      </c>
      <c r="C297" s="37" t="n">
        <v>95</v>
      </c>
      <c r="D297" s="37" t="n">
        <v>3</v>
      </c>
      <c r="E297" s="6" t="n">
        <v>4</v>
      </c>
      <c r="F297" s="37" t="n">
        <v>1.5</v>
      </c>
      <c r="G297" s="36" t="n">
        <v>200</v>
      </c>
      <c r="H297" s="6" t="inlineStr">
        <is>
          <t>OFF</t>
        </is>
      </c>
      <c r="I297" s="38" t="n">
        <v>580.1183283215253</v>
      </c>
      <c r="J297" s="38" t="n">
        <v>1533.568798690708</v>
      </c>
      <c r="K297" s="38" t="n">
        <v>1407.407407407407</v>
      </c>
      <c r="L297" s="38" t="n">
        <v>150</v>
      </c>
      <c r="M297" s="38">
        <f>I297+J297+K297+L297</f>
        <v/>
      </c>
      <c r="N297" s="38">
        <f>M297*'Dashboard &amp; Optimisation'!$B$18/('Dashboard &amp; Optimisation'!$B$16/3.6)</f>
        <v/>
      </c>
      <c r="O297" s="38" t="n">
        <v>363.5815538386407</v>
      </c>
      <c r="P297" s="39" t="n">
        <v>0.3194895139119583</v>
      </c>
      <c r="Q297" s="40" t="n">
        <v>7.231715741890194</v>
      </c>
      <c r="R297" s="38" t="n">
        <v>360.0339277298017</v>
      </c>
      <c r="S297" s="38">
        <f>R297*IF(A297=4, 2.0, 3.0)</f>
        <v/>
      </c>
      <c r="T297" s="37">
        <f>'Dashboard &amp; Optimisation'!$B$18*U297</f>
        <v/>
      </c>
      <c r="U297" s="26">
        <f>MIN(1, S297/M297)</f>
        <v/>
      </c>
      <c r="V297" s="26">
        <f>N297/(N297+O297)</f>
        <v/>
      </c>
      <c r="W297" s="26">
        <f>U297*V297</f>
        <v/>
      </c>
      <c r="X297" s="39">
        <f>T297/N297</f>
        <v/>
      </c>
      <c r="Y297" s="41">
        <f>IF(W297=MAXIFS(W$2:W$7201, A$2:A$7201, A297, B$2:B$7201, B297), "OPTIMAL", "")</f>
        <v/>
      </c>
    </row>
    <row r="298" ht="20" customHeight="1">
      <c r="A298" s="28" t="n">
        <v>4</v>
      </c>
      <c r="B298" s="28" t="n">
        <v>25</v>
      </c>
      <c r="C298" s="29" t="n">
        <v>95</v>
      </c>
      <c r="D298" s="29" t="n">
        <v>3</v>
      </c>
      <c r="E298" s="30" t="n">
        <v>4</v>
      </c>
      <c r="F298" s="29" t="n">
        <v>2</v>
      </c>
      <c r="G298" s="28" t="n">
        <v>50</v>
      </c>
      <c r="H298" s="30" t="inlineStr">
        <is>
          <t>ON</t>
        </is>
      </c>
      <c r="I298" s="31" t="n">
        <v>580.1183283215253</v>
      </c>
      <c r="J298" s="31" t="n">
        <v>1533.568798690708</v>
      </c>
      <c r="K298" s="31" t="n">
        <v>1407.407407407407</v>
      </c>
      <c r="L298" s="31" t="n">
        <v>150</v>
      </c>
      <c r="M298" s="31">
        <f>I298+J298+K298+L298</f>
        <v/>
      </c>
      <c r="N298" s="31">
        <f>M298*'Dashboard &amp; Optimisation'!$B$18/('Dashboard &amp; Optimisation'!$B$16/3.6)</f>
        <v/>
      </c>
      <c r="O298" s="31" t="n">
        <v>399.7492876544309</v>
      </c>
      <c r="P298" s="32" t="n">
        <v>0.0720397923747365</v>
      </c>
      <c r="Q298" s="33" t="n">
        <v>9.575620989186925</v>
      </c>
      <c r="R298" s="31" t="n">
        <v>1615.866546151164</v>
      </c>
      <c r="S298" s="31">
        <f>R298*IF(A298=4, 2.0, 3.0)</f>
        <v/>
      </c>
      <c r="T298" s="29">
        <f>'Dashboard &amp; Optimisation'!$B$18*U298</f>
        <v/>
      </c>
      <c r="U298" s="34">
        <f>MIN(1, S298/M298)</f>
        <v/>
      </c>
      <c r="V298" s="34">
        <f>N298/(N298+O298)</f>
        <v/>
      </c>
      <c r="W298" s="34">
        <f>U298*V298</f>
        <v/>
      </c>
      <c r="X298" s="32">
        <f>T298/N298</f>
        <v/>
      </c>
      <c r="Y298" s="35">
        <f>IF(W298=MAXIFS(W$2:W$7201, A$2:A$7201, A298, B$2:B$7201, B298), "OPTIMAL", "")</f>
        <v/>
      </c>
    </row>
    <row r="299" ht="20" customHeight="1">
      <c r="A299" s="36" t="n">
        <v>4</v>
      </c>
      <c r="B299" s="36" t="n">
        <v>25</v>
      </c>
      <c r="C299" s="37" t="n">
        <v>95</v>
      </c>
      <c r="D299" s="37" t="n">
        <v>3</v>
      </c>
      <c r="E299" s="6" t="n">
        <v>4</v>
      </c>
      <c r="F299" s="37" t="n">
        <v>2</v>
      </c>
      <c r="G299" s="36" t="n">
        <v>50</v>
      </c>
      <c r="H299" s="6" t="inlineStr">
        <is>
          <t>OFF</t>
        </is>
      </c>
      <c r="I299" s="38" t="n">
        <v>580.1183283215253</v>
      </c>
      <c r="J299" s="38" t="n">
        <v>1533.568798690708</v>
      </c>
      <c r="K299" s="38" t="n">
        <v>1407.407407407407</v>
      </c>
      <c r="L299" s="38" t="n">
        <v>150</v>
      </c>
      <c r="M299" s="38">
        <f>I299+J299+K299+L299</f>
        <v/>
      </c>
      <c r="N299" s="38">
        <f>M299*'Dashboard &amp; Optimisation'!$B$18/('Dashboard &amp; Optimisation'!$B$16/3.6)</f>
        <v/>
      </c>
      <c r="O299" s="38" t="n">
        <v>399.7492876544309</v>
      </c>
      <c r="P299" s="39" t="n">
        <v>0.3156767788511801</v>
      </c>
      <c r="Q299" s="40" t="n">
        <v>9.575620989186925</v>
      </c>
      <c r="R299" s="38" t="n">
        <v>368.752782240249</v>
      </c>
      <c r="S299" s="38">
        <f>R299*IF(A299=4, 2.0, 3.0)</f>
        <v/>
      </c>
      <c r="T299" s="37">
        <f>'Dashboard &amp; Optimisation'!$B$18*U299</f>
        <v/>
      </c>
      <c r="U299" s="26">
        <f>MIN(1, S299/M299)</f>
        <v/>
      </c>
      <c r="V299" s="26">
        <f>N299/(N299+O299)</f>
        <v/>
      </c>
      <c r="W299" s="26">
        <f>U299*V299</f>
        <v/>
      </c>
      <c r="X299" s="39">
        <f>T299/N299</f>
        <v/>
      </c>
      <c r="Y299" s="41">
        <f>IF(W299=MAXIFS(W$2:W$7201, A$2:A$7201, A299, B$2:B$7201, B299), "OPTIMAL", "")</f>
        <v/>
      </c>
    </row>
    <row r="300" ht="20" customHeight="1">
      <c r="A300" s="28" t="n">
        <v>4</v>
      </c>
      <c r="B300" s="28" t="n">
        <v>25</v>
      </c>
      <c r="C300" s="29" t="n">
        <v>95</v>
      </c>
      <c r="D300" s="29" t="n">
        <v>3</v>
      </c>
      <c r="E300" s="30" t="n">
        <v>4</v>
      </c>
      <c r="F300" s="29" t="n">
        <v>2</v>
      </c>
      <c r="G300" s="28" t="n">
        <v>100</v>
      </c>
      <c r="H300" s="30" t="inlineStr">
        <is>
          <t>ON</t>
        </is>
      </c>
      <c r="I300" s="31" t="n">
        <v>580.1183283215253</v>
      </c>
      <c r="J300" s="31" t="n">
        <v>1533.568798690708</v>
      </c>
      <c r="K300" s="31" t="n">
        <v>1407.407407407407</v>
      </c>
      <c r="L300" s="31" t="n">
        <v>150</v>
      </c>
      <c r="M300" s="31">
        <f>I300+J300+K300+L300</f>
        <v/>
      </c>
      <c r="N300" s="31">
        <f>M300*'Dashboard &amp; Optimisation'!$B$18/('Dashboard &amp; Optimisation'!$B$16/3.6)</f>
        <v/>
      </c>
      <c r="O300" s="31" t="n">
        <v>399.7492876544309</v>
      </c>
      <c r="P300" s="32" t="n">
        <v>0.072877449969957</v>
      </c>
      <c r="Q300" s="33" t="n">
        <v>9.575620989186925</v>
      </c>
      <c r="R300" s="31" t="n">
        <v>1597.293683272396</v>
      </c>
      <c r="S300" s="31">
        <f>R300*IF(A300=4, 2.0, 3.0)</f>
        <v/>
      </c>
      <c r="T300" s="29">
        <f>'Dashboard &amp; Optimisation'!$B$18*U300</f>
        <v/>
      </c>
      <c r="U300" s="34">
        <f>MIN(1, S300/M300)</f>
        <v/>
      </c>
      <c r="V300" s="34">
        <f>N300/(N300+O300)</f>
        <v/>
      </c>
      <c r="W300" s="34">
        <f>U300*V300</f>
        <v/>
      </c>
      <c r="X300" s="32">
        <f>T300/N300</f>
        <v/>
      </c>
      <c r="Y300" s="35">
        <f>IF(W300=MAXIFS(W$2:W$7201, A$2:A$7201, A300, B$2:B$7201, B300), "OPTIMAL", "")</f>
        <v/>
      </c>
    </row>
    <row r="301" ht="20" customHeight="1">
      <c r="A301" s="36" t="n">
        <v>4</v>
      </c>
      <c r="B301" s="36" t="n">
        <v>25</v>
      </c>
      <c r="C301" s="37" t="n">
        <v>95</v>
      </c>
      <c r="D301" s="37" t="n">
        <v>3</v>
      </c>
      <c r="E301" s="6" t="n">
        <v>4</v>
      </c>
      <c r="F301" s="37" t="n">
        <v>2</v>
      </c>
      <c r="G301" s="36" t="n">
        <v>100</v>
      </c>
      <c r="H301" s="6" t="inlineStr">
        <is>
          <t>OFF</t>
        </is>
      </c>
      <c r="I301" s="38" t="n">
        <v>580.1183283215253</v>
      </c>
      <c r="J301" s="38" t="n">
        <v>1533.568798690708</v>
      </c>
      <c r="K301" s="38" t="n">
        <v>1407.407407407407</v>
      </c>
      <c r="L301" s="38" t="n">
        <v>150</v>
      </c>
      <c r="M301" s="38">
        <f>I301+J301+K301+L301</f>
        <v/>
      </c>
      <c r="N301" s="38">
        <f>M301*'Dashboard &amp; Optimisation'!$B$18/('Dashboard &amp; Optimisation'!$B$16/3.6)</f>
        <v/>
      </c>
      <c r="O301" s="38" t="n">
        <v>399.7492876544309</v>
      </c>
      <c r="P301" s="39" t="n">
        <v>0.3165144364464006</v>
      </c>
      <c r="Q301" s="40" t="n">
        <v>9.575620989186925</v>
      </c>
      <c r="R301" s="38" t="n">
        <v>367.7768755098318</v>
      </c>
      <c r="S301" s="38">
        <f>R301*IF(A301=4, 2.0, 3.0)</f>
        <v/>
      </c>
      <c r="T301" s="37">
        <f>'Dashboard &amp; Optimisation'!$B$18*U301</f>
        <v/>
      </c>
      <c r="U301" s="26">
        <f>MIN(1, S301/M301)</f>
        <v/>
      </c>
      <c r="V301" s="26">
        <f>N301/(N301+O301)</f>
        <v/>
      </c>
      <c r="W301" s="26">
        <f>U301*V301</f>
        <v/>
      </c>
      <c r="X301" s="39">
        <f>T301/N301</f>
        <v/>
      </c>
      <c r="Y301" s="41">
        <f>IF(W301=MAXIFS(W$2:W$7201, A$2:A$7201, A301, B$2:B$7201, B301), "OPTIMAL", "")</f>
        <v/>
      </c>
    </row>
    <row r="302" ht="20" customHeight="1">
      <c r="A302" s="28" t="n">
        <v>4</v>
      </c>
      <c r="B302" s="28" t="n">
        <v>25</v>
      </c>
      <c r="C302" s="29" t="n">
        <v>95</v>
      </c>
      <c r="D302" s="29" t="n">
        <v>3</v>
      </c>
      <c r="E302" s="30" t="n">
        <v>4</v>
      </c>
      <c r="F302" s="29" t="n">
        <v>2</v>
      </c>
      <c r="G302" s="28" t="n">
        <v>150</v>
      </c>
      <c r="H302" s="30" t="inlineStr">
        <is>
          <t>ON</t>
        </is>
      </c>
      <c r="I302" s="31" t="n">
        <v>580.1183283215253</v>
      </c>
      <c r="J302" s="31" t="n">
        <v>1533.568798690708</v>
      </c>
      <c r="K302" s="31" t="n">
        <v>1407.407407407407</v>
      </c>
      <c r="L302" s="31" t="n">
        <v>150</v>
      </c>
      <c r="M302" s="31">
        <f>I302+J302+K302+L302</f>
        <v/>
      </c>
      <c r="N302" s="31">
        <f>M302*'Dashboard &amp; Optimisation'!$B$18/('Dashboard &amp; Optimisation'!$B$16/3.6)</f>
        <v/>
      </c>
      <c r="O302" s="31" t="n">
        <v>399.7492876544309</v>
      </c>
      <c r="P302" s="32" t="n">
        <v>0.07371510756517749</v>
      </c>
      <c r="Q302" s="33" t="n">
        <v>9.575620989186925</v>
      </c>
      <c r="R302" s="31" t="n">
        <v>1579.142923817724</v>
      </c>
      <c r="S302" s="31">
        <f>R302*IF(A302=4, 2.0, 3.0)</f>
        <v/>
      </c>
      <c r="T302" s="29">
        <f>'Dashboard &amp; Optimisation'!$B$18*U302</f>
        <v/>
      </c>
      <c r="U302" s="34">
        <f>MIN(1, S302/M302)</f>
        <v/>
      </c>
      <c r="V302" s="34">
        <f>N302/(N302+O302)</f>
        <v/>
      </c>
      <c r="W302" s="34">
        <f>U302*V302</f>
        <v/>
      </c>
      <c r="X302" s="32">
        <f>T302/N302</f>
        <v/>
      </c>
      <c r="Y302" s="35">
        <f>IF(W302=MAXIFS(W$2:W$7201, A$2:A$7201, A302, B$2:B$7201, B302), "OPTIMAL", "")</f>
        <v/>
      </c>
    </row>
    <row r="303" ht="20" customHeight="1">
      <c r="A303" s="36" t="n">
        <v>4</v>
      </c>
      <c r="B303" s="36" t="n">
        <v>25</v>
      </c>
      <c r="C303" s="37" t="n">
        <v>95</v>
      </c>
      <c r="D303" s="37" t="n">
        <v>3</v>
      </c>
      <c r="E303" s="6" t="n">
        <v>4</v>
      </c>
      <c r="F303" s="37" t="n">
        <v>2</v>
      </c>
      <c r="G303" s="36" t="n">
        <v>150</v>
      </c>
      <c r="H303" s="6" t="inlineStr">
        <is>
          <t>OFF</t>
        </is>
      </c>
      <c r="I303" s="38" t="n">
        <v>580.1183283215253</v>
      </c>
      <c r="J303" s="38" t="n">
        <v>1533.568798690708</v>
      </c>
      <c r="K303" s="38" t="n">
        <v>1407.407407407407</v>
      </c>
      <c r="L303" s="38" t="n">
        <v>150</v>
      </c>
      <c r="M303" s="38">
        <f>I303+J303+K303+L303</f>
        <v/>
      </c>
      <c r="N303" s="38">
        <f>M303*'Dashboard &amp; Optimisation'!$B$18/('Dashboard &amp; Optimisation'!$B$16/3.6)</f>
        <v/>
      </c>
      <c r="O303" s="38" t="n">
        <v>399.7492876544309</v>
      </c>
      <c r="P303" s="39" t="n">
        <v>0.3173520940416211</v>
      </c>
      <c r="Q303" s="40" t="n">
        <v>9.575620989186925</v>
      </c>
      <c r="R303" s="38" t="n">
        <v>366.806120632516</v>
      </c>
      <c r="S303" s="38">
        <f>R303*IF(A303=4, 2.0, 3.0)</f>
        <v/>
      </c>
      <c r="T303" s="37">
        <f>'Dashboard &amp; Optimisation'!$B$18*U303</f>
        <v/>
      </c>
      <c r="U303" s="26">
        <f>MIN(1, S303/M303)</f>
        <v/>
      </c>
      <c r="V303" s="26">
        <f>N303/(N303+O303)</f>
        <v/>
      </c>
      <c r="W303" s="26">
        <f>U303*V303</f>
        <v/>
      </c>
      <c r="X303" s="39">
        <f>T303/N303</f>
        <v/>
      </c>
      <c r="Y303" s="41">
        <f>IF(W303=MAXIFS(W$2:W$7201, A$2:A$7201, A303, B$2:B$7201, B303), "OPTIMAL", "")</f>
        <v/>
      </c>
    </row>
    <row r="304" ht="20" customHeight="1">
      <c r="A304" s="28" t="n">
        <v>4</v>
      </c>
      <c r="B304" s="28" t="n">
        <v>25</v>
      </c>
      <c r="C304" s="29" t="n">
        <v>95</v>
      </c>
      <c r="D304" s="29" t="n">
        <v>3</v>
      </c>
      <c r="E304" s="30" t="n">
        <v>4</v>
      </c>
      <c r="F304" s="29" t="n">
        <v>2</v>
      </c>
      <c r="G304" s="28" t="n">
        <v>200</v>
      </c>
      <c r="H304" s="30" t="inlineStr">
        <is>
          <t>ON</t>
        </is>
      </c>
      <c r="I304" s="31" t="n">
        <v>580.1183283215253</v>
      </c>
      <c r="J304" s="31" t="n">
        <v>1533.568798690708</v>
      </c>
      <c r="K304" s="31" t="n">
        <v>1407.407407407407</v>
      </c>
      <c r="L304" s="31" t="n">
        <v>150</v>
      </c>
      <c r="M304" s="31">
        <f>I304+J304+K304+L304</f>
        <v/>
      </c>
      <c r="N304" s="31">
        <f>M304*'Dashboard &amp; Optimisation'!$B$18/('Dashboard &amp; Optimisation'!$B$16/3.6)</f>
        <v/>
      </c>
      <c r="O304" s="31" t="n">
        <v>399.7492876544309</v>
      </c>
      <c r="P304" s="32" t="n">
        <v>0.07455276516039799</v>
      </c>
      <c r="Q304" s="33" t="n">
        <v>9.575620989186925</v>
      </c>
      <c r="R304" s="31" t="n">
        <v>1561.400039818335</v>
      </c>
      <c r="S304" s="31">
        <f>R304*IF(A304=4, 2.0, 3.0)</f>
        <v/>
      </c>
      <c r="T304" s="29">
        <f>'Dashboard &amp; Optimisation'!$B$18*U304</f>
        <v/>
      </c>
      <c r="U304" s="34">
        <f>MIN(1, S304/M304)</f>
        <v/>
      </c>
      <c r="V304" s="34">
        <f>N304/(N304+O304)</f>
        <v/>
      </c>
      <c r="W304" s="34">
        <f>U304*V304</f>
        <v/>
      </c>
      <c r="X304" s="32">
        <f>T304/N304</f>
        <v/>
      </c>
      <c r="Y304" s="35">
        <f>IF(W304=MAXIFS(W$2:W$7201, A$2:A$7201, A304, B$2:B$7201, B304), "OPTIMAL", "")</f>
        <v/>
      </c>
    </row>
    <row r="305" ht="20" customHeight="1">
      <c r="A305" s="36" t="n">
        <v>4</v>
      </c>
      <c r="B305" s="36" t="n">
        <v>25</v>
      </c>
      <c r="C305" s="37" t="n">
        <v>95</v>
      </c>
      <c r="D305" s="37" t="n">
        <v>3</v>
      </c>
      <c r="E305" s="6" t="n">
        <v>4</v>
      </c>
      <c r="F305" s="37" t="n">
        <v>2</v>
      </c>
      <c r="G305" s="36" t="n">
        <v>200</v>
      </c>
      <c r="H305" s="6" t="inlineStr">
        <is>
          <t>OFF</t>
        </is>
      </c>
      <c r="I305" s="38" t="n">
        <v>580.1183283215253</v>
      </c>
      <c r="J305" s="38" t="n">
        <v>1533.568798690708</v>
      </c>
      <c r="K305" s="38" t="n">
        <v>1407.407407407407</v>
      </c>
      <c r="L305" s="38" t="n">
        <v>150</v>
      </c>
      <c r="M305" s="38">
        <f>I305+J305+K305+L305</f>
        <v/>
      </c>
      <c r="N305" s="38">
        <f>M305*'Dashboard &amp; Optimisation'!$B$18/('Dashboard &amp; Optimisation'!$B$16/3.6)</f>
        <v/>
      </c>
      <c r="O305" s="38" t="n">
        <v>399.7492876544309</v>
      </c>
      <c r="P305" s="39" t="n">
        <v>0.3181897516368416</v>
      </c>
      <c r="Q305" s="40" t="n">
        <v>9.575620989186925</v>
      </c>
      <c r="R305" s="38" t="n">
        <v>365.8404769204209</v>
      </c>
      <c r="S305" s="38">
        <f>R305*IF(A305=4, 2.0, 3.0)</f>
        <v/>
      </c>
      <c r="T305" s="37">
        <f>'Dashboard &amp; Optimisation'!$B$18*U305</f>
        <v/>
      </c>
      <c r="U305" s="26">
        <f>MIN(1, S305/M305)</f>
        <v/>
      </c>
      <c r="V305" s="26">
        <f>N305/(N305+O305)</f>
        <v/>
      </c>
      <c r="W305" s="26">
        <f>U305*V305</f>
        <v/>
      </c>
      <c r="X305" s="39">
        <f>T305/N305</f>
        <v/>
      </c>
      <c r="Y305" s="41">
        <f>IF(W305=MAXIFS(W$2:W$7201, A$2:A$7201, A305, B$2:B$7201, B305), "OPTIMAL", "")</f>
        <v/>
      </c>
    </row>
    <row r="306" ht="20" customHeight="1">
      <c r="A306" s="28" t="n">
        <v>4</v>
      </c>
      <c r="B306" s="28" t="n">
        <v>25</v>
      </c>
      <c r="C306" s="29" t="n">
        <v>95</v>
      </c>
      <c r="D306" s="29" t="n">
        <v>3</v>
      </c>
      <c r="E306" s="30" t="n">
        <v>8</v>
      </c>
      <c r="F306" s="29" t="n">
        <v>1.5</v>
      </c>
      <c r="G306" s="28" t="n">
        <v>50</v>
      </c>
      <c r="H306" s="30" t="inlineStr">
        <is>
          <t>ON</t>
        </is>
      </c>
      <c r="I306" s="31" t="n">
        <v>580.1183283215253</v>
      </c>
      <c r="J306" s="31" t="n">
        <v>1533.568798690708</v>
      </c>
      <c r="K306" s="31" t="n">
        <v>1407.407407407407</v>
      </c>
      <c r="L306" s="31" t="n">
        <v>150</v>
      </c>
      <c r="M306" s="31">
        <f>I306+J306+K306+L306</f>
        <v/>
      </c>
      <c r="N306" s="31">
        <f>M306*'Dashboard &amp; Optimisation'!$B$18/('Dashboard &amp; Optimisation'!$B$16/3.6)</f>
        <v/>
      </c>
      <c r="O306" s="31" t="n">
        <v>474.7514827541565</v>
      </c>
      <c r="P306" s="32" t="n">
        <v>0.05604689554510234</v>
      </c>
      <c r="Q306" s="33" t="n">
        <v>14.26343148378039</v>
      </c>
      <c r="R306" s="31" t="n">
        <v>2127.997707531064</v>
      </c>
      <c r="S306" s="31">
        <f>R306*IF(A306=4, 2.0, 3.0)</f>
        <v/>
      </c>
      <c r="T306" s="29">
        <f>'Dashboard &amp; Optimisation'!$B$18*U306</f>
        <v/>
      </c>
      <c r="U306" s="34">
        <f>MIN(1, S306/M306)</f>
        <v/>
      </c>
      <c r="V306" s="34">
        <f>N306/(N306+O306)</f>
        <v/>
      </c>
      <c r="W306" s="34">
        <f>U306*V306</f>
        <v/>
      </c>
      <c r="X306" s="32">
        <f>T306/N306</f>
        <v/>
      </c>
      <c r="Y306" s="35">
        <f>IF(W306=MAXIFS(W$2:W$7201, A$2:A$7201, A306, B$2:B$7201, B306), "OPTIMAL", "")</f>
        <v/>
      </c>
    </row>
    <row r="307" ht="20" customHeight="1">
      <c r="A307" s="36" t="n">
        <v>4</v>
      </c>
      <c r="B307" s="36" t="n">
        <v>25</v>
      </c>
      <c r="C307" s="37" t="n">
        <v>95</v>
      </c>
      <c r="D307" s="37" t="n">
        <v>3</v>
      </c>
      <c r="E307" s="6" t="n">
        <v>8</v>
      </c>
      <c r="F307" s="37" t="n">
        <v>1.5</v>
      </c>
      <c r="G307" s="36" t="n">
        <v>50</v>
      </c>
      <c r="H307" s="6" t="inlineStr">
        <is>
          <t>OFF</t>
        </is>
      </c>
      <c r="I307" s="38" t="n">
        <v>580.1183283215253</v>
      </c>
      <c r="J307" s="38" t="n">
        <v>1533.568798690708</v>
      </c>
      <c r="K307" s="38" t="n">
        <v>1407.407407407407</v>
      </c>
      <c r="L307" s="38" t="n">
        <v>150</v>
      </c>
      <c r="M307" s="38">
        <f>I307+J307+K307+L307</f>
        <v/>
      </c>
      <c r="N307" s="38">
        <f>M307*'Dashboard &amp; Optimisation'!$B$18/('Dashboard &amp; Optimisation'!$B$16/3.6)</f>
        <v/>
      </c>
      <c r="O307" s="38" t="n">
        <v>474.7514827541565</v>
      </c>
      <c r="P307" s="39" t="n">
        <v>0.2460028078722845</v>
      </c>
      <c r="Q307" s="40" t="n">
        <v>14.26343148378039</v>
      </c>
      <c r="R307" s="38" t="n">
        <v>484.8223736378252</v>
      </c>
      <c r="S307" s="38">
        <f>R307*IF(A307=4, 2.0, 3.0)</f>
        <v/>
      </c>
      <c r="T307" s="37">
        <f>'Dashboard &amp; Optimisation'!$B$18*U307</f>
        <v/>
      </c>
      <c r="U307" s="26">
        <f>MIN(1, S307/M307)</f>
        <v/>
      </c>
      <c r="V307" s="26">
        <f>N307/(N307+O307)</f>
        <v/>
      </c>
      <c r="W307" s="26">
        <f>U307*V307</f>
        <v/>
      </c>
      <c r="X307" s="39">
        <f>T307/N307</f>
        <v/>
      </c>
      <c r="Y307" s="41">
        <f>IF(W307=MAXIFS(W$2:W$7201, A$2:A$7201, A307, B$2:B$7201, B307), "OPTIMAL", "")</f>
        <v/>
      </c>
    </row>
    <row r="308" ht="20" customHeight="1">
      <c r="A308" s="28" t="n">
        <v>4</v>
      </c>
      <c r="B308" s="28" t="n">
        <v>25</v>
      </c>
      <c r="C308" s="29" t="n">
        <v>95</v>
      </c>
      <c r="D308" s="29" t="n">
        <v>3</v>
      </c>
      <c r="E308" s="30" t="n">
        <v>8</v>
      </c>
      <c r="F308" s="29" t="n">
        <v>1.5</v>
      </c>
      <c r="G308" s="28" t="n">
        <v>100</v>
      </c>
      <c r="H308" s="30" t="inlineStr">
        <is>
          <t>ON</t>
        </is>
      </c>
      <c r="I308" s="31" t="n">
        <v>580.1183283215253</v>
      </c>
      <c r="J308" s="31" t="n">
        <v>1533.568798690708</v>
      </c>
      <c r="K308" s="31" t="n">
        <v>1407.407407407407</v>
      </c>
      <c r="L308" s="31" t="n">
        <v>150</v>
      </c>
      <c r="M308" s="31">
        <f>I308+J308+K308+L308</f>
        <v/>
      </c>
      <c r="N308" s="31">
        <f>M308*'Dashboard &amp; Optimisation'!$B$18/('Dashboard &amp; Optimisation'!$B$16/3.6)</f>
        <v/>
      </c>
      <c r="O308" s="31" t="n">
        <v>474.7514827541565</v>
      </c>
      <c r="P308" s="32" t="n">
        <v>0.05688455314032285</v>
      </c>
      <c r="Q308" s="33" t="n">
        <v>14.26343148378039</v>
      </c>
      <c r="R308" s="31" t="n">
        <v>2096.661723614164</v>
      </c>
      <c r="S308" s="31">
        <f>R308*IF(A308=4, 2.0, 3.0)</f>
        <v/>
      </c>
      <c r="T308" s="29">
        <f>'Dashboard &amp; Optimisation'!$B$18*U308</f>
        <v/>
      </c>
      <c r="U308" s="34">
        <f>MIN(1, S308/M308)</f>
        <v/>
      </c>
      <c r="V308" s="34">
        <f>N308/(N308+O308)</f>
        <v/>
      </c>
      <c r="W308" s="34">
        <f>U308*V308</f>
        <v/>
      </c>
      <c r="X308" s="32">
        <f>T308/N308</f>
        <v/>
      </c>
      <c r="Y308" s="35">
        <f>IF(W308=MAXIFS(W$2:W$7201, A$2:A$7201, A308, B$2:B$7201, B308), "OPTIMAL", "")</f>
        <v/>
      </c>
    </row>
    <row r="309" ht="20" customHeight="1">
      <c r="A309" s="36" t="n">
        <v>4</v>
      </c>
      <c r="B309" s="36" t="n">
        <v>25</v>
      </c>
      <c r="C309" s="37" t="n">
        <v>95</v>
      </c>
      <c r="D309" s="37" t="n">
        <v>3</v>
      </c>
      <c r="E309" s="6" t="n">
        <v>8</v>
      </c>
      <c r="F309" s="37" t="n">
        <v>1.5</v>
      </c>
      <c r="G309" s="36" t="n">
        <v>100</v>
      </c>
      <c r="H309" s="6" t="inlineStr">
        <is>
          <t>OFF</t>
        </is>
      </c>
      <c r="I309" s="38" t="n">
        <v>580.1183283215253</v>
      </c>
      <c r="J309" s="38" t="n">
        <v>1533.568798690708</v>
      </c>
      <c r="K309" s="38" t="n">
        <v>1407.407407407407</v>
      </c>
      <c r="L309" s="38" t="n">
        <v>150</v>
      </c>
      <c r="M309" s="38">
        <f>I309+J309+K309+L309</f>
        <v/>
      </c>
      <c r="N309" s="38">
        <f>M309*'Dashboard &amp; Optimisation'!$B$18/('Dashboard &amp; Optimisation'!$B$16/3.6)</f>
        <v/>
      </c>
      <c r="O309" s="38" t="n">
        <v>474.7514827541565</v>
      </c>
      <c r="P309" s="39" t="n">
        <v>0.246840465467505</v>
      </c>
      <c r="Q309" s="40" t="n">
        <v>14.26343148378039</v>
      </c>
      <c r="R309" s="38" t="n">
        <v>483.1771201221936</v>
      </c>
      <c r="S309" s="38">
        <f>R309*IF(A309=4, 2.0, 3.0)</f>
        <v/>
      </c>
      <c r="T309" s="37">
        <f>'Dashboard &amp; Optimisation'!$B$18*U309</f>
        <v/>
      </c>
      <c r="U309" s="26">
        <f>MIN(1, S309/M309)</f>
        <v/>
      </c>
      <c r="V309" s="26">
        <f>N309/(N309+O309)</f>
        <v/>
      </c>
      <c r="W309" s="26">
        <f>U309*V309</f>
        <v/>
      </c>
      <c r="X309" s="39">
        <f>T309/N309</f>
        <v/>
      </c>
      <c r="Y309" s="41">
        <f>IF(W309=MAXIFS(W$2:W$7201, A$2:A$7201, A309, B$2:B$7201, B309), "OPTIMAL", "")</f>
        <v/>
      </c>
    </row>
    <row r="310" ht="20" customHeight="1">
      <c r="A310" s="28" t="n">
        <v>4</v>
      </c>
      <c r="B310" s="28" t="n">
        <v>25</v>
      </c>
      <c r="C310" s="29" t="n">
        <v>95</v>
      </c>
      <c r="D310" s="29" t="n">
        <v>3</v>
      </c>
      <c r="E310" s="30" t="n">
        <v>8</v>
      </c>
      <c r="F310" s="29" t="n">
        <v>1.5</v>
      </c>
      <c r="G310" s="28" t="n">
        <v>150</v>
      </c>
      <c r="H310" s="30" t="inlineStr">
        <is>
          <t>ON</t>
        </is>
      </c>
      <c r="I310" s="31" t="n">
        <v>580.1183283215253</v>
      </c>
      <c r="J310" s="31" t="n">
        <v>1533.568798690708</v>
      </c>
      <c r="K310" s="31" t="n">
        <v>1407.407407407407</v>
      </c>
      <c r="L310" s="31" t="n">
        <v>150</v>
      </c>
      <c r="M310" s="31">
        <f>I310+J310+K310+L310</f>
        <v/>
      </c>
      <c r="N310" s="31">
        <f>M310*'Dashboard &amp; Optimisation'!$B$18/('Dashboard &amp; Optimisation'!$B$16/3.6)</f>
        <v/>
      </c>
      <c r="O310" s="31" t="n">
        <v>474.7514827541565</v>
      </c>
      <c r="P310" s="32" t="n">
        <v>0.05772221073554335</v>
      </c>
      <c r="Q310" s="33" t="n">
        <v>14.26343148378039</v>
      </c>
      <c r="R310" s="31" t="n">
        <v>2066.235227556347</v>
      </c>
      <c r="S310" s="31">
        <f>R310*IF(A310=4, 2.0, 3.0)</f>
        <v/>
      </c>
      <c r="T310" s="29">
        <f>'Dashboard &amp; Optimisation'!$B$18*U310</f>
        <v/>
      </c>
      <c r="U310" s="34">
        <f>MIN(1, S310/M310)</f>
        <v/>
      </c>
      <c r="V310" s="34">
        <f>N310/(N310+O310)</f>
        <v/>
      </c>
      <c r="W310" s="34">
        <f>U310*V310</f>
        <v/>
      </c>
      <c r="X310" s="32">
        <f>T310/N310</f>
        <v/>
      </c>
      <c r="Y310" s="35">
        <f>IF(W310=MAXIFS(W$2:W$7201, A$2:A$7201, A310, B$2:B$7201, B310), "OPTIMAL", "")</f>
        <v/>
      </c>
    </row>
    <row r="311" ht="20" customHeight="1">
      <c r="A311" s="36" t="n">
        <v>4</v>
      </c>
      <c r="B311" s="36" t="n">
        <v>25</v>
      </c>
      <c r="C311" s="37" t="n">
        <v>95</v>
      </c>
      <c r="D311" s="37" t="n">
        <v>3</v>
      </c>
      <c r="E311" s="6" t="n">
        <v>8</v>
      </c>
      <c r="F311" s="37" t="n">
        <v>1.5</v>
      </c>
      <c r="G311" s="36" t="n">
        <v>150</v>
      </c>
      <c r="H311" s="6" t="inlineStr">
        <is>
          <t>OFF</t>
        </is>
      </c>
      <c r="I311" s="38" t="n">
        <v>580.1183283215253</v>
      </c>
      <c r="J311" s="38" t="n">
        <v>1533.568798690708</v>
      </c>
      <c r="K311" s="38" t="n">
        <v>1407.407407407407</v>
      </c>
      <c r="L311" s="38" t="n">
        <v>150</v>
      </c>
      <c r="M311" s="38">
        <f>I311+J311+K311+L311</f>
        <v/>
      </c>
      <c r="N311" s="38">
        <f>M311*'Dashboard &amp; Optimisation'!$B$18/('Dashboard &amp; Optimisation'!$B$16/3.6)</f>
        <v/>
      </c>
      <c r="O311" s="38" t="n">
        <v>474.7514827541565</v>
      </c>
      <c r="P311" s="39" t="n">
        <v>0.2476781230627255</v>
      </c>
      <c r="Q311" s="40" t="n">
        <v>14.26343148378039</v>
      </c>
      <c r="R311" s="38" t="n">
        <v>481.5429952366274</v>
      </c>
      <c r="S311" s="38">
        <f>R311*IF(A311=4, 2.0, 3.0)</f>
        <v/>
      </c>
      <c r="T311" s="37">
        <f>'Dashboard &amp; Optimisation'!$B$18*U311</f>
        <v/>
      </c>
      <c r="U311" s="26">
        <f>MIN(1, S311/M311)</f>
        <v/>
      </c>
      <c r="V311" s="26">
        <f>N311/(N311+O311)</f>
        <v/>
      </c>
      <c r="W311" s="26">
        <f>U311*V311</f>
        <v/>
      </c>
      <c r="X311" s="39">
        <f>T311/N311</f>
        <v/>
      </c>
      <c r="Y311" s="41">
        <f>IF(W311=MAXIFS(W$2:W$7201, A$2:A$7201, A311, B$2:B$7201, B311), "OPTIMAL", "")</f>
        <v/>
      </c>
    </row>
    <row r="312" ht="20" customHeight="1">
      <c r="A312" s="28" t="n">
        <v>4</v>
      </c>
      <c r="B312" s="28" t="n">
        <v>25</v>
      </c>
      <c r="C312" s="29" t="n">
        <v>95</v>
      </c>
      <c r="D312" s="29" t="n">
        <v>3</v>
      </c>
      <c r="E312" s="30" t="n">
        <v>8</v>
      </c>
      <c r="F312" s="29" t="n">
        <v>1.5</v>
      </c>
      <c r="G312" s="28" t="n">
        <v>200</v>
      </c>
      <c r="H312" s="30" t="inlineStr">
        <is>
          <t>ON</t>
        </is>
      </c>
      <c r="I312" s="31" t="n">
        <v>580.1183283215253</v>
      </c>
      <c r="J312" s="31" t="n">
        <v>1533.568798690708</v>
      </c>
      <c r="K312" s="31" t="n">
        <v>1407.407407407407</v>
      </c>
      <c r="L312" s="31" t="n">
        <v>150</v>
      </c>
      <c r="M312" s="31">
        <f>I312+J312+K312+L312</f>
        <v/>
      </c>
      <c r="N312" s="31">
        <f>M312*'Dashboard &amp; Optimisation'!$B$18/('Dashboard &amp; Optimisation'!$B$16/3.6)</f>
        <v/>
      </c>
      <c r="O312" s="31" t="n">
        <v>474.7514827541565</v>
      </c>
      <c r="P312" s="32" t="n">
        <v>0.05855986833076385</v>
      </c>
      <c r="Q312" s="33" t="n">
        <v>14.26343148378039</v>
      </c>
      <c r="R312" s="31" t="n">
        <v>2036.679190611409</v>
      </c>
      <c r="S312" s="31">
        <f>R312*IF(A312=4, 2.0, 3.0)</f>
        <v/>
      </c>
      <c r="T312" s="29">
        <f>'Dashboard &amp; Optimisation'!$B$18*U312</f>
        <v/>
      </c>
      <c r="U312" s="34">
        <f>MIN(1, S312/M312)</f>
        <v/>
      </c>
      <c r="V312" s="34">
        <f>N312/(N312+O312)</f>
        <v/>
      </c>
      <c r="W312" s="34">
        <f>U312*V312</f>
        <v/>
      </c>
      <c r="X312" s="32">
        <f>T312/N312</f>
        <v/>
      </c>
      <c r="Y312" s="35">
        <f>IF(W312=MAXIFS(W$2:W$7201, A$2:A$7201, A312, B$2:B$7201, B312), "OPTIMAL", "")</f>
        <v/>
      </c>
    </row>
    <row r="313" ht="20" customHeight="1">
      <c r="A313" s="36" t="n">
        <v>4</v>
      </c>
      <c r="B313" s="36" t="n">
        <v>25</v>
      </c>
      <c r="C313" s="37" t="n">
        <v>95</v>
      </c>
      <c r="D313" s="37" t="n">
        <v>3</v>
      </c>
      <c r="E313" s="6" t="n">
        <v>8</v>
      </c>
      <c r="F313" s="37" t="n">
        <v>1.5</v>
      </c>
      <c r="G313" s="36" t="n">
        <v>200</v>
      </c>
      <c r="H313" s="6" t="inlineStr">
        <is>
          <t>OFF</t>
        </is>
      </c>
      <c r="I313" s="38" t="n">
        <v>580.1183283215253</v>
      </c>
      <c r="J313" s="38" t="n">
        <v>1533.568798690708</v>
      </c>
      <c r="K313" s="38" t="n">
        <v>1407.407407407407</v>
      </c>
      <c r="L313" s="38" t="n">
        <v>150</v>
      </c>
      <c r="M313" s="38">
        <f>I313+J313+K313+L313</f>
        <v/>
      </c>
      <c r="N313" s="38">
        <f>M313*'Dashboard &amp; Optimisation'!$B$18/('Dashboard &amp; Optimisation'!$B$16/3.6)</f>
        <v/>
      </c>
      <c r="O313" s="38" t="n">
        <v>474.7514827541565</v>
      </c>
      <c r="P313" s="39" t="n">
        <v>0.248515780657946</v>
      </c>
      <c r="Q313" s="40" t="n">
        <v>14.26343148378039</v>
      </c>
      <c r="R313" s="38" t="n">
        <v>479.9198864492608</v>
      </c>
      <c r="S313" s="38">
        <f>R313*IF(A313=4, 2.0, 3.0)</f>
        <v/>
      </c>
      <c r="T313" s="37">
        <f>'Dashboard &amp; Optimisation'!$B$18*U313</f>
        <v/>
      </c>
      <c r="U313" s="26">
        <f>MIN(1, S313/M313)</f>
        <v/>
      </c>
      <c r="V313" s="26">
        <f>N313/(N313+O313)</f>
        <v/>
      </c>
      <c r="W313" s="26">
        <f>U313*V313</f>
        <v/>
      </c>
      <c r="X313" s="39">
        <f>T313/N313</f>
        <v/>
      </c>
      <c r="Y313" s="41">
        <f>IF(W313=MAXIFS(W$2:W$7201, A$2:A$7201, A313, B$2:B$7201, B313), "OPTIMAL", "")</f>
        <v/>
      </c>
    </row>
    <row r="314" ht="20" customHeight="1">
      <c r="A314" s="28" t="n">
        <v>4</v>
      </c>
      <c r="B314" s="28" t="n">
        <v>25</v>
      </c>
      <c r="C314" s="29" t="n">
        <v>95</v>
      </c>
      <c r="D314" s="29" t="n">
        <v>3</v>
      </c>
      <c r="E314" s="30" t="n">
        <v>8</v>
      </c>
      <c r="F314" s="29" t="n">
        <v>2</v>
      </c>
      <c r="G314" s="28" t="n">
        <v>50</v>
      </c>
      <c r="H314" s="30" t="inlineStr">
        <is>
          <t>ON</t>
        </is>
      </c>
      <c r="I314" s="31" t="n">
        <v>580.1183283215253</v>
      </c>
      <c r="J314" s="31" t="n">
        <v>1533.568798690708</v>
      </c>
      <c r="K314" s="31" t="n">
        <v>1407.407407407407</v>
      </c>
      <c r="L314" s="31" t="n">
        <v>150</v>
      </c>
      <c r="M314" s="31">
        <f>I314+J314+K314+L314</f>
        <v/>
      </c>
      <c r="N314" s="31">
        <f>M314*'Dashboard &amp; Optimisation'!$B$18/('Dashboard &amp; Optimisation'!$B$16/3.6)</f>
        <v/>
      </c>
      <c r="O314" s="31" t="n">
        <v>553.5332900485001</v>
      </c>
      <c r="P314" s="32" t="n">
        <v>0.05493227091356569</v>
      </c>
      <c r="Q314" s="33" t="n">
        <v>18.95124197837385</v>
      </c>
      <c r="R314" s="31" t="n">
        <v>2225.8831113112</v>
      </c>
      <c r="S314" s="31">
        <f>R314*IF(A314=4, 2.0, 3.0)</f>
        <v/>
      </c>
      <c r="T314" s="29">
        <f>'Dashboard &amp; Optimisation'!$B$18*U314</f>
        <v/>
      </c>
      <c r="U314" s="34">
        <f>MIN(1, S314/M314)</f>
        <v/>
      </c>
      <c r="V314" s="34">
        <f>N314/(N314+O314)</f>
        <v/>
      </c>
      <c r="W314" s="34">
        <f>U314*V314</f>
        <v/>
      </c>
      <c r="X314" s="32">
        <f>T314/N314</f>
        <v/>
      </c>
      <c r="Y314" s="35">
        <f>IF(W314=MAXIFS(W$2:W$7201, A$2:A$7201, A314, B$2:B$7201, B314), "OPTIMAL", "")</f>
        <v/>
      </c>
    </row>
    <row r="315" ht="20" customHeight="1">
      <c r="A315" s="36" t="n">
        <v>4</v>
      </c>
      <c r="B315" s="36" t="n">
        <v>25</v>
      </c>
      <c r="C315" s="37" t="n">
        <v>95</v>
      </c>
      <c r="D315" s="37" t="n">
        <v>3</v>
      </c>
      <c r="E315" s="6" t="n">
        <v>8</v>
      </c>
      <c r="F315" s="37" t="n">
        <v>2</v>
      </c>
      <c r="G315" s="36" t="n">
        <v>50</v>
      </c>
      <c r="H315" s="6" t="inlineStr">
        <is>
          <t>OFF</t>
        </is>
      </c>
      <c r="I315" s="38" t="n">
        <v>580.1183283215253</v>
      </c>
      <c r="J315" s="38" t="n">
        <v>1533.568798690708</v>
      </c>
      <c r="K315" s="38" t="n">
        <v>1407.407407407407</v>
      </c>
      <c r="L315" s="38" t="n">
        <v>150</v>
      </c>
      <c r="M315" s="38">
        <f>I315+J315+K315+L315</f>
        <v/>
      </c>
      <c r="N315" s="38">
        <f>M315*'Dashboard &amp; Optimisation'!$B$18/('Dashboard &amp; Optimisation'!$B$16/3.6)</f>
        <v/>
      </c>
      <c r="O315" s="38" t="n">
        <v>553.5332900485001</v>
      </c>
      <c r="P315" s="39" t="n">
        <v>0.2463404222842907</v>
      </c>
      <c r="Q315" s="40" t="n">
        <v>18.95124197837385</v>
      </c>
      <c r="R315" s="38" t="n">
        <v>496.3570856891998</v>
      </c>
      <c r="S315" s="38">
        <f>R315*IF(A315=4, 2.0, 3.0)</f>
        <v/>
      </c>
      <c r="T315" s="37">
        <f>'Dashboard &amp; Optimisation'!$B$18*U315</f>
        <v/>
      </c>
      <c r="U315" s="26">
        <f>MIN(1, S315/M315)</f>
        <v/>
      </c>
      <c r="V315" s="26">
        <f>N315/(N315+O315)</f>
        <v/>
      </c>
      <c r="W315" s="26">
        <f>U315*V315</f>
        <v/>
      </c>
      <c r="X315" s="39">
        <f>T315/N315</f>
        <v/>
      </c>
      <c r="Y315" s="41">
        <f>IF(W315=MAXIFS(W$2:W$7201, A$2:A$7201, A315, B$2:B$7201, B315), "OPTIMAL", "")</f>
        <v/>
      </c>
    </row>
    <row r="316" ht="20" customHeight="1">
      <c r="A316" s="28" t="n">
        <v>4</v>
      </c>
      <c r="B316" s="28" t="n">
        <v>25</v>
      </c>
      <c r="C316" s="29" t="n">
        <v>95</v>
      </c>
      <c r="D316" s="29" t="n">
        <v>3</v>
      </c>
      <c r="E316" s="30" t="n">
        <v>8</v>
      </c>
      <c r="F316" s="29" t="n">
        <v>2</v>
      </c>
      <c r="G316" s="28" t="n">
        <v>100</v>
      </c>
      <c r="H316" s="30" t="inlineStr">
        <is>
          <t>ON</t>
        </is>
      </c>
      <c r="I316" s="31" t="n">
        <v>580.1183283215253</v>
      </c>
      <c r="J316" s="31" t="n">
        <v>1533.568798690708</v>
      </c>
      <c r="K316" s="31" t="n">
        <v>1407.407407407407</v>
      </c>
      <c r="L316" s="31" t="n">
        <v>150</v>
      </c>
      <c r="M316" s="31">
        <f>I316+J316+K316+L316</f>
        <v/>
      </c>
      <c r="N316" s="31">
        <f>M316*'Dashboard &amp; Optimisation'!$B$18/('Dashboard &amp; Optimisation'!$B$16/3.6)</f>
        <v/>
      </c>
      <c r="O316" s="31" t="n">
        <v>553.5332900485001</v>
      </c>
      <c r="P316" s="32" t="n">
        <v>0.0557699285087862</v>
      </c>
      <c r="Q316" s="33" t="n">
        <v>18.95124197837385</v>
      </c>
      <c r="R316" s="31" t="n">
        <v>2192.450615625481</v>
      </c>
      <c r="S316" s="31">
        <f>R316*IF(A316=4, 2.0, 3.0)</f>
        <v/>
      </c>
      <c r="T316" s="29">
        <f>'Dashboard &amp; Optimisation'!$B$18*U316</f>
        <v/>
      </c>
      <c r="U316" s="34">
        <f>MIN(1, S316/M316)</f>
        <v/>
      </c>
      <c r="V316" s="34">
        <f>N316/(N316+O316)</f>
        <v/>
      </c>
      <c r="W316" s="34">
        <f>U316*V316</f>
        <v/>
      </c>
      <c r="X316" s="32">
        <f>T316/N316</f>
        <v/>
      </c>
      <c r="Y316" s="35">
        <f>IF(W316=MAXIFS(W$2:W$7201, A$2:A$7201, A316, B$2:B$7201, B316), "OPTIMAL", "")</f>
        <v/>
      </c>
    </row>
    <row r="317" ht="20" customHeight="1">
      <c r="A317" s="36" t="n">
        <v>4</v>
      </c>
      <c r="B317" s="36" t="n">
        <v>25</v>
      </c>
      <c r="C317" s="37" t="n">
        <v>95</v>
      </c>
      <c r="D317" s="37" t="n">
        <v>3</v>
      </c>
      <c r="E317" s="6" t="n">
        <v>8</v>
      </c>
      <c r="F317" s="37" t="n">
        <v>2</v>
      </c>
      <c r="G317" s="36" t="n">
        <v>100</v>
      </c>
      <c r="H317" s="6" t="inlineStr">
        <is>
          <t>OFF</t>
        </is>
      </c>
      <c r="I317" s="38" t="n">
        <v>580.1183283215253</v>
      </c>
      <c r="J317" s="38" t="n">
        <v>1533.568798690708</v>
      </c>
      <c r="K317" s="38" t="n">
        <v>1407.407407407407</v>
      </c>
      <c r="L317" s="38" t="n">
        <v>150</v>
      </c>
      <c r="M317" s="38">
        <f>I317+J317+K317+L317</f>
        <v/>
      </c>
      <c r="N317" s="38">
        <f>M317*'Dashboard &amp; Optimisation'!$B$18/('Dashboard &amp; Optimisation'!$B$16/3.6)</f>
        <v/>
      </c>
      <c r="O317" s="38" t="n">
        <v>553.5332900485001</v>
      </c>
      <c r="P317" s="39" t="n">
        <v>0.2471780798795112</v>
      </c>
      <c r="Q317" s="40" t="n">
        <v>18.95124197837385</v>
      </c>
      <c r="R317" s="38" t="n">
        <v>494.6749895948708</v>
      </c>
      <c r="S317" s="38">
        <f>R317*IF(A317=4, 2.0, 3.0)</f>
        <v/>
      </c>
      <c r="T317" s="37">
        <f>'Dashboard &amp; Optimisation'!$B$18*U317</f>
        <v/>
      </c>
      <c r="U317" s="26">
        <f>MIN(1, S317/M317)</f>
        <v/>
      </c>
      <c r="V317" s="26">
        <f>N317/(N317+O317)</f>
        <v/>
      </c>
      <c r="W317" s="26">
        <f>U317*V317</f>
        <v/>
      </c>
      <c r="X317" s="39">
        <f>T317/N317</f>
        <v/>
      </c>
      <c r="Y317" s="41">
        <f>IF(W317=MAXIFS(W$2:W$7201, A$2:A$7201, A317, B$2:B$7201, B317), "OPTIMAL", "")</f>
        <v/>
      </c>
    </row>
    <row r="318" ht="20" customHeight="1">
      <c r="A318" s="28" t="n">
        <v>4</v>
      </c>
      <c r="B318" s="28" t="n">
        <v>25</v>
      </c>
      <c r="C318" s="29" t="n">
        <v>95</v>
      </c>
      <c r="D318" s="29" t="n">
        <v>3</v>
      </c>
      <c r="E318" s="30" t="n">
        <v>8</v>
      </c>
      <c r="F318" s="29" t="n">
        <v>2</v>
      </c>
      <c r="G318" s="28" t="n">
        <v>150</v>
      </c>
      <c r="H318" s="30" t="inlineStr">
        <is>
          <t>ON</t>
        </is>
      </c>
      <c r="I318" s="31" t="n">
        <v>580.1183283215253</v>
      </c>
      <c r="J318" s="31" t="n">
        <v>1533.568798690708</v>
      </c>
      <c r="K318" s="31" t="n">
        <v>1407.407407407407</v>
      </c>
      <c r="L318" s="31" t="n">
        <v>150</v>
      </c>
      <c r="M318" s="31">
        <f>I318+J318+K318+L318</f>
        <v/>
      </c>
      <c r="N318" s="31">
        <f>M318*'Dashboard &amp; Optimisation'!$B$18/('Dashboard &amp; Optimisation'!$B$16/3.6)</f>
        <v/>
      </c>
      <c r="O318" s="31" t="n">
        <v>553.5332900485001</v>
      </c>
      <c r="P318" s="32" t="n">
        <v>0.0566075861040067</v>
      </c>
      <c r="Q318" s="33" t="n">
        <v>18.95124197837385</v>
      </c>
      <c r="R318" s="31" t="n">
        <v>2160.00756272882</v>
      </c>
      <c r="S318" s="31">
        <f>R318*IF(A318=4, 2.0, 3.0)</f>
        <v/>
      </c>
      <c r="T318" s="29">
        <f>'Dashboard &amp; Optimisation'!$B$18*U318</f>
        <v/>
      </c>
      <c r="U318" s="34">
        <f>MIN(1, S318/M318)</f>
        <v/>
      </c>
      <c r="V318" s="34">
        <f>N318/(N318+O318)</f>
        <v/>
      </c>
      <c r="W318" s="34">
        <f>U318*V318</f>
        <v/>
      </c>
      <c r="X318" s="32">
        <f>T318/N318</f>
        <v/>
      </c>
      <c r="Y318" s="35">
        <f>IF(W318=MAXIFS(W$2:W$7201, A$2:A$7201, A318, B$2:B$7201, B318), "OPTIMAL", "")</f>
        <v/>
      </c>
    </row>
    <row r="319" ht="20" customHeight="1">
      <c r="A319" s="36" t="n">
        <v>4</v>
      </c>
      <c r="B319" s="36" t="n">
        <v>25</v>
      </c>
      <c r="C319" s="37" t="n">
        <v>95</v>
      </c>
      <c r="D319" s="37" t="n">
        <v>3</v>
      </c>
      <c r="E319" s="6" t="n">
        <v>8</v>
      </c>
      <c r="F319" s="37" t="n">
        <v>2</v>
      </c>
      <c r="G319" s="36" t="n">
        <v>150</v>
      </c>
      <c r="H319" s="6" t="inlineStr">
        <is>
          <t>OFF</t>
        </is>
      </c>
      <c r="I319" s="38" t="n">
        <v>580.1183283215253</v>
      </c>
      <c r="J319" s="38" t="n">
        <v>1533.568798690708</v>
      </c>
      <c r="K319" s="38" t="n">
        <v>1407.407407407407</v>
      </c>
      <c r="L319" s="38" t="n">
        <v>150</v>
      </c>
      <c r="M319" s="38">
        <f>I319+J319+K319+L319</f>
        <v/>
      </c>
      <c r="N319" s="38">
        <f>M319*'Dashboard &amp; Optimisation'!$B$18/('Dashboard &amp; Optimisation'!$B$16/3.6)</f>
        <v/>
      </c>
      <c r="O319" s="38" t="n">
        <v>553.5332900485001</v>
      </c>
      <c r="P319" s="39" t="n">
        <v>0.2480157374747317</v>
      </c>
      <c r="Q319" s="40" t="n">
        <v>18.95124197837385</v>
      </c>
      <c r="R319" s="38" t="n">
        <v>493.0042558486222</v>
      </c>
      <c r="S319" s="38">
        <f>R319*IF(A319=4, 2.0, 3.0)</f>
        <v/>
      </c>
      <c r="T319" s="37">
        <f>'Dashboard &amp; Optimisation'!$B$18*U319</f>
        <v/>
      </c>
      <c r="U319" s="26">
        <f>MIN(1, S319/M319)</f>
        <v/>
      </c>
      <c r="V319" s="26">
        <f>N319/(N319+O319)</f>
        <v/>
      </c>
      <c r="W319" s="26">
        <f>U319*V319</f>
        <v/>
      </c>
      <c r="X319" s="39">
        <f>T319/N319</f>
        <v/>
      </c>
      <c r="Y319" s="41">
        <f>IF(W319=MAXIFS(W$2:W$7201, A$2:A$7201, A319, B$2:B$7201, B319), "OPTIMAL", "")</f>
        <v/>
      </c>
    </row>
    <row r="320" ht="20" customHeight="1">
      <c r="A320" s="28" t="n">
        <v>4</v>
      </c>
      <c r="B320" s="28" t="n">
        <v>25</v>
      </c>
      <c r="C320" s="29" t="n">
        <v>95</v>
      </c>
      <c r="D320" s="29" t="n">
        <v>3</v>
      </c>
      <c r="E320" s="30" t="n">
        <v>8</v>
      </c>
      <c r="F320" s="29" t="n">
        <v>2</v>
      </c>
      <c r="G320" s="28" t="n">
        <v>200</v>
      </c>
      <c r="H320" s="30" t="inlineStr">
        <is>
          <t>ON</t>
        </is>
      </c>
      <c r="I320" s="31" t="n">
        <v>580.1183283215253</v>
      </c>
      <c r="J320" s="31" t="n">
        <v>1533.568798690708</v>
      </c>
      <c r="K320" s="31" t="n">
        <v>1407.407407407407</v>
      </c>
      <c r="L320" s="31" t="n">
        <v>150</v>
      </c>
      <c r="M320" s="31">
        <f>I320+J320+K320+L320</f>
        <v/>
      </c>
      <c r="N320" s="31">
        <f>M320*'Dashboard &amp; Optimisation'!$B$18/('Dashboard &amp; Optimisation'!$B$16/3.6)</f>
        <v/>
      </c>
      <c r="O320" s="31" t="n">
        <v>553.5332900485001</v>
      </c>
      <c r="P320" s="32" t="n">
        <v>0.0574452436992272</v>
      </c>
      <c r="Q320" s="33" t="n">
        <v>18.95124197837385</v>
      </c>
      <c r="R320" s="31" t="n">
        <v>2128.510668919353</v>
      </c>
      <c r="S320" s="31">
        <f>R320*IF(A320=4, 2.0, 3.0)</f>
        <v/>
      </c>
      <c r="T320" s="29">
        <f>'Dashboard &amp; Optimisation'!$B$18*U320</f>
        <v/>
      </c>
      <c r="U320" s="34">
        <f>MIN(1, S320/M320)</f>
        <v/>
      </c>
      <c r="V320" s="34">
        <f>N320/(N320+O320)</f>
        <v/>
      </c>
      <c r="W320" s="34">
        <f>U320*V320</f>
        <v/>
      </c>
      <c r="X320" s="32">
        <f>T320/N320</f>
        <v/>
      </c>
      <c r="Y320" s="35">
        <f>IF(W320=MAXIFS(W$2:W$7201, A$2:A$7201, A320, B$2:B$7201, B320), "OPTIMAL", "")</f>
        <v/>
      </c>
    </row>
    <row r="321" ht="20" customHeight="1">
      <c r="A321" s="36" t="n">
        <v>4</v>
      </c>
      <c r="B321" s="36" t="n">
        <v>25</v>
      </c>
      <c r="C321" s="37" t="n">
        <v>95</v>
      </c>
      <c r="D321" s="37" t="n">
        <v>3</v>
      </c>
      <c r="E321" s="6" t="n">
        <v>8</v>
      </c>
      <c r="F321" s="37" t="n">
        <v>2</v>
      </c>
      <c r="G321" s="36" t="n">
        <v>200</v>
      </c>
      <c r="H321" s="6" t="inlineStr">
        <is>
          <t>OFF</t>
        </is>
      </c>
      <c r="I321" s="38" t="n">
        <v>580.1183283215253</v>
      </c>
      <c r="J321" s="38" t="n">
        <v>1533.568798690708</v>
      </c>
      <c r="K321" s="38" t="n">
        <v>1407.407407407407</v>
      </c>
      <c r="L321" s="38" t="n">
        <v>150</v>
      </c>
      <c r="M321" s="38">
        <f>I321+J321+K321+L321</f>
        <v/>
      </c>
      <c r="N321" s="38">
        <f>M321*'Dashboard &amp; Optimisation'!$B$18/('Dashboard &amp; Optimisation'!$B$16/3.6)</f>
        <v/>
      </c>
      <c r="O321" s="38" t="n">
        <v>553.5332900485001</v>
      </c>
      <c r="P321" s="39" t="n">
        <v>0.2488533950699522</v>
      </c>
      <c r="Q321" s="40" t="n">
        <v>18.95124197837385</v>
      </c>
      <c r="R321" s="38" t="n">
        <v>491.3447697111253</v>
      </c>
      <c r="S321" s="38">
        <f>R321*IF(A321=4, 2.0, 3.0)</f>
        <v/>
      </c>
      <c r="T321" s="37">
        <f>'Dashboard &amp; Optimisation'!$B$18*U321</f>
        <v/>
      </c>
      <c r="U321" s="26">
        <f>MIN(1, S321/M321)</f>
        <v/>
      </c>
      <c r="V321" s="26">
        <f>N321/(N321+O321)</f>
        <v/>
      </c>
      <c r="W321" s="26">
        <f>U321*V321</f>
        <v/>
      </c>
      <c r="X321" s="39">
        <f>T321/N321</f>
        <v/>
      </c>
      <c r="Y321" s="41">
        <f>IF(W321=MAXIFS(W$2:W$7201, A$2:A$7201, A321, B$2:B$7201, B321), "OPTIMAL", "")</f>
        <v/>
      </c>
    </row>
    <row r="322" ht="20" customHeight="1">
      <c r="A322" s="28" t="n">
        <v>4</v>
      </c>
      <c r="B322" s="28" t="n">
        <v>25</v>
      </c>
      <c r="C322" s="29" t="n">
        <v>100</v>
      </c>
      <c r="D322" s="29" t="n">
        <v>2</v>
      </c>
      <c r="E322" s="30" t="n">
        <v>0</v>
      </c>
      <c r="F322" s="29" t="n">
        <v>0</v>
      </c>
      <c r="G322" s="28" t="n">
        <v>50</v>
      </c>
      <c r="H322" s="30" t="inlineStr">
        <is>
          <t>ON</t>
        </is>
      </c>
      <c r="I322" s="31" t="n">
        <v>580.1183283215253</v>
      </c>
      <c r="J322" s="31" t="n">
        <v>1533.568798690708</v>
      </c>
      <c r="K322" s="31" t="n">
        <v>1407.407407407407</v>
      </c>
      <c r="L322" s="31" t="n">
        <v>150</v>
      </c>
      <c r="M322" s="31">
        <f>I322+J322+K322+L322</f>
        <v/>
      </c>
      <c r="N322" s="31">
        <f>M322*'Dashboard &amp; Optimisation'!$B$18/('Dashboard &amp; Optimisation'!$B$16/3.6)</f>
        <v/>
      </c>
      <c r="O322" s="31" t="n">
        <v>158.7208519293201</v>
      </c>
      <c r="P322" s="32" t="n">
        <v>0.4798838462133561</v>
      </c>
      <c r="Q322" s="33" t="n">
        <v>0.2</v>
      </c>
      <c r="R322" s="31" t="n">
        <v>198.9427636155639</v>
      </c>
      <c r="S322" s="31">
        <f>R322*IF(A322=4, 2.0, 3.0)</f>
        <v/>
      </c>
      <c r="T322" s="29">
        <f>'Dashboard &amp; Optimisation'!$B$18*U322</f>
        <v/>
      </c>
      <c r="U322" s="34">
        <f>MIN(1, S322/M322)</f>
        <v/>
      </c>
      <c r="V322" s="34">
        <f>N322/(N322+O322)</f>
        <v/>
      </c>
      <c r="W322" s="34">
        <f>U322*V322</f>
        <v/>
      </c>
      <c r="X322" s="32">
        <f>T322/N322</f>
        <v/>
      </c>
      <c r="Y322" s="35">
        <f>IF(W322=MAXIFS(W$2:W$7201, A$2:A$7201, A322, B$2:B$7201, B322), "OPTIMAL", "")</f>
        <v/>
      </c>
    </row>
    <row r="323" ht="20" customHeight="1">
      <c r="A323" s="36" t="n">
        <v>4</v>
      </c>
      <c r="B323" s="36" t="n">
        <v>25</v>
      </c>
      <c r="C323" s="37" t="n">
        <v>100</v>
      </c>
      <c r="D323" s="37" t="n">
        <v>2</v>
      </c>
      <c r="E323" s="6" t="n">
        <v>0</v>
      </c>
      <c r="F323" s="37" t="n">
        <v>0</v>
      </c>
      <c r="G323" s="36" t="n">
        <v>50</v>
      </c>
      <c r="H323" s="6" t="inlineStr">
        <is>
          <t>OFF</t>
        </is>
      </c>
      <c r="I323" s="38" t="n">
        <v>580.1183283215253</v>
      </c>
      <c r="J323" s="38" t="n">
        <v>1533.568798690708</v>
      </c>
      <c r="K323" s="38" t="n">
        <v>1407.407407407407</v>
      </c>
      <c r="L323" s="38" t="n">
        <v>150</v>
      </c>
      <c r="M323" s="38">
        <f>I323+J323+K323+L323</f>
        <v/>
      </c>
      <c r="N323" s="38">
        <f>M323*'Dashboard &amp; Optimisation'!$B$18/('Dashboard &amp; Optimisation'!$B$16/3.6)</f>
        <v/>
      </c>
      <c r="O323" s="38" t="n">
        <v>158.7208519293201</v>
      </c>
      <c r="P323" s="39" t="n">
        <v>0.7981937323971467</v>
      </c>
      <c r="Q323" s="40" t="n">
        <v>0.2</v>
      </c>
      <c r="R323" s="38" t="n">
        <v>119.6068256429879</v>
      </c>
      <c r="S323" s="38">
        <f>R323*IF(A323=4, 2.0, 3.0)</f>
        <v/>
      </c>
      <c r="T323" s="37">
        <f>'Dashboard &amp; Optimisation'!$B$18*U323</f>
        <v/>
      </c>
      <c r="U323" s="26">
        <f>MIN(1, S323/M323)</f>
        <v/>
      </c>
      <c r="V323" s="26">
        <f>N323/(N323+O323)</f>
        <v/>
      </c>
      <c r="W323" s="26">
        <f>U323*V323</f>
        <v/>
      </c>
      <c r="X323" s="39">
        <f>T323/N323</f>
        <v/>
      </c>
      <c r="Y323" s="41">
        <f>IF(W323=MAXIFS(W$2:W$7201, A$2:A$7201, A323, B$2:B$7201, B323), "OPTIMAL", "")</f>
        <v/>
      </c>
    </row>
    <row r="324" ht="20" customHeight="1">
      <c r="A324" s="28" t="n">
        <v>4</v>
      </c>
      <c r="B324" s="28" t="n">
        <v>25</v>
      </c>
      <c r="C324" s="29" t="n">
        <v>100</v>
      </c>
      <c r="D324" s="29" t="n">
        <v>2</v>
      </c>
      <c r="E324" s="30" t="n">
        <v>0</v>
      </c>
      <c r="F324" s="29" t="n">
        <v>0</v>
      </c>
      <c r="G324" s="28" t="n">
        <v>100</v>
      </c>
      <c r="H324" s="30" t="inlineStr">
        <is>
          <t>ON</t>
        </is>
      </c>
      <c r="I324" s="31" t="n">
        <v>580.1183283215253</v>
      </c>
      <c r="J324" s="31" t="n">
        <v>1533.568798690708</v>
      </c>
      <c r="K324" s="31" t="n">
        <v>1407.407407407407</v>
      </c>
      <c r="L324" s="31" t="n">
        <v>150</v>
      </c>
      <c r="M324" s="31">
        <f>I324+J324+K324+L324</f>
        <v/>
      </c>
      <c r="N324" s="31">
        <f>M324*'Dashboard &amp; Optimisation'!$B$18/('Dashboard &amp; Optimisation'!$B$16/3.6)</f>
        <v/>
      </c>
      <c r="O324" s="31" t="n">
        <v>158.7208519293201</v>
      </c>
      <c r="P324" s="32" t="n">
        <v>0.4806796209288155</v>
      </c>
      <c r="Q324" s="33" t="n">
        <v>0.2</v>
      </c>
      <c r="R324" s="31" t="n">
        <v>198.6134098959221</v>
      </c>
      <c r="S324" s="31">
        <f>R324*IF(A324=4, 2.0, 3.0)</f>
        <v/>
      </c>
      <c r="T324" s="29">
        <f>'Dashboard &amp; Optimisation'!$B$18*U324</f>
        <v/>
      </c>
      <c r="U324" s="34">
        <f>MIN(1, S324/M324)</f>
        <v/>
      </c>
      <c r="V324" s="34">
        <f>N324/(N324+O324)</f>
        <v/>
      </c>
      <c r="W324" s="34">
        <f>U324*V324</f>
        <v/>
      </c>
      <c r="X324" s="32">
        <f>T324/N324</f>
        <v/>
      </c>
      <c r="Y324" s="35">
        <f>IF(W324=MAXIFS(W$2:W$7201, A$2:A$7201, A324, B$2:B$7201, B324), "OPTIMAL", "")</f>
        <v/>
      </c>
    </row>
    <row r="325" ht="20" customHeight="1">
      <c r="A325" s="36" t="n">
        <v>4</v>
      </c>
      <c r="B325" s="36" t="n">
        <v>25</v>
      </c>
      <c r="C325" s="37" t="n">
        <v>100</v>
      </c>
      <c r="D325" s="37" t="n">
        <v>2</v>
      </c>
      <c r="E325" s="6" t="n">
        <v>0</v>
      </c>
      <c r="F325" s="37" t="n">
        <v>0</v>
      </c>
      <c r="G325" s="36" t="n">
        <v>100</v>
      </c>
      <c r="H325" s="6" t="inlineStr">
        <is>
          <t>OFF</t>
        </is>
      </c>
      <c r="I325" s="38" t="n">
        <v>580.1183283215253</v>
      </c>
      <c r="J325" s="38" t="n">
        <v>1533.568798690708</v>
      </c>
      <c r="K325" s="38" t="n">
        <v>1407.407407407407</v>
      </c>
      <c r="L325" s="38" t="n">
        <v>150</v>
      </c>
      <c r="M325" s="38">
        <f>I325+J325+K325+L325</f>
        <v/>
      </c>
      <c r="N325" s="38">
        <f>M325*'Dashboard &amp; Optimisation'!$B$18/('Dashboard &amp; Optimisation'!$B$16/3.6)</f>
        <v/>
      </c>
      <c r="O325" s="38" t="n">
        <v>158.7208519293201</v>
      </c>
      <c r="P325" s="39" t="n">
        <v>0.7989895071126063</v>
      </c>
      <c r="Q325" s="40" t="n">
        <v>0.2</v>
      </c>
      <c r="R325" s="38" t="n">
        <v>119.4877000639962</v>
      </c>
      <c r="S325" s="38">
        <f>R325*IF(A325=4, 2.0, 3.0)</f>
        <v/>
      </c>
      <c r="T325" s="37">
        <f>'Dashboard &amp; Optimisation'!$B$18*U325</f>
        <v/>
      </c>
      <c r="U325" s="26">
        <f>MIN(1, S325/M325)</f>
        <v/>
      </c>
      <c r="V325" s="26">
        <f>N325/(N325+O325)</f>
        <v/>
      </c>
      <c r="W325" s="26">
        <f>U325*V325</f>
        <v/>
      </c>
      <c r="X325" s="39">
        <f>T325/N325</f>
        <v/>
      </c>
      <c r="Y325" s="41">
        <f>IF(W325=MAXIFS(W$2:W$7201, A$2:A$7201, A325, B$2:B$7201, B325), "OPTIMAL", "")</f>
        <v/>
      </c>
    </row>
    <row r="326" ht="20" customHeight="1">
      <c r="A326" s="28" t="n">
        <v>4</v>
      </c>
      <c r="B326" s="28" t="n">
        <v>25</v>
      </c>
      <c r="C326" s="29" t="n">
        <v>100</v>
      </c>
      <c r="D326" s="29" t="n">
        <v>2</v>
      </c>
      <c r="E326" s="30" t="n">
        <v>0</v>
      </c>
      <c r="F326" s="29" t="n">
        <v>0</v>
      </c>
      <c r="G326" s="28" t="n">
        <v>150</v>
      </c>
      <c r="H326" s="30" t="inlineStr">
        <is>
          <t>ON</t>
        </is>
      </c>
      <c r="I326" s="31" t="n">
        <v>580.1183283215253</v>
      </c>
      <c r="J326" s="31" t="n">
        <v>1533.568798690708</v>
      </c>
      <c r="K326" s="31" t="n">
        <v>1407.407407407407</v>
      </c>
      <c r="L326" s="31" t="n">
        <v>150</v>
      </c>
      <c r="M326" s="31">
        <f>I326+J326+K326+L326</f>
        <v/>
      </c>
      <c r="N326" s="31">
        <f>M326*'Dashboard &amp; Optimisation'!$B$18/('Dashboard &amp; Optimisation'!$B$16/3.6)</f>
        <v/>
      </c>
      <c r="O326" s="31" t="n">
        <v>158.7208519293201</v>
      </c>
      <c r="P326" s="32" t="n">
        <v>0.481475395644275</v>
      </c>
      <c r="Q326" s="33" t="n">
        <v>0.2</v>
      </c>
      <c r="R326" s="31" t="n">
        <v>198.2851448772396</v>
      </c>
      <c r="S326" s="31">
        <f>R326*IF(A326=4, 2.0, 3.0)</f>
        <v/>
      </c>
      <c r="T326" s="29">
        <f>'Dashboard &amp; Optimisation'!$B$18*U326</f>
        <v/>
      </c>
      <c r="U326" s="34">
        <f>MIN(1, S326/M326)</f>
        <v/>
      </c>
      <c r="V326" s="34">
        <f>N326/(N326+O326)</f>
        <v/>
      </c>
      <c r="W326" s="34">
        <f>U326*V326</f>
        <v/>
      </c>
      <c r="X326" s="32">
        <f>T326/N326</f>
        <v/>
      </c>
      <c r="Y326" s="35">
        <f>IF(W326=MAXIFS(W$2:W$7201, A$2:A$7201, A326, B$2:B$7201, B326), "OPTIMAL", "")</f>
        <v/>
      </c>
    </row>
    <row r="327" ht="20" customHeight="1">
      <c r="A327" s="36" t="n">
        <v>4</v>
      </c>
      <c r="B327" s="36" t="n">
        <v>25</v>
      </c>
      <c r="C327" s="37" t="n">
        <v>100</v>
      </c>
      <c r="D327" s="37" t="n">
        <v>2</v>
      </c>
      <c r="E327" s="6" t="n">
        <v>0</v>
      </c>
      <c r="F327" s="37" t="n">
        <v>0</v>
      </c>
      <c r="G327" s="36" t="n">
        <v>150</v>
      </c>
      <c r="H327" s="6" t="inlineStr">
        <is>
          <t>OFF</t>
        </is>
      </c>
      <c r="I327" s="38" t="n">
        <v>580.1183283215253</v>
      </c>
      <c r="J327" s="38" t="n">
        <v>1533.568798690708</v>
      </c>
      <c r="K327" s="38" t="n">
        <v>1407.407407407407</v>
      </c>
      <c r="L327" s="38" t="n">
        <v>150</v>
      </c>
      <c r="M327" s="38">
        <f>I327+J327+K327+L327</f>
        <v/>
      </c>
      <c r="N327" s="38">
        <f>M327*'Dashboard &amp; Optimisation'!$B$18/('Dashboard &amp; Optimisation'!$B$16/3.6)</f>
        <v/>
      </c>
      <c r="O327" s="38" t="n">
        <v>158.7208519293201</v>
      </c>
      <c r="P327" s="39" t="n">
        <v>0.7997852818280657</v>
      </c>
      <c r="Q327" s="40" t="n">
        <v>0.2</v>
      </c>
      <c r="R327" s="38" t="n">
        <v>119.3688115414393</v>
      </c>
      <c r="S327" s="38">
        <f>R327*IF(A327=4, 2.0, 3.0)</f>
        <v/>
      </c>
      <c r="T327" s="37">
        <f>'Dashboard &amp; Optimisation'!$B$18*U327</f>
        <v/>
      </c>
      <c r="U327" s="26">
        <f>MIN(1, S327/M327)</f>
        <v/>
      </c>
      <c r="V327" s="26">
        <f>N327/(N327+O327)</f>
        <v/>
      </c>
      <c r="W327" s="26">
        <f>U327*V327</f>
        <v/>
      </c>
      <c r="X327" s="39">
        <f>T327/N327</f>
        <v/>
      </c>
      <c r="Y327" s="41">
        <f>IF(W327=MAXIFS(W$2:W$7201, A$2:A$7201, A327, B$2:B$7201, B327), "OPTIMAL", "")</f>
        <v/>
      </c>
    </row>
    <row r="328" ht="20" customHeight="1">
      <c r="A328" s="28" t="n">
        <v>4</v>
      </c>
      <c r="B328" s="28" t="n">
        <v>25</v>
      </c>
      <c r="C328" s="29" t="n">
        <v>100</v>
      </c>
      <c r="D328" s="29" t="n">
        <v>2</v>
      </c>
      <c r="E328" s="30" t="n">
        <v>0</v>
      </c>
      <c r="F328" s="29" t="n">
        <v>0</v>
      </c>
      <c r="G328" s="28" t="n">
        <v>200</v>
      </c>
      <c r="H328" s="30" t="inlineStr">
        <is>
          <t>ON</t>
        </is>
      </c>
      <c r="I328" s="31" t="n">
        <v>580.1183283215253</v>
      </c>
      <c r="J328" s="31" t="n">
        <v>1533.568798690708</v>
      </c>
      <c r="K328" s="31" t="n">
        <v>1407.407407407407</v>
      </c>
      <c r="L328" s="31" t="n">
        <v>150</v>
      </c>
      <c r="M328" s="31">
        <f>I328+J328+K328+L328</f>
        <v/>
      </c>
      <c r="N328" s="31">
        <f>M328*'Dashboard &amp; Optimisation'!$B$18/('Dashboard &amp; Optimisation'!$B$16/3.6)</f>
        <v/>
      </c>
      <c r="O328" s="31" t="n">
        <v>158.7208519293201</v>
      </c>
      <c r="P328" s="32" t="n">
        <v>0.4822711703597344</v>
      </c>
      <c r="Q328" s="33" t="n">
        <v>0.2</v>
      </c>
      <c r="R328" s="31" t="n">
        <v>197.9579631702617</v>
      </c>
      <c r="S328" s="31">
        <f>R328*IF(A328=4, 2.0, 3.0)</f>
        <v/>
      </c>
      <c r="T328" s="29">
        <f>'Dashboard &amp; Optimisation'!$B$18*U328</f>
        <v/>
      </c>
      <c r="U328" s="34">
        <f>MIN(1, S328/M328)</f>
        <v/>
      </c>
      <c r="V328" s="34">
        <f>N328/(N328+O328)</f>
        <v/>
      </c>
      <c r="W328" s="34">
        <f>U328*V328</f>
        <v/>
      </c>
      <c r="X328" s="32">
        <f>T328/N328</f>
        <v/>
      </c>
      <c r="Y328" s="35">
        <f>IF(W328=MAXIFS(W$2:W$7201, A$2:A$7201, A328, B$2:B$7201, B328), "OPTIMAL", "")</f>
        <v/>
      </c>
    </row>
    <row r="329" ht="20" customHeight="1">
      <c r="A329" s="36" t="n">
        <v>4</v>
      </c>
      <c r="B329" s="36" t="n">
        <v>25</v>
      </c>
      <c r="C329" s="37" t="n">
        <v>100</v>
      </c>
      <c r="D329" s="37" t="n">
        <v>2</v>
      </c>
      <c r="E329" s="6" t="n">
        <v>0</v>
      </c>
      <c r="F329" s="37" t="n">
        <v>0</v>
      </c>
      <c r="G329" s="36" t="n">
        <v>200</v>
      </c>
      <c r="H329" s="6" t="inlineStr">
        <is>
          <t>OFF</t>
        </is>
      </c>
      <c r="I329" s="38" t="n">
        <v>580.1183283215253</v>
      </c>
      <c r="J329" s="38" t="n">
        <v>1533.568798690708</v>
      </c>
      <c r="K329" s="38" t="n">
        <v>1407.407407407407</v>
      </c>
      <c r="L329" s="38" t="n">
        <v>150</v>
      </c>
      <c r="M329" s="38">
        <f>I329+J329+K329+L329</f>
        <v/>
      </c>
      <c r="N329" s="38">
        <f>M329*'Dashboard &amp; Optimisation'!$B$18/('Dashboard &amp; Optimisation'!$B$16/3.6)</f>
        <v/>
      </c>
      <c r="O329" s="38" t="n">
        <v>158.7208519293201</v>
      </c>
      <c r="P329" s="39" t="n">
        <v>0.8005810565435252</v>
      </c>
      <c r="Q329" s="40" t="n">
        <v>0.2</v>
      </c>
      <c r="R329" s="38" t="n">
        <v>119.2501593684173</v>
      </c>
      <c r="S329" s="38">
        <f>R329*IF(A329=4, 2.0, 3.0)</f>
        <v/>
      </c>
      <c r="T329" s="37">
        <f>'Dashboard &amp; Optimisation'!$B$18*U329</f>
        <v/>
      </c>
      <c r="U329" s="26">
        <f>MIN(1, S329/M329)</f>
        <v/>
      </c>
      <c r="V329" s="26">
        <f>N329/(N329+O329)</f>
        <v/>
      </c>
      <c r="W329" s="26">
        <f>U329*V329</f>
        <v/>
      </c>
      <c r="X329" s="39">
        <f>T329/N329</f>
        <v/>
      </c>
      <c r="Y329" s="41">
        <f>IF(W329=MAXIFS(W$2:W$7201, A$2:A$7201, A329, B$2:B$7201, B329), "OPTIMAL", "")</f>
        <v/>
      </c>
    </row>
    <row r="330" ht="20" customHeight="1">
      <c r="A330" s="28" t="n">
        <v>4</v>
      </c>
      <c r="B330" s="28" t="n">
        <v>25</v>
      </c>
      <c r="C330" s="29" t="n">
        <v>100</v>
      </c>
      <c r="D330" s="29" t="n">
        <v>2</v>
      </c>
      <c r="E330" s="30" t="n">
        <v>4</v>
      </c>
      <c r="F330" s="29" t="n">
        <v>1.5</v>
      </c>
      <c r="G330" s="28" t="n">
        <v>50</v>
      </c>
      <c r="H330" s="30" t="inlineStr">
        <is>
          <t>ON</t>
        </is>
      </c>
      <c r="I330" s="31" t="n">
        <v>580.1183283215253</v>
      </c>
      <c r="J330" s="31" t="n">
        <v>1533.568798690708</v>
      </c>
      <c r="K330" s="31" t="n">
        <v>1407.407407407407</v>
      </c>
      <c r="L330" s="31" t="n">
        <v>150</v>
      </c>
      <c r="M330" s="31">
        <f>I330+J330+K330+L330</f>
        <v/>
      </c>
      <c r="N330" s="31">
        <f>M330*'Dashboard &amp; Optimisation'!$B$18/('Dashboard &amp; Optimisation'!$B$16/3.6)</f>
        <v/>
      </c>
      <c r="O330" s="31" t="n">
        <v>249.2431938203411</v>
      </c>
      <c r="P330" s="32" t="n">
        <v>0.07296586193152697</v>
      </c>
      <c r="Q330" s="33" t="n">
        <v>6.718986469044035</v>
      </c>
      <c r="R330" s="31" t="n">
        <v>1351.429462453242</v>
      </c>
      <c r="S330" s="31">
        <f>R330*IF(A330=4, 2.0, 3.0)</f>
        <v/>
      </c>
      <c r="T330" s="29">
        <f>'Dashboard &amp; Optimisation'!$B$18*U330</f>
        <v/>
      </c>
      <c r="U330" s="34">
        <f>MIN(1, S330/M330)</f>
        <v/>
      </c>
      <c r="V330" s="34">
        <f>N330/(N330+O330)</f>
        <v/>
      </c>
      <c r="W330" s="34">
        <f>U330*V330</f>
        <v/>
      </c>
      <c r="X330" s="32">
        <f>T330/N330</f>
        <v/>
      </c>
      <c r="Y330" s="35">
        <f>IF(W330=MAXIFS(W$2:W$7201, A$2:A$7201, A330, B$2:B$7201, B330), "OPTIMAL", "")</f>
        <v/>
      </c>
    </row>
    <row r="331" ht="20" customHeight="1">
      <c r="A331" s="36" t="n">
        <v>4</v>
      </c>
      <c r="B331" s="36" t="n">
        <v>25</v>
      </c>
      <c r="C331" s="37" t="n">
        <v>100</v>
      </c>
      <c r="D331" s="37" t="n">
        <v>2</v>
      </c>
      <c r="E331" s="6" t="n">
        <v>4</v>
      </c>
      <c r="F331" s="37" t="n">
        <v>1.5</v>
      </c>
      <c r="G331" s="36" t="n">
        <v>50</v>
      </c>
      <c r="H331" s="6" t="inlineStr">
        <is>
          <t>OFF</t>
        </is>
      </c>
      <c r="I331" s="38" t="n">
        <v>580.1183283215253</v>
      </c>
      <c r="J331" s="38" t="n">
        <v>1533.568798690708</v>
      </c>
      <c r="K331" s="38" t="n">
        <v>1407.407407407407</v>
      </c>
      <c r="L331" s="38" t="n">
        <v>150</v>
      </c>
      <c r="M331" s="38">
        <f>I331+J331+K331+L331</f>
        <v/>
      </c>
      <c r="N331" s="38">
        <f>M331*'Dashboard &amp; Optimisation'!$B$18/('Dashboard &amp; Optimisation'!$B$16/3.6)</f>
        <v/>
      </c>
      <c r="O331" s="38" t="n">
        <v>249.2431938203411</v>
      </c>
      <c r="P331" s="39" t="n">
        <v>0.3065282967074239</v>
      </c>
      <c r="Q331" s="40" t="n">
        <v>6.718986469044035</v>
      </c>
      <c r="R331" s="38" t="n">
        <v>321.6936792679891</v>
      </c>
      <c r="S331" s="38">
        <f>R331*IF(A331=4, 2.0, 3.0)</f>
        <v/>
      </c>
      <c r="T331" s="37">
        <f>'Dashboard &amp; Optimisation'!$B$18*U331</f>
        <v/>
      </c>
      <c r="U331" s="26">
        <f>MIN(1, S331/M331)</f>
        <v/>
      </c>
      <c r="V331" s="26">
        <f>N331/(N331+O331)</f>
        <v/>
      </c>
      <c r="W331" s="26">
        <f>U331*V331</f>
        <v/>
      </c>
      <c r="X331" s="39">
        <f>T331/N331</f>
        <v/>
      </c>
      <c r="Y331" s="41">
        <f>IF(W331=MAXIFS(W$2:W$7201, A$2:A$7201, A331, B$2:B$7201, B331), "OPTIMAL", "")</f>
        <v/>
      </c>
    </row>
    <row r="332" ht="20" customHeight="1">
      <c r="A332" s="28" t="n">
        <v>4</v>
      </c>
      <c r="B332" s="28" t="n">
        <v>25</v>
      </c>
      <c r="C332" s="29" t="n">
        <v>100</v>
      </c>
      <c r="D332" s="29" t="n">
        <v>2</v>
      </c>
      <c r="E332" s="30" t="n">
        <v>4</v>
      </c>
      <c r="F332" s="29" t="n">
        <v>1.5</v>
      </c>
      <c r="G332" s="28" t="n">
        <v>100</v>
      </c>
      <c r="H332" s="30" t="inlineStr">
        <is>
          <t>ON</t>
        </is>
      </c>
      <c r="I332" s="31" t="n">
        <v>580.1183283215253</v>
      </c>
      <c r="J332" s="31" t="n">
        <v>1533.568798690708</v>
      </c>
      <c r="K332" s="31" t="n">
        <v>1407.407407407407</v>
      </c>
      <c r="L332" s="31" t="n">
        <v>150</v>
      </c>
      <c r="M332" s="31">
        <f>I332+J332+K332+L332</f>
        <v/>
      </c>
      <c r="N332" s="31">
        <f>M332*'Dashboard &amp; Optimisation'!$B$18/('Dashboard &amp; Optimisation'!$B$16/3.6)</f>
        <v/>
      </c>
      <c r="O332" s="31" t="n">
        <v>249.2431938203411</v>
      </c>
      <c r="P332" s="32" t="n">
        <v>0.07376163664698646</v>
      </c>
      <c r="Q332" s="33" t="n">
        <v>6.718986469044035</v>
      </c>
      <c r="R332" s="31" t="n">
        <v>1336.849615193424</v>
      </c>
      <c r="S332" s="31">
        <f>R332*IF(A332=4, 2.0, 3.0)</f>
        <v/>
      </c>
      <c r="T332" s="29">
        <f>'Dashboard &amp; Optimisation'!$B$18*U332</f>
        <v/>
      </c>
      <c r="U332" s="34">
        <f>MIN(1, S332/M332)</f>
        <v/>
      </c>
      <c r="V332" s="34">
        <f>N332/(N332+O332)</f>
        <v/>
      </c>
      <c r="W332" s="34">
        <f>U332*V332</f>
        <v/>
      </c>
      <c r="X332" s="32">
        <f>T332/N332</f>
        <v/>
      </c>
      <c r="Y332" s="35">
        <f>IF(W332=MAXIFS(W$2:W$7201, A$2:A$7201, A332, B$2:B$7201, B332), "OPTIMAL", "")</f>
        <v/>
      </c>
    </row>
    <row r="333" ht="20" customHeight="1">
      <c r="A333" s="36" t="n">
        <v>4</v>
      </c>
      <c r="B333" s="36" t="n">
        <v>25</v>
      </c>
      <c r="C333" s="37" t="n">
        <v>100</v>
      </c>
      <c r="D333" s="37" t="n">
        <v>2</v>
      </c>
      <c r="E333" s="6" t="n">
        <v>4</v>
      </c>
      <c r="F333" s="37" t="n">
        <v>1.5</v>
      </c>
      <c r="G333" s="36" t="n">
        <v>100</v>
      </c>
      <c r="H333" s="6" t="inlineStr">
        <is>
          <t>OFF</t>
        </is>
      </c>
      <c r="I333" s="38" t="n">
        <v>580.1183283215253</v>
      </c>
      <c r="J333" s="38" t="n">
        <v>1533.568798690708</v>
      </c>
      <c r="K333" s="38" t="n">
        <v>1407.407407407407</v>
      </c>
      <c r="L333" s="38" t="n">
        <v>150</v>
      </c>
      <c r="M333" s="38">
        <f>I333+J333+K333+L333</f>
        <v/>
      </c>
      <c r="N333" s="38">
        <f>M333*'Dashboard &amp; Optimisation'!$B$18/('Dashboard &amp; Optimisation'!$B$16/3.6)</f>
        <v/>
      </c>
      <c r="O333" s="38" t="n">
        <v>249.2431938203411</v>
      </c>
      <c r="P333" s="39" t="n">
        <v>0.3073240714228834</v>
      </c>
      <c r="Q333" s="40" t="n">
        <v>6.718986469044035</v>
      </c>
      <c r="R333" s="38" t="n">
        <v>320.8606963685391</v>
      </c>
      <c r="S333" s="38">
        <f>R333*IF(A333=4, 2.0, 3.0)</f>
        <v/>
      </c>
      <c r="T333" s="37">
        <f>'Dashboard &amp; Optimisation'!$B$18*U333</f>
        <v/>
      </c>
      <c r="U333" s="26">
        <f>MIN(1, S333/M333)</f>
        <v/>
      </c>
      <c r="V333" s="26">
        <f>N333/(N333+O333)</f>
        <v/>
      </c>
      <c r="W333" s="26">
        <f>U333*V333</f>
        <v/>
      </c>
      <c r="X333" s="39">
        <f>T333/N333</f>
        <v/>
      </c>
      <c r="Y333" s="41">
        <f>IF(W333=MAXIFS(W$2:W$7201, A$2:A$7201, A333, B$2:B$7201, B333), "OPTIMAL", "")</f>
        <v/>
      </c>
    </row>
    <row r="334" ht="20" customHeight="1">
      <c r="A334" s="28" t="n">
        <v>4</v>
      </c>
      <c r="B334" s="28" t="n">
        <v>25</v>
      </c>
      <c r="C334" s="29" t="n">
        <v>100</v>
      </c>
      <c r="D334" s="29" t="n">
        <v>2</v>
      </c>
      <c r="E334" s="30" t="n">
        <v>4</v>
      </c>
      <c r="F334" s="29" t="n">
        <v>1.5</v>
      </c>
      <c r="G334" s="28" t="n">
        <v>150</v>
      </c>
      <c r="H334" s="30" t="inlineStr">
        <is>
          <t>ON</t>
        </is>
      </c>
      <c r="I334" s="31" t="n">
        <v>580.1183283215253</v>
      </c>
      <c r="J334" s="31" t="n">
        <v>1533.568798690708</v>
      </c>
      <c r="K334" s="31" t="n">
        <v>1407.407407407407</v>
      </c>
      <c r="L334" s="31" t="n">
        <v>150</v>
      </c>
      <c r="M334" s="31">
        <f>I334+J334+K334+L334</f>
        <v/>
      </c>
      <c r="N334" s="31">
        <f>M334*'Dashboard &amp; Optimisation'!$B$18/('Dashboard &amp; Optimisation'!$B$16/3.6)</f>
        <v/>
      </c>
      <c r="O334" s="31" t="n">
        <v>249.2431938203411</v>
      </c>
      <c r="P334" s="32" t="n">
        <v>0.07455741136244592</v>
      </c>
      <c r="Q334" s="33" t="n">
        <v>6.718986469044035</v>
      </c>
      <c r="R334" s="31" t="n">
        <v>1322.580998530071</v>
      </c>
      <c r="S334" s="31">
        <f>R334*IF(A334=4, 2.0, 3.0)</f>
        <v/>
      </c>
      <c r="T334" s="29">
        <f>'Dashboard &amp; Optimisation'!$B$18*U334</f>
        <v/>
      </c>
      <c r="U334" s="34">
        <f>MIN(1, S334/M334)</f>
        <v/>
      </c>
      <c r="V334" s="34">
        <f>N334/(N334+O334)</f>
        <v/>
      </c>
      <c r="W334" s="34">
        <f>U334*V334</f>
        <v/>
      </c>
      <c r="X334" s="32">
        <f>T334/N334</f>
        <v/>
      </c>
      <c r="Y334" s="35">
        <f>IF(W334=MAXIFS(W$2:W$7201, A$2:A$7201, A334, B$2:B$7201, B334), "OPTIMAL", "")</f>
        <v/>
      </c>
    </row>
    <row r="335" ht="20" customHeight="1">
      <c r="A335" s="36" t="n">
        <v>4</v>
      </c>
      <c r="B335" s="36" t="n">
        <v>25</v>
      </c>
      <c r="C335" s="37" t="n">
        <v>100</v>
      </c>
      <c r="D335" s="37" t="n">
        <v>2</v>
      </c>
      <c r="E335" s="6" t="n">
        <v>4</v>
      </c>
      <c r="F335" s="37" t="n">
        <v>1.5</v>
      </c>
      <c r="G335" s="36" t="n">
        <v>150</v>
      </c>
      <c r="H335" s="6" t="inlineStr">
        <is>
          <t>OFF</t>
        </is>
      </c>
      <c r="I335" s="38" t="n">
        <v>580.1183283215253</v>
      </c>
      <c r="J335" s="38" t="n">
        <v>1533.568798690708</v>
      </c>
      <c r="K335" s="38" t="n">
        <v>1407.407407407407</v>
      </c>
      <c r="L335" s="38" t="n">
        <v>150</v>
      </c>
      <c r="M335" s="38">
        <f>I335+J335+K335+L335</f>
        <v/>
      </c>
      <c r="N335" s="38">
        <f>M335*'Dashboard &amp; Optimisation'!$B$18/('Dashboard &amp; Optimisation'!$B$16/3.6)</f>
        <v/>
      </c>
      <c r="O335" s="38" t="n">
        <v>249.2431938203411</v>
      </c>
      <c r="P335" s="39" t="n">
        <v>0.3081198461383428</v>
      </c>
      <c r="Q335" s="40" t="n">
        <v>6.718986469044035</v>
      </c>
      <c r="R335" s="38" t="n">
        <v>320.0320161242936</v>
      </c>
      <c r="S335" s="38">
        <f>R335*IF(A335=4, 2.0, 3.0)</f>
        <v/>
      </c>
      <c r="T335" s="37">
        <f>'Dashboard &amp; Optimisation'!$B$18*U335</f>
        <v/>
      </c>
      <c r="U335" s="26">
        <f>MIN(1, S335/M335)</f>
        <v/>
      </c>
      <c r="V335" s="26">
        <f>N335/(N335+O335)</f>
        <v/>
      </c>
      <c r="W335" s="26">
        <f>U335*V335</f>
        <v/>
      </c>
      <c r="X335" s="39">
        <f>T335/N335</f>
        <v/>
      </c>
      <c r="Y335" s="41">
        <f>IF(W335=MAXIFS(W$2:W$7201, A$2:A$7201, A335, B$2:B$7201, B335), "OPTIMAL", "")</f>
        <v/>
      </c>
    </row>
    <row r="336" ht="20" customHeight="1">
      <c r="A336" s="28" t="n">
        <v>4</v>
      </c>
      <c r="B336" s="28" t="n">
        <v>25</v>
      </c>
      <c r="C336" s="29" t="n">
        <v>100</v>
      </c>
      <c r="D336" s="29" t="n">
        <v>2</v>
      </c>
      <c r="E336" s="30" t="n">
        <v>4</v>
      </c>
      <c r="F336" s="29" t="n">
        <v>1.5</v>
      </c>
      <c r="G336" s="28" t="n">
        <v>200</v>
      </c>
      <c r="H336" s="30" t="inlineStr">
        <is>
          <t>ON</t>
        </is>
      </c>
      <c r="I336" s="31" t="n">
        <v>580.1183283215253</v>
      </c>
      <c r="J336" s="31" t="n">
        <v>1533.568798690708</v>
      </c>
      <c r="K336" s="31" t="n">
        <v>1407.407407407407</v>
      </c>
      <c r="L336" s="31" t="n">
        <v>150</v>
      </c>
      <c r="M336" s="31">
        <f>I336+J336+K336+L336</f>
        <v/>
      </c>
      <c r="N336" s="31">
        <f>M336*'Dashboard &amp; Optimisation'!$B$18/('Dashboard &amp; Optimisation'!$B$16/3.6)</f>
        <v/>
      </c>
      <c r="O336" s="31" t="n">
        <v>249.2431938203411</v>
      </c>
      <c r="P336" s="32" t="n">
        <v>0.07535318607790539</v>
      </c>
      <c r="Q336" s="33" t="n">
        <v>6.718986469044035</v>
      </c>
      <c r="R336" s="31" t="n">
        <v>1308.613752119425</v>
      </c>
      <c r="S336" s="31">
        <f>R336*IF(A336=4, 2.0, 3.0)</f>
        <v/>
      </c>
      <c r="T336" s="29">
        <f>'Dashboard &amp; Optimisation'!$B$18*U336</f>
        <v/>
      </c>
      <c r="U336" s="34">
        <f>MIN(1, S336/M336)</f>
        <v/>
      </c>
      <c r="V336" s="34">
        <f>N336/(N336+O336)</f>
        <v/>
      </c>
      <c r="W336" s="34">
        <f>U336*V336</f>
        <v/>
      </c>
      <c r="X336" s="32">
        <f>T336/N336</f>
        <v/>
      </c>
      <c r="Y336" s="35">
        <f>IF(W336=MAXIFS(W$2:W$7201, A$2:A$7201, A336, B$2:B$7201, B336), "OPTIMAL", "")</f>
        <v/>
      </c>
    </row>
    <row r="337" ht="20" customHeight="1">
      <c r="A337" s="36" t="n">
        <v>4</v>
      </c>
      <c r="B337" s="36" t="n">
        <v>25</v>
      </c>
      <c r="C337" s="37" t="n">
        <v>100</v>
      </c>
      <c r="D337" s="37" t="n">
        <v>2</v>
      </c>
      <c r="E337" s="6" t="n">
        <v>4</v>
      </c>
      <c r="F337" s="37" t="n">
        <v>1.5</v>
      </c>
      <c r="G337" s="36" t="n">
        <v>200</v>
      </c>
      <c r="H337" s="6" t="inlineStr">
        <is>
          <t>OFF</t>
        </is>
      </c>
      <c r="I337" s="38" t="n">
        <v>580.1183283215253</v>
      </c>
      <c r="J337" s="38" t="n">
        <v>1533.568798690708</v>
      </c>
      <c r="K337" s="38" t="n">
        <v>1407.407407407407</v>
      </c>
      <c r="L337" s="38" t="n">
        <v>150</v>
      </c>
      <c r="M337" s="38">
        <f>I337+J337+K337+L337</f>
        <v/>
      </c>
      <c r="N337" s="38">
        <f>M337*'Dashboard &amp; Optimisation'!$B$18/('Dashboard &amp; Optimisation'!$B$16/3.6)</f>
        <v/>
      </c>
      <c r="O337" s="38" t="n">
        <v>249.2431938203411</v>
      </c>
      <c r="P337" s="39" t="n">
        <v>0.3089156208538023</v>
      </c>
      <c r="Q337" s="40" t="n">
        <v>6.718986469044035</v>
      </c>
      <c r="R337" s="38" t="n">
        <v>319.2076052839957</v>
      </c>
      <c r="S337" s="38">
        <f>R337*IF(A337=4, 2.0, 3.0)</f>
        <v/>
      </c>
      <c r="T337" s="37">
        <f>'Dashboard &amp; Optimisation'!$B$18*U337</f>
        <v/>
      </c>
      <c r="U337" s="26">
        <f>MIN(1, S337/M337)</f>
        <v/>
      </c>
      <c r="V337" s="26">
        <f>N337/(N337+O337)</f>
        <v/>
      </c>
      <c r="W337" s="26">
        <f>U337*V337</f>
        <v/>
      </c>
      <c r="X337" s="39">
        <f>T337/N337</f>
        <v/>
      </c>
      <c r="Y337" s="41">
        <f>IF(W337=MAXIFS(W$2:W$7201, A$2:A$7201, A337, B$2:B$7201, B337), "OPTIMAL", "")</f>
        <v/>
      </c>
    </row>
    <row r="338" ht="20" customHeight="1">
      <c r="A338" s="28" t="n">
        <v>4</v>
      </c>
      <c r="B338" s="28" t="n">
        <v>25</v>
      </c>
      <c r="C338" s="29" t="n">
        <v>100</v>
      </c>
      <c r="D338" s="29" t="n">
        <v>2</v>
      </c>
      <c r="E338" s="30" t="n">
        <v>4</v>
      </c>
      <c r="F338" s="29" t="n">
        <v>2</v>
      </c>
      <c r="G338" s="28" t="n">
        <v>50</v>
      </c>
      <c r="H338" s="30" t="inlineStr">
        <is>
          <t>ON</t>
        </is>
      </c>
      <c r="I338" s="31" t="n">
        <v>580.1183283215253</v>
      </c>
      <c r="J338" s="31" t="n">
        <v>1533.568798690708</v>
      </c>
      <c r="K338" s="31" t="n">
        <v>1407.407407407407</v>
      </c>
      <c r="L338" s="31" t="n">
        <v>150</v>
      </c>
      <c r="M338" s="31">
        <f>I338+J338+K338+L338</f>
        <v/>
      </c>
      <c r="N338" s="31">
        <f>M338*'Dashboard &amp; Optimisation'!$B$18/('Dashboard &amp; Optimisation'!$B$16/3.6)</f>
        <v/>
      </c>
      <c r="O338" s="31" t="n">
        <v>280.7546975389689</v>
      </c>
      <c r="P338" s="32" t="n">
        <v>0.07027041516610052</v>
      </c>
      <c r="Q338" s="33" t="n">
        <v>8.891981958725379</v>
      </c>
      <c r="R338" s="31" t="n">
        <v>1418.816923460361</v>
      </c>
      <c r="S338" s="31">
        <f>R338*IF(A338=4, 2.0, 3.0)</f>
        <v/>
      </c>
      <c r="T338" s="29">
        <f>'Dashboard &amp; Optimisation'!$B$18*U338</f>
        <v/>
      </c>
      <c r="U338" s="34">
        <f>MIN(1, S338/M338)</f>
        <v/>
      </c>
      <c r="V338" s="34">
        <f>N338/(N338+O338)</f>
        <v/>
      </c>
      <c r="W338" s="34">
        <f>U338*V338</f>
        <v/>
      </c>
      <c r="X338" s="32">
        <f>T338/N338</f>
        <v/>
      </c>
      <c r="Y338" s="35">
        <f>IF(W338=MAXIFS(W$2:W$7201, A$2:A$7201, A338, B$2:B$7201, B338), "OPTIMAL", "")</f>
        <v/>
      </c>
    </row>
    <row r="339" ht="20" customHeight="1">
      <c r="A339" s="36" t="n">
        <v>4</v>
      </c>
      <c r="B339" s="36" t="n">
        <v>25</v>
      </c>
      <c r="C339" s="37" t="n">
        <v>100</v>
      </c>
      <c r="D339" s="37" t="n">
        <v>2</v>
      </c>
      <c r="E339" s="6" t="n">
        <v>4</v>
      </c>
      <c r="F339" s="37" t="n">
        <v>2</v>
      </c>
      <c r="G339" s="36" t="n">
        <v>50</v>
      </c>
      <c r="H339" s="6" t="inlineStr">
        <is>
          <t>OFF</t>
        </is>
      </c>
      <c r="I339" s="38" t="n">
        <v>580.1183283215253</v>
      </c>
      <c r="J339" s="38" t="n">
        <v>1533.568798690708</v>
      </c>
      <c r="K339" s="38" t="n">
        <v>1407.407407407407</v>
      </c>
      <c r="L339" s="38" t="n">
        <v>150</v>
      </c>
      <c r="M339" s="38">
        <f>I339+J339+K339+L339</f>
        <v/>
      </c>
      <c r="N339" s="38">
        <f>M339*'Dashboard &amp; Optimisation'!$B$18/('Dashboard &amp; Optimisation'!$B$16/3.6)</f>
        <v/>
      </c>
      <c r="O339" s="38" t="n">
        <v>280.7546975389689</v>
      </c>
      <c r="P339" s="39" t="n">
        <v>0.3049270279236171</v>
      </c>
      <c r="Q339" s="40" t="n">
        <v>8.891981958725379</v>
      </c>
      <c r="R339" s="38" t="n">
        <v>326.9662743088281</v>
      </c>
      <c r="S339" s="38">
        <f>R339*IF(A339=4, 2.0, 3.0)</f>
        <v/>
      </c>
      <c r="T339" s="37">
        <f>'Dashboard &amp; Optimisation'!$B$18*U339</f>
        <v/>
      </c>
      <c r="U339" s="26">
        <f>MIN(1, S339/M339)</f>
        <v/>
      </c>
      <c r="V339" s="26">
        <f>N339/(N339+O339)</f>
        <v/>
      </c>
      <c r="W339" s="26">
        <f>U339*V339</f>
        <v/>
      </c>
      <c r="X339" s="39">
        <f>T339/N339</f>
        <v/>
      </c>
      <c r="Y339" s="41">
        <f>IF(W339=MAXIFS(W$2:W$7201, A$2:A$7201, A339, B$2:B$7201, B339), "OPTIMAL", "")</f>
        <v/>
      </c>
    </row>
    <row r="340" ht="20" customHeight="1">
      <c r="A340" s="28" t="n">
        <v>4</v>
      </c>
      <c r="B340" s="28" t="n">
        <v>25</v>
      </c>
      <c r="C340" s="29" t="n">
        <v>100</v>
      </c>
      <c r="D340" s="29" t="n">
        <v>2</v>
      </c>
      <c r="E340" s="30" t="n">
        <v>4</v>
      </c>
      <c r="F340" s="29" t="n">
        <v>2</v>
      </c>
      <c r="G340" s="28" t="n">
        <v>100</v>
      </c>
      <c r="H340" s="30" t="inlineStr">
        <is>
          <t>ON</t>
        </is>
      </c>
      <c r="I340" s="31" t="n">
        <v>580.1183283215253</v>
      </c>
      <c r="J340" s="31" t="n">
        <v>1533.568798690708</v>
      </c>
      <c r="K340" s="31" t="n">
        <v>1407.407407407407</v>
      </c>
      <c r="L340" s="31" t="n">
        <v>150</v>
      </c>
      <c r="M340" s="31">
        <f>I340+J340+K340+L340</f>
        <v/>
      </c>
      <c r="N340" s="31">
        <f>M340*'Dashboard &amp; Optimisation'!$B$18/('Dashboard &amp; Optimisation'!$B$16/3.6)</f>
        <v/>
      </c>
      <c r="O340" s="31" t="n">
        <v>280.7546975389689</v>
      </c>
      <c r="P340" s="32" t="n">
        <v>0.07106618988155999</v>
      </c>
      <c r="Q340" s="33" t="n">
        <v>8.891981958725379</v>
      </c>
      <c r="R340" s="31" t="n">
        <v>1402.929500264641</v>
      </c>
      <c r="S340" s="31">
        <f>R340*IF(A340=4, 2.0, 3.0)</f>
        <v/>
      </c>
      <c r="T340" s="29">
        <f>'Dashboard &amp; Optimisation'!$B$18*U340</f>
        <v/>
      </c>
      <c r="U340" s="34">
        <f>MIN(1, S340/M340)</f>
        <v/>
      </c>
      <c r="V340" s="34">
        <f>N340/(N340+O340)</f>
        <v/>
      </c>
      <c r="W340" s="34">
        <f>U340*V340</f>
        <v/>
      </c>
      <c r="X340" s="32">
        <f>T340/N340</f>
        <v/>
      </c>
      <c r="Y340" s="35">
        <f>IF(W340=MAXIFS(W$2:W$7201, A$2:A$7201, A340, B$2:B$7201, B340), "OPTIMAL", "")</f>
        <v/>
      </c>
    </row>
    <row r="341" ht="20" customHeight="1">
      <c r="A341" s="36" t="n">
        <v>4</v>
      </c>
      <c r="B341" s="36" t="n">
        <v>25</v>
      </c>
      <c r="C341" s="37" t="n">
        <v>100</v>
      </c>
      <c r="D341" s="37" t="n">
        <v>2</v>
      </c>
      <c r="E341" s="6" t="n">
        <v>4</v>
      </c>
      <c r="F341" s="37" t="n">
        <v>2</v>
      </c>
      <c r="G341" s="36" t="n">
        <v>100</v>
      </c>
      <c r="H341" s="6" t="inlineStr">
        <is>
          <t>OFF</t>
        </is>
      </c>
      <c r="I341" s="38" t="n">
        <v>580.1183283215253</v>
      </c>
      <c r="J341" s="38" t="n">
        <v>1533.568798690708</v>
      </c>
      <c r="K341" s="38" t="n">
        <v>1407.407407407407</v>
      </c>
      <c r="L341" s="38" t="n">
        <v>150</v>
      </c>
      <c r="M341" s="38">
        <f>I341+J341+K341+L341</f>
        <v/>
      </c>
      <c r="N341" s="38">
        <f>M341*'Dashboard &amp; Optimisation'!$B$18/('Dashboard &amp; Optimisation'!$B$16/3.6)</f>
        <v/>
      </c>
      <c r="O341" s="38" t="n">
        <v>280.7546975389689</v>
      </c>
      <c r="P341" s="39" t="n">
        <v>0.3057228026390766</v>
      </c>
      <c r="Q341" s="40" t="n">
        <v>8.891981958725379</v>
      </c>
      <c r="R341" s="38" t="n">
        <v>326.1152043472259</v>
      </c>
      <c r="S341" s="38">
        <f>R341*IF(A341=4, 2.0, 3.0)</f>
        <v/>
      </c>
      <c r="T341" s="37">
        <f>'Dashboard &amp; Optimisation'!$B$18*U341</f>
        <v/>
      </c>
      <c r="U341" s="26">
        <f>MIN(1, S341/M341)</f>
        <v/>
      </c>
      <c r="V341" s="26">
        <f>N341/(N341+O341)</f>
        <v/>
      </c>
      <c r="W341" s="26">
        <f>U341*V341</f>
        <v/>
      </c>
      <c r="X341" s="39">
        <f>T341/N341</f>
        <v/>
      </c>
      <c r="Y341" s="41">
        <f>IF(W341=MAXIFS(W$2:W$7201, A$2:A$7201, A341, B$2:B$7201, B341), "OPTIMAL", "")</f>
        <v/>
      </c>
    </row>
    <row r="342" ht="20" customHeight="1">
      <c r="A342" s="28" t="n">
        <v>4</v>
      </c>
      <c r="B342" s="28" t="n">
        <v>25</v>
      </c>
      <c r="C342" s="29" t="n">
        <v>100</v>
      </c>
      <c r="D342" s="29" t="n">
        <v>2</v>
      </c>
      <c r="E342" s="30" t="n">
        <v>4</v>
      </c>
      <c r="F342" s="29" t="n">
        <v>2</v>
      </c>
      <c r="G342" s="28" t="n">
        <v>150</v>
      </c>
      <c r="H342" s="30" t="inlineStr">
        <is>
          <t>ON</t>
        </is>
      </c>
      <c r="I342" s="31" t="n">
        <v>580.1183283215253</v>
      </c>
      <c r="J342" s="31" t="n">
        <v>1533.568798690708</v>
      </c>
      <c r="K342" s="31" t="n">
        <v>1407.407407407407</v>
      </c>
      <c r="L342" s="31" t="n">
        <v>150</v>
      </c>
      <c r="M342" s="31">
        <f>I342+J342+K342+L342</f>
        <v/>
      </c>
      <c r="N342" s="31">
        <f>M342*'Dashboard &amp; Optimisation'!$B$18/('Dashboard &amp; Optimisation'!$B$16/3.6)</f>
        <v/>
      </c>
      <c r="O342" s="31" t="n">
        <v>280.7546975389689</v>
      </c>
      <c r="P342" s="32" t="n">
        <v>0.07186196459701948</v>
      </c>
      <c r="Q342" s="33" t="n">
        <v>8.891981958725379</v>
      </c>
      <c r="R342" s="31" t="n">
        <v>1387.393940805011</v>
      </c>
      <c r="S342" s="31">
        <f>R342*IF(A342=4, 2.0, 3.0)</f>
        <v/>
      </c>
      <c r="T342" s="29">
        <f>'Dashboard &amp; Optimisation'!$B$18*U342</f>
        <v/>
      </c>
      <c r="U342" s="34">
        <f>MIN(1, S342/M342)</f>
        <v/>
      </c>
      <c r="V342" s="34">
        <f>N342/(N342+O342)</f>
        <v/>
      </c>
      <c r="W342" s="34">
        <f>U342*V342</f>
        <v/>
      </c>
      <c r="X342" s="32">
        <f>T342/N342</f>
        <v/>
      </c>
      <c r="Y342" s="35">
        <f>IF(W342=MAXIFS(W$2:W$7201, A$2:A$7201, A342, B$2:B$7201, B342), "OPTIMAL", "")</f>
        <v/>
      </c>
    </row>
    <row r="343" ht="20" customHeight="1">
      <c r="A343" s="36" t="n">
        <v>4</v>
      </c>
      <c r="B343" s="36" t="n">
        <v>25</v>
      </c>
      <c r="C343" s="37" t="n">
        <v>100</v>
      </c>
      <c r="D343" s="37" t="n">
        <v>2</v>
      </c>
      <c r="E343" s="6" t="n">
        <v>4</v>
      </c>
      <c r="F343" s="37" t="n">
        <v>2</v>
      </c>
      <c r="G343" s="36" t="n">
        <v>150</v>
      </c>
      <c r="H343" s="6" t="inlineStr">
        <is>
          <t>OFF</t>
        </is>
      </c>
      <c r="I343" s="38" t="n">
        <v>580.1183283215253</v>
      </c>
      <c r="J343" s="38" t="n">
        <v>1533.568798690708</v>
      </c>
      <c r="K343" s="38" t="n">
        <v>1407.407407407407</v>
      </c>
      <c r="L343" s="38" t="n">
        <v>150</v>
      </c>
      <c r="M343" s="38">
        <f>I343+J343+K343+L343</f>
        <v/>
      </c>
      <c r="N343" s="38">
        <f>M343*'Dashboard &amp; Optimisation'!$B$18/('Dashboard &amp; Optimisation'!$B$16/3.6)</f>
        <v/>
      </c>
      <c r="O343" s="38" t="n">
        <v>280.7546975389689</v>
      </c>
      <c r="P343" s="39" t="n">
        <v>0.306518577354536</v>
      </c>
      <c r="Q343" s="40" t="n">
        <v>8.891981958725379</v>
      </c>
      <c r="R343" s="38" t="n">
        <v>325.268553432341</v>
      </c>
      <c r="S343" s="38">
        <f>R343*IF(A343=4, 2.0, 3.0)</f>
        <v/>
      </c>
      <c r="T343" s="37">
        <f>'Dashboard &amp; Optimisation'!$B$18*U343</f>
        <v/>
      </c>
      <c r="U343" s="26">
        <f>MIN(1, S343/M343)</f>
        <v/>
      </c>
      <c r="V343" s="26">
        <f>N343/(N343+O343)</f>
        <v/>
      </c>
      <c r="W343" s="26">
        <f>U343*V343</f>
        <v/>
      </c>
      <c r="X343" s="39">
        <f>T343/N343</f>
        <v/>
      </c>
      <c r="Y343" s="41">
        <f>IF(W343=MAXIFS(W$2:W$7201, A$2:A$7201, A343, B$2:B$7201, B343), "OPTIMAL", "")</f>
        <v/>
      </c>
    </row>
    <row r="344" ht="20" customHeight="1">
      <c r="A344" s="28" t="n">
        <v>4</v>
      </c>
      <c r="B344" s="28" t="n">
        <v>25</v>
      </c>
      <c r="C344" s="29" t="n">
        <v>100</v>
      </c>
      <c r="D344" s="29" t="n">
        <v>2</v>
      </c>
      <c r="E344" s="30" t="n">
        <v>4</v>
      </c>
      <c r="F344" s="29" t="n">
        <v>2</v>
      </c>
      <c r="G344" s="28" t="n">
        <v>200</v>
      </c>
      <c r="H344" s="30" t="inlineStr">
        <is>
          <t>ON</t>
        </is>
      </c>
      <c r="I344" s="31" t="n">
        <v>580.1183283215253</v>
      </c>
      <c r="J344" s="31" t="n">
        <v>1533.568798690708</v>
      </c>
      <c r="K344" s="31" t="n">
        <v>1407.407407407407</v>
      </c>
      <c r="L344" s="31" t="n">
        <v>150</v>
      </c>
      <c r="M344" s="31">
        <f>I344+J344+K344+L344</f>
        <v/>
      </c>
      <c r="N344" s="31">
        <f>M344*'Dashboard &amp; Optimisation'!$B$18/('Dashboard &amp; Optimisation'!$B$16/3.6)</f>
        <v/>
      </c>
      <c r="O344" s="31" t="n">
        <v>280.7546975389689</v>
      </c>
      <c r="P344" s="32" t="n">
        <v>0.07265773931247896</v>
      </c>
      <c r="Q344" s="33" t="n">
        <v>8.891981958725379</v>
      </c>
      <c r="R344" s="31" t="n">
        <v>1372.198683852051</v>
      </c>
      <c r="S344" s="31">
        <f>R344*IF(A344=4, 2.0, 3.0)</f>
        <v/>
      </c>
      <c r="T344" s="29">
        <f>'Dashboard &amp; Optimisation'!$B$18*U344</f>
        <v/>
      </c>
      <c r="U344" s="34">
        <f>MIN(1, S344/M344)</f>
        <v/>
      </c>
      <c r="V344" s="34">
        <f>N344/(N344+O344)</f>
        <v/>
      </c>
      <c r="W344" s="34">
        <f>U344*V344</f>
        <v/>
      </c>
      <c r="X344" s="32">
        <f>T344/N344</f>
        <v/>
      </c>
      <c r="Y344" s="35">
        <f>IF(W344=MAXIFS(W$2:W$7201, A$2:A$7201, A344, B$2:B$7201, B344), "OPTIMAL", "")</f>
        <v/>
      </c>
    </row>
    <row r="345" ht="20" customHeight="1">
      <c r="A345" s="36" t="n">
        <v>4</v>
      </c>
      <c r="B345" s="36" t="n">
        <v>25</v>
      </c>
      <c r="C345" s="37" t="n">
        <v>100</v>
      </c>
      <c r="D345" s="37" t="n">
        <v>2</v>
      </c>
      <c r="E345" s="6" t="n">
        <v>4</v>
      </c>
      <c r="F345" s="37" t="n">
        <v>2</v>
      </c>
      <c r="G345" s="36" t="n">
        <v>200</v>
      </c>
      <c r="H345" s="6" t="inlineStr">
        <is>
          <t>OFF</t>
        </is>
      </c>
      <c r="I345" s="38" t="n">
        <v>580.1183283215253</v>
      </c>
      <c r="J345" s="38" t="n">
        <v>1533.568798690708</v>
      </c>
      <c r="K345" s="38" t="n">
        <v>1407.407407407407</v>
      </c>
      <c r="L345" s="38" t="n">
        <v>150</v>
      </c>
      <c r="M345" s="38">
        <f>I345+J345+K345+L345</f>
        <v/>
      </c>
      <c r="N345" s="38">
        <f>M345*'Dashboard &amp; Optimisation'!$B$18/('Dashboard &amp; Optimisation'!$B$16/3.6)</f>
        <v/>
      </c>
      <c r="O345" s="38" t="n">
        <v>280.7546975389689</v>
      </c>
      <c r="P345" s="39" t="n">
        <v>0.3073143520699955</v>
      </c>
      <c r="Q345" s="40" t="n">
        <v>8.891981958725379</v>
      </c>
      <c r="R345" s="38" t="n">
        <v>324.4262872354906</v>
      </c>
      <c r="S345" s="38">
        <f>R345*IF(A345=4, 2.0, 3.0)</f>
        <v/>
      </c>
      <c r="T345" s="37">
        <f>'Dashboard &amp; Optimisation'!$B$18*U345</f>
        <v/>
      </c>
      <c r="U345" s="26">
        <f>MIN(1, S345/M345)</f>
        <v/>
      </c>
      <c r="V345" s="26">
        <f>N345/(N345+O345)</f>
        <v/>
      </c>
      <c r="W345" s="26">
        <f>U345*V345</f>
        <v/>
      </c>
      <c r="X345" s="39">
        <f>T345/N345</f>
        <v/>
      </c>
      <c r="Y345" s="41">
        <f>IF(W345=MAXIFS(W$2:W$7201, A$2:A$7201, A345, B$2:B$7201, B345), "OPTIMAL", "")</f>
        <v/>
      </c>
    </row>
    <row r="346" ht="20" customHeight="1">
      <c r="A346" s="28" t="n">
        <v>4</v>
      </c>
      <c r="B346" s="28" t="n">
        <v>25</v>
      </c>
      <c r="C346" s="29" t="n">
        <v>100</v>
      </c>
      <c r="D346" s="29" t="n">
        <v>2</v>
      </c>
      <c r="E346" s="30" t="n">
        <v>8</v>
      </c>
      <c r="F346" s="29" t="n">
        <v>1.5</v>
      </c>
      <c r="G346" s="28" t="n">
        <v>50</v>
      </c>
      <c r="H346" s="30" t="inlineStr">
        <is>
          <t>ON</t>
        </is>
      </c>
      <c r="I346" s="31" t="n">
        <v>580.1183283215253</v>
      </c>
      <c r="J346" s="31" t="n">
        <v>1533.568798690708</v>
      </c>
      <c r="K346" s="31" t="n">
        <v>1407.407407407407</v>
      </c>
      <c r="L346" s="31" t="n">
        <v>150</v>
      </c>
      <c r="M346" s="31">
        <f>I346+J346+K346+L346</f>
        <v/>
      </c>
      <c r="N346" s="31">
        <f>M346*'Dashboard &amp; Optimisation'!$B$18/('Dashboard &amp; Optimisation'!$B$16/3.6)</f>
        <v/>
      </c>
      <c r="O346" s="31" t="n">
        <v>345.9201840635431</v>
      </c>
      <c r="P346" s="32" t="n">
        <v>0.05493472816911856</v>
      </c>
      <c r="Q346" s="33" t="n">
        <v>13.23797293808807</v>
      </c>
      <c r="R346" s="31" t="n">
        <v>1856.028489638106</v>
      </c>
      <c r="S346" s="31">
        <f>R346*IF(A346=4, 2.0, 3.0)</f>
        <v/>
      </c>
      <c r="T346" s="29">
        <f>'Dashboard &amp; Optimisation'!$B$18*U346</f>
        <v/>
      </c>
      <c r="U346" s="34">
        <f>MIN(1, S346/M346)</f>
        <v/>
      </c>
      <c r="V346" s="34">
        <f>N346/(N346+O346)</f>
        <v/>
      </c>
      <c r="W346" s="34">
        <f>U346*V346</f>
        <v/>
      </c>
      <c r="X346" s="32">
        <f>T346/N346</f>
        <v/>
      </c>
      <c r="Y346" s="35">
        <f>IF(W346=MAXIFS(W$2:W$7201, A$2:A$7201, A346, B$2:B$7201, B346), "OPTIMAL", "")</f>
        <v/>
      </c>
    </row>
    <row r="347" ht="20" customHeight="1">
      <c r="A347" s="36" t="n">
        <v>4</v>
      </c>
      <c r="B347" s="36" t="n">
        <v>25</v>
      </c>
      <c r="C347" s="37" t="n">
        <v>100</v>
      </c>
      <c r="D347" s="37" t="n">
        <v>2</v>
      </c>
      <c r="E347" s="6" t="n">
        <v>8</v>
      </c>
      <c r="F347" s="37" t="n">
        <v>1.5</v>
      </c>
      <c r="G347" s="36" t="n">
        <v>50</v>
      </c>
      <c r="H347" s="6" t="inlineStr">
        <is>
          <t>OFF</t>
        </is>
      </c>
      <c r="I347" s="38" t="n">
        <v>580.1183283215253</v>
      </c>
      <c r="J347" s="38" t="n">
        <v>1533.568798690708</v>
      </c>
      <c r="K347" s="38" t="n">
        <v>1407.407407407407</v>
      </c>
      <c r="L347" s="38" t="n">
        <v>150</v>
      </c>
      <c r="M347" s="38">
        <f>I347+J347+K347+L347</f>
        <v/>
      </c>
      <c r="N347" s="38">
        <f>M347*'Dashboard &amp; Optimisation'!$B$18/('Dashboard &amp; Optimisation'!$B$16/3.6)</f>
        <v/>
      </c>
      <c r="O347" s="38" t="n">
        <v>345.9201840635431</v>
      </c>
      <c r="P347" s="39" t="n">
        <v>0.2393869975495829</v>
      </c>
      <c r="Q347" s="40" t="n">
        <v>13.23797293808807</v>
      </c>
      <c r="R347" s="38" t="n">
        <v>425.9229682317669</v>
      </c>
      <c r="S347" s="38">
        <f>R347*IF(A347=4, 2.0, 3.0)</f>
        <v/>
      </c>
      <c r="T347" s="37">
        <f>'Dashboard &amp; Optimisation'!$B$18*U347</f>
        <v/>
      </c>
      <c r="U347" s="26">
        <f>MIN(1, S347/M347)</f>
        <v/>
      </c>
      <c r="V347" s="26">
        <f>N347/(N347+O347)</f>
        <v/>
      </c>
      <c r="W347" s="26">
        <f>U347*V347</f>
        <v/>
      </c>
      <c r="X347" s="39">
        <f>T347/N347</f>
        <v/>
      </c>
      <c r="Y347" s="41">
        <f>IF(W347=MAXIFS(W$2:W$7201, A$2:A$7201, A347, B$2:B$7201, B347), "OPTIMAL", "")</f>
        <v/>
      </c>
    </row>
    <row r="348" ht="20" customHeight="1">
      <c r="A348" s="28" t="n">
        <v>4</v>
      </c>
      <c r="B348" s="28" t="n">
        <v>25</v>
      </c>
      <c r="C348" s="29" t="n">
        <v>100</v>
      </c>
      <c r="D348" s="29" t="n">
        <v>2</v>
      </c>
      <c r="E348" s="30" t="n">
        <v>8</v>
      </c>
      <c r="F348" s="29" t="n">
        <v>1.5</v>
      </c>
      <c r="G348" s="28" t="n">
        <v>100</v>
      </c>
      <c r="H348" s="30" t="inlineStr">
        <is>
          <t>ON</t>
        </is>
      </c>
      <c r="I348" s="31" t="n">
        <v>580.1183283215253</v>
      </c>
      <c r="J348" s="31" t="n">
        <v>1533.568798690708</v>
      </c>
      <c r="K348" s="31" t="n">
        <v>1407.407407407407</v>
      </c>
      <c r="L348" s="31" t="n">
        <v>150</v>
      </c>
      <c r="M348" s="31">
        <f>I348+J348+K348+L348</f>
        <v/>
      </c>
      <c r="N348" s="31">
        <f>M348*'Dashboard &amp; Optimisation'!$B$18/('Dashboard &amp; Optimisation'!$B$16/3.6)</f>
        <v/>
      </c>
      <c r="O348" s="31" t="n">
        <v>345.9201840635431</v>
      </c>
      <c r="P348" s="32" t="n">
        <v>0.05573050288457804</v>
      </c>
      <c r="Q348" s="33" t="n">
        <v>13.23797293808807</v>
      </c>
      <c r="R348" s="31" t="n">
        <v>1829.526296641833</v>
      </c>
      <c r="S348" s="31">
        <f>R348*IF(A348=4, 2.0, 3.0)</f>
        <v/>
      </c>
      <c r="T348" s="29">
        <f>'Dashboard &amp; Optimisation'!$B$18*U348</f>
        <v/>
      </c>
      <c r="U348" s="34">
        <f>MIN(1, S348/M348)</f>
        <v/>
      </c>
      <c r="V348" s="34">
        <f>N348/(N348+O348)</f>
        <v/>
      </c>
      <c r="W348" s="34">
        <f>U348*V348</f>
        <v/>
      </c>
      <c r="X348" s="32">
        <f>T348/N348</f>
        <v/>
      </c>
      <c r="Y348" s="35">
        <f>IF(W348=MAXIFS(W$2:W$7201, A$2:A$7201, A348, B$2:B$7201, B348), "OPTIMAL", "")</f>
        <v/>
      </c>
    </row>
    <row r="349" ht="20" customHeight="1">
      <c r="A349" s="36" t="n">
        <v>4</v>
      </c>
      <c r="B349" s="36" t="n">
        <v>25</v>
      </c>
      <c r="C349" s="37" t="n">
        <v>100</v>
      </c>
      <c r="D349" s="37" t="n">
        <v>2</v>
      </c>
      <c r="E349" s="6" t="n">
        <v>8</v>
      </c>
      <c r="F349" s="37" t="n">
        <v>1.5</v>
      </c>
      <c r="G349" s="36" t="n">
        <v>100</v>
      </c>
      <c r="H349" s="6" t="inlineStr">
        <is>
          <t>OFF</t>
        </is>
      </c>
      <c r="I349" s="38" t="n">
        <v>580.1183283215253</v>
      </c>
      <c r="J349" s="38" t="n">
        <v>1533.568798690708</v>
      </c>
      <c r="K349" s="38" t="n">
        <v>1407.407407407407</v>
      </c>
      <c r="L349" s="38" t="n">
        <v>150</v>
      </c>
      <c r="M349" s="38">
        <f>I349+J349+K349+L349</f>
        <v/>
      </c>
      <c r="N349" s="38">
        <f>M349*'Dashboard &amp; Optimisation'!$B$18/('Dashboard &amp; Optimisation'!$B$16/3.6)</f>
        <v/>
      </c>
      <c r="O349" s="38" t="n">
        <v>345.9201840635431</v>
      </c>
      <c r="P349" s="39" t="n">
        <v>0.2401827722650424</v>
      </c>
      <c r="Q349" s="40" t="n">
        <v>13.23797293808807</v>
      </c>
      <c r="R349" s="38" t="n">
        <v>424.511798206307</v>
      </c>
      <c r="S349" s="38">
        <f>R349*IF(A349=4, 2.0, 3.0)</f>
        <v/>
      </c>
      <c r="T349" s="37">
        <f>'Dashboard &amp; Optimisation'!$B$18*U349</f>
        <v/>
      </c>
      <c r="U349" s="26">
        <f>MIN(1, S349/M349)</f>
        <v/>
      </c>
      <c r="V349" s="26">
        <f>N349/(N349+O349)</f>
        <v/>
      </c>
      <c r="W349" s="26">
        <f>U349*V349</f>
        <v/>
      </c>
      <c r="X349" s="39">
        <f>T349/N349</f>
        <v/>
      </c>
      <c r="Y349" s="41">
        <f>IF(W349=MAXIFS(W$2:W$7201, A$2:A$7201, A349, B$2:B$7201, B349), "OPTIMAL", "")</f>
        <v/>
      </c>
    </row>
    <row r="350" ht="20" customHeight="1">
      <c r="A350" s="28" t="n">
        <v>4</v>
      </c>
      <c r="B350" s="28" t="n">
        <v>25</v>
      </c>
      <c r="C350" s="29" t="n">
        <v>100</v>
      </c>
      <c r="D350" s="29" t="n">
        <v>2</v>
      </c>
      <c r="E350" s="30" t="n">
        <v>8</v>
      </c>
      <c r="F350" s="29" t="n">
        <v>1.5</v>
      </c>
      <c r="G350" s="28" t="n">
        <v>150</v>
      </c>
      <c r="H350" s="30" t="inlineStr">
        <is>
          <t>ON</t>
        </is>
      </c>
      <c r="I350" s="31" t="n">
        <v>580.1183283215253</v>
      </c>
      <c r="J350" s="31" t="n">
        <v>1533.568798690708</v>
      </c>
      <c r="K350" s="31" t="n">
        <v>1407.407407407407</v>
      </c>
      <c r="L350" s="31" t="n">
        <v>150</v>
      </c>
      <c r="M350" s="31">
        <f>I350+J350+K350+L350</f>
        <v/>
      </c>
      <c r="N350" s="31">
        <f>M350*'Dashboard &amp; Optimisation'!$B$18/('Dashboard &amp; Optimisation'!$B$16/3.6)</f>
        <v/>
      </c>
      <c r="O350" s="31" t="n">
        <v>345.9201840635431</v>
      </c>
      <c r="P350" s="32" t="n">
        <v>0.05652627760003751</v>
      </c>
      <c r="Q350" s="33" t="n">
        <v>13.23797293808807</v>
      </c>
      <c r="R350" s="31" t="n">
        <v>1803.770297309324</v>
      </c>
      <c r="S350" s="31">
        <f>R350*IF(A350=4, 2.0, 3.0)</f>
        <v/>
      </c>
      <c r="T350" s="29">
        <f>'Dashboard &amp; Optimisation'!$B$18*U350</f>
        <v/>
      </c>
      <c r="U350" s="34">
        <f>MIN(1, S350/M350)</f>
        <v/>
      </c>
      <c r="V350" s="34">
        <f>N350/(N350+O350)</f>
        <v/>
      </c>
      <c r="W350" s="34">
        <f>U350*V350</f>
        <v/>
      </c>
      <c r="X350" s="32">
        <f>T350/N350</f>
        <v/>
      </c>
      <c r="Y350" s="35">
        <f>IF(W350=MAXIFS(W$2:W$7201, A$2:A$7201, A350, B$2:B$7201, B350), "OPTIMAL", "")</f>
        <v/>
      </c>
    </row>
    <row r="351" ht="20" customHeight="1">
      <c r="A351" s="36" t="n">
        <v>4</v>
      </c>
      <c r="B351" s="36" t="n">
        <v>25</v>
      </c>
      <c r="C351" s="37" t="n">
        <v>100</v>
      </c>
      <c r="D351" s="37" t="n">
        <v>2</v>
      </c>
      <c r="E351" s="6" t="n">
        <v>8</v>
      </c>
      <c r="F351" s="37" t="n">
        <v>1.5</v>
      </c>
      <c r="G351" s="36" t="n">
        <v>150</v>
      </c>
      <c r="H351" s="6" t="inlineStr">
        <is>
          <t>OFF</t>
        </is>
      </c>
      <c r="I351" s="38" t="n">
        <v>580.1183283215253</v>
      </c>
      <c r="J351" s="38" t="n">
        <v>1533.568798690708</v>
      </c>
      <c r="K351" s="38" t="n">
        <v>1407.407407407407</v>
      </c>
      <c r="L351" s="38" t="n">
        <v>150</v>
      </c>
      <c r="M351" s="38">
        <f>I351+J351+K351+L351</f>
        <v/>
      </c>
      <c r="N351" s="38">
        <f>M351*'Dashboard &amp; Optimisation'!$B$18/('Dashboard &amp; Optimisation'!$B$16/3.6)</f>
        <v/>
      </c>
      <c r="O351" s="38" t="n">
        <v>345.9201840635431</v>
      </c>
      <c r="P351" s="39" t="n">
        <v>0.2409785469805018</v>
      </c>
      <c r="Q351" s="40" t="n">
        <v>13.23797293808807</v>
      </c>
      <c r="R351" s="38" t="n">
        <v>423.1099482920317</v>
      </c>
      <c r="S351" s="38">
        <f>R351*IF(A351=4, 2.0, 3.0)</f>
        <v/>
      </c>
      <c r="T351" s="37">
        <f>'Dashboard &amp; Optimisation'!$B$18*U351</f>
        <v/>
      </c>
      <c r="U351" s="26">
        <f>MIN(1, S351/M351)</f>
        <v/>
      </c>
      <c r="V351" s="26">
        <f>N351/(N351+O351)</f>
        <v/>
      </c>
      <c r="W351" s="26">
        <f>U351*V351</f>
        <v/>
      </c>
      <c r="X351" s="39">
        <f>T351/N351</f>
        <v/>
      </c>
      <c r="Y351" s="41">
        <f>IF(W351=MAXIFS(W$2:W$7201, A$2:A$7201, A351, B$2:B$7201, B351), "OPTIMAL", "")</f>
        <v/>
      </c>
    </row>
    <row r="352" ht="20" customHeight="1">
      <c r="A352" s="28" t="n">
        <v>4</v>
      </c>
      <c r="B352" s="28" t="n">
        <v>25</v>
      </c>
      <c r="C352" s="29" t="n">
        <v>100</v>
      </c>
      <c r="D352" s="29" t="n">
        <v>2</v>
      </c>
      <c r="E352" s="30" t="n">
        <v>8</v>
      </c>
      <c r="F352" s="29" t="n">
        <v>1.5</v>
      </c>
      <c r="G352" s="28" t="n">
        <v>200</v>
      </c>
      <c r="H352" s="30" t="inlineStr">
        <is>
          <t>ON</t>
        </is>
      </c>
      <c r="I352" s="31" t="n">
        <v>580.1183283215253</v>
      </c>
      <c r="J352" s="31" t="n">
        <v>1533.568798690708</v>
      </c>
      <c r="K352" s="31" t="n">
        <v>1407.407407407407</v>
      </c>
      <c r="L352" s="31" t="n">
        <v>150</v>
      </c>
      <c r="M352" s="31">
        <f>I352+J352+K352+L352</f>
        <v/>
      </c>
      <c r="N352" s="31">
        <f>M352*'Dashboard &amp; Optimisation'!$B$18/('Dashboard &amp; Optimisation'!$B$16/3.6)</f>
        <v/>
      </c>
      <c r="O352" s="31" t="n">
        <v>345.9201840635431</v>
      </c>
      <c r="P352" s="32" t="n">
        <v>0.05732205231549699</v>
      </c>
      <c r="Q352" s="33" t="n">
        <v>13.23797293808807</v>
      </c>
      <c r="R352" s="31" t="n">
        <v>1778.729414488254</v>
      </c>
      <c r="S352" s="31">
        <f>R352*IF(A352=4, 2.0, 3.0)</f>
        <v/>
      </c>
      <c r="T352" s="29">
        <f>'Dashboard &amp; Optimisation'!$B$18*U352</f>
        <v/>
      </c>
      <c r="U352" s="34">
        <f>MIN(1, S352/M352)</f>
        <v/>
      </c>
      <c r="V352" s="34">
        <f>N352/(N352+O352)</f>
        <v/>
      </c>
      <c r="W352" s="34">
        <f>U352*V352</f>
        <v/>
      </c>
      <c r="X352" s="32">
        <f>T352/N352</f>
        <v/>
      </c>
      <c r="Y352" s="35">
        <f>IF(W352=MAXIFS(W$2:W$7201, A$2:A$7201, A352, B$2:B$7201, B352), "OPTIMAL", "")</f>
        <v/>
      </c>
    </row>
    <row r="353" ht="20" customHeight="1">
      <c r="A353" s="36" t="n">
        <v>4</v>
      </c>
      <c r="B353" s="36" t="n">
        <v>25</v>
      </c>
      <c r="C353" s="37" t="n">
        <v>100</v>
      </c>
      <c r="D353" s="37" t="n">
        <v>2</v>
      </c>
      <c r="E353" s="6" t="n">
        <v>8</v>
      </c>
      <c r="F353" s="37" t="n">
        <v>1.5</v>
      </c>
      <c r="G353" s="36" t="n">
        <v>200</v>
      </c>
      <c r="H353" s="6" t="inlineStr">
        <is>
          <t>OFF</t>
        </is>
      </c>
      <c r="I353" s="38" t="n">
        <v>580.1183283215253</v>
      </c>
      <c r="J353" s="38" t="n">
        <v>1533.568798690708</v>
      </c>
      <c r="K353" s="38" t="n">
        <v>1407.407407407407</v>
      </c>
      <c r="L353" s="38" t="n">
        <v>150</v>
      </c>
      <c r="M353" s="38">
        <f>I353+J353+K353+L353</f>
        <v/>
      </c>
      <c r="N353" s="38">
        <f>M353*'Dashboard &amp; Optimisation'!$B$18/('Dashboard &amp; Optimisation'!$B$16/3.6)</f>
        <v/>
      </c>
      <c r="O353" s="38" t="n">
        <v>345.9201840635431</v>
      </c>
      <c r="P353" s="39" t="n">
        <v>0.2417743216959613</v>
      </c>
      <c r="Q353" s="40" t="n">
        <v>13.23797293808807</v>
      </c>
      <c r="R353" s="38" t="n">
        <v>421.7173264604479</v>
      </c>
      <c r="S353" s="38">
        <f>R353*IF(A353=4, 2.0, 3.0)</f>
        <v/>
      </c>
      <c r="T353" s="37">
        <f>'Dashboard &amp; Optimisation'!$B$18*U353</f>
        <v/>
      </c>
      <c r="U353" s="26">
        <f>MIN(1, S353/M353)</f>
        <v/>
      </c>
      <c r="V353" s="26">
        <f>N353/(N353+O353)</f>
        <v/>
      </c>
      <c r="W353" s="26">
        <f>U353*V353</f>
        <v/>
      </c>
      <c r="X353" s="39">
        <f>T353/N353</f>
        <v/>
      </c>
      <c r="Y353" s="41">
        <f>IF(W353=MAXIFS(W$2:W$7201, A$2:A$7201, A353, B$2:B$7201, B353), "OPTIMAL", "")</f>
        <v/>
      </c>
    </row>
    <row r="354" ht="20" customHeight="1">
      <c r="A354" s="28" t="n">
        <v>4</v>
      </c>
      <c r="B354" s="28" t="n">
        <v>25</v>
      </c>
      <c r="C354" s="29" t="n">
        <v>100</v>
      </c>
      <c r="D354" s="29" t="n">
        <v>2</v>
      </c>
      <c r="E354" s="30" t="n">
        <v>8</v>
      </c>
      <c r="F354" s="29" t="n">
        <v>2</v>
      </c>
      <c r="G354" s="28" t="n">
        <v>50</v>
      </c>
      <c r="H354" s="30" t="inlineStr">
        <is>
          <t>ON</t>
        </is>
      </c>
      <c r="I354" s="31" t="n">
        <v>580.1183283215253</v>
      </c>
      <c r="J354" s="31" t="n">
        <v>1533.568798690708</v>
      </c>
      <c r="K354" s="31" t="n">
        <v>1407.407407407407</v>
      </c>
      <c r="L354" s="31" t="n">
        <v>150</v>
      </c>
      <c r="M354" s="31">
        <f>I354+J354+K354+L354</f>
        <v/>
      </c>
      <c r="N354" s="31">
        <f>M354*'Dashboard &amp; Optimisation'!$B$18/('Dashboard &amp; Optimisation'!$B$16/3.6)</f>
        <v/>
      </c>
      <c r="O354" s="31" t="n">
        <v>414.1079158828244</v>
      </c>
      <c r="P354" s="32" t="n">
        <v>0.05369910669056169</v>
      </c>
      <c r="Q354" s="33" t="n">
        <v>17.58396391745076</v>
      </c>
      <c r="R354" s="31" t="n">
        <v>1942.765670720082</v>
      </c>
      <c r="S354" s="31">
        <f>R354*IF(A354=4, 2.0, 3.0)</f>
        <v/>
      </c>
      <c r="T354" s="29">
        <f>'Dashboard &amp; Optimisation'!$B$18*U354</f>
        <v/>
      </c>
      <c r="U354" s="34">
        <f>MIN(1, S354/M354)</f>
        <v/>
      </c>
      <c r="V354" s="34">
        <f>N354/(N354+O354)</f>
        <v/>
      </c>
      <c r="W354" s="34">
        <f>U354*V354</f>
        <v/>
      </c>
      <c r="X354" s="32">
        <f>T354/N354</f>
        <v/>
      </c>
      <c r="Y354" s="35">
        <f>IF(W354=MAXIFS(W$2:W$7201, A$2:A$7201, A354, B$2:B$7201, B354), "OPTIMAL", "")</f>
        <v/>
      </c>
    </row>
    <row r="355" ht="20" customHeight="1">
      <c r="A355" s="36" t="n">
        <v>4</v>
      </c>
      <c r="B355" s="36" t="n">
        <v>25</v>
      </c>
      <c r="C355" s="37" t="n">
        <v>100</v>
      </c>
      <c r="D355" s="37" t="n">
        <v>2</v>
      </c>
      <c r="E355" s="6" t="n">
        <v>8</v>
      </c>
      <c r="F355" s="37" t="n">
        <v>2</v>
      </c>
      <c r="G355" s="36" t="n">
        <v>50</v>
      </c>
      <c r="H355" s="6" t="inlineStr">
        <is>
          <t>OFF</t>
        </is>
      </c>
      <c r="I355" s="38" t="n">
        <v>580.1183283215253</v>
      </c>
      <c r="J355" s="38" t="n">
        <v>1533.568798690708</v>
      </c>
      <c r="K355" s="38" t="n">
        <v>1407.407407407407</v>
      </c>
      <c r="L355" s="38" t="n">
        <v>150</v>
      </c>
      <c r="M355" s="38">
        <f>I355+J355+K355+L355</f>
        <v/>
      </c>
      <c r="N355" s="38">
        <f>M355*'Dashboard &amp; Optimisation'!$B$18/('Dashboard &amp; Optimisation'!$B$16/3.6)</f>
        <v/>
      </c>
      <c r="O355" s="38" t="n">
        <v>414.1079158828244</v>
      </c>
      <c r="P355" s="39" t="n">
        <v>0.2395203446254758</v>
      </c>
      <c r="Q355" s="40" t="n">
        <v>17.58396391745076</v>
      </c>
      <c r="R355" s="38" t="n">
        <v>435.5570763305514</v>
      </c>
      <c r="S355" s="38">
        <f>R355*IF(A355=4, 2.0, 3.0)</f>
        <v/>
      </c>
      <c r="T355" s="37">
        <f>'Dashboard &amp; Optimisation'!$B$18*U355</f>
        <v/>
      </c>
      <c r="U355" s="26">
        <f>MIN(1, S355/M355)</f>
        <v/>
      </c>
      <c r="V355" s="26">
        <f>N355/(N355+O355)</f>
        <v/>
      </c>
      <c r="W355" s="26">
        <f>U355*V355</f>
        <v/>
      </c>
      <c r="X355" s="39">
        <f>T355/N355</f>
        <v/>
      </c>
      <c r="Y355" s="41">
        <f>IF(W355=MAXIFS(W$2:W$7201, A$2:A$7201, A355, B$2:B$7201, B355), "OPTIMAL", "")</f>
        <v/>
      </c>
    </row>
    <row r="356" ht="20" customHeight="1">
      <c r="A356" s="28" t="n">
        <v>4</v>
      </c>
      <c r="B356" s="28" t="n">
        <v>25</v>
      </c>
      <c r="C356" s="29" t="n">
        <v>100</v>
      </c>
      <c r="D356" s="29" t="n">
        <v>2</v>
      </c>
      <c r="E356" s="30" t="n">
        <v>8</v>
      </c>
      <c r="F356" s="29" t="n">
        <v>2</v>
      </c>
      <c r="G356" s="28" t="n">
        <v>100</v>
      </c>
      <c r="H356" s="30" t="inlineStr">
        <is>
          <t>ON</t>
        </is>
      </c>
      <c r="I356" s="31" t="n">
        <v>580.1183283215253</v>
      </c>
      <c r="J356" s="31" t="n">
        <v>1533.568798690708</v>
      </c>
      <c r="K356" s="31" t="n">
        <v>1407.407407407407</v>
      </c>
      <c r="L356" s="31" t="n">
        <v>150</v>
      </c>
      <c r="M356" s="31">
        <f>I356+J356+K356+L356</f>
        <v/>
      </c>
      <c r="N356" s="31">
        <f>M356*'Dashboard &amp; Optimisation'!$B$18/('Dashboard &amp; Optimisation'!$B$16/3.6)</f>
        <v/>
      </c>
      <c r="O356" s="31" t="n">
        <v>414.1079158828244</v>
      </c>
      <c r="P356" s="32" t="n">
        <v>0.05449488140602117</v>
      </c>
      <c r="Q356" s="33" t="n">
        <v>17.58396391745076</v>
      </c>
      <c r="R356" s="31" t="n">
        <v>1914.395964080975</v>
      </c>
      <c r="S356" s="31">
        <f>R356*IF(A356=4, 2.0, 3.0)</f>
        <v/>
      </c>
      <c r="T356" s="29">
        <f>'Dashboard &amp; Optimisation'!$B$18*U356</f>
        <v/>
      </c>
      <c r="U356" s="34">
        <f>MIN(1, S356/M356)</f>
        <v/>
      </c>
      <c r="V356" s="34">
        <f>N356/(N356+O356)</f>
        <v/>
      </c>
      <c r="W356" s="34">
        <f>U356*V356</f>
        <v/>
      </c>
      <c r="X356" s="32">
        <f>T356/N356</f>
        <v/>
      </c>
      <c r="Y356" s="35">
        <f>IF(W356=MAXIFS(W$2:W$7201, A$2:A$7201, A356, B$2:B$7201, B356), "OPTIMAL", "")</f>
        <v/>
      </c>
    </row>
    <row r="357" ht="20" customHeight="1">
      <c r="A357" s="36" t="n">
        <v>4</v>
      </c>
      <c r="B357" s="36" t="n">
        <v>25</v>
      </c>
      <c r="C357" s="37" t="n">
        <v>100</v>
      </c>
      <c r="D357" s="37" t="n">
        <v>2</v>
      </c>
      <c r="E357" s="6" t="n">
        <v>8</v>
      </c>
      <c r="F357" s="37" t="n">
        <v>2</v>
      </c>
      <c r="G357" s="36" t="n">
        <v>100</v>
      </c>
      <c r="H357" s="6" t="inlineStr">
        <is>
          <t>OFF</t>
        </is>
      </c>
      <c r="I357" s="38" t="n">
        <v>580.1183283215253</v>
      </c>
      <c r="J357" s="38" t="n">
        <v>1533.568798690708</v>
      </c>
      <c r="K357" s="38" t="n">
        <v>1407.407407407407</v>
      </c>
      <c r="L357" s="38" t="n">
        <v>150</v>
      </c>
      <c r="M357" s="38">
        <f>I357+J357+K357+L357</f>
        <v/>
      </c>
      <c r="N357" s="38">
        <f>M357*'Dashboard &amp; Optimisation'!$B$18/('Dashboard &amp; Optimisation'!$B$16/3.6)</f>
        <v/>
      </c>
      <c r="O357" s="38" t="n">
        <v>414.1079158828244</v>
      </c>
      <c r="P357" s="39" t="n">
        <v>0.2403161193409352</v>
      </c>
      <c r="Q357" s="40" t="n">
        <v>17.58396391745076</v>
      </c>
      <c r="R357" s="38" t="n">
        <v>434.1147872763095</v>
      </c>
      <c r="S357" s="38">
        <f>R357*IF(A357=4, 2.0, 3.0)</f>
        <v/>
      </c>
      <c r="T357" s="37">
        <f>'Dashboard &amp; Optimisation'!$B$18*U357</f>
        <v/>
      </c>
      <c r="U357" s="26">
        <f>MIN(1, S357/M357)</f>
        <v/>
      </c>
      <c r="V357" s="26">
        <f>N357/(N357+O357)</f>
        <v/>
      </c>
      <c r="W357" s="26">
        <f>U357*V357</f>
        <v/>
      </c>
      <c r="X357" s="39">
        <f>T357/N357</f>
        <v/>
      </c>
      <c r="Y357" s="41">
        <f>IF(W357=MAXIFS(W$2:W$7201, A$2:A$7201, A357, B$2:B$7201, B357), "OPTIMAL", "")</f>
        <v/>
      </c>
    </row>
    <row r="358" ht="20" customHeight="1">
      <c r="A358" s="28" t="n">
        <v>4</v>
      </c>
      <c r="B358" s="28" t="n">
        <v>25</v>
      </c>
      <c r="C358" s="29" t="n">
        <v>100</v>
      </c>
      <c r="D358" s="29" t="n">
        <v>2</v>
      </c>
      <c r="E358" s="30" t="n">
        <v>8</v>
      </c>
      <c r="F358" s="29" t="n">
        <v>2</v>
      </c>
      <c r="G358" s="28" t="n">
        <v>150</v>
      </c>
      <c r="H358" s="30" t="inlineStr">
        <is>
          <t>ON</t>
        </is>
      </c>
      <c r="I358" s="31" t="n">
        <v>580.1183283215253</v>
      </c>
      <c r="J358" s="31" t="n">
        <v>1533.568798690708</v>
      </c>
      <c r="K358" s="31" t="n">
        <v>1407.407407407407</v>
      </c>
      <c r="L358" s="31" t="n">
        <v>150</v>
      </c>
      <c r="M358" s="31">
        <f>I358+J358+K358+L358</f>
        <v/>
      </c>
      <c r="N358" s="31">
        <f>M358*'Dashboard &amp; Optimisation'!$B$18/('Dashboard &amp; Optimisation'!$B$16/3.6)</f>
        <v/>
      </c>
      <c r="O358" s="31" t="n">
        <v>414.1079158828244</v>
      </c>
      <c r="P358" s="32" t="n">
        <v>0.05529065612148065</v>
      </c>
      <c r="Q358" s="33" t="n">
        <v>17.58396391745076</v>
      </c>
      <c r="R358" s="31" t="n">
        <v>1886.842883498134</v>
      </c>
      <c r="S358" s="31">
        <f>R358*IF(A358=4, 2.0, 3.0)</f>
        <v/>
      </c>
      <c r="T358" s="29">
        <f>'Dashboard &amp; Optimisation'!$B$18*U358</f>
        <v/>
      </c>
      <c r="U358" s="34">
        <f>MIN(1, S358/M358)</f>
        <v/>
      </c>
      <c r="V358" s="34">
        <f>N358/(N358+O358)</f>
        <v/>
      </c>
      <c r="W358" s="34">
        <f>U358*V358</f>
        <v/>
      </c>
      <c r="X358" s="32">
        <f>T358/N358</f>
        <v/>
      </c>
      <c r="Y358" s="35">
        <f>IF(W358=MAXIFS(W$2:W$7201, A$2:A$7201, A358, B$2:B$7201, B358), "OPTIMAL", "")</f>
        <v/>
      </c>
    </row>
    <row r="359" ht="20" customHeight="1">
      <c r="A359" s="36" t="n">
        <v>4</v>
      </c>
      <c r="B359" s="36" t="n">
        <v>25</v>
      </c>
      <c r="C359" s="37" t="n">
        <v>100</v>
      </c>
      <c r="D359" s="37" t="n">
        <v>2</v>
      </c>
      <c r="E359" s="6" t="n">
        <v>8</v>
      </c>
      <c r="F359" s="37" t="n">
        <v>2</v>
      </c>
      <c r="G359" s="36" t="n">
        <v>150</v>
      </c>
      <c r="H359" s="6" t="inlineStr">
        <is>
          <t>OFF</t>
        </is>
      </c>
      <c r="I359" s="38" t="n">
        <v>580.1183283215253</v>
      </c>
      <c r="J359" s="38" t="n">
        <v>1533.568798690708</v>
      </c>
      <c r="K359" s="38" t="n">
        <v>1407.407407407407</v>
      </c>
      <c r="L359" s="38" t="n">
        <v>150</v>
      </c>
      <c r="M359" s="38">
        <f>I359+J359+K359+L359</f>
        <v/>
      </c>
      <c r="N359" s="38">
        <f>M359*'Dashboard &amp; Optimisation'!$B$18/('Dashboard &amp; Optimisation'!$B$16/3.6)</f>
        <v/>
      </c>
      <c r="O359" s="38" t="n">
        <v>414.1079158828244</v>
      </c>
      <c r="P359" s="39" t="n">
        <v>0.2411118940563947</v>
      </c>
      <c r="Q359" s="40" t="n">
        <v>17.58396391745076</v>
      </c>
      <c r="R359" s="38" t="n">
        <v>432.6820185915728</v>
      </c>
      <c r="S359" s="38">
        <f>R359*IF(A359=4, 2.0, 3.0)</f>
        <v/>
      </c>
      <c r="T359" s="37">
        <f>'Dashboard &amp; Optimisation'!$B$18*U359</f>
        <v/>
      </c>
      <c r="U359" s="26">
        <f>MIN(1, S359/M359)</f>
        <v/>
      </c>
      <c r="V359" s="26">
        <f>N359/(N359+O359)</f>
        <v/>
      </c>
      <c r="W359" s="26">
        <f>U359*V359</f>
        <v/>
      </c>
      <c r="X359" s="39">
        <f>T359/N359</f>
        <v/>
      </c>
      <c r="Y359" s="41">
        <f>IF(W359=MAXIFS(W$2:W$7201, A$2:A$7201, A359, B$2:B$7201, B359), "OPTIMAL", "")</f>
        <v/>
      </c>
    </row>
    <row r="360" ht="20" customHeight="1">
      <c r="A360" s="28" t="n">
        <v>4</v>
      </c>
      <c r="B360" s="28" t="n">
        <v>25</v>
      </c>
      <c r="C360" s="29" t="n">
        <v>100</v>
      </c>
      <c r="D360" s="29" t="n">
        <v>2</v>
      </c>
      <c r="E360" s="30" t="n">
        <v>8</v>
      </c>
      <c r="F360" s="29" t="n">
        <v>2</v>
      </c>
      <c r="G360" s="28" t="n">
        <v>200</v>
      </c>
      <c r="H360" s="30" t="inlineStr">
        <is>
          <t>ON</t>
        </is>
      </c>
      <c r="I360" s="31" t="n">
        <v>580.1183283215253</v>
      </c>
      <c r="J360" s="31" t="n">
        <v>1533.568798690708</v>
      </c>
      <c r="K360" s="31" t="n">
        <v>1407.407407407407</v>
      </c>
      <c r="L360" s="31" t="n">
        <v>150</v>
      </c>
      <c r="M360" s="31">
        <f>I360+J360+K360+L360</f>
        <v/>
      </c>
      <c r="N360" s="31">
        <f>M360*'Dashboard &amp; Optimisation'!$B$18/('Dashboard &amp; Optimisation'!$B$16/3.6)</f>
        <v/>
      </c>
      <c r="O360" s="31" t="n">
        <v>414.1079158828244</v>
      </c>
      <c r="P360" s="32" t="n">
        <v>0.05608643083694012</v>
      </c>
      <c r="Q360" s="33" t="n">
        <v>17.58396391745076</v>
      </c>
      <c r="R360" s="31" t="n">
        <v>1860.071669207502</v>
      </c>
      <c r="S360" s="31">
        <f>R360*IF(A360=4, 2.0, 3.0)</f>
        <v/>
      </c>
      <c r="T360" s="29">
        <f>'Dashboard &amp; Optimisation'!$B$18*U360</f>
        <v/>
      </c>
      <c r="U360" s="34">
        <f>MIN(1, S360/M360)</f>
        <v/>
      </c>
      <c r="V360" s="34">
        <f>N360/(N360+O360)</f>
        <v/>
      </c>
      <c r="W360" s="34">
        <f>U360*V360</f>
        <v/>
      </c>
      <c r="X360" s="32">
        <f>T360/N360</f>
        <v/>
      </c>
      <c r="Y360" s="35">
        <f>IF(W360=MAXIFS(W$2:W$7201, A$2:A$7201, A360, B$2:B$7201, B360), "OPTIMAL", "")</f>
        <v/>
      </c>
    </row>
    <row r="361" ht="20" customHeight="1">
      <c r="A361" s="36" t="n">
        <v>4</v>
      </c>
      <c r="B361" s="36" t="n">
        <v>25</v>
      </c>
      <c r="C361" s="37" t="n">
        <v>100</v>
      </c>
      <c r="D361" s="37" t="n">
        <v>2</v>
      </c>
      <c r="E361" s="6" t="n">
        <v>8</v>
      </c>
      <c r="F361" s="37" t="n">
        <v>2</v>
      </c>
      <c r="G361" s="36" t="n">
        <v>200</v>
      </c>
      <c r="H361" s="6" t="inlineStr">
        <is>
          <t>OFF</t>
        </is>
      </c>
      <c r="I361" s="38" t="n">
        <v>580.1183283215253</v>
      </c>
      <c r="J361" s="38" t="n">
        <v>1533.568798690708</v>
      </c>
      <c r="K361" s="38" t="n">
        <v>1407.407407407407</v>
      </c>
      <c r="L361" s="38" t="n">
        <v>150</v>
      </c>
      <c r="M361" s="38">
        <f>I361+J361+K361+L361</f>
        <v/>
      </c>
      <c r="N361" s="38">
        <f>M361*'Dashboard &amp; Optimisation'!$B$18/('Dashboard &amp; Optimisation'!$B$16/3.6)</f>
        <v/>
      </c>
      <c r="O361" s="38" t="n">
        <v>414.1079158828244</v>
      </c>
      <c r="P361" s="39" t="n">
        <v>0.2419076687718542</v>
      </c>
      <c r="Q361" s="40" t="n">
        <v>17.58396391745076</v>
      </c>
      <c r="R361" s="38" t="n">
        <v>431.2586763222797</v>
      </c>
      <c r="S361" s="38">
        <f>R361*IF(A361=4, 2.0, 3.0)</f>
        <v/>
      </c>
      <c r="T361" s="37">
        <f>'Dashboard &amp; Optimisation'!$B$18*U361</f>
        <v/>
      </c>
      <c r="U361" s="26">
        <f>MIN(1, S361/M361)</f>
        <v/>
      </c>
      <c r="V361" s="26">
        <f>N361/(N361+O361)</f>
        <v/>
      </c>
      <c r="W361" s="26">
        <f>U361*V361</f>
        <v/>
      </c>
      <c r="X361" s="39">
        <f>T361/N361</f>
        <v/>
      </c>
      <c r="Y361" s="41">
        <f>IF(W361=MAXIFS(W$2:W$7201, A$2:A$7201, A361, B$2:B$7201, B361), "OPTIMAL", "")</f>
        <v/>
      </c>
    </row>
    <row r="362" ht="20" customHeight="1">
      <c r="A362" s="28" t="n">
        <v>4</v>
      </c>
      <c r="B362" s="28" t="n">
        <v>25</v>
      </c>
      <c r="C362" s="29" t="n">
        <v>100</v>
      </c>
      <c r="D362" s="29" t="n">
        <v>3</v>
      </c>
      <c r="E362" s="30" t="n">
        <v>0</v>
      </c>
      <c r="F362" s="29" t="n">
        <v>0</v>
      </c>
      <c r="G362" s="28" t="n">
        <v>50</v>
      </c>
      <c r="H362" s="30" t="inlineStr">
        <is>
          <t>ON</t>
        </is>
      </c>
      <c r="I362" s="31" t="n">
        <v>580.1183283215253</v>
      </c>
      <c r="J362" s="31" t="n">
        <v>1533.568798690708</v>
      </c>
      <c r="K362" s="31" t="n">
        <v>1407.407407407407</v>
      </c>
      <c r="L362" s="31" t="n">
        <v>150</v>
      </c>
      <c r="M362" s="31">
        <f>I362+J362+K362+L362</f>
        <v/>
      </c>
      <c r="N362" s="31">
        <f>M362*'Dashboard &amp; Optimisation'!$B$18/('Dashboard &amp; Optimisation'!$B$16/3.6)</f>
        <v/>
      </c>
      <c r="O362" s="31" t="n">
        <v>245.7862946294371</v>
      </c>
      <c r="P362" s="32" t="n">
        <v>0.4799001913555159</v>
      </c>
      <c r="Q362" s="33" t="n">
        <v>0.2</v>
      </c>
      <c r="R362" s="31" t="n">
        <v>207.4914059460591</v>
      </c>
      <c r="S362" s="31">
        <f>R362*IF(A362=4, 2.0, 3.0)</f>
        <v/>
      </c>
      <c r="T362" s="29">
        <f>'Dashboard &amp; Optimisation'!$B$18*U362</f>
        <v/>
      </c>
      <c r="U362" s="34">
        <f>MIN(1, S362/M362)</f>
        <v/>
      </c>
      <c r="V362" s="34">
        <f>N362/(N362+O362)</f>
        <v/>
      </c>
      <c r="W362" s="34">
        <f>U362*V362</f>
        <v/>
      </c>
      <c r="X362" s="32">
        <f>T362/N362</f>
        <v/>
      </c>
      <c r="Y362" s="35">
        <f>IF(W362=MAXIFS(W$2:W$7201, A$2:A$7201, A362, B$2:B$7201, B362), "OPTIMAL", "")</f>
        <v/>
      </c>
    </row>
    <row r="363" ht="20" customHeight="1">
      <c r="A363" s="36" t="n">
        <v>4</v>
      </c>
      <c r="B363" s="36" t="n">
        <v>25</v>
      </c>
      <c r="C363" s="37" t="n">
        <v>100</v>
      </c>
      <c r="D363" s="37" t="n">
        <v>3</v>
      </c>
      <c r="E363" s="6" t="n">
        <v>0</v>
      </c>
      <c r="F363" s="37" t="n">
        <v>0</v>
      </c>
      <c r="G363" s="36" t="n">
        <v>50</v>
      </c>
      <c r="H363" s="6" t="inlineStr">
        <is>
          <t>OFF</t>
        </is>
      </c>
      <c r="I363" s="38" t="n">
        <v>580.1183283215253</v>
      </c>
      <c r="J363" s="38" t="n">
        <v>1533.568798690708</v>
      </c>
      <c r="K363" s="38" t="n">
        <v>1407.407407407407</v>
      </c>
      <c r="L363" s="38" t="n">
        <v>150</v>
      </c>
      <c r="M363" s="38">
        <f>I363+J363+K363+L363</f>
        <v/>
      </c>
      <c r="N363" s="38">
        <f>M363*'Dashboard &amp; Optimisation'!$B$18/('Dashboard &amp; Optimisation'!$B$16/3.6)</f>
        <v/>
      </c>
      <c r="O363" s="38" t="n">
        <v>245.7862946294371</v>
      </c>
      <c r="P363" s="39" t="n">
        <v>0.7982100775393066</v>
      </c>
      <c r="Q363" s="40" t="n">
        <v>0.2</v>
      </c>
      <c r="R363" s="38" t="n">
        <v>124.7480684848098</v>
      </c>
      <c r="S363" s="38">
        <f>R363*IF(A363=4, 2.0, 3.0)</f>
        <v/>
      </c>
      <c r="T363" s="37">
        <f>'Dashboard &amp; Optimisation'!$B$18*U363</f>
        <v/>
      </c>
      <c r="U363" s="26">
        <f>MIN(1, S363/M363)</f>
        <v/>
      </c>
      <c r="V363" s="26">
        <f>N363/(N363+O363)</f>
        <v/>
      </c>
      <c r="W363" s="26">
        <f>U363*V363</f>
        <v/>
      </c>
      <c r="X363" s="39">
        <f>T363/N363</f>
        <v/>
      </c>
      <c r="Y363" s="41">
        <f>IF(W363=MAXIFS(W$2:W$7201, A$2:A$7201, A363, B$2:B$7201, B363), "OPTIMAL", "")</f>
        <v/>
      </c>
    </row>
    <row r="364" ht="20" customHeight="1">
      <c r="A364" s="28" t="n">
        <v>4</v>
      </c>
      <c r="B364" s="28" t="n">
        <v>25</v>
      </c>
      <c r="C364" s="29" t="n">
        <v>100</v>
      </c>
      <c r="D364" s="29" t="n">
        <v>3</v>
      </c>
      <c r="E364" s="30" t="n">
        <v>0</v>
      </c>
      <c r="F364" s="29" t="n">
        <v>0</v>
      </c>
      <c r="G364" s="28" t="n">
        <v>100</v>
      </c>
      <c r="H364" s="30" t="inlineStr">
        <is>
          <t>ON</t>
        </is>
      </c>
      <c r="I364" s="31" t="n">
        <v>580.1183283215253</v>
      </c>
      <c r="J364" s="31" t="n">
        <v>1533.568798690708</v>
      </c>
      <c r="K364" s="31" t="n">
        <v>1407.407407407407</v>
      </c>
      <c r="L364" s="31" t="n">
        <v>150</v>
      </c>
      <c r="M364" s="31">
        <f>I364+J364+K364+L364</f>
        <v/>
      </c>
      <c r="N364" s="31">
        <f>M364*'Dashboard &amp; Optimisation'!$B$18/('Dashboard &amp; Optimisation'!$B$16/3.6)</f>
        <v/>
      </c>
      <c r="O364" s="31" t="n">
        <v>245.7862946294371</v>
      </c>
      <c r="P364" s="32" t="n">
        <v>0.4806959660709754</v>
      </c>
      <c r="Q364" s="33" t="n">
        <v>0.2</v>
      </c>
      <c r="R364" s="31" t="n">
        <v>207.1479114585213</v>
      </c>
      <c r="S364" s="31">
        <f>R364*IF(A364=4, 2.0, 3.0)</f>
        <v/>
      </c>
      <c r="T364" s="29">
        <f>'Dashboard &amp; Optimisation'!$B$18*U364</f>
        <v/>
      </c>
      <c r="U364" s="34">
        <f>MIN(1, S364/M364)</f>
        <v/>
      </c>
      <c r="V364" s="34">
        <f>N364/(N364+O364)</f>
        <v/>
      </c>
      <c r="W364" s="34">
        <f>U364*V364</f>
        <v/>
      </c>
      <c r="X364" s="32">
        <f>T364/N364</f>
        <v/>
      </c>
      <c r="Y364" s="35">
        <f>IF(W364=MAXIFS(W$2:W$7201, A$2:A$7201, A364, B$2:B$7201, B364), "OPTIMAL", "")</f>
        <v/>
      </c>
    </row>
    <row r="365" ht="20" customHeight="1">
      <c r="A365" s="36" t="n">
        <v>4</v>
      </c>
      <c r="B365" s="36" t="n">
        <v>25</v>
      </c>
      <c r="C365" s="37" t="n">
        <v>100</v>
      </c>
      <c r="D365" s="37" t="n">
        <v>3</v>
      </c>
      <c r="E365" s="6" t="n">
        <v>0</v>
      </c>
      <c r="F365" s="37" t="n">
        <v>0</v>
      </c>
      <c r="G365" s="36" t="n">
        <v>100</v>
      </c>
      <c r="H365" s="6" t="inlineStr">
        <is>
          <t>OFF</t>
        </is>
      </c>
      <c r="I365" s="38" t="n">
        <v>580.1183283215253</v>
      </c>
      <c r="J365" s="38" t="n">
        <v>1533.568798690708</v>
      </c>
      <c r="K365" s="38" t="n">
        <v>1407.407407407407</v>
      </c>
      <c r="L365" s="38" t="n">
        <v>150</v>
      </c>
      <c r="M365" s="38">
        <f>I365+J365+K365+L365</f>
        <v/>
      </c>
      <c r="N365" s="38">
        <f>M365*'Dashboard &amp; Optimisation'!$B$18/('Dashboard &amp; Optimisation'!$B$16/3.6)</f>
        <v/>
      </c>
      <c r="O365" s="38" t="n">
        <v>245.7862946294371</v>
      </c>
      <c r="P365" s="39" t="n">
        <v>0.7990058522547661</v>
      </c>
      <c r="Q365" s="40" t="n">
        <v>0.2</v>
      </c>
      <c r="R365" s="38" t="n">
        <v>124.6238248908205</v>
      </c>
      <c r="S365" s="38">
        <f>R365*IF(A365=4, 2.0, 3.0)</f>
        <v/>
      </c>
      <c r="T365" s="37">
        <f>'Dashboard &amp; Optimisation'!$B$18*U365</f>
        <v/>
      </c>
      <c r="U365" s="26">
        <f>MIN(1, S365/M365)</f>
        <v/>
      </c>
      <c r="V365" s="26">
        <f>N365/(N365+O365)</f>
        <v/>
      </c>
      <c r="W365" s="26">
        <f>U365*V365</f>
        <v/>
      </c>
      <c r="X365" s="39">
        <f>T365/N365</f>
        <v/>
      </c>
      <c r="Y365" s="41">
        <f>IF(W365=MAXIFS(W$2:W$7201, A$2:A$7201, A365, B$2:B$7201, B365), "OPTIMAL", "")</f>
        <v/>
      </c>
    </row>
    <row r="366" ht="20" customHeight="1">
      <c r="A366" s="28" t="n">
        <v>4</v>
      </c>
      <c r="B366" s="28" t="n">
        <v>25</v>
      </c>
      <c r="C366" s="29" t="n">
        <v>100</v>
      </c>
      <c r="D366" s="29" t="n">
        <v>3</v>
      </c>
      <c r="E366" s="30" t="n">
        <v>0</v>
      </c>
      <c r="F366" s="29" t="n">
        <v>0</v>
      </c>
      <c r="G366" s="28" t="n">
        <v>150</v>
      </c>
      <c r="H366" s="30" t="inlineStr">
        <is>
          <t>ON</t>
        </is>
      </c>
      <c r="I366" s="31" t="n">
        <v>580.1183283215253</v>
      </c>
      <c r="J366" s="31" t="n">
        <v>1533.568798690708</v>
      </c>
      <c r="K366" s="31" t="n">
        <v>1407.407407407407</v>
      </c>
      <c r="L366" s="31" t="n">
        <v>150</v>
      </c>
      <c r="M366" s="31">
        <f>I366+J366+K366+L366</f>
        <v/>
      </c>
      <c r="N366" s="31">
        <f>M366*'Dashboard &amp; Optimisation'!$B$18/('Dashboard &amp; Optimisation'!$B$16/3.6)</f>
        <v/>
      </c>
      <c r="O366" s="31" t="n">
        <v>245.7862946294371</v>
      </c>
      <c r="P366" s="32" t="n">
        <v>0.4814917407864349</v>
      </c>
      <c r="Q366" s="33" t="n">
        <v>0.2</v>
      </c>
      <c r="R366" s="31" t="n">
        <v>206.8055523766611</v>
      </c>
      <c r="S366" s="31">
        <f>R366*IF(A366=4, 2.0, 3.0)</f>
        <v/>
      </c>
      <c r="T366" s="29">
        <f>'Dashboard &amp; Optimisation'!$B$18*U366</f>
        <v/>
      </c>
      <c r="U366" s="34">
        <f>MIN(1, S366/M366)</f>
        <v/>
      </c>
      <c r="V366" s="34">
        <f>N366/(N366+O366)</f>
        <v/>
      </c>
      <c r="W366" s="34">
        <f>U366*V366</f>
        <v/>
      </c>
      <c r="X366" s="32">
        <f>T366/N366</f>
        <v/>
      </c>
      <c r="Y366" s="35">
        <f>IF(W366=MAXIFS(W$2:W$7201, A$2:A$7201, A366, B$2:B$7201, B366), "OPTIMAL", "")</f>
        <v/>
      </c>
    </row>
    <row r="367" ht="20" customHeight="1">
      <c r="A367" s="36" t="n">
        <v>4</v>
      </c>
      <c r="B367" s="36" t="n">
        <v>25</v>
      </c>
      <c r="C367" s="37" t="n">
        <v>100</v>
      </c>
      <c r="D367" s="37" t="n">
        <v>3</v>
      </c>
      <c r="E367" s="6" t="n">
        <v>0</v>
      </c>
      <c r="F367" s="37" t="n">
        <v>0</v>
      </c>
      <c r="G367" s="36" t="n">
        <v>150</v>
      </c>
      <c r="H367" s="6" t="inlineStr">
        <is>
          <t>OFF</t>
        </is>
      </c>
      <c r="I367" s="38" t="n">
        <v>580.1183283215253</v>
      </c>
      <c r="J367" s="38" t="n">
        <v>1533.568798690708</v>
      </c>
      <c r="K367" s="38" t="n">
        <v>1407.407407407407</v>
      </c>
      <c r="L367" s="38" t="n">
        <v>150</v>
      </c>
      <c r="M367" s="38">
        <f>I367+J367+K367+L367</f>
        <v/>
      </c>
      <c r="N367" s="38">
        <f>M367*'Dashboard &amp; Optimisation'!$B$18/('Dashboard &amp; Optimisation'!$B$16/3.6)</f>
        <v/>
      </c>
      <c r="O367" s="38" t="n">
        <v>245.7862946294371</v>
      </c>
      <c r="P367" s="39" t="n">
        <v>0.7998016269702255</v>
      </c>
      <c r="Q367" s="40" t="n">
        <v>0.2</v>
      </c>
      <c r="R367" s="38" t="n">
        <v>124.4998285329141</v>
      </c>
      <c r="S367" s="38">
        <f>R367*IF(A367=4, 2.0, 3.0)</f>
        <v/>
      </c>
      <c r="T367" s="37">
        <f>'Dashboard &amp; Optimisation'!$B$18*U367</f>
        <v/>
      </c>
      <c r="U367" s="26">
        <f>MIN(1, S367/M367)</f>
        <v/>
      </c>
      <c r="V367" s="26">
        <f>N367/(N367+O367)</f>
        <v/>
      </c>
      <c r="W367" s="26">
        <f>U367*V367</f>
        <v/>
      </c>
      <c r="X367" s="39">
        <f>T367/N367</f>
        <v/>
      </c>
      <c r="Y367" s="41">
        <f>IF(W367=MAXIFS(W$2:W$7201, A$2:A$7201, A367, B$2:B$7201, B367), "OPTIMAL", "")</f>
        <v/>
      </c>
    </row>
    <row r="368" ht="20" customHeight="1">
      <c r="A368" s="28" t="n">
        <v>4</v>
      </c>
      <c r="B368" s="28" t="n">
        <v>25</v>
      </c>
      <c r="C368" s="29" t="n">
        <v>100</v>
      </c>
      <c r="D368" s="29" t="n">
        <v>3</v>
      </c>
      <c r="E368" s="30" t="n">
        <v>0</v>
      </c>
      <c r="F368" s="29" t="n">
        <v>0</v>
      </c>
      <c r="G368" s="28" t="n">
        <v>200</v>
      </c>
      <c r="H368" s="30" t="inlineStr">
        <is>
          <t>ON</t>
        </is>
      </c>
      <c r="I368" s="31" t="n">
        <v>580.1183283215253</v>
      </c>
      <c r="J368" s="31" t="n">
        <v>1533.568798690708</v>
      </c>
      <c r="K368" s="31" t="n">
        <v>1407.407407407407</v>
      </c>
      <c r="L368" s="31" t="n">
        <v>150</v>
      </c>
      <c r="M368" s="31">
        <f>I368+J368+K368+L368</f>
        <v/>
      </c>
      <c r="N368" s="31">
        <f>M368*'Dashboard &amp; Optimisation'!$B$18/('Dashboard &amp; Optimisation'!$B$16/3.6)</f>
        <v/>
      </c>
      <c r="O368" s="31" t="n">
        <v>245.7862946294371</v>
      </c>
      <c r="P368" s="32" t="n">
        <v>0.4822875155018943</v>
      </c>
      <c r="Q368" s="33" t="n">
        <v>0.2</v>
      </c>
      <c r="R368" s="31" t="n">
        <v>206.4643230802181</v>
      </c>
      <c r="S368" s="31">
        <f>R368*IF(A368=4, 2.0, 3.0)</f>
        <v/>
      </c>
      <c r="T368" s="29">
        <f>'Dashboard &amp; Optimisation'!$B$18*U368</f>
        <v/>
      </c>
      <c r="U368" s="34">
        <f>MIN(1, S368/M368)</f>
        <v/>
      </c>
      <c r="V368" s="34">
        <f>N368/(N368+O368)</f>
        <v/>
      </c>
      <c r="W368" s="34">
        <f>U368*V368</f>
        <v/>
      </c>
      <c r="X368" s="32">
        <f>T368/N368</f>
        <v/>
      </c>
      <c r="Y368" s="35">
        <f>IF(W368=MAXIFS(W$2:W$7201, A$2:A$7201, A368, B$2:B$7201, B368), "OPTIMAL", "")</f>
        <v/>
      </c>
    </row>
    <row r="369" ht="20" customHeight="1">
      <c r="A369" s="36" t="n">
        <v>4</v>
      </c>
      <c r="B369" s="36" t="n">
        <v>25</v>
      </c>
      <c r="C369" s="37" t="n">
        <v>100</v>
      </c>
      <c r="D369" s="37" t="n">
        <v>3</v>
      </c>
      <c r="E369" s="6" t="n">
        <v>0</v>
      </c>
      <c r="F369" s="37" t="n">
        <v>0</v>
      </c>
      <c r="G369" s="36" t="n">
        <v>200</v>
      </c>
      <c r="H369" s="6" t="inlineStr">
        <is>
          <t>OFF</t>
        </is>
      </c>
      <c r="I369" s="38" t="n">
        <v>580.1183283215253</v>
      </c>
      <c r="J369" s="38" t="n">
        <v>1533.568798690708</v>
      </c>
      <c r="K369" s="38" t="n">
        <v>1407.407407407407</v>
      </c>
      <c r="L369" s="38" t="n">
        <v>150</v>
      </c>
      <c r="M369" s="38">
        <f>I369+J369+K369+L369</f>
        <v/>
      </c>
      <c r="N369" s="38">
        <f>M369*'Dashboard &amp; Optimisation'!$B$18/('Dashboard &amp; Optimisation'!$B$16/3.6)</f>
        <v/>
      </c>
      <c r="O369" s="38" t="n">
        <v>245.7862946294371</v>
      </c>
      <c r="P369" s="39" t="n">
        <v>0.8005974016856851</v>
      </c>
      <c r="Q369" s="40" t="n">
        <v>0.2</v>
      </c>
      <c r="R369" s="38" t="n">
        <v>124.3760786738502</v>
      </c>
      <c r="S369" s="38">
        <f>R369*IF(A369=4, 2.0, 3.0)</f>
        <v/>
      </c>
      <c r="T369" s="37">
        <f>'Dashboard &amp; Optimisation'!$B$18*U369</f>
        <v/>
      </c>
      <c r="U369" s="26">
        <f>MIN(1, S369/M369)</f>
        <v/>
      </c>
      <c r="V369" s="26">
        <f>N369/(N369+O369)</f>
        <v/>
      </c>
      <c r="W369" s="26">
        <f>U369*V369</f>
        <v/>
      </c>
      <c r="X369" s="39">
        <f>T369/N369</f>
        <v/>
      </c>
      <c r="Y369" s="41">
        <f>IF(W369=MAXIFS(W$2:W$7201, A$2:A$7201, A369, B$2:B$7201, B369), "OPTIMAL", "")</f>
        <v/>
      </c>
    </row>
    <row r="370" ht="20" customHeight="1">
      <c r="A370" s="28" t="n">
        <v>4</v>
      </c>
      <c r="B370" s="28" t="n">
        <v>25</v>
      </c>
      <c r="C370" s="29" t="n">
        <v>100</v>
      </c>
      <c r="D370" s="29" t="n">
        <v>3</v>
      </c>
      <c r="E370" s="30" t="n">
        <v>4</v>
      </c>
      <c r="F370" s="29" t="n">
        <v>1.5</v>
      </c>
      <c r="G370" s="28" t="n">
        <v>50</v>
      </c>
      <c r="H370" s="30" t="inlineStr">
        <is>
          <t>ON</t>
        </is>
      </c>
      <c r="I370" s="31" t="n">
        <v>580.1183283215253</v>
      </c>
      <c r="J370" s="31" t="n">
        <v>1533.568798690708</v>
      </c>
      <c r="K370" s="31" t="n">
        <v>1407.407407407407</v>
      </c>
      <c r="L370" s="31" t="n">
        <v>150</v>
      </c>
      <c r="M370" s="31">
        <f>I370+J370+K370+L370</f>
        <v/>
      </c>
      <c r="N370" s="31">
        <f>M370*'Dashboard &amp; Optimisation'!$B$18/('Dashboard &amp; Optimisation'!$B$16/3.6)</f>
        <v/>
      </c>
      <c r="O370" s="31" t="n">
        <v>341.745841689047</v>
      </c>
      <c r="P370" s="32" t="n">
        <v>0.07274266001140162</v>
      </c>
      <c r="Q370" s="33" t="n">
        <v>6.857688308810928</v>
      </c>
      <c r="R370" s="31" t="n">
        <v>1414.863637778674</v>
      </c>
      <c r="S370" s="31">
        <f>R370*IF(A370=4, 2.0, 3.0)</f>
        <v/>
      </c>
      <c r="T370" s="29">
        <f>'Dashboard &amp; Optimisation'!$B$18*U370</f>
        <v/>
      </c>
      <c r="U370" s="34">
        <f>MIN(1, S370/M370)</f>
        <v/>
      </c>
      <c r="V370" s="34">
        <f>N370/(N370+O370)</f>
        <v/>
      </c>
      <c r="W370" s="34">
        <f>U370*V370</f>
        <v/>
      </c>
      <c r="X370" s="32">
        <f>T370/N370</f>
        <v/>
      </c>
      <c r="Y370" s="35">
        <f>IF(W370=MAXIFS(W$2:W$7201, A$2:A$7201, A370, B$2:B$7201, B370), "OPTIMAL", "")</f>
        <v/>
      </c>
    </row>
    <row r="371" ht="20" customHeight="1">
      <c r="A371" s="36" t="n">
        <v>4</v>
      </c>
      <c r="B371" s="36" t="n">
        <v>25</v>
      </c>
      <c r="C371" s="37" t="n">
        <v>100</v>
      </c>
      <c r="D371" s="37" t="n">
        <v>3</v>
      </c>
      <c r="E371" s="6" t="n">
        <v>4</v>
      </c>
      <c r="F371" s="37" t="n">
        <v>1.5</v>
      </c>
      <c r="G371" s="36" t="n">
        <v>50</v>
      </c>
      <c r="H371" s="6" t="inlineStr">
        <is>
          <t>OFF</t>
        </is>
      </c>
      <c r="I371" s="38" t="n">
        <v>580.1183283215253</v>
      </c>
      <c r="J371" s="38" t="n">
        <v>1533.568798690708</v>
      </c>
      <c r="K371" s="38" t="n">
        <v>1407.407407407407</v>
      </c>
      <c r="L371" s="38" t="n">
        <v>150</v>
      </c>
      <c r="M371" s="38">
        <f>I371+J371+K371+L371</f>
        <v/>
      </c>
      <c r="N371" s="38">
        <f>M371*'Dashboard &amp; Optimisation'!$B$18/('Dashboard &amp; Optimisation'!$B$16/3.6)</f>
        <v/>
      </c>
      <c r="O371" s="38" t="n">
        <v>341.745841689047</v>
      </c>
      <c r="P371" s="39" t="n">
        <v>0.3063050947872985</v>
      </c>
      <c r="Q371" s="40" t="n">
        <v>6.857688308810928</v>
      </c>
      <c r="R371" s="38" t="n">
        <v>336.0079421365759</v>
      </c>
      <c r="S371" s="38">
        <f>R371*IF(A371=4, 2.0, 3.0)</f>
        <v/>
      </c>
      <c r="T371" s="37">
        <f>'Dashboard &amp; Optimisation'!$B$18*U371</f>
        <v/>
      </c>
      <c r="U371" s="26">
        <f>MIN(1, S371/M371)</f>
        <v/>
      </c>
      <c r="V371" s="26">
        <f>N371/(N371+O371)</f>
        <v/>
      </c>
      <c r="W371" s="26">
        <f>U371*V371</f>
        <v/>
      </c>
      <c r="X371" s="39">
        <f>T371/N371</f>
        <v/>
      </c>
      <c r="Y371" s="41">
        <f>IF(W371=MAXIFS(W$2:W$7201, A$2:A$7201, A371, B$2:B$7201, B371), "OPTIMAL", "")</f>
        <v/>
      </c>
    </row>
    <row r="372" ht="20" customHeight="1">
      <c r="A372" s="28" t="n">
        <v>4</v>
      </c>
      <c r="B372" s="28" t="n">
        <v>25</v>
      </c>
      <c r="C372" s="29" t="n">
        <v>100</v>
      </c>
      <c r="D372" s="29" t="n">
        <v>3</v>
      </c>
      <c r="E372" s="30" t="n">
        <v>4</v>
      </c>
      <c r="F372" s="29" t="n">
        <v>1.5</v>
      </c>
      <c r="G372" s="28" t="n">
        <v>100</v>
      </c>
      <c r="H372" s="30" t="inlineStr">
        <is>
          <t>ON</t>
        </is>
      </c>
      <c r="I372" s="31" t="n">
        <v>580.1183283215253</v>
      </c>
      <c r="J372" s="31" t="n">
        <v>1533.568798690708</v>
      </c>
      <c r="K372" s="31" t="n">
        <v>1407.407407407407</v>
      </c>
      <c r="L372" s="31" t="n">
        <v>150</v>
      </c>
      <c r="M372" s="31">
        <f>I372+J372+K372+L372</f>
        <v/>
      </c>
      <c r="N372" s="31">
        <f>M372*'Dashboard &amp; Optimisation'!$B$18/('Dashboard &amp; Optimisation'!$B$16/3.6)</f>
        <v/>
      </c>
      <c r="O372" s="31" t="n">
        <v>341.745841689047</v>
      </c>
      <c r="P372" s="32" t="n">
        <v>0.0735384347268611</v>
      </c>
      <c r="Q372" s="33" t="n">
        <v>6.857688308810928</v>
      </c>
      <c r="R372" s="31" t="n">
        <v>1399.553103730062</v>
      </c>
      <c r="S372" s="31">
        <f>R372*IF(A372=4, 2.0, 3.0)</f>
        <v/>
      </c>
      <c r="T372" s="29">
        <f>'Dashboard &amp; Optimisation'!$B$18*U372</f>
        <v/>
      </c>
      <c r="U372" s="34">
        <f>MIN(1, S372/M372)</f>
        <v/>
      </c>
      <c r="V372" s="34">
        <f>N372/(N372+O372)</f>
        <v/>
      </c>
      <c r="W372" s="34">
        <f>U372*V372</f>
        <v/>
      </c>
      <c r="X372" s="32">
        <f>T372/N372</f>
        <v/>
      </c>
      <c r="Y372" s="35">
        <f>IF(W372=MAXIFS(W$2:W$7201, A$2:A$7201, A372, B$2:B$7201, B372), "OPTIMAL", "")</f>
        <v/>
      </c>
    </row>
    <row r="373" ht="20" customHeight="1">
      <c r="A373" s="36" t="n">
        <v>4</v>
      </c>
      <c r="B373" s="36" t="n">
        <v>25</v>
      </c>
      <c r="C373" s="37" t="n">
        <v>100</v>
      </c>
      <c r="D373" s="37" t="n">
        <v>3</v>
      </c>
      <c r="E373" s="6" t="n">
        <v>4</v>
      </c>
      <c r="F373" s="37" t="n">
        <v>1.5</v>
      </c>
      <c r="G373" s="36" t="n">
        <v>100</v>
      </c>
      <c r="H373" s="6" t="inlineStr">
        <is>
          <t>OFF</t>
        </is>
      </c>
      <c r="I373" s="38" t="n">
        <v>580.1183283215253</v>
      </c>
      <c r="J373" s="38" t="n">
        <v>1533.568798690708</v>
      </c>
      <c r="K373" s="38" t="n">
        <v>1407.407407407407</v>
      </c>
      <c r="L373" s="38" t="n">
        <v>150</v>
      </c>
      <c r="M373" s="38">
        <f>I373+J373+K373+L373</f>
        <v/>
      </c>
      <c r="N373" s="38">
        <f>M373*'Dashboard &amp; Optimisation'!$B$18/('Dashboard &amp; Optimisation'!$B$16/3.6)</f>
        <v/>
      </c>
      <c r="O373" s="38" t="n">
        <v>341.745841689047</v>
      </c>
      <c r="P373" s="39" t="n">
        <v>0.307100869502758</v>
      </c>
      <c r="Q373" s="40" t="n">
        <v>6.857688308810928</v>
      </c>
      <c r="R373" s="38" t="n">
        <v>335.1372620079953</v>
      </c>
      <c r="S373" s="38">
        <f>R373*IF(A373=4, 2.0, 3.0)</f>
        <v/>
      </c>
      <c r="T373" s="37">
        <f>'Dashboard &amp; Optimisation'!$B$18*U373</f>
        <v/>
      </c>
      <c r="U373" s="26">
        <f>MIN(1, S373/M373)</f>
        <v/>
      </c>
      <c r="V373" s="26">
        <f>N373/(N373+O373)</f>
        <v/>
      </c>
      <c r="W373" s="26">
        <f>U373*V373</f>
        <v/>
      </c>
      <c r="X373" s="39">
        <f>T373/N373</f>
        <v/>
      </c>
      <c r="Y373" s="41">
        <f>IF(W373=MAXIFS(W$2:W$7201, A$2:A$7201, A373, B$2:B$7201, B373), "OPTIMAL", "")</f>
        <v/>
      </c>
    </row>
    <row r="374" ht="20" customHeight="1">
      <c r="A374" s="28" t="n">
        <v>4</v>
      </c>
      <c r="B374" s="28" t="n">
        <v>25</v>
      </c>
      <c r="C374" s="29" t="n">
        <v>100</v>
      </c>
      <c r="D374" s="29" t="n">
        <v>3</v>
      </c>
      <c r="E374" s="30" t="n">
        <v>4</v>
      </c>
      <c r="F374" s="29" t="n">
        <v>1.5</v>
      </c>
      <c r="G374" s="28" t="n">
        <v>150</v>
      </c>
      <c r="H374" s="30" t="inlineStr">
        <is>
          <t>ON</t>
        </is>
      </c>
      <c r="I374" s="31" t="n">
        <v>580.1183283215253</v>
      </c>
      <c r="J374" s="31" t="n">
        <v>1533.568798690708</v>
      </c>
      <c r="K374" s="31" t="n">
        <v>1407.407407407407</v>
      </c>
      <c r="L374" s="31" t="n">
        <v>150</v>
      </c>
      <c r="M374" s="31">
        <f>I374+J374+K374+L374</f>
        <v/>
      </c>
      <c r="N374" s="31">
        <f>M374*'Dashboard &amp; Optimisation'!$B$18/('Dashboard &amp; Optimisation'!$B$16/3.6)</f>
        <v/>
      </c>
      <c r="O374" s="31" t="n">
        <v>341.745841689047</v>
      </c>
      <c r="P374" s="32" t="n">
        <v>0.07433420944232057</v>
      </c>
      <c r="Q374" s="33" t="n">
        <v>6.857688308810928</v>
      </c>
      <c r="R374" s="31" t="n">
        <v>1384.570379339142</v>
      </c>
      <c r="S374" s="31">
        <f>R374*IF(A374=4, 2.0, 3.0)</f>
        <v/>
      </c>
      <c r="T374" s="29">
        <f>'Dashboard &amp; Optimisation'!$B$18*U374</f>
        <v/>
      </c>
      <c r="U374" s="34">
        <f>MIN(1, S374/M374)</f>
        <v/>
      </c>
      <c r="V374" s="34">
        <f>N374/(N374+O374)</f>
        <v/>
      </c>
      <c r="W374" s="34">
        <f>U374*V374</f>
        <v/>
      </c>
      <c r="X374" s="32">
        <f>T374/N374</f>
        <v/>
      </c>
      <c r="Y374" s="35">
        <f>IF(W374=MAXIFS(W$2:W$7201, A$2:A$7201, A374, B$2:B$7201, B374), "OPTIMAL", "")</f>
        <v/>
      </c>
    </row>
    <row r="375" ht="20" customHeight="1">
      <c r="A375" s="36" t="n">
        <v>4</v>
      </c>
      <c r="B375" s="36" t="n">
        <v>25</v>
      </c>
      <c r="C375" s="37" t="n">
        <v>100</v>
      </c>
      <c r="D375" s="37" t="n">
        <v>3</v>
      </c>
      <c r="E375" s="6" t="n">
        <v>4</v>
      </c>
      <c r="F375" s="37" t="n">
        <v>1.5</v>
      </c>
      <c r="G375" s="36" t="n">
        <v>150</v>
      </c>
      <c r="H375" s="6" t="inlineStr">
        <is>
          <t>OFF</t>
        </is>
      </c>
      <c r="I375" s="38" t="n">
        <v>580.1183283215253</v>
      </c>
      <c r="J375" s="38" t="n">
        <v>1533.568798690708</v>
      </c>
      <c r="K375" s="38" t="n">
        <v>1407.407407407407</v>
      </c>
      <c r="L375" s="38" t="n">
        <v>150</v>
      </c>
      <c r="M375" s="38">
        <f>I375+J375+K375+L375</f>
        <v/>
      </c>
      <c r="N375" s="38">
        <f>M375*'Dashboard &amp; Optimisation'!$B$18/('Dashboard &amp; Optimisation'!$B$16/3.6)</f>
        <v/>
      </c>
      <c r="O375" s="38" t="n">
        <v>341.745841689047</v>
      </c>
      <c r="P375" s="39" t="n">
        <v>0.3078966442182174</v>
      </c>
      <c r="Q375" s="40" t="n">
        <v>6.857688308810928</v>
      </c>
      <c r="R375" s="38" t="n">
        <v>334.2710825145766</v>
      </c>
      <c r="S375" s="38">
        <f>R375*IF(A375=4, 2.0, 3.0)</f>
        <v/>
      </c>
      <c r="T375" s="37">
        <f>'Dashboard &amp; Optimisation'!$B$18*U375</f>
        <v/>
      </c>
      <c r="U375" s="26">
        <f>MIN(1, S375/M375)</f>
        <v/>
      </c>
      <c r="V375" s="26">
        <f>N375/(N375+O375)</f>
        <v/>
      </c>
      <c r="W375" s="26">
        <f>U375*V375</f>
        <v/>
      </c>
      <c r="X375" s="39">
        <f>T375/N375</f>
        <v/>
      </c>
      <c r="Y375" s="41">
        <f>IF(W375=MAXIFS(W$2:W$7201, A$2:A$7201, A375, B$2:B$7201, B375), "OPTIMAL", "")</f>
        <v/>
      </c>
    </row>
    <row r="376" ht="20" customHeight="1">
      <c r="A376" s="28" t="n">
        <v>4</v>
      </c>
      <c r="B376" s="28" t="n">
        <v>25</v>
      </c>
      <c r="C376" s="29" t="n">
        <v>100</v>
      </c>
      <c r="D376" s="29" t="n">
        <v>3</v>
      </c>
      <c r="E376" s="30" t="n">
        <v>4</v>
      </c>
      <c r="F376" s="29" t="n">
        <v>1.5</v>
      </c>
      <c r="G376" s="28" t="n">
        <v>200</v>
      </c>
      <c r="H376" s="30" t="inlineStr">
        <is>
          <t>ON</t>
        </is>
      </c>
      <c r="I376" s="31" t="n">
        <v>580.1183283215253</v>
      </c>
      <c r="J376" s="31" t="n">
        <v>1533.568798690708</v>
      </c>
      <c r="K376" s="31" t="n">
        <v>1407.407407407407</v>
      </c>
      <c r="L376" s="31" t="n">
        <v>150</v>
      </c>
      <c r="M376" s="31">
        <f>I376+J376+K376+L376</f>
        <v/>
      </c>
      <c r="N376" s="31">
        <f>M376*'Dashboard &amp; Optimisation'!$B$18/('Dashboard &amp; Optimisation'!$B$16/3.6)</f>
        <v/>
      </c>
      <c r="O376" s="31" t="n">
        <v>341.745841689047</v>
      </c>
      <c r="P376" s="32" t="n">
        <v>0.07512998415778004</v>
      </c>
      <c r="Q376" s="33" t="n">
        <v>6.857688308810928</v>
      </c>
      <c r="R376" s="31" t="n">
        <v>1369.905048153415</v>
      </c>
      <c r="S376" s="31">
        <f>R376*IF(A376=4, 2.0, 3.0)</f>
        <v/>
      </c>
      <c r="T376" s="29">
        <f>'Dashboard &amp; Optimisation'!$B$18*U376</f>
        <v/>
      </c>
      <c r="U376" s="34">
        <f>MIN(1, S376/M376)</f>
        <v/>
      </c>
      <c r="V376" s="34">
        <f>N376/(N376+O376)</f>
        <v/>
      </c>
      <c r="W376" s="34">
        <f>U376*V376</f>
        <v/>
      </c>
      <c r="X376" s="32">
        <f>T376/N376</f>
        <v/>
      </c>
      <c r="Y376" s="35">
        <f>IF(W376=MAXIFS(W$2:W$7201, A$2:A$7201, A376, B$2:B$7201, B376), "OPTIMAL", "")</f>
        <v/>
      </c>
    </row>
    <row r="377" ht="20" customHeight="1">
      <c r="A377" s="36" t="n">
        <v>4</v>
      </c>
      <c r="B377" s="36" t="n">
        <v>25</v>
      </c>
      <c r="C377" s="37" t="n">
        <v>100</v>
      </c>
      <c r="D377" s="37" t="n">
        <v>3</v>
      </c>
      <c r="E377" s="6" t="n">
        <v>4</v>
      </c>
      <c r="F377" s="37" t="n">
        <v>1.5</v>
      </c>
      <c r="G377" s="36" t="n">
        <v>200</v>
      </c>
      <c r="H377" s="6" t="inlineStr">
        <is>
          <t>OFF</t>
        </is>
      </c>
      <c r="I377" s="38" t="n">
        <v>580.1183283215253</v>
      </c>
      <c r="J377" s="38" t="n">
        <v>1533.568798690708</v>
      </c>
      <c r="K377" s="38" t="n">
        <v>1407.407407407407</v>
      </c>
      <c r="L377" s="38" t="n">
        <v>150</v>
      </c>
      <c r="M377" s="38">
        <f>I377+J377+K377+L377</f>
        <v/>
      </c>
      <c r="N377" s="38">
        <f>M377*'Dashboard &amp; Optimisation'!$B$18/('Dashboard &amp; Optimisation'!$B$16/3.6)</f>
        <v/>
      </c>
      <c r="O377" s="38" t="n">
        <v>341.745841689047</v>
      </c>
      <c r="P377" s="39" t="n">
        <v>0.3086924189336769</v>
      </c>
      <c r="Q377" s="40" t="n">
        <v>6.857688308810928</v>
      </c>
      <c r="R377" s="38" t="n">
        <v>333.4093688499092</v>
      </c>
      <c r="S377" s="38">
        <f>R377*IF(A377=4, 2.0, 3.0)</f>
        <v/>
      </c>
      <c r="T377" s="37">
        <f>'Dashboard &amp; Optimisation'!$B$18*U377</f>
        <v/>
      </c>
      <c r="U377" s="26">
        <f>MIN(1, S377/M377)</f>
        <v/>
      </c>
      <c r="V377" s="26">
        <f>N377/(N377+O377)</f>
        <v/>
      </c>
      <c r="W377" s="26">
        <f>U377*V377</f>
        <v/>
      </c>
      <c r="X377" s="39">
        <f>T377/N377</f>
        <v/>
      </c>
      <c r="Y377" s="41">
        <f>IF(W377=MAXIFS(W$2:W$7201, A$2:A$7201, A377, B$2:B$7201, B377), "OPTIMAL", "")</f>
        <v/>
      </c>
    </row>
    <row r="378" ht="20" customHeight="1">
      <c r="A378" s="28" t="n">
        <v>4</v>
      </c>
      <c r="B378" s="28" t="n">
        <v>25</v>
      </c>
      <c r="C378" s="29" t="n">
        <v>100</v>
      </c>
      <c r="D378" s="29" t="n">
        <v>3</v>
      </c>
      <c r="E378" s="30" t="n">
        <v>4</v>
      </c>
      <c r="F378" s="29" t="n">
        <v>2</v>
      </c>
      <c r="G378" s="28" t="n">
        <v>50</v>
      </c>
      <c r="H378" s="30" t="inlineStr">
        <is>
          <t>ON</t>
        </is>
      </c>
      <c r="I378" s="31" t="n">
        <v>580.1183283215253</v>
      </c>
      <c r="J378" s="31" t="n">
        <v>1533.568798690708</v>
      </c>
      <c r="K378" s="31" t="n">
        <v>1407.407407407407</v>
      </c>
      <c r="L378" s="31" t="n">
        <v>150</v>
      </c>
      <c r="M378" s="31">
        <f>I378+J378+K378+L378</f>
        <v/>
      </c>
      <c r="N378" s="31">
        <f>M378*'Dashboard &amp; Optimisation'!$B$18/('Dashboard &amp; Optimisation'!$B$16/3.6)</f>
        <v/>
      </c>
      <c r="O378" s="31" t="n">
        <v>375.1816080990471</v>
      </c>
      <c r="P378" s="32" t="n">
        <v>0.07010442359524885</v>
      </c>
      <c r="Q378" s="33" t="n">
        <v>9.076917745081236</v>
      </c>
      <c r="R378" s="31" t="n">
        <v>1484.738470528806</v>
      </c>
      <c r="S378" s="31">
        <f>R378*IF(A378=4, 2.0, 3.0)</f>
        <v/>
      </c>
      <c r="T378" s="29">
        <f>'Dashboard &amp; Optimisation'!$B$18*U378</f>
        <v/>
      </c>
      <c r="U378" s="34">
        <f>MIN(1, S378/M378)</f>
        <v/>
      </c>
      <c r="V378" s="34">
        <f>N378/(N378+O378)</f>
        <v/>
      </c>
      <c r="W378" s="34">
        <f>U378*V378</f>
        <v/>
      </c>
      <c r="X378" s="32">
        <f>T378/N378</f>
        <v/>
      </c>
      <c r="Y378" s="35">
        <f>IF(W378=MAXIFS(W$2:W$7201, A$2:A$7201, A378, B$2:B$7201, B378), "OPTIMAL", "")</f>
        <v/>
      </c>
    </row>
    <row r="379" ht="20" customHeight="1">
      <c r="A379" s="36" t="n">
        <v>4</v>
      </c>
      <c r="B379" s="36" t="n">
        <v>25</v>
      </c>
      <c r="C379" s="37" t="n">
        <v>100</v>
      </c>
      <c r="D379" s="37" t="n">
        <v>3</v>
      </c>
      <c r="E379" s="6" t="n">
        <v>4</v>
      </c>
      <c r="F379" s="37" t="n">
        <v>2</v>
      </c>
      <c r="G379" s="36" t="n">
        <v>50</v>
      </c>
      <c r="H379" s="6" t="inlineStr">
        <is>
          <t>OFF</t>
        </is>
      </c>
      <c r="I379" s="38" t="n">
        <v>580.1183283215253</v>
      </c>
      <c r="J379" s="38" t="n">
        <v>1533.568798690708</v>
      </c>
      <c r="K379" s="38" t="n">
        <v>1407.407407407407</v>
      </c>
      <c r="L379" s="38" t="n">
        <v>150</v>
      </c>
      <c r="M379" s="38">
        <f>I379+J379+K379+L379</f>
        <v/>
      </c>
      <c r="N379" s="38">
        <f>M379*'Dashboard &amp; Optimisation'!$B$18/('Dashboard &amp; Optimisation'!$B$16/3.6)</f>
        <v/>
      </c>
      <c r="O379" s="38" t="n">
        <v>375.1816080990471</v>
      </c>
      <c r="P379" s="39" t="n">
        <v>0.3047610363527655</v>
      </c>
      <c r="Q379" s="40" t="n">
        <v>9.076917745081236</v>
      </c>
      <c r="R379" s="38" t="n">
        <v>341.5355713176909</v>
      </c>
      <c r="S379" s="38">
        <f>R379*IF(A379=4, 2.0, 3.0)</f>
        <v/>
      </c>
      <c r="T379" s="37">
        <f>'Dashboard &amp; Optimisation'!$B$18*U379</f>
        <v/>
      </c>
      <c r="U379" s="26">
        <f>MIN(1, S379/M379)</f>
        <v/>
      </c>
      <c r="V379" s="26">
        <f>N379/(N379+O379)</f>
        <v/>
      </c>
      <c r="W379" s="26">
        <f>U379*V379</f>
        <v/>
      </c>
      <c r="X379" s="39">
        <f>T379/N379</f>
        <v/>
      </c>
      <c r="Y379" s="41">
        <f>IF(W379=MAXIFS(W$2:W$7201, A$2:A$7201, A379, B$2:B$7201, B379), "OPTIMAL", "")</f>
        <v/>
      </c>
    </row>
    <row r="380" ht="20" customHeight="1">
      <c r="A380" s="28" t="n">
        <v>4</v>
      </c>
      <c r="B380" s="28" t="n">
        <v>25</v>
      </c>
      <c r="C380" s="29" t="n">
        <v>100</v>
      </c>
      <c r="D380" s="29" t="n">
        <v>3</v>
      </c>
      <c r="E380" s="30" t="n">
        <v>4</v>
      </c>
      <c r="F380" s="29" t="n">
        <v>2</v>
      </c>
      <c r="G380" s="28" t="n">
        <v>100</v>
      </c>
      <c r="H380" s="30" t="inlineStr">
        <is>
          <t>ON</t>
        </is>
      </c>
      <c r="I380" s="31" t="n">
        <v>580.1183283215253</v>
      </c>
      <c r="J380" s="31" t="n">
        <v>1533.568798690708</v>
      </c>
      <c r="K380" s="31" t="n">
        <v>1407.407407407407</v>
      </c>
      <c r="L380" s="31" t="n">
        <v>150</v>
      </c>
      <c r="M380" s="31">
        <f>I380+J380+K380+L380</f>
        <v/>
      </c>
      <c r="N380" s="31">
        <f>M380*'Dashboard &amp; Optimisation'!$B$18/('Dashboard &amp; Optimisation'!$B$16/3.6)</f>
        <v/>
      </c>
      <c r="O380" s="31" t="n">
        <v>375.1816080990471</v>
      </c>
      <c r="P380" s="32" t="n">
        <v>0.07090019831070833</v>
      </c>
      <c r="Q380" s="33" t="n">
        <v>9.076917745081236</v>
      </c>
      <c r="R380" s="31" t="n">
        <v>1468.073956718295</v>
      </c>
      <c r="S380" s="31">
        <f>R380*IF(A380=4, 2.0, 3.0)</f>
        <v/>
      </c>
      <c r="T380" s="29">
        <f>'Dashboard &amp; Optimisation'!$B$18*U380</f>
        <v/>
      </c>
      <c r="U380" s="34">
        <f>MIN(1, S380/M380)</f>
        <v/>
      </c>
      <c r="V380" s="34">
        <f>N380/(N380+O380)</f>
        <v/>
      </c>
      <c r="W380" s="34">
        <f>U380*V380</f>
        <v/>
      </c>
      <c r="X380" s="32">
        <f>T380/N380</f>
        <v/>
      </c>
      <c r="Y380" s="35">
        <f>IF(W380=MAXIFS(W$2:W$7201, A$2:A$7201, A380, B$2:B$7201, B380), "OPTIMAL", "")</f>
        <v/>
      </c>
    </row>
    <row r="381" ht="20" customHeight="1">
      <c r="A381" s="36" t="n">
        <v>4</v>
      </c>
      <c r="B381" s="36" t="n">
        <v>25</v>
      </c>
      <c r="C381" s="37" t="n">
        <v>100</v>
      </c>
      <c r="D381" s="37" t="n">
        <v>3</v>
      </c>
      <c r="E381" s="6" t="n">
        <v>4</v>
      </c>
      <c r="F381" s="37" t="n">
        <v>2</v>
      </c>
      <c r="G381" s="36" t="n">
        <v>100</v>
      </c>
      <c r="H381" s="6" t="inlineStr">
        <is>
          <t>OFF</t>
        </is>
      </c>
      <c r="I381" s="38" t="n">
        <v>580.1183283215253</v>
      </c>
      <c r="J381" s="38" t="n">
        <v>1533.568798690708</v>
      </c>
      <c r="K381" s="38" t="n">
        <v>1407.407407407407</v>
      </c>
      <c r="L381" s="38" t="n">
        <v>150</v>
      </c>
      <c r="M381" s="38">
        <f>I381+J381+K381+L381</f>
        <v/>
      </c>
      <c r="N381" s="38">
        <f>M381*'Dashboard &amp; Optimisation'!$B$18/('Dashboard &amp; Optimisation'!$B$16/3.6)</f>
        <v/>
      </c>
      <c r="O381" s="38" t="n">
        <v>375.1816080990471</v>
      </c>
      <c r="P381" s="39" t="n">
        <v>0.305556811068225</v>
      </c>
      <c r="Q381" s="40" t="n">
        <v>9.076917745081236</v>
      </c>
      <c r="R381" s="38" t="n">
        <v>340.646095572953</v>
      </c>
      <c r="S381" s="38">
        <f>R381*IF(A381=4, 2.0, 3.0)</f>
        <v/>
      </c>
      <c r="T381" s="37">
        <f>'Dashboard &amp; Optimisation'!$B$18*U381</f>
        <v/>
      </c>
      <c r="U381" s="26">
        <f>MIN(1, S381/M381)</f>
        <v/>
      </c>
      <c r="V381" s="26">
        <f>N381/(N381+O381)</f>
        <v/>
      </c>
      <c r="W381" s="26">
        <f>U381*V381</f>
        <v/>
      </c>
      <c r="X381" s="39">
        <f>T381/N381</f>
        <v/>
      </c>
      <c r="Y381" s="41">
        <f>IF(W381=MAXIFS(W$2:W$7201, A$2:A$7201, A381, B$2:B$7201, B381), "OPTIMAL", "")</f>
        <v/>
      </c>
    </row>
    <row r="382" ht="20" customHeight="1">
      <c r="A382" s="28" t="n">
        <v>4</v>
      </c>
      <c r="B382" s="28" t="n">
        <v>25</v>
      </c>
      <c r="C382" s="29" t="n">
        <v>100</v>
      </c>
      <c r="D382" s="29" t="n">
        <v>3</v>
      </c>
      <c r="E382" s="30" t="n">
        <v>4</v>
      </c>
      <c r="F382" s="29" t="n">
        <v>2</v>
      </c>
      <c r="G382" s="28" t="n">
        <v>150</v>
      </c>
      <c r="H382" s="30" t="inlineStr">
        <is>
          <t>ON</t>
        </is>
      </c>
      <c r="I382" s="31" t="n">
        <v>580.1183283215253</v>
      </c>
      <c r="J382" s="31" t="n">
        <v>1533.568798690708</v>
      </c>
      <c r="K382" s="31" t="n">
        <v>1407.407407407407</v>
      </c>
      <c r="L382" s="31" t="n">
        <v>150</v>
      </c>
      <c r="M382" s="31">
        <f>I382+J382+K382+L382</f>
        <v/>
      </c>
      <c r="N382" s="31">
        <f>M382*'Dashboard &amp; Optimisation'!$B$18/('Dashboard &amp; Optimisation'!$B$16/3.6)</f>
        <v/>
      </c>
      <c r="O382" s="31" t="n">
        <v>375.1816080990471</v>
      </c>
      <c r="P382" s="32" t="n">
        <v>0.0716959730261678</v>
      </c>
      <c r="Q382" s="33" t="n">
        <v>9.076917745081236</v>
      </c>
      <c r="R382" s="31" t="n">
        <v>1451.779371599064</v>
      </c>
      <c r="S382" s="31">
        <f>R382*IF(A382=4, 2.0, 3.0)</f>
        <v/>
      </c>
      <c r="T382" s="29">
        <f>'Dashboard &amp; Optimisation'!$B$18*U382</f>
        <v/>
      </c>
      <c r="U382" s="34">
        <f>MIN(1, S382/M382)</f>
        <v/>
      </c>
      <c r="V382" s="34">
        <f>N382/(N382+O382)</f>
        <v/>
      </c>
      <c r="W382" s="34">
        <f>U382*V382</f>
        <v/>
      </c>
      <c r="X382" s="32">
        <f>T382/N382</f>
        <v/>
      </c>
      <c r="Y382" s="35">
        <f>IF(W382=MAXIFS(W$2:W$7201, A$2:A$7201, A382, B$2:B$7201, B382), "OPTIMAL", "")</f>
        <v/>
      </c>
    </row>
    <row r="383" ht="20" customHeight="1">
      <c r="A383" s="36" t="n">
        <v>4</v>
      </c>
      <c r="B383" s="36" t="n">
        <v>25</v>
      </c>
      <c r="C383" s="37" t="n">
        <v>100</v>
      </c>
      <c r="D383" s="37" t="n">
        <v>3</v>
      </c>
      <c r="E383" s="6" t="n">
        <v>4</v>
      </c>
      <c r="F383" s="37" t="n">
        <v>2</v>
      </c>
      <c r="G383" s="36" t="n">
        <v>150</v>
      </c>
      <c r="H383" s="6" t="inlineStr">
        <is>
          <t>OFF</t>
        </is>
      </c>
      <c r="I383" s="38" t="n">
        <v>580.1183283215253</v>
      </c>
      <c r="J383" s="38" t="n">
        <v>1533.568798690708</v>
      </c>
      <c r="K383" s="38" t="n">
        <v>1407.407407407407</v>
      </c>
      <c r="L383" s="38" t="n">
        <v>150</v>
      </c>
      <c r="M383" s="38">
        <f>I383+J383+K383+L383</f>
        <v/>
      </c>
      <c r="N383" s="38">
        <f>M383*'Dashboard &amp; Optimisation'!$B$18/('Dashboard &amp; Optimisation'!$B$16/3.6)</f>
        <v/>
      </c>
      <c r="O383" s="38" t="n">
        <v>375.1816080990471</v>
      </c>
      <c r="P383" s="39" t="n">
        <v>0.3063525857836844</v>
      </c>
      <c r="Q383" s="40" t="n">
        <v>9.076917745081236</v>
      </c>
      <c r="R383" s="38" t="n">
        <v>339.7612407933419</v>
      </c>
      <c r="S383" s="38">
        <f>R383*IF(A383=4, 2.0, 3.0)</f>
        <v/>
      </c>
      <c r="T383" s="37">
        <f>'Dashboard &amp; Optimisation'!$B$18*U383</f>
        <v/>
      </c>
      <c r="U383" s="26">
        <f>MIN(1, S383/M383)</f>
        <v/>
      </c>
      <c r="V383" s="26">
        <f>N383/(N383+O383)</f>
        <v/>
      </c>
      <c r="W383" s="26">
        <f>U383*V383</f>
        <v/>
      </c>
      <c r="X383" s="39">
        <f>T383/N383</f>
        <v/>
      </c>
      <c r="Y383" s="41">
        <f>IF(W383=MAXIFS(W$2:W$7201, A$2:A$7201, A383, B$2:B$7201, B383), "OPTIMAL", "")</f>
        <v/>
      </c>
    </row>
    <row r="384" ht="20" customHeight="1">
      <c r="A384" s="28" t="n">
        <v>4</v>
      </c>
      <c r="B384" s="28" t="n">
        <v>25</v>
      </c>
      <c r="C384" s="29" t="n">
        <v>100</v>
      </c>
      <c r="D384" s="29" t="n">
        <v>3</v>
      </c>
      <c r="E384" s="30" t="n">
        <v>4</v>
      </c>
      <c r="F384" s="29" t="n">
        <v>2</v>
      </c>
      <c r="G384" s="28" t="n">
        <v>200</v>
      </c>
      <c r="H384" s="30" t="inlineStr">
        <is>
          <t>ON</t>
        </is>
      </c>
      <c r="I384" s="31" t="n">
        <v>580.1183283215253</v>
      </c>
      <c r="J384" s="31" t="n">
        <v>1533.568798690708</v>
      </c>
      <c r="K384" s="31" t="n">
        <v>1407.407407407407</v>
      </c>
      <c r="L384" s="31" t="n">
        <v>150</v>
      </c>
      <c r="M384" s="31">
        <f>I384+J384+K384+L384</f>
        <v/>
      </c>
      <c r="N384" s="31">
        <f>M384*'Dashboard &amp; Optimisation'!$B$18/('Dashboard &amp; Optimisation'!$B$16/3.6)</f>
        <v/>
      </c>
      <c r="O384" s="31" t="n">
        <v>375.1816080990471</v>
      </c>
      <c r="P384" s="32" t="n">
        <v>0.07249174774162728</v>
      </c>
      <c r="Q384" s="33" t="n">
        <v>9.076917745081236</v>
      </c>
      <c r="R384" s="31" t="n">
        <v>1435.842532547234</v>
      </c>
      <c r="S384" s="31">
        <f>R384*IF(A384=4, 2.0, 3.0)</f>
        <v/>
      </c>
      <c r="T384" s="29">
        <f>'Dashboard &amp; Optimisation'!$B$18*U384</f>
        <v/>
      </c>
      <c r="U384" s="34">
        <f>MIN(1, S384/M384)</f>
        <v/>
      </c>
      <c r="V384" s="34">
        <f>N384/(N384+O384)</f>
        <v/>
      </c>
      <c r="W384" s="34">
        <f>U384*V384</f>
        <v/>
      </c>
      <c r="X384" s="32">
        <f>T384/N384</f>
        <v/>
      </c>
      <c r="Y384" s="35">
        <f>IF(W384=MAXIFS(W$2:W$7201, A$2:A$7201, A384, B$2:B$7201, B384), "OPTIMAL", "")</f>
        <v/>
      </c>
    </row>
    <row r="385" ht="20" customHeight="1">
      <c r="A385" s="36" t="n">
        <v>4</v>
      </c>
      <c r="B385" s="36" t="n">
        <v>25</v>
      </c>
      <c r="C385" s="37" t="n">
        <v>100</v>
      </c>
      <c r="D385" s="37" t="n">
        <v>3</v>
      </c>
      <c r="E385" s="6" t="n">
        <v>4</v>
      </c>
      <c r="F385" s="37" t="n">
        <v>2</v>
      </c>
      <c r="G385" s="36" t="n">
        <v>200</v>
      </c>
      <c r="H385" s="6" t="inlineStr">
        <is>
          <t>OFF</t>
        </is>
      </c>
      <c r="I385" s="38" t="n">
        <v>580.1183283215253</v>
      </c>
      <c r="J385" s="38" t="n">
        <v>1533.568798690708</v>
      </c>
      <c r="K385" s="38" t="n">
        <v>1407.407407407407</v>
      </c>
      <c r="L385" s="38" t="n">
        <v>150</v>
      </c>
      <c r="M385" s="38">
        <f>I385+J385+K385+L385</f>
        <v/>
      </c>
      <c r="N385" s="38">
        <f>M385*'Dashboard &amp; Optimisation'!$B$18/('Dashboard &amp; Optimisation'!$B$16/3.6)</f>
        <v/>
      </c>
      <c r="O385" s="38" t="n">
        <v>375.1816080990471</v>
      </c>
      <c r="P385" s="39" t="n">
        <v>0.3071483604991439</v>
      </c>
      <c r="Q385" s="40" t="n">
        <v>9.076917745081236</v>
      </c>
      <c r="R385" s="38" t="n">
        <v>338.8809710622025</v>
      </c>
      <c r="S385" s="38">
        <f>R385*IF(A385=4, 2.0, 3.0)</f>
        <v/>
      </c>
      <c r="T385" s="37">
        <f>'Dashboard &amp; Optimisation'!$B$18*U385</f>
        <v/>
      </c>
      <c r="U385" s="26">
        <f>MIN(1, S385/M385)</f>
        <v/>
      </c>
      <c r="V385" s="26">
        <f>N385/(N385+O385)</f>
        <v/>
      </c>
      <c r="W385" s="26">
        <f>U385*V385</f>
        <v/>
      </c>
      <c r="X385" s="39">
        <f>T385/N385</f>
        <v/>
      </c>
      <c r="Y385" s="41">
        <f>IF(W385=MAXIFS(W$2:W$7201, A$2:A$7201, A385, B$2:B$7201, B385), "OPTIMAL", "")</f>
        <v/>
      </c>
    </row>
    <row r="386" ht="20" customHeight="1">
      <c r="A386" s="28" t="n">
        <v>4</v>
      </c>
      <c r="B386" s="28" t="n">
        <v>25</v>
      </c>
      <c r="C386" s="29" t="n">
        <v>100</v>
      </c>
      <c r="D386" s="29" t="n">
        <v>3</v>
      </c>
      <c r="E386" s="30" t="n">
        <v>8</v>
      </c>
      <c r="F386" s="29" t="n">
        <v>1.5</v>
      </c>
      <c r="G386" s="28" t="n">
        <v>50</v>
      </c>
      <c r="H386" s="30" t="inlineStr">
        <is>
          <t>ON</t>
        </is>
      </c>
      <c r="I386" s="31" t="n">
        <v>580.1183283215253</v>
      </c>
      <c r="J386" s="31" t="n">
        <v>1533.568798690708</v>
      </c>
      <c r="K386" s="31" t="n">
        <v>1407.407407407407</v>
      </c>
      <c r="L386" s="31" t="n">
        <v>150</v>
      </c>
      <c r="M386" s="31">
        <f>I386+J386+K386+L386</f>
        <v/>
      </c>
      <c r="N386" s="31">
        <f>M386*'Dashboard &amp; Optimisation'!$B$18/('Dashboard &amp; Optimisation'!$B$16/3.6)</f>
        <v/>
      </c>
      <c r="O386" s="31" t="n">
        <v>444.3781830784845</v>
      </c>
      <c r="P386" s="32" t="n">
        <v>0.05482769105377741</v>
      </c>
      <c r="Q386" s="33" t="n">
        <v>13.51537661762185</v>
      </c>
      <c r="R386" s="31" t="n">
        <v>1942.437827286087</v>
      </c>
      <c r="S386" s="31">
        <f>R386*IF(A386=4, 2.0, 3.0)</f>
        <v/>
      </c>
      <c r="T386" s="29">
        <f>'Dashboard &amp; Optimisation'!$B$18*U386</f>
        <v/>
      </c>
      <c r="U386" s="34">
        <f>MIN(1, S386/M386)</f>
        <v/>
      </c>
      <c r="V386" s="34">
        <f>N386/(N386+O386)</f>
        <v/>
      </c>
      <c r="W386" s="34">
        <f>U386*V386</f>
        <v/>
      </c>
      <c r="X386" s="32">
        <f>T386/N386</f>
        <v/>
      </c>
      <c r="Y386" s="35">
        <f>IF(W386=MAXIFS(W$2:W$7201, A$2:A$7201, A386, B$2:B$7201, B386), "OPTIMAL", "")</f>
        <v/>
      </c>
    </row>
    <row r="387" ht="20" customHeight="1">
      <c r="A387" s="36" t="n">
        <v>4</v>
      </c>
      <c r="B387" s="36" t="n">
        <v>25</v>
      </c>
      <c r="C387" s="37" t="n">
        <v>100</v>
      </c>
      <c r="D387" s="37" t="n">
        <v>3</v>
      </c>
      <c r="E387" s="6" t="n">
        <v>8</v>
      </c>
      <c r="F387" s="37" t="n">
        <v>1.5</v>
      </c>
      <c r="G387" s="36" t="n">
        <v>50</v>
      </c>
      <c r="H387" s="6" t="inlineStr">
        <is>
          <t>OFF</t>
        </is>
      </c>
      <c r="I387" s="38" t="n">
        <v>580.1183283215253</v>
      </c>
      <c r="J387" s="38" t="n">
        <v>1533.568798690708</v>
      </c>
      <c r="K387" s="38" t="n">
        <v>1407.407407407407</v>
      </c>
      <c r="L387" s="38" t="n">
        <v>150</v>
      </c>
      <c r="M387" s="38">
        <f>I387+J387+K387+L387</f>
        <v/>
      </c>
      <c r="N387" s="38">
        <f>M387*'Dashboard &amp; Optimisation'!$B$18/('Dashboard &amp; Optimisation'!$B$16/3.6)</f>
        <v/>
      </c>
      <c r="O387" s="38" t="n">
        <v>444.3781830784845</v>
      </c>
      <c r="P387" s="39" t="n">
        <v>0.2392799604342417</v>
      </c>
      <c r="Q387" s="40" t="n">
        <v>13.51537661762185</v>
      </c>
      <c r="R387" s="38" t="n">
        <v>445.0827427935825</v>
      </c>
      <c r="S387" s="38">
        <f>R387*IF(A387=4, 2.0, 3.0)</f>
        <v/>
      </c>
      <c r="T387" s="37">
        <f>'Dashboard &amp; Optimisation'!$B$18*U387</f>
        <v/>
      </c>
      <c r="U387" s="26">
        <f>MIN(1, S387/M387)</f>
        <v/>
      </c>
      <c r="V387" s="26">
        <f>N387/(N387+O387)</f>
        <v/>
      </c>
      <c r="W387" s="26">
        <f>U387*V387</f>
        <v/>
      </c>
      <c r="X387" s="39">
        <f>T387/N387</f>
        <v/>
      </c>
      <c r="Y387" s="41">
        <f>IF(W387=MAXIFS(W$2:W$7201, A$2:A$7201, A387, B$2:B$7201, B387), "OPTIMAL", "")</f>
        <v/>
      </c>
    </row>
    <row r="388" ht="20" customHeight="1">
      <c r="A388" s="28" t="n">
        <v>4</v>
      </c>
      <c r="B388" s="28" t="n">
        <v>25</v>
      </c>
      <c r="C388" s="29" t="n">
        <v>100</v>
      </c>
      <c r="D388" s="29" t="n">
        <v>3</v>
      </c>
      <c r="E388" s="30" t="n">
        <v>8</v>
      </c>
      <c r="F388" s="29" t="n">
        <v>1.5</v>
      </c>
      <c r="G388" s="28" t="n">
        <v>100</v>
      </c>
      <c r="H388" s="30" t="inlineStr">
        <is>
          <t>ON</t>
        </is>
      </c>
      <c r="I388" s="31" t="n">
        <v>580.1183283215253</v>
      </c>
      <c r="J388" s="31" t="n">
        <v>1533.568798690708</v>
      </c>
      <c r="K388" s="31" t="n">
        <v>1407.407407407407</v>
      </c>
      <c r="L388" s="31" t="n">
        <v>150</v>
      </c>
      <c r="M388" s="31">
        <f>I388+J388+K388+L388</f>
        <v/>
      </c>
      <c r="N388" s="31">
        <f>M388*'Dashboard &amp; Optimisation'!$B$18/('Dashboard &amp; Optimisation'!$B$16/3.6)</f>
        <v/>
      </c>
      <c r="O388" s="31" t="n">
        <v>444.3781830784845</v>
      </c>
      <c r="P388" s="32" t="n">
        <v>0.05562346576923688</v>
      </c>
      <c r="Q388" s="33" t="n">
        <v>13.51537661762185</v>
      </c>
      <c r="R388" s="31" t="n">
        <v>1914.648424235959</v>
      </c>
      <c r="S388" s="31">
        <f>R388*IF(A388=4, 2.0, 3.0)</f>
        <v/>
      </c>
      <c r="T388" s="29">
        <f>'Dashboard &amp; Optimisation'!$B$18*U388</f>
        <v/>
      </c>
      <c r="U388" s="34">
        <f>MIN(1, S388/M388)</f>
        <v/>
      </c>
      <c r="V388" s="34">
        <f>N388/(N388+O388)</f>
        <v/>
      </c>
      <c r="W388" s="34">
        <f>U388*V388</f>
        <v/>
      </c>
      <c r="X388" s="32">
        <f>T388/N388</f>
        <v/>
      </c>
      <c r="Y388" s="35">
        <f>IF(W388=MAXIFS(W$2:W$7201, A$2:A$7201, A388, B$2:B$7201, B388), "OPTIMAL", "")</f>
        <v/>
      </c>
    </row>
    <row r="389" ht="20" customHeight="1">
      <c r="A389" s="36" t="n">
        <v>4</v>
      </c>
      <c r="B389" s="36" t="n">
        <v>25</v>
      </c>
      <c r="C389" s="37" t="n">
        <v>100</v>
      </c>
      <c r="D389" s="37" t="n">
        <v>3</v>
      </c>
      <c r="E389" s="6" t="n">
        <v>8</v>
      </c>
      <c r="F389" s="37" t="n">
        <v>1.5</v>
      </c>
      <c r="G389" s="36" t="n">
        <v>100</v>
      </c>
      <c r="H389" s="6" t="inlineStr">
        <is>
          <t>OFF</t>
        </is>
      </c>
      <c r="I389" s="38" t="n">
        <v>580.1183283215253</v>
      </c>
      <c r="J389" s="38" t="n">
        <v>1533.568798690708</v>
      </c>
      <c r="K389" s="38" t="n">
        <v>1407.407407407407</v>
      </c>
      <c r="L389" s="38" t="n">
        <v>150</v>
      </c>
      <c r="M389" s="38">
        <f>I389+J389+K389+L389</f>
        <v/>
      </c>
      <c r="N389" s="38">
        <f>M389*'Dashboard &amp; Optimisation'!$B$18/('Dashboard &amp; Optimisation'!$B$16/3.6)</f>
        <v/>
      </c>
      <c r="O389" s="38" t="n">
        <v>444.3781830784845</v>
      </c>
      <c r="P389" s="39" t="n">
        <v>0.2400757351497012</v>
      </c>
      <c r="Q389" s="40" t="n">
        <v>13.51537661762185</v>
      </c>
      <c r="R389" s="38" t="n">
        <v>443.607435042128</v>
      </c>
      <c r="S389" s="38">
        <f>R389*IF(A389=4, 2.0, 3.0)</f>
        <v/>
      </c>
      <c r="T389" s="37">
        <f>'Dashboard &amp; Optimisation'!$B$18*U389</f>
        <v/>
      </c>
      <c r="U389" s="26">
        <f>MIN(1, S389/M389)</f>
        <v/>
      </c>
      <c r="V389" s="26">
        <f>N389/(N389+O389)</f>
        <v/>
      </c>
      <c r="W389" s="26">
        <f>U389*V389</f>
        <v/>
      </c>
      <c r="X389" s="39">
        <f>T389/N389</f>
        <v/>
      </c>
      <c r="Y389" s="41">
        <f>IF(W389=MAXIFS(W$2:W$7201, A$2:A$7201, A389, B$2:B$7201, B389), "OPTIMAL", "")</f>
        <v/>
      </c>
    </row>
    <row r="390" ht="20" customHeight="1">
      <c r="A390" s="28" t="n">
        <v>4</v>
      </c>
      <c r="B390" s="28" t="n">
        <v>25</v>
      </c>
      <c r="C390" s="29" t="n">
        <v>100</v>
      </c>
      <c r="D390" s="29" t="n">
        <v>3</v>
      </c>
      <c r="E390" s="30" t="n">
        <v>8</v>
      </c>
      <c r="F390" s="29" t="n">
        <v>1.5</v>
      </c>
      <c r="G390" s="28" t="n">
        <v>150</v>
      </c>
      <c r="H390" s="30" t="inlineStr">
        <is>
          <t>ON</t>
        </is>
      </c>
      <c r="I390" s="31" t="n">
        <v>580.1183283215253</v>
      </c>
      <c r="J390" s="31" t="n">
        <v>1533.568798690708</v>
      </c>
      <c r="K390" s="31" t="n">
        <v>1407.407407407407</v>
      </c>
      <c r="L390" s="31" t="n">
        <v>150</v>
      </c>
      <c r="M390" s="31">
        <f>I390+J390+K390+L390</f>
        <v/>
      </c>
      <c r="N390" s="31">
        <f>M390*'Dashboard &amp; Optimisation'!$B$18/('Dashboard &amp; Optimisation'!$B$16/3.6)</f>
        <v/>
      </c>
      <c r="O390" s="31" t="n">
        <v>444.3781830784845</v>
      </c>
      <c r="P390" s="32" t="n">
        <v>0.05641924048469636</v>
      </c>
      <c r="Q390" s="33" t="n">
        <v>13.51537661762185</v>
      </c>
      <c r="R390" s="31" t="n">
        <v>1887.642941852434</v>
      </c>
      <c r="S390" s="31">
        <f>R390*IF(A390=4, 2.0, 3.0)</f>
        <v/>
      </c>
      <c r="T390" s="29">
        <f>'Dashboard &amp; Optimisation'!$B$18*U390</f>
        <v/>
      </c>
      <c r="U390" s="34">
        <f>MIN(1, S390/M390)</f>
        <v/>
      </c>
      <c r="V390" s="34">
        <f>N390/(N390+O390)</f>
        <v/>
      </c>
      <c r="W390" s="34">
        <f>U390*V390</f>
        <v/>
      </c>
      <c r="X390" s="32">
        <f>T390/N390</f>
        <v/>
      </c>
      <c r="Y390" s="35">
        <f>IF(W390=MAXIFS(W$2:W$7201, A$2:A$7201, A390, B$2:B$7201, B390), "OPTIMAL", "")</f>
        <v/>
      </c>
    </row>
    <row r="391" ht="20" customHeight="1">
      <c r="A391" s="36" t="n">
        <v>4</v>
      </c>
      <c r="B391" s="36" t="n">
        <v>25</v>
      </c>
      <c r="C391" s="37" t="n">
        <v>100</v>
      </c>
      <c r="D391" s="37" t="n">
        <v>3</v>
      </c>
      <c r="E391" s="6" t="n">
        <v>8</v>
      </c>
      <c r="F391" s="37" t="n">
        <v>1.5</v>
      </c>
      <c r="G391" s="36" t="n">
        <v>150</v>
      </c>
      <c r="H391" s="6" t="inlineStr">
        <is>
          <t>OFF</t>
        </is>
      </c>
      <c r="I391" s="38" t="n">
        <v>580.1183283215253</v>
      </c>
      <c r="J391" s="38" t="n">
        <v>1533.568798690708</v>
      </c>
      <c r="K391" s="38" t="n">
        <v>1407.407407407407</v>
      </c>
      <c r="L391" s="38" t="n">
        <v>150</v>
      </c>
      <c r="M391" s="38">
        <f>I391+J391+K391+L391</f>
        <v/>
      </c>
      <c r="N391" s="38">
        <f>M391*'Dashboard &amp; Optimisation'!$B$18/('Dashboard &amp; Optimisation'!$B$16/3.6)</f>
        <v/>
      </c>
      <c r="O391" s="38" t="n">
        <v>444.3781830784845</v>
      </c>
      <c r="P391" s="39" t="n">
        <v>0.2408715098651607</v>
      </c>
      <c r="Q391" s="40" t="n">
        <v>13.51537661762185</v>
      </c>
      <c r="R391" s="38" t="n">
        <v>442.1418753310855</v>
      </c>
      <c r="S391" s="38">
        <f>R391*IF(A391=4, 2.0, 3.0)</f>
        <v/>
      </c>
      <c r="T391" s="37">
        <f>'Dashboard &amp; Optimisation'!$B$18*U391</f>
        <v/>
      </c>
      <c r="U391" s="26">
        <f>MIN(1, S391/M391)</f>
        <v/>
      </c>
      <c r="V391" s="26">
        <f>N391/(N391+O391)</f>
        <v/>
      </c>
      <c r="W391" s="26">
        <f>U391*V391</f>
        <v/>
      </c>
      <c r="X391" s="39">
        <f>T391/N391</f>
        <v/>
      </c>
      <c r="Y391" s="41">
        <f>IF(W391=MAXIFS(W$2:W$7201, A$2:A$7201, A391, B$2:B$7201, B391), "OPTIMAL", "")</f>
        <v/>
      </c>
    </row>
    <row r="392" ht="20" customHeight="1">
      <c r="A392" s="28" t="n">
        <v>4</v>
      </c>
      <c r="B392" s="28" t="n">
        <v>25</v>
      </c>
      <c r="C392" s="29" t="n">
        <v>100</v>
      </c>
      <c r="D392" s="29" t="n">
        <v>3</v>
      </c>
      <c r="E392" s="30" t="n">
        <v>8</v>
      </c>
      <c r="F392" s="29" t="n">
        <v>1.5</v>
      </c>
      <c r="G392" s="28" t="n">
        <v>200</v>
      </c>
      <c r="H392" s="30" t="inlineStr">
        <is>
          <t>ON</t>
        </is>
      </c>
      <c r="I392" s="31" t="n">
        <v>580.1183283215253</v>
      </c>
      <c r="J392" s="31" t="n">
        <v>1533.568798690708</v>
      </c>
      <c r="K392" s="31" t="n">
        <v>1407.407407407407</v>
      </c>
      <c r="L392" s="31" t="n">
        <v>150</v>
      </c>
      <c r="M392" s="31">
        <f>I392+J392+K392+L392</f>
        <v/>
      </c>
      <c r="N392" s="31">
        <f>M392*'Dashboard &amp; Optimisation'!$B$18/('Dashboard &amp; Optimisation'!$B$16/3.6)</f>
        <v/>
      </c>
      <c r="O392" s="31" t="n">
        <v>444.3781830784845</v>
      </c>
      <c r="P392" s="32" t="n">
        <v>0.05721501520015583</v>
      </c>
      <c r="Q392" s="33" t="n">
        <v>13.51537661762185</v>
      </c>
      <c r="R392" s="31" t="n">
        <v>1861.388670667034</v>
      </c>
      <c r="S392" s="31">
        <f>R392*IF(A392=4, 2.0, 3.0)</f>
        <v/>
      </c>
      <c r="T392" s="29">
        <f>'Dashboard &amp; Optimisation'!$B$18*U392</f>
        <v/>
      </c>
      <c r="U392" s="34">
        <f>MIN(1, S392/M392)</f>
        <v/>
      </c>
      <c r="V392" s="34">
        <f>N392/(N392+O392)</f>
        <v/>
      </c>
      <c r="W392" s="34">
        <f>U392*V392</f>
        <v/>
      </c>
      <c r="X392" s="32">
        <f>T392/N392</f>
        <v/>
      </c>
      <c r="Y392" s="35">
        <f>IF(W392=MAXIFS(W$2:W$7201, A$2:A$7201, A392, B$2:B$7201, B392), "OPTIMAL", "")</f>
        <v/>
      </c>
    </row>
    <row r="393" ht="20" customHeight="1">
      <c r="A393" s="36" t="n">
        <v>4</v>
      </c>
      <c r="B393" s="36" t="n">
        <v>25</v>
      </c>
      <c r="C393" s="37" t="n">
        <v>100</v>
      </c>
      <c r="D393" s="37" t="n">
        <v>3</v>
      </c>
      <c r="E393" s="6" t="n">
        <v>8</v>
      </c>
      <c r="F393" s="37" t="n">
        <v>1.5</v>
      </c>
      <c r="G393" s="36" t="n">
        <v>200</v>
      </c>
      <c r="H393" s="6" t="inlineStr">
        <is>
          <t>OFF</t>
        </is>
      </c>
      <c r="I393" s="38" t="n">
        <v>580.1183283215253</v>
      </c>
      <c r="J393" s="38" t="n">
        <v>1533.568798690708</v>
      </c>
      <c r="K393" s="38" t="n">
        <v>1407.407407407407</v>
      </c>
      <c r="L393" s="38" t="n">
        <v>150</v>
      </c>
      <c r="M393" s="38">
        <f>I393+J393+K393+L393</f>
        <v/>
      </c>
      <c r="N393" s="38">
        <f>M393*'Dashboard &amp; Optimisation'!$B$18/('Dashboard &amp; Optimisation'!$B$16/3.6)</f>
        <v/>
      </c>
      <c r="O393" s="38" t="n">
        <v>444.3781830784845</v>
      </c>
      <c r="P393" s="39" t="n">
        <v>0.2416672845806202</v>
      </c>
      <c r="Q393" s="40" t="n">
        <v>13.51537661762185</v>
      </c>
      <c r="R393" s="38" t="n">
        <v>440.685967363878</v>
      </c>
      <c r="S393" s="38">
        <f>R393*IF(A393=4, 2.0, 3.0)</f>
        <v/>
      </c>
      <c r="T393" s="37">
        <f>'Dashboard &amp; Optimisation'!$B$18*U393</f>
        <v/>
      </c>
      <c r="U393" s="26">
        <f>MIN(1, S393/M393)</f>
        <v/>
      </c>
      <c r="V393" s="26">
        <f>N393/(N393+O393)</f>
        <v/>
      </c>
      <c r="W393" s="26">
        <f>U393*V393</f>
        <v/>
      </c>
      <c r="X393" s="39">
        <f>T393/N393</f>
        <v/>
      </c>
      <c r="Y393" s="41">
        <f>IF(W393=MAXIFS(W$2:W$7201, A$2:A$7201, A393, B$2:B$7201, B393), "OPTIMAL", "")</f>
        <v/>
      </c>
    </row>
    <row r="394" ht="20" customHeight="1">
      <c r="A394" s="28" t="n">
        <v>4</v>
      </c>
      <c r="B394" s="28" t="n">
        <v>25</v>
      </c>
      <c r="C394" s="29" t="n">
        <v>100</v>
      </c>
      <c r="D394" s="29" t="n">
        <v>3</v>
      </c>
      <c r="E394" s="30" t="n">
        <v>8</v>
      </c>
      <c r="F394" s="29" t="n">
        <v>2</v>
      </c>
      <c r="G394" s="28" t="n">
        <v>50</v>
      </c>
      <c r="H394" s="30" t="inlineStr">
        <is>
          <t>ON</t>
        </is>
      </c>
      <c r="I394" s="31" t="n">
        <v>580.1183283215253</v>
      </c>
      <c r="J394" s="31" t="n">
        <v>1533.568798690708</v>
      </c>
      <c r="K394" s="31" t="n">
        <v>1407.407407407407</v>
      </c>
      <c r="L394" s="31" t="n">
        <v>150</v>
      </c>
      <c r="M394" s="31">
        <f>I394+J394+K394+L394</f>
        <v/>
      </c>
      <c r="N394" s="31">
        <f>M394*'Dashboard &amp; Optimisation'!$B$18/('Dashboard &amp; Optimisation'!$B$16/3.6)</f>
        <v/>
      </c>
      <c r="O394" s="31" t="n">
        <v>516.85871903057</v>
      </c>
      <c r="P394" s="32" t="n">
        <v>0.0536222193896701</v>
      </c>
      <c r="Q394" s="33" t="n">
        <v>17.95383549016247</v>
      </c>
      <c r="R394" s="31" t="n">
        <v>2033.234154851173</v>
      </c>
      <c r="S394" s="31">
        <f>R394*IF(A394=4, 2.0, 3.0)</f>
        <v/>
      </c>
      <c r="T394" s="29">
        <f>'Dashboard &amp; Optimisation'!$B$18*U394</f>
        <v/>
      </c>
      <c r="U394" s="34">
        <f>MIN(1, S394/M394)</f>
        <v/>
      </c>
      <c r="V394" s="34">
        <f>N394/(N394+O394)</f>
        <v/>
      </c>
      <c r="W394" s="34">
        <f>U394*V394</f>
        <v/>
      </c>
      <c r="X394" s="32">
        <f>T394/N394</f>
        <v/>
      </c>
      <c r="Y394" s="35">
        <f>IF(W394=MAXIFS(W$2:W$7201, A$2:A$7201, A394, B$2:B$7201, B394), "OPTIMAL", "")</f>
        <v/>
      </c>
    </row>
    <row r="395" ht="20" customHeight="1">
      <c r="A395" s="36" t="n">
        <v>4</v>
      </c>
      <c r="B395" s="36" t="n">
        <v>25</v>
      </c>
      <c r="C395" s="37" t="n">
        <v>100</v>
      </c>
      <c r="D395" s="37" t="n">
        <v>3</v>
      </c>
      <c r="E395" s="6" t="n">
        <v>8</v>
      </c>
      <c r="F395" s="37" t="n">
        <v>2</v>
      </c>
      <c r="G395" s="36" t="n">
        <v>50</v>
      </c>
      <c r="H395" s="6" t="inlineStr">
        <is>
          <t>OFF</t>
        </is>
      </c>
      <c r="I395" s="38" t="n">
        <v>580.1183283215253</v>
      </c>
      <c r="J395" s="38" t="n">
        <v>1533.568798690708</v>
      </c>
      <c r="K395" s="38" t="n">
        <v>1407.407407407407</v>
      </c>
      <c r="L395" s="38" t="n">
        <v>150</v>
      </c>
      <c r="M395" s="38">
        <f>I395+J395+K395+L395</f>
        <v/>
      </c>
      <c r="N395" s="38">
        <f>M395*'Dashboard &amp; Optimisation'!$B$18/('Dashboard &amp; Optimisation'!$B$16/3.6)</f>
        <v/>
      </c>
      <c r="O395" s="38" t="n">
        <v>516.85871903057</v>
      </c>
      <c r="P395" s="39" t="n">
        <v>0.2394434573245842</v>
      </c>
      <c r="Q395" s="40" t="n">
        <v>17.95383549016247</v>
      </c>
      <c r="R395" s="38" t="n">
        <v>455.3330842287587</v>
      </c>
      <c r="S395" s="38">
        <f>R395*IF(A395=4, 2.0, 3.0)</f>
        <v/>
      </c>
      <c r="T395" s="37">
        <f>'Dashboard &amp; Optimisation'!$B$18*U395</f>
        <v/>
      </c>
      <c r="U395" s="26">
        <f>MIN(1, S395/M395)</f>
        <v/>
      </c>
      <c r="V395" s="26">
        <f>N395/(N395+O395)</f>
        <v/>
      </c>
      <c r="W395" s="26">
        <f>U395*V395</f>
        <v/>
      </c>
      <c r="X395" s="39">
        <f>T395/N395</f>
        <v/>
      </c>
      <c r="Y395" s="41">
        <f>IF(W395=MAXIFS(W$2:W$7201, A$2:A$7201, A395, B$2:B$7201, B395), "OPTIMAL", "")</f>
        <v/>
      </c>
    </row>
    <row r="396" ht="20" customHeight="1">
      <c r="A396" s="28" t="n">
        <v>4</v>
      </c>
      <c r="B396" s="28" t="n">
        <v>25</v>
      </c>
      <c r="C396" s="29" t="n">
        <v>100</v>
      </c>
      <c r="D396" s="29" t="n">
        <v>3</v>
      </c>
      <c r="E396" s="30" t="n">
        <v>8</v>
      </c>
      <c r="F396" s="29" t="n">
        <v>2</v>
      </c>
      <c r="G396" s="28" t="n">
        <v>100</v>
      </c>
      <c r="H396" s="30" t="inlineStr">
        <is>
          <t>ON</t>
        </is>
      </c>
      <c r="I396" s="31" t="n">
        <v>580.1183283215253</v>
      </c>
      <c r="J396" s="31" t="n">
        <v>1533.568798690708</v>
      </c>
      <c r="K396" s="31" t="n">
        <v>1407.407407407407</v>
      </c>
      <c r="L396" s="31" t="n">
        <v>150</v>
      </c>
      <c r="M396" s="31">
        <f>I396+J396+K396+L396</f>
        <v/>
      </c>
      <c r="N396" s="31">
        <f>M396*'Dashboard &amp; Optimisation'!$B$18/('Dashboard &amp; Optimisation'!$B$16/3.6)</f>
        <v/>
      </c>
      <c r="O396" s="31" t="n">
        <v>516.85871903057</v>
      </c>
      <c r="P396" s="32" t="n">
        <v>0.05441799410512958</v>
      </c>
      <c r="Q396" s="33" t="n">
        <v>17.95383549016247</v>
      </c>
      <c r="R396" s="31" t="n">
        <v>2003.501410055153</v>
      </c>
      <c r="S396" s="31">
        <f>R396*IF(A396=4, 2.0, 3.0)</f>
        <v/>
      </c>
      <c r="T396" s="29">
        <f>'Dashboard &amp; Optimisation'!$B$18*U396</f>
        <v/>
      </c>
      <c r="U396" s="34">
        <f>MIN(1, S396/M396)</f>
        <v/>
      </c>
      <c r="V396" s="34">
        <f>N396/(N396+O396)</f>
        <v/>
      </c>
      <c r="W396" s="34">
        <f>U396*V396</f>
        <v/>
      </c>
      <c r="X396" s="32">
        <f>T396/N396</f>
        <v/>
      </c>
      <c r="Y396" s="35">
        <f>IF(W396=MAXIFS(W$2:W$7201, A$2:A$7201, A396, B$2:B$7201, B396), "OPTIMAL", "")</f>
        <v/>
      </c>
    </row>
    <row r="397" ht="20" customHeight="1">
      <c r="A397" s="36" t="n">
        <v>4</v>
      </c>
      <c r="B397" s="36" t="n">
        <v>25</v>
      </c>
      <c r="C397" s="37" t="n">
        <v>100</v>
      </c>
      <c r="D397" s="37" t="n">
        <v>3</v>
      </c>
      <c r="E397" s="6" t="n">
        <v>8</v>
      </c>
      <c r="F397" s="37" t="n">
        <v>2</v>
      </c>
      <c r="G397" s="36" t="n">
        <v>100</v>
      </c>
      <c r="H397" s="6" t="inlineStr">
        <is>
          <t>OFF</t>
        </is>
      </c>
      <c r="I397" s="38" t="n">
        <v>580.1183283215253</v>
      </c>
      <c r="J397" s="38" t="n">
        <v>1533.568798690708</v>
      </c>
      <c r="K397" s="38" t="n">
        <v>1407.407407407407</v>
      </c>
      <c r="L397" s="38" t="n">
        <v>150</v>
      </c>
      <c r="M397" s="38">
        <f>I397+J397+K397+L397</f>
        <v/>
      </c>
      <c r="N397" s="38">
        <f>M397*'Dashboard &amp; Optimisation'!$B$18/('Dashboard &amp; Optimisation'!$B$16/3.6)</f>
        <v/>
      </c>
      <c r="O397" s="38" t="n">
        <v>516.85871903057</v>
      </c>
      <c r="P397" s="39" t="n">
        <v>0.2402392320400437</v>
      </c>
      <c r="Q397" s="40" t="n">
        <v>17.95383549016247</v>
      </c>
      <c r="R397" s="38" t="n">
        <v>453.8248270117151</v>
      </c>
      <c r="S397" s="38">
        <f>R397*IF(A397=4, 2.0, 3.0)</f>
        <v/>
      </c>
      <c r="T397" s="37">
        <f>'Dashboard &amp; Optimisation'!$B$18*U397</f>
        <v/>
      </c>
      <c r="U397" s="26">
        <f>MIN(1, S397/M397)</f>
        <v/>
      </c>
      <c r="V397" s="26">
        <f>N397/(N397+O397)</f>
        <v/>
      </c>
      <c r="W397" s="26">
        <f>U397*V397</f>
        <v/>
      </c>
      <c r="X397" s="39">
        <f>T397/N397</f>
        <v/>
      </c>
      <c r="Y397" s="41">
        <f>IF(W397=MAXIFS(W$2:W$7201, A$2:A$7201, A397, B$2:B$7201, B397), "OPTIMAL", "")</f>
        <v/>
      </c>
    </row>
    <row r="398" ht="20" customHeight="1">
      <c r="A398" s="28" t="n">
        <v>4</v>
      </c>
      <c r="B398" s="28" t="n">
        <v>25</v>
      </c>
      <c r="C398" s="29" t="n">
        <v>100</v>
      </c>
      <c r="D398" s="29" t="n">
        <v>3</v>
      </c>
      <c r="E398" s="30" t="n">
        <v>8</v>
      </c>
      <c r="F398" s="29" t="n">
        <v>2</v>
      </c>
      <c r="G398" s="28" t="n">
        <v>150</v>
      </c>
      <c r="H398" s="30" t="inlineStr">
        <is>
          <t>ON</t>
        </is>
      </c>
      <c r="I398" s="31" t="n">
        <v>580.1183283215253</v>
      </c>
      <c r="J398" s="31" t="n">
        <v>1533.568798690708</v>
      </c>
      <c r="K398" s="31" t="n">
        <v>1407.407407407407</v>
      </c>
      <c r="L398" s="31" t="n">
        <v>150</v>
      </c>
      <c r="M398" s="31">
        <f>I398+J398+K398+L398</f>
        <v/>
      </c>
      <c r="N398" s="31">
        <f>M398*'Dashboard &amp; Optimisation'!$B$18/('Dashboard &amp; Optimisation'!$B$16/3.6)</f>
        <v/>
      </c>
      <c r="O398" s="31" t="n">
        <v>516.85871903057</v>
      </c>
      <c r="P398" s="32" t="n">
        <v>0.05521376882058905</v>
      </c>
      <c r="Q398" s="33" t="n">
        <v>17.95383549016247</v>
      </c>
      <c r="R398" s="31" t="n">
        <v>1974.625718383209</v>
      </c>
      <c r="S398" s="31">
        <f>R398*IF(A398=4, 2.0, 3.0)</f>
        <v/>
      </c>
      <c r="T398" s="29">
        <f>'Dashboard &amp; Optimisation'!$B$18*U398</f>
        <v/>
      </c>
      <c r="U398" s="34">
        <f>MIN(1, S398/M398)</f>
        <v/>
      </c>
      <c r="V398" s="34">
        <f>N398/(N398+O398)</f>
        <v/>
      </c>
      <c r="W398" s="34">
        <f>U398*V398</f>
        <v/>
      </c>
      <c r="X398" s="32">
        <f>T398/N398</f>
        <v/>
      </c>
      <c r="Y398" s="35">
        <f>IF(W398=MAXIFS(W$2:W$7201, A$2:A$7201, A398, B$2:B$7201, B398), "OPTIMAL", "")</f>
        <v/>
      </c>
    </row>
    <row r="399" ht="20" customHeight="1">
      <c r="A399" s="36" t="n">
        <v>4</v>
      </c>
      <c r="B399" s="36" t="n">
        <v>25</v>
      </c>
      <c r="C399" s="37" t="n">
        <v>100</v>
      </c>
      <c r="D399" s="37" t="n">
        <v>3</v>
      </c>
      <c r="E399" s="6" t="n">
        <v>8</v>
      </c>
      <c r="F399" s="37" t="n">
        <v>2</v>
      </c>
      <c r="G399" s="36" t="n">
        <v>150</v>
      </c>
      <c r="H399" s="6" t="inlineStr">
        <is>
          <t>OFF</t>
        </is>
      </c>
      <c r="I399" s="38" t="n">
        <v>580.1183283215253</v>
      </c>
      <c r="J399" s="38" t="n">
        <v>1533.568798690708</v>
      </c>
      <c r="K399" s="38" t="n">
        <v>1407.407407407407</v>
      </c>
      <c r="L399" s="38" t="n">
        <v>150</v>
      </c>
      <c r="M399" s="38">
        <f>I399+J399+K399+L399</f>
        <v/>
      </c>
      <c r="N399" s="38">
        <f>M399*'Dashboard &amp; Optimisation'!$B$18/('Dashboard &amp; Optimisation'!$B$16/3.6)</f>
        <v/>
      </c>
      <c r="O399" s="38" t="n">
        <v>516.85871903057</v>
      </c>
      <c r="P399" s="39" t="n">
        <v>0.2410350067555031</v>
      </c>
      <c r="Q399" s="40" t="n">
        <v>17.95383549016247</v>
      </c>
      <c r="R399" s="38" t="n">
        <v>452.3265287875487</v>
      </c>
      <c r="S399" s="38">
        <f>R399*IF(A399=4, 2.0, 3.0)</f>
        <v/>
      </c>
      <c r="T399" s="37">
        <f>'Dashboard &amp; Optimisation'!$B$18*U399</f>
        <v/>
      </c>
      <c r="U399" s="26">
        <f>MIN(1, S399/M399)</f>
        <v/>
      </c>
      <c r="V399" s="26">
        <f>N399/(N399+O399)</f>
        <v/>
      </c>
      <c r="W399" s="26">
        <f>U399*V399</f>
        <v/>
      </c>
      <c r="X399" s="39">
        <f>T399/N399</f>
        <v/>
      </c>
      <c r="Y399" s="41">
        <f>IF(W399=MAXIFS(W$2:W$7201, A$2:A$7201, A399, B$2:B$7201, B399), "OPTIMAL", "")</f>
        <v/>
      </c>
    </row>
    <row r="400" ht="20" customHeight="1">
      <c r="A400" s="28" t="n">
        <v>4</v>
      </c>
      <c r="B400" s="28" t="n">
        <v>25</v>
      </c>
      <c r="C400" s="29" t="n">
        <v>100</v>
      </c>
      <c r="D400" s="29" t="n">
        <v>3</v>
      </c>
      <c r="E400" s="30" t="n">
        <v>8</v>
      </c>
      <c r="F400" s="29" t="n">
        <v>2</v>
      </c>
      <c r="G400" s="28" t="n">
        <v>200</v>
      </c>
      <c r="H400" s="30" t="inlineStr">
        <is>
          <t>ON</t>
        </is>
      </c>
      <c r="I400" s="31" t="n">
        <v>580.1183283215253</v>
      </c>
      <c r="J400" s="31" t="n">
        <v>1533.568798690708</v>
      </c>
      <c r="K400" s="31" t="n">
        <v>1407.407407407407</v>
      </c>
      <c r="L400" s="31" t="n">
        <v>150</v>
      </c>
      <c r="M400" s="31">
        <f>I400+J400+K400+L400</f>
        <v/>
      </c>
      <c r="N400" s="31">
        <f>M400*'Dashboard &amp; Optimisation'!$B$18/('Dashboard &amp; Optimisation'!$B$16/3.6)</f>
        <v/>
      </c>
      <c r="O400" s="31" t="n">
        <v>516.85871903057</v>
      </c>
      <c r="P400" s="32" t="n">
        <v>0.05600954353604853</v>
      </c>
      <c r="Q400" s="33" t="n">
        <v>17.95383549016247</v>
      </c>
      <c r="R400" s="31" t="n">
        <v>1946.570549210584</v>
      </c>
      <c r="S400" s="31">
        <f>R400*IF(A400=4, 2.0, 3.0)</f>
        <v/>
      </c>
      <c r="T400" s="29">
        <f>'Dashboard &amp; Optimisation'!$B$18*U400</f>
        <v/>
      </c>
      <c r="U400" s="34">
        <f>MIN(1, S400/M400)</f>
        <v/>
      </c>
      <c r="V400" s="34">
        <f>N400/(N400+O400)</f>
        <v/>
      </c>
      <c r="W400" s="34">
        <f>U400*V400</f>
        <v/>
      </c>
      <c r="X400" s="32">
        <f>T400/N400</f>
        <v/>
      </c>
      <c r="Y400" s="35">
        <f>IF(W400=MAXIFS(W$2:W$7201, A$2:A$7201, A400, B$2:B$7201, B400), "OPTIMAL", "")</f>
        <v/>
      </c>
    </row>
    <row r="401" ht="20" customHeight="1">
      <c r="A401" s="36" t="n">
        <v>4</v>
      </c>
      <c r="B401" s="36" t="n">
        <v>25</v>
      </c>
      <c r="C401" s="37" t="n">
        <v>100</v>
      </c>
      <c r="D401" s="37" t="n">
        <v>3</v>
      </c>
      <c r="E401" s="6" t="n">
        <v>8</v>
      </c>
      <c r="F401" s="37" t="n">
        <v>2</v>
      </c>
      <c r="G401" s="36" t="n">
        <v>200</v>
      </c>
      <c r="H401" s="6" t="inlineStr">
        <is>
          <t>OFF</t>
        </is>
      </c>
      <c r="I401" s="38" t="n">
        <v>580.1183283215253</v>
      </c>
      <c r="J401" s="38" t="n">
        <v>1533.568798690708</v>
      </c>
      <c r="K401" s="38" t="n">
        <v>1407.407407407407</v>
      </c>
      <c r="L401" s="38" t="n">
        <v>150</v>
      </c>
      <c r="M401" s="38">
        <f>I401+J401+K401+L401</f>
        <v/>
      </c>
      <c r="N401" s="38">
        <f>M401*'Dashboard &amp; Optimisation'!$B$18/('Dashboard &amp; Optimisation'!$B$16/3.6)</f>
        <v/>
      </c>
      <c r="O401" s="38" t="n">
        <v>516.85871903057</v>
      </c>
      <c r="P401" s="39" t="n">
        <v>0.2418307814709626</v>
      </c>
      <c r="Q401" s="40" t="n">
        <v>17.95383549016247</v>
      </c>
      <c r="R401" s="38" t="n">
        <v>450.8380912422897</v>
      </c>
      <c r="S401" s="38">
        <f>R401*IF(A401=4, 2.0, 3.0)</f>
        <v/>
      </c>
      <c r="T401" s="37">
        <f>'Dashboard &amp; Optimisation'!$B$18*U401</f>
        <v/>
      </c>
      <c r="U401" s="26">
        <f>MIN(1, S401/M401)</f>
        <v/>
      </c>
      <c r="V401" s="26">
        <f>N401/(N401+O401)</f>
        <v/>
      </c>
      <c r="W401" s="26">
        <f>U401*V401</f>
        <v/>
      </c>
      <c r="X401" s="39">
        <f>T401/N401</f>
        <v/>
      </c>
      <c r="Y401" s="41">
        <f>IF(W401=MAXIFS(W$2:W$7201, A$2:A$7201, A401, B$2:B$7201, B401), "OPTIMAL", "")</f>
        <v/>
      </c>
    </row>
    <row r="402" ht="20" customHeight="1">
      <c r="A402" s="28" t="n">
        <v>4</v>
      </c>
      <c r="B402" s="28" t="n">
        <v>25</v>
      </c>
      <c r="C402" s="29" t="n">
        <v>105</v>
      </c>
      <c r="D402" s="29" t="n">
        <v>2</v>
      </c>
      <c r="E402" s="30" t="n">
        <v>0</v>
      </c>
      <c r="F402" s="29" t="n">
        <v>0</v>
      </c>
      <c r="G402" s="28" t="n">
        <v>50</v>
      </c>
      <c r="H402" s="30" t="inlineStr">
        <is>
          <t>ON</t>
        </is>
      </c>
      <c r="I402" s="31" t="n">
        <v>580.1183283215253</v>
      </c>
      <c r="J402" s="31" t="n">
        <v>1533.568798690708</v>
      </c>
      <c r="K402" s="31" t="n">
        <v>1407.407407407407</v>
      </c>
      <c r="L402" s="31" t="n">
        <v>150</v>
      </c>
      <c r="M402" s="31">
        <f>I402+J402+K402+L402</f>
        <v/>
      </c>
      <c r="N402" s="31">
        <f>M402*'Dashboard &amp; Optimisation'!$B$18/('Dashboard &amp; Optimisation'!$B$16/3.6)</f>
        <v/>
      </c>
      <c r="O402" s="31" t="n">
        <v>150.7109659639241</v>
      </c>
      <c r="P402" s="32" t="n">
        <v>0.4759792218224727</v>
      </c>
      <c r="Q402" s="33" t="n">
        <v>0.2</v>
      </c>
      <c r="R402" s="31" t="n">
        <v>181.2074302390467</v>
      </c>
      <c r="S402" s="31">
        <f>R402*IF(A402=4, 2.0, 3.0)</f>
        <v/>
      </c>
      <c r="T402" s="29">
        <f>'Dashboard &amp; Optimisation'!$B$18*U402</f>
        <v/>
      </c>
      <c r="U402" s="34">
        <f>MIN(1, S402/M402)</f>
        <v/>
      </c>
      <c r="V402" s="34">
        <f>N402/(N402+O402)</f>
        <v/>
      </c>
      <c r="W402" s="34">
        <f>U402*V402</f>
        <v/>
      </c>
      <c r="X402" s="32">
        <f>T402/N402</f>
        <v/>
      </c>
      <c r="Y402" s="35">
        <f>IF(W402=MAXIFS(W$2:W$7201, A$2:A$7201, A402, B$2:B$7201, B402), "OPTIMAL", "")</f>
        <v/>
      </c>
    </row>
    <row r="403" ht="20" customHeight="1">
      <c r="A403" s="36" t="n">
        <v>4</v>
      </c>
      <c r="B403" s="36" t="n">
        <v>25</v>
      </c>
      <c r="C403" s="37" t="n">
        <v>105</v>
      </c>
      <c r="D403" s="37" t="n">
        <v>2</v>
      </c>
      <c r="E403" s="6" t="n">
        <v>0</v>
      </c>
      <c r="F403" s="37" t="n">
        <v>0</v>
      </c>
      <c r="G403" s="36" t="n">
        <v>50</v>
      </c>
      <c r="H403" s="6" t="inlineStr">
        <is>
          <t>OFF</t>
        </is>
      </c>
      <c r="I403" s="38" t="n">
        <v>580.1183283215253</v>
      </c>
      <c r="J403" s="38" t="n">
        <v>1533.568798690708</v>
      </c>
      <c r="K403" s="38" t="n">
        <v>1407.407407407407</v>
      </c>
      <c r="L403" s="38" t="n">
        <v>150</v>
      </c>
      <c r="M403" s="38">
        <f>I403+J403+K403+L403</f>
        <v/>
      </c>
      <c r="N403" s="38">
        <f>M403*'Dashboard &amp; Optimisation'!$B$18/('Dashboard &amp; Optimisation'!$B$16/3.6)</f>
        <v/>
      </c>
      <c r="O403" s="38" t="n">
        <v>150.7109659639241</v>
      </c>
      <c r="P403" s="39" t="n">
        <v>0.7791314943784637</v>
      </c>
      <c r="Q403" s="40" t="n">
        <v>0.2</v>
      </c>
      <c r="R403" s="38" t="n">
        <v>110.7014313449573</v>
      </c>
      <c r="S403" s="38">
        <f>R403*IF(A403=4, 2.0, 3.0)</f>
        <v/>
      </c>
      <c r="T403" s="37">
        <f>'Dashboard &amp; Optimisation'!$B$18*U403</f>
        <v/>
      </c>
      <c r="U403" s="26">
        <f>MIN(1, S403/M403)</f>
        <v/>
      </c>
      <c r="V403" s="26">
        <f>N403/(N403+O403)</f>
        <v/>
      </c>
      <c r="W403" s="26">
        <f>U403*V403</f>
        <v/>
      </c>
      <c r="X403" s="39">
        <f>T403/N403</f>
        <v/>
      </c>
      <c r="Y403" s="41">
        <f>IF(W403=MAXIFS(W$2:W$7201, A$2:A$7201, A403, B$2:B$7201, B403), "OPTIMAL", "")</f>
        <v/>
      </c>
    </row>
    <row r="404" ht="20" customHeight="1">
      <c r="A404" s="28" t="n">
        <v>4</v>
      </c>
      <c r="B404" s="28" t="n">
        <v>25</v>
      </c>
      <c r="C404" s="29" t="n">
        <v>105</v>
      </c>
      <c r="D404" s="29" t="n">
        <v>2</v>
      </c>
      <c r="E404" s="30" t="n">
        <v>0</v>
      </c>
      <c r="F404" s="29" t="n">
        <v>0</v>
      </c>
      <c r="G404" s="28" t="n">
        <v>100</v>
      </c>
      <c r="H404" s="30" t="inlineStr">
        <is>
          <t>ON</t>
        </is>
      </c>
      <c r="I404" s="31" t="n">
        <v>580.1183283215253</v>
      </c>
      <c r="J404" s="31" t="n">
        <v>1533.568798690708</v>
      </c>
      <c r="K404" s="31" t="n">
        <v>1407.407407407407</v>
      </c>
      <c r="L404" s="31" t="n">
        <v>150</v>
      </c>
      <c r="M404" s="31">
        <f>I404+J404+K404+L404</f>
        <v/>
      </c>
      <c r="N404" s="31">
        <f>M404*'Dashboard &amp; Optimisation'!$B$18/('Dashboard &amp; Optimisation'!$B$16/3.6)</f>
        <v/>
      </c>
      <c r="O404" s="31" t="n">
        <v>150.7109659639241</v>
      </c>
      <c r="P404" s="32" t="n">
        <v>0.4767371025038626</v>
      </c>
      <c r="Q404" s="33" t="n">
        <v>0.2</v>
      </c>
      <c r="R404" s="31" t="n">
        <v>180.9193603364081</v>
      </c>
      <c r="S404" s="31">
        <f>R404*IF(A404=4, 2.0, 3.0)</f>
        <v/>
      </c>
      <c r="T404" s="29">
        <f>'Dashboard &amp; Optimisation'!$B$18*U404</f>
        <v/>
      </c>
      <c r="U404" s="34">
        <f>MIN(1, S404/M404)</f>
        <v/>
      </c>
      <c r="V404" s="34">
        <f>N404/(N404+O404)</f>
        <v/>
      </c>
      <c r="W404" s="34">
        <f>U404*V404</f>
        <v/>
      </c>
      <c r="X404" s="32">
        <f>T404/N404</f>
        <v/>
      </c>
      <c r="Y404" s="35">
        <f>IF(W404=MAXIFS(W$2:W$7201, A$2:A$7201, A404, B$2:B$7201, B404), "OPTIMAL", "")</f>
        <v/>
      </c>
    </row>
    <row r="405" ht="20" customHeight="1">
      <c r="A405" s="36" t="n">
        <v>4</v>
      </c>
      <c r="B405" s="36" t="n">
        <v>25</v>
      </c>
      <c r="C405" s="37" t="n">
        <v>105</v>
      </c>
      <c r="D405" s="37" t="n">
        <v>2</v>
      </c>
      <c r="E405" s="6" t="n">
        <v>0</v>
      </c>
      <c r="F405" s="37" t="n">
        <v>0</v>
      </c>
      <c r="G405" s="36" t="n">
        <v>100</v>
      </c>
      <c r="H405" s="6" t="inlineStr">
        <is>
          <t>OFF</t>
        </is>
      </c>
      <c r="I405" s="38" t="n">
        <v>580.1183283215253</v>
      </c>
      <c r="J405" s="38" t="n">
        <v>1533.568798690708</v>
      </c>
      <c r="K405" s="38" t="n">
        <v>1407.407407407407</v>
      </c>
      <c r="L405" s="38" t="n">
        <v>150</v>
      </c>
      <c r="M405" s="38">
        <f>I405+J405+K405+L405</f>
        <v/>
      </c>
      <c r="N405" s="38">
        <f>M405*'Dashboard &amp; Optimisation'!$B$18/('Dashboard &amp; Optimisation'!$B$16/3.6)</f>
        <v/>
      </c>
      <c r="O405" s="38" t="n">
        <v>150.7109659639241</v>
      </c>
      <c r="P405" s="39" t="n">
        <v>0.7798893750598538</v>
      </c>
      <c r="Q405" s="40" t="n">
        <v>0.2</v>
      </c>
      <c r="R405" s="38" t="n">
        <v>110.5938539385948</v>
      </c>
      <c r="S405" s="38">
        <f>R405*IF(A405=4, 2.0, 3.0)</f>
        <v/>
      </c>
      <c r="T405" s="37">
        <f>'Dashboard &amp; Optimisation'!$B$18*U405</f>
        <v/>
      </c>
      <c r="U405" s="26">
        <f>MIN(1, S405/M405)</f>
        <v/>
      </c>
      <c r="V405" s="26">
        <f>N405/(N405+O405)</f>
        <v/>
      </c>
      <c r="W405" s="26">
        <f>U405*V405</f>
        <v/>
      </c>
      <c r="X405" s="39">
        <f>T405/N405</f>
        <v/>
      </c>
      <c r="Y405" s="41">
        <f>IF(W405=MAXIFS(W$2:W$7201, A$2:A$7201, A405, B$2:B$7201, B405), "OPTIMAL", "")</f>
        <v/>
      </c>
    </row>
    <row r="406" ht="20" customHeight="1">
      <c r="A406" s="28" t="n">
        <v>4</v>
      </c>
      <c r="B406" s="28" t="n">
        <v>25</v>
      </c>
      <c r="C406" s="29" t="n">
        <v>105</v>
      </c>
      <c r="D406" s="29" t="n">
        <v>2</v>
      </c>
      <c r="E406" s="30" t="n">
        <v>0</v>
      </c>
      <c r="F406" s="29" t="n">
        <v>0</v>
      </c>
      <c r="G406" s="28" t="n">
        <v>150</v>
      </c>
      <c r="H406" s="30" t="inlineStr">
        <is>
          <t>ON</t>
        </is>
      </c>
      <c r="I406" s="31" t="n">
        <v>580.1183283215253</v>
      </c>
      <c r="J406" s="31" t="n">
        <v>1533.568798690708</v>
      </c>
      <c r="K406" s="31" t="n">
        <v>1407.407407407407</v>
      </c>
      <c r="L406" s="31" t="n">
        <v>150</v>
      </c>
      <c r="M406" s="31">
        <f>I406+J406+K406+L406</f>
        <v/>
      </c>
      <c r="N406" s="31">
        <f>M406*'Dashboard &amp; Optimisation'!$B$18/('Dashboard &amp; Optimisation'!$B$16/3.6)</f>
        <v/>
      </c>
      <c r="O406" s="31" t="n">
        <v>150.7109659639241</v>
      </c>
      <c r="P406" s="32" t="n">
        <v>0.4774949831852526</v>
      </c>
      <c r="Q406" s="33" t="n">
        <v>0.2</v>
      </c>
      <c r="R406" s="31" t="n">
        <v>180.6322048836456</v>
      </c>
      <c r="S406" s="31">
        <f>R406*IF(A406=4, 2.0, 3.0)</f>
        <v/>
      </c>
      <c r="T406" s="29">
        <f>'Dashboard &amp; Optimisation'!$B$18*U406</f>
        <v/>
      </c>
      <c r="U406" s="34">
        <f>MIN(1, S406/M406)</f>
        <v/>
      </c>
      <c r="V406" s="34">
        <f>N406/(N406+O406)</f>
        <v/>
      </c>
      <c r="W406" s="34">
        <f>U406*V406</f>
        <v/>
      </c>
      <c r="X406" s="32">
        <f>T406/N406</f>
        <v/>
      </c>
      <c r="Y406" s="35">
        <f>IF(W406=MAXIFS(W$2:W$7201, A$2:A$7201, A406, B$2:B$7201, B406), "OPTIMAL", "")</f>
        <v/>
      </c>
    </row>
    <row r="407" ht="20" customHeight="1">
      <c r="A407" s="36" t="n">
        <v>4</v>
      </c>
      <c r="B407" s="36" t="n">
        <v>25</v>
      </c>
      <c r="C407" s="37" t="n">
        <v>105</v>
      </c>
      <c r="D407" s="37" t="n">
        <v>2</v>
      </c>
      <c r="E407" s="6" t="n">
        <v>0</v>
      </c>
      <c r="F407" s="37" t="n">
        <v>0</v>
      </c>
      <c r="G407" s="36" t="n">
        <v>150</v>
      </c>
      <c r="H407" s="6" t="inlineStr">
        <is>
          <t>OFF</t>
        </is>
      </c>
      <c r="I407" s="38" t="n">
        <v>580.1183283215253</v>
      </c>
      <c r="J407" s="38" t="n">
        <v>1533.568798690708</v>
      </c>
      <c r="K407" s="38" t="n">
        <v>1407.407407407407</v>
      </c>
      <c r="L407" s="38" t="n">
        <v>150</v>
      </c>
      <c r="M407" s="38">
        <f>I407+J407+K407+L407</f>
        <v/>
      </c>
      <c r="N407" s="38">
        <f>M407*'Dashboard &amp; Optimisation'!$B$18/('Dashboard &amp; Optimisation'!$B$16/3.6)</f>
        <v/>
      </c>
      <c r="O407" s="38" t="n">
        <v>150.7109659639241</v>
      </c>
      <c r="P407" s="39" t="n">
        <v>0.7806472557412438</v>
      </c>
      <c r="Q407" s="40" t="n">
        <v>0.2</v>
      </c>
      <c r="R407" s="38" t="n">
        <v>110.4864854123314</v>
      </c>
      <c r="S407" s="38">
        <f>R407*IF(A407=4, 2.0, 3.0)</f>
        <v/>
      </c>
      <c r="T407" s="37">
        <f>'Dashboard &amp; Optimisation'!$B$18*U407</f>
        <v/>
      </c>
      <c r="U407" s="26">
        <f>MIN(1, S407/M407)</f>
        <v/>
      </c>
      <c r="V407" s="26">
        <f>N407/(N407+O407)</f>
        <v/>
      </c>
      <c r="W407" s="26">
        <f>U407*V407</f>
        <v/>
      </c>
      <c r="X407" s="39">
        <f>T407/N407</f>
        <v/>
      </c>
      <c r="Y407" s="41">
        <f>IF(W407=MAXIFS(W$2:W$7201, A$2:A$7201, A407, B$2:B$7201, B407), "OPTIMAL", "")</f>
        <v/>
      </c>
    </row>
    <row r="408" ht="20" customHeight="1">
      <c r="A408" s="28" t="n">
        <v>4</v>
      </c>
      <c r="B408" s="28" t="n">
        <v>25</v>
      </c>
      <c r="C408" s="29" t="n">
        <v>105</v>
      </c>
      <c r="D408" s="29" t="n">
        <v>2</v>
      </c>
      <c r="E408" s="30" t="n">
        <v>0</v>
      </c>
      <c r="F408" s="29" t="n">
        <v>0</v>
      </c>
      <c r="G408" s="28" t="n">
        <v>200</v>
      </c>
      <c r="H408" s="30" t="inlineStr">
        <is>
          <t>ON</t>
        </is>
      </c>
      <c r="I408" s="31" t="n">
        <v>580.1183283215253</v>
      </c>
      <c r="J408" s="31" t="n">
        <v>1533.568798690708</v>
      </c>
      <c r="K408" s="31" t="n">
        <v>1407.407407407407</v>
      </c>
      <c r="L408" s="31" t="n">
        <v>150</v>
      </c>
      <c r="M408" s="31">
        <f>I408+J408+K408+L408</f>
        <v/>
      </c>
      <c r="N408" s="31">
        <f>M408*'Dashboard &amp; Optimisation'!$B$18/('Dashboard &amp; Optimisation'!$B$16/3.6)</f>
        <v/>
      </c>
      <c r="O408" s="31" t="n">
        <v>150.7109659639241</v>
      </c>
      <c r="P408" s="32" t="n">
        <v>0.4782528638666426</v>
      </c>
      <c r="Q408" s="33" t="n">
        <v>0.2</v>
      </c>
      <c r="R408" s="31" t="n">
        <v>180.345959533411</v>
      </c>
      <c r="S408" s="31">
        <f>R408*IF(A408=4, 2.0, 3.0)</f>
        <v/>
      </c>
      <c r="T408" s="29">
        <f>'Dashboard &amp; Optimisation'!$B$18*U408</f>
        <v/>
      </c>
      <c r="U408" s="34">
        <f>MIN(1, S408/M408)</f>
        <v/>
      </c>
      <c r="V408" s="34">
        <f>N408/(N408+O408)</f>
        <v/>
      </c>
      <c r="W408" s="34">
        <f>U408*V408</f>
        <v/>
      </c>
      <c r="X408" s="32">
        <f>T408/N408</f>
        <v/>
      </c>
      <c r="Y408" s="35">
        <f>IF(W408=MAXIFS(W$2:W$7201, A$2:A$7201, A408, B$2:B$7201, B408), "OPTIMAL", "")</f>
        <v/>
      </c>
    </row>
    <row r="409" ht="20" customHeight="1">
      <c r="A409" s="36" t="n">
        <v>4</v>
      </c>
      <c r="B409" s="36" t="n">
        <v>25</v>
      </c>
      <c r="C409" s="37" t="n">
        <v>105</v>
      </c>
      <c r="D409" s="37" t="n">
        <v>2</v>
      </c>
      <c r="E409" s="6" t="n">
        <v>0</v>
      </c>
      <c r="F409" s="37" t="n">
        <v>0</v>
      </c>
      <c r="G409" s="36" t="n">
        <v>200</v>
      </c>
      <c r="H409" s="6" t="inlineStr">
        <is>
          <t>OFF</t>
        </is>
      </c>
      <c r="I409" s="38" t="n">
        <v>580.1183283215253</v>
      </c>
      <c r="J409" s="38" t="n">
        <v>1533.568798690708</v>
      </c>
      <c r="K409" s="38" t="n">
        <v>1407.407407407407</v>
      </c>
      <c r="L409" s="38" t="n">
        <v>150</v>
      </c>
      <c r="M409" s="38">
        <f>I409+J409+K409+L409</f>
        <v/>
      </c>
      <c r="N409" s="38">
        <f>M409*'Dashboard &amp; Optimisation'!$B$18/('Dashboard &amp; Optimisation'!$B$16/3.6)</f>
        <v/>
      </c>
      <c r="O409" s="38" t="n">
        <v>150.7109659639241</v>
      </c>
      <c r="P409" s="39" t="n">
        <v>0.7814051364226338</v>
      </c>
      <c r="Q409" s="40" t="n">
        <v>0.2</v>
      </c>
      <c r="R409" s="38" t="n">
        <v>110.3793251583919</v>
      </c>
      <c r="S409" s="38">
        <f>R409*IF(A409=4, 2.0, 3.0)</f>
        <v/>
      </c>
      <c r="T409" s="37">
        <f>'Dashboard &amp; Optimisation'!$B$18*U409</f>
        <v/>
      </c>
      <c r="U409" s="26">
        <f>MIN(1, S409/M409)</f>
        <v/>
      </c>
      <c r="V409" s="26">
        <f>N409/(N409+O409)</f>
        <v/>
      </c>
      <c r="W409" s="26">
        <f>U409*V409</f>
        <v/>
      </c>
      <c r="X409" s="39">
        <f>T409/N409</f>
        <v/>
      </c>
      <c r="Y409" s="41">
        <f>IF(W409=MAXIFS(W$2:W$7201, A$2:A$7201, A409, B$2:B$7201, B409), "OPTIMAL", "")</f>
        <v/>
      </c>
    </row>
    <row r="410" ht="20" customHeight="1">
      <c r="A410" s="28" t="n">
        <v>4</v>
      </c>
      <c r="B410" s="28" t="n">
        <v>25</v>
      </c>
      <c r="C410" s="29" t="n">
        <v>105</v>
      </c>
      <c r="D410" s="29" t="n">
        <v>2</v>
      </c>
      <c r="E410" s="30" t="n">
        <v>4</v>
      </c>
      <c r="F410" s="29" t="n">
        <v>1.5</v>
      </c>
      <c r="G410" s="28" t="n">
        <v>50</v>
      </c>
      <c r="H410" s="30" t="inlineStr">
        <is>
          <t>ON</t>
        </is>
      </c>
      <c r="I410" s="31" t="n">
        <v>580.1183283215253</v>
      </c>
      <c r="J410" s="31" t="n">
        <v>1533.568798690708</v>
      </c>
      <c r="K410" s="31" t="n">
        <v>1407.407407407407</v>
      </c>
      <c r="L410" s="31" t="n">
        <v>150</v>
      </c>
      <c r="M410" s="31">
        <f>I410+J410+K410+L410</f>
        <v/>
      </c>
      <c r="N410" s="31">
        <f>M410*'Dashboard &amp; Optimisation'!$B$18/('Dashboard &amp; Optimisation'!$B$16/3.6)</f>
        <v/>
      </c>
      <c r="O410" s="31" t="n">
        <v>235.236618236164</v>
      </c>
      <c r="P410" s="32" t="n">
        <v>0.07136000774024318</v>
      </c>
      <c r="Q410" s="33" t="n">
        <v>6.39626436661611</v>
      </c>
      <c r="R410" s="31" t="n">
        <v>1246.383373368308</v>
      </c>
      <c r="S410" s="31">
        <f>R410*IF(A410=4, 2.0, 3.0)</f>
        <v/>
      </c>
      <c r="T410" s="29">
        <f>'Dashboard &amp; Optimisation'!$B$18*U410</f>
        <v/>
      </c>
      <c r="U410" s="34">
        <f>MIN(1, S410/M410)</f>
        <v/>
      </c>
      <c r="V410" s="34">
        <f>N410/(N410+O410)</f>
        <v/>
      </c>
      <c r="W410" s="34">
        <f>U410*V410</f>
        <v/>
      </c>
      <c r="X410" s="32">
        <f>T410/N410</f>
        <v/>
      </c>
      <c r="Y410" s="35">
        <f>IF(W410=MAXIFS(W$2:W$7201, A$2:A$7201, A410, B$2:B$7201, B410), "OPTIMAL", "")</f>
        <v/>
      </c>
    </row>
    <row r="411" ht="20" customHeight="1">
      <c r="A411" s="36" t="n">
        <v>4</v>
      </c>
      <c r="B411" s="36" t="n">
        <v>25</v>
      </c>
      <c r="C411" s="37" t="n">
        <v>105</v>
      </c>
      <c r="D411" s="37" t="n">
        <v>2</v>
      </c>
      <c r="E411" s="6" t="n">
        <v>4</v>
      </c>
      <c r="F411" s="37" t="n">
        <v>1.5</v>
      </c>
      <c r="G411" s="36" t="n">
        <v>50</v>
      </c>
      <c r="H411" s="6" t="inlineStr">
        <is>
          <t>OFF</t>
        </is>
      </c>
      <c r="I411" s="38" t="n">
        <v>580.1183283215253</v>
      </c>
      <c r="J411" s="38" t="n">
        <v>1533.568798690708</v>
      </c>
      <c r="K411" s="38" t="n">
        <v>1407.407407407407</v>
      </c>
      <c r="L411" s="38" t="n">
        <v>150</v>
      </c>
      <c r="M411" s="38">
        <f>I411+J411+K411+L411</f>
        <v/>
      </c>
      <c r="N411" s="38">
        <f>M411*'Dashboard &amp; Optimisation'!$B$18/('Dashboard &amp; Optimisation'!$B$16/3.6)</f>
        <v/>
      </c>
      <c r="O411" s="38" t="n">
        <v>235.236618236164</v>
      </c>
      <c r="P411" s="39" t="n">
        <v>0.296656820917451</v>
      </c>
      <c r="Q411" s="40" t="n">
        <v>6.39626436661611</v>
      </c>
      <c r="R411" s="38" t="n">
        <v>299.8141990998488</v>
      </c>
      <c r="S411" s="38">
        <f>R411*IF(A411=4, 2.0, 3.0)</f>
        <v/>
      </c>
      <c r="T411" s="37">
        <f>'Dashboard &amp; Optimisation'!$B$18*U411</f>
        <v/>
      </c>
      <c r="U411" s="26">
        <f>MIN(1, S411/M411)</f>
        <v/>
      </c>
      <c r="V411" s="26">
        <f>N411/(N411+O411)</f>
        <v/>
      </c>
      <c r="W411" s="26">
        <f>U411*V411</f>
        <v/>
      </c>
      <c r="X411" s="39">
        <f>T411/N411</f>
        <v/>
      </c>
      <c r="Y411" s="41">
        <f>IF(W411=MAXIFS(W$2:W$7201, A$2:A$7201, A411, B$2:B$7201, B411), "OPTIMAL", "")</f>
        <v/>
      </c>
    </row>
    <row r="412" ht="20" customHeight="1">
      <c r="A412" s="28" t="n">
        <v>4</v>
      </c>
      <c r="B412" s="28" t="n">
        <v>25</v>
      </c>
      <c r="C412" s="29" t="n">
        <v>105</v>
      </c>
      <c r="D412" s="29" t="n">
        <v>2</v>
      </c>
      <c r="E412" s="30" t="n">
        <v>4</v>
      </c>
      <c r="F412" s="29" t="n">
        <v>1.5</v>
      </c>
      <c r="G412" s="28" t="n">
        <v>100</v>
      </c>
      <c r="H412" s="30" t="inlineStr">
        <is>
          <t>ON</t>
        </is>
      </c>
      <c r="I412" s="31" t="n">
        <v>580.1183283215253</v>
      </c>
      <c r="J412" s="31" t="n">
        <v>1533.568798690708</v>
      </c>
      <c r="K412" s="31" t="n">
        <v>1407.407407407407</v>
      </c>
      <c r="L412" s="31" t="n">
        <v>150</v>
      </c>
      <c r="M412" s="31">
        <f>I412+J412+K412+L412</f>
        <v/>
      </c>
      <c r="N412" s="31">
        <f>M412*'Dashboard &amp; Optimisation'!$B$18/('Dashboard &amp; Optimisation'!$B$16/3.6)</f>
        <v/>
      </c>
      <c r="O412" s="31" t="n">
        <v>235.236618236164</v>
      </c>
      <c r="P412" s="32" t="n">
        <v>0.07211788842163316</v>
      </c>
      <c r="Q412" s="33" t="n">
        <v>6.39626436661611</v>
      </c>
      <c r="R412" s="31" t="n">
        <v>1233.285237788424</v>
      </c>
      <c r="S412" s="31">
        <f>R412*IF(A412=4, 2.0, 3.0)</f>
        <v/>
      </c>
      <c r="T412" s="29">
        <f>'Dashboard &amp; Optimisation'!$B$18*U412</f>
        <v/>
      </c>
      <c r="U412" s="34">
        <f>MIN(1, S412/M412)</f>
        <v/>
      </c>
      <c r="V412" s="34">
        <f>N412/(N412+O412)</f>
        <v/>
      </c>
      <c r="W412" s="34">
        <f>U412*V412</f>
        <v/>
      </c>
      <c r="X412" s="32">
        <f>T412/N412</f>
        <v/>
      </c>
      <c r="Y412" s="35">
        <f>IF(W412=MAXIFS(W$2:W$7201, A$2:A$7201, A412, B$2:B$7201, B412), "OPTIMAL", "")</f>
        <v/>
      </c>
    </row>
    <row r="413" ht="20" customHeight="1">
      <c r="A413" s="36" t="n">
        <v>4</v>
      </c>
      <c r="B413" s="36" t="n">
        <v>25</v>
      </c>
      <c r="C413" s="37" t="n">
        <v>105</v>
      </c>
      <c r="D413" s="37" t="n">
        <v>2</v>
      </c>
      <c r="E413" s="6" t="n">
        <v>4</v>
      </c>
      <c r="F413" s="37" t="n">
        <v>1.5</v>
      </c>
      <c r="G413" s="36" t="n">
        <v>100</v>
      </c>
      <c r="H413" s="6" t="inlineStr">
        <is>
          <t>OFF</t>
        </is>
      </c>
      <c r="I413" s="38" t="n">
        <v>580.1183283215253</v>
      </c>
      <c r="J413" s="38" t="n">
        <v>1533.568798690708</v>
      </c>
      <c r="K413" s="38" t="n">
        <v>1407.407407407407</v>
      </c>
      <c r="L413" s="38" t="n">
        <v>150</v>
      </c>
      <c r="M413" s="38">
        <f>I413+J413+K413+L413</f>
        <v/>
      </c>
      <c r="N413" s="38">
        <f>M413*'Dashboard &amp; Optimisation'!$B$18/('Dashboard &amp; Optimisation'!$B$16/3.6)</f>
        <v/>
      </c>
      <c r="O413" s="38" t="n">
        <v>235.236618236164</v>
      </c>
      <c r="P413" s="39" t="n">
        <v>0.297414701598841</v>
      </c>
      <c r="Q413" s="40" t="n">
        <v>6.39626436661611</v>
      </c>
      <c r="R413" s="38" t="n">
        <v>299.0502039500372</v>
      </c>
      <c r="S413" s="38">
        <f>R413*IF(A413=4, 2.0, 3.0)</f>
        <v/>
      </c>
      <c r="T413" s="37">
        <f>'Dashboard &amp; Optimisation'!$B$18*U413</f>
        <v/>
      </c>
      <c r="U413" s="26">
        <f>MIN(1, S413/M413)</f>
        <v/>
      </c>
      <c r="V413" s="26">
        <f>N413/(N413+O413)</f>
        <v/>
      </c>
      <c r="W413" s="26">
        <f>U413*V413</f>
        <v/>
      </c>
      <c r="X413" s="39">
        <f>T413/N413</f>
        <v/>
      </c>
      <c r="Y413" s="41">
        <f>IF(W413=MAXIFS(W$2:W$7201, A$2:A$7201, A413, B$2:B$7201, B413), "OPTIMAL", "")</f>
        <v/>
      </c>
    </row>
    <row r="414" ht="20" customHeight="1">
      <c r="A414" s="28" t="n">
        <v>4</v>
      </c>
      <c r="B414" s="28" t="n">
        <v>25</v>
      </c>
      <c r="C414" s="29" t="n">
        <v>105</v>
      </c>
      <c r="D414" s="29" t="n">
        <v>2</v>
      </c>
      <c r="E414" s="30" t="n">
        <v>4</v>
      </c>
      <c r="F414" s="29" t="n">
        <v>1.5</v>
      </c>
      <c r="G414" s="28" t="n">
        <v>150</v>
      </c>
      <c r="H414" s="30" t="inlineStr">
        <is>
          <t>ON</t>
        </is>
      </c>
      <c r="I414" s="31" t="n">
        <v>580.1183283215253</v>
      </c>
      <c r="J414" s="31" t="n">
        <v>1533.568798690708</v>
      </c>
      <c r="K414" s="31" t="n">
        <v>1407.407407407407</v>
      </c>
      <c r="L414" s="31" t="n">
        <v>150</v>
      </c>
      <c r="M414" s="31">
        <f>I414+J414+K414+L414</f>
        <v/>
      </c>
      <c r="N414" s="31">
        <f>M414*'Dashboard &amp; Optimisation'!$B$18/('Dashboard &amp; Optimisation'!$B$16/3.6)</f>
        <v/>
      </c>
      <c r="O414" s="31" t="n">
        <v>235.236618236164</v>
      </c>
      <c r="P414" s="32" t="n">
        <v>0.07287576910302314</v>
      </c>
      <c r="Q414" s="33" t="n">
        <v>6.39626436661611</v>
      </c>
      <c r="R414" s="31" t="n">
        <v>1220.459533609001</v>
      </c>
      <c r="S414" s="31">
        <f>R414*IF(A414=4, 2.0, 3.0)</f>
        <v/>
      </c>
      <c r="T414" s="29">
        <f>'Dashboard &amp; Optimisation'!$B$18*U414</f>
        <v/>
      </c>
      <c r="U414" s="34">
        <f>MIN(1, S414/M414)</f>
        <v/>
      </c>
      <c r="V414" s="34">
        <f>N414/(N414+O414)</f>
        <v/>
      </c>
      <c r="W414" s="34">
        <f>U414*V414</f>
        <v/>
      </c>
      <c r="X414" s="32">
        <f>T414/N414</f>
        <v/>
      </c>
      <c r="Y414" s="35">
        <f>IF(W414=MAXIFS(W$2:W$7201, A$2:A$7201, A414, B$2:B$7201, B414), "OPTIMAL", "")</f>
        <v/>
      </c>
    </row>
    <row r="415" ht="20" customHeight="1">
      <c r="A415" s="36" t="n">
        <v>4</v>
      </c>
      <c r="B415" s="36" t="n">
        <v>25</v>
      </c>
      <c r="C415" s="37" t="n">
        <v>105</v>
      </c>
      <c r="D415" s="37" t="n">
        <v>2</v>
      </c>
      <c r="E415" s="6" t="n">
        <v>4</v>
      </c>
      <c r="F415" s="37" t="n">
        <v>1.5</v>
      </c>
      <c r="G415" s="36" t="n">
        <v>150</v>
      </c>
      <c r="H415" s="6" t="inlineStr">
        <is>
          <t>OFF</t>
        </is>
      </c>
      <c r="I415" s="38" t="n">
        <v>580.1183283215253</v>
      </c>
      <c r="J415" s="38" t="n">
        <v>1533.568798690708</v>
      </c>
      <c r="K415" s="38" t="n">
        <v>1407.407407407407</v>
      </c>
      <c r="L415" s="38" t="n">
        <v>150</v>
      </c>
      <c r="M415" s="38">
        <f>I415+J415+K415+L415</f>
        <v/>
      </c>
      <c r="N415" s="38">
        <f>M415*'Dashboard &amp; Optimisation'!$B$18/('Dashboard &amp; Optimisation'!$B$16/3.6)</f>
        <v/>
      </c>
      <c r="O415" s="38" t="n">
        <v>235.236618236164</v>
      </c>
      <c r="P415" s="39" t="n">
        <v>0.298172582280231</v>
      </c>
      <c r="Q415" s="40" t="n">
        <v>6.39626436661611</v>
      </c>
      <c r="R415" s="38" t="n">
        <v>298.2900925722363</v>
      </c>
      <c r="S415" s="38">
        <f>R415*IF(A415=4, 2.0, 3.0)</f>
        <v/>
      </c>
      <c r="T415" s="37">
        <f>'Dashboard &amp; Optimisation'!$B$18*U415</f>
        <v/>
      </c>
      <c r="U415" s="26">
        <f>MIN(1, S415/M415)</f>
        <v/>
      </c>
      <c r="V415" s="26">
        <f>N415/(N415+O415)</f>
        <v/>
      </c>
      <c r="W415" s="26">
        <f>U415*V415</f>
        <v/>
      </c>
      <c r="X415" s="39">
        <f>T415/N415</f>
        <v/>
      </c>
      <c r="Y415" s="41">
        <f>IF(W415=MAXIFS(W$2:W$7201, A$2:A$7201, A415, B$2:B$7201, B415), "OPTIMAL", "")</f>
        <v/>
      </c>
    </row>
    <row r="416" ht="20" customHeight="1">
      <c r="A416" s="28" t="n">
        <v>4</v>
      </c>
      <c r="B416" s="28" t="n">
        <v>25</v>
      </c>
      <c r="C416" s="29" t="n">
        <v>105</v>
      </c>
      <c r="D416" s="29" t="n">
        <v>2</v>
      </c>
      <c r="E416" s="30" t="n">
        <v>4</v>
      </c>
      <c r="F416" s="29" t="n">
        <v>1.5</v>
      </c>
      <c r="G416" s="28" t="n">
        <v>200</v>
      </c>
      <c r="H416" s="30" t="inlineStr">
        <is>
          <t>ON</t>
        </is>
      </c>
      <c r="I416" s="31" t="n">
        <v>580.1183283215253</v>
      </c>
      <c r="J416" s="31" t="n">
        <v>1533.568798690708</v>
      </c>
      <c r="K416" s="31" t="n">
        <v>1407.407407407407</v>
      </c>
      <c r="L416" s="31" t="n">
        <v>150</v>
      </c>
      <c r="M416" s="31">
        <f>I416+J416+K416+L416</f>
        <v/>
      </c>
      <c r="N416" s="31">
        <f>M416*'Dashboard &amp; Optimisation'!$B$18/('Dashboard &amp; Optimisation'!$B$16/3.6)</f>
        <v/>
      </c>
      <c r="O416" s="31" t="n">
        <v>235.236618236164</v>
      </c>
      <c r="P416" s="32" t="n">
        <v>0.07363364978441311</v>
      </c>
      <c r="Q416" s="33" t="n">
        <v>6.39626436661611</v>
      </c>
      <c r="R416" s="31" t="n">
        <v>1207.89784875909</v>
      </c>
      <c r="S416" s="31">
        <f>R416*IF(A416=4, 2.0, 3.0)</f>
        <v/>
      </c>
      <c r="T416" s="29">
        <f>'Dashboard &amp; Optimisation'!$B$18*U416</f>
        <v/>
      </c>
      <c r="U416" s="34">
        <f>MIN(1, S416/M416)</f>
        <v/>
      </c>
      <c r="V416" s="34">
        <f>N416/(N416+O416)</f>
        <v/>
      </c>
      <c r="W416" s="34">
        <f>U416*V416</f>
        <v/>
      </c>
      <c r="X416" s="32">
        <f>T416/N416</f>
        <v/>
      </c>
      <c r="Y416" s="35">
        <f>IF(W416=MAXIFS(W$2:W$7201, A$2:A$7201, A416, B$2:B$7201, B416), "OPTIMAL", "")</f>
        <v/>
      </c>
    </row>
    <row r="417" ht="20" customHeight="1">
      <c r="A417" s="36" t="n">
        <v>4</v>
      </c>
      <c r="B417" s="36" t="n">
        <v>25</v>
      </c>
      <c r="C417" s="37" t="n">
        <v>105</v>
      </c>
      <c r="D417" s="37" t="n">
        <v>2</v>
      </c>
      <c r="E417" s="6" t="n">
        <v>4</v>
      </c>
      <c r="F417" s="37" t="n">
        <v>1.5</v>
      </c>
      <c r="G417" s="36" t="n">
        <v>200</v>
      </c>
      <c r="H417" s="6" t="inlineStr">
        <is>
          <t>OFF</t>
        </is>
      </c>
      <c r="I417" s="38" t="n">
        <v>580.1183283215253</v>
      </c>
      <c r="J417" s="38" t="n">
        <v>1533.568798690708</v>
      </c>
      <c r="K417" s="38" t="n">
        <v>1407.407407407407</v>
      </c>
      <c r="L417" s="38" t="n">
        <v>150</v>
      </c>
      <c r="M417" s="38">
        <f>I417+J417+K417+L417</f>
        <v/>
      </c>
      <c r="N417" s="38">
        <f>M417*'Dashboard &amp; Optimisation'!$B$18/('Dashboard &amp; Optimisation'!$B$16/3.6)</f>
        <v/>
      </c>
      <c r="O417" s="38" t="n">
        <v>235.236618236164</v>
      </c>
      <c r="P417" s="39" t="n">
        <v>0.298930462961621</v>
      </c>
      <c r="Q417" s="40" t="n">
        <v>6.39626436661611</v>
      </c>
      <c r="R417" s="38" t="n">
        <v>297.5338354267759</v>
      </c>
      <c r="S417" s="38">
        <f>R417*IF(A417=4, 2.0, 3.0)</f>
        <v/>
      </c>
      <c r="T417" s="37">
        <f>'Dashboard &amp; Optimisation'!$B$18*U417</f>
        <v/>
      </c>
      <c r="U417" s="26">
        <f>MIN(1, S417/M417)</f>
        <v/>
      </c>
      <c r="V417" s="26">
        <f>N417/(N417+O417)</f>
        <v/>
      </c>
      <c r="W417" s="26">
        <f>U417*V417</f>
        <v/>
      </c>
      <c r="X417" s="39">
        <f>T417/N417</f>
        <v/>
      </c>
      <c r="Y417" s="41">
        <f>IF(W417=MAXIFS(W$2:W$7201, A$2:A$7201, A417, B$2:B$7201, B417), "OPTIMAL", "")</f>
        <v/>
      </c>
    </row>
    <row r="418" ht="20" customHeight="1">
      <c r="A418" s="28" t="n">
        <v>4</v>
      </c>
      <c r="B418" s="28" t="n">
        <v>25</v>
      </c>
      <c r="C418" s="29" t="n">
        <v>105</v>
      </c>
      <c r="D418" s="29" t="n">
        <v>2</v>
      </c>
      <c r="E418" s="30" t="n">
        <v>4</v>
      </c>
      <c r="F418" s="29" t="n">
        <v>2</v>
      </c>
      <c r="G418" s="28" t="n">
        <v>50</v>
      </c>
      <c r="H418" s="30" t="inlineStr">
        <is>
          <t>ON</t>
        </is>
      </c>
      <c r="I418" s="31" t="n">
        <v>580.1183283215253</v>
      </c>
      <c r="J418" s="31" t="n">
        <v>1533.568798690708</v>
      </c>
      <c r="K418" s="31" t="n">
        <v>1407.407407407407</v>
      </c>
      <c r="L418" s="31" t="n">
        <v>150</v>
      </c>
      <c r="M418" s="31">
        <f>I418+J418+K418+L418</f>
        <v/>
      </c>
      <c r="N418" s="31">
        <f>M418*'Dashboard &amp; Optimisation'!$B$18/('Dashboard &amp; Optimisation'!$B$16/3.6)</f>
        <v/>
      </c>
      <c r="O418" s="31" t="n">
        <v>264.596209278703</v>
      </c>
      <c r="P418" s="32" t="n">
        <v>0.06850816677694416</v>
      </c>
      <c r="Q418" s="33" t="n">
        <v>8.461685822154816</v>
      </c>
      <c r="R418" s="31" t="n">
        <v>1311.911006424439</v>
      </c>
      <c r="S418" s="31">
        <f>R418*IF(A418=4, 2.0, 3.0)</f>
        <v/>
      </c>
      <c r="T418" s="29">
        <f>'Dashboard &amp; Optimisation'!$B$18*U418</f>
        <v/>
      </c>
      <c r="U418" s="34">
        <f>MIN(1, S418/M418)</f>
        <v/>
      </c>
      <c r="V418" s="34">
        <f>N418/(N418+O418)</f>
        <v/>
      </c>
      <c r="W418" s="34">
        <f>U418*V418</f>
        <v/>
      </c>
      <c r="X418" s="32">
        <f>T418/N418</f>
        <v/>
      </c>
      <c r="Y418" s="35">
        <f>IF(W418=MAXIFS(W$2:W$7201, A$2:A$7201, A418, B$2:B$7201, B418), "OPTIMAL", "")</f>
        <v/>
      </c>
    </row>
    <row r="419" ht="20" customHeight="1">
      <c r="A419" s="36" t="n">
        <v>4</v>
      </c>
      <c r="B419" s="36" t="n">
        <v>25</v>
      </c>
      <c r="C419" s="37" t="n">
        <v>105</v>
      </c>
      <c r="D419" s="37" t="n">
        <v>2</v>
      </c>
      <c r="E419" s="6" t="n">
        <v>4</v>
      </c>
      <c r="F419" s="37" t="n">
        <v>2</v>
      </c>
      <c r="G419" s="36" t="n">
        <v>50</v>
      </c>
      <c r="H419" s="6" t="inlineStr">
        <is>
          <t>OFF</t>
        </is>
      </c>
      <c r="I419" s="38" t="n">
        <v>580.1183283215253</v>
      </c>
      <c r="J419" s="38" t="n">
        <v>1533.568798690708</v>
      </c>
      <c r="K419" s="38" t="n">
        <v>1407.407407407407</v>
      </c>
      <c r="L419" s="38" t="n">
        <v>150</v>
      </c>
      <c r="M419" s="38">
        <f>I419+J419+K419+L419</f>
        <v/>
      </c>
      <c r="N419" s="38">
        <f>M419*'Dashboard &amp; Optimisation'!$B$18/('Dashboard &amp; Optimisation'!$B$16/3.6)</f>
        <v/>
      </c>
      <c r="O419" s="38" t="n">
        <v>264.596209278703</v>
      </c>
      <c r="P419" s="39" t="n">
        <v>0.294822896093051</v>
      </c>
      <c r="Q419" s="40" t="n">
        <v>8.461685822154816</v>
      </c>
      <c r="R419" s="38" t="n">
        <v>304.8495188659552</v>
      </c>
      <c r="S419" s="38">
        <f>R419*IF(A419=4, 2.0, 3.0)</f>
        <v/>
      </c>
      <c r="T419" s="37">
        <f>'Dashboard &amp; Optimisation'!$B$18*U419</f>
        <v/>
      </c>
      <c r="U419" s="26">
        <f>MIN(1, S419/M419)</f>
        <v/>
      </c>
      <c r="V419" s="26">
        <f>N419/(N419+O419)</f>
        <v/>
      </c>
      <c r="W419" s="26">
        <f>U419*V419</f>
        <v/>
      </c>
      <c r="X419" s="39">
        <f>T419/N419</f>
        <v/>
      </c>
      <c r="Y419" s="41">
        <f>IF(W419=MAXIFS(W$2:W$7201, A$2:A$7201, A419, B$2:B$7201, B419), "OPTIMAL", "")</f>
        <v/>
      </c>
    </row>
    <row r="420" ht="20" customHeight="1">
      <c r="A420" s="28" t="n">
        <v>4</v>
      </c>
      <c r="B420" s="28" t="n">
        <v>25</v>
      </c>
      <c r="C420" s="29" t="n">
        <v>105</v>
      </c>
      <c r="D420" s="29" t="n">
        <v>2</v>
      </c>
      <c r="E420" s="30" t="n">
        <v>4</v>
      </c>
      <c r="F420" s="29" t="n">
        <v>2</v>
      </c>
      <c r="G420" s="28" t="n">
        <v>100</v>
      </c>
      <c r="H420" s="30" t="inlineStr">
        <is>
          <t>ON</t>
        </is>
      </c>
      <c r="I420" s="31" t="n">
        <v>580.1183283215253</v>
      </c>
      <c r="J420" s="31" t="n">
        <v>1533.568798690708</v>
      </c>
      <c r="K420" s="31" t="n">
        <v>1407.407407407407</v>
      </c>
      <c r="L420" s="31" t="n">
        <v>150</v>
      </c>
      <c r="M420" s="31">
        <f>I420+J420+K420+L420</f>
        <v/>
      </c>
      <c r="N420" s="31">
        <f>M420*'Dashboard &amp; Optimisation'!$B$18/('Dashboard &amp; Optimisation'!$B$16/3.6)</f>
        <v/>
      </c>
      <c r="O420" s="31" t="n">
        <v>264.596209278703</v>
      </c>
      <c r="P420" s="32" t="n">
        <v>0.06926604745833413</v>
      </c>
      <c r="Q420" s="33" t="n">
        <v>8.461685822154816</v>
      </c>
      <c r="R420" s="31" t="n">
        <v>1297.556614280581</v>
      </c>
      <c r="S420" s="31">
        <f>R420*IF(A420=4, 2.0, 3.0)</f>
        <v/>
      </c>
      <c r="T420" s="29">
        <f>'Dashboard &amp; Optimisation'!$B$18*U420</f>
        <v/>
      </c>
      <c r="U420" s="34">
        <f>MIN(1, S420/M420)</f>
        <v/>
      </c>
      <c r="V420" s="34">
        <f>N420/(N420+O420)</f>
        <v/>
      </c>
      <c r="W420" s="34">
        <f>U420*V420</f>
        <v/>
      </c>
      <c r="X420" s="32">
        <f>T420/N420</f>
        <v/>
      </c>
      <c r="Y420" s="35">
        <f>IF(W420=MAXIFS(W$2:W$7201, A$2:A$7201, A420, B$2:B$7201, B420), "OPTIMAL", "")</f>
        <v/>
      </c>
    </row>
    <row r="421" ht="20" customHeight="1">
      <c r="A421" s="36" t="n">
        <v>4</v>
      </c>
      <c r="B421" s="36" t="n">
        <v>25</v>
      </c>
      <c r="C421" s="37" t="n">
        <v>105</v>
      </c>
      <c r="D421" s="37" t="n">
        <v>2</v>
      </c>
      <c r="E421" s="6" t="n">
        <v>4</v>
      </c>
      <c r="F421" s="37" t="n">
        <v>2</v>
      </c>
      <c r="G421" s="36" t="n">
        <v>100</v>
      </c>
      <c r="H421" s="6" t="inlineStr">
        <is>
          <t>OFF</t>
        </is>
      </c>
      <c r="I421" s="38" t="n">
        <v>580.1183283215253</v>
      </c>
      <c r="J421" s="38" t="n">
        <v>1533.568798690708</v>
      </c>
      <c r="K421" s="38" t="n">
        <v>1407.407407407407</v>
      </c>
      <c r="L421" s="38" t="n">
        <v>150</v>
      </c>
      <c r="M421" s="38">
        <f>I421+J421+K421+L421</f>
        <v/>
      </c>
      <c r="N421" s="38">
        <f>M421*'Dashboard &amp; Optimisation'!$B$18/('Dashboard &amp; Optimisation'!$B$16/3.6)</f>
        <v/>
      </c>
      <c r="O421" s="38" t="n">
        <v>264.596209278703</v>
      </c>
      <c r="P421" s="39" t="n">
        <v>0.2955807767744409</v>
      </c>
      <c r="Q421" s="40" t="n">
        <v>8.461685822154816</v>
      </c>
      <c r="R421" s="38" t="n">
        <v>304.0678727670418</v>
      </c>
      <c r="S421" s="38">
        <f>R421*IF(A421=4, 2.0, 3.0)</f>
        <v/>
      </c>
      <c r="T421" s="37">
        <f>'Dashboard &amp; Optimisation'!$B$18*U421</f>
        <v/>
      </c>
      <c r="U421" s="26">
        <f>MIN(1, S421/M421)</f>
        <v/>
      </c>
      <c r="V421" s="26">
        <f>N421/(N421+O421)</f>
        <v/>
      </c>
      <c r="W421" s="26">
        <f>U421*V421</f>
        <v/>
      </c>
      <c r="X421" s="39">
        <f>T421/N421</f>
        <v/>
      </c>
      <c r="Y421" s="41">
        <f>IF(W421=MAXIFS(W$2:W$7201, A$2:A$7201, A421, B$2:B$7201, B421), "OPTIMAL", "")</f>
        <v/>
      </c>
    </row>
    <row r="422" ht="20" customHeight="1">
      <c r="A422" s="28" t="n">
        <v>4</v>
      </c>
      <c r="B422" s="28" t="n">
        <v>25</v>
      </c>
      <c r="C422" s="29" t="n">
        <v>105</v>
      </c>
      <c r="D422" s="29" t="n">
        <v>2</v>
      </c>
      <c r="E422" s="30" t="n">
        <v>4</v>
      </c>
      <c r="F422" s="29" t="n">
        <v>2</v>
      </c>
      <c r="G422" s="28" t="n">
        <v>150</v>
      </c>
      <c r="H422" s="30" t="inlineStr">
        <is>
          <t>ON</t>
        </is>
      </c>
      <c r="I422" s="31" t="n">
        <v>580.1183283215253</v>
      </c>
      <c r="J422" s="31" t="n">
        <v>1533.568798690708</v>
      </c>
      <c r="K422" s="31" t="n">
        <v>1407.407407407407</v>
      </c>
      <c r="L422" s="31" t="n">
        <v>150</v>
      </c>
      <c r="M422" s="31">
        <f>I422+J422+K422+L422</f>
        <v/>
      </c>
      <c r="N422" s="31">
        <f>M422*'Dashboard &amp; Optimisation'!$B$18/('Dashboard &amp; Optimisation'!$B$16/3.6)</f>
        <v/>
      </c>
      <c r="O422" s="31" t="n">
        <v>264.596209278703</v>
      </c>
      <c r="P422" s="32" t="n">
        <v>0.07002392813972411</v>
      </c>
      <c r="Q422" s="33" t="n">
        <v>8.461685822154816</v>
      </c>
      <c r="R422" s="31" t="n">
        <v>1283.512942108823</v>
      </c>
      <c r="S422" s="31">
        <f>R422*IF(A422=4, 2.0, 3.0)</f>
        <v/>
      </c>
      <c r="T422" s="29">
        <f>'Dashboard &amp; Optimisation'!$B$18*U422</f>
        <v/>
      </c>
      <c r="U422" s="34">
        <f>MIN(1, S422/M422)</f>
        <v/>
      </c>
      <c r="V422" s="34">
        <f>N422/(N422+O422)</f>
        <v/>
      </c>
      <c r="W422" s="34">
        <f>U422*V422</f>
        <v/>
      </c>
      <c r="X422" s="32">
        <f>T422/N422</f>
        <v/>
      </c>
      <c r="Y422" s="35">
        <f>IF(W422=MAXIFS(W$2:W$7201, A$2:A$7201, A422, B$2:B$7201, B422), "OPTIMAL", "")</f>
        <v/>
      </c>
    </row>
    <row r="423" ht="20" customHeight="1">
      <c r="A423" s="36" t="n">
        <v>4</v>
      </c>
      <c r="B423" s="36" t="n">
        <v>25</v>
      </c>
      <c r="C423" s="37" t="n">
        <v>105</v>
      </c>
      <c r="D423" s="37" t="n">
        <v>2</v>
      </c>
      <c r="E423" s="6" t="n">
        <v>4</v>
      </c>
      <c r="F423" s="37" t="n">
        <v>2</v>
      </c>
      <c r="G423" s="36" t="n">
        <v>150</v>
      </c>
      <c r="H423" s="6" t="inlineStr">
        <is>
          <t>OFF</t>
        </is>
      </c>
      <c r="I423" s="38" t="n">
        <v>580.1183283215253</v>
      </c>
      <c r="J423" s="38" t="n">
        <v>1533.568798690708</v>
      </c>
      <c r="K423" s="38" t="n">
        <v>1407.407407407407</v>
      </c>
      <c r="L423" s="38" t="n">
        <v>150</v>
      </c>
      <c r="M423" s="38">
        <f>I423+J423+K423+L423</f>
        <v/>
      </c>
      <c r="N423" s="38">
        <f>M423*'Dashboard &amp; Optimisation'!$B$18/('Dashboard &amp; Optimisation'!$B$16/3.6)</f>
        <v/>
      </c>
      <c r="O423" s="38" t="n">
        <v>264.596209278703</v>
      </c>
      <c r="P423" s="39" t="n">
        <v>0.2963386574558309</v>
      </c>
      <c r="Q423" s="40" t="n">
        <v>8.461685822154816</v>
      </c>
      <c r="R423" s="38" t="n">
        <v>303.2902247592525</v>
      </c>
      <c r="S423" s="38">
        <f>R423*IF(A423=4, 2.0, 3.0)</f>
        <v/>
      </c>
      <c r="T423" s="37">
        <f>'Dashboard &amp; Optimisation'!$B$18*U423</f>
        <v/>
      </c>
      <c r="U423" s="26">
        <f>MIN(1, S423/M423)</f>
        <v/>
      </c>
      <c r="V423" s="26">
        <f>N423/(N423+O423)</f>
        <v/>
      </c>
      <c r="W423" s="26">
        <f>U423*V423</f>
        <v/>
      </c>
      <c r="X423" s="39">
        <f>T423/N423</f>
        <v/>
      </c>
      <c r="Y423" s="41">
        <f>IF(W423=MAXIFS(W$2:W$7201, A$2:A$7201, A423, B$2:B$7201, B423), "OPTIMAL", "")</f>
        <v/>
      </c>
    </row>
    <row r="424" ht="20" customHeight="1">
      <c r="A424" s="28" t="n">
        <v>4</v>
      </c>
      <c r="B424" s="28" t="n">
        <v>25</v>
      </c>
      <c r="C424" s="29" t="n">
        <v>105</v>
      </c>
      <c r="D424" s="29" t="n">
        <v>2</v>
      </c>
      <c r="E424" s="30" t="n">
        <v>4</v>
      </c>
      <c r="F424" s="29" t="n">
        <v>2</v>
      </c>
      <c r="G424" s="28" t="n">
        <v>200</v>
      </c>
      <c r="H424" s="30" t="inlineStr">
        <is>
          <t>ON</t>
        </is>
      </c>
      <c r="I424" s="31" t="n">
        <v>580.1183283215253</v>
      </c>
      <c r="J424" s="31" t="n">
        <v>1533.568798690708</v>
      </c>
      <c r="K424" s="31" t="n">
        <v>1407.407407407407</v>
      </c>
      <c r="L424" s="31" t="n">
        <v>150</v>
      </c>
      <c r="M424" s="31">
        <f>I424+J424+K424+L424</f>
        <v/>
      </c>
      <c r="N424" s="31">
        <f>M424*'Dashboard &amp; Optimisation'!$B$18/('Dashboard &amp; Optimisation'!$B$16/3.6)</f>
        <v/>
      </c>
      <c r="O424" s="31" t="n">
        <v>264.596209278703</v>
      </c>
      <c r="P424" s="32" t="n">
        <v>0.07078180882111409</v>
      </c>
      <c r="Q424" s="33" t="n">
        <v>8.461685822154816</v>
      </c>
      <c r="R424" s="31" t="n">
        <v>1269.770009011469</v>
      </c>
      <c r="S424" s="31">
        <f>R424*IF(A424=4, 2.0, 3.0)</f>
        <v/>
      </c>
      <c r="T424" s="29">
        <f>'Dashboard &amp; Optimisation'!$B$18*U424</f>
        <v/>
      </c>
      <c r="U424" s="34">
        <f>MIN(1, S424/M424)</f>
        <v/>
      </c>
      <c r="V424" s="34">
        <f>N424/(N424+O424)</f>
        <v/>
      </c>
      <c r="W424" s="34">
        <f>U424*V424</f>
        <v/>
      </c>
      <c r="X424" s="32">
        <f>T424/N424</f>
        <v/>
      </c>
      <c r="Y424" s="35">
        <f>IF(W424=MAXIFS(W$2:W$7201, A$2:A$7201, A424, B$2:B$7201, B424), "OPTIMAL", "")</f>
        <v/>
      </c>
    </row>
    <row r="425" ht="20" customHeight="1">
      <c r="A425" s="36" t="n">
        <v>4</v>
      </c>
      <c r="B425" s="36" t="n">
        <v>25</v>
      </c>
      <c r="C425" s="37" t="n">
        <v>105</v>
      </c>
      <c r="D425" s="37" t="n">
        <v>2</v>
      </c>
      <c r="E425" s="6" t="n">
        <v>4</v>
      </c>
      <c r="F425" s="37" t="n">
        <v>2</v>
      </c>
      <c r="G425" s="36" t="n">
        <v>200</v>
      </c>
      <c r="H425" s="6" t="inlineStr">
        <is>
          <t>OFF</t>
        </is>
      </c>
      <c r="I425" s="38" t="n">
        <v>580.1183283215253</v>
      </c>
      <c r="J425" s="38" t="n">
        <v>1533.568798690708</v>
      </c>
      <c r="K425" s="38" t="n">
        <v>1407.407407407407</v>
      </c>
      <c r="L425" s="38" t="n">
        <v>150</v>
      </c>
      <c r="M425" s="38">
        <f>I425+J425+K425+L425</f>
        <v/>
      </c>
      <c r="N425" s="38">
        <f>M425*'Dashboard &amp; Optimisation'!$B$18/('Dashboard &amp; Optimisation'!$B$16/3.6)</f>
        <v/>
      </c>
      <c r="O425" s="38" t="n">
        <v>264.596209278703</v>
      </c>
      <c r="P425" s="39" t="n">
        <v>0.2970965381372209</v>
      </c>
      <c r="Q425" s="40" t="n">
        <v>8.461685822154816</v>
      </c>
      <c r="R425" s="38" t="n">
        <v>302.516544245704</v>
      </c>
      <c r="S425" s="38">
        <f>R425*IF(A425=4, 2.0, 3.0)</f>
        <v/>
      </c>
      <c r="T425" s="37">
        <f>'Dashboard &amp; Optimisation'!$B$18*U425</f>
        <v/>
      </c>
      <c r="U425" s="26">
        <f>MIN(1, S425/M425)</f>
        <v/>
      </c>
      <c r="V425" s="26">
        <f>N425/(N425+O425)</f>
        <v/>
      </c>
      <c r="W425" s="26">
        <f>U425*V425</f>
        <v/>
      </c>
      <c r="X425" s="39">
        <f>T425/N425</f>
        <v/>
      </c>
      <c r="Y425" s="41">
        <f>IF(W425=MAXIFS(W$2:W$7201, A$2:A$7201, A425, B$2:B$7201, B425), "OPTIMAL", "")</f>
        <v/>
      </c>
    </row>
    <row r="426" ht="20" customHeight="1">
      <c r="A426" s="28" t="n">
        <v>4</v>
      </c>
      <c r="B426" s="28" t="n">
        <v>25</v>
      </c>
      <c r="C426" s="29" t="n">
        <v>105</v>
      </c>
      <c r="D426" s="29" t="n">
        <v>2</v>
      </c>
      <c r="E426" s="30" t="n">
        <v>8</v>
      </c>
      <c r="F426" s="29" t="n">
        <v>1.5</v>
      </c>
      <c r="G426" s="28" t="n">
        <v>50</v>
      </c>
      <c r="H426" s="30" t="inlineStr">
        <is>
          <t>ON</t>
        </is>
      </c>
      <c r="I426" s="31" t="n">
        <v>580.1183283215253</v>
      </c>
      <c r="J426" s="31" t="n">
        <v>1533.568798690708</v>
      </c>
      <c r="K426" s="31" t="n">
        <v>1407.407407407407</v>
      </c>
      <c r="L426" s="31" t="n">
        <v>150</v>
      </c>
      <c r="M426" s="31">
        <f>I426+J426+K426+L426</f>
        <v/>
      </c>
      <c r="N426" s="31">
        <f>M426*'Dashboard &amp; Optimisation'!$B$18/('Dashboard &amp; Optimisation'!$B$16/3.6)</f>
        <v/>
      </c>
      <c r="O426" s="31" t="n">
        <v>325.2063760183538</v>
      </c>
      <c r="P426" s="32" t="n">
        <v>0.05380736146841492</v>
      </c>
      <c r="Q426" s="33" t="n">
        <v>12.59252873323222</v>
      </c>
      <c r="R426" s="31" t="n">
        <v>1706.201503738854</v>
      </c>
      <c r="S426" s="31">
        <f>R426*IF(A426=4, 2.0, 3.0)</f>
        <v/>
      </c>
      <c r="T426" s="29">
        <f>'Dashboard &amp; Optimisation'!$B$18*U426</f>
        <v/>
      </c>
      <c r="U426" s="34">
        <f>MIN(1, S426/M426)</f>
        <v/>
      </c>
      <c r="V426" s="34">
        <f>N426/(N426+O426)</f>
        <v/>
      </c>
      <c r="W426" s="34">
        <f>U426*V426</f>
        <v/>
      </c>
      <c r="X426" s="32">
        <f>T426/N426</f>
        <v/>
      </c>
      <c r="Y426" s="35">
        <f>IF(W426=MAXIFS(W$2:W$7201, A$2:A$7201, A426, B$2:B$7201, B426), "OPTIMAL", "")</f>
        <v/>
      </c>
    </row>
    <row r="427" ht="20" customHeight="1">
      <c r="A427" s="36" t="n">
        <v>4</v>
      </c>
      <c r="B427" s="36" t="n">
        <v>25</v>
      </c>
      <c r="C427" s="37" t="n">
        <v>105</v>
      </c>
      <c r="D427" s="37" t="n">
        <v>2</v>
      </c>
      <c r="E427" s="6" t="n">
        <v>8</v>
      </c>
      <c r="F427" s="37" t="n">
        <v>1.5</v>
      </c>
      <c r="G427" s="36" t="n">
        <v>50</v>
      </c>
      <c r="H427" s="6" t="inlineStr">
        <is>
          <t>OFF</t>
        </is>
      </c>
      <c r="I427" s="38" t="n">
        <v>580.1183283215253</v>
      </c>
      <c r="J427" s="38" t="n">
        <v>1533.568798690708</v>
      </c>
      <c r="K427" s="38" t="n">
        <v>1407.407407407407</v>
      </c>
      <c r="L427" s="38" t="n">
        <v>150</v>
      </c>
      <c r="M427" s="38">
        <f>I427+J427+K427+L427</f>
        <v/>
      </c>
      <c r="N427" s="38">
        <f>M427*'Dashboard &amp; Optimisation'!$B$18/('Dashboard &amp; Optimisation'!$B$16/3.6)</f>
        <v/>
      </c>
      <c r="O427" s="38" t="n">
        <v>325.2063760183538</v>
      </c>
      <c r="P427" s="39" t="n">
        <v>0.233065920761041</v>
      </c>
      <c r="Q427" s="40" t="n">
        <v>12.59252873323222</v>
      </c>
      <c r="R427" s="38" t="n">
        <v>393.9065855267496</v>
      </c>
      <c r="S427" s="38">
        <f>R427*IF(A427=4, 2.0, 3.0)</f>
        <v/>
      </c>
      <c r="T427" s="37">
        <f>'Dashboard &amp; Optimisation'!$B$18*U427</f>
        <v/>
      </c>
      <c r="U427" s="26">
        <f>MIN(1, S427/M427)</f>
        <v/>
      </c>
      <c r="V427" s="26">
        <f>N427/(N427+O427)</f>
        <v/>
      </c>
      <c r="W427" s="26">
        <f>U427*V427</f>
        <v/>
      </c>
      <c r="X427" s="39">
        <f>T427/N427</f>
        <v/>
      </c>
      <c r="Y427" s="41">
        <f>IF(W427=MAXIFS(W$2:W$7201, A$2:A$7201, A427, B$2:B$7201, B427), "OPTIMAL", "")</f>
        <v/>
      </c>
    </row>
    <row r="428" ht="20" customHeight="1">
      <c r="A428" s="28" t="n">
        <v>4</v>
      </c>
      <c r="B428" s="28" t="n">
        <v>25</v>
      </c>
      <c r="C428" s="29" t="n">
        <v>105</v>
      </c>
      <c r="D428" s="29" t="n">
        <v>2</v>
      </c>
      <c r="E428" s="30" t="n">
        <v>8</v>
      </c>
      <c r="F428" s="29" t="n">
        <v>1.5</v>
      </c>
      <c r="G428" s="28" t="n">
        <v>100</v>
      </c>
      <c r="H428" s="30" t="inlineStr">
        <is>
          <t>ON</t>
        </is>
      </c>
      <c r="I428" s="31" t="n">
        <v>580.1183283215253</v>
      </c>
      <c r="J428" s="31" t="n">
        <v>1533.568798690708</v>
      </c>
      <c r="K428" s="31" t="n">
        <v>1407.407407407407</v>
      </c>
      <c r="L428" s="31" t="n">
        <v>150</v>
      </c>
      <c r="M428" s="31">
        <f>I428+J428+K428+L428</f>
        <v/>
      </c>
      <c r="N428" s="31">
        <f>M428*'Dashboard &amp; Optimisation'!$B$18/('Dashboard &amp; Optimisation'!$B$16/3.6)</f>
        <v/>
      </c>
      <c r="O428" s="31" t="n">
        <v>325.2063760183538</v>
      </c>
      <c r="P428" s="32" t="n">
        <v>0.0545652421498049</v>
      </c>
      <c r="Q428" s="33" t="n">
        <v>12.59252873323222</v>
      </c>
      <c r="R428" s="31" t="n">
        <v>1682.503319559774</v>
      </c>
      <c r="S428" s="31">
        <f>R428*IF(A428=4, 2.0, 3.0)</f>
        <v/>
      </c>
      <c r="T428" s="29">
        <f>'Dashboard &amp; Optimisation'!$B$18*U428</f>
        <v/>
      </c>
      <c r="U428" s="34">
        <f>MIN(1, S428/M428)</f>
        <v/>
      </c>
      <c r="V428" s="34">
        <f>N428/(N428+O428)</f>
        <v/>
      </c>
      <c r="W428" s="34">
        <f>U428*V428</f>
        <v/>
      </c>
      <c r="X428" s="32">
        <f>T428/N428</f>
        <v/>
      </c>
      <c r="Y428" s="35">
        <f>IF(W428=MAXIFS(W$2:W$7201, A$2:A$7201, A428, B$2:B$7201, B428), "OPTIMAL", "")</f>
        <v/>
      </c>
    </row>
    <row r="429" ht="20" customHeight="1">
      <c r="A429" s="36" t="n">
        <v>4</v>
      </c>
      <c r="B429" s="36" t="n">
        <v>25</v>
      </c>
      <c r="C429" s="37" t="n">
        <v>105</v>
      </c>
      <c r="D429" s="37" t="n">
        <v>2</v>
      </c>
      <c r="E429" s="6" t="n">
        <v>8</v>
      </c>
      <c r="F429" s="37" t="n">
        <v>1.5</v>
      </c>
      <c r="G429" s="36" t="n">
        <v>100</v>
      </c>
      <c r="H429" s="6" t="inlineStr">
        <is>
          <t>OFF</t>
        </is>
      </c>
      <c r="I429" s="38" t="n">
        <v>580.1183283215253</v>
      </c>
      <c r="J429" s="38" t="n">
        <v>1533.568798690708</v>
      </c>
      <c r="K429" s="38" t="n">
        <v>1407.407407407407</v>
      </c>
      <c r="L429" s="38" t="n">
        <v>150</v>
      </c>
      <c r="M429" s="38">
        <f>I429+J429+K429+L429</f>
        <v/>
      </c>
      <c r="N429" s="38">
        <f>M429*'Dashboard &amp; Optimisation'!$B$18/('Dashboard &amp; Optimisation'!$B$16/3.6)</f>
        <v/>
      </c>
      <c r="O429" s="38" t="n">
        <v>325.2063760183538</v>
      </c>
      <c r="P429" s="39" t="n">
        <v>0.233823801442431</v>
      </c>
      <c r="Q429" s="40" t="n">
        <v>12.59252873323222</v>
      </c>
      <c r="R429" s="38" t="n">
        <v>392.6298370109809</v>
      </c>
      <c r="S429" s="38">
        <f>R429*IF(A429=4, 2.0, 3.0)</f>
        <v/>
      </c>
      <c r="T429" s="37">
        <f>'Dashboard &amp; Optimisation'!$B$18*U429</f>
        <v/>
      </c>
      <c r="U429" s="26">
        <f>MIN(1, S429/M429)</f>
        <v/>
      </c>
      <c r="V429" s="26">
        <f>N429/(N429+O429)</f>
        <v/>
      </c>
      <c r="W429" s="26">
        <f>U429*V429</f>
        <v/>
      </c>
      <c r="X429" s="39">
        <f>T429/N429</f>
        <v/>
      </c>
      <c r="Y429" s="41">
        <f>IF(W429=MAXIFS(W$2:W$7201, A$2:A$7201, A429, B$2:B$7201, B429), "OPTIMAL", "")</f>
        <v/>
      </c>
    </row>
    <row r="430" ht="20" customHeight="1">
      <c r="A430" s="28" t="n">
        <v>4</v>
      </c>
      <c r="B430" s="28" t="n">
        <v>25</v>
      </c>
      <c r="C430" s="29" t="n">
        <v>105</v>
      </c>
      <c r="D430" s="29" t="n">
        <v>2</v>
      </c>
      <c r="E430" s="30" t="n">
        <v>8</v>
      </c>
      <c r="F430" s="29" t="n">
        <v>1.5</v>
      </c>
      <c r="G430" s="28" t="n">
        <v>150</v>
      </c>
      <c r="H430" s="30" t="inlineStr">
        <is>
          <t>ON</t>
        </is>
      </c>
      <c r="I430" s="31" t="n">
        <v>580.1183283215253</v>
      </c>
      <c r="J430" s="31" t="n">
        <v>1533.568798690708</v>
      </c>
      <c r="K430" s="31" t="n">
        <v>1407.407407407407</v>
      </c>
      <c r="L430" s="31" t="n">
        <v>150</v>
      </c>
      <c r="M430" s="31">
        <f>I430+J430+K430+L430</f>
        <v/>
      </c>
      <c r="N430" s="31">
        <f>M430*'Dashboard &amp; Optimisation'!$B$18/('Dashboard &amp; Optimisation'!$B$16/3.6)</f>
        <v/>
      </c>
      <c r="O430" s="31" t="n">
        <v>325.2063760183538</v>
      </c>
      <c r="P430" s="32" t="n">
        <v>0.05532312283119488</v>
      </c>
      <c r="Q430" s="33" t="n">
        <v>12.59252873323222</v>
      </c>
      <c r="R430" s="31" t="n">
        <v>1659.454426131259</v>
      </c>
      <c r="S430" s="31">
        <f>R430*IF(A430=4, 2.0, 3.0)</f>
        <v/>
      </c>
      <c r="T430" s="29">
        <f>'Dashboard &amp; Optimisation'!$B$18*U430</f>
        <v/>
      </c>
      <c r="U430" s="34">
        <f>MIN(1, S430/M430)</f>
        <v/>
      </c>
      <c r="V430" s="34">
        <f>N430/(N430+O430)</f>
        <v/>
      </c>
      <c r="W430" s="34">
        <f>U430*V430</f>
        <v/>
      </c>
      <c r="X430" s="32">
        <f>T430/N430</f>
        <v/>
      </c>
      <c r="Y430" s="35">
        <f>IF(W430=MAXIFS(W$2:W$7201, A$2:A$7201, A430, B$2:B$7201, B430), "OPTIMAL", "")</f>
        <v/>
      </c>
    </row>
    <row r="431" ht="20" customHeight="1">
      <c r="A431" s="36" t="n">
        <v>4</v>
      </c>
      <c r="B431" s="36" t="n">
        <v>25</v>
      </c>
      <c r="C431" s="37" t="n">
        <v>105</v>
      </c>
      <c r="D431" s="37" t="n">
        <v>2</v>
      </c>
      <c r="E431" s="6" t="n">
        <v>8</v>
      </c>
      <c r="F431" s="37" t="n">
        <v>1.5</v>
      </c>
      <c r="G431" s="36" t="n">
        <v>150</v>
      </c>
      <c r="H431" s="6" t="inlineStr">
        <is>
          <t>OFF</t>
        </is>
      </c>
      <c r="I431" s="38" t="n">
        <v>580.1183283215253</v>
      </c>
      <c r="J431" s="38" t="n">
        <v>1533.568798690708</v>
      </c>
      <c r="K431" s="38" t="n">
        <v>1407.407407407407</v>
      </c>
      <c r="L431" s="38" t="n">
        <v>150</v>
      </c>
      <c r="M431" s="38">
        <f>I431+J431+K431+L431</f>
        <v/>
      </c>
      <c r="N431" s="38">
        <f>M431*'Dashboard &amp; Optimisation'!$B$18/('Dashboard &amp; Optimisation'!$B$16/3.6)</f>
        <v/>
      </c>
      <c r="O431" s="38" t="n">
        <v>325.2063760183538</v>
      </c>
      <c r="P431" s="39" t="n">
        <v>0.234581682123821</v>
      </c>
      <c r="Q431" s="40" t="n">
        <v>12.59252873323222</v>
      </c>
      <c r="R431" s="38" t="n">
        <v>391.3613382700995</v>
      </c>
      <c r="S431" s="38">
        <f>R431*IF(A431=4, 2.0, 3.0)</f>
        <v/>
      </c>
      <c r="T431" s="37">
        <f>'Dashboard &amp; Optimisation'!$B$18*U431</f>
        <v/>
      </c>
      <c r="U431" s="26">
        <f>MIN(1, S431/M431)</f>
        <v/>
      </c>
      <c r="V431" s="26">
        <f>N431/(N431+O431)</f>
        <v/>
      </c>
      <c r="W431" s="26">
        <f>U431*V431</f>
        <v/>
      </c>
      <c r="X431" s="39">
        <f>T431/N431</f>
        <v/>
      </c>
      <c r="Y431" s="41">
        <f>IF(W431=MAXIFS(W$2:W$7201, A$2:A$7201, A431, B$2:B$7201, B431), "OPTIMAL", "")</f>
        <v/>
      </c>
    </row>
    <row r="432" ht="20" customHeight="1">
      <c r="A432" s="28" t="n">
        <v>4</v>
      </c>
      <c r="B432" s="28" t="n">
        <v>25</v>
      </c>
      <c r="C432" s="29" t="n">
        <v>105</v>
      </c>
      <c r="D432" s="29" t="n">
        <v>2</v>
      </c>
      <c r="E432" s="30" t="n">
        <v>8</v>
      </c>
      <c r="F432" s="29" t="n">
        <v>1.5</v>
      </c>
      <c r="G432" s="28" t="n">
        <v>200</v>
      </c>
      <c r="H432" s="30" t="inlineStr">
        <is>
          <t>ON</t>
        </is>
      </c>
      <c r="I432" s="31" t="n">
        <v>580.1183283215253</v>
      </c>
      <c r="J432" s="31" t="n">
        <v>1533.568798690708</v>
      </c>
      <c r="K432" s="31" t="n">
        <v>1407.407407407407</v>
      </c>
      <c r="L432" s="31" t="n">
        <v>150</v>
      </c>
      <c r="M432" s="31">
        <f>I432+J432+K432+L432</f>
        <v/>
      </c>
      <c r="N432" s="31">
        <f>M432*'Dashboard &amp; Optimisation'!$B$18/('Dashboard &amp; Optimisation'!$B$16/3.6)</f>
        <v/>
      </c>
      <c r="O432" s="31" t="n">
        <v>325.2063760183538</v>
      </c>
      <c r="P432" s="32" t="n">
        <v>0.05608100351258486</v>
      </c>
      <c r="Q432" s="33" t="n">
        <v>12.59252873323222</v>
      </c>
      <c r="R432" s="31" t="n">
        <v>1637.028499838236</v>
      </c>
      <c r="S432" s="31">
        <f>R432*IF(A432=4, 2.0, 3.0)</f>
        <v/>
      </c>
      <c r="T432" s="29">
        <f>'Dashboard &amp; Optimisation'!$B$18*U432</f>
        <v/>
      </c>
      <c r="U432" s="34">
        <f>MIN(1, S432/M432)</f>
        <v/>
      </c>
      <c r="V432" s="34">
        <f>N432/(N432+O432)</f>
        <v/>
      </c>
      <c r="W432" s="34">
        <f>U432*V432</f>
        <v/>
      </c>
      <c r="X432" s="32">
        <f>T432/N432</f>
        <v/>
      </c>
      <c r="Y432" s="35">
        <f>IF(W432=MAXIFS(W$2:W$7201, A$2:A$7201, A432, B$2:B$7201, B432), "OPTIMAL", "")</f>
        <v/>
      </c>
    </row>
    <row r="433" ht="20" customHeight="1">
      <c r="A433" s="36" t="n">
        <v>4</v>
      </c>
      <c r="B433" s="36" t="n">
        <v>25</v>
      </c>
      <c r="C433" s="37" t="n">
        <v>105</v>
      </c>
      <c r="D433" s="37" t="n">
        <v>2</v>
      </c>
      <c r="E433" s="6" t="n">
        <v>8</v>
      </c>
      <c r="F433" s="37" t="n">
        <v>1.5</v>
      </c>
      <c r="G433" s="36" t="n">
        <v>200</v>
      </c>
      <c r="H433" s="6" t="inlineStr">
        <is>
          <t>OFF</t>
        </is>
      </c>
      <c r="I433" s="38" t="n">
        <v>580.1183283215253</v>
      </c>
      <c r="J433" s="38" t="n">
        <v>1533.568798690708</v>
      </c>
      <c r="K433" s="38" t="n">
        <v>1407.407407407407</v>
      </c>
      <c r="L433" s="38" t="n">
        <v>150</v>
      </c>
      <c r="M433" s="38">
        <f>I433+J433+K433+L433</f>
        <v/>
      </c>
      <c r="N433" s="38">
        <f>M433*'Dashboard &amp; Optimisation'!$B$18/('Dashboard &amp; Optimisation'!$B$16/3.6)</f>
        <v/>
      </c>
      <c r="O433" s="38" t="n">
        <v>325.2063760183538</v>
      </c>
      <c r="P433" s="39" t="n">
        <v>0.235339562805211</v>
      </c>
      <c r="Q433" s="40" t="n">
        <v>12.59252873323222</v>
      </c>
      <c r="R433" s="38" t="n">
        <v>390.1010096021001</v>
      </c>
      <c r="S433" s="38">
        <f>R433*IF(A433=4, 2.0, 3.0)</f>
        <v/>
      </c>
      <c r="T433" s="37">
        <f>'Dashboard &amp; Optimisation'!$B$18*U433</f>
        <v/>
      </c>
      <c r="U433" s="26">
        <f>MIN(1, S433/M433)</f>
        <v/>
      </c>
      <c r="V433" s="26">
        <f>N433/(N433+O433)</f>
        <v/>
      </c>
      <c r="W433" s="26">
        <f>U433*V433</f>
        <v/>
      </c>
      <c r="X433" s="39">
        <f>T433/N433</f>
        <v/>
      </c>
      <c r="Y433" s="41">
        <f>IF(W433=MAXIFS(W$2:W$7201, A$2:A$7201, A433, B$2:B$7201, B433), "OPTIMAL", "")</f>
        <v/>
      </c>
    </row>
    <row r="434" ht="20" customHeight="1">
      <c r="A434" s="28" t="n">
        <v>4</v>
      </c>
      <c r="B434" s="28" t="n">
        <v>25</v>
      </c>
      <c r="C434" s="29" t="n">
        <v>105</v>
      </c>
      <c r="D434" s="29" t="n">
        <v>2</v>
      </c>
      <c r="E434" s="30" t="n">
        <v>8</v>
      </c>
      <c r="F434" s="29" t="n">
        <v>2</v>
      </c>
      <c r="G434" s="28" t="n">
        <v>50</v>
      </c>
      <c r="H434" s="30" t="inlineStr">
        <is>
          <t>ON</t>
        </is>
      </c>
      <c r="I434" s="31" t="n">
        <v>580.1183283215253</v>
      </c>
      <c r="J434" s="31" t="n">
        <v>1533.568798690708</v>
      </c>
      <c r="K434" s="31" t="n">
        <v>1407.407407407407</v>
      </c>
      <c r="L434" s="31" t="n">
        <v>150</v>
      </c>
      <c r="M434" s="31">
        <f>I434+J434+K434+L434</f>
        <v/>
      </c>
      <c r="N434" s="31">
        <f>M434*'Dashboard &amp; Optimisation'!$B$18/('Dashboard &amp; Optimisation'!$B$16/3.6)</f>
        <v/>
      </c>
      <c r="O434" s="31" t="n">
        <v>388.4761514391491</v>
      </c>
      <c r="P434" s="32" t="n">
        <v>0.05248247600655292</v>
      </c>
      <c r="Q434" s="33" t="n">
        <v>16.72337164430963</v>
      </c>
      <c r="R434" s="31" t="n">
        <v>1787.652992333007</v>
      </c>
      <c r="S434" s="31">
        <f>R434*IF(A434=4, 2.0, 3.0)</f>
        <v/>
      </c>
      <c r="T434" s="29">
        <f>'Dashboard &amp; Optimisation'!$B$18*U434</f>
        <v/>
      </c>
      <c r="U434" s="34">
        <f>MIN(1, S434/M434)</f>
        <v/>
      </c>
      <c r="V434" s="34">
        <f>N434/(N434+O434)</f>
        <v/>
      </c>
      <c r="W434" s="34">
        <f>U434*V434</f>
        <v/>
      </c>
      <c r="X434" s="32">
        <f>T434/N434</f>
        <v/>
      </c>
      <c r="Y434" s="35">
        <f>IF(W434=MAXIFS(W$2:W$7201, A$2:A$7201, A434, B$2:B$7201, B434), "OPTIMAL", "")</f>
        <v/>
      </c>
    </row>
    <row r="435" ht="20" customHeight="1">
      <c r="A435" s="36" t="n">
        <v>4</v>
      </c>
      <c r="B435" s="36" t="n">
        <v>25</v>
      </c>
      <c r="C435" s="37" t="n">
        <v>105</v>
      </c>
      <c r="D435" s="37" t="n">
        <v>2</v>
      </c>
      <c r="E435" s="6" t="n">
        <v>8</v>
      </c>
      <c r="F435" s="37" t="n">
        <v>2</v>
      </c>
      <c r="G435" s="36" t="n">
        <v>50</v>
      </c>
      <c r="H435" s="6" t="inlineStr">
        <is>
          <t>OFF</t>
        </is>
      </c>
      <c r="I435" s="38" t="n">
        <v>580.1183283215253</v>
      </c>
      <c r="J435" s="38" t="n">
        <v>1533.568798690708</v>
      </c>
      <c r="K435" s="38" t="n">
        <v>1407.407407407407</v>
      </c>
      <c r="L435" s="38" t="n">
        <v>150</v>
      </c>
      <c r="M435" s="38">
        <f>I435+J435+K435+L435</f>
        <v/>
      </c>
      <c r="N435" s="38">
        <f>M435*'Dashboard &amp; Optimisation'!$B$18/('Dashboard &amp; Optimisation'!$B$16/3.6)</f>
        <v/>
      </c>
      <c r="O435" s="38" t="n">
        <v>388.4761514391491</v>
      </c>
      <c r="P435" s="39" t="n">
        <v>0.2330336953007505</v>
      </c>
      <c r="Q435" s="40" t="n">
        <v>16.72337164430963</v>
      </c>
      <c r="R435" s="38" t="n">
        <v>402.6046755044416</v>
      </c>
      <c r="S435" s="38">
        <f>R435*IF(A435=4, 2.0, 3.0)</f>
        <v/>
      </c>
      <c r="T435" s="37">
        <f>'Dashboard &amp; Optimisation'!$B$18*U435</f>
        <v/>
      </c>
      <c r="U435" s="26">
        <f>MIN(1, S435/M435)</f>
        <v/>
      </c>
      <c r="V435" s="26">
        <f>N435/(N435+O435)</f>
        <v/>
      </c>
      <c r="W435" s="26">
        <f>U435*V435</f>
        <v/>
      </c>
      <c r="X435" s="39">
        <f>T435/N435</f>
        <v/>
      </c>
      <c r="Y435" s="41">
        <f>IF(W435=MAXIFS(W$2:W$7201, A$2:A$7201, A435, B$2:B$7201, B435), "OPTIMAL", "")</f>
        <v/>
      </c>
    </row>
    <row r="436" ht="20" customHeight="1">
      <c r="A436" s="28" t="n">
        <v>4</v>
      </c>
      <c r="B436" s="28" t="n">
        <v>25</v>
      </c>
      <c r="C436" s="29" t="n">
        <v>105</v>
      </c>
      <c r="D436" s="29" t="n">
        <v>2</v>
      </c>
      <c r="E436" s="30" t="n">
        <v>8</v>
      </c>
      <c r="F436" s="29" t="n">
        <v>2</v>
      </c>
      <c r="G436" s="28" t="n">
        <v>100</v>
      </c>
      <c r="H436" s="30" t="inlineStr">
        <is>
          <t>ON</t>
        </is>
      </c>
      <c r="I436" s="31" t="n">
        <v>580.1183283215253</v>
      </c>
      <c r="J436" s="31" t="n">
        <v>1533.568798690708</v>
      </c>
      <c r="K436" s="31" t="n">
        <v>1407.407407407407</v>
      </c>
      <c r="L436" s="31" t="n">
        <v>150</v>
      </c>
      <c r="M436" s="31">
        <f>I436+J436+K436+L436</f>
        <v/>
      </c>
      <c r="N436" s="31">
        <f>M436*'Dashboard &amp; Optimisation'!$B$18/('Dashboard &amp; Optimisation'!$B$16/3.6)</f>
        <v/>
      </c>
      <c r="O436" s="31" t="n">
        <v>388.4761514391491</v>
      </c>
      <c r="P436" s="32" t="n">
        <v>0.05324035668794291</v>
      </c>
      <c r="Q436" s="33" t="n">
        <v>16.72337164430963</v>
      </c>
      <c r="R436" s="31" t="n">
        <v>1762.205610831429</v>
      </c>
      <c r="S436" s="31">
        <f>R436*IF(A436=4, 2.0, 3.0)</f>
        <v/>
      </c>
      <c r="T436" s="29">
        <f>'Dashboard &amp; Optimisation'!$B$18*U436</f>
        <v/>
      </c>
      <c r="U436" s="34">
        <f>MIN(1, S436/M436)</f>
        <v/>
      </c>
      <c r="V436" s="34">
        <f>N436/(N436+O436)</f>
        <v/>
      </c>
      <c r="W436" s="34">
        <f>U436*V436</f>
        <v/>
      </c>
      <c r="X436" s="32">
        <f>T436/N436</f>
        <v/>
      </c>
      <c r="Y436" s="35">
        <f>IF(W436=MAXIFS(W$2:W$7201, A$2:A$7201, A436, B$2:B$7201, B436), "OPTIMAL", "")</f>
        <v/>
      </c>
    </row>
    <row r="437" ht="20" customHeight="1">
      <c r="A437" s="36" t="n">
        <v>4</v>
      </c>
      <c r="B437" s="36" t="n">
        <v>25</v>
      </c>
      <c r="C437" s="37" t="n">
        <v>105</v>
      </c>
      <c r="D437" s="37" t="n">
        <v>2</v>
      </c>
      <c r="E437" s="6" t="n">
        <v>8</v>
      </c>
      <c r="F437" s="37" t="n">
        <v>2</v>
      </c>
      <c r="G437" s="36" t="n">
        <v>100</v>
      </c>
      <c r="H437" s="6" t="inlineStr">
        <is>
          <t>OFF</t>
        </is>
      </c>
      <c r="I437" s="38" t="n">
        <v>580.1183283215253</v>
      </c>
      <c r="J437" s="38" t="n">
        <v>1533.568798690708</v>
      </c>
      <c r="K437" s="38" t="n">
        <v>1407.407407407407</v>
      </c>
      <c r="L437" s="38" t="n">
        <v>150</v>
      </c>
      <c r="M437" s="38">
        <f>I437+J437+K437+L437</f>
        <v/>
      </c>
      <c r="N437" s="38">
        <f>M437*'Dashboard &amp; Optimisation'!$B$18/('Dashboard &amp; Optimisation'!$B$16/3.6)</f>
        <v/>
      </c>
      <c r="O437" s="38" t="n">
        <v>388.4761514391491</v>
      </c>
      <c r="P437" s="39" t="n">
        <v>0.2337915759821405</v>
      </c>
      <c r="Q437" s="40" t="n">
        <v>16.72337164430963</v>
      </c>
      <c r="R437" s="38" t="n">
        <v>401.2995544601085</v>
      </c>
      <c r="S437" s="38">
        <f>R437*IF(A437=4, 2.0, 3.0)</f>
        <v/>
      </c>
      <c r="T437" s="37">
        <f>'Dashboard &amp; Optimisation'!$B$18*U437</f>
        <v/>
      </c>
      <c r="U437" s="26">
        <f>MIN(1, S437/M437)</f>
        <v/>
      </c>
      <c r="V437" s="26">
        <f>N437/(N437+O437)</f>
        <v/>
      </c>
      <c r="W437" s="26">
        <f>U437*V437</f>
        <v/>
      </c>
      <c r="X437" s="39">
        <f>T437/N437</f>
        <v/>
      </c>
      <c r="Y437" s="41">
        <f>IF(W437=MAXIFS(W$2:W$7201, A$2:A$7201, A437, B$2:B$7201, B437), "OPTIMAL", "")</f>
        <v/>
      </c>
    </row>
    <row r="438" ht="20" customHeight="1">
      <c r="A438" s="28" t="n">
        <v>4</v>
      </c>
      <c r="B438" s="28" t="n">
        <v>25</v>
      </c>
      <c r="C438" s="29" t="n">
        <v>105</v>
      </c>
      <c r="D438" s="29" t="n">
        <v>2</v>
      </c>
      <c r="E438" s="30" t="n">
        <v>8</v>
      </c>
      <c r="F438" s="29" t="n">
        <v>2</v>
      </c>
      <c r="G438" s="28" t="n">
        <v>150</v>
      </c>
      <c r="H438" s="30" t="inlineStr">
        <is>
          <t>ON</t>
        </is>
      </c>
      <c r="I438" s="31" t="n">
        <v>580.1183283215253</v>
      </c>
      <c r="J438" s="31" t="n">
        <v>1533.568798690708</v>
      </c>
      <c r="K438" s="31" t="n">
        <v>1407.407407407407</v>
      </c>
      <c r="L438" s="31" t="n">
        <v>150</v>
      </c>
      <c r="M438" s="31">
        <f>I438+J438+K438+L438</f>
        <v/>
      </c>
      <c r="N438" s="31">
        <f>M438*'Dashboard &amp; Optimisation'!$B$18/('Dashboard &amp; Optimisation'!$B$16/3.6)</f>
        <v/>
      </c>
      <c r="O438" s="31" t="n">
        <v>388.4761514391491</v>
      </c>
      <c r="P438" s="32" t="n">
        <v>0.05399823736933288</v>
      </c>
      <c r="Q438" s="33" t="n">
        <v>16.72337164430963</v>
      </c>
      <c r="R438" s="31" t="n">
        <v>1737.472551862273</v>
      </c>
      <c r="S438" s="31">
        <f>R438*IF(A438=4, 2.0, 3.0)</f>
        <v/>
      </c>
      <c r="T438" s="29">
        <f>'Dashboard &amp; Optimisation'!$B$18*U438</f>
        <v/>
      </c>
      <c r="U438" s="34">
        <f>MIN(1, S438/M438)</f>
        <v/>
      </c>
      <c r="V438" s="34">
        <f>N438/(N438+O438)</f>
        <v/>
      </c>
      <c r="W438" s="34">
        <f>U438*V438</f>
        <v/>
      </c>
      <c r="X438" s="32">
        <f>T438/N438</f>
        <v/>
      </c>
      <c r="Y438" s="35">
        <f>IF(W438=MAXIFS(W$2:W$7201, A$2:A$7201, A438, B$2:B$7201, B438), "OPTIMAL", "")</f>
        <v/>
      </c>
    </row>
    <row r="439" ht="20" customHeight="1">
      <c r="A439" s="36" t="n">
        <v>4</v>
      </c>
      <c r="B439" s="36" t="n">
        <v>25</v>
      </c>
      <c r="C439" s="37" t="n">
        <v>105</v>
      </c>
      <c r="D439" s="37" t="n">
        <v>2</v>
      </c>
      <c r="E439" s="6" t="n">
        <v>8</v>
      </c>
      <c r="F439" s="37" t="n">
        <v>2</v>
      </c>
      <c r="G439" s="36" t="n">
        <v>150</v>
      </c>
      <c r="H439" s="6" t="inlineStr">
        <is>
          <t>OFF</t>
        </is>
      </c>
      <c r="I439" s="38" t="n">
        <v>580.1183283215253</v>
      </c>
      <c r="J439" s="38" t="n">
        <v>1533.568798690708</v>
      </c>
      <c r="K439" s="38" t="n">
        <v>1407.407407407407</v>
      </c>
      <c r="L439" s="38" t="n">
        <v>150</v>
      </c>
      <c r="M439" s="38">
        <f>I439+J439+K439+L439</f>
        <v/>
      </c>
      <c r="N439" s="38">
        <f>M439*'Dashboard &amp; Optimisation'!$B$18/('Dashboard &amp; Optimisation'!$B$16/3.6)</f>
        <v/>
      </c>
      <c r="O439" s="38" t="n">
        <v>388.4761514391491</v>
      </c>
      <c r="P439" s="39" t="n">
        <v>0.2345494566635305</v>
      </c>
      <c r="Q439" s="40" t="n">
        <v>16.72337164430963</v>
      </c>
      <c r="R439" s="38" t="n">
        <v>400.0028676798358</v>
      </c>
      <c r="S439" s="38">
        <f>R439*IF(A439=4, 2.0, 3.0)</f>
        <v/>
      </c>
      <c r="T439" s="37">
        <f>'Dashboard &amp; Optimisation'!$B$18*U439</f>
        <v/>
      </c>
      <c r="U439" s="26">
        <f>MIN(1, S439/M439)</f>
        <v/>
      </c>
      <c r="V439" s="26">
        <f>N439/(N439+O439)</f>
        <v/>
      </c>
      <c r="W439" s="26">
        <f>U439*V439</f>
        <v/>
      </c>
      <c r="X439" s="39">
        <f>T439/N439</f>
        <v/>
      </c>
      <c r="Y439" s="41">
        <f>IF(W439=MAXIFS(W$2:W$7201, A$2:A$7201, A439, B$2:B$7201, B439), "OPTIMAL", "")</f>
        <v/>
      </c>
    </row>
    <row r="440" ht="20" customHeight="1">
      <c r="A440" s="28" t="n">
        <v>4</v>
      </c>
      <c r="B440" s="28" t="n">
        <v>25</v>
      </c>
      <c r="C440" s="29" t="n">
        <v>105</v>
      </c>
      <c r="D440" s="29" t="n">
        <v>2</v>
      </c>
      <c r="E440" s="30" t="n">
        <v>8</v>
      </c>
      <c r="F440" s="29" t="n">
        <v>2</v>
      </c>
      <c r="G440" s="28" t="n">
        <v>200</v>
      </c>
      <c r="H440" s="30" t="inlineStr">
        <is>
          <t>ON</t>
        </is>
      </c>
      <c r="I440" s="31" t="n">
        <v>580.1183283215253</v>
      </c>
      <c r="J440" s="31" t="n">
        <v>1533.568798690708</v>
      </c>
      <c r="K440" s="31" t="n">
        <v>1407.407407407407</v>
      </c>
      <c r="L440" s="31" t="n">
        <v>150</v>
      </c>
      <c r="M440" s="31">
        <f>I440+J440+K440+L440</f>
        <v/>
      </c>
      <c r="N440" s="31">
        <f>M440*'Dashboard &amp; Optimisation'!$B$18/('Dashboard &amp; Optimisation'!$B$16/3.6)</f>
        <v/>
      </c>
      <c r="O440" s="31" t="n">
        <v>388.4761514391491</v>
      </c>
      <c r="P440" s="32" t="n">
        <v>0.05475611805072286</v>
      </c>
      <c r="Q440" s="33" t="n">
        <v>16.72337164430963</v>
      </c>
      <c r="R440" s="31" t="n">
        <v>1713.424154562049</v>
      </c>
      <c r="S440" s="31">
        <f>R440*IF(A440=4, 2.0, 3.0)</f>
        <v/>
      </c>
      <c r="T440" s="29">
        <f>'Dashboard &amp; Optimisation'!$B$18*U440</f>
        <v/>
      </c>
      <c r="U440" s="34">
        <f>MIN(1, S440/M440)</f>
        <v/>
      </c>
      <c r="V440" s="34">
        <f>N440/(N440+O440)</f>
        <v/>
      </c>
      <c r="W440" s="34">
        <f>U440*V440</f>
        <v/>
      </c>
      <c r="X440" s="32">
        <f>T440/N440</f>
        <v/>
      </c>
      <c r="Y440" s="35">
        <f>IF(W440=MAXIFS(W$2:W$7201, A$2:A$7201, A440, B$2:B$7201, B440), "OPTIMAL", "")</f>
        <v/>
      </c>
    </row>
    <row r="441" ht="20" customHeight="1">
      <c r="A441" s="36" t="n">
        <v>4</v>
      </c>
      <c r="B441" s="36" t="n">
        <v>25</v>
      </c>
      <c r="C441" s="37" t="n">
        <v>105</v>
      </c>
      <c r="D441" s="37" t="n">
        <v>2</v>
      </c>
      <c r="E441" s="6" t="n">
        <v>8</v>
      </c>
      <c r="F441" s="37" t="n">
        <v>2</v>
      </c>
      <c r="G441" s="36" t="n">
        <v>200</v>
      </c>
      <c r="H441" s="6" t="inlineStr">
        <is>
          <t>OFF</t>
        </is>
      </c>
      <c r="I441" s="38" t="n">
        <v>580.1183283215253</v>
      </c>
      <c r="J441" s="38" t="n">
        <v>1533.568798690708</v>
      </c>
      <c r="K441" s="38" t="n">
        <v>1407.407407407407</v>
      </c>
      <c r="L441" s="38" t="n">
        <v>150</v>
      </c>
      <c r="M441" s="38">
        <f>I441+J441+K441+L441</f>
        <v/>
      </c>
      <c r="N441" s="38">
        <f>M441*'Dashboard &amp; Optimisation'!$B$18/('Dashboard &amp; Optimisation'!$B$16/3.6)</f>
        <v/>
      </c>
      <c r="O441" s="38" t="n">
        <v>388.4761514391491</v>
      </c>
      <c r="P441" s="39" t="n">
        <v>0.2353073373449205</v>
      </c>
      <c r="Q441" s="40" t="n">
        <v>16.72337164430963</v>
      </c>
      <c r="R441" s="38" t="n">
        <v>398.7145336680886</v>
      </c>
      <c r="S441" s="38">
        <f>R441*IF(A441=4, 2.0, 3.0)</f>
        <v/>
      </c>
      <c r="T441" s="37">
        <f>'Dashboard &amp; Optimisation'!$B$18*U441</f>
        <v/>
      </c>
      <c r="U441" s="26">
        <f>MIN(1, S441/M441)</f>
        <v/>
      </c>
      <c r="V441" s="26">
        <f>N441/(N441+O441)</f>
        <v/>
      </c>
      <c r="W441" s="26">
        <f>U441*V441</f>
        <v/>
      </c>
      <c r="X441" s="39">
        <f>T441/N441</f>
        <v/>
      </c>
      <c r="Y441" s="41">
        <f>IF(W441=MAXIFS(W$2:W$7201, A$2:A$7201, A441, B$2:B$7201, B441), "OPTIMAL", "")</f>
        <v/>
      </c>
    </row>
    <row r="442" ht="20" customHeight="1">
      <c r="A442" s="28" t="n">
        <v>4</v>
      </c>
      <c r="B442" s="28" t="n">
        <v>25</v>
      </c>
      <c r="C442" s="29" t="n">
        <v>105</v>
      </c>
      <c r="D442" s="29" t="n">
        <v>3</v>
      </c>
      <c r="E442" s="30" t="n">
        <v>0</v>
      </c>
      <c r="F442" s="29" t="n">
        <v>0</v>
      </c>
      <c r="G442" s="28" t="n">
        <v>50</v>
      </c>
      <c r="H442" s="30" t="inlineStr">
        <is>
          <t>ON</t>
        </is>
      </c>
      <c r="I442" s="31" t="n">
        <v>580.1183283215253</v>
      </c>
      <c r="J442" s="31" t="n">
        <v>1533.568798690708</v>
      </c>
      <c r="K442" s="31" t="n">
        <v>1407.407407407407</v>
      </c>
      <c r="L442" s="31" t="n">
        <v>150</v>
      </c>
      <c r="M442" s="31">
        <f>I442+J442+K442+L442</f>
        <v/>
      </c>
      <c r="N442" s="31">
        <f>M442*'Dashboard &amp; Optimisation'!$B$18/('Dashboard &amp; Optimisation'!$B$16/3.6)</f>
        <v/>
      </c>
      <c r="O442" s="31" t="n">
        <v>233.0083142507671</v>
      </c>
      <c r="P442" s="32" t="n">
        <v>0.4759947496516019</v>
      </c>
      <c r="Q442" s="33" t="n">
        <v>0.2</v>
      </c>
      <c r="R442" s="31" t="n">
        <v>188.5967446666204</v>
      </c>
      <c r="S442" s="31">
        <f>R442*IF(A442=4, 2.0, 3.0)</f>
        <v/>
      </c>
      <c r="T442" s="29">
        <f>'Dashboard &amp; Optimisation'!$B$18*U442</f>
        <v/>
      </c>
      <c r="U442" s="34">
        <f>MIN(1, S442/M442)</f>
        <v/>
      </c>
      <c r="V442" s="34">
        <f>N442/(N442+O442)</f>
        <v/>
      </c>
      <c r="W442" s="34">
        <f>U442*V442</f>
        <v/>
      </c>
      <c r="X442" s="32">
        <f>T442/N442</f>
        <v/>
      </c>
      <c r="Y442" s="35">
        <f>IF(W442=MAXIFS(W$2:W$7201, A$2:A$7201, A442, B$2:B$7201, B442), "OPTIMAL", "")</f>
        <v/>
      </c>
    </row>
    <row r="443" ht="20" customHeight="1">
      <c r="A443" s="36" t="n">
        <v>4</v>
      </c>
      <c r="B443" s="36" t="n">
        <v>25</v>
      </c>
      <c r="C443" s="37" t="n">
        <v>105</v>
      </c>
      <c r="D443" s="37" t="n">
        <v>3</v>
      </c>
      <c r="E443" s="6" t="n">
        <v>0</v>
      </c>
      <c r="F443" s="37" t="n">
        <v>0</v>
      </c>
      <c r="G443" s="36" t="n">
        <v>50</v>
      </c>
      <c r="H443" s="6" t="inlineStr">
        <is>
          <t>OFF</t>
        </is>
      </c>
      <c r="I443" s="38" t="n">
        <v>580.1183283215253</v>
      </c>
      <c r="J443" s="38" t="n">
        <v>1533.568798690708</v>
      </c>
      <c r="K443" s="38" t="n">
        <v>1407.407407407407</v>
      </c>
      <c r="L443" s="38" t="n">
        <v>150</v>
      </c>
      <c r="M443" s="38">
        <f>I443+J443+K443+L443</f>
        <v/>
      </c>
      <c r="N443" s="38">
        <f>M443*'Dashboard &amp; Optimisation'!$B$18/('Dashboard &amp; Optimisation'!$B$16/3.6)</f>
        <v/>
      </c>
      <c r="O443" s="38" t="n">
        <v>233.0083142507671</v>
      </c>
      <c r="P443" s="39" t="n">
        <v>0.7791470222075931</v>
      </c>
      <c r="Q443" s="40" t="n">
        <v>0.2</v>
      </c>
      <c r="R443" s="38" t="n">
        <v>115.2170998592057</v>
      </c>
      <c r="S443" s="38">
        <f>R443*IF(A443=4, 2.0, 3.0)</f>
        <v/>
      </c>
      <c r="T443" s="37">
        <f>'Dashboard &amp; Optimisation'!$B$18*U443</f>
        <v/>
      </c>
      <c r="U443" s="26">
        <f>MIN(1, S443/M443)</f>
        <v/>
      </c>
      <c r="V443" s="26">
        <f>N443/(N443+O443)</f>
        <v/>
      </c>
      <c r="W443" s="26">
        <f>U443*V443</f>
        <v/>
      </c>
      <c r="X443" s="39">
        <f>T443/N443</f>
        <v/>
      </c>
      <c r="Y443" s="41">
        <f>IF(W443=MAXIFS(W$2:W$7201, A$2:A$7201, A443, B$2:B$7201, B443), "OPTIMAL", "")</f>
        <v/>
      </c>
    </row>
    <row r="444" ht="20" customHeight="1">
      <c r="A444" s="28" t="n">
        <v>4</v>
      </c>
      <c r="B444" s="28" t="n">
        <v>25</v>
      </c>
      <c r="C444" s="29" t="n">
        <v>105</v>
      </c>
      <c r="D444" s="29" t="n">
        <v>3</v>
      </c>
      <c r="E444" s="30" t="n">
        <v>0</v>
      </c>
      <c r="F444" s="29" t="n">
        <v>0</v>
      </c>
      <c r="G444" s="28" t="n">
        <v>100</v>
      </c>
      <c r="H444" s="30" t="inlineStr">
        <is>
          <t>ON</t>
        </is>
      </c>
      <c r="I444" s="31" t="n">
        <v>580.1183283215253</v>
      </c>
      <c r="J444" s="31" t="n">
        <v>1533.568798690708</v>
      </c>
      <c r="K444" s="31" t="n">
        <v>1407.407407407407</v>
      </c>
      <c r="L444" s="31" t="n">
        <v>150</v>
      </c>
      <c r="M444" s="31">
        <f>I444+J444+K444+L444</f>
        <v/>
      </c>
      <c r="N444" s="31">
        <f>M444*'Dashboard &amp; Optimisation'!$B$18/('Dashboard &amp; Optimisation'!$B$16/3.6)</f>
        <v/>
      </c>
      <c r="O444" s="31" t="n">
        <v>233.0083142507671</v>
      </c>
      <c r="P444" s="32" t="n">
        <v>0.4767526303329919</v>
      </c>
      <c r="Q444" s="33" t="n">
        <v>0.2</v>
      </c>
      <c r="R444" s="31" t="n">
        <v>188.2969375543743</v>
      </c>
      <c r="S444" s="31">
        <f>R444*IF(A444=4, 2.0, 3.0)</f>
        <v/>
      </c>
      <c r="T444" s="29">
        <f>'Dashboard &amp; Optimisation'!$B$18*U444</f>
        <v/>
      </c>
      <c r="U444" s="34">
        <f>MIN(1, S444/M444)</f>
        <v/>
      </c>
      <c r="V444" s="34">
        <f>N444/(N444+O444)</f>
        <v/>
      </c>
      <c r="W444" s="34">
        <f>U444*V444</f>
        <v/>
      </c>
      <c r="X444" s="32">
        <f>T444/N444</f>
        <v/>
      </c>
      <c r="Y444" s="35">
        <f>IF(W444=MAXIFS(W$2:W$7201, A$2:A$7201, A444, B$2:B$7201, B444), "OPTIMAL", "")</f>
        <v/>
      </c>
    </row>
    <row r="445" ht="20" customHeight="1">
      <c r="A445" s="36" t="n">
        <v>4</v>
      </c>
      <c r="B445" s="36" t="n">
        <v>25</v>
      </c>
      <c r="C445" s="37" t="n">
        <v>105</v>
      </c>
      <c r="D445" s="37" t="n">
        <v>3</v>
      </c>
      <c r="E445" s="6" t="n">
        <v>0</v>
      </c>
      <c r="F445" s="37" t="n">
        <v>0</v>
      </c>
      <c r="G445" s="36" t="n">
        <v>100</v>
      </c>
      <c r="H445" s="6" t="inlineStr">
        <is>
          <t>OFF</t>
        </is>
      </c>
      <c r="I445" s="38" t="n">
        <v>580.1183283215253</v>
      </c>
      <c r="J445" s="38" t="n">
        <v>1533.568798690708</v>
      </c>
      <c r="K445" s="38" t="n">
        <v>1407.407407407407</v>
      </c>
      <c r="L445" s="38" t="n">
        <v>150</v>
      </c>
      <c r="M445" s="38">
        <f>I445+J445+K445+L445</f>
        <v/>
      </c>
      <c r="N445" s="38">
        <f>M445*'Dashboard &amp; Optimisation'!$B$18/('Dashboard &amp; Optimisation'!$B$16/3.6)</f>
        <v/>
      </c>
      <c r="O445" s="38" t="n">
        <v>233.0083142507671</v>
      </c>
      <c r="P445" s="39" t="n">
        <v>0.7799049028889831</v>
      </c>
      <c r="Q445" s="40" t="n">
        <v>0.2</v>
      </c>
      <c r="R445" s="38" t="n">
        <v>115.1051364469672</v>
      </c>
      <c r="S445" s="38">
        <f>R445*IF(A445=4, 2.0, 3.0)</f>
        <v/>
      </c>
      <c r="T445" s="37">
        <f>'Dashboard &amp; Optimisation'!$B$18*U445</f>
        <v/>
      </c>
      <c r="U445" s="26">
        <f>MIN(1, S445/M445)</f>
        <v/>
      </c>
      <c r="V445" s="26">
        <f>N445/(N445+O445)</f>
        <v/>
      </c>
      <c r="W445" s="26">
        <f>U445*V445</f>
        <v/>
      </c>
      <c r="X445" s="39">
        <f>T445/N445</f>
        <v/>
      </c>
      <c r="Y445" s="41">
        <f>IF(W445=MAXIFS(W$2:W$7201, A$2:A$7201, A445, B$2:B$7201, B445), "OPTIMAL", "")</f>
        <v/>
      </c>
    </row>
    <row r="446" ht="20" customHeight="1">
      <c r="A446" s="28" t="n">
        <v>4</v>
      </c>
      <c r="B446" s="28" t="n">
        <v>25</v>
      </c>
      <c r="C446" s="29" t="n">
        <v>105</v>
      </c>
      <c r="D446" s="29" t="n">
        <v>3</v>
      </c>
      <c r="E446" s="30" t="n">
        <v>0</v>
      </c>
      <c r="F446" s="29" t="n">
        <v>0</v>
      </c>
      <c r="G446" s="28" t="n">
        <v>150</v>
      </c>
      <c r="H446" s="30" t="inlineStr">
        <is>
          <t>ON</t>
        </is>
      </c>
      <c r="I446" s="31" t="n">
        <v>580.1183283215253</v>
      </c>
      <c r="J446" s="31" t="n">
        <v>1533.568798690708</v>
      </c>
      <c r="K446" s="31" t="n">
        <v>1407.407407407407</v>
      </c>
      <c r="L446" s="31" t="n">
        <v>150</v>
      </c>
      <c r="M446" s="31">
        <f>I446+J446+K446+L446</f>
        <v/>
      </c>
      <c r="N446" s="31">
        <f>M446*'Dashboard &amp; Optimisation'!$B$18/('Dashboard &amp; Optimisation'!$B$16/3.6)</f>
        <v/>
      </c>
      <c r="O446" s="31" t="n">
        <v>233.0083142507671</v>
      </c>
      <c r="P446" s="32" t="n">
        <v>0.4775105110143819</v>
      </c>
      <c r="Q446" s="33" t="n">
        <v>0.2</v>
      </c>
      <c r="R446" s="31" t="n">
        <v>187.9980821196861</v>
      </c>
      <c r="S446" s="31">
        <f>R446*IF(A446=4, 2.0, 3.0)</f>
        <v/>
      </c>
      <c r="T446" s="29">
        <f>'Dashboard &amp; Optimisation'!$B$18*U446</f>
        <v/>
      </c>
      <c r="U446" s="34">
        <f>MIN(1, S446/M446)</f>
        <v/>
      </c>
      <c r="V446" s="34">
        <f>N446/(N446+O446)</f>
        <v/>
      </c>
      <c r="W446" s="34">
        <f>U446*V446</f>
        <v/>
      </c>
      <c r="X446" s="32">
        <f>T446/N446</f>
        <v/>
      </c>
      <c r="Y446" s="35">
        <f>IF(W446=MAXIFS(W$2:W$7201, A$2:A$7201, A446, B$2:B$7201, B446), "OPTIMAL", "")</f>
        <v/>
      </c>
    </row>
    <row r="447" ht="20" customHeight="1">
      <c r="A447" s="36" t="n">
        <v>4</v>
      </c>
      <c r="B447" s="36" t="n">
        <v>25</v>
      </c>
      <c r="C447" s="37" t="n">
        <v>105</v>
      </c>
      <c r="D447" s="37" t="n">
        <v>3</v>
      </c>
      <c r="E447" s="6" t="n">
        <v>0</v>
      </c>
      <c r="F447" s="37" t="n">
        <v>0</v>
      </c>
      <c r="G447" s="36" t="n">
        <v>150</v>
      </c>
      <c r="H447" s="6" t="inlineStr">
        <is>
          <t>OFF</t>
        </is>
      </c>
      <c r="I447" s="38" t="n">
        <v>580.1183283215253</v>
      </c>
      <c r="J447" s="38" t="n">
        <v>1533.568798690708</v>
      </c>
      <c r="K447" s="38" t="n">
        <v>1407.407407407407</v>
      </c>
      <c r="L447" s="38" t="n">
        <v>150</v>
      </c>
      <c r="M447" s="38">
        <f>I447+J447+K447+L447</f>
        <v/>
      </c>
      <c r="N447" s="38">
        <f>M447*'Dashboard &amp; Optimisation'!$B$18/('Dashboard &amp; Optimisation'!$B$16/3.6)</f>
        <v/>
      </c>
      <c r="O447" s="38" t="n">
        <v>233.0083142507671</v>
      </c>
      <c r="P447" s="39" t="n">
        <v>0.780662783570373</v>
      </c>
      <c r="Q447" s="40" t="n">
        <v>0.2</v>
      </c>
      <c r="R447" s="38" t="n">
        <v>114.9933904266907</v>
      </c>
      <c r="S447" s="38">
        <f>R447*IF(A447=4, 2.0, 3.0)</f>
        <v/>
      </c>
      <c r="T447" s="37">
        <f>'Dashboard &amp; Optimisation'!$B$18*U447</f>
        <v/>
      </c>
      <c r="U447" s="26">
        <f>MIN(1, S447/M447)</f>
        <v/>
      </c>
      <c r="V447" s="26">
        <f>N447/(N447+O447)</f>
        <v/>
      </c>
      <c r="W447" s="26">
        <f>U447*V447</f>
        <v/>
      </c>
      <c r="X447" s="39">
        <f>T447/N447</f>
        <v/>
      </c>
      <c r="Y447" s="41">
        <f>IF(W447=MAXIFS(W$2:W$7201, A$2:A$7201, A447, B$2:B$7201, B447), "OPTIMAL", "")</f>
        <v/>
      </c>
    </row>
    <row r="448" ht="20" customHeight="1">
      <c r="A448" s="28" t="n">
        <v>4</v>
      </c>
      <c r="B448" s="28" t="n">
        <v>25</v>
      </c>
      <c r="C448" s="29" t="n">
        <v>105</v>
      </c>
      <c r="D448" s="29" t="n">
        <v>3</v>
      </c>
      <c r="E448" s="30" t="n">
        <v>0</v>
      </c>
      <c r="F448" s="29" t="n">
        <v>0</v>
      </c>
      <c r="G448" s="28" t="n">
        <v>200</v>
      </c>
      <c r="H448" s="30" t="inlineStr">
        <is>
          <t>ON</t>
        </is>
      </c>
      <c r="I448" s="31" t="n">
        <v>580.1183283215253</v>
      </c>
      <c r="J448" s="31" t="n">
        <v>1533.568798690708</v>
      </c>
      <c r="K448" s="31" t="n">
        <v>1407.407407407407</v>
      </c>
      <c r="L448" s="31" t="n">
        <v>150</v>
      </c>
      <c r="M448" s="31">
        <f>I448+J448+K448+L448</f>
        <v/>
      </c>
      <c r="N448" s="31">
        <f>M448*'Dashboard &amp; Optimisation'!$B$18/('Dashboard &amp; Optimisation'!$B$16/3.6)</f>
        <v/>
      </c>
      <c r="O448" s="31" t="n">
        <v>233.0083142507671</v>
      </c>
      <c r="P448" s="32" t="n">
        <v>0.4782683916957718</v>
      </c>
      <c r="Q448" s="33" t="n">
        <v>0.2</v>
      </c>
      <c r="R448" s="31" t="n">
        <v>187.7001738383722</v>
      </c>
      <c r="S448" s="31">
        <f>R448*IF(A448=4, 2.0, 3.0)</f>
        <v/>
      </c>
      <c r="T448" s="29">
        <f>'Dashboard &amp; Optimisation'!$B$18*U448</f>
        <v/>
      </c>
      <c r="U448" s="34">
        <f>MIN(1, S448/M448)</f>
        <v/>
      </c>
      <c r="V448" s="34">
        <f>N448/(N448+O448)</f>
        <v/>
      </c>
      <c r="W448" s="34">
        <f>U448*V448</f>
        <v/>
      </c>
      <c r="X448" s="32">
        <f>T448/N448</f>
        <v/>
      </c>
      <c r="Y448" s="35">
        <f>IF(W448=MAXIFS(W$2:W$7201, A$2:A$7201, A448, B$2:B$7201, B448), "OPTIMAL", "")</f>
        <v/>
      </c>
    </row>
    <row r="449" ht="20" customHeight="1">
      <c r="A449" s="36" t="n">
        <v>4</v>
      </c>
      <c r="B449" s="36" t="n">
        <v>25</v>
      </c>
      <c r="C449" s="37" t="n">
        <v>105</v>
      </c>
      <c r="D449" s="37" t="n">
        <v>3</v>
      </c>
      <c r="E449" s="6" t="n">
        <v>0</v>
      </c>
      <c r="F449" s="37" t="n">
        <v>0</v>
      </c>
      <c r="G449" s="36" t="n">
        <v>200</v>
      </c>
      <c r="H449" s="6" t="inlineStr">
        <is>
          <t>OFF</t>
        </is>
      </c>
      <c r="I449" s="38" t="n">
        <v>580.1183283215253</v>
      </c>
      <c r="J449" s="38" t="n">
        <v>1533.568798690708</v>
      </c>
      <c r="K449" s="38" t="n">
        <v>1407.407407407407</v>
      </c>
      <c r="L449" s="38" t="n">
        <v>150</v>
      </c>
      <c r="M449" s="38">
        <f>I449+J449+K449+L449</f>
        <v/>
      </c>
      <c r="N449" s="38">
        <f>M449*'Dashboard &amp; Optimisation'!$B$18/('Dashboard &amp; Optimisation'!$B$16/3.6)</f>
        <v/>
      </c>
      <c r="O449" s="38" t="n">
        <v>233.0083142507671</v>
      </c>
      <c r="P449" s="39" t="n">
        <v>0.781420664251763</v>
      </c>
      <c r="Q449" s="40" t="n">
        <v>0.2</v>
      </c>
      <c r="R449" s="38" t="n">
        <v>114.8818611658471</v>
      </c>
      <c r="S449" s="38">
        <f>R449*IF(A449=4, 2.0, 3.0)</f>
        <v/>
      </c>
      <c r="T449" s="37">
        <f>'Dashboard &amp; Optimisation'!$B$18*U449</f>
        <v/>
      </c>
      <c r="U449" s="26">
        <f>MIN(1, S449/M449)</f>
        <v/>
      </c>
      <c r="V449" s="26">
        <f>N449/(N449+O449)</f>
        <v/>
      </c>
      <c r="W449" s="26">
        <f>U449*V449</f>
        <v/>
      </c>
      <c r="X449" s="39">
        <f>T449/N449</f>
        <v/>
      </c>
      <c r="Y449" s="41">
        <f>IF(W449=MAXIFS(W$2:W$7201, A$2:A$7201, A449, B$2:B$7201, B449), "OPTIMAL", "")</f>
        <v/>
      </c>
    </row>
    <row r="450" ht="20" customHeight="1">
      <c r="A450" s="28" t="n">
        <v>4</v>
      </c>
      <c r="B450" s="28" t="n">
        <v>25</v>
      </c>
      <c r="C450" s="29" t="n">
        <v>105</v>
      </c>
      <c r="D450" s="29" t="n">
        <v>3</v>
      </c>
      <c r="E450" s="30" t="n">
        <v>4</v>
      </c>
      <c r="F450" s="29" t="n">
        <v>1.5</v>
      </c>
      <c r="G450" s="28" t="n">
        <v>50</v>
      </c>
      <c r="H450" s="30" t="inlineStr">
        <is>
          <t>ON</t>
        </is>
      </c>
      <c r="I450" s="31" t="n">
        <v>580.1183283215253</v>
      </c>
      <c r="J450" s="31" t="n">
        <v>1533.568798690708</v>
      </c>
      <c r="K450" s="31" t="n">
        <v>1407.407407407407</v>
      </c>
      <c r="L450" s="31" t="n">
        <v>150</v>
      </c>
      <c r="M450" s="31">
        <f>I450+J450+K450+L450</f>
        <v/>
      </c>
      <c r="N450" s="31">
        <f>M450*'Dashboard &amp; Optimisation'!$B$18/('Dashboard &amp; Optimisation'!$B$16/3.6)</f>
        <v/>
      </c>
      <c r="O450" s="31" t="n">
        <v>322.3627957294566</v>
      </c>
      <c r="P450" s="32" t="n">
        <v>0.07113672976819811</v>
      </c>
      <c r="Q450" s="33" t="n">
        <v>6.521441424527548</v>
      </c>
      <c r="R450" s="31" t="n">
        <v>1302.143397693782</v>
      </c>
      <c r="S450" s="31">
        <f>R450*IF(A450=4, 2.0, 3.0)</f>
        <v/>
      </c>
      <c r="T450" s="29">
        <f>'Dashboard &amp; Optimisation'!$B$18*U450</f>
        <v/>
      </c>
      <c r="U450" s="34">
        <f>MIN(1, S450/M450)</f>
        <v/>
      </c>
      <c r="V450" s="34">
        <f>N450/(N450+O450)</f>
        <v/>
      </c>
      <c r="W450" s="34">
        <f>U450*V450</f>
        <v/>
      </c>
      <c r="X450" s="32">
        <f>T450/N450</f>
        <v/>
      </c>
      <c r="Y450" s="35">
        <f>IF(W450=MAXIFS(W$2:W$7201, A$2:A$7201, A450, B$2:B$7201, B450), "OPTIMAL", "")</f>
        <v/>
      </c>
    </row>
    <row r="451" ht="20" customHeight="1">
      <c r="A451" s="36" t="n">
        <v>4</v>
      </c>
      <c r="B451" s="36" t="n">
        <v>25</v>
      </c>
      <c r="C451" s="37" t="n">
        <v>105</v>
      </c>
      <c r="D451" s="37" t="n">
        <v>3</v>
      </c>
      <c r="E451" s="6" t="n">
        <v>4</v>
      </c>
      <c r="F451" s="37" t="n">
        <v>1.5</v>
      </c>
      <c r="G451" s="36" t="n">
        <v>50</v>
      </c>
      <c r="H451" s="6" t="inlineStr">
        <is>
          <t>OFF</t>
        </is>
      </c>
      <c r="I451" s="38" t="n">
        <v>580.1183283215253</v>
      </c>
      <c r="J451" s="38" t="n">
        <v>1533.568798690708</v>
      </c>
      <c r="K451" s="38" t="n">
        <v>1407.407407407407</v>
      </c>
      <c r="L451" s="38" t="n">
        <v>150</v>
      </c>
      <c r="M451" s="38">
        <f>I451+J451+K451+L451</f>
        <v/>
      </c>
      <c r="N451" s="38">
        <f>M451*'Dashboard &amp; Optimisation'!$B$18/('Dashboard &amp; Optimisation'!$B$16/3.6)</f>
        <v/>
      </c>
      <c r="O451" s="38" t="n">
        <v>322.3627957294566</v>
      </c>
      <c r="P451" s="39" t="n">
        <v>0.296433542945406</v>
      </c>
      <c r="Q451" s="40" t="n">
        <v>6.521441424527548</v>
      </c>
      <c r="R451" s="38" t="n">
        <v>312.4822585217542</v>
      </c>
      <c r="S451" s="38">
        <f>R451*IF(A451=4, 2.0, 3.0)</f>
        <v/>
      </c>
      <c r="T451" s="37">
        <f>'Dashboard &amp; Optimisation'!$B$18*U451</f>
        <v/>
      </c>
      <c r="U451" s="26">
        <f>MIN(1, S451/M451)</f>
        <v/>
      </c>
      <c r="V451" s="26">
        <f>N451/(N451+O451)</f>
        <v/>
      </c>
      <c r="W451" s="26">
        <f>U451*V451</f>
        <v/>
      </c>
      <c r="X451" s="39">
        <f>T451/N451</f>
        <v/>
      </c>
      <c r="Y451" s="41">
        <f>IF(W451=MAXIFS(W$2:W$7201, A$2:A$7201, A451, B$2:B$7201, B451), "OPTIMAL", "")</f>
        <v/>
      </c>
    </row>
    <row r="452" ht="20" customHeight="1">
      <c r="A452" s="28" t="n">
        <v>4</v>
      </c>
      <c r="B452" s="28" t="n">
        <v>25</v>
      </c>
      <c r="C452" s="29" t="n">
        <v>105</v>
      </c>
      <c r="D452" s="29" t="n">
        <v>3</v>
      </c>
      <c r="E452" s="30" t="n">
        <v>4</v>
      </c>
      <c r="F452" s="29" t="n">
        <v>1.5</v>
      </c>
      <c r="G452" s="28" t="n">
        <v>100</v>
      </c>
      <c r="H452" s="30" t="inlineStr">
        <is>
          <t>ON</t>
        </is>
      </c>
      <c r="I452" s="31" t="n">
        <v>580.1183283215253</v>
      </c>
      <c r="J452" s="31" t="n">
        <v>1533.568798690708</v>
      </c>
      <c r="K452" s="31" t="n">
        <v>1407.407407407407</v>
      </c>
      <c r="L452" s="31" t="n">
        <v>150</v>
      </c>
      <c r="M452" s="31">
        <f>I452+J452+K452+L452</f>
        <v/>
      </c>
      <c r="N452" s="31">
        <f>M452*'Dashboard &amp; Optimisation'!$B$18/('Dashboard &amp; Optimisation'!$B$16/3.6)</f>
        <v/>
      </c>
      <c r="O452" s="31" t="n">
        <v>322.3627957294566</v>
      </c>
      <c r="P452" s="32" t="n">
        <v>0.07189461044958809</v>
      </c>
      <c r="Q452" s="33" t="n">
        <v>6.521441424527548</v>
      </c>
      <c r="R452" s="31" t="n">
        <v>1288.416787043272</v>
      </c>
      <c r="S452" s="31">
        <f>R452*IF(A452=4, 2.0, 3.0)</f>
        <v/>
      </c>
      <c r="T452" s="29">
        <f>'Dashboard &amp; Optimisation'!$B$18*U452</f>
        <v/>
      </c>
      <c r="U452" s="34">
        <f>MIN(1, S452/M452)</f>
        <v/>
      </c>
      <c r="V452" s="34">
        <f>N452/(N452+O452)</f>
        <v/>
      </c>
      <c r="W452" s="34">
        <f>U452*V452</f>
        <v/>
      </c>
      <c r="X452" s="32">
        <f>T452/N452</f>
        <v/>
      </c>
      <c r="Y452" s="35">
        <f>IF(W452=MAXIFS(W$2:W$7201, A$2:A$7201, A452, B$2:B$7201, B452), "OPTIMAL", "")</f>
        <v/>
      </c>
    </row>
    <row r="453" ht="20" customHeight="1">
      <c r="A453" s="36" t="n">
        <v>4</v>
      </c>
      <c r="B453" s="36" t="n">
        <v>25</v>
      </c>
      <c r="C453" s="37" t="n">
        <v>105</v>
      </c>
      <c r="D453" s="37" t="n">
        <v>3</v>
      </c>
      <c r="E453" s="6" t="n">
        <v>4</v>
      </c>
      <c r="F453" s="37" t="n">
        <v>1.5</v>
      </c>
      <c r="G453" s="36" t="n">
        <v>100</v>
      </c>
      <c r="H453" s="6" t="inlineStr">
        <is>
          <t>OFF</t>
        </is>
      </c>
      <c r="I453" s="38" t="n">
        <v>580.1183283215253</v>
      </c>
      <c r="J453" s="38" t="n">
        <v>1533.568798690708</v>
      </c>
      <c r="K453" s="38" t="n">
        <v>1407.407407407407</v>
      </c>
      <c r="L453" s="38" t="n">
        <v>150</v>
      </c>
      <c r="M453" s="38">
        <f>I453+J453+K453+L453</f>
        <v/>
      </c>
      <c r="N453" s="38">
        <f>M453*'Dashboard &amp; Optimisation'!$B$18/('Dashboard &amp; Optimisation'!$B$16/3.6)</f>
        <v/>
      </c>
      <c r="O453" s="38" t="n">
        <v>322.3627957294566</v>
      </c>
      <c r="P453" s="39" t="n">
        <v>0.297191423626796</v>
      </c>
      <c r="Q453" s="40" t="n">
        <v>6.521441424527548</v>
      </c>
      <c r="R453" s="38" t="n">
        <v>311.6853840220777</v>
      </c>
      <c r="S453" s="38">
        <f>R453*IF(A453=4, 2.0, 3.0)</f>
        <v/>
      </c>
      <c r="T453" s="37">
        <f>'Dashboard &amp; Optimisation'!$B$18*U453</f>
        <v/>
      </c>
      <c r="U453" s="26">
        <f>MIN(1, S453/M453)</f>
        <v/>
      </c>
      <c r="V453" s="26">
        <f>N453/(N453+O453)</f>
        <v/>
      </c>
      <c r="W453" s="26">
        <f>U453*V453</f>
        <v/>
      </c>
      <c r="X453" s="39">
        <f>T453/N453</f>
        <v/>
      </c>
      <c r="Y453" s="41">
        <f>IF(W453=MAXIFS(W$2:W$7201, A$2:A$7201, A453, B$2:B$7201, B453), "OPTIMAL", "")</f>
        <v/>
      </c>
    </row>
    <row r="454" ht="20" customHeight="1">
      <c r="A454" s="28" t="n">
        <v>4</v>
      </c>
      <c r="B454" s="28" t="n">
        <v>25</v>
      </c>
      <c r="C454" s="29" t="n">
        <v>105</v>
      </c>
      <c r="D454" s="29" t="n">
        <v>3</v>
      </c>
      <c r="E454" s="30" t="n">
        <v>4</v>
      </c>
      <c r="F454" s="29" t="n">
        <v>1.5</v>
      </c>
      <c r="G454" s="28" t="n">
        <v>150</v>
      </c>
      <c r="H454" s="30" t="inlineStr">
        <is>
          <t>ON</t>
        </is>
      </c>
      <c r="I454" s="31" t="n">
        <v>580.1183283215253</v>
      </c>
      <c r="J454" s="31" t="n">
        <v>1533.568798690708</v>
      </c>
      <c r="K454" s="31" t="n">
        <v>1407.407407407407</v>
      </c>
      <c r="L454" s="31" t="n">
        <v>150</v>
      </c>
      <c r="M454" s="31">
        <f>I454+J454+K454+L454</f>
        <v/>
      </c>
      <c r="N454" s="31">
        <f>M454*'Dashboard &amp; Optimisation'!$B$18/('Dashboard &amp; Optimisation'!$B$16/3.6)</f>
        <v/>
      </c>
      <c r="O454" s="31" t="n">
        <v>322.3627957294566</v>
      </c>
      <c r="P454" s="32" t="n">
        <v>0.07265249113097806</v>
      </c>
      <c r="Q454" s="33" t="n">
        <v>6.521441424527548</v>
      </c>
      <c r="R454" s="31" t="n">
        <v>1274.976557021175</v>
      </c>
      <c r="S454" s="31">
        <f>R454*IF(A454=4, 2.0, 3.0)</f>
        <v/>
      </c>
      <c r="T454" s="29">
        <f>'Dashboard &amp; Optimisation'!$B$18*U454</f>
        <v/>
      </c>
      <c r="U454" s="34">
        <f>MIN(1, S454/M454)</f>
        <v/>
      </c>
      <c r="V454" s="34">
        <f>N454/(N454+O454)</f>
        <v/>
      </c>
      <c r="W454" s="34">
        <f>U454*V454</f>
        <v/>
      </c>
      <c r="X454" s="32">
        <f>T454/N454</f>
        <v/>
      </c>
      <c r="Y454" s="35">
        <f>IF(W454=MAXIFS(W$2:W$7201, A$2:A$7201, A454, B$2:B$7201, B454), "OPTIMAL", "")</f>
        <v/>
      </c>
    </row>
    <row r="455" ht="20" customHeight="1">
      <c r="A455" s="36" t="n">
        <v>4</v>
      </c>
      <c r="B455" s="36" t="n">
        <v>25</v>
      </c>
      <c r="C455" s="37" t="n">
        <v>105</v>
      </c>
      <c r="D455" s="37" t="n">
        <v>3</v>
      </c>
      <c r="E455" s="6" t="n">
        <v>4</v>
      </c>
      <c r="F455" s="37" t="n">
        <v>1.5</v>
      </c>
      <c r="G455" s="36" t="n">
        <v>150</v>
      </c>
      <c r="H455" s="6" t="inlineStr">
        <is>
          <t>OFF</t>
        </is>
      </c>
      <c r="I455" s="38" t="n">
        <v>580.1183283215253</v>
      </c>
      <c r="J455" s="38" t="n">
        <v>1533.568798690708</v>
      </c>
      <c r="K455" s="38" t="n">
        <v>1407.407407407407</v>
      </c>
      <c r="L455" s="38" t="n">
        <v>150</v>
      </c>
      <c r="M455" s="38">
        <f>I455+J455+K455+L455</f>
        <v/>
      </c>
      <c r="N455" s="38">
        <f>M455*'Dashboard &amp; Optimisation'!$B$18/('Dashboard &amp; Optimisation'!$B$16/3.6)</f>
        <v/>
      </c>
      <c r="O455" s="38" t="n">
        <v>322.3627957294566</v>
      </c>
      <c r="P455" s="39" t="n">
        <v>0.297949304308186</v>
      </c>
      <c r="Q455" s="40" t="n">
        <v>6.521441424527548</v>
      </c>
      <c r="R455" s="38" t="n">
        <v>310.8925634723857</v>
      </c>
      <c r="S455" s="38">
        <f>R455*IF(A455=4, 2.0, 3.0)</f>
        <v/>
      </c>
      <c r="T455" s="37">
        <f>'Dashboard &amp; Optimisation'!$B$18*U455</f>
        <v/>
      </c>
      <c r="U455" s="26">
        <f>MIN(1, S455/M455)</f>
        <v/>
      </c>
      <c r="V455" s="26">
        <f>N455/(N455+O455)</f>
        <v/>
      </c>
      <c r="W455" s="26">
        <f>U455*V455</f>
        <v/>
      </c>
      <c r="X455" s="39">
        <f>T455/N455</f>
        <v/>
      </c>
      <c r="Y455" s="41">
        <f>IF(W455=MAXIFS(W$2:W$7201, A$2:A$7201, A455, B$2:B$7201, B455), "OPTIMAL", "")</f>
        <v/>
      </c>
    </row>
    <row r="456" ht="20" customHeight="1">
      <c r="A456" s="28" t="n">
        <v>4</v>
      </c>
      <c r="B456" s="28" t="n">
        <v>25</v>
      </c>
      <c r="C456" s="29" t="n">
        <v>105</v>
      </c>
      <c r="D456" s="29" t="n">
        <v>3</v>
      </c>
      <c r="E456" s="30" t="n">
        <v>4</v>
      </c>
      <c r="F456" s="29" t="n">
        <v>1.5</v>
      </c>
      <c r="G456" s="28" t="n">
        <v>200</v>
      </c>
      <c r="H456" s="30" t="inlineStr">
        <is>
          <t>ON</t>
        </is>
      </c>
      <c r="I456" s="31" t="n">
        <v>580.1183283215253</v>
      </c>
      <c r="J456" s="31" t="n">
        <v>1533.568798690708</v>
      </c>
      <c r="K456" s="31" t="n">
        <v>1407.407407407407</v>
      </c>
      <c r="L456" s="31" t="n">
        <v>150</v>
      </c>
      <c r="M456" s="31">
        <f>I456+J456+K456+L456</f>
        <v/>
      </c>
      <c r="N456" s="31">
        <f>M456*'Dashboard &amp; Optimisation'!$B$18/('Dashboard &amp; Optimisation'!$B$16/3.6)</f>
        <v/>
      </c>
      <c r="O456" s="31" t="n">
        <v>322.3627957294566</v>
      </c>
      <c r="P456" s="32" t="n">
        <v>0.07341037181236805</v>
      </c>
      <c r="Q456" s="33" t="n">
        <v>6.521441424527548</v>
      </c>
      <c r="R456" s="31" t="n">
        <v>1261.813837940264</v>
      </c>
      <c r="S456" s="31">
        <f>R456*IF(A456=4, 2.0, 3.0)</f>
        <v/>
      </c>
      <c r="T456" s="29">
        <f>'Dashboard &amp; Optimisation'!$B$18*U456</f>
        <v/>
      </c>
      <c r="U456" s="34">
        <f>MIN(1, S456/M456)</f>
        <v/>
      </c>
      <c r="V456" s="34">
        <f>N456/(N456+O456)</f>
        <v/>
      </c>
      <c r="W456" s="34">
        <f>U456*V456</f>
        <v/>
      </c>
      <c r="X456" s="32">
        <f>T456/N456</f>
        <v/>
      </c>
      <c r="Y456" s="35">
        <f>IF(W456=MAXIFS(W$2:W$7201, A$2:A$7201, A456, B$2:B$7201, B456), "OPTIMAL", "")</f>
        <v/>
      </c>
    </row>
    <row r="457" ht="20" customHeight="1">
      <c r="A457" s="36" t="n">
        <v>4</v>
      </c>
      <c r="B457" s="36" t="n">
        <v>25</v>
      </c>
      <c r="C457" s="37" t="n">
        <v>105</v>
      </c>
      <c r="D457" s="37" t="n">
        <v>3</v>
      </c>
      <c r="E457" s="6" t="n">
        <v>4</v>
      </c>
      <c r="F457" s="37" t="n">
        <v>1.5</v>
      </c>
      <c r="G457" s="36" t="n">
        <v>200</v>
      </c>
      <c r="H457" s="6" t="inlineStr">
        <is>
          <t>OFF</t>
        </is>
      </c>
      <c r="I457" s="38" t="n">
        <v>580.1183283215253</v>
      </c>
      <c r="J457" s="38" t="n">
        <v>1533.568798690708</v>
      </c>
      <c r="K457" s="38" t="n">
        <v>1407.407407407407</v>
      </c>
      <c r="L457" s="38" t="n">
        <v>150</v>
      </c>
      <c r="M457" s="38">
        <f>I457+J457+K457+L457</f>
        <v/>
      </c>
      <c r="N457" s="38">
        <f>M457*'Dashboard &amp; Optimisation'!$B$18/('Dashboard &amp; Optimisation'!$B$16/3.6)</f>
        <v/>
      </c>
      <c r="O457" s="38" t="n">
        <v>322.3627957294566</v>
      </c>
      <c r="P457" s="39" t="n">
        <v>0.298707184989576</v>
      </c>
      <c r="Q457" s="40" t="n">
        <v>6.521441424527548</v>
      </c>
      <c r="R457" s="38" t="n">
        <v>310.1037660155996</v>
      </c>
      <c r="S457" s="38">
        <f>R457*IF(A457=4, 2.0, 3.0)</f>
        <v/>
      </c>
      <c r="T457" s="37">
        <f>'Dashboard &amp; Optimisation'!$B$18*U457</f>
        <v/>
      </c>
      <c r="U457" s="26">
        <f>MIN(1, S457/M457)</f>
        <v/>
      </c>
      <c r="V457" s="26">
        <f>N457/(N457+O457)</f>
        <v/>
      </c>
      <c r="W457" s="26">
        <f>U457*V457</f>
        <v/>
      </c>
      <c r="X457" s="39">
        <f>T457/N457</f>
        <v/>
      </c>
      <c r="Y457" s="41">
        <f>IF(W457=MAXIFS(W$2:W$7201, A$2:A$7201, A457, B$2:B$7201, B457), "OPTIMAL", "")</f>
        <v/>
      </c>
    </row>
    <row r="458" ht="20" customHeight="1">
      <c r="A458" s="28" t="n">
        <v>4</v>
      </c>
      <c r="B458" s="28" t="n">
        <v>25</v>
      </c>
      <c r="C458" s="29" t="n">
        <v>105</v>
      </c>
      <c r="D458" s="29" t="n">
        <v>3</v>
      </c>
      <c r="E458" s="30" t="n">
        <v>4</v>
      </c>
      <c r="F458" s="29" t="n">
        <v>2</v>
      </c>
      <c r="G458" s="28" t="n">
        <v>50</v>
      </c>
      <c r="H458" s="30" t="inlineStr">
        <is>
          <t>ON</t>
        </is>
      </c>
      <c r="I458" s="31" t="n">
        <v>580.1183283215253</v>
      </c>
      <c r="J458" s="31" t="n">
        <v>1533.568798690708</v>
      </c>
      <c r="K458" s="31" t="n">
        <v>1407.407407407407</v>
      </c>
      <c r="L458" s="31" t="n">
        <v>150</v>
      </c>
      <c r="M458" s="31">
        <f>I458+J458+K458+L458</f>
        <v/>
      </c>
      <c r="N458" s="31">
        <f>M458*'Dashboard &amp; Optimisation'!$B$18/('Dashboard &amp; Optimisation'!$B$16/3.6)</f>
        <v/>
      </c>
      <c r="O458" s="31" t="n">
        <v>353.426037357833</v>
      </c>
      <c r="P458" s="32" t="n">
        <v>0.0683417844463549</v>
      </c>
      <c r="Q458" s="33" t="n">
        <v>8.628588566036731</v>
      </c>
      <c r="R458" s="31" t="n">
        <v>1369.940581504321</v>
      </c>
      <c r="S458" s="31">
        <f>R458*IF(A458=4, 2.0, 3.0)</f>
        <v/>
      </c>
      <c r="T458" s="29">
        <f>'Dashboard &amp; Optimisation'!$B$18*U458</f>
        <v/>
      </c>
      <c r="U458" s="34">
        <f>MIN(1, S458/M458)</f>
        <v/>
      </c>
      <c r="V458" s="34">
        <f>N458/(N458+O458)</f>
        <v/>
      </c>
      <c r="W458" s="34">
        <f>U458*V458</f>
        <v/>
      </c>
      <c r="X458" s="32">
        <f>T458/N458</f>
        <v/>
      </c>
      <c r="Y458" s="35">
        <f>IF(W458=MAXIFS(W$2:W$7201, A$2:A$7201, A458, B$2:B$7201, B458), "OPTIMAL", "")</f>
        <v/>
      </c>
    </row>
    <row r="459" ht="20" customHeight="1">
      <c r="A459" s="36" t="n">
        <v>4</v>
      </c>
      <c r="B459" s="36" t="n">
        <v>25</v>
      </c>
      <c r="C459" s="37" t="n">
        <v>105</v>
      </c>
      <c r="D459" s="37" t="n">
        <v>3</v>
      </c>
      <c r="E459" s="6" t="n">
        <v>4</v>
      </c>
      <c r="F459" s="37" t="n">
        <v>2</v>
      </c>
      <c r="G459" s="36" t="n">
        <v>50</v>
      </c>
      <c r="H459" s="6" t="inlineStr">
        <is>
          <t>OFF</t>
        </is>
      </c>
      <c r="I459" s="38" t="n">
        <v>580.1183283215253</v>
      </c>
      <c r="J459" s="38" t="n">
        <v>1533.568798690708</v>
      </c>
      <c r="K459" s="38" t="n">
        <v>1407.407407407407</v>
      </c>
      <c r="L459" s="38" t="n">
        <v>150</v>
      </c>
      <c r="M459" s="38">
        <f>I459+J459+K459+L459</f>
        <v/>
      </c>
      <c r="N459" s="38">
        <f>M459*'Dashboard &amp; Optimisation'!$B$18/('Dashboard &amp; Optimisation'!$B$16/3.6)</f>
        <v/>
      </c>
      <c r="O459" s="38" t="n">
        <v>353.426037357833</v>
      </c>
      <c r="P459" s="39" t="n">
        <v>0.2946565137624617</v>
      </c>
      <c r="Q459" s="40" t="n">
        <v>8.628588566036731</v>
      </c>
      <c r="R459" s="38" t="n">
        <v>317.7400788803122</v>
      </c>
      <c r="S459" s="38">
        <f>R459*IF(A459=4, 2.0, 3.0)</f>
        <v/>
      </c>
      <c r="T459" s="37">
        <f>'Dashboard &amp; Optimisation'!$B$18*U459</f>
        <v/>
      </c>
      <c r="U459" s="26">
        <f>MIN(1, S459/M459)</f>
        <v/>
      </c>
      <c r="V459" s="26">
        <f>N459/(N459+O459)</f>
        <v/>
      </c>
      <c r="W459" s="26">
        <f>U459*V459</f>
        <v/>
      </c>
      <c r="X459" s="39">
        <f>T459/N459</f>
        <v/>
      </c>
      <c r="Y459" s="41">
        <f>IF(W459=MAXIFS(W$2:W$7201, A$2:A$7201, A459, B$2:B$7201, B459), "OPTIMAL", "")</f>
        <v/>
      </c>
    </row>
    <row r="460" ht="20" customHeight="1">
      <c r="A460" s="28" t="n">
        <v>4</v>
      </c>
      <c r="B460" s="28" t="n">
        <v>25</v>
      </c>
      <c r="C460" s="29" t="n">
        <v>105</v>
      </c>
      <c r="D460" s="29" t="n">
        <v>3</v>
      </c>
      <c r="E460" s="30" t="n">
        <v>4</v>
      </c>
      <c r="F460" s="29" t="n">
        <v>2</v>
      </c>
      <c r="G460" s="28" t="n">
        <v>100</v>
      </c>
      <c r="H460" s="30" t="inlineStr">
        <is>
          <t>ON</t>
        </is>
      </c>
      <c r="I460" s="31" t="n">
        <v>580.1183283215253</v>
      </c>
      <c r="J460" s="31" t="n">
        <v>1533.568798690708</v>
      </c>
      <c r="K460" s="31" t="n">
        <v>1407.407407407407</v>
      </c>
      <c r="L460" s="31" t="n">
        <v>150</v>
      </c>
      <c r="M460" s="31">
        <f>I460+J460+K460+L460</f>
        <v/>
      </c>
      <c r="N460" s="31">
        <f>M460*'Dashboard &amp; Optimisation'!$B$18/('Dashboard &amp; Optimisation'!$B$16/3.6)</f>
        <v/>
      </c>
      <c r="O460" s="31" t="n">
        <v>353.426037357833</v>
      </c>
      <c r="P460" s="32" t="n">
        <v>0.06909966512774487</v>
      </c>
      <c r="Q460" s="33" t="n">
        <v>8.628588566036731</v>
      </c>
      <c r="R460" s="31" t="n">
        <v>1354.915161345556</v>
      </c>
      <c r="S460" s="31">
        <f>R460*IF(A460=4, 2.0, 3.0)</f>
        <v/>
      </c>
      <c r="T460" s="29">
        <f>'Dashboard &amp; Optimisation'!$B$18*U460</f>
        <v/>
      </c>
      <c r="U460" s="34">
        <f>MIN(1, S460/M460)</f>
        <v/>
      </c>
      <c r="V460" s="34">
        <f>N460/(N460+O460)</f>
        <v/>
      </c>
      <c r="W460" s="34">
        <f>U460*V460</f>
        <v/>
      </c>
      <c r="X460" s="32">
        <f>T460/N460</f>
        <v/>
      </c>
      <c r="Y460" s="35">
        <f>IF(W460=MAXIFS(W$2:W$7201, A$2:A$7201, A460, B$2:B$7201, B460), "OPTIMAL", "")</f>
        <v/>
      </c>
    </row>
    <row r="461" ht="20" customHeight="1">
      <c r="A461" s="36" t="n">
        <v>4</v>
      </c>
      <c r="B461" s="36" t="n">
        <v>25</v>
      </c>
      <c r="C461" s="37" t="n">
        <v>105</v>
      </c>
      <c r="D461" s="37" t="n">
        <v>3</v>
      </c>
      <c r="E461" s="6" t="n">
        <v>4</v>
      </c>
      <c r="F461" s="37" t="n">
        <v>2</v>
      </c>
      <c r="G461" s="36" t="n">
        <v>100</v>
      </c>
      <c r="H461" s="6" t="inlineStr">
        <is>
          <t>OFF</t>
        </is>
      </c>
      <c r="I461" s="38" t="n">
        <v>580.1183283215253</v>
      </c>
      <c r="J461" s="38" t="n">
        <v>1533.568798690708</v>
      </c>
      <c r="K461" s="38" t="n">
        <v>1407.407407407407</v>
      </c>
      <c r="L461" s="38" t="n">
        <v>150</v>
      </c>
      <c r="M461" s="38">
        <f>I461+J461+K461+L461</f>
        <v/>
      </c>
      <c r="N461" s="38">
        <f>M461*'Dashboard &amp; Optimisation'!$B$18/('Dashboard &amp; Optimisation'!$B$16/3.6)</f>
        <v/>
      </c>
      <c r="O461" s="38" t="n">
        <v>353.426037357833</v>
      </c>
      <c r="P461" s="39" t="n">
        <v>0.2954143944438517</v>
      </c>
      <c r="Q461" s="40" t="n">
        <v>8.628588566036731</v>
      </c>
      <c r="R461" s="38" t="n">
        <v>316.9249220294076</v>
      </c>
      <c r="S461" s="38">
        <f>R461*IF(A461=4, 2.0, 3.0)</f>
        <v/>
      </c>
      <c r="T461" s="37">
        <f>'Dashboard &amp; Optimisation'!$B$18*U461</f>
        <v/>
      </c>
      <c r="U461" s="26">
        <f>MIN(1, S461/M461)</f>
        <v/>
      </c>
      <c r="V461" s="26">
        <f>N461/(N461+O461)</f>
        <v/>
      </c>
      <c r="W461" s="26">
        <f>U461*V461</f>
        <v/>
      </c>
      <c r="X461" s="39">
        <f>T461/N461</f>
        <v/>
      </c>
      <c r="Y461" s="41">
        <f>IF(W461=MAXIFS(W$2:W$7201, A$2:A$7201, A461, B$2:B$7201, B461), "OPTIMAL", "")</f>
        <v/>
      </c>
    </row>
    <row r="462" ht="20" customHeight="1">
      <c r="A462" s="28" t="n">
        <v>4</v>
      </c>
      <c r="B462" s="28" t="n">
        <v>25</v>
      </c>
      <c r="C462" s="29" t="n">
        <v>105</v>
      </c>
      <c r="D462" s="29" t="n">
        <v>3</v>
      </c>
      <c r="E462" s="30" t="n">
        <v>4</v>
      </c>
      <c r="F462" s="29" t="n">
        <v>2</v>
      </c>
      <c r="G462" s="28" t="n">
        <v>150</v>
      </c>
      <c r="H462" s="30" t="inlineStr">
        <is>
          <t>ON</t>
        </is>
      </c>
      <c r="I462" s="31" t="n">
        <v>580.1183283215253</v>
      </c>
      <c r="J462" s="31" t="n">
        <v>1533.568798690708</v>
      </c>
      <c r="K462" s="31" t="n">
        <v>1407.407407407407</v>
      </c>
      <c r="L462" s="31" t="n">
        <v>150</v>
      </c>
      <c r="M462" s="31">
        <f>I462+J462+K462+L462</f>
        <v/>
      </c>
      <c r="N462" s="31">
        <f>M462*'Dashboard &amp; Optimisation'!$B$18/('Dashboard &amp; Optimisation'!$B$16/3.6)</f>
        <v/>
      </c>
      <c r="O462" s="31" t="n">
        <v>353.426037357833</v>
      </c>
      <c r="P462" s="32" t="n">
        <v>0.06985754580913485</v>
      </c>
      <c r="Q462" s="33" t="n">
        <v>8.628588566036731</v>
      </c>
      <c r="R462" s="31" t="n">
        <v>1340.215761104503</v>
      </c>
      <c r="S462" s="31">
        <f>R462*IF(A462=4, 2.0, 3.0)</f>
        <v/>
      </c>
      <c r="T462" s="29">
        <f>'Dashboard &amp; Optimisation'!$B$18*U462</f>
        <v/>
      </c>
      <c r="U462" s="34">
        <f>MIN(1, S462/M462)</f>
        <v/>
      </c>
      <c r="V462" s="34">
        <f>N462/(N462+O462)</f>
        <v/>
      </c>
      <c r="W462" s="34">
        <f>U462*V462</f>
        <v/>
      </c>
      <c r="X462" s="32">
        <f>T462/N462</f>
        <v/>
      </c>
      <c r="Y462" s="35">
        <f>IF(W462=MAXIFS(W$2:W$7201, A$2:A$7201, A462, B$2:B$7201, B462), "OPTIMAL", "")</f>
        <v/>
      </c>
    </row>
    <row r="463" ht="20" customHeight="1">
      <c r="A463" s="36" t="n">
        <v>4</v>
      </c>
      <c r="B463" s="36" t="n">
        <v>25</v>
      </c>
      <c r="C463" s="37" t="n">
        <v>105</v>
      </c>
      <c r="D463" s="37" t="n">
        <v>3</v>
      </c>
      <c r="E463" s="6" t="n">
        <v>4</v>
      </c>
      <c r="F463" s="37" t="n">
        <v>2</v>
      </c>
      <c r="G463" s="36" t="n">
        <v>150</v>
      </c>
      <c r="H463" s="6" t="inlineStr">
        <is>
          <t>OFF</t>
        </is>
      </c>
      <c r="I463" s="38" t="n">
        <v>580.1183283215253</v>
      </c>
      <c r="J463" s="38" t="n">
        <v>1533.568798690708</v>
      </c>
      <c r="K463" s="38" t="n">
        <v>1407.407407407407</v>
      </c>
      <c r="L463" s="38" t="n">
        <v>150</v>
      </c>
      <c r="M463" s="38">
        <f>I463+J463+K463+L463</f>
        <v/>
      </c>
      <c r="N463" s="38">
        <f>M463*'Dashboard &amp; Optimisation'!$B$18/('Dashboard &amp; Optimisation'!$B$16/3.6)</f>
        <v/>
      </c>
      <c r="O463" s="38" t="n">
        <v>353.426037357833</v>
      </c>
      <c r="P463" s="39" t="n">
        <v>0.2961722751252417</v>
      </c>
      <c r="Q463" s="40" t="n">
        <v>8.628588566036731</v>
      </c>
      <c r="R463" s="38" t="n">
        <v>316.1139370182159</v>
      </c>
      <c r="S463" s="38">
        <f>R463*IF(A463=4, 2.0, 3.0)</f>
        <v/>
      </c>
      <c r="T463" s="37">
        <f>'Dashboard &amp; Optimisation'!$B$18*U463</f>
        <v/>
      </c>
      <c r="U463" s="26">
        <f>MIN(1, S463/M463)</f>
        <v/>
      </c>
      <c r="V463" s="26">
        <f>N463/(N463+O463)</f>
        <v/>
      </c>
      <c r="W463" s="26">
        <f>U463*V463</f>
        <v/>
      </c>
      <c r="X463" s="39">
        <f>T463/N463</f>
        <v/>
      </c>
      <c r="Y463" s="41">
        <f>IF(W463=MAXIFS(W$2:W$7201, A$2:A$7201, A463, B$2:B$7201, B463), "OPTIMAL", "")</f>
        <v/>
      </c>
    </row>
    <row r="464" ht="20" customHeight="1">
      <c r="A464" s="28" t="n">
        <v>4</v>
      </c>
      <c r="B464" s="28" t="n">
        <v>25</v>
      </c>
      <c r="C464" s="29" t="n">
        <v>105</v>
      </c>
      <c r="D464" s="29" t="n">
        <v>3</v>
      </c>
      <c r="E464" s="30" t="n">
        <v>4</v>
      </c>
      <c r="F464" s="29" t="n">
        <v>2</v>
      </c>
      <c r="G464" s="28" t="n">
        <v>200</v>
      </c>
      <c r="H464" s="30" t="inlineStr">
        <is>
          <t>ON</t>
        </is>
      </c>
      <c r="I464" s="31" t="n">
        <v>580.1183283215253</v>
      </c>
      <c r="J464" s="31" t="n">
        <v>1533.568798690708</v>
      </c>
      <c r="K464" s="31" t="n">
        <v>1407.407407407407</v>
      </c>
      <c r="L464" s="31" t="n">
        <v>150</v>
      </c>
      <c r="M464" s="31">
        <f>I464+J464+K464+L464</f>
        <v/>
      </c>
      <c r="N464" s="31">
        <f>M464*'Dashboard &amp; Optimisation'!$B$18/('Dashboard &amp; Optimisation'!$B$16/3.6)</f>
        <v/>
      </c>
      <c r="O464" s="31" t="n">
        <v>353.426037357833</v>
      </c>
      <c r="P464" s="32" t="n">
        <v>0.07061542649052484</v>
      </c>
      <c r="Q464" s="33" t="n">
        <v>8.628588566036731</v>
      </c>
      <c r="R464" s="31" t="n">
        <v>1325.83188374632</v>
      </c>
      <c r="S464" s="31">
        <f>R464*IF(A464=4, 2.0, 3.0)</f>
        <v/>
      </c>
      <c r="T464" s="29">
        <f>'Dashboard &amp; Optimisation'!$B$18*U464</f>
        <v/>
      </c>
      <c r="U464" s="34">
        <f>MIN(1, S464/M464)</f>
        <v/>
      </c>
      <c r="V464" s="34">
        <f>N464/(N464+O464)</f>
        <v/>
      </c>
      <c r="W464" s="34">
        <f>U464*V464</f>
        <v/>
      </c>
      <c r="X464" s="32">
        <f>T464/N464</f>
        <v/>
      </c>
      <c r="Y464" s="35">
        <f>IF(W464=MAXIFS(W$2:W$7201, A$2:A$7201, A464, B$2:B$7201, B464), "OPTIMAL", "")</f>
        <v/>
      </c>
    </row>
    <row r="465" ht="20" customHeight="1">
      <c r="A465" s="36" t="n">
        <v>4</v>
      </c>
      <c r="B465" s="36" t="n">
        <v>25</v>
      </c>
      <c r="C465" s="37" t="n">
        <v>105</v>
      </c>
      <c r="D465" s="37" t="n">
        <v>3</v>
      </c>
      <c r="E465" s="6" t="n">
        <v>4</v>
      </c>
      <c r="F465" s="37" t="n">
        <v>2</v>
      </c>
      <c r="G465" s="36" t="n">
        <v>200</v>
      </c>
      <c r="H465" s="6" t="inlineStr">
        <is>
          <t>OFF</t>
        </is>
      </c>
      <c r="I465" s="38" t="n">
        <v>580.1183283215253</v>
      </c>
      <c r="J465" s="38" t="n">
        <v>1533.568798690708</v>
      </c>
      <c r="K465" s="38" t="n">
        <v>1407.407407407407</v>
      </c>
      <c r="L465" s="38" t="n">
        <v>150</v>
      </c>
      <c r="M465" s="38">
        <f>I465+J465+K465+L465</f>
        <v/>
      </c>
      <c r="N465" s="38">
        <f>M465*'Dashboard &amp; Optimisation'!$B$18/('Dashboard &amp; Optimisation'!$B$16/3.6)</f>
        <v/>
      </c>
      <c r="O465" s="38" t="n">
        <v>353.426037357833</v>
      </c>
      <c r="P465" s="39" t="n">
        <v>0.2969301558066317</v>
      </c>
      <c r="Q465" s="40" t="n">
        <v>8.628588566036731</v>
      </c>
      <c r="R465" s="38" t="n">
        <v>315.3070919022882</v>
      </c>
      <c r="S465" s="38">
        <f>R465*IF(A465=4, 2.0, 3.0)</f>
        <v/>
      </c>
      <c r="T465" s="37">
        <f>'Dashboard &amp; Optimisation'!$B$18*U465</f>
        <v/>
      </c>
      <c r="U465" s="26">
        <f>MIN(1, S465/M465)</f>
        <v/>
      </c>
      <c r="V465" s="26">
        <f>N465/(N465+O465)</f>
        <v/>
      </c>
      <c r="W465" s="26">
        <f>U465*V465</f>
        <v/>
      </c>
      <c r="X465" s="39">
        <f>T465/N465</f>
        <v/>
      </c>
      <c r="Y465" s="41">
        <f>IF(W465=MAXIFS(W$2:W$7201, A$2:A$7201, A465, B$2:B$7201, B465), "OPTIMAL", "")</f>
        <v/>
      </c>
    </row>
    <row r="466" ht="20" customHeight="1">
      <c r="A466" s="28" t="n">
        <v>4</v>
      </c>
      <c r="B466" s="28" t="n">
        <v>25</v>
      </c>
      <c r="C466" s="29" t="n">
        <v>105</v>
      </c>
      <c r="D466" s="29" t="n">
        <v>3</v>
      </c>
      <c r="E466" s="30" t="n">
        <v>8</v>
      </c>
      <c r="F466" s="29" t="n">
        <v>1.5</v>
      </c>
      <c r="G466" s="28" t="n">
        <v>50</v>
      </c>
      <c r="H466" s="30" t="inlineStr">
        <is>
          <t>ON</t>
        </is>
      </c>
      <c r="I466" s="31" t="n">
        <v>580.1183283215253</v>
      </c>
      <c r="J466" s="31" t="n">
        <v>1533.568798690708</v>
      </c>
      <c r="K466" s="31" t="n">
        <v>1407.407407407407</v>
      </c>
      <c r="L466" s="31" t="n">
        <v>150</v>
      </c>
      <c r="M466" s="31">
        <f>I466+J466+K466+L466</f>
        <v/>
      </c>
      <c r="N466" s="31">
        <f>M466*'Dashboard &amp; Optimisation'!$B$18/('Dashboard &amp; Optimisation'!$B$16/3.6)</f>
        <v/>
      </c>
      <c r="O466" s="31" t="n">
        <v>417.5963112929763</v>
      </c>
      <c r="P466" s="32" t="n">
        <v>0.05369970101510495</v>
      </c>
      <c r="Q466" s="33" t="n">
        <v>12.84288284905509</v>
      </c>
      <c r="R466" s="31" t="n">
        <v>1781.713885454634</v>
      </c>
      <c r="S466" s="31">
        <f>R466*IF(A466=4, 2.0, 3.0)</f>
        <v/>
      </c>
      <c r="T466" s="29">
        <f>'Dashboard &amp; Optimisation'!$B$18*U466</f>
        <v/>
      </c>
      <c r="U466" s="34">
        <f>MIN(1, S466/M466)</f>
        <v/>
      </c>
      <c r="V466" s="34">
        <f>N466/(N466+O466)</f>
        <v/>
      </c>
      <c r="W466" s="34">
        <f>U466*V466</f>
        <v/>
      </c>
      <c r="X466" s="32">
        <f>T466/N466</f>
        <v/>
      </c>
      <c r="Y466" s="35">
        <f>IF(W466=MAXIFS(W$2:W$7201, A$2:A$7201, A466, B$2:B$7201, B466), "OPTIMAL", "")</f>
        <v/>
      </c>
    </row>
    <row r="467" ht="20" customHeight="1">
      <c r="A467" s="36" t="n">
        <v>4</v>
      </c>
      <c r="B467" s="36" t="n">
        <v>25</v>
      </c>
      <c r="C467" s="37" t="n">
        <v>105</v>
      </c>
      <c r="D467" s="37" t="n">
        <v>3</v>
      </c>
      <c r="E467" s="6" t="n">
        <v>8</v>
      </c>
      <c r="F467" s="37" t="n">
        <v>1.5</v>
      </c>
      <c r="G467" s="36" t="n">
        <v>50</v>
      </c>
      <c r="H467" s="6" t="inlineStr">
        <is>
          <t>OFF</t>
        </is>
      </c>
      <c r="I467" s="38" t="n">
        <v>580.1183283215253</v>
      </c>
      <c r="J467" s="38" t="n">
        <v>1533.568798690708</v>
      </c>
      <c r="K467" s="38" t="n">
        <v>1407.407407407407</v>
      </c>
      <c r="L467" s="38" t="n">
        <v>150</v>
      </c>
      <c r="M467" s="38">
        <f>I467+J467+K467+L467</f>
        <v/>
      </c>
      <c r="N467" s="38">
        <f>M467*'Dashboard &amp; Optimisation'!$B$18/('Dashboard &amp; Optimisation'!$B$16/3.6)</f>
        <v/>
      </c>
      <c r="O467" s="38" t="n">
        <v>417.5963112929763</v>
      </c>
      <c r="P467" s="39" t="n">
        <v>0.2329582603077311</v>
      </c>
      <c r="Q467" s="40" t="n">
        <v>12.84288284905509</v>
      </c>
      <c r="R467" s="38" t="n">
        <v>410.706633956605</v>
      </c>
      <c r="S467" s="38">
        <f>R467*IF(A467=4, 2.0, 3.0)</f>
        <v/>
      </c>
      <c r="T467" s="37">
        <f>'Dashboard &amp; Optimisation'!$B$18*U467</f>
        <v/>
      </c>
      <c r="U467" s="26">
        <f>MIN(1, S467/M467)</f>
        <v/>
      </c>
      <c r="V467" s="26">
        <f>N467/(N467+O467)</f>
        <v/>
      </c>
      <c r="W467" s="26">
        <f>U467*V467</f>
        <v/>
      </c>
      <c r="X467" s="39">
        <f>T467/N467</f>
        <v/>
      </c>
      <c r="Y467" s="41">
        <f>IF(W467=MAXIFS(W$2:W$7201, A$2:A$7201, A467, B$2:B$7201, B467), "OPTIMAL", "")</f>
        <v/>
      </c>
    </row>
    <row r="468" ht="20" customHeight="1">
      <c r="A468" s="28" t="n">
        <v>4</v>
      </c>
      <c r="B468" s="28" t="n">
        <v>25</v>
      </c>
      <c r="C468" s="29" t="n">
        <v>105</v>
      </c>
      <c r="D468" s="29" t="n">
        <v>3</v>
      </c>
      <c r="E468" s="30" t="n">
        <v>8</v>
      </c>
      <c r="F468" s="29" t="n">
        <v>1.5</v>
      </c>
      <c r="G468" s="28" t="n">
        <v>100</v>
      </c>
      <c r="H468" s="30" t="inlineStr">
        <is>
          <t>ON</t>
        </is>
      </c>
      <c r="I468" s="31" t="n">
        <v>580.1183283215253</v>
      </c>
      <c r="J468" s="31" t="n">
        <v>1533.568798690708</v>
      </c>
      <c r="K468" s="31" t="n">
        <v>1407.407407407407</v>
      </c>
      <c r="L468" s="31" t="n">
        <v>150</v>
      </c>
      <c r="M468" s="31">
        <f>I468+J468+K468+L468</f>
        <v/>
      </c>
      <c r="N468" s="31">
        <f>M468*'Dashboard &amp; Optimisation'!$B$18/('Dashboard &amp; Optimisation'!$B$16/3.6)</f>
        <v/>
      </c>
      <c r="O468" s="31" t="n">
        <v>417.5963112929763</v>
      </c>
      <c r="P468" s="32" t="n">
        <v>0.05445758169649494</v>
      </c>
      <c r="Q468" s="33" t="n">
        <v>12.84288284905509</v>
      </c>
      <c r="R468" s="31" t="n">
        <v>1756.917952703231</v>
      </c>
      <c r="S468" s="31">
        <f>R468*IF(A468=4, 2.0, 3.0)</f>
        <v/>
      </c>
      <c r="T468" s="29">
        <f>'Dashboard &amp; Optimisation'!$B$18*U468</f>
        <v/>
      </c>
      <c r="U468" s="34">
        <f>MIN(1, S468/M468)</f>
        <v/>
      </c>
      <c r="V468" s="34">
        <f>N468/(N468+O468)</f>
        <v/>
      </c>
      <c r="W468" s="34">
        <f>U468*V468</f>
        <v/>
      </c>
      <c r="X468" s="32">
        <f>T468/N468</f>
        <v/>
      </c>
      <c r="Y468" s="35">
        <f>IF(W468=MAXIFS(W$2:W$7201, A$2:A$7201, A468, B$2:B$7201, B468), "OPTIMAL", "")</f>
        <v/>
      </c>
    </row>
    <row r="469" ht="20" customHeight="1">
      <c r="A469" s="36" t="n">
        <v>4</v>
      </c>
      <c r="B469" s="36" t="n">
        <v>25</v>
      </c>
      <c r="C469" s="37" t="n">
        <v>105</v>
      </c>
      <c r="D469" s="37" t="n">
        <v>3</v>
      </c>
      <c r="E469" s="6" t="n">
        <v>8</v>
      </c>
      <c r="F469" s="37" t="n">
        <v>1.5</v>
      </c>
      <c r="G469" s="36" t="n">
        <v>100</v>
      </c>
      <c r="H469" s="6" t="inlineStr">
        <is>
          <t>OFF</t>
        </is>
      </c>
      <c r="I469" s="38" t="n">
        <v>580.1183283215253</v>
      </c>
      <c r="J469" s="38" t="n">
        <v>1533.568798690708</v>
      </c>
      <c r="K469" s="38" t="n">
        <v>1407.407407407407</v>
      </c>
      <c r="L469" s="38" t="n">
        <v>150</v>
      </c>
      <c r="M469" s="38">
        <f>I469+J469+K469+L469</f>
        <v/>
      </c>
      <c r="N469" s="38">
        <f>M469*'Dashboard &amp; Optimisation'!$B$18/('Dashboard &amp; Optimisation'!$B$16/3.6)</f>
        <v/>
      </c>
      <c r="O469" s="38" t="n">
        <v>417.5963112929763</v>
      </c>
      <c r="P469" s="39" t="n">
        <v>0.233716140989121</v>
      </c>
      <c r="Q469" s="40" t="n">
        <v>12.84288284905509</v>
      </c>
      <c r="R469" s="38" t="n">
        <v>409.3748191222633</v>
      </c>
      <c r="S469" s="38">
        <f>R469*IF(A469=4, 2.0, 3.0)</f>
        <v/>
      </c>
      <c r="T469" s="37">
        <f>'Dashboard &amp; Optimisation'!$B$18*U469</f>
        <v/>
      </c>
      <c r="U469" s="26">
        <f>MIN(1, S469/M469)</f>
        <v/>
      </c>
      <c r="V469" s="26">
        <f>N469/(N469+O469)</f>
        <v/>
      </c>
      <c r="W469" s="26">
        <f>U469*V469</f>
        <v/>
      </c>
      <c r="X469" s="39">
        <f>T469/N469</f>
        <v/>
      </c>
      <c r="Y469" s="41">
        <f>IF(W469=MAXIFS(W$2:W$7201, A$2:A$7201, A469, B$2:B$7201, B469), "OPTIMAL", "")</f>
        <v/>
      </c>
    </row>
    <row r="470" ht="20" customHeight="1">
      <c r="A470" s="28" t="n">
        <v>4</v>
      </c>
      <c r="B470" s="28" t="n">
        <v>25</v>
      </c>
      <c r="C470" s="29" t="n">
        <v>105</v>
      </c>
      <c r="D470" s="29" t="n">
        <v>3</v>
      </c>
      <c r="E470" s="30" t="n">
        <v>8</v>
      </c>
      <c r="F470" s="29" t="n">
        <v>1.5</v>
      </c>
      <c r="G470" s="28" t="n">
        <v>150</v>
      </c>
      <c r="H470" s="30" t="inlineStr">
        <is>
          <t>ON</t>
        </is>
      </c>
      <c r="I470" s="31" t="n">
        <v>580.1183283215253</v>
      </c>
      <c r="J470" s="31" t="n">
        <v>1533.568798690708</v>
      </c>
      <c r="K470" s="31" t="n">
        <v>1407.407407407407</v>
      </c>
      <c r="L470" s="31" t="n">
        <v>150</v>
      </c>
      <c r="M470" s="31">
        <f>I470+J470+K470+L470</f>
        <v/>
      </c>
      <c r="N470" s="31">
        <f>M470*'Dashboard &amp; Optimisation'!$B$18/('Dashboard &amp; Optimisation'!$B$16/3.6)</f>
        <v/>
      </c>
      <c r="O470" s="31" t="n">
        <v>417.5963112929763</v>
      </c>
      <c r="P470" s="32" t="n">
        <v>0.05521546237788491</v>
      </c>
      <c r="Q470" s="33" t="n">
        <v>12.84288284905509</v>
      </c>
      <c r="R470" s="31" t="n">
        <v>1732.802711830516</v>
      </c>
      <c r="S470" s="31">
        <f>R470*IF(A470=4, 2.0, 3.0)</f>
        <v/>
      </c>
      <c r="T470" s="29">
        <f>'Dashboard &amp; Optimisation'!$B$18*U470</f>
        <v/>
      </c>
      <c r="U470" s="34">
        <f>MIN(1, S470/M470)</f>
        <v/>
      </c>
      <c r="V470" s="34">
        <f>N470/(N470+O470)</f>
        <v/>
      </c>
      <c r="W470" s="34">
        <f>U470*V470</f>
        <v/>
      </c>
      <c r="X470" s="32">
        <f>T470/N470</f>
        <v/>
      </c>
      <c r="Y470" s="35">
        <f>IF(W470=MAXIFS(W$2:W$7201, A$2:A$7201, A470, B$2:B$7201, B470), "OPTIMAL", "")</f>
        <v/>
      </c>
    </row>
    <row r="471" ht="20" customHeight="1">
      <c r="A471" s="36" t="n">
        <v>4</v>
      </c>
      <c r="B471" s="36" t="n">
        <v>25</v>
      </c>
      <c r="C471" s="37" t="n">
        <v>105</v>
      </c>
      <c r="D471" s="37" t="n">
        <v>3</v>
      </c>
      <c r="E471" s="6" t="n">
        <v>8</v>
      </c>
      <c r="F471" s="37" t="n">
        <v>1.5</v>
      </c>
      <c r="G471" s="36" t="n">
        <v>150</v>
      </c>
      <c r="H471" s="6" t="inlineStr">
        <is>
          <t>OFF</t>
        </is>
      </c>
      <c r="I471" s="38" t="n">
        <v>580.1183283215253</v>
      </c>
      <c r="J471" s="38" t="n">
        <v>1533.568798690708</v>
      </c>
      <c r="K471" s="38" t="n">
        <v>1407.407407407407</v>
      </c>
      <c r="L471" s="38" t="n">
        <v>150</v>
      </c>
      <c r="M471" s="38">
        <f>I471+J471+K471+L471</f>
        <v/>
      </c>
      <c r="N471" s="38">
        <f>M471*'Dashboard &amp; Optimisation'!$B$18/('Dashboard &amp; Optimisation'!$B$16/3.6)</f>
        <v/>
      </c>
      <c r="O471" s="38" t="n">
        <v>417.5963112929763</v>
      </c>
      <c r="P471" s="39" t="n">
        <v>0.234474021670511</v>
      </c>
      <c r="Q471" s="40" t="n">
        <v>12.84288284905509</v>
      </c>
      <c r="R471" s="38" t="n">
        <v>408.0516138279204</v>
      </c>
      <c r="S471" s="38">
        <f>R471*IF(A471=4, 2.0, 3.0)</f>
        <v/>
      </c>
      <c r="T471" s="37">
        <f>'Dashboard &amp; Optimisation'!$B$18*U471</f>
        <v/>
      </c>
      <c r="U471" s="26">
        <f>MIN(1, S471/M471)</f>
        <v/>
      </c>
      <c r="V471" s="26">
        <f>N471/(N471+O471)</f>
        <v/>
      </c>
      <c r="W471" s="26">
        <f>U471*V471</f>
        <v/>
      </c>
      <c r="X471" s="39">
        <f>T471/N471</f>
        <v/>
      </c>
      <c r="Y471" s="41">
        <f>IF(W471=MAXIFS(W$2:W$7201, A$2:A$7201, A471, B$2:B$7201, B471), "OPTIMAL", "")</f>
        <v/>
      </c>
    </row>
    <row r="472" ht="20" customHeight="1">
      <c r="A472" s="28" t="n">
        <v>4</v>
      </c>
      <c r="B472" s="28" t="n">
        <v>25</v>
      </c>
      <c r="C472" s="29" t="n">
        <v>105</v>
      </c>
      <c r="D472" s="29" t="n">
        <v>3</v>
      </c>
      <c r="E472" s="30" t="n">
        <v>8</v>
      </c>
      <c r="F472" s="29" t="n">
        <v>1.5</v>
      </c>
      <c r="G472" s="28" t="n">
        <v>200</v>
      </c>
      <c r="H472" s="30" t="inlineStr">
        <is>
          <t>ON</t>
        </is>
      </c>
      <c r="I472" s="31" t="n">
        <v>580.1183283215253</v>
      </c>
      <c r="J472" s="31" t="n">
        <v>1533.568798690708</v>
      </c>
      <c r="K472" s="31" t="n">
        <v>1407.407407407407</v>
      </c>
      <c r="L472" s="31" t="n">
        <v>150</v>
      </c>
      <c r="M472" s="31">
        <f>I472+J472+K472+L472</f>
        <v/>
      </c>
      <c r="N472" s="31">
        <f>M472*'Dashboard &amp; Optimisation'!$B$18/('Dashboard &amp; Optimisation'!$B$16/3.6)</f>
        <v/>
      </c>
      <c r="O472" s="31" t="n">
        <v>417.5963112929763</v>
      </c>
      <c r="P472" s="32" t="n">
        <v>0.05597334305927489</v>
      </c>
      <c r="Q472" s="33" t="n">
        <v>12.84288284905509</v>
      </c>
      <c r="R472" s="31" t="n">
        <v>1709.340513073408</v>
      </c>
      <c r="S472" s="31">
        <f>R472*IF(A472=4, 2.0, 3.0)</f>
        <v/>
      </c>
      <c r="T472" s="29">
        <f>'Dashboard &amp; Optimisation'!$B$18*U472</f>
        <v/>
      </c>
      <c r="U472" s="34">
        <f>MIN(1, S472/M472)</f>
        <v/>
      </c>
      <c r="V472" s="34">
        <f>N472/(N472+O472)</f>
        <v/>
      </c>
      <c r="W472" s="34">
        <f>U472*V472</f>
        <v/>
      </c>
      <c r="X472" s="32">
        <f>T472/N472</f>
        <v/>
      </c>
      <c r="Y472" s="35">
        <f>IF(W472=MAXIFS(W$2:W$7201, A$2:A$7201, A472, B$2:B$7201, B472), "OPTIMAL", "")</f>
        <v/>
      </c>
    </row>
    <row r="473" ht="20" customHeight="1">
      <c r="A473" s="36" t="n">
        <v>4</v>
      </c>
      <c r="B473" s="36" t="n">
        <v>25</v>
      </c>
      <c r="C473" s="37" t="n">
        <v>105</v>
      </c>
      <c r="D473" s="37" t="n">
        <v>3</v>
      </c>
      <c r="E473" s="6" t="n">
        <v>8</v>
      </c>
      <c r="F473" s="37" t="n">
        <v>1.5</v>
      </c>
      <c r="G473" s="36" t="n">
        <v>200</v>
      </c>
      <c r="H473" s="6" t="inlineStr">
        <is>
          <t>OFF</t>
        </is>
      </c>
      <c r="I473" s="38" t="n">
        <v>580.1183283215253</v>
      </c>
      <c r="J473" s="38" t="n">
        <v>1533.568798690708</v>
      </c>
      <c r="K473" s="38" t="n">
        <v>1407.407407407407</v>
      </c>
      <c r="L473" s="38" t="n">
        <v>150</v>
      </c>
      <c r="M473" s="38">
        <f>I473+J473+K473+L473</f>
        <v/>
      </c>
      <c r="N473" s="38">
        <f>M473*'Dashboard &amp; Optimisation'!$B$18/('Dashboard &amp; Optimisation'!$B$16/3.6)</f>
        <v/>
      </c>
      <c r="O473" s="38" t="n">
        <v>417.5963112929763</v>
      </c>
      <c r="P473" s="39" t="n">
        <v>0.235231902351901</v>
      </c>
      <c r="Q473" s="40" t="n">
        <v>12.84288284905509</v>
      </c>
      <c r="R473" s="38" t="n">
        <v>406.7369348577714</v>
      </c>
      <c r="S473" s="38">
        <f>R473*IF(A473=4, 2.0, 3.0)</f>
        <v/>
      </c>
      <c r="T473" s="37">
        <f>'Dashboard &amp; Optimisation'!$B$18*U473</f>
        <v/>
      </c>
      <c r="U473" s="26">
        <f>MIN(1, S473/M473)</f>
        <v/>
      </c>
      <c r="V473" s="26">
        <f>N473/(N473+O473)</f>
        <v/>
      </c>
      <c r="W473" s="26">
        <f>U473*V473</f>
        <v/>
      </c>
      <c r="X473" s="39">
        <f>T473/N473</f>
        <v/>
      </c>
      <c r="Y473" s="41">
        <f>IF(W473=MAXIFS(W$2:W$7201, A$2:A$7201, A473, B$2:B$7201, B473), "OPTIMAL", "")</f>
        <v/>
      </c>
    </row>
    <row r="474" ht="20" customHeight="1">
      <c r="A474" s="28" t="n">
        <v>4</v>
      </c>
      <c r="B474" s="28" t="n">
        <v>25</v>
      </c>
      <c r="C474" s="29" t="n">
        <v>105</v>
      </c>
      <c r="D474" s="29" t="n">
        <v>3</v>
      </c>
      <c r="E474" s="30" t="n">
        <v>8</v>
      </c>
      <c r="F474" s="29" t="n">
        <v>2</v>
      </c>
      <c r="G474" s="28" t="n">
        <v>50</v>
      </c>
      <c r="H474" s="30" t="inlineStr">
        <is>
          <t>ON</t>
        </is>
      </c>
      <c r="I474" s="31" t="n">
        <v>580.1183283215253</v>
      </c>
      <c r="J474" s="31" t="n">
        <v>1533.568798690708</v>
      </c>
      <c r="K474" s="31" t="n">
        <v>1407.407407407407</v>
      </c>
      <c r="L474" s="31" t="n">
        <v>150</v>
      </c>
      <c r="M474" s="31">
        <f>I474+J474+K474+L474</f>
        <v/>
      </c>
      <c r="N474" s="31">
        <f>M474*'Dashboard &amp; Optimisation'!$B$18/('Dashboard &amp; Optimisation'!$B$16/3.6)</f>
        <v/>
      </c>
      <c r="O474" s="31" t="n">
        <v>484.6444010920926</v>
      </c>
      <c r="P474" s="32" t="n">
        <v>0.05240488176863893</v>
      </c>
      <c r="Q474" s="33" t="n">
        <v>17.05717713207346</v>
      </c>
      <c r="R474" s="31" t="n">
        <v>1866.675449856711</v>
      </c>
      <c r="S474" s="31">
        <f>R474*IF(A474=4, 2.0, 3.0)</f>
        <v/>
      </c>
      <c r="T474" s="29">
        <f>'Dashboard &amp; Optimisation'!$B$18*U474</f>
        <v/>
      </c>
      <c r="U474" s="34">
        <f>MIN(1, S474/M474)</f>
        <v/>
      </c>
      <c r="V474" s="34">
        <f>N474/(N474+O474)</f>
        <v/>
      </c>
      <c r="W474" s="34">
        <f>U474*V474</f>
        <v/>
      </c>
      <c r="X474" s="32">
        <f>T474/N474</f>
        <v/>
      </c>
      <c r="Y474" s="35">
        <f>IF(W474=MAXIFS(W$2:W$7201, A$2:A$7201, A474, B$2:B$7201, B474), "OPTIMAL", "")</f>
        <v/>
      </c>
    </row>
    <row r="475" ht="20" customHeight="1">
      <c r="A475" s="36" t="n">
        <v>4</v>
      </c>
      <c r="B475" s="36" t="n">
        <v>25</v>
      </c>
      <c r="C475" s="37" t="n">
        <v>105</v>
      </c>
      <c r="D475" s="37" t="n">
        <v>3</v>
      </c>
      <c r="E475" s="6" t="n">
        <v>8</v>
      </c>
      <c r="F475" s="37" t="n">
        <v>2</v>
      </c>
      <c r="G475" s="36" t="n">
        <v>50</v>
      </c>
      <c r="H475" s="6" t="inlineStr">
        <is>
          <t>OFF</t>
        </is>
      </c>
      <c r="I475" s="38" t="n">
        <v>580.1183283215253</v>
      </c>
      <c r="J475" s="38" t="n">
        <v>1533.568798690708</v>
      </c>
      <c r="K475" s="38" t="n">
        <v>1407.407407407407</v>
      </c>
      <c r="L475" s="38" t="n">
        <v>150</v>
      </c>
      <c r="M475" s="38">
        <f>I475+J475+K475+L475</f>
        <v/>
      </c>
      <c r="N475" s="38">
        <f>M475*'Dashboard &amp; Optimisation'!$B$18/('Dashboard &amp; Optimisation'!$B$16/3.6)</f>
        <v/>
      </c>
      <c r="O475" s="38" t="n">
        <v>484.6444010920926</v>
      </c>
      <c r="P475" s="39" t="n">
        <v>0.2329561010628365</v>
      </c>
      <c r="Q475" s="40" t="n">
        <v>17.05717713207346</v>
      </c>
      <c r="R475" s="38" t="n">
        <v>419.9199153997496</v>
      </c>
      <c r="S475" s="38">
        <f>R475*IF(A475=4, 2.0, 3.0)</f>
        <v/>
      </c>
      <c r="T475" s="37">
        <f>'Dashboard &amp; Optimisation'!$B$18*U475</f>
        <v/>
      </c>
      <c r="U475" s="26">
        <f>MIN(1, S475/M475)</f>
        <v/>
      </c>
      <c r="V475" s="26">
        <f>N475/(N475+O475)</f>
        <v/>
      </c>
      <c r="W475" s="26">
        <f>U475*V475</f>
        <v/>
      </c>
      <c r="X475" s="39">
        <f>T475/N475</f>
        <v/>
      </c>
      <c r="Y475" s="41">
        <f>IF(W475=MAXIFS(W$2:W$7201, A$2:A$7201, A475, B$2:B$7201, B475), "OPTIMAL", "")</f>
        <v/>
      </c>
    </row>
    <row r="476" ht="20" customHeight="1">
      <c r="A476" s="28" t="n">
        <v>4</v>
      </c>
      <c r="B476" s="28" t="n">
        <v>25</v>
      </c>
      <c r="C476" s="29" t="n">
        <v>105</v>
      </c>
      <c r="D476" s="29" t="n">
        <v>3</v>
      </c>
      <c r="E476" s="30" t="n">
        <v>8</v>
      </c>
      <c r="F476" s="29" t="n">
        <v>2</v>
      </c>
      <c r="G476" s="28" t="n">
        <v>100</v>
      </c>
      <c r="H476" s="30" t="inlineStr">
        <is>
          <t>ON</t>
        </is>
      </c>
      <c r="I476" s="31" t="n">
        <v>580.1183283215253</v>
      </c>
      <c r="J476" s="31" t="n">
        <v>1533.568798690708</v>
      </c>
      <c r="K476" s="31" t="n">
        <v>1407.407407407407</v>
      </c>
      <c r="L476" s="31" t="n">
        <v>150</v>
      </c>
      <c r="M476" s="31">
        <f>I476+J476+K476+L476</f>
        <v/>
      </c>
      <c r="N476" s="31">
        <f>M476*'Dashboard &amp; Optimisation'!$B$18/('Dashboard &amp; Optimisation'!$B$16/3.6)</f>
        <v/>
      </c>
      <c r="O476" s="31" t="n">
        <v>484.6444010920926</v>
      </c>
      <c r="P476" s="32" t="n">
        <v>0.05316276245002891</v>
      </c>
      <c r="Q476" s="33" t="n">
        <v>17.05717713207346</v>
      </c>
      <c r="R476" s="31" t="n">
        <v>1840.064393608437</v>
      </c>
      <c r="S476" s="31">
        <f>R476*IF(A476=4, 2.0, 3.0)</f>
        <v/>
      </c>
      <c r="T476" s="29">
        <f>'Dashboard &amp; Optimisation'!$B$18*U476</f>
        <v/>
      </c>
      <c r="U476" s="34">
        <f>MIN(1, S476/M476)</f>
        <v/>
      </c>
      <c r="V476" s="34">
        <f>N476/(N476+O476)</f>
        <v/>
      </c>
      <c r="W476" s="34">
        <f>U476*V476</f>
        <v/>
      </c>
      <c r="X476" s="32">
        <f>T476/N476</f>
        <v/>
      </c>
      <c r="Y476" s="35">
        <f>IF(W476=MAXIFS(W$2:W$7201, A$2:A$7201, A476, B$2:B$7201, B476), "OPTIMAL", "")</f>
        <v/>
      </c>
    </row>
    <row r="477" ht="20" customHeight="1">
      <c r="A477" s="36" t="n">
        <v>4</v>
      </c>
      <c r="B477" s="36" t="n">
        <v>25</v>
      </c>
      <c r="C477" s="37" t="n">
        <v>105</v>
      </c>
      <c r="D477" s="37" t="n">
        <v>3</v>
      </c>
      <c r="E477" s="6" t="n">
        <v>8</v>
      </c>
      <c r="F477" s="37" t="n">
        <v>2</v>
      </c>
      <c r="G477" s="36" t="n">
        <v>100</v>
      </c>
      <c r="H477" s="6" t="inlineStr">
        <is>
          <t>OFF</t>
        </is>
      </c>
      <c r="I477" s="38" t="n">
        <v>580.1183283215253</v>
      </c>
      <c r="J477" s="38" t="n">
        <v>1533.568798690708</v>
      </c>
      <c r="K477" s="38" t="n">
        <v>1407.407407407407</v>
      </c>
      <c r="L477" s="38" t="n">
        <v>150</v>
      </c>
      <c r="M477" s="38">
        <f>I477+J477+K477+L477</f>
        <v/>
      </c>
      <c r="N477" s="38">
        <f>M477*'Dashboard &amp; Optimisation'!$B$18/('Dashboard &amp; Optimisation'!$B$16/3.6)</f>
        <v/>
      </c>
      <c r="O477" s="38" t="n">
        <v>484.6444010920926</v>
      </c>
      <c r="P477" s="39" t="n">
        <v>0.2337139817442265</v>
      </c>
      <c r="Q477" s="40" t="n">
        <v>17.05717713207346</v>
      </c>
      <c r="R477" s="38" t="n">
        <v>418.5582117086086</v>
      </c>
      <c r="S477" s="38">
        <f>R477*IF(A477=4, 2.0, 3.0)</f>
        <v/>
      </c>
      <c r="T477" s="37">
        <f>'Dashboard &amp; Optimisation'!$B$18*U477</f>
        <v/>
      </c>
      <c r="U477" s="26">
        <f>MIN(1, S477/M477)</f>
        <v/>
      </c>
      <c r="V477" s="26">
        <f>N477/(N477+O477)</f>
        <v/>
      </c>
      <c r="W477" s="26">
        <f>U477*V477</f>
        <v/>
      </c>
      <c r="X477" s="39">
        <f>T477/N477</f>
        <v/>
      </c>
      <c r="Y477" s="41">
        <f>IF(W477=MAXIFS(W$2:W$7201, A$2:A$7201, A477, B$2:B$7201, B477), "OPTIMAL", "")</f>
        <v/>
      </c>
    </row>
    <row r="478" ht="20" customHeight="1">
      <c r="A478" s="28" t="n">
        <v>4</v>
      </c>
      <c r="B478" s="28" t="n">
        <v>25</v>
      </c>
      <c r="C478" s="29" t="n">
        <v>105</v>
      </c>
      <c r="D478" s="29" t="n">
        <v>3</v>
      </c>
      <c r="E478" s="30" t="n">
        <v>8</v>
      </c>
      <c r="F478" s="29" t="n">
        <v>2</v>
      </c>
      <c r="G478" s="28" t="n">
        <v>150</v>
      </c>
      <c r="H478" s="30" t="inlineStr">
        <is>
          <t>ON</t>
        </is>
      </c>
      <c r="I478" s="31" t="n">
        <v>580.1183283215253</v>
      </c>
      <c r="J478" s="31" t="n">
        <v>1533.568798690708</v>
      </c>
      <c r="K478" s="31" t="n">
        <v>1407.407407407407</v>
      </c>
      <c r="L478" s="31" t="n">
        <v>150</v>
      </c>
      <c r="M478" s="31">
        <f>I478+J478+K478+L478</f>
        <v/>
      </c>
      <c r="N478" s="31">
        <f>M478*'Dashboard &amp; Optimisation'!$B$18/('Dashboard &amp; Optimisation'!$B$16/3.6)</f>
        <v/>
      </c>
      <c r="O478" s="31" t="n">
        <v>484.6444010920926</v>
      </c>
      <c r="P478" s="32" t="n">
        <v>0.05392064313141889</v>
      </c>
      <c r="Q478" s="33" t="n">
        <v>17.05717713207346</v>
      </c>
      <c r="R478" s="31" t="n">
        <v>1814.201399856109</v>
      </c>
      <c r="S478" s="31">
        <f>R478*IF(A478=4, 2.0, 3.0)</f>
        <v/>
      </c>
      <c r="T478" s="29">
        <f>'Dashboard &amp; Optimisation'!$B$18*U478</f>
        <v/>
      </c>
      <c r="U478" s="34">
        <f>MIN(1, S478/M478)</f>
        <v/>
      </c>
      <c r="V478" s="34">
        <f>N478/(N478+O478)</f>
        <v/>
      </c>
      <c r="W478" s="34">
        <f>U478*V478</f>
        <v/>
      </c>
      <c r="X478" s="32">
        <f>T478/N478</f>
        <v/>
      </c>
      <c r="Y478" s="35">
        <f>IF(W478=MAXIFS(W$2:W$7201, A$2:A$7201, A478, B$2:B$7201, B478), "OPTIMAL", "")</f>
        <v/>
      </c>
    </row>
    <row r="479" ht="20" customHeight="1">
      <c r="A479" s="36" t="n">
        <v>4</v>
      </c>
      <c r="B479" s="36" t="n">
        <v>25</v>
      </c>
      <c r="C479" s="37" t="n">
        <v>105</v>
      </c>
      <c r="D479" s="37" t="n">
        <v>3</v>
      </c>
      <c r="E479" s="6" t="n">
        <v>8</v>
      </c>
      <c r="F479" s="37" t="n">
        <v>2</v>
      </c>
      <c r="G479" s="36" t="n">
        <v>150</v>
      </c>
      <c r="H479" s="6" t="inlineStr">
        <is>
          <t>OFF</t>
        </is>
      </c>
      <c r="I479" s="38" t="n">
        <v>580.1183283215253</v>
      </c>
      <c r="J479" s="38" t="n">
        <v>1533.568798690708</v>
      </c>
      <c r="K479" s="38" t="n">
        <v>1407.407407407407</v>
      </c>
      <c r="L479" s="38" t="n">
        <v>150</v>
      </c>
      <c r="M479" s="38">
        <f>I479+J479+K479+L479</f>
        <v/>
      </c>
      <c r="N479" s="38">
        <f>M479*'Dashboard &amp; Optimisation'!$B$18/('Dashboard &amp; Optimisation'!$B$16/3.6)</f>
        <v/>
      </c>
      <c r="O479" s="38" t="n">
        <v>484.6444010920926</v>
      </c>
      <c r="P479" s="39" t="n">
        <v>0.2344718624256165</v>
      </c>
      <c r="Q479" s="40" t="n">
        <v>17.05717713207346</v>
      </c>
      <c r="R479" s="38" t="n">
        <v>417.2053108555617</v>
      </c>
      <c r="S479" s="38">
        <f>R479*IF(A479=4, 2.0, 3.0)</f>
        <v/>
      </c>
      <c r="T479" s="37">
        <f>'Dashboard &amp; Optimisation'!$B$18*U479</f>
        <v/>
      </c>
      <c r="U479" s="26">
        <f>MIN(1, S479/M479)</f>
        <v/>
      </c>
      <c r="V479" s="26">
        <f>N479/(N479+O479)</f>
        <v/>
      </c>
      <c r="W479" s="26">
        <f>U479*V479</f>
        <v/>
      </c>
      <c r="X479" s="39">
        <f>T479/N479</f>
        <v/>
      </c>
      <c r="Y479" s="41">
        <f>IF(W479=MAXIFS(W$2:W$7201, A$2:A$7201, A479, B$2:B$7201, B479), "OPTIMAL", "")</f>
        <v/>
      </c>
    </row>
    <row r="480" ht="20" customHeight="1">
      <c r="A480" s="28" t="n">
        <v>4</v>
      </c>
      <c r="B480" s="28" t="n">
        <v>25</v>
      </c>
      <c r="C480" s="29" t="n">
        <v>105</v>
      </c>
      <c r="D480" s="29" t="n">
        <v>3</v>
      </c>
      <c r="E480" s="30" t="n">
        <v>8</v>
      </c>
      <c r="F480" s="29" t="n">
        <v>2</v>
      </c>
      <c r="G480" s="28" t="n">
        <v>200</v>
      </c>
      <c r="H480" s="30" t="inlineStr">
        <is>
          <t>ON</t>
        </is>
      </c>
      <c r="I480" s="31" t="n">
        <v>580.1183283215253</v>
      </c>
      <c r="J480" s="31" t="n">
        <v>1533.568798690708</v>
      </c>
      <c r="K480" s="31" t="n">
        <v>1407.407407407407</v>
      </c>
      <c r="L480" s="31" t="n">
        <v>150</v>
      </c>
      <c r="M480" s="31">
        <f>I480+J480+K480+L480</f>
        <v/>
      </c>
      <c r="N480" s="31">
        <f>M480*'Dashboard &amp; Optimisation'!$B$18/('Dashboard &amp; Optimisation'!$B$16/3.6)</f>
        <v/>
      </c>
      <c r="O480" s="31" t="n">
        <v>484.6444010920926</v>
      </c>
      <c r="P480" s="32" t="n">
        <v>0.05467852381280887</v>
      </c>
      <c r="Q480" s="33" t="n">
        <v>17.05717713207346</v>
      </c>
      <c r="R480" s="31" t="n">
        <v>1789.055362669576</v>
      </c>
      <c r="S480" s="31">
        <f>R480*IF(A480=4, 2.0, 3.0)</f>
        <v/>
      </c>
      <c r="T480" s="29">
        <f>'Dashboard &amp; Optimisation'!$B$18*U480</f>
        <v/>
      </c>
      <c r="U480" s="34">
        <f>MIN(1, S480/M480)</f>
        <v/>
      </c>
      <c r="V480" s="34">
        <f>N480/(N480+O480)</f>
        <v/>
      </c>
      <c r="W480" s="34">
        <f>U480*V480</f>
        <v/>
      </c>
      <c r="X480" s="32">
        <f>T480/N480</f>
        <v/>
      </c>
      <c r="Y480" s="35">
        <f>IF(W480=MAXIFS(W$2:W$7201, A$2:A$7201, A480, B$2:B$7201, B480), "OPTIMAL", "")</f>
        <v/>
      </c>
    </row>
    <row r="481" ht="20" customHeight="1">
      <c r="A481" s="36" t="n">
        <v>4</v>
      </c>
      <c r="B481" s="36" t="n">
        <v>25</v>
      </c>
      <c r="C481" s="37" t="n">
        <v>105</v>
      </c>
      <c r="D481" s="37" t="n">
        <v>3</v>
      </c>
      <c r="E481" s="6" t="n">
        <v>8</v>
      </c>
      <c r="F481" s="37" t="n">
        <v>2</v>
      </c>
      <c r="G481" s="36" t="n">
        <v>200</v>
      </c>
      <c r="H481" s="6" t="inlineStr">
        <is>
          <t>OFF</t>
        </is>
      </c>
      <c r="I481" s="38" t="n">
        <v>580.1183283215253</v>
      </c>
      <c r="J481" s="38" t="n">
        <v>1533.568798690708</v>
      </c>
      <c r="K481" s="38" t="n">
        <v>1407.407407407407</v>
      </c>
      <c r="L481" s="38" t="n">
        <v>150</v>
      </c>
      <c r="M481" s="38">
        <f>I481+J481+K481+L481</f>
        <v/>
      </c>
      <c r="N481" s="38">
        <f>M481*'Dashboard &amp; Optimisation'!$B$18/('Dashboard &amp; Optimisation'!$B$16/3.6)</f>
        <v/>
      </c>
      <c r="O481" s="38" t="n">
        <v>484.6444010920926</v>
      </c>
      <c r="P481" s="39" t="n">
        <v>0.2352297431070065</v>
      </c>
      <c r="Q481" s="40" t="n">
        <v>17.05717713207346</v>
      </c>
      <c r="R481" s="38" t="n">
        <v>415.8611277556937</v>
      </c>
      <c r="S481" s="38">
        <f>R481*IF(A481=4, 2.0, 3.0)</f>
        <v/>
      </c>
      <c r="T481" s="37">
        <f>'Dashboard &amp; Optimisation'!$B$18*U481</f>
        <v/>
      </c>
      <c r="U481" s="26">
        <f>MIN(1, S481/M481)</f>
        <v/>
      </c>
      <c r="V481" s="26">
        <f>N481/(N481+O481)</f>
        <v/>
      </c>
      <c r="W481" s="26">
        <f>U481*V481</f>
        <v/>
      </c>
      <c r="X481" s="39">
        <f>T481/N481</f>
        <v/>
      </c>
      <c r="Y481" s="41">
        <f>IF(W481=MAXIFS(W$2:W$7201, A$2:A$7201, A481, B$2:B$7201, B481), "OPTIMAL", "")</f>
        <v/>
      </c>
    </row>
    <row r="482" ht="20" customHeight="1">
      <c r="A482" s="28" t="n">
        <v>4</v>
      </c>
      <c r="B482" s="28" t="n">
        <v>25</v>
      </c>
      <c r="C482" s="29" t="n">
        <v>110</v>
      </c>
      <c r="D482" s="29" t="n">
        <v>2</v>
      </c>
      <c r="E482" s="30" t="n">
        <v>0</v>
      </c>
      <c r="F482" s="29" t="n">
        <v>0</v>
      </c>
      <c r="G482" s="28" t="n">
        <v>50</v>
      </c>
      <c r="H482" s="30" t="inlineStr">
        <is>
          <t>ON</t>
        </is>
      </c>
      <c r="I482" s="31" t="n">
        <v>580.1183283215253</v>
      </c>
      <c r="J482" s="31" t="n">
        <v>1533.568798690708</v>
      </c>
      <c r="K482" s="31" t="n">
        <v>1407.407407407407</v>
      </c>
      <c r="L482" s="31" t="n">
        <v>150</v>
      </c>
      <c r="M482" s="31">
        <f>I482+J482+K482+L482</f>
        <v/>
      </c>
      <c r="N482" s="31">
        <f>M482*'Dashboard &amp; Optimisation'!$B$18/('Dashboard &amp; Optimisation'!$B$16/3.6)</f>
        <v/>
      </c>
      <c r="O482" s="31" t="n">
        <v>143.470430421446</v>
      </c>
      <c r="P482" s="32" t="n">
        <v>0.4724295659273518</v>
      </c>
      <c r="Q482" s="33" t="n">
        <v>0.2</v>
      </c>
      <c r="R482" s="31" t="n">
        <v>165.7516819629932</v>
      </c>
      <c r="S482" s="31">
        <f>R482*IF(A482=4, 2.0, 3.0)</f>
        <v/>
      </c>
      <c r="T482" s="29">
        <f>'Dashboard &amp; Optimisation'!$B$18*U482</f>
        <v/>
      </c>
      <c r="U482" s="34">
        <f>MIN(1, S482/M482)</f>
        <v/>
      </c>
      <c r="V482" s="34">
        <f>N482/(N482+O482)</f>
        <v/>
      </c>
      <c r="W482" s="34">
        <f>U482*V482</f>
        <v/>
      </c>
      <c r="X482" s="32">
        <f>T482/N482</f>
        <v/>
      </c>
      <c r="Y482" s="35">
        <f>IF(W482=MAXIFS(W$2:W$7201, A$2:A$7201, A482, B$2:B$7201, B482), "OPTIMAL", "")</f>
        <v/>
      </c>
    </row>
    <row r="483" ht="20" customHeight="1">
      <c r="A483" s="36" t="n">
        <v>4</v>
      </c>
      <c r="B483" s="36" t="n">
        <v>25</v>
      </c>
      <c r="C483" s="37" t="n">
        <v>110</v>
      </c>
      <c r="D483" s="37" t="n">
        <v>2</v>
      </c>
      <c r="E483" s="6" t="n">
        <v>0</v>
      </c>
      <c r="F483" s="37" t="n">
        <v>0</v>
      </c>
      <c r="G483" s="36" t="n">
        <v>50</v>
      </c>
      <c r="H483" s="6" t="inlineStr">
        <is>
          <t>OFF</t>
        </is>
      </c>
      <c r="I483" s="38" t="n">
        <v>580.1183283215253</v>
      </c>
      <c r="J483" s="38" t="n">
        <v>1533.568798690708</v>
      </c>
      <c r="K483" s="38" t="n">
        <v>1407.407407407407</v>
      </c>
      <c r="L483" s="38" t="n">
        <v>150</v>
      </c>
      <c r="M483" s="38">
        <f>I483+J483+K483+L483</f>
        <v/>
      </c>
      <c r="N483" s="38">
        <f>M483*'Dashboard &amp; Optimisation'!$B$18/('Dashboard &amp; Optimisation'!$B$16/3.6)</f>
        <v/>
      </c>
      <c r="O483" s="38" t="n">
        <v>143.470430421446</v>
      </c>
      <c r="P483" s="39" t="n">
        <v>0.7618021897307978</v>
      </c>
      <c r="Q483" s="40" t="n">
        <v>0.2</v>
      </c>
      <c r="R483" s="38" t="n">
        <v>102.7904569153008</v>
      </c>
      <c r="S483" s="38">
        <f>R483*IF(A483=4, 2.0, 3.0)</f>
        <v/>
      </c>
      <c r="T483" s="37">
        <f>'Dashboard &amp; Optimisation'!$B$18*U483</f>
        <v/>
      </c>
      <c r="U483" s="26">
        <f>MIN(1, S483/M483)</f>
        <v/>
      </c>
      <c r="V483" s="26">
        <f>N483/(N483+O483)</f>
        <v/>
      </c>
      <c r="W483" s="26">
        <f>U483*V483</f>
        <v/>
      </c>
      <c r="X483" s="39">
        <f>T483/N483</f>
        <v/>
      </c>
      <c r="Y483" s="41">
        <f>IF(W483=MAXIFS(W$2:W$7201, A$2:A$7201, A483, B$2:B$7201, B483), "OPTIMAL", "")</f>
        <v/>
      </c>
    </row>
    <row r="484" ht="20" customHeight="1">
      <c r="A484" s="28" t="n">
        <v>4</v>
      </c>
      <c r="B484" s="28" t="n">
        <v>25</v>
      </c>
      <c r="C484" s="29" t="n">
        <v>110</v>
      </c>
      <c r="D484" s="29" t="n">
        <v>2</v>
      </c>
      <c r="E484" s="30" t="n">
        <v>0</v>
      </c>
      <c r="F484" s="29" t="n">
        <v>0</v>
      </c>
      <c r="G484" s="28" t="n">
        <v>100</v>
      </c>
      <c r="H484" s="30" t="inlineStr">
        <is>
          <t>ON</t>
        </is>
      </c>
      <c r="I484" s="31" t="n">
        <v>580.1183283215253</v>
      </c>
      <c r="J484" s="31" t="n">
        <v>1533.568798690708</v>
      </c>
      <c r="K484" s="31" t="n">
        <v>1407.407407407407</v>
      </c>
      <c r="L484" s="31" t="n">
        <v>150</v>
      </c>
      <c r="M484" s="31">
        <f>I484+J484+K484+L484</f>
        <v/>
      </c>
      <c r="N484" s="31">
        <f>M484*'Dashboard &amp; Optimisation'!$B$18/('Dashboard &amp; Optimisation'!$B$16/3.6)</f>
        <v/>
      </c>
      <c r="O484" s="31" t="n">
        <v>143.470430421446</v>
      </c>
      <c r="P484" s="32" t="n">
        <v>0.4731529974868604</v>
      </c>
      <c r="Q484" s="33" t="n">
        <v>0.2</v>
      </c>
      <c r="R484" s="31" t="n">
        <v>165.4982544281143</v>
      </c>
      <c r="S484" s="31">
        <f>R484*IF(A484=4, 2.0, 3.0)</f>
        <v/>
      </c>
      <c r="T484" s="29">
        <f>'Dashboard &amp; Optimisation'!$B$18*U484</f>
        <v/>
      </c>
      <c r="U484" s="34">
        <f>MIN(1, S484/M484)</f>
        <v/>
      </c>
      <c r="V484" s="34">
        <f>N484/(N484+O484)</f>
        <v/>
      </c>
      <c r="W484" s="34">
        <f>U484*V484</f>
        <v/>
      </c>
      <c r="X484" s="32">
        <f>T484/N484</f>
        <v/>
      </c>
      <c r="Y484" s="35">
        <f>IF(W484=MAXIFS(W$2:W$7201, A$2:A$7201, A484, B$2:B$7201, B484), "OPTIMAL", "")</f>
        <v/>
      </c>
    </row>
    <row r="485" ht="20" customHeight="1">
      <c r="A485" s="36" t="n">
        <v>4</v>
      </c>
      <c r="B485" s="36" t="n">
        <v>25</v>
      </c>
      <c r="C485" s="37" t="n">
        <v>110</v>
      </c>
      <c r="D485" s="37" t="n">
        <v>2</v>
      </c>
      <c r="E485" s="6" t="n">
        <v>0</v>
      </c>
      <c r="F485" s="37" t="n">
        <v>0</v>
      </c>
      <c r="G485" s="36" t="n">
        <v>100</v>
      </c>
      <c r="H485" s="6" t="inlineStr">
        <is>
          <t>OFF</t>
        </is>
      </c>
      <c r="I485" s="38" t="n">
        <v>580.1183283215253</v>
      </c>
      <c r="J485" s="38" t="n">
        <v>1533.568798690708</v>
      </c>
      <c r="K485" s="38" t="n">
        <v>1407.407407407407</v>
      </c>
      <c r="L485" s="38" t="n">
        <v>150</v>
      </c>
      <c r="M485" s="38">
        <f>I485+J485+K485+L485</f>
        <v/>
      </c>
      <c r="N485" s="38">
        <f>M485*'Dashboard &amp; Optimisation'!$B$18/('Dashboard &amp; Optimisation'!$B$16/3.6)</f>
        <v/>
      </c>
      <c r="O485" s="38" t="n">
        <v>143.470430421446</v>
      </c>
      <c r="P485" s="39" t="n">
        <v>0.7625256212903064</v>
      </c>
      <c r="Q485" s="40" t="n">
        <v>0.2</v>
      </c>
      <c r="R485" s="38" t="n">
        <v>102.6929364406143</v>
      </c>
      <c r="S485" s="38">
        <f>R485*IF(A485=4, 2.0, 3.0)</f>
        <v/>
      </c>
      <c r="T485" s="37">
        <f>'Dashboard &amp; Optimisation'!$B$18*U485</f>
        <v/>
      </c>
      <c r="U485" s="26">
        <f>MIN(1, S485/M485)</f>
        <v/>
      </c>
      <c r="V485" s="26">
        <f>N485/(N485+O485)</f>
        <v/>
      </c>
      <c r="W485" s="26">
        <f>U485*V485</f>
        <v/>
      </c>
      <c r="X485" s="39">
        <f>T485/N485</f>
        <v/>
      </c>
      <c r="Y485" s="41">
        <f>IF(W485=MAXIFS(W$2:W$7201, A$2:A$7201, A485, B$2:B$7201, B485), "OPTIMAL", "")</f>
        <v/>
      </c>
    </row>
    <row r="486" ht="20" customHeight="1">
      <c r="A486" s="28" t="n">
        <v>4</v>
      </c>
      <c r="B486" s="28" t="n">
        <v>25</v>
      </c>
      <c r="C486" s="29" t="n">
        <v>110</v>
      </c>
      <c r="D486" s="29" t="n">
        <v>2</v>
      </c>
      <c r="E486" s="30" t="n">
        <v>0</v>
      </c>
      <c r="F486" s="29" t="n">
        <v>0</v>
      </c>
      <c r="G486" s="28" t="n">
        <v>150</v>
      </c>
      <c r="H486" s="30" t="inlineStr">
        <is>
          <t>ON</t>
        </is>
      </c>
      <c r="I486" s="31" t="n">
        <v>580.1183283215253</v>
      </c>
      <c r="J486" s="31" t="n">
        <v>1533.568798690708</v>
      </c>
      <c r="K486" s="31" t="n">
        <v>1407.407407407407</v>
      </c>
      <c r="L486" s="31" t="n">
        <v>150</v>
      </c>
      <c r="M486" s="31">
        <f>I486+J486+K486+L486</f>
        <v/>
      </c>
      <c r="N486" s="31">
        <f>M486*'Dashboard &amp; Optimisation'!$B$18/('Dashboard &amp; Optimisation'!$B$16/3.6)</f>
        <v/>
      </c>
      <c r="O486" s="31" t="n">
        <v>143.470430421446</v>
      </c>
      <c r="P486" s="32" t="n">
        <v>0.473876429046369</v>
      </c>
      <c r="Q486" s="33" t="n">
        <v>0.2</v>
      </c>
      <c r="R486" s="31" t="n">
        <v>165.2456006708092</v>
      </c>
      <c r="S486" s="31">
        <f>R486*IF(A486=4, 2.0, 3.0)</f>
        <v/>
      </c>
      <c r="T486" s="29">
        <f>'Dashboard &amp; Optimisation'!$B$18*U486</f>
        <v/>
      </c>
      <c r="U486" s="34">
        <f>MIN(1, S486/M486)</f>
        <v/>
      </c>
      <c r="V486" s="34">
        <f>N486/(N486+O486)</f>
        <v/>
      </c>
      <c r="W486" s="34">
        <f>U486*V486</f>
        <v/>
      </c>
      <c r="X486" s="32">
        <f>T486/N486</f>
        <v/>
      </c>
      <c r="Y486" s="35">
        <f>IF(W486=MAXIFS(W$2:W$7201, A$2:A$7201, A486, B$2:B$7201, B486), "OPTIMAL", "")</f>
        <v/>
      </c>
    </row>
    <row r="487" ht="20" customHeight="1">
      <c r="A487" s="36" t="n">
        <v>4</v>
      </c>
      <c r="B487" s="36" t="n">
        <v>25</v>
      </c>
      <c r="C487" s="37" t="n">
        <v>110</v>
      </c>
      <c r="D487" s="37" t="n">
        <v>2</v>
      </c>
      <c r="E487" s="6" t="n">
        <v>0</v>
      </c>
      <c r="F487" s="37" t="n">
        <v>0</v>
      </c>
      <c r="G487" s="36" t="n">
        <v>150</v>
      </c>
      <c r="H487" s="6" t="inlineStr">
        <is>
          <t>OFF</t>
        </is>
      </c>
      <c r="I487" s="38" t="n">
        <v>580.1183283215253</v>
      </c>
      <c r="J487" s="38" t="n">
        <v>1533.568798690708</v>
      </c>
      <c r="K487" s="38" t="n">
        <v>1407.407407407407</v>
      </c>
      <c r="L487" s="38" t="n">
        <v>150</v>
      </c>
      <c r="M487" s="38">
        <f>I487+J487+K487+L487</f>
        <v/>
      </c>
      <c r="N487" s="38">
        <f>M487*'Dashboard &amp; Optimisation'!$B$18/('Dashboard &amp; Optimisation'!$B$16/3.6)</f>
        <v/>
      </c>
      <c r="O487" s="38" t="n">
        <v>143.470430421446</v>
      </c>
      <c r="P487" s="39" t="n">
        <v>0.763249052849815</v>
      </c>
      <c r="Q487" s="40" t="n">
        <v>0.2</v>
      </c>
      <c r="R487" s="38" t="n">
        <v>102.5956008319</v>
      </c>
      <c r="S487" s="38">
        <f>R487*IF(A487=4, 2.0, 3.0)</f>
        <v/>
      </c>
      <c r="T487" s="37">
        <f>'Dashboard &amp; Optimisation'!$B$18*U487</f>
        <v/>
      </c>
      <c r="U487" s="26">
        <f>MIN(1, S487/M487)</f>
        <v/>
      </c>
      <c r="V487" s="26">
        <f>N487/(N487+O487)</f>
        <v/>
      </c>
      <c r="W487" s="26">
        <f>U487*V487</f>
        <v/>
      </c>
      <c r="X487" s="39">
        <f>T487/N487</f>
        <v/>
      </c>
      <c r="Y487" s="41">
        <f>IF(W487=MAXIFS(W$2:W$7201, A$2:A$7201, A487, B$2:B$7201, B487), "OPTIMAL", "")</f>
        <v/>
      </c>
    </row>
    <row r="488" ht="20" customHeight="1">
      <c r="A488" s="28" t="n">
        <v>4</v>
      </c>
      <c r="B488" s="28" t="n">
        <v>25</v>
      </c>
      <c r="C488" s="29" t="n">
        <v>110</v>
      </c>
      <c r="D488" s="29" t="n">
        <v>2</v>
      </c>
      <c r="E488" s="30" t="n">
        <v>0</v>
      </c>
      <c r="F488" s="29" t="n">
        <v>0</v>
      </c>
      <c r="G488" s="28" t="n">
        <v>200</v>
      </c>
      <c r="H488" s="30" t="inlineStr">
        <is>
          <t>ON</t>
        </is>
      </c>
      <c r="I488" s="31" t="n">
        <v>580.1183283215253</v>
      </c>
      <c r="J488" s="31" t="n">
        <v>1533.568798690708</v>
      </c>
      <c r="K488" s="31" t="n">
        <v>1407.407407407407</v>
      </c>
      <c r="L488" s="31" t="n">
        <v>150</v>
      </c>
      <c r="M488" s="31">
        <f>I488+J488+K488+L488</f>
        <v/>
      </c>
      <c r="N488" s="31">
        <f>M488*'Dashboard &amp; Optimisation'!$B$18/('Dashboard &amp; Optimisation'!$B$16/3.6)</f>
        <v/>
      </c>
      <c r="O488" s="31" t="n">
        <v>143.470430421446</v>
      </c>
      <c r="P488" s="32" t="n">
        <v>0.4745998606058776</v>
      </c>
      <c r="Q488" s="33" t="n">
        <v>0.2</v>
      </c>
      <c r="R488" s="31" t="n">
        <v>164.9937171526755</v>
      </c>
      <c r="S488" s="31">
        <f>R488*IF(A488=4, 2.0, 3.0)</f>
        <v/>
      </c>
      <c r="T488" s="29">
        <f>'Dashboard &amp; Optimisation'!$B$18*U488</f>
        <v/>
      </c>
      <c r="U488" s="34">
        <f>MIN(1, S488/M488)</f>
        <v/>
      </c>
      <c r="V488" s="34">
        <f>N488/(N488+O488)</f>
        <v/>
      </c>
      <c r="W488" s="34">
        <f>U488*V488</f>
        <v/>
      </c>
      <c r="X488" s="32">
        <f>T488/N488</f>
        <v/>
      </c>
      <c r="Y488" s="35">
        <f>IF(W488=MAXIFS(W$2:W$7201, A$2:A$7201, A488, B$2:B$7201, B488), "OPTIMAL", "")</f>
        <v/>
      </c>
    </row>
    <row r="489" ht="20" customHeight="1">
      <c r="A489" s="36" t="n">
        <v>4</v>
      </c>
      <c r="B489" s="36" t="n">
        <v>25</v>
      </c>
      <c r="C489" s="37" t="n">
        <v>110</v>
      </c>
      <c r="D489" s="37" t="n">
        <v>2</v>
      </c>
      <c r="E489" s="6" t="n">
        <v>0</v>
      </c>
      <c r="F489" s="37" t="n">
        <v>0</v>
      </c>
      <c r="G489" s="36" t="n">
        <v>200</v>
      </c>
      <c r="H489" s="6" t="inlineStr">
        <is>
          <t>OFF</t>
        </is>
      </c>
      <c r="I489" s="38" t="n">
        <v>580.1183283215253</v>
      </c>
      <c r="J489" s="38" t="n">
        <v>1533.568798690708</v>
      </c>
      <c r="K489" s="38" t="n">
        <v>1407.407407407407</v>
      </c>
      <c r="L489" s="38" t="n">
        <v>150</v>
      </c>
      <c r="M489" s="38">
        <f>I489+J489+K489+L489</f>
        <v/>
      </c>
      <c r="N489" s="38">
        <f>M489*'Dashboard &amp; Optimisation'!$B$18/('Dashboard &amp; Optimisation'!$B$16/3.6)</f>
        <v/>
      </c>
      <c r="O489" s="38" t="n">
        <v>143.470430421446</v>
      </c>
      <c r="P489" s="39" t="n">
        <v>0.7639724844093236</v>
      </c>
      <c r="Q489" s="40" t="n">
        <v>0.2</v>
      </c>
      <c r="R489" s="38" t="n">
        <v>102.4984495639902</v>
      </c>
      <c r="S489" s="38">
        <f>R489*IF(A489=4, 2.0, 3.0)</f>
        <v/>
      </c>
      <c r="T489" s="37">
        <f>'Dashboard &amp; Optimisation'!$B$18*U489</f>
        <v/>
      </c>
      <c r="U489" s="26">
        <f>MIN(1, S489/M489)</f>
        <v/>
      </c>
      <c r="V489" s="26">
        <f>N489/(N489+O489)</f>
        <v/>
      </c>
      <c r="W489" s="26">
        <f>U489*V489</f>
        <v/>
      </c>
      <c r="X489" s="39">
        <f>T489/N489</f>
        <v/>
      </c>
      <c r="Y489" s="41">
        <f>IF(W489=MAXIFS(W$2:W$7201, A$2:A$7201, A489, B$2:B$7201, B489), "OPTIMAL", "")</f>
        <v/>
      </c>
    </row>
    <row r="490" ht="20" customHeight="1">
      <c r="A490" s="28" t="n">
        <v>4</v>
      </c>
      <c r="B490" s="28" t="n">
        <v>25</v>
      </c>
      <c r="C490" s="29" t="n">
        <v>110</v>
      </c>
      <c r="D490" s="29" t="n">
        <v>2</v>
      </c>
      <c r="E490" s="30" t="n">
        <v>4</v>
      </c>
      <c r="F490" s="29" t="n">
        <v>1.5</v>
      </c>
      <c r="G490" s="28" t="n">
        <v>50</v>
      </c>
      <c r="H490" s="30" t="inlineStr">
        <is>
          <t>ON</t>
        </is>
      </c>
      <c r="I490" s="31" t="n">
        <v>580.1183283215253</v>
      </c>
      <c r="J490" s="31" t="n">
        <v>1533.568798690708</v>
      </c>
      <c r="K490" s="31" t="n">
        <v>1407.407407407407</v>
      </c>
      <c r="L490" s="31" t="n">
        <v>150</v>
      </c>
      <c r="M490" s="31">
        <f>I490+J490+K490+L490</f>
        <v/>
      </c>
      <c r="N490" s="31">
        <f>M490*'Dashboard &amp; Optimisation'!$B$18/('Dashboard &amp; Optimisation'!$B$16/3.6)</f>
        <v/>
      </c>
      <c r="O490" s="31" t="n">
        <v>222.7057861167592</v>
      </c>
      <c r="P490" s="32" t="n">
        <v>0.06990624456328991</v>
      </c>
      <c r="Q490" s="33" t="n">
        <v>6.103987745549313</v>
      </c>
      <c r="R490" s="31" t="n">
        <v>1153.407889293798</v>
      </c>
      <c r="S490" s="31">
        <f>R490*IF(A490=4, 2.0, 3.0)</f>
        <v/>
      </c>
      <c r="T490" s="29">
        <f>'Dashboard &amp; Optimisation'!$B$18*U490</f>
        <v/>
      </c>
      <c r="U490" s="34">
        <f>MIN(1, S490/M490)</f>
        <v/>
      </c>
      <c r="V490" s="34">
        <f>N490/(N490+O490)</f>
        <v/>
      </c>
      <c r="W490" s="34">
        <f>U490*V490</f>
        <v/>
      </c>
      <c r="X490" s="32">
        <f>T490/N490</f>
        <v/>
      </c>
      <c r="Y490" s="35">
        <f>IF(W490=MAXIFS(W$2:W$7201, A$2:A$7201, A490, B$2:B$7201, B490), "OPTIMAL", "")</f>
        <v/>
      </c>
    </row>
    <row r="491" ht="20" customHeight="1">
      <c r="A491" s="36" t="n">
        <v>4</v>
      </c>
      <c r="B491" s="36" t="n">
        <v>25</v>
      </c>
      <c r="C491" s="37" t="n">
        <v>110</v>
      </c>
      <c r="D491" s="37" t="n">
        <v>2</v>
      </c>
      <c r="E491" s="6" t="n">
        <v>4</v>
      </c>
      <c r="F491" s="37" t="n">
        <v>1.5</v>
      </c>
      <c r="G491" s="36" t="n">
        <v>50</v>
      </c>
      <c r="H491" s="6" t="inlineStr">
        <is>
          <t>OFF</t>
        </is>
      </c>
      <c r="I491" s="38" t="n">
        <v>580.1183283215253</v>
      </c>
      <c r="J491" s="38" t="n">
        <v>1533.568798690708</v>
      </c>
      <c r="K491" s="38" t="n">
        <v>1407.407407407407</v>
      </c>
      <c r="L491" s="38" t="n">
        <v>150</v>
      </c>
      <c r="M491" s="38">
        <f>I491+J491+K491+L491</f>
        <v/>
      </c>
      <c r="N491" s="38">
        <f>M491*'Dashboard &amp; Optimisation'!$B$18/('Dashboard &amp; Optimisation'!$B$16/3.6)</f>
        <v/>
      </c>
      <c r="O491" s="38" t="n">
        <v>222.7057861167592</v>
      </c>
      <c r="P491" s="39" t="n">
        <v>0.2875024670124157</v>
      </c>
      <c r="Q491" s="40" t="n">
        <v>6.103987745549313</v>
      </c>
      <c r="R491" s="38" t="n">
        <v>280.4512073516164</v>
      </c>
      <c r="S491" s="38">
        <f>R491*IF(A491=4, 2.0, 3.0)</f>
        <v/>
      </c>
      <c r="T491" s="37">
        <f>'Dashboard &amp; Optimisation'!$B$18*U491</f>
        <v/>
      </c>
      <c r="U491" s="26">
        <f>MIN(1, S491/M491)</f>
        <v/>
      </c>
      <c r="V491" s="26">
        <f>N491/(N491+O491)</f>
        <v/>
      </c>
      <c r="W491" s="26">
        <f>U491*V491</f>
        <v/>
      </c>
      <c r="X491" s="39">
        <f>T491/N491</f>
        <v/>
      </c>
      <c r="Y491" s="41">
        <f>IF(W491=MAXIFS(W$2:W$7201, A$2:A$7201, A491, B$2:B$7201, B491), "OPTIMAL", "")</f>
        <v/>
      </c>
    </row>
    <row r="492" ht="20" customHeight="1">
      <c r="A492" s="28" t="n">
        <v>4</v>
      </c>
      <c r="B492" s="28" t="n">
        <v>25</v>
      </c>
      <c r="C492" s="29" t="n">
        <v>110</v>
      </c>
      <c r="D492" s="29" t="n">
        <v>2</v>
      </c>
      <c r="E492" s="30" t="n">
        <v>4</v>
      </c>
      <c r="F492" s="29" t="n">
        <v>1.5</v>
      </c>
      <c r="G492" s="28" t="n">
        <v>100</v>
      </c>
      <c r="H492" s="30" t="inlineStr">
        <is>
          <t>ON</t>
        </is>
      </c>
      <c r="I492" s="31" t="n">
        <v>580.1183283215253</v>
      </c>
      <c r="J492" s="31" t="n">
        <v>1533.568798690708</v>
      </c>
      <c r="K492" s="31" t="n">
        <v>1407.407407407407</v>
      </c>
      <c r="L492" s="31" t="n">
        <v>150</v>
      </c>
      <c r="M492" s="31">
        <f>I492+J492+K492+L492</f>
        <v/>
      </c>
      <c r="N492" s="31">
        <f>M492*'Dashboard &amp; Optimisation'!$B$18/('Dashboard &amp; Optimisation'!$B$16/3.6)</f>
        <v/>
      </c>
      <c r="O492" s="31" t="n">
        <v>222.7057861167592</v>
      </c>
      <c r="P492" s="32" t="n">
        <v>0.07062967612279852</v>
      </c>
      <c r="Q492" s="33" t="n">
        <v>6.103987745549313</v>
      </c>
      <c r="R492" s="31" t="n">
        <v>1141.59399301243</v>
      </c>
      <c r="S492" s="31">
        <f>R492*IF(A492=4, 2.0, 3.0)</f>
        <v/>
      </c>
      <c r="T492" s="29">
        <f>'Dashboard &amp; Optimisation'!$B$18*U492</f>
        <v/>
      </c>
      <c r="U492" s="34">
        <f>MIN(1, S492/M492)</f>
        <v/>
      </c>
      <c r="V492" s="34">
        <f>N492/(N492+O492)</f>
        <v/>
      </c>
      <c r="W492" s="34">
        <f>U492*V492</f>
        <v/>
      </c>
      <c r="X492" s="32">
        <f>T492/N492</f>
        <v/>
      </c>
      <c r="Y492" s="35">
        <f>IF(W492=MAXIFS(W$2:W$7201, A$2:A$7201, A492, B$2:B$7201, B492), "OPTIMAL", "")</f>
        <v/>
      </c>
    </row>
    <row r="493" ht="20" customHeight="1">
      <c r="A493" s="36" t="n">
        <v>4</v>
      </c>
      <c r="B493" s="36" t="n">
        <v>25</v>
      </c>
      <c r="C493" s="37" t="n">
        <v>110</v>
      </c>
      <c r="D493" s="37" t="n">
        <v>2</v>
      </c>
      <c r="E493" s="6" t="n">
        <v>4</v>
      </c>
      <c r="F493" s="37" t="n">
        <v>1.5</v>
      </c>
      <c r="G493" s="36" t="n">
        <v>100</v>
      </c>
      <c r="H493" s="6" t="inlineStr">
        <is>
          <t>OFF</t>
        </is>
      </c>
      <c r="I493" s="38" t="n">
        <v>580.1183283215253</v>
      </c>
      <c r="J493" s="38" t="n">
        <v>1533.568798690708</v>
      </c>
      <c r="K493" s="38" t="n">
        <v>1407.407407407407</v>
      </c>
      <c r="L493" s="38" t="n">
        <v>150</v>
      </c>
      <c r="M493" s="38">
        <f>I493+J493+K493+L493</f>
        <v/>
      </c>
      <c r="N493" s="38">
        <f>M493*'Dashboard &amp; Optimisation'!$B$18/('Dashboard &amp; Optimisation'!$B$16/3.6)</f>
        <v/>
      </c>
      <c r="O493" s="38" t="n">
        <v>222.7057861167592</v>
      </c>
      <c r="P493" s="39" t="n">
        <v>0.2882258985719243</v>
      </c>
      <c r="Q493" s="40" t="n">
        <v>6.103987745549313</v>
      </c>
      <c r="R493" s="38" t="n">
        <v>279.7472898504283</v>
      </c>
      <c r="S493" s="38">
        <f>R493*IF(A493=4, 2.0, 3.0)</f>
        <v/>
      </c>
      <c r="T493" s="37">
        <f>'Dashboard &amp; Optimisation'!$B$18*U493</f>
        <v/>
      </c>
      <c r="U493" s="26">
        <f>MIN(1, S493/M493)</f>
        <v/>
      </c>
      <c r="V493" s="26">
        <f>N493/(N493+O493)</f>
        <v/>
      </c>
      <c r="W493" s="26">
        <f>U493*V493</f>
        <v/>
      </c>
      <c r="X493" s="39">
        <f>T493/N493</f>
        <v/>
      </c>
      <c r="Y493" s="41">
        <f>IF(W493=MAXIFS(W$2:W$7201, A$2:A$7201, A493, B$2:B$7201, B493), "OPTIMAL", "")</f>
        <v/>
      </c>
    </row>
    <row r="494" ht="20" customHeight="1">
      <c r="A494" s="28" t="n">
        <v>4</v>
      </c>
      <c r="B494" s="28" t="n">
        <v>25</v>
      </c>
      <c r="C494" s="29" t="n">
        <v>110</v>
      </c>
      <c r="D494" s="29" t="n">
        <v>2</v>
      </c>
      <c r="E494" s="30" t="n">
        <v>4</v>
      </c>
      <c r="F494" s="29" t="n">
        <v>1.5</v>
      </c>
      <c r="G494" s="28" t="n">
        <v>150</v>
      </c>
      <c r="H494" s="30" t="inlineStr">
        <is>
          <t>ON</t>
        </is>
      </c>
      <c r="I494" s="31" t="n">
        <v>580.1183283215253</v>
      </c>
      <c r="J494" s="31" t="n">
        <v>1533.568798690708</v>
      </c>
      <c r="K494" s="31" t="n">
        <v>1407.407407407407</v>
      </c>
      <c r="L494" s="31" t="n">
        <v>150</v>
      </c>
      <c r="M494" s="31">
        <f>I494+J494+K494+L494</f>
        <v/>
      </c>
      <c r="N494" s="31">
        <f>M494*'Dashboard &amp; Optimisation'!$B$18/('Dashboard &amp; Optimisation'!$B$16/3.6)</f>
        <v/>
      </c>
      <c r="O494" s="31" t="n">
        <v>222.7057861167592</v>
      </c>
      <c r="P494" s="32" t="n">
        <v>0.07135310768230714</v>
      </c>
      <c r="Q494" s="33" t="n">
        <v>6.103987745549313</v>
      </c>
      <c r="R494" s="31" t="n">
        <v>1130.019653092048</v>
      </c>
      <c r="S494" s="31">
        <f>R494*IF(A494=4, 2.0, 3.0)</f>
        <v/>
      </c>
      <c r="T494" s="29">
        <f>'Dashboard &amp; Optimisation'!$B$18*U494</f>
        <v/>
      </c>
      <c r="U494" s="34">
        <f>MIN(1, S494/M494)</f>
        <v/>
      </c>
      <c r="V494" s="34">
        <f>N494/(N494+O494)</f>
        <v/>
      </c>
      <c r="W494" s="34">
        <f>U494*V494</f>
        <v/>
      </c>
      <c r="X494" s="32">
        <f>T494/N494</f>
        <v/>
      </c>
      <c r="Y494" s="35">
        <f>IF(W494=MAXIFS(W$2:W$7201, A$2:A$7201, A494, B$2:B$7201, B494), "OPTIMAL", "")</f>
        <v/>
      </c>
    </row>
    <row r="495" ht="20" customHeight="1">
      <c r="A495" s="36" t="n">
        <v>4</v>
      </c>
      <c r="B495" s="36" t="n">
        <v>25</v>
      </c>
      <c r="C495" s="37" t="n">
        <v>110</v>
      </c>
      <c r="D495" s="37" t="n">
        <v>2</v>
      </c>
      <c r="E495" s="6" t="n">
        <v>4</v>
      </c>
      <c r="F495" s="37" t="n">
        <v>1.5</v>
      </c>
      <c r="G495" s="36" t="n">
        <v>150</v>
      </c>
      <c r="H495" s="6" t="inlineStr">
        <is>
          <t>OFF</t>
        </is>
      </c>
      <c r="I495" s="38" t="n">
        <v>580.1183283215253</v>
      </c>
      <c r="J495" s="38" t="n">
        <v>1533.568798690708</v>
      </c>
      <c r="K495" s="38" t="n">
        <v>1407.407407407407</v>
      </c>
      <c r="L495" s="38" t="n">
        <v>150</v>
      </c>
      <c r="M495" s="38">
        <f>I495+J495+K495+L495</f>
        <v/>
      </c>
      <c r="N495" s="38">
        <f>M495*'Dashboard &amp; Optimisation'!$B$18/('Dashboard &amp; Optimisation'!$B$16/3.6)</f>
        <v/>
      </c>
      <c r="O495" s="38" t="n">
        <v>222.7057861167592</v>
      </c>
      <c r="P495" s="39" t="n">
        <v>0.2889493301314329</v>
      </c>
      <c r="Q495" s="40" t="n">
        <v>6.103987745549313</v>
      </c>
      <c r="R495" s="38" t="n">
        <v>279.0468970927336</v>
      </c>
      <c r="S495" s="38">
        <f>R495*IF(A495=4, 2.0, 3.0)</f>
        <v/>
      </c>
      <c r="T495" s="37">
        <f>'Dashboard &amp; Optimisation'!$B$18*U495</f>
        <v/>
      </c>
      <c r="U495" s="26">
        <f>MIN(1, S495/M495)</f>
        <v/>
      </c>
      <c r="V495" s="26">
        <f>N495/(N495+O495)</f>
        <v/>
      </c>
      <c r="W495" s="26">
        <f>U495*V495</f>
        <v/>
      </c>
      <c r="X495" s="39">
        <f>T495/N495</f>
        <v/>
      </c>
      <c r="Y495" s="41">
        <f>IF(W495=MAXIFS(W$2:W$7201, A$2:A$7201, A495, B$2:B$7201, B495), "OPTIMAL", "")</f>
        <v/>
      </c>
    </row>
    <row r="496" ht="20" customHeight="1">
      <c r="A496" s="28" t="n">
        <v>4</v>
      </c>
      <c r="B496" s="28" t="n">
        <v>25</v>
      </c>
      <c r="C496" s="29" t="n">
        <v>110</v>
      </c>
      <c r="D496" s="29" t="n">
        <v>2</v>
      </c>
      <c r="E496" s="30" t="n">
        <v>4</v>
      </c>
      <c r="F496" s="29" t="n">
        <v>1.5</v>
      </c>
      <c r="G496" s="28" t="n">
        <v>200</v>
      </c>
      <c r="H496" s="30" t="inlineStr">
        <is>
          <t>ON</t>
        </is>
      </c>
      <c r="I496" s="31" t="n">
        <v>580.1183283215253</v>
      </c>
      <c r="J496" s="31" t="n">
        <v>1533.568798690708</v>
      </c>
      <c r="K496" s="31" t="n">
        <v>1407.407407407407</v>
      </c>
      <c r="L496" s="31" t="n">
        <v>150</v>
      </c>
      <c r="M496" s="31">
        <f>I496+J496+K496+L496</f>
        <v/>
      </c>
      <c r="N496" s="31">
        <f>M496*'Dashboard &amp; Optimisation'!$B$18/('Dashboard &amp; Optimisation'!$B$16/3.6)</f>
        <v/>
      </c>
      <c r="O496" s="31" t="n">
        <v>222.7057861167592</v>
      </c>
      <c r="P496" s="32" t="n">
        <v>0.07207653924181576</v>
      </c>
      <c r="Q496" s="33" t="n">
        <v>6.103987745549313</v>
      </c>
      <c r="R496" s="31" t="n">
        <v>1118.677656257695</v>
      </c>
      <c r="S496" s="31">
        <f>R496*IF(A496=4, 2.0, 3.0)</f>
        <v/>
      </c>
      <c r="T496" s="29">
        <f>'Dashboard &amp; Optimisation'!$B$18*U496</f>
        <v/>
      </c>
      <c r="U496" s="34">
        <f>MIN(1, S496/M496)</f>
        <v/>
      </c>
      <c r="V496" s="34">
        <f>N496/(N496+O496)</f>
        <v/>
      </c>
      <c r="W496" s="34">
        <f>U496*V496</f>
        <v/>
      </c>
      <c r="X496" s="32">
        <f>T496/N496</f>
        <v/>
      </c>
      <c r="Y496" s="35">
        <f>IF(W496=MAXIFS(W$2:W$7201, A$2:A$7201, A496, B$2:B$7201, B496), "OPTIMAL", "")</f>
        <v/>
      </c>
    </row>
    <row r="497" ht="20" customHeight="1">
      <c r="A497" s="36" t="n">
        <v>4</v>
      </c>
      <c r="B497" s="36" t="n">
        <v>25</v>
      </c>
      <c r="C497" s="37" t="n">
        <v>110</v>
      </c>
      <c r="D497" s="37" t="n">
        <v>2</v>
      </c>
      <c r="E497" s="6" t="n">
        <v>4</v>
      </c>
      <c r="F497" s="37" t="n">
        <v>1.5</v>
      </c>
      <c r="G497" s="36" t="n">
        <v>200</v>
      </c>
      <c r="H497" s="6" t="inlineStr">
        <is>
          <t>OFF</t>
        </is>
      </c>
      <c r="I497" s="38" t="n">
        <v>580.1183283215253</v>
      </c>
      <c r="J497" s="38" t="n">
        <v>1533.568798690708</v>
      </c>
      <c r="K497" s="38" t="n">
        <v>1407.407407407407</v>
      </c>
      <c r="L497" s="38" t="n">
        <v>150</v>
      </c>
      <c r="M497" s="38">
        <f>I497+J497+K497+L497</f>
        <v/>
      </c>
      <c r="N497" s="38">
        <f>M497*'Dashboard &amp; Optimisation'!$B$18/('Dashboard &amp; Optimisation'!$B$16/3.6)</f>
        <v/>
      </c>
      <c r="O497" s="38" t="n">
        <v>222.7057861167592</v>
      </c>
      <c r="P497" s="39" t="n">
        <v>0.2896727616909415</v>
      </c>
      <c r="Q497" s="40" t="n">
        <v>6.103987745549313</v>
      </c>
      <c r="R497" s="38" t="n">
        <v>278.3500026703466</v>
      </c>
      <c r="S497" s="38">
        <f>R497*IF(A497=4, 2.0, 3.0)</f>
        <v/>
      </c>
      <c r="T497" s="37">
        <f>'Dashboard &amp; Optimisation'!$B$18*U497</f>
        <v/>
      </c>
      <c r="U497" s="26">
        <f>MIN(1, S497/M497)</f>
        <v/>
      </c>
      <c r="V497" s="26">
        <f>N497/(N497+O497)</f>
        <v/>
      </c>
      <c r="W497" s="26">
        <f>U497*V497</f>
        <v/>
      </c>
      <c r="X497" s="39">
        <f>T497/N497</f>
        <v/>
      </c>
      <c r="Y497" s="41">
        <f>IF(W497=MAXIFS(W$2:W$7201, A$2:A$7201, A497, B$2:B$7201, B497), "OPTIMAL", "")</f>
        <v/>
      </c>
    </row>
    <row r="498" ht="20" customHeight="1">
      <c r="A498" s="28" t="n">
        <v>4</v>
      </c>
      <c r="B498" s="28" t="n">
        <v>25</v>
      </c>
      <c r="C498" s="29" t="n">
        <v>110</v>
      </c>
      <c r="D498" s="29" t="n">
        <v>2</v>
      </c>
      <c r="E498" s="30" t="n">
        <v>4</v>
      </c>
      <c r="F498" s="29" t="n">
        <v>2</v>
      </c>
      <c r="G498" s="28" t="n">
        <v>50</v>
      </c>
      <c r="H498" s="30" t="inlineStr">
        <is>
          <t>ON</t>
        </is>
      </c>
      <c r="I498" s="31" t="n">
        <v>580.1183283215253</v>
      </c>
      <c r="J498" s="31" t="n">
        <v>1533.568798690708</v>
      </c>
      <c r="K498" s="31" t="n">
        <v>1407.407407407407</v>
      </c>
      <c r="L498" s="31" t="n">
        <v>150</v>
      </c>
      <c r="M498" s="31">
        <f>I498+J498+K498+L498</f>
        <v/>
      </c>
      <c r="N498" s="31">
        <f>M498*'Dashboard &amp; Optimisation'!$B$18/('Dashboard &amp; Optimisation'!$B$16/3.6)</f>
        <v/>
      </c>
      <c r="O498" s="31" t="n">
        <v>250.1733537895471</v>
      </c>
      <c r="P498" s="32" t="n">
        <v>0.06690020458170202</v>
      </c>
      <c r="Q498" s="33" t="n">
        <v>8.071983660732418</v>
      </c>
      <c r="R498" s="31" t="n">
        <v>1217.278673740248</v>
      </c>
      <c r="S498" s="31">
        <f>R498*IF(A498=4, 2.0, 3.0)</f>
        <v/>
      </c>
      <c r="T498" s="29">
        <f>'Dashboard &amp; Optimisation'!$B$18*U498</f>
        <v/>
      </c>
      <c r="U498" s="34">
        <f>MIN(1, S498/M498)</f>
        <v/>
      </c>
      <c r="V498" s="34">
        <f>N498/(N498+O498)</f>
        <v/>
      </c>
      <c r="W498" s="34">
        <f>U498*V498</f>
        <v/>
      </c>
      <c r="X498" s="32">
        <f>T498/N498</f>
        <v/>
      </c>
      <c r="Y498" s="35">
        <f>IF(W498=MAXIFS(W$2:W$7201, A$2:A$7201, A498, B$2:B$7201, B498), "OPTIMAL", "")</f>
        <v/>
      </c>
    </row>
    <row r="499" ht="20" customHeight="1">
      <c r="A499" s="36" t="n">
        <v>4</v>
      </c>
      <c r="B499" s="36" t="n">
        <v>25</v>
      </c>
      <c r="C499" s="37" t="n">
        <v>110</v>
      </c>
      <c r="D499" s="37" t="n">
        <v>2</v>
      </c>
      <c r="E499" s="6" t="n">
        <v>4</v>
      </c>
      <c r="F499" s="37" t="n">
        <v>2</v>
      </c>
      <c r="G499" s="36" t="n">
        <v>50</v>
      </c>
      <c r="H499" s="6" t="inlineStr">
        <is>
          <t>OFF</t>
        </is>
      </c>
      <c r="I499" s="38" t="n">
        <v>580.1183283215253</v>
      </c>
      <c r="J499" s="38" t="n">
        <v>1533.568798690708</v>
      </c>
      <c r="K499" s="38" t="n">
        <v>1407.407407407407</v>
      </c>
      <c r="L499" s="38" t="n">
        <v>150</v>
      </c>
      <c r="M499" s="38">
        <f>I499+J499+K499+L499</f>
        <v/>
      </c>
      <c r="N499" s="38">
        <f>M499*'Dashboard &amp; Optimisation'!$B$18/('Dashboard &amp; Optimisation'!$B$16/3.6)</f>
        <v/>
      </c>
      <c r="O499" s="38" t="n">
        <v>250.1733537895471</v>
      </c>
      <c r="P499" s="39" t="n">
        <v>0.2854457850292905</v>
      </c>
      <c r="Q499" s="40" t="n">
        <v>8.071983660732418</v>
      </c>
      <c r="R499" s="38" t="n">
        <v>285.294779524627</v>
      </c>
      <c r="S499" s="38">
        <f>R499*IF(A499=4, 2.0, 3.0)</f>
        <v/>
      </c>
      <c r="T499" s="37">
        <f>'Dashboard &amp; Optimisation'!$B$18*U499</f>
        <v/>
      </c>
      <c r="U499" s="26">
        <f>MIN(1, S499/M499)</f>
        <v/>
      </c>
      <c r="V499" s="26">
        <f>N499/(N499+O499)</f>
        <v/>
      </c>
      <c r="W499" s="26">
        <f>U499*V499</f>
        <v/>
      </c>
      <c r="X499" s="39">
        <f>T499/N499</f>
        <v/>
      </c>
      <c r="Y499" s="41">
        <f>IF(W499=MAXIFS(W$2:W$7201, A$2:A$7201, A499, B$2:B$7201, B499), "OPTIMAL", "")</f>
        <v/>
      </c>
    </row>
    <row r="500" ht="20" customHeight="1">
      <c r="A500" s="28" t="n">
        <v>4</v>
      </c>
      <c r="B500" s="28" t="n">
        <v>25</v>
      </c>
      <c r="C500" s="29" t="n">
        <v>110</v>
      </c>
      <c r="D500" s="29" t="n">
        <v>2</v>
      </c>
      <c r="E500" s="30" t="n">
        <v>4</v>
      </c>
      <c r="F500" s="29" t="n">
        <v>2</v>
      </c>
      <c r="G500" s="28" t="n">
        <v>100</v>
      </c>
      <c r="H500" s="30" t="inlineStr">
        <is>
          <t>ON</t>
        </is>
      </c>
      <c r="I500" s="31" t="n">
        <v>580.1183283215253</v>
      </c>
      <c r="J500" s="31" t="n">
        <v>1533.568798690708</v>
      </c>
      <c r="K500" s="31" t="n">
        <v>1407.407407407407</v>
      </c>
      <c r="L500" s="31" t="n">
        <v>150</v>
      </c>
      <c r="M500" s="31">
        <f>I500+J500+K500+L500</f>
        <v/>
      </c>
      <c r="N500" s="31">
        <f>M500*'Dashboard &amp; Optimisation'!$B$18/('Dashboard &amp; Optimisation'!$B$16/3.6)</f>
        <v/>
      </c>
      <c r="O500" s="31" t="n">
        <v>250.1733537895471</v>
      </c>
      <c r="P500" s="32" t="n">
        <v>0.06762363614121064</v>
      </c>
      <c r="Q500" s="33" t="n">
        <v>8.071983660732418</v>
      </c>
      <c r="R500" s="31" t="n">
        <v>1204.256336292117</v>
      </c>
      <c r="S500" s="31">
        <f>R500*IF(A500=4, 2.0, 3.0)</f>
        <v/>
      </c>
      <c r="T500" s="29">
        <f>'Dashboard &amp; Optimisation'!$B$18*U500</f>
        <v/>
      </c>
      <c r="U500" s="34">
        <f>MIN(1, S500/M500)</f>
        <v/>
      </c>
      <c r="V500" s="34">
        <f>N500/(N500+O500)</f>
        <v/>
      </c>
      <c r="W500" s="34">
        <f>U500*V500</f>
        <v/>
      </c>
      <c r="X500" s="32">
        <f>T500/N500</f>
        <v/>
      </c>
      <c r="Y500" s="35">
        <f>IF(W500=MAXIFS(W$2:W$7201, A$2:A$7201, A500, B$2:B$7201, B500), "OPTIMAL", "")</f>
        <v/>
      </c>
    </row>
    <row r="501" ht="20" customHeight="1">
      <c r="A501" s="36" t="n">
        <v>4</v>
      </c>
      <c r="B501" s="36" t="n">
        <v>25</v>
      </c>
      <c r="C501" s="37" t="n">
        <v>110</v>
      </c>
      <c r="D501" s="37" t="n">
        <v>2</v>
      </c>
      <c r="E501" s="6" t="n">
        <v>4</v>
      </c>
      <c r="F501" s="37" t="n">
        <v>2</v>
      </c>
      <c r="G501" s="36" t="n">
        <v>100</v>
      </c>
      <c r="H501" s="6" t="inlineStr">
        <is>
          <t>OFF</t>
        </is>
      </c>
      <c r="I501" s="38" t="n">
        <v>580.1183283215253</v>
      </c>
      <c r="J501" s="38" t="n">
        <v>1533.568798690708</v>
      </c>
      <c r="K501" s="38" t="n">
        <v>1407.407407407407</v>
      </c>
      <c r="L501" s="38" t="n">
        <v>150</v>
      </c>
      <c r="M501" s="38">
        <f>I501+J501+K501+L501</f>
        <v/>
      </c>
      <c r="N501" s="38">
        <f>M501*'Dashboard &amp; Optimisation'!$B$18/('Dashboard &amp; Optimisation'!$B$16/3.6)</f>
        <v/>
      </c>
      <c r="O501" s="38" t="n">
        <v>250.1733537895471</v>
      </c>
      <c r="P501" s="39" t="n">
        <v>0.2861692165887991</v>
      </c>
      <c r="Q501" s="40" t="n">
        <v>8.071983660732418</v>
      </c>
      <c r="R501" s="38" t="n">
        <v>284.5735585291216</v>
      </c>
      <c r="S501" s="38">
        <f>R501*IF(A501=4, 2.0, 3.0)</f>
        <v/>
      </c>
      <c r="T501" s="37">
        <f>'Dashboard &amp; Optimisation'!$B$18*U501</f>
        <v/>
      </c>
      <c r="U501" s="26">
        <f>MIN(1, S501/M501)</f>
        <v/>
      </c>
      <c r="V501" s="26">
        <f>N501/(N501+O501)</f>
        <v/>
      </c>
      <c r="W501" s="26">
        <f>U501*V501</f>
        <v/>
      </c>
      <c r="X501" s="39">
        <f>T501/N501</f>
        <v/>
      </c>
      <c r="Y501" s="41">
        <f>IF(W501=MAXIFS(W$2:W$7201, A$2:A$7201, A501, B$2:B$7201, B501), "OPTIMAL", "")</f>
        <v/>
      </c>
    </row>
    <row r="502" ht="20" customHeight="1">
      <c r="A502" s="28" t="n">
        <v>4</v>
      </c>
      <c r="B502" s="28" t="n">
        <v>25</v>
      </c>
      <c r="C502" s="29" t="n">
        <v>110</v>
      </c>
      <c r="D502" s="29" t="n">
        <v>2</v>
      </c>
      <c r="E502" s="30" t="n">
        <v>4</v>
      </c>
      <c r="F502" s="29" t="n">
        <v>2</v>
      </c>
      <c r="G502" s="28" t="n">
        <v>150</v>
      </c>
      <c r="H502" s="30" t="inlineStr">
        <is>
          <t>ON</t>
        </is>
      </c>
      <c r="I502" s="31" t="n">
        <v>580.1183283215253</v>
      </c>
      <c r="J502" s="31" t="n">
        <v>1533.568798690708</v>
      </c>
      <c r="K502" s="31" t="n">
        <v>1407.407407407407</v>
      </c>
      <c r="L502" s="31" t="n">
        <v>150</v>
      </c>
      <c r="M502" s="31">
        <f>I502+J502+K502+L502</f>
        <v/>
      </c>
      <c r="N502" s="31">
        <f>M502*'Dashboard &amp; Optimisation'!$B$18/('Dashboard &amp; Optimisation'!$B$16/3.6)</f>
        <v/>
      </c>
      <c r="O502" s="31" t="n">
        <v>250.1733537895471</v>
      </c>
      <c r="P502" s="32" t="n">
        <v>0.06834706770071926</v>
      </c>
      <c r="Q502" s="33" t="n">
        <v>8.071983660732418</v>
      </c>
      <c r="R502" s="31" t="n">
        <v>1191.509673286371</v>
      </c>
      <c r="S502" s="31">
        <f>R502*IF(A502=4, 2.0, 3.0)</f>
        <v/>
      </c>
      <c r="T502" s="29">
        <f>'Dashboard &amp; Optimisation'!$B$18*U502</f>
        <v/>
      </c>
      <c r="U502" s="34">
        <f>MIN(1, S502/M502)</f>
        <v/>
      </c>
      <c r="V502" s="34">
        <f>N502/(N502+O502)</f>
        <v/>
      </c>
      <c r="W502" s="34">
        <f>U502*V502</f>
        <v/>
      </c>
      <c r="X502" s="32">
        <f>T502/N502</f>
        <v/>
      </c>
      <c r="Y502" s="35">
        <f>IF(W502=MAXIFS(W$2:W$7201, A$2:A$7201, A502, B$2:B$7201, B502), "OPTIMAL", "")</f>
        <v/>
      </c>
    </row>
    <row r="503" ht="20" customHeight="1">
      <c r="A503" s="36" t="n">
        <v>4</v>
      </c>
      <c r="B503" s="36" t="n">
        <v>25</v>
      </c>
      <c r="C503" s="37" t="n">
        <v>110</v>
      </c>
      <c r="D503" s="37" t="n">
        <v>2</v>
      </c>
      <c r="E503" s="6" t="n">
        <v>4</v>
      </c>
      <c r="F503" s="37" t="n">
        <v>2</v>
      </c>
      <c r="G503" s="36" t="n">
        <v>150</v>
      </c>
      <c r="H503" s="6" t="inlineStr">
        <is>
          <t>OFF</t>
        </is>
      </c>
      <c r="I503" s="38" t="n">
        <v>580.1183283215253</v>
      </c>
      <c r="J503" s="38" t="n">
        <v>1533.568798690708</v>
      </c>
      <c r="K503" s="38" t="n">
        <v>1407.407407407407</v>
      </c>
      <c r="L503" s="38" t="n">
        <v>150</v>
      </c>
      <c r="M503" s="38">
        <f>I503+J503+K503+L503</f>
        <v/>
      </c>
      <c r="N503" s="38">
        <f>M503*'Dashboard &amp; Optimisation'!$B$18/('Dashboard &amp; Optimisation'!$B$16/3.6)</f>
        <v/>
      </c>
      <c r="O503" s="38" t="n">
        <v>250.1733537895471</v>
      </c>
      <c r="P503" s="39" t="n">
        <v>0.2868926481483077</v>
      </c>
      <c r="Q503" s="40" t="n">
        <v>8.071983660732418</v>
      </c>
      <c r="R503" s="38" t="n">
        <v>283.8559748107155</v>
      </c>
      <c r="S503" s="38">
        <f>R503*IF(A503=4, 2.0, 3.0)</f>
        <v/>
      </c>
      <c r="T503" s="37">
        <f>'Dashboard &amp; Optimisation'!$B$18*U503</f>
        <v/>
      </c>
      <c r="U503" s="26">
        <f>MIN(1, S503/M503)</f>
        <v/>
      </c>
      <c r="V503" s="26">
        <f>N503/(N503+O503)</f>
        <v/>
      </c>
      <c r="W503" s="26">
        <f>U503*V503</f>
        <v/>
      </c>
      <c r="X503" s="39">
        <f>T503/N503</f>
        <v/>
      </c>
      <c r="Y503" s="41">
        <f>IF(W503=MAXIFS(W$2:W$7201, A$2:A$7201, A503, B$2:B$7201, B503), "OPTIMAL", "")</f>
        <v/>
      </c>
    </row>
    <row r="504" ht="20" customHeight="1">
      <c r="A504" s="28" t="n">
        <v>4</v>
      </c>
      <c r="B504" s="28" t="n">
        <v>25</v>
      </c>
      <c r="C504" s="29" t="n">
        <v>110</v>
      </c>
      <c r="D504" s="29" t="n">
        <v>2</v>
      </c>
      <c r="E504" s="30" t="n">
        <v>4</v>
      </c>
      <c r="F504" s="29" t="n">
        <v>2</v>
      </c>
      <c r="G504" s="28" t="n">
        <v>200</v>
      </c>
      <c r="H504" s="30" t="inlineStr">
        <is>
          <t>ON</t>
        </is>
      </c>
      <c r="I504" s="31" t="n">
        <v>580.1183283215253</v>
      </c>
      <c r="J504" s="31" t="n">
        <v>1533.568798690708</v>
      </c>
      <c r="K504" s="31" t="n">
        <v>1407.407407407407</v>
      </c>
      <c r="L504" s="31" t="n">
        <v>150</v>
      </c>
      <c r="M504" s="31">
        <f>I504+J504+K504+L504</f>
        <v/>
      </c>
      <c r="N504" s="31">
        <f>M504*'Dashboard &amp; Optimisation'!$B$18/('Dashboard &amp; Optimisation'!$B$16/3.6)</f>
        <v/>
      </c>
      <c r="O504" s="31" t="n">
        <v>250.1733537895471</v>
      </c>
      <c r="P504" s="32" t="n">
        <v>0.06907049926022787</v>
      </c>
      <c r="Q504" s="33" t="n">
        <v>8.071983660732418</v>
      </c>
      <c r="R504" s="31" t="n">
        <v>1179.030022634541</v>
      </c>
      <c r="S504" s="31">
        <f>R504*IF(A504=4, 2.0, 3.0)</f>
        <v/>
      </c>
      <c r="T504" s="29">
        <f>'Dashboard &amp; Optimisation'!$B$18*U504</f>
        <v/>
      </c>
      <c r="U504" s="34">
        <f>MIN(1, S504/M504)</f>
        <v/>
      </c>
      <c r="V504" s="34">
        <f>N504/(N504+O504)</f>
        <v/>
      </c>
      <c r="W504" s="34">
        <f>U504*V504</f>
        <v/>
      </c>
      <c r="X504" s="32">
        <f>T504/N504</f>
        <v/>
      </c>
      <c r="Y504" s="35">
        <f>IF(W504=MAXIFS(W$2:W$7201, A$2:A$7201, A504, B$2:B$7201, B504), "OPTIMAL", "")</f>
        <v/>
      </c>
    </row>
    <row r="505" ht="20" customHeight="1">
      <c r="A505" s="36" t="n">
        <v>4</v>
      </c>
      <c r="B505" s="36" t="n">
        <v>25</v>
      </c>
      <c r="C505" s="37" t="n">
        <v>110</v>
      </c>
      <c r="D505" s="37" t="n">
        <v>2</v>
      </c>
      <c r="E505" s="6" t="n">
        <v>4</v>
      </c>
      <c r="F505" s="37" t="n">
        <v>2</v>
      </c>
      <c r="G505" s="36" t="n">
        <v>200</v>
      </c>
      <c r="H505" s="6" t="inlineStr">
        <is>
          <t>OFF</t>
        </is>
      </c>
      <c r="I505" s="38" t="n">
        <v>580.1183283215253</v>
      </c>
      <c r="J505" s="38" t="n">
        <v>1533.568798690708</v>
      </c>
      <c r="K505" s="38" t="n">
        <v>1407.407407407407</v>
      </c>
      <c r="L505" s="38" t="n">
        <v>150</v>
      </c>
      <c r="M505" s="38">
        <f>I505+J505+K505+L505</f>
        <v/>
      </c>
      <c r="N505" s="38">
        <f>M505*'Dashboard &amp; Optimisation'!$B$18/('Dashboard &amp; Optimisation'!$B$16/3.6)</f>
        <v/>
      </c>
      <c r="O505" s="38" t="n">
        <v>250.1733537895471</v>
      </c>
      <c r="P505" s="39" t="n">
        <v>0.2876160797078163</v>
      </c>
      <c r="Q505" s="40" t="n">
        <v>8.071983660732418</v>
      </c>
      <c r="R505" s="38" t="n">
        <v>283.1420009232272</v>
      </c>
      <c r="S505" s="38">
        <f>R505*IF(A505=4, 2.0, 3.0)</f>
        <v/>
      </c>
      <c r="T505" s="37">
        <f>'Dashboard &amp; Optimisation'!$B$18*U505</f>
        <v/>
      </c>
      <c r="U505" s="26">
        <f>MIN(1, S505/M505)</f>
        <v/>
      </c>
      <c r="V505" s="26">
        <f>N505/(N505+O505)</f>
        <v/>
      </c>
      <c r="W505" s="26">
        <f>U505*V505</f>
        <v/>
      </c>
      <c r="X505" s="39">
        <f>T505/N505</f>
        <v/>
      </c>
      <c r="Y505" s="41">
        <f>IF(W505=MAXIFS(W$2:W$7201, A$2:A$7201, A505, B$2:B$7201, B505), "OPTIMAL", "")</f>
        <v/>
      </c>
    </row>
    <row r="506" ht="20" customHeight="1">
      <c r="A506" s="28" t="n">
        <v>4</v>
      </c>
      <c r="B506" s="28" t="n">
        <v>25</v>
      </c>
      <c r="C506" s="29" t="n">
        <v>110</v>
      </c>
      <c r="D506" s="29" t="n">
        <v>2</v>
      </c>
      <c r="E506" s="30" t="n">
        <v>8</v>
      </c>
      <c r="F506" s="29" t="n">
        <v>1.5</v>
      </c>
      <c r="G506" s="28" t="n">
        <v>50</v>
      </c>
      <c r="H506" s="30" t="inlineStr">
        <is>
          <t>ON</t>
        </is>
      </c>
      <c r="I506" s="31" t="n">
        <v>580.1183283215253</v>
      </c>
      <c r="J506" s="31" t="n">
        <v>1533.568798690708</v>
      </c>
      <c r="K506" s="31" t="n">
        <v>1407.407407407407</v>
      </c>
      <c r="L506" s="31" t="n">
        <v>150</v>
      </c>
      <c r="M506" s="31">
        <f>I506+J506+K506+L506</f>
        <v/>
      </c>
      <c r="N506" s="31">
        <f>M506*'Dashboard &amp; Optimisation'!$B$18/('Dashboard &amp; Optimisation'!$B$16/3.6)</f>
        <v/>
      </c>
      <c r="O506" s="31" t="n">
        <v>306.7890578876695</v>
      </c>
      <c r="P506" s="32" t="n">
        <v>0.05276288297556911</v>
      </c>
      <c r="Q506" s="33" t="n">
        <v>12.00797549109863</v>
      </c>
      <c r="R506" s="31" t="n">
        <v>1574.914879355773</v>
      </c>
      <c r="S506" s="31">
        <f>R506*IF(A506=4, 2.0, 3.0)</f>
        <v/>
      </c>
      <c r="T506" s="29">
        <f>'Dashboard &amp; Optimisation'!$B$18*U506</f>
        <v/>
      </c>
      <c r="U506" s="34">
        <f>MIN(1, S506/M506)</f>
        <v/>
      </c>
      <c r="V506" s="34">
        <f>N506/(N506+O506)</f>
        <v/>
      </c>
      <c r="W506" s="34">
        <f>U506*V506</f>
        <v/>
      </c>
      <c r="X506" s="32">
        <f>T506/N506</f>
        <v/>
      </c>
      <c r="Y506" s="35">
        <f>IF(W506=MAXIFS(W$2:W$7201, A$2:A$7201, A506, B$2:B$7201, B506), "OPTIMAL", "")</f>
        <v/>
      </c>
    </row>
    <row r="507" ht="20" customHeight="1">
      <c r="A507" s="36" t="n">
        <v>4</v>
      </c>
      <c r="B507" s="36" t="n">
        <v>25</v>
      </c>
      <c r="C507" s="37" t="n">
        <v>110</v>
      </c>
      <c r="D507" s="37" t="n">
        <v>2</v>
      </c>
      <c r="E507" s="6" t="n">
        <v>8</v>
      </c>
      <c r="F507" s="37" t="n">
        <v>1.5</v>
      </c>
      <c r="G507" s="36" t="n">
        <v>50</v>
      </c>
      <c r="H507" s="6" t="inlineStr">
        <is>
          <t>OFF</t>
        </is>
      </c>
      <c r="I507" s="38" t="n">
        <v>580.1183283215253</v>
      </c>
      <c r="J507" s="38" t="n">
        <v>1533.568798690708</v>
      </c>
      <c r="K507" s="38" t="n">
        <v>1407.407407407407</v>
      </c>
      <c r="L507" s="38" t="n">
        <v>150</v>
      </c>
      <c r="M507" s="38">
        <f>I507+J507+K507+L507</f>
        <v/>
      </c>
      <c r="N507" s="38">
        <f>M507*'Dashboard &amp; Optimisation'!$B$18/('Dashboard &amp; Optimisation'!$B$16/3.6)</f>
        <v/>
      </c>
      <c r="O507" s="38" t="n">
        <v>306.7890578876695</v>
      </c>
      <c r="P507" s="39" t="n">
        <v>0.2271122019502614</v>
      </c>
      <c r="Q507" s="40" t="n">
        <v>12.00797549109863</v>
      </c>
      <c r="R507" s="38" t="n">
        <v>365.8854467631369</v>
      </c>
      <c r="S507" s="38">
        <f>R507*IF(A507=4, 2.0, 3.0)</f>
        <v/>
      </c>
      <c r="T507" s="37">
        <f>'Dashboard &amp; Optimisation'!$B$18*U507</f>
        <v/>
      </c>
      <c r="U507" s="26">
        <f>MIN(1, S507/M507)</f>
        <v/>
      </c>
      <c r="V507" s="26">
        <f>N507/(N507+O507)</f>
        <v/>
      </c>
      <c r="W507" s="26">
        <f>U507*V507</f>
        <v/>
      </c>
      <c r="X507" s="39">
        <f>T507/N507</f>
        <v/>
      </c>
      <c r="Y507" s="41">
        <f>IF(W507=MAXIFS(W$2:W$7201, A$2:A$7201, A507, B$2:B$7201, B507), "OPTIMAL", "")</f>
        <v/>
      </c>
    </row>
    <row r="508" ht="20" customHeight="1">
      <c r="A508" s="28" t="n">
        <v>4</v>
      </c>
      <c r="B508" s="28" t="n">
        <v>25</v>
      </c>
      <c r="C508" s="29" t="n">
        <v>110</v>
      </c>
      <c r="D508" s="29" t="n">
        <v>2</v>
      </c>
      <c r="E508" s="30" t="n">
        <v>8</v>
      </c>
      <c r="F508" s="29" t="n">
        <v>1.5</v>
      </c>
      <c r="G508" s="28" t="n">
        <v>100</v>
      </c>
      <c r="H508" s="30" t="inlineStr">
        <is>
          <t>ON</t>
        </is>
      </c>
      <c r="I508" s="31" t="n">
        <v>580.1183283215253</v>
      </c>
      <c r="J508" s="31" t="n">
        <v>1533.568798690708</v>
      </c>
      <c r="K508" s="31" t="n">
        <v>1407.407407407407</v>
      </c>
      <c r="L508" s="31" t="n">
        <v>150</v>
      </c>
      <c r="M508" s="31">
        <f>I508+J508+K508+L508</f>
        <v/>
      </c>
      <c r="N508" s="31">
        <f>M508*'Dashboard &amp; Optimisation'!$B$18/('Dashboard &amp; Optimisation'!$B$16/3.6)</f>
        <v/>
      </c>
      <c r="O508" s="31" t="n">
        <v>306.7890578876695</v>
      </c>
      <c r="P508" s="32" t="n">
        <v>0.05348631453507773</v>
      </c>
      <c r="Q508" s="33" t="n">
        <v>12.00797549109863</v>
      </c>
      <c r="R508" s="31" t="n">
        <v>1553.613297125454</v>
      </c>
      <c r="S508" s="31">
        <f>R508*IF(A508=4, 2.0, 3.0)</f>
        <v/>
      </c>
      <c r="T508" s="29">
        <f>'Dashboard &amp; Optimisation'!$B$18*U508</f>
        <v/>
      </c>
      <c r="U508" s="34">
        <f>MIN(1, S508/M508)</f>
        <v/>
      </c>
      <c r="V508" s="34">
        <f>N508/(N508+O508)</f>
        <v/>
      </c>
      <c r="W508" s="34">
        <f>U508*V508</f>
        <v/>
      </c>
      <c r="X508" s="32">
        <f>T508/N508</f>
        <v/>
      </c>
      <c r="Y508" s="35">
        <f>IF(W508=MAXIFS(W$2:W$7201, A$2:A$7201, A508, B$2:B$7201, B508), "OPTIMAL", "")</f>
        <v/>
      </c>
    </row>
    <row r="509" ht="20" customHeight="1">
      <c r="A509" s="36" t="n">
        <v>4</v>
      </c>
      <c r="B509" s="36" t="n">
        <v>25</v>
      </c>
      <c r="C509" s="37" t="n">
        <v>110</v>
      </c>
      <c r="D509" s="37" t="n">
        <v>2</v>
      </c>
      <c r="E509" s="6" t="n">
        <v>8</v>
      </c>
      <c r="F509" s="37" t="n">
        <v>1.5</v>
      </c>
      <c r="G509" s="36" t="n">
        <v>100</v>
      </c>
      <c r="H509" s="6" t="inlineStr">
        <is>
          <t>OFF</t>
        </is>
      </c>
      <c r="I509" s="38" t="n">
        <v>580.1183283215253</v>
      </c>
      <c r="J509" s="38" t="n">
        <v>1533.568798690708</v>
      </c>
      <c r="K509" s="38" t="n">
        <v>1407.407407407407</v>
      </c>
      <c r="L509" s="38" t="n">
        <v>150</v>
      </c>
      <c r="M509" s="38">
        <f>I509+J509+K509+L509</f>
        <v/>
      </c>
      <c r="N509" s="38">
        <f>M509*'Dashboard &amp; Optimisation'!$B$18/('Dashboard &amp; Optimisation'!$B$16/3.6)</f>
        <v/>
      </c>
      <c r="O509" s="38" t="n">
        <v>306.7890578876695</v>
      </c>
      <c r="P509" s="39" t="n">
        <v>0.2278356335097701</v>
      </c>
      <c r="Q509" s="40" t="n">
        <v>12.00797549109863</v>
      </c>
      <c r="R509" s="38" t="n">
        <v>364.7236746764979</v>
      </c>
      <c r="S509" s="38">
        <f>R509*IF(A509=4, 2.0, 3.0)</f>
        <v/>
      </c>
      <c r="T509" s="37">
        <f>'Dashboard &amp; Optimisation'!$B$18*U509</f>
        <v/>
      </c>
      <c r="U509" s="26">
        <f>MIN(1, S509/M509)</f>
        <v/>
      </c>
      <c r="V509" s="26">
        <f>N509/(N509+O509)</f>
        <v/>
      </c>
      <c r="W509" s="26">
        <f>U509*V509</f>
        <v/>
      </c>
      <c r="X509" s="39">
        <f>T509/N509</f>
        <v/>
      </c>
      <c r="Y509" s="41">
        <f>IF(W509=MAXIFS(W$2:W$7201, A$2:A$7201, A509, B$2:B$7201, B509), "OPTIMAL", "")</f>
        <v/>
      </c>
    </row>
    <row r="510" ht="20" customHeight="1">
      <c r="A510" s="28" t="n">
        <v>4</v>
      </c>
      <c r="B510" s="28" t="n">
        <v>25</v>
      </c>
      <c r="C510" s="29" t="n">
        <v>110</v>
      </c>
      <c r="D510" s="29" t="n">
        <v>2</v>
      </c>
      <c r="E510" s="30" t="n">
        <v>8</v>
      </c>
      <c r="F510" s="29" t="n">
        <v>1.5</v>
      </c>
      <c r="G510" s="28" t="n">
        <v>150</v>
      </c>
      <c r="H510" s="30" t="inlineStr">
        <is>
          <t>ON</t>
        </is>
      </c>
      <c r="I510" s="31" t="n">
        <v>580.1183283215253</v>
      </c>
      <c r="J510" s="31" t="n">
        <v>1533.568798690708</v>
      </c>
      <c r="K510" s="31" t="n">
        <v>1407.407407407407</v>
      </c>
      <c r="L510" s="31" t="n">
        <v>150</v>
      </c>
      <c r="M510" s="31">
        <f>I510+J510+K510+L510</f>
        <v/>
      </c>
      <c r="N510" s="31">
        <f>M510*'Dashboard &amp; Optimisation'!$B$18/('Dashboard &amp; Optimisation'!$B$16/3.6)</f>
        <v/>
      </c>
      <c r="O510" s="31" t="n">
        <v>306.7890578876695</v>
      </c>
      <c r="P510" s="32" t="n">
        <v>0.05420974609458634</v>
      </c>
      <c r="Q510" s="33" t="n">
        <v>12.00797549109863</v>
      </c>
      <c r="R510" s="31" t="n">
        <v>1532.88025608793</v>
      </c>
      <c r="S510" s="31">
        <f>R510*IF(A510=4, 2.0, 3.0)</f>
        <v/>
      </c>
      <c r="T510" s="29">
        <f>'Dashboard &amp; Optimisation'!$B$18*U510</f>
        <v/>
      </c>
      <c r="U510" s="34">
        <f>MIN(1, S510/M510)</f>
        <v/>
      </c>
      <c r="V510" s="34">
        <f>N510/(N510+O510)</f>
        <v/>
      </c>
      <c r="W510" s="34">
        <f>U510*V510</f>
        <v/>
      </c>
      <c r="X510" s="32">
        <f>T510/N510</f>
        <v/>
      </c>
      <c r="Y510" s="35">
        <f>IF(W510=MAXIFS(W$2:W$7201, A$2:A$7201, A510, B$2:B$7201, B510), "OPTIMAL", "")</f>
        <v/>
      </c>
    </row>
    <row r="511" ht="20" customHeight="1">
      <c r="A511" s="36" t="n">
        <v>4</v>
      </c>
      <c r="B511" s="36" t="n">
        <v>25</v>
      </c>
      <c r="C511" s="37" t="n">
        <v>110</v>
      </c>
      <c r="D511" s="37" t="n">
        <v>2</v>
      </c>
      <c r="E511" s="6" t="n">
        <v>8</v>
      </c>
      <c r="F511" s="37" t="n">
        <v>1.5</v>
      </c>
      <c r="G511" s="36" t="n">
        <v>150</v>
      </c>
      <c r="H511" s="6" t="inlineStr">
        <is>
          <t>OFF</t>
        </is>
      </c>
      <c r="I511" s="38" t="n">
        <v>580.1183283215253</v>
      </c>
      <c r="J511" s="38" t="n">
        <v>1533.568798690708</v>
      </c>
      <c r="K511" s="38" t="n">
        <v>1407.407407407407</v>
      </c>
      <c r="L511" s="38" t="n">
        <v>150</v>
      </c>
      <c r="M511" s="38">
        <f>I511+J511+K511+L511</f>
        <v/>
      </c>
      <c r="N511" s="38">
        <f>M511*'Dashboard &amp; Optimisation'!$B$18/('Dashboard &amp; Optimisation'!$B$16/3.6)</f>
        <v/>
      </c>
      <c r="O511" s="38" t="n">
        <v>306.7890578876695</v>
      </c>
      <c r="P511" s="39" t="n">
        <v>0.2285590650692787</v>
      </c>
      <c r="Q511" s="40" t="n">
        <v>12.00797549109863</v>
      </c>
      <c r="R511" s="38" t="n">
        <v>363.569257035347</v>
      </c>
      <c r="S511" s="38">
        <f>R511*IF(A511=4, 2.0, 3.0)</f>
        <v/>
      </c>
      <c r="T511" s="37">
        <f>'Dashboard &amp; Optimisation'!$B$18*U511</f>
        <v/>
      </c>
      <c r="U511" s="26">
        <f>MIN(1, S511/M511)</f>
        <v/>
      </c>
      <c r="V511" s="26">
        <f>N511/(N511+O511)</f>
        <v/>
      </c>
      <c r="W511" s="26">
        <f>U511*V511</f>
        <v/>
      </c>
      <c r="X511" s="39">
        <f>T511/N511</f>
        <v/>
      </c>
      <c r="Y511" s="41">
        <f>IF(W511=MAXIFS(W$2:W$7201, A$2:A$7201, A511, B$2:B$7201, B511), "OPTIMAL", "")</f>
        <v/>
      </c>
    </row>
    <row r="512" ht="20" customHeight="1">
      <c r="A512" s="28" t="n">
        <v>4</v>
      </c>
      <c r="B512" s="28" t="n">
        <v>25</v>
      </c>
      <c r="C512" s="29" t="n">
        <v>110</v>
      </c>
      <c r="D512" s="29" t="n">
        <v>2</v>
      </c>
      <c r="E512" s="30" t="n">
        <v>8</v>
      </c>
      <c r="F512" s="29" t="n">
        <v>1.5</v>
      </c>
      <c r="G512" s="28" t="n">
        <v>200</v>
      </c>
      <c r="H512" s="30" t="inlineStr">
        <is>
          <t>ON</t>
        </is>
      </c>
      <c r="I512" s="31" t="n">
        <v>580.1183283215253</v>
      </c>
      <c r="J512" s="31" t="n">
        <v>1533.568798690708</v>
      </c>
      <c r="K512" s="31" t="n">
        <v>1407.407407407407</v>
      </c>
      <c r="L512" s="31" t="n">
        <v>150</v>
      </c>
      <c r="M512" s="31">
        <f>I512+J512+K512+L512</f>
        <v/>
      </c>
      <c r="N512" s="31">
        <f>M512*'Dashboard &amp; Optimisation'!$B$18/('Dashboard &amp; Optimisation'!$B$16/3.6)</f>
        <v/>
      </c>
      <c r="O512" s="31" t="n">
        <v>306.7890578876695</v>
      </c>
      <c r="P512" s="32" t="n">
        <v>0.05493317765409496</v>
      </c>
      <c r="Q512" s="33" t="n">
        <v>12.00797549109863</v>
      </c>
      <c r="R512" s="31" t="n">
        <v>1512.693294372654</v>
      </c>
      <c r="S512" s="31">
        <f>R512*IF(A512=4, 2.0, 3.0)</f>
        <v/>
      </c>
      <c r="T512" s="29">
        <f>'Dashboard &amp; Optimisation'!$B$18*U512</f>
        <v/>
      </c>
      <c r="U512" s="34">
        <f>MIN(1, S512/M512)</f>
        <v/>
      </c>
      <c r="V512" s="34">
        <f>N512/(N512+O512)</f>
        <v/>
      </c>
      <c r="W512" s="34">
        <f>U512*V512</f>
        <v/>
      </c>
      <c r="X512" s="32">
        <f>T512/N512</f>
        <v/>
      </c>
      <c r="Y512" s="35">
        <f>IF(W512=MAXIFS(W$2:W$7201, A$2:A$7201, A512, B$2:B$7201, B512), "OPTIMAL", "")</f>
        <v/>
      </c>
    </row>
    <row r="513" ht="20" customHeight="1">
      <c r="A513" s="36" t="n">
        <v>4</v>
      </c>
      <c r="B513" s="36" t="n">
        <v>25</v>
      </c>
      <c r="C513" s="37" t="n">
        <v>110</v>
      </c>
      <c r="D513" s="37" t="n">
        <v>2</v>
      </c>
      <c r="E513" s="6" t="n">
        <v>8</v>
      </c>
      <c r="F513" s="37" t="n">
        <v>1.5</v>
      </c>
      <c r="G513" s="36" t="n">
        <v>200</v>
      </c>
      <c r="H513" s="6" t="inlineStr">
        <is>
          <t>OFF</t>
        </is>
      </c>
      <c r="I513" s="38" t="n">
        <v>580.1183283215253</v>
      </c>
      <c r="J513" s="38" t="n">
        <v>1533.568798690708</v>
      </c>
      <c r="K513" s="38" t="n">
        <v>1407.407407407407</v>
      </c>
      <c r="L513" s="38" t="n">
        <v>150</v>
      </c>
      <c r="M513" s="38">
        <f>I513+J513+K513+L513</f>
        <v/>
      </c>
      <c r="N513" s="38">
        <f>M513*'Dashboard &amp; Optimisation'!$B$18/('Dashboard &amp; Optimisation'!$B$16/3.6)</f>
        <v/>
      </c>
      <c r="O513" s="38" t="n">
        <v>306.7890578876695</v>
      </c>
      <c r="P513" s="39" t="n">
        <v>0.2292824966287873</v>
      </c>
      <c r="Q513" s="40" t="n">
        <v>12.00797549109863</v>
      </c>
      <c r="R513" s="38" t="n">
        <v>362.4221242255002</v>
      </c>
      <c r="S513" s="38">
        <f>R513*IF(A513=4, 2.0, 3.0)</f>
        <v/>
      </c>
      <c r="T513" s="37">
        <f>'Dashboard &amp; Optimisation'!$B$18*U513</f>
        <v/>
      </c>
      <c r="U513" s="26">
        <f>MIN(1, S513/M513)</f>
        <v/>
      </c>
      <c r="V513" s="26">
        <f>N513/(N513+O513)</f>
        <v/>
      </c>
      <c r="W513" s="26">
        <f>U513*V513</f>
        <v/>
      </c>
      <c r="X513" s="39">
        <f>T513/N513</f>
        <v/>
      </c>
      <c r="Y513" s="41">
        <f>IF(W513=MAXIFS(W$2:W$7201, A$2:A$7201, A513, B$2:B$7201, B513), "OPTIMAL", "")</f>
        <v/>
      </c>
    </row>
    <row r="514" ht="20" customHeight="1">
      <c r="A514" s="28" t="n">
        <v>4</v>
      </c>
      <c r="B514" s="28" t="n">
        <v>25</v>
      </c>
      <c r="C514" s="29" t="n">
        <v>110</v>
      </c>
      <c r="D514" s="29" t="n">
        <v>2</v>
      </c>
      <c r="E514" s="30" t="n">
        <v>8</v>
      </c>
      <c r="F514" s="29" t="n">
        <v>2</v>
      </c>
      <c r="G514" s="28" t="n">
        <v>50</v>
      </c>
      <c r="H514" s="30" t="inlineStr">
        <is>
          <t>ON</t>
        </is>
      </c>
      <c r="I514" s="31" t="n">
        <v>580.1183283215253</v>
      </c>
      <c r="J514" s="31" t="n">
        <v>1533.568798690708</v>
      </c>
      <c r="K514" s="31" t="n">
        <v>1407.407407407407</v>
      </c>
      <c r="L514" s="31" t="n">
        <v>150</v>
      </c>
      <c r="M514" s="31">
        <f>I514+J514+K514+L514</f>
        <v/>
      </c>
      <c r="N514" s="31">
        <f>M514*'Dashboard &amp; Optimisation'!$B$18/('Dashboard &amp; Optimisation'!$B$16/3.6)</f>
        <v/>
      </c>
      <c r="O514" s="31" t="n">
        <v>365.7621472079769</v>
      </c>
      <c r="P514" s="32" t="n">
        <v>0.05135009125002924</v>
      </c>
      <c r="Q514" s="33" t="n">
        <v>15.94396732146484</v>
      </c>
      <c r="R514" s="31" t="n">
        <v>1651.935954814662</v>
      </c>
      <c r="S514" s="31">
        <f>R514*IF(A514=4, 2.0, 3.0)</f>
        <v/>
      </c>
      <c r="T514" s="29">
        <f>'Dashboard &amp; Optimisation'!$B$18*U514</f>
        <v/>
      </c>
      <c r="U514" s="34">
        <f>MIN(1, S514/M514)</f>
        <v/>
      </c>
      <c r="V514" s="34">
        <f>N514/(N514+O514)</f>
        <v/>
      </c>
      <c r="W514" s="34">
        <f>U514*V514</f>
        <v/>
      </c>
      <c r="X514" s="32">
        <f>T514/N514</f>
        <v/>
      </c>
      <c r="Y514" s="35">
        <f>IF(W514=MAXIFS(W$2:W$7201, A$2:A$7201, A514, B$2:B$7201, B514), "OPTIMAL", "")</f>
        <v/>
      </c>
    </row>
    <row r="515" ht="20" customHeight="1">
      <c r="A515" s="36" t="n">
        <v>4</v>
      </c>
      <c r="B515" s="36" t="n">
        <v>25</v>
      </c>
      <c r="C515" s="37" t="n">
        <v>110</v>
      </c>
      <c r="D515" s="37" t="n">
        <v>2</v>
      </c>
      <c r="E515" s="6" t="n">
        <v>8</v>
      </c>
      <c r="F515" s="37" t="n">
        <v>2</v>
      </c>
      <c r="G515" s="36" t="n">
        <v>50</v>
      </c>
      <c r="H515" s="6" t="inlineStr">
        <is>
          <t>OFF</t>
        </is>
      </c>
      <c r="I515" s="38" t="n">
        <v>580.1183283215253</v>
      </c>
      <c r="J515" s="38" t="n">
        <v>1533.568798690708</v>
      </c>
      <c r="K515" s="38" t="n">
        <v>1407.407407407407</v>
      </c>
      <c r="L515" s="38" t="n">
        <v>150</v>
      </c>
      <c r="M515" s="38">
        <f>I515+J515+K515+L515</f>
        <v/>
      </c>
      <c r="N515" s="38">
        <f>M515*'Dashboard &amp; Optimisation'!$B$18/('Dashboard &amp; Optimisation'!$B$16/3.6)</f>
        <v/>
      </c>
      <c r="O515" s="38" t="n">
        <v>365.7621472079769</v>
      </c>
      <c r="P515" s="39" t="n">
        <v>0.2269219686178824</v>
      </c>
      <c r="Q515" s="40" t="n">
        <v>15.94396732146484</v>
      </c>
      <c r="R515" s="38" t="n">
        <v>373.8159973474351</v>
      </c>
      <c r="S515" s="38">
        <f>R515*IF(A515=4, 2.0, 3.0)</f>
        <v/>
      </c>
      <c r="T515" s="37">
        <f>'Dashboard &amp; Optimisation'!$B$18*U515</f>
        <v/>
      </c>
      <c r="U515" s="26">
        <f>MIN(1, S515/M515)</f>
        <v/>
      </c>
      <c r="V515" s="26">
        <f>N515/(N515+O515)</f>
        <v/>
      </c>
      <c r="W515" s="26">
        <f>U515*V515</f>
        <v/>
      </c>
      <c r="X515" s="39">
        <f>T515/N515</f>
        <v/>
      </c>
      <c r="Y515" s="41">
        <f>IF(W515=MAXIFS(W$2:W$7201, A$2:A$7201, A515, B$2:B$7201, B515), "OPTIMAL", "")</f>
        <v/>
      </c>
    </row>
    <row r="516" ht="20" customHeight="1">
      <c r="A516" s="28" t="n">
        <v>4</v>
      </c>
      <c r="B516" s="28" t="n">
        <v>25</v>
      </c>
      <c r="C516" s="29" t="n">
        <v>110</v>
      </c>
      <c r="D516" s="29" t="n">
        <v>2</v>
      </c>
      <c r="E516" s="30" t="n">
        <v>8</v>
      </c>
      <c r="F516" s="29" t="n">
        <v>2</v>
      </c>
      <c r="G516" s="28" t="n">
        <v>100</v>
      </c>
      <c r="H516" s="30" t="inlineStr">
        <is>
          <t>ON</t>
        </is>
      </c>
      <c r="I516" s="31" t="n">
        <v>580.1183283215253</v>
      </c>
      <c r="J516" s="31" t="n">
        <v>1533.568798690708</v>
      </c>
      <c r="K516" s="31" t="n">
        <v>1407.407407407407</v>
      </c>
      <c r="L516" s="31" t="n">
        <v>150</v>
      </c>
      <c r="M516" s="31">
        <f>I516+J516+K516+L516</f>
        <v/>
      </c>
      <c r="N516" s="31">
        <f>M516*'Dashboard &amp; Optimisation'!$B$18/('Dashboard &amp; Optimisation'!$B$16/3.6)</f>
        <v/>
      </c>
      <c r="O516" s="31" t="n">
        <v>365.7621472079769</v>
      </c>
      <c r="P516" s="32" t="n">
        <v>0.05207352280953786</v>
      </c>
      <c r="Q516" s="33" t="n">
        <v>15.94396732146484</v>
      </c>
      <c r="R516" s="31" t="n">
        <v>1628.986429998165</v>
      </c>
      <c r="S516" s="31">
        <f>R516*IF(A516=4, 2.0, 3.0)</f>
        <v/>
      </c>
      <c r="T516" s="29">
        <f>'Dashboard &amp; Optimisation'!$B$18*U516</f>
        <v/>
      </c>
      <c r="U516" s="34">
        <f>MIN(1, S516/M516)</f>
        <v/>
      </c>
      <c r="V516" s="34">
        <f>N516/(N516+O516)</f>
        <v/>
      </c>
      <c r="W516" s="34">
        <f>U516*V516</f>
        <v/>
      </c>
      <c r="X516" s="32">
        <f>T516/N516</f>
        <v/>
      </c>
      <c r="Y516" s="35">
        <f>IF(W516=MAXIFS(W$2:W$7201, A$2:A$7201, A516, B$2:B$7201, B516), "OPTIMAL", "")</f>
        <v/>
      </c>
    </row>
    <row r="517" ht="20" customHeight="1">
      <c r="A517" s="36" t="n">
        <v>4</v>
      </c>
      <c r="B517" s="36" t="n">
        <v>25</v>
      </c>
      <c r="C517" s="37" t="n">
        <v>110</v>
      </c>
      <c r="D517" s="37" t="n">
        <v>2</v>
      </c>
      <c r="E517" s="6" t="n">
        <v>8</v>
      </c>
      <c r="F517" s="37" t="n">
        <v>2</v>
      </c>
      <c r="G517" s="36" t="n">
        <v>100</v>
      </c>
      <c r="H517" s="6" t="inlineStr">
        <is>
          <t>OFF</t>
        </is>
      </c>
      <c r="I517" s="38" t="n">
        <v>580.1183283215253</v>
      </c>
      <c r="J517" s="38" t="n">
        <v>1533.568798690708</v>
      </c>
      <c r="K517" s="38" t="n">
        <v>1407.407407407407</v>
      </c>
      <c r="L517" s="38" t="n">
        <v>150</v>
      </c>
      <c r="M517" s="38">
        <f>I517+J517+K517+L517</f>
        <v/>
      </c>
      <c r="N517" s="38">
        <f>M517*'Dashboard &amp; Optimisation'!$B$18/('Dashboard &amp; Optimisation'!$B$16/3.6)</f>
        <v/>
      </c>
      <c r="O517" s="38" t="n">
        <v>365.7621472079769</v>
      </c>
      <c r="P517" s="39" t="n">
        <v>0.2276454001773911</v>
      </c>
      <c r="Q517" s="40" t="n">
        <v>15.94396732146484</v>
      </c>
      <c r="R517" s="38" t="n">
        <v>372.6280520179025</v>
      </c>
      <c r="S517" s="38">
        <f>R517*IF(A517=4, 2.0, 3.0)</f>
        <v/>
      </c>
      <c r="T517" s="37">
        <f>'Dashboard &amp; Optimisation'!$B$18*U517</f>
        <v/>
      </c>
      <c r="U517" s="26">
        <f>MIN(1, S517/M517)</f>
        <v/>
      </c>
      <c r="V517" s="26">
        <f>N517/(N517+O517)</f>
        <v/>
      </c>
      <c r="W517" s="26">
        <f>U517*V517</f>
        <v/>
      </c>
      <c r="X517" s="39">
        <f>T517/N517</f>
        <v/>
      </c>
      <c r="Y517" s="41">
        <f>IF(W517=MAXIFS(W$2:W$7201, A$2:A$7201, A517, B$2:B$7201, B517), "OPTIMAL", "")</f>
        <v/>
      </c>
    </row>
    <row r="518" ht="20" customHeight="1">
      <c r="A518" s="28" t="n">
        <v>4</v>
      </c>
      <c r="B518" s="28" t="n">
        <v>25</v>
      </c>
      <c r="C518" s="29" t="n">
        <v>110</v>
      </c>
      <c r="D518" s="29" t="n">
        <v>2</v>
      </c>
      <c r="E518" s="30" t="n">
        <v>8</v>
      </c>
      <c r="F518" s="29" t="n">
        <v>2</v>
      </c>
      <c r="G518" s="28" t="n">
        <v>150</v>
      </c>
      <c r="H518" s="30" t="inlineStr">
        <is>
          <t>ON</t>
        </is>
      </c>
      <c r="I518" s="31" t="n">
        <v>580.1183283215253</v>
      </c>
      <c r="J518" s="31" t="n">
        <v>1533.568798690708</v>
      </c>
      <c r="K518" s="31" t="n">
        <v>1407.407407407407</v>
      </c>
      <c r="L518" s="31" t="n">
        <v>150</v>
      </c>
      <c r="M518" s="31">
        <f>I518+J518+K518+L518</f>
        <v/>
      </c>
      <c r="N518" s="31">
        <f>M518*'Dashboard &amp; Optimisation'!$B$18/('Dashboard &amp; Optimisation'!$B$16/3.6)</f>
        <v/>
      </c>
      <c r="O518" s="31" t="n">
        <v>365.7621472079769</v>
      </c>
      <c r="P518" s="32" t="n">
        <v>0.05279695436904647</v>
      </c>
      <c r="Q518" s="33" t="n">
        <v>15.94396732146484</v>
      </c>
      <c r="R518" s="31" t="n">
        <v>1606.66582064569</v>
      </c>
      <c r="S518" s="31">
        <f>R518*IF(A518=4, 2.0, 3.0)</f>
        <v/>
      </c>
      <c r="T518" s="29">
        <f>'Dashboard &amp; Optimisation'!$B$18*U518</f>
        <v/>
      </c>
      <c r="U518" s="34">
        <f>MIN(1, S518/M518)</f>
        <v/>
      </c>
      <c r="V518" s="34">
        <f>N518/(N518+O518)</f>
        <v/>
      </c>
      <c r="W518" s="34">
        <f>U518*V518</f>
        <v/>
      </c>
      <c r="X518" s="32">
        <f>T518/N518</f>
        <v/>
      </c>
      <c r="Y518" s="35">
        <f>IF(W518=MAXIFS(W$2:W$7201, A$2:A$7201, A518, B$2:B$7201, B518), "OPTIMAL", "")</f>
        <v/>
      </c>
    </row>
    <row r="519" ht="20" customHeight="1">
      <c r="A519" s="36" t="n">
        <v>4</v>
      </c>
      <c r="B519" s="36" t="n">
        <v>25</v>
      </c>
      <c r="C519" s="37" t="n">
        <v>110</v>
      </c>
      <c r="D519" s="37" t="n">
        <v>2</v>
      </c>
      <c r="E519" s="6" t="n">
        <v>8</v>
      </c>
      <c r="F519" s="37" t="n">
        <v>2</v>
      </c>
      <c r="G519" s="36" t="n">
        <v>150</v>
      </c>
      <c r="H519" s="6" t="inlineStr">
        <is>
          <t>OFF</t>
        </is>
      </c>
      <c r="I519" s="38" t="n">
        <v>580.1183283215253</v>
      </c>
      <c r="J519" s="38" t="n">
        <v>1533.568798690708</v>
      </c>
      <c r="K519" s="38" t="n">
        <v>1407.407407407407</v>
      </c>
      <c r="L519" s="38" t="n">
        <v>150</v>
      </c>
      <c r="M519" s="38">
        <f>I519+J519+K519+L519</f>
        <v/>
      </c>
      <c r="N519" s="38">
        <f>M519*'Dashboard &amp; Optimisation'!$B$18/('Dashboard &amp; Optimisation'!$B$16/3.6)</f>
        <v/>
      </c>
      <c r="O519" s="38" t="n">
        <v>365.7621472079769</v>
      </c>
      <c r="P519" s="39" t="n">
        <v>0.2283688317368997</v>
      </c>
      <c r="Q519" s="40" t="n">
        <v>15.94396732146484</v>
      </c>
      <c r="R519" s="38" t="n">
        <v>371.4476330844705</v>
      </c>
      <c r="S519" s="38">
        <f>R519*IF(A519=4, 2.0, 3.0)</f>
        <v/>
      </c>
      <c r="T519" s="37">
        <f>'Dashboard &amp; Optimisation'!$B$18*U519</f>
        <v/>
      </c>
      <c r="U519" s="26">
        <f>MIN(1, S519/M519)</f>
        <v/>
      </c>
      <c r="V519" s="26">
        <f>N519/(N519+O519)</f>
        <v/>
      </c>
      <c r="W519" s="26">
        <f>U519*V519</f>
        <v/>
      </c>
      <c r="X519" s="39">
        <f>T519/N519</f>
        <v/>
      </c>
      <c r="Y519" s="41">
        <f>IF(W519=MAXIFS(W$2:W$7201, A$2:A$7201, A519, B$2:B$7201, B519), "OPTIMAL", "")</f>
        <v/>
      </c>
    </row>
    <row r="520" ht="20" customHeight="1">
      <c r="A520" s="28" t="n">
        <v>4</v>
      </c>
      <c r="B520" s="28" t="n">
        <v>25</v>
      </c>
      <c r="C520" s="29" t="n">
        <v>110</v>
      </c>
      <c r="D520" s="29" t="n">
        <v>2</v>
      </c>
      <c r="E520" s="30" t="n">
        <v>8</v>
      </c>
      <c r="F520" s="29" t="n">
        <v>2</v>
      </c>
      <c r="G520" s="28" t="n">
        <v>200</v>
      </c>
      <c r="H520" s="30" t="inlineStr">
        <is>
          <t>ON</t>
        </is>
      </c>
      <c r="I520" s="31" t="n">
        <v>580.1183283215253</v>
      </c>
      <c r="J520" s="31" t="n">
        <v>1533.568798690708</v>
      </c>
      <c r="K520" s="31" t="n">
        <v>1407.407407407407</v>
      </c>
      <c r="L520" s="31" t="n">
        <v>150</v>
      </c>
      <c r="M520" s="31">
        <f>I520+J520+K520+L520</f>
        <v/>
      </c>
      <c r="N520" s="31">
        <f>M520*'Dashboard &amp; Optimisation'!$B$18/('Dashboard &amp; Optimisation'!$B$16/3.6)</f>
        <v/>
      </c>
      <c r="O520" s="31" t="n">
        <v>365.7621472079769</v>
      </c>
      <c r="P520" s="32" t="n">
        <v>0.05352038592855509</v>
      </c>
      <c r="Q520" s="33" t="n">
        <v>15.94396732146484</v>
      </c>
      <c r="R520" s="31" t="n">
        <v>1584.948623729538</v>
      </c>
      <c r="S520" s="31">
        <f>R520*IF(A520=4, 2.0, 3.0)</f>
        <v/>
      </c>
      <c r="T520" s="29">
        <f>'Dashboard &amp; Optimisation'!$B$18*U520</f>
        <v/>
      </c>
      <c r="U520" s="34">
        <f>MIN(1, S520/M520)</f>
        <v/>
      </c>
      <c r="V520" s="34">
        <f>N520/(N520+O520)</f>
        <v/>
      </c>
      <c r="W520" s="34">
        <f>U520*V520</f>
        <v/>
      </c>
      <c r="X520" s="32">
        <f>T520/N520</f>
        <v/>
      </c>
      <c r="Y520" s="35">
        <f>IF(W520=MAXIFS(W$2:W$7201, A$2:A$7201, A520, B$2:B$7201, B520), "OPTIMAL", "")</f>
        <v/>
      </c>
    </row>
    <row r="521" ht="20" customHeight="1">
      <c r="A521" s="36" t="n">
        <v>4</v>
      </c>
      <c r="B521" s="36" t="n">
        <v>25</v>
      </c>
      <c r="C521" s="37" t="n">
        <v>110</v>
      </c>
      <c r="D521" s="37" t="n">
        <v>2</v>
      </c>
      <c r="E521" s="6" t="n">
        <v>8</v>
      </c>
      <c r="F521" s="37" t="n">
        <v>2</v>
      </c>
      <c r="G521" s="36" t="n">
        <v>200</v>
      </c>
      <c r="H521" s="6" t="inlineStr">
        <is>
          <t>OFF</t>
        </is>
      </c>
      <c r="I521" s="38" t="n">
        <v>580.1183283215253</v>
      </c>
      <c r="J521" s="38" t="n">
        <v>1533.568798690708</v>
      </c>
      <c r="K521" s="38" t="n">
        <v>1407.407407407407</v>
      </c>
      <c r="L521" s="38" t="n">
        <v>150</v>
      </c>
      <c r="M521" s="38">
        <f>I521+J521+K521+L521</f>
        <v/>
      </c>
      <c r="N521" s="38">
        <f>M521*'Dashboard &amp; Optimisation'!$B$18/('Dashboard &amp; Optimisation'!$B$16/3.6)</f>
        <v/>
      </c>
      <c r="O521" s="38" t="n">
        <v>365.7621472079769</v>
      </c>
      <c r="P521" s="39" t="n">
        <v>0.2290922632964083</v>
      </c>
      <c r="Q521" s="40" t="n">
        <v>15.94396732146484</v>
      </c>
      <c r="R521" s="38" t="n">
        <v>370.2746692461832</v>
      </c>
      <c r="S521" s="38">
        <f>R521*IF(A521=4, 2.0, 3.0)</f>
        <v/>
      </c>
      <c r="T521" s="37">
        <f>'Dashboard &amp; Optimisation'!$B$18*U521</f>
        <v/>
      </c>
      <c r="U521" s="26">
        <f>MIN(1, S521/M521)</f>
        <v/>
      </c>
      <c r="V521" s="26">
        <f>N521/(N521+O521)</f>
        <v/>
      </c>
      <c r="W521" s="26">
        <f>U521*V521</f>
        <v/>
      </c>
      <c r="X521" s="39">
        <f>T521/N521</f>
        <v/>
      </c>
      <c r="Y521" s="41">
        <f>IF(W521=MAXIFS(W$2:W$7201, A$2:A$7201, A521, B$2:B$7201, B521), "OPTIMAL", "")</f>
        <v/>
      </c>
    </row>
    <row r="522" ht="20" customHeight="1">
      <c r="A522" s="28" t="n">
        <v>4</v>
      </c>
      <c r="B522" s="28" t="n">
        <v>25</v>
      </c>
      <c r="C522" s="29" t="n">
        <v>110</v>
      </c>
      <c r="D522" s="29" t="n">
        <v>3</v>
      </c>
      <c r="E522" s="30" t="n">
        <v>0</v>
      </c>
      <c r="F522" s="29" t="n">
        <v>0</v>
      </c>
      <c r="G522" s="28" t="n">
        <v>50</v>
      </c>
      <c r="H522" s="30" t="inlineStr">
        <is>
          <t>ON</t>
        </is>
      </c>
      <c r="I522" s="31" t="n">
        <v>580.1183283215253</v>
      </c>
      <c r="J522" s="31" t="n">
        <v>1533.568798690708</v>
      </c>
      <c r="K522" s="31" t="n">
        <v>1407.407407407407</v>
      </c>
      <c r="L522" s="31" t="n">
        <v>150</v>
      </c>
      <c r="M522" s="31">
        <f>I522+J522+K522+L522</f>
        <v/>
      </c>
      <c r="N522" s="31">
        <f>M522*'Dashboard &amp; Optimisation'!$B$18/('Dashboard &amp; Optimisation'!$B$16/3.6)</f>
        <v/>
      </c>
      <c r="O522" s="31" t="n">
        <v>221.4923517564569</v>
      </c>
      <c r="P522" s="32" t="n">
        <v>0.4724443542902131</v>
      </c>
      <c r="Q522" s="33" t="n">
        <v>0.2</v>
      </c>
      <c r="R522" s="31" t="n">
        <v>172.1826555555498</v>
      </c>
      <c r="S522" s="31">
        <f>R522*IF(A522=4, 2.0, 3.0)</f>
        <v/>
      </c>
      <c r="T522" s="29">
        <f>'Dashboard &amp; Optimisation'!$B$18*U522</f>
        <v/>
      </c>
      <c r="U522" s="34">
        <f>MIN(1, S522/M522)</f>
        <v/>
      </c>
      <c r="V522" s="34">
        <f>N522/(N522+O522)</f>
        <v/>
      </c>
      <c r="W522" s="34">
        <f>U522*V522</f>
        <v/>
      </c>
      <c r="X522" s="32">
        <f>T522/N522</f>
        <v/>
      </c>
      <c r="Y522" s="35">
        <f>IF(W522=MAXIFS(W$2:W$7201, A$2:A$7201, A522, B$2:B$7201, B522), "OPTIMAL", "")</f>
        <v/>
      </c>
    </row>
    <row r="523" ht="20" customHeight="1">
      <c r="A523" s="36" t="n">
        <v>4</v>
      </c>
      <c r="B523" s="36" t="n">
        <v>25</v>
      </c>
      <c r="C523" s="37" t="n">
        <v>110</v>
      </c>
      <c r="D523" s="37" t="n">
        <v>3</v>
      </c>
      <c r="E523" s="6" t="n">
        <v>0</v>
      </c>
      <c r="F523" s="37" t="n">
        <v>0</v>
      </c>
      <c r="G523" s="36" t="n">
        <v>50</v>
      </c>
      <c r="H523" s="6" t="inlineStr">
        <is>
          <t>OFF</t>
        </is>
      </c>
      <c r="I523" s="38" t="n">
        <v>580.1183283215253</v>
      </c>
      <c r="J523" s="38" t="n">
        <v>1533.568798690708</v>
      </c>
      <c r="K523" s="38" t="n">
        <v>1407.407407407407</v>
      </c>
      <c r="L523" s="38" t="n">
        <v>150</v>
      </c>
      <c r="M523" s="38">
        <f>I523+J523+K523+L523</f>
        <v/>
      </c>
      <c r="N523" s="38">
        <f>M523*'Dashboard &amp; Optimisation'!$B$18/('Dashboard &amp; Optimisation'!$B$16/3.6)</f>
        <v/>
      </c>
      <c r="O523" s="38" t="n">
        <v>221.4923517564569</v>
      </c>
      <c r="P523" s="39" t="n">
        <v>0.7618169780936592</v>
      </c>
      <c r="Q523" s="40" t="n">
        <v>0.2</v>
      </c>
      <c r="R523" s="38" t="n">
        <v>106.7798774024107</v>
      </c>
      <c r="S523" s="38">
        <f>R523*IF(A523=4, 2.0, 3.0)</f>
        <v/>
      </c>
      <c r="T523" s="37">
        <f>'Dashboard &amp; Optimisation'!$B$18*U523</f>
        <v/>
      </c>
      <c r="U523" s="26">
        <f>MIN(1, S523/M523)</f>
        <v/>
      </c>
      <c r="V523" s="26">
        <f>N523/(N523+O523)</f>
        <v/>
      </c>
      <c r="W523" s="26">
        <f>U523*V523</f>
        <v/>
      </c>
      <c r="X523" s="39">
        <f>T523/N523</f>
        <v/>
      </c>
      <c r="Y523" s="41">
        <f>IF(W523=MAXIFS(W$2:W$7201, A$2:A$7201, A523, B$2:B$7201, B523), "OPTIMAL", "")</f>
        <v/>
      </c>
    </row>
    <row r="524" ht="20" customHeight="1">
      <c r="A524" s="28" t="n">
        <v>4</v>
      </c>
      <c r="B524" s="28" t="n">
        <v>25</v>
      </c>
      <c r="C524" s="29" t="n">
        <v>110</v>
      </c>
      <c r="D524" s="29" t="n">
        <v>3</v>
      </c>
      <c r="E524" s="30" t="n">
        <v>0</v>
      </c>
      <c r="F524" s="29" t="n">
        <v>0</v>
      </c>
      <c r="G524" s="28" t="n">
        <v>100</v>
      </c>
      <c r="H524" s="30" t="inlineStr">
        <is>
          <t>ON</t>
        </is>
      </c>
      <c r="I524" s="31" t="n">
        <v>580.1183283215253</v>
      </c>
      <c r="J524" s="31" t="n">
        <v>1533.568798690708</v>
      </c>
      <c r="K524" s="31" t="n">
        <v>1407.407407407407</v>
      </c>
      <c r="L524" s="31" t="n">
        <v>150</v>
      </c>
      <c r="M524" s="31">
        <f>I524+J524+K524+L524</f>
        <v/>
      </c>
      <c r="N524" s="31">
        <f>M524*'Dashboard &amp; Optimisation'!$B$18/('Dashboard &amp; Optimisation'!$B$16/3.6)</f>
        <v/>
      </c>
      <c r="O524" s="31" t="n">
        <v>221.4923517564569</v>
      </c>
      <c r="P524" s="32" t="n">
        <v>0.4731677858497217</v>
      </c>
      <c r="Q524" s="33" t="n">
        <v>0.2</v>
      </c>
      <c r="R524" s="31" t="n">
        <v>171.9194035532919</v>
      </c>
      <c r="S524" s="31">
        <f>R524*IF(A524=4, 2.0, 3.0)</f>
        <v/>
      </c>
      <c r="T524" s="29">
        <f>'Dashboard &amp; Optimisation'!$B$18*U524</f>
        <v/>
      </c>
      <c r="U524" s="34">
        <f>MIN(1, S524/M524)</f>
        <v/>
      </c>
      <c r="V524" s="34">
        <f>N524/(N524+O524)</f>
        <v/>
      </c>
      <c r="W524" s="34">
        <f>U524*V524</f>
        <v/>
      </c>
      <c r="X524" s="32">
        <f>T524/N524</f>
        <v/>
      </c>
      <c r="Y524" s="35">
        <f>IF(W524=MAXIFS(W$2:W$7201, A$2:A$7201, A524, B$2:B$7201, B524), "OPTIMAL", "")</f>
        <v/>
      </c>
    </row>
    <row r="525" ht="20" customHeight="1">
      <c r="A525" s="36" t="n">
        <v>4</v>
      </c>
      <c r="B525" s="36" t="n">
        <v>25</v>
      </c>
      <c r="C525" s="37" t="n">
        <v>110</v>
      </c>
      <c r="D525" s="37" t="n">
        <v>3</v>
      </c>
      <c r="E525" s="6" t="n">
        <v>0</v>
      </c>
      <c r="F525" s="37" t="n">
        <v>0</v>
      </c>
      <c r="G525" s="36" t="n">
        <v>100</v>
      </c>
      <c r="H525" s="6" t="inlineStr">
        <is>
          <t>OFF</t>
        </is>
      </c>
      <c r="I525" s="38" t="n">
        <v>580.1183283215253</v>
      </c>
      <c r="J525" s="38" t="n">
        <v>1533.568798690708</v>
      </c>
      <c r="K525" s="38" t="n">
        <v>1407.407407407407</v>
      </c>
      <c r="L525" s="38" t="n">
        <v>150</v>
      </c>
      <c r="M525" s="38">
        <f>I525+J525+K525+L525</f>
        <v/>
      </c>
      <c r="N525" s="38">
        <f>M525*'Dashboard &amp; Optimisation'!$B$18/('Dashboard &amp; Optimisation'!$B$16/3.6)</f>
        <v/>
      </c>
      <c r="O525" s="38" t="n">
        <v>221.4923517564569</v>
      </c>
      <c r="P525" s="39" t="n">
        <v>0.7625404096531678</v>
      </c>
      <c r="Q525" s="40" t="n">
        <v>0.2</v>
      </c>
      <c r="R525" s="38" t="n">
        <v>106.6785740062162</v>
      </c>
      <c r="S525" s="38">
        <f>R525*IF(A525=4, 2.0, 3.0)</f>
        <v/>
      </c>
      <c r="T525" s="37">
        <f>'Dashboard &amp; Optimisation'!$B$18*U525</f>
        <v/>
      </c>
      <c r="U525" s="26">
        <f>MIN(1, S525/M525)</f>
        <v/>
      </c>
      <c r="V525" s="26">
        <f>N525/(N525+O525)</f>
        <v/>
      </c>
      <c r="W525" s="26">
        <f>U525*V525</f>
        <v/>
      </c>
      <c r="X525" s="39">
        <f>T525/N525</f>
        <v/>
      </c>
      <c r="Y525" s="41">
        <f>IF(W525=MAXIFS(W$2:W$7201, A$2:A$7201, A525, B$2:B$7201, B525), "OPTIMAL", "")</f>
        <v/>
      </c>
    </row>
    <row r="526" ht="20" customHeight="1">
      <c r="A526" s="28" t="n">
        <v>4</v>
      </c>
      <c r="B526" s="28" t="n">
        <v>25</v>
      </c>
      <c r="C526" s="29" t="n">
        <v>110</v>
      </c>
      <c r="D526" s="29" t="n">
        <v>3</v>
      </c>
      <c r="E526" s="30" t="n">
        <v>0</v>
      </c>
      <c r="F526" s="29" t="n">
        <v>0</v>
      </c>
      <c r="G526" s="28" t="n">
        <v>150</v>
      </c>
      <c r="H526" s="30" t="inlineStr">
        <is>
          <t>ON</t>
        </is>
      </c>
      <c r="I526" s="31" t="n">
        <v>580.1183283215253</v>
      </c>
      <c r="J526" s="31" t="n">
        <v>1533.568798690708</v>
      </c>
      <c r="K526" s="31" t="n">
        <v>1407.407407407407</v>
      </c>
      <c r="L526" s="31" t="n">
        <v>150</v>
      </c>
      <c r="M526" s="31">
        <f>I526+J526+K526+L526</f>
        <v/>
      </c>
      <c r="N526" s="31">
        <f>M526*'Dashboard &amp; Optimisation'!$B$18/('Dashboard &amp; Optimisation'!$B$16/3.6)</f>
        <v/>
      </c>
      <c r="O526" s="31" t="n">
        <v>221.4923517564569</v>
      </c>
      <c r="P526" s="32" t="n">
        <v>0.4738912174092303</v>
      </c>
      <c r="Q526" s="33" t="n">
        <v>0.2</v>
      </c>
      <c r="R526" s="31" t="n">
        <v>171.6569553000782</v>
      </c>
      <c r="S526" s="31">
        <f>R526*IF(A526=4, 2.0, 3.0)</f>
        <v/>
      </c>
      <c r="T526" s="29">
        <f>'Dashboard &amp; Optimisation'!$B$18*U526</f>
        <v/>
      </c>
      <c r="U526" s="34">
        <f>MIN(1, S526/M526)</f>
        <v/>
      </c>
      <c r="V526" s="34">
        <f>N526/(N526+O526)</f>
        <v/>
      </c>
      <c r="W526" s="34">
        <f>U526*V526</f>
        <v/>
      </c>
      <c r="X526" s="32">
        <f>T526/N526</f>
        <v/>
      </c>
      <c r="Y526" s="35">
        <f>IF(W526=MAXIFS(W$2:W$7201, A$2:A$7201, A526, B$2:B$7201, B526), "OPTIMAL", "")</f>
        <v/>
      </c>
    </row>
    <row r="527" ht="20" customHeight="1">
      <c r="A527" s="36" t="n">
        <v>4</v>
      </c>
      <c r="B527" s="36" t="n">
        <v>25</v>
      </c>
      <c r="C527" s="37" t="n">
        <v>110</v>
      </c>
      <c r="D527" s="37" t="n">
        <v>3</v>
      </c>
      <c r="E527" s="6" t="n">
        <v>0</v>
      </c>
      <c r="F527" s="37" t="n">
        <v>0</v>
      </c>
      <c r="G527" s="36" t="n">
        <v>150</v>
      </c>
      <c r="H527" s="6" t="inlineStr">
        <is>
          <t>OFF</t>
        </is>
      </c>
      <c r="I527" s="38" t="n">
        <v>580.1183283215253</v>
      </c>
      <c r="J527" s="38" t="n">
        <v>1533.568798690708</v>
      </c>
      <c r="K527" s="38" t="n">
        <v>1407.407407407407</v>
      </c>
      <c r="L527" s="38" t="n">
        <v>150</v>
      </c>
      <c r="M527" s="38">
        <f>I527+J527+K527+L527</f>
        <v/>
      </c>
      <c r="N527" s="38">
        <f>M527*'Dashboard &amp; Optimisation'!$B$18/('Dashboard &amp; Optimisation'!$B$16/3.6)</f>
        <v/>
      </c>
      <c r="O527" s="38" t="n">
        <v>221.4923517564569</v>
      </c>
      <c r="P527" s="39" t="n">
        <v>0.7632638412126764</v>
      </c>
      <c r="Q527" s="40" t="n">
        <v>0.2</v>
      </c>
      <c r="R527" s="38" t="n">
        <v>106.5774626434182</v>
      </c>
      <c r="S527" s="38">
        <f>R527*IF(A527=4, 2.0, 3.0)</f>
        <v/>
      </c>
      <c r="T527" s="37">
        <f>'Dashboard &amp; Optimisation'!$B$18*U527</f>
        <v/>
      </c>
      <c r="U527" s="26">
        <f>MIN(1, S527/M527)</f>
        <v/>
      </c>
      <c r="V527" s="26">
        <f>N527/(N527+O527)</f>
        <v/>
      </c>
      <c r="W527" s="26">
        <f>U527*V527</f>
        <v/>
      </c>
      <c r="X527" s="39">
        <f>T527/N527</f>
        <v/>
      </c>
      <c r="Y527" s="41">
        <f>IF(W527=MAXIFS(W$2:W$7201, A$2:A$7201, A527, B$2:B$7201, B527), "OPTIMAL", "")</f>
        <v/>
      </c>
    </row>
    <row r="528" ht="20" customHeight="1">
      <c r="A528" s="28" t="n">
        <v>4</v>
      </c>
      <c r="B528" s="28" t="n">
        <v>25</v>
      </c>
      <c r="C528" s="29" t="n">
        <v>110</v>
      </c>
      <c r="D528" s="29" t="n">
        <v>3</v>
      </c>
      <c r="E528" s="30" t="n">
        <v>0</v>
      </c>
      <c r="F528" s="29" t="n">
        <v>0</v>
      </c>
      <c r="G528" s="28" t="n">
        <v>200</v>
      </c>
      <c r="H528" s="30" t="inlineStr">
        <is>
          <t>ON</t>
        </is>
      </c>
      <c r="I528" s="31" t="n">
        <v>580.1183283215253</v>
      </c>
      <c r="J528" s="31" t="n">
        <v>1533.568798690708</v>
      </c>
      <c r="K528" s="31" t="n">
        <v>1407.407407407407</v>
      </c>
      <c r="L528" s="31" t="n">
        <v>150</v>
      </c>
      <c r="M528" s="31">
        <f>I528+J528+K528+L528</f>
        <v/>
      </c>
      <c r="N528" s="31">
        <f>M528*'Dashboard &amp; Optimisation'!$B$18/('Dashboard &amp; Optimisation'!$B$16/3.6)</f>
        <v/>
      </c>
      <c r="O528" s="31" t="n">
        <v>221.4923517564569</v>
      </c>
      <c r="P528" s="32" t="n">
        <v>0.4746146489687389</v>
      </c>
      <c r="Q528" s="33" t="n">
        <v>0.2</v>
      </c>
      <c r="R528" s="31" t="n">
        <v>171.3953071205645</v>
      </c>
      <c r="S528" s="31">
        <f>R528*IF(A528=4, 2.0, 3.0)</f>
        <v/>
      </c>
      <c r="T528" s="29">
        <f>'Dashboard &amp; Optimisation'!$B$18*U528</f>
        <v/>
      </c>
      <c r="U528" s="34">
        <f>MIN(1, S528/M528)</f>
        <v/>
      </c>
      <c r="V528" s="34">
        <f>N528/(N528+O528)</f>
        <v/>
      </c>
      <c r="W528" s="34">
        <f>U528*V528</f>
        <v/>
      </c>
      <c r="X528" s="32">
        <f>T528/N528</f>
        <v/>
      </c>
      <c r="Y528" s="35">
        <f>IF(W528=MAXIFS(W$2:W$7201, A$2:A$7201, A528, B$2:B$7201, B528), "OPTIMAL", "")</f>
        <v/>
      </c>
    </row>
    <row r="529" ht="20" customHeight="1">
      <c r="A529" s="36" t="n">
        <v>4</v>
      </c>
      <c r="B529" s="36" t="n">
        <v>25</v>
      </c>
      <c r="C529" s="37" t="n">
        <v>110</v>
      </c>
      <c r="D529" s="37" t="n">
        <v>3</v>
      </c>
      <c r="E529" s="6" t="n">
        <v>0</v>
      </c>
      <c r="F529" s="37" t="n">
        <v>0</v>
      </c>
      <c r="G529" s="36" t="n">
        <v>200</v>
      </c>
      <c r="H529" s="6" t="inlineStr">
        <is>
          <t>OFF</t>
        </is>
      </c>
      <c r="I529" s="38" t="n">
        <v>580.1183283215253</v>
      </c>
      <c r="J529" s="38" t="n">
        <v>1533.568798690708</v>
      </c>
      <c r="K529" s="38" t="n">
        <v>1407.407407407407</v>
      </c>
      <c r="L529" s="38" t="n">
        <v>150</v>
      </c>
      <c r="M529" s="38">
        <f>I529+J529+K529+L529</f>
        <v/>
      </c>
      <c r="N529" s="38">
        <f>M529*'Dashboard &amp; Optimisation'!$B$18/('Dashboard &amp; Optimisation'!$B$16/3.6)</f>
        <v/>
      </c>
      <c r="O529" s="38" t="n">
        <v>221.4923517564569</v>
      </c>
      <c r="P529" s="39" t="n">
        <v>0.763987272772185</v>
      </c>
      <c r="Q529" s="40" t="n">
        <v>0.2</v>
      </c>
      <c r="R529" s="38" t="n">
        <v>106.4765427684982</v>
      </c>
      <c r="S529" s="38">
        <f>R529*IF(A529=4, 2.0, 3.0)</f>
        <v/>
      </c>
      <c r="T529" s="37">
        <f>'Dashboard &amp; Optimisation'!$B$18*U529</f>
        <v/>
      </c>
      <c r="U529" s="26">
        <f>MIN(1, S529/M529)</f>
        <v/>
      </c>
      <c r="V529" s="26">
        <f>N529/(N529+O529)</f>
        <v/>
      </c>
      <c r="W529" s="26">
        <f>U529*V529</f>
        <v/>
      </c>
      <c r="X529" s="39">
        <f>T529/N529</f>
        <v/>
      </c>
      <c r="Y529" s="41">
        <f>IF(W529=MAXIFS(W$2:W$7201, A$2:A$7201, A529, B$2:B$7201, B529), "OPTIMAL", "")</f>
        <v/>
      </c>
    </row>
    <row r="530" ht="20" customHeight="1">
      <c r="A530" s="28" t="n">
        <v>4</v>
      </c>
      <c r="B530" s="28" t="n">
        <v>25</v>
      </c>
      <c r="C530" s="29" t="n">
        <v>110</v>
      </c>
      <c r="D530" s="29" t="n">
        <v>3</v>
      </c>
      <c r="E530" s="30" t="n">
        <v>4</v>
      </c>
      <c r="F530" s="29" t="n">
        <v>1.5</v>
      </c>
      <c r="G530" s="28" t="n">
        <v>50</v>
      </c>
      <c r="H530" s="30" t="inlineStr">
        <is>
          <t>ON</t>
        </is>
      </c>
      <c r="I530" s="31" t="n">
        <v>580.1183283215253</v>
      </c>
      <c r="J530" s="31" t="n">
        <v>1533.568798690708</v>
      </c>
      <c r="K530" s="31" t="n">
        <v>1407.407407407407</v>
      </c>
      <c r="L530" s="31" t="n">
        <v>150</v>
      </c>
      <c r="M530" s="31">
        <f>I530+J530+K530+L530</f>
        <v/>
      </c>
      <c r="N530" s="31">
        <f>M530*'Dashboard &amp; Optimisation'!$B$18/('Dashboard &amp; Optimisation'!$B$16/3.6)</f>
        <v/>
      </c>
      <c r="O530" s="31" t="n">
        <v>305.0437217057508</v>
      </c>
      <c r="P530" s="32" t="n">
        <v>0.06968296495073495</v>
      </c>
      <c r="Q530" s="33" t="n">
        <v>6.217525971425261</v>
      </c>
      <c r="R530" s="31" t="n">
        <v>1202.722137428496</v>
      </c>
      <c r="S530" s="31">
        <f>R530*IF(A530=4, 2.0, 3.0)</f>
        <v/>
      </c>
      <c r="T530" s="29">
        <f>'Dashboard &amp; Optimisation'!$B$18*U530</f>
        <v/>
      </c>
      <c r="U530" s="34">
        <f>MIN(1, S530/M530)</f>
        <v/>
      </c>
      <c r="V530" s="34">
        <f>N530/(N530+O530)</f>
        <v/>
      </c>
      <c r="W530" s="34">
        <f>U530*V530</f>
        <v/>
      </c>
      <c r="X530" s="32">
        <f>T530/N530</f>
        <v/>
      </c>
      <c r="Y530" s="35">
        <f>IF(W530=MAXIFS(W$2:W$7201, A$2:A$7201, A530, B$2:B$7201, B530), "OPTIMAL", "")</f>
        <v/>
      </c>
    </row>
    <row r="531" ht="20" customHeight="1">
      <c r="A531" s="36" t="n">
        <v>4</v>
      </c>
      <c r="B531" s="36" t="n">
        <v>25</v>
      </c>
      <c r="C531" s="37" t="n">
        <v>110</v>
      </c>
      <c r="D531" s="37" t="n">
        <v>3</v>
      </c>
      <c r="E531" s="6" t="n">
        <v>4</v>
      </c>
      <c r="F531" s="37" t="n">
        <v>1.5</v>
      </c>
      <c r="G531" s="36" t="n">
        <v>50</v>
      </c>
      <c r="H531" s="6" t="inlineStr">
        <is>
          <t>OFF</t>
        </is>
      </c>
      <c r="I531" s="38" t="n">
        <v>580.1183283215253</v>
      </c>
      <c r="J531" s="38" t="n">
        <v>1533.568798690708</v>
      </c>
      <c r="K531" s="38" t="n">
        <v>1407.407407407407</v>
      </c>
      <c r="L531" s="38" t="n">
        <v>150</v>
      </c>
      <c r="M531" s="38">
        <f>I531+J531+K531+L531</f>
        <v/>
      </c>
      <c r="N531" s="38">
        <f>M531*'Dashboard &amp; Optimisation'!$B$18/('Dashboard &amp; Optimisation'!$B$16/3.6)</f>
        <v/>
      </c>
      <c r="O531" s="38" t="n">
        <v>305.0437217057508</v>
      </c>
      <c r="P531" s="39" t="n">
        <v>0.2872791873998608</v>
      </c>
      <c r="Q531" s="40" t="n">
        <v>6.217525971425261</v>
      </c>
      <c r="R531" s="38" t="n">
        <v>291.7344806856813</v>
      </c>
      <c r="S531" s="38">
        <f>R531*IF(A531=4, 2.0, 3.0)</f>
        <v/>
      </c>
      <c r="T531" s="37">
        <f>'Dashboard &amp; Optimisation'!$B$18*U531</f>
        <v/>
      </c>
      <c r="U531" s="26">
        <f>MIN(1, S531/M531)</f>
        <v/>
      </c>
      <c r="V531" s="26">
        <f>N531/(N531+O531)</f>
        <v/>
      </c>
      <c r="W531" s="26">
        <f>U531*V531</f>
        <v/>
      </c>
      <c r="X531" s="39">
        <f>T531/N531</f>
        <v/>
      </c>
      <c r="Y531" s="41">
        <f>IF(W531=MAXIFS(W$2:W$7201, A$2:A$7201, A531, B$2:B$7201, B531), "OPTIMAL", "")</f>
        <v/>
      </c>
    </row>
    <row r="532" ht="20" customHeight="1">
      <c r="A532" s="28" t="n">
        <v>4</v>
      </c>
      <c r="B532" s="28" t="n">
        <v>25</v>
      </c>
      <c r="C532" s="29" t="n">
        <v>110</v>
      </c>
      <c r="D532" s="29" t="n">
        <v>3</v>
      </c>
      <c r="E532" s="30" t="n">
        <v>4</v>
      </c>
      <c r="F532" s="29" t="n">
        <v>1.5</v>
      </c>
      <c r="G532" s="28" t="n">
        <v>100</v>
      </c>
      <c r="H532" s="30" t="inlineStr">
        <is>
          <t>ON</t>
        </is>
      </c>
      <c r="I532" s="31" t="n">
        <v>580.1183283215253</v>
      </c>
      <c r="J532" s="31" t="n">
        <v>1533.568798690708</v>
      </c>
      <c r="K532" s="31" t="n">
        <v>1407.407407407407</v>
      </c>
      <c r="L532" s="31" t="n">
        <v>150</v>
      </c>
      <c r="M532" s="31">
        <f>I532+J532+K532+L532</f>
        <v/>
      </c>
      <c r="N532" s="31">
        <f>M532*'Dashboard &amp; Optimisation'!$B$18/('Dashboard &amp; Optimisation'!$B$16/3.6)</f>
        <v/>
      </c>
      <c r="O532" s="31" t="n">
        <v>305.0437217057508</v>
      </c>
      <c r="P532" s="32" t="n">
        <v>0.07040639651024357</v>
      </c>
      <c r="Q532" s="33" t="n">
        <v>6.217525971425261</v>
      </c>
      <c r="R532" s="31" t="n">
        <v>1190.364067783377</v>
      </c>
      <c r="S532" s="31">
        <f>R532*IF(A532=4, 2.0, 3.0)</f>
        <v/>
      </c>
      <c r="T532" s="29">
        <f>'Dashboard &amp; Optimisation'!$B$18*U532</f>
        <v/>
      </c>
      <c r="U532" s="34">
        <f>MIN(1, S532/M532)</f>
        <v/>
      </c>
      <c r="V532" s="34">
        <f>N532/(N532+O532)</f>
        <v/>
      </c>
      <c r="W532" s="34">
        <f>U532*V532</f>
        <v/>
      </c>
      <c r="X532" s="32">
        <f>T532/N532</f>
        <v/>
      </c>
      <c r="Y532" s="35">
        <f>IF(W532=MAXIFS(W$2:W$7201, A$2:A$7201, A532, B$2:B$7201, B532), "OPTIMAL", "")</f>
        <v/>
      </c>
    </row>
    <row r="533" ht="20" customHeight="1">
      <c r="A533" s="36" t="n">
        <v>4</v>
      </c>
      <c r="B533" s="36" t="n">
        <v>25</v>
      </c>
      <c r="C533" s="37" t="n">
        <v>110</v>
      </c>
      <c r="D533" s="37" t="n">
        <v>3</v>
      </c>
      <c r="E533" s="6" t="n">
        <v>4</v>
      </c>
      <c r="F533" s="37" t="n">
        <v>1.5</v>
      </c>
      <c r="G533" s="36" t="n">
        <v>100</v>
      </c>
      <c r="H533" s="6" t="inlineStr">
        <is>
          <t>OFF</t>
        </is>
      </c>
      <c r="I533" s="38" t="n">
        <v>580.1183283215253</v>
      </c>
      <c r="J533" s="38" t="n">
        <v>1533.568798690708</v>
      </c>
      <c r="K533" s="38" t="n">
        <v>1407.407407407407</v>
      </c>
      <c r="L533" s="38" t="n">
        <v>150</v>
      </c>
      <c r="M533" s="38">
        <f>I533+J533+K533+L533</f>
        <v/>
      </c>
      <c r="N533" s="38">
        <f>M533*'Dashboard &amp; Optimisation'!$B$18/('Dashboard &amp; Optimisation'!$B$16/3.6)</f>
        <v/>
      </c>
      <c r="O533" s="38" t="n">
        <v>305.0437217057508</v>
      </c>
      <c r="P533" s="39" t="n">
        <v>0.2880026189593694</v>
      </c>
      <c r="Q533" s="40" t="n">
        <v>6.217525971425261</v>
      </c>
      <c r="R533" s="38" t="n">
        <v>291.0016750914563</v>
      </c>
      <c r="S533" s="38">
        <f>R533*IF(A533=4, 2.0, 3.0)</f>
        <v/>
      </c>
      <c r="T533" s="37">
        <f>'Dashboard &amp; Optimisation'!$B$18*U533</f>
        <v/>
      </c>
      <c r="U533" s="26">
        <f>MIN(1, S533/M533)</f>
        <v/>
      </c>
      <c r="V533" s="26">
        <f>N533/(N533+O533)</f>
        <v/>
      </c>
      <c r="W533" s="26">
        <f>U533*V533</f>
        <v/>
      </c>
      <c r="X533" s="39">
        <f>T533/N533</f>
        <v/>
      </c>
      <c r="Y533" s="41">
        <f>IF(W533=MAXIFS(W$2:W$7201, A$2:A$7201, A533, B$2:B$7201, B533), "OPTIMAL", "")</f>
        <v/>
      </c>
    </row>
    <row r="534" ht="20" customHeight="1">
      <c r="A534" s="28" t="n">
        <v>4</v>
      </c>
      <c r="B534" s="28" t="n">
        <v>25</v>
      </c>
      <c r="C534" s="29" t="n">
        <v>110</v>
      </c>
      <c r="D534" s="29" t="n">
        <v>3</v>
      </c>
      <c r="E534" s="30" t="n">
        <v>4</v>
      </c>
      <c r="F534" s="29" t="n">
        <v>1.5</v>
      </c>
      <c r="G534" s="28" t="n">
        <v>150</v>
      </c>
      <c r="H534" s="30" t="inlineStr">
        <is>
          <t>ON</t>
        </is>
      </c>
      <c r="I534" s="31" t="n">
        <v>580.1183283215253</v>
      </c>
      <c r="J534" s="31" t="n">
        <v>1533.568798690708</v>
      </c>
      <c r="K534" s="31" t="n">
        <v>1407.407407407407</v>
      </c>
      <c r="L534" s="31" t="n">
        <v>150</v>
      </c>
      <c r="M534" s="31">
        <f>I534+J534+K534+L534</f>
        <v/>
      </c>
      <c r="N534" s="31">
        <f>M534*'Dashboard &amp; Optimisation'!$B$18/('Dashboard &amp; Optimisation'!$B$16/3.6)</f>
        <v/>
      </c>
      <c r="O534" s="31" t="n">
        <v>305.0437217057508</v>
      </c>
      <c r="P534" s="32" t="n">
        <v>0.07112982806975218</v>
      </c>
      <c r="Q534" s="33" t="n">
        <v>6.217525971425261</v>
      </c>
      <c r="R534" s="31" t="n">
        <v>1178.257375593779</v>
      </c>
      <c r="S534" s="31">
        <f>R534*IF(A534=4, 2.0, 3.0)</f>
        <v/>
      </c>
      <c r="T534" s="29">
        <f>'Dashboard &amp; Optimisation'!$B$18*U534</f>
        <v/>
      </c>
      <c r="U534" s="34">
        <f>MIN(1, S534/M534)</f>
        <v/>
      </c>
      <c r="V534" s="34">
        <f>N534/(N534+O534)</f>
        <v/>
      </c>
      <c r="W534" s="34">
        <f>U534*V534</f>
        <v/>
      </c>
      <c r="X534" s="32">
        <f>T534/N534</f>
        <v/>
      </c>
      <c r="Y534" s="35">
        <f>IF(W534=MAXIFS(W$2:W$7201, A$2:A$7201, A534, B$2:B$7201, B534), "OPTIMAL", "")</f>
        <v/>
      </c>
    </row>
    <row r="535" ht="20" customHeight="1">
      <c r="A535" s="36" t="n">
        <v>4</v>
      </c>
      <c r="B535" s="36" t="n">
        <v>25</v>
      </c>
      <c r="C535" s="37" t="n">
        <v>110</v>
      </c>
      <c r="D535" s="37" t="n">
        <v>3</v>
      </c>
      <c r="E535" s="6" t="n">
        <v>4</v>
      </c>
      <c r="F535" s="37" t="n">
        <v>1.5</v>
      </c>
      <c r="G535" s="36" t="n">
        <v>150</v>
      </c>
      <c r="H535" s="6" t="inlineStr">
        <is>
          <t>OFF</t>
        </is>
      </c>
      <c r="I535" s="38" t="n">
        <v>580.1183283215253</v>
      </c>
      <c r="J535" s="38" t="n">
        <v>1533.568798690708</v>
      </c>
      <c r="K535" s="38" t="n">
        <v>1407.407407407407</v>
      </c>
      <c r="L535" s="38" t="n">
        <v>150</v>
      </c>
      <c r="M535" s="38">
        <f>I535+J535+K535+L535</f>
        <v/>
      </c>
      <c r="N535" s="38">
        <f>M535*'Dashboard &amp; Optimisation'!$B$18/('Dashboard &amp; Optimisation'!$B$16/3.6)</f>
        <v/>
      </c>
      <c r="O535" s="38" t="n">
        <v>305.0437217057508</v>
      </c>
      <c r="P535" s="39" t="n">
        <v>0.288726050518878</v>
      </c>
      <c r="Q535" s="40" t="n">
        <v>6.217525971425261</v>
      </c>
      <c r="R535" s="38" t="n">
        <v>290.2725417304287</v>
      </c>
      <c r="S535" s="38">
        <f>R535*IF(A535=4, 2.0, 3.0)</f>
        <v/>
      </c>
      <c r="T535" s="37">
        <f>'Dashboard &amp; Optimisation'!$B$18*U535</f>
        <v/>
      </c>
      <c r="U535" s="26">
        <f>MIN(1, S535/M535)</f>
        <v/>
      </c>
      <c r="V535" s="26">
        <f>N535/(N535+O535)</f>
        <v/>
      </c>
      <c r="W535" s="26">
        <f>U535*V535</f>
        <v/>
      </c>
      <c r="X535" s="39">
        <f>T535/N535</f>
        <v/>
      </c>
      <c r="Y535" s="41">
        <f>IF(W535=MAXIFS(W$2:W$7201, A$2:A$7201, A535, B$2:B$7201, B535), "OPTIMAL", "")</f>
        <v/>
      </c>
    </row>
    <row r="536" ht="20" customHeight="1">
      <c r="A536" s="28" t="n">
        <v>4</v>
      </c>
      <c r="B536" s="28" t="n">
        <v>25</v>
      </c>
      <c r="C536" s="29" t="n">
        <v>110</v>
      </c>
      <c r="D536" s="29" t="n">
        <v>3</v>
      </c>
      <c r="E536" s="30" t="n">
        <v>4</v>
      </c>
      <c r="F536" s="29" t="n">
        <v>1.5</v>
      </c>
      <c r="G536" s="28" t="n">
        <v>200</v>
      </c>
      <c r="H536" s="30" t="inlineStr">
        <is>
          <t>ON</t>
        </is>
      </c>
      <c r="I536" s="31" t="n">
        <v>580.1183283215253</v>
      </c>
      <c r="J536" s="31" t="n">
        <v>1533.568798690708</v>
      </c>
      <c r="K536" s="31" t="n">
        <v>1407.407407407407</v>
      </c>
      <c r="L536" s="31" t="n">
        <v>150</v>
      </c>
      <c r="M536" s="31">
        <f>I536+J536+K536+L536</f>
        <v/>
      </c>
      <c r="N536" s="31">
        <f>M536*'Dashboard &amp; Optimisation'!$B$18/('Dashboard &amp; Optimisation'!$B$16/3.6)</f>
        <v/>
      </c>
      <c r="O536" s="31" t="n">
        <v>305.0437217057508</v>
      </c>
      <c r="P536" s="32" t="n">
        <v>0.0718532596292608</v>
      </c>
      <c r="Q536" s="33" t="n">
        <v>6.217525971425261</v>
      </c>
      <c r="R536" s="31" t="n">
        <v>1166.394468119206</v>
      </c>
      <c r="S536" s="31">
        <f>R536*IF(A536=4, 2.0, 3.0)</f>
        <v/>
      </c>
      <c r="T536" s="29">
        <f>'Dashboard &amp; Optimisation'!$B$18*U536</f>
        <v/>
      </c>
      <c r="U536" s="34">
        <f>MIN(1, S536/M536)</f>
        <v/>
      </c>
      <c r="V536" s="34">
        <f>N536/(N536+O536)</f>
        <v/>
      </c>
      <c r="W536" s="34">
        <f>U536*V536</f>
        <v/>
      </c>
      <c r="X536" s="32">
        <f>T536/N536</f>
        <v/>
      </c>
      <c r="Y536" s="35">
        <f>IF(W536=MAXIFS(W$2:W$7201, A$2:A$7201, A536, B$2:B$7201, B536), "OPTIMAL", "")</f>
        <v/>
      </c>
    </row>
    <row r="537" ht="20" customHeight="1">
      <c r="A537" s="36" t="n">
        <v>4</v>
      </c>
      <c r="B537" s="36" t="n">
        <v>25</v>
      </c>
      <c r="C537" s="37" t="n">
        <v>110</v>
      </c>
      <c r="D537" s="37" t="n">
        <v>3</v>
      </c>
      <c r="E537" s="6" t="n">
        <v>4</v>
      </c>
      <c r="F537" s="37" t="n">
        <v>1.5</v>
      </c>
      <c r="G537" s="36" t="n">
        <v>200</v>
      </c>
      <c r="H537" s="6" t="inlineStr">
        <is>
          <t>OFF</t>
        </is>
      </c>
      <c r="I537" s="38" t="n">
        <v>580.1183283215253</v>
      </c>
      <c r="J537" s="38" t="n">
        <v>1533.568798690708</v>
      </c>
      <c r="K537" s="38" t="n">
        <v>1407.407407407407</v>
      </c>
      <c r="L537" s="38" t="n">
        <v>150</v>
      </c>
      <c r="M537" s="38">
        <f>I537+J537+K537+L537</f>
        <v/>
      </c>
      <c r="N537" s="38">
        <f>M537*'Dashboard &amp; Optimisation'!$B$18/('Dashboard &amp; Optimisation'!$B$16/3.6)</f>
        <v/>
      </c>
      <c r="O537" s="38" t="n">
        <v>305.0437217057508</v>
      </c>
      <c r="P537" s="39" t="n">
        <v>0.2894494820783866</v>
      </c>
      <c r="Q537" s="40" t="n">
        <v>6.217525971425261</v>
      </c>
      <c r="R537" s="38" t="n">
        <v>289.5470530681629</v>
      </c>
      <c r="S537" s="38">
        <f>R537*IF(A537=4, 2.0, 3.0)</f>
        <v/>
      </c>
      <c r="T537" s="37">
        <f>'Dashboard &amp; Optimisation'!$B$18*U537</f>
        <v/>
      </c>
      <c r="U537" s="26">
        <f>MIN(1, S537/M537)</f>
        <v/>
      </c>
      <c r="V537" s="26">
        <f>N537/(N537+O537)</f>
        <v/>
      </c>
      <c r="W537" s="26">
        <f>U537*V537</f>
        <v/>
      </c>
      <c r="X537" s="39">
        <f>T537/N537</f>
        <v/>
      </c>
      <c r="Y537" s="41">
        <f>IF(W537=MAXIFS(W$2:W$7201, A$2:A$7201, A537, B$2:B$7201, B537), "OPTIMAL", "")</f>
        <v/>
      </c>
    </row>
    <row r="538" ht="20" customHeight="1">
      <c r="A538" s="28" t="n">
        <v>4</v>
      </c>
      <c r="B538" s="28" t="n">
        <v>25</v>
      </c>
      <c r="C538" s="29" t="n">
        <v>110</v>
      </c>
      <c r="D538" s="29" t="n">
        <v>3</v>
      </c>
      <c r="E538" s="30" t="n">
        <v>4</v>
      </c>
      <c r="F538" s="29" t="n">
        <v>2</v>
      </c>
      <c r="G538" s="28" t="n">
        <v>50</v>
      </c>
      <c r="H538" s="30" t="inlineStr">
        <is>
          <t>ON</t>
        </is>
      </c>
      <c r="I538" s="31" t="n">
        <v>580.1183283215253</v>
      </c>
      <c r="J538" s="31" t="n">
        <v>1533.568798690708</v>
      </c>
      <c r="K538" s="31" t="n">
        <v>1407.407407407407</v>
      </c>
      <c r="L538" s="31" t="n">
        <v>150</v>
      </c>
      <c r="M538" s="31">
        <f>I538+J538+K538+L538</f>
        <v/>
      </c>
      <c r="N538" s="31">
        <f>M538*'Dashboard &amp; Optimisation'!$B$18/('Dashboard &amp; Optimisation'!$B$16/3.6)</f>
        <v/>
      </c>
      <c r="O538" s="31" t="n">
        <v>334.0297525306276</v>
      </c>
      <c r="P538" s="32" t="n">
        <v>0.06673350784308681</v>
      </c>
      <c r="Q538" s="33" t="n">
        <v>8.223367961900347</v>
      </c>
      <c r="R538" s="31" t="n">
        <v>1268.681305083403</v>
      </c>
      <c r="S538" s="31">
        <f>R538*IF(A538=4, 2.0, 3.0)</f>
        <v/>
      </c>
      <c r="T538" s="29">
        <f>'Dashboard &amp; Optimisation'!$B$18*U538</f>
        <v/>
      </c>
      <c r="U538" s="34">
        <f>MIN(1, S538/M538)</f>
        <v/>
      </c>
      <c r="V538" s="34">
        <f>N538/(N538+O538)</f>
        <v/>
      </c>
      <c r="W538" s="34">
        <f>U538*V538</f>
        <v/>
      </c>
      <c r="X538" s="32">
        <f>T538/N538</f>
        <v/>
      </c>
      <c r="Y538" s="35">
        <f>IF(W538=MAXIFS(W$2:W$7201, A$2:A$7201, A538, B$2:B$7201, B538), "OPTIMAL", "")</f>
        <v/>
      </c>
    </row>
    <row r="539" ht="20" customHeight="1">
      <c r="A539" s="36" t="n">
        <v>4</v>
      </c>
      <c r="B539" s="36" t="n">
        <v>25</v>
      </c>
      <c r="C539" s="37" t="n">
        <v>110</v>
      </c>
      <c r="D539" s="37" t="n">
        <v>3</v>
      </c>
      <c r="E539" s="6" t="n">
        <v>4</v>
      </c>
      <c r="F539" s="37" t="n">
        <v>2</v>
      </c>
      <c r="G539" s="36" t="n">
        <v>50</v>
      </c>
      <c r="H539" s="6" t="inlineStr">
        <is>
          <t>OFF</t>
        </is>
      </c>
      <c r="I539" s="38" t="n">
        <v>580.1183283215253</v>
      </c>
      <c r="J539" s="38" t="n">
        <v>1533.568798690708</v>
      </c>
      <c r="K539" s="38" t="n">
        <v>1407.407407407407</v>
      </c>
      <c r="L539" s="38" t="n">
        <v>150</v>
      </c>
      <c r="M539" s="38">
        <f>I539+J539+K539+L539</f>
        <v/>
      </c>
      <c r="N539" s="38">
        <f>M539*'Dashboard &amp; Optimisation'!$B$18/('Dashboard &amp; Optimisation'!$B$16/3.6)</f>
        <v/>
      </c>
      <c r="O539" s="38" t="n">
        <v>334.0297525306276</v>
      </c>
      <c r="P539" s="39" t="n">
        <v>0.2852790882906754</v>
      </c>
      <c r="Q539" s="40" t="n">
        <v>8.223367961900347</v>
      </c>
      <c r="R539" s="38" t="n">
        <v>296.774482596831</v>
      </c>
      <c r="S539" s="38">
        <f>R539*IF(A539=4, 2.0, 3.0)</f>
        <v/>
      </c>
      <c r="T539" s="37">
        <f>'Dashboard &amp; Optimisation'!$B$18*U539</f>
        <v/>
      </c>
      <c r="U539" s="26">
        <f>MIN(1, S539/M539)</f>
        <v/>
      </c>
      <c r="V539" s="26">
        <f>N539/(N539+O539)</f>
        <v/>
      </c>
      <c r="W539" s="26">
        <f>U539*V539</f>
        <v/>
      </c>
      <c r="X539" s="39">
        <f>T539/N539</f>
        <v/>
      </c>
      <c r="Y539" s="41">
        <f>IF(W539=MAXIFS(W$2:W$7201, A$2:A$7201, A539, B$2:B$7201, B539), "OPTIMAL", "")</f>
        <v/>
      </c>
    </row>
    <row r="540" ht="20" customHeight="1">
      <c r="A540" s="28" t="n">
        <v>4</v>
      </c>
      <c r="B540" s="28" t="n">
        <v>25</v>
      </c>
      <c r="C540" s="29" t="n">
        <v>110</v>
      </c>
      <c r="D540" s="29" t="n">
        <v>3</v>
      </c>
      <c r="E540" s="30" t="n">
        <v>4</v>
      </c>
      <c r="F540" s="29" t="n">
        <v>2</v>
      </c>
      <c r="G540" s="28" t="n">
        <v>100</v>
      </c>
      <c r="H540" s="30" t="inlineStr">
        <is>
          <t>ON</t>
        </is>
      </c>
      <c r="I540" s="31" t="n">
        <v>580.1183283215253</v>
      </c>
      <c r="J540" s="31" t="n">
        <v>1533.568798690708</v>
      </c>
      <c r="K540" s="31" t="n">
        <v>1407.407407407407</v>
      </c>
      <c r="L540" s="31" t="n">
        <v>150</v>
      </c>
      <c r="M540" s="31">
        <f>I540+J540+K540+L540</f>
        <v/>
      </c>
      <c r="N540" s="31">
        <f>M540*'Dashboard &amp; Optimisation'!$B$18/('Dashboard &amp; Optimisation'!$B$16/3.6)</f>
        <v/>
      </c>
      <c r="O540" s="31" t="n">
        <v>334.0297525306276</v>
      </c>
      <c r="P540" s="32" t="n">
        <v>0.06745693940259542</v>
      </c>
      <c r="Q540" s="33" t="n">
        <v>8.223367961900347</v>
      </c>
      <c r="R540" s="31" t="n">
        <v>1255.07552778037</v>
      </c>
      <c r="S540" s="31">
        <f>R540*IF(A540=4, 2.0, 3.0)</f>
        <v/>
      </c>
      <c r="T540" s="29">
        <f>'Dashboard &amp; Optimisation'!$B$18*U540</f>
        <v/>
      </c>
      <c r="U540" s="34">
        <f>MIN(1, S540/M540)</f>
        <v/>
      </c>
      <c r="V540" s="34">
        <f>N540/(N540+O540)</f>
        <v/>
      </c>
      <c r="W540" s="34">
        <f>U540*V540</f>
        <v/>
      </c>
      <c r="X540" s="32">
        <f>T540/N540</f>
        <v/>
      </c>
      <c r="Y540" s="35">
        <f>IF(W540=MAXIFS(W$2:W$7201, A$2:A$7201, A540, B$2:B$7201, B540), "OPTIMAL", "")</f>
        <v/>
      </c>
    </row>
    <row r="541" ht="20" customHeight="1">
      <c r="A541" s="36" t="n">
        <v>4</v>
      </c>
      <c r="B541" s="36" t="n">
        <v>25</v>
      </c>
      <c r="C541" s="37" t="n">
        <v>110</v>
      </c>
      <c r="D541" s="37" t="n">
        <v>3</v>
      </c>
      <c r="E541" s="6" t="n">
        <v>4</v>
      </c>
      <c r="F541" s="37" t="n">
        <v>2</v>
      </c>
      <c r="G541" s="36" t="n">
        <v>100</v>
      </c>
      <c r="H541" s="6" t="inlineStr">
        <is>
          <t>OFF</t>
        </is>
      </c>
      <c r="I541" s="38" t="n">
        <v>580.1183283215253</v>
      </c>
      <c r="J541" s="38" t="n">
        <v>1533.568798690708</v>
      </c>
      <c r="K541" s="38" t="n">
        <v>1407.407407407407</v>
      </c>
      <c r="L541" s="38" t="n">
        <v>150</v>
      </c>
      <c r="M541" s="38">
        <f>I541+J541+K541+L541</f>
        <v/>
      </c>
      <c r="N541" s="38">
        <f>M541*'Dashboard &amp; Optimisation'!$B$18/('Dashboard &amp; Optimisation'!$B$16/3.6)</f>
        <v/>
      </c>
      <c r="O541" s="38" t="n">
        <v>334.0297525306276</v>
      </c>
      <c r="P541" s="39" t="n">
        <v>0.286002519850184</v>
      </c>
      <c r="Q541" s="40" t="n">
        <v>8.223367961900347</v>
      </c>
      <c r="R541" s="38" t="n">
        <v>296.0238038025328</v>
      </c>
      <c r="S541" s="38">
        <f>R541*IF(A541=4, 2.0, 3.0)</f>
        <v/>
      </c>
      <c r="T541" s="37">
        <f>'Dashboard &amp; Optimisation'!$B$18*U541</f>
        <v/>
      </c>
      <c r="U541" s="26">
        <f>MIN(1, S541/M541)</f>
        <v/>
      </c>
      <c r="V541" s="26">
        <f>N541/(N541+O541)</f>
        <v/>
      </c>
      <c r="W541" s="26">
        <f>U541*V541</f>
        <v/>
      </c>
      <c r="X541" s="39">
        <f>T541/N541</f>
        <v/>
      </c>
      <c r="Y541" s="41">
        <f>IF(W541=MAXIFS(W$2:W$7201, A$2:A$7201, A541, B$2:B$7201, B541), "OPTIMAL", "")</f>
        <v/>
      </c>
    </row>
    <row r="542" ht="20" customHeight="1">
      <c r="A542" s="28" t="n">
        <v>4</v>
      </c>
      <c r="B542" s="28" t="n">
        <v>25</v>
      </c>
      <c r="C542" s="29" t="n">
        <v>110</v>
      </c>
      <c r="D542" s="29" t="n">
        <v>3</v>
      </c>
      <c r="E542" s="30" t="n">
        <v>4</v>
      </c>
      <c r="F542" s="29" t="n">
        <v>2</v>
      </c>
      <c r="G542" s="28" t="n">
        <v>150</v>
      </c>
      <c r="H542" s="30" t="inlineStr">
        <is>
          <t>ON</t>
        </is>
      </c>
      <c r="I542" s="31" t="n">
        <v>580.1183283215253</v>
      </c>
      <c r="J542" s="31" t="n">
        <v>1533.568798690708</v>
      </c>
      <c r="K542" s="31" t="n">
        <v>1407.407407407407</v>
      </c>
      <c r="L542" s="31" t="n">
        <v>150</v>
      </c>
      <c r="M542" s="31">
        <f>I542+J542+K542+L542</f>
        <v/>
      </c>
      <c r="N542" s="31">
        <f>M542*'Dashboard &amp; Optimisation'!$B$18/('Dashboard &amp; Optimisation'!$B$16/3.6)</f>
        <v/>
      </c>
      <c r="O542" s="31" t="n">
        <v>334.0297525306276</v>
      </c>
      <c r="P542" s="32" t="n">
        <v>0.06818037096210404</v>
      </c>
      <c r="Q542" s="33" t="n">
        <v>8.223367961900347</v>
      </c>
      <c r="R542" s="31" t="n">
        <v>1241.758480167532</v>
      </c>
      <c r="S542" s="31">
        <f>R542*IF(A542=4, 2.0, 3.0)</f>
        <v/>
      </c>
      <c r="T542" s="29">
        <f>'Dashboard &amp; Optimisation'!$B$18*U542</f>
        <v/>
      </c>
      <c r="U542" s="34">
        <f>MIN(1, S542/M542)</f>
        <v/>
      </c>
      <c r="V542" s="34">
        <f>N542/(N542+O542)</f>
        <v/>
      </c>
      <c r="W542" s="34">
        <f>U542*V542</f>
        <v/>
      </c>
      <c r="X542" s="32">
        <f>T542/N542</f>
        <v/>
      </c>
      <c r="Y542" s="35">
        <f>IF(W542=MAXIFS(W$2:W$7201, A$2:A$7201, A542, B$2:B$7201, B542), "OPTIMAL", "")</f>
        <v/>
      </c>
    </row>
    <row r="543" ht="20" customHeight="1">
      <c r="A543" s="36" t="n">
        <v>4</v>
      </c>
      <c r="B543" s="36" t="n">
        <v>25</v>
      </c>
      <c r="C543" s="37" t="n">
        <v>110</v>
      </c>
      <c r="D543" s="37" t="n">
        <v>3</v>
      </c>
      <c r="E543" s="6" t="n">
        <v>4</v>
      </c>
      <c r="F543" s="37" t="n">
        <v>2</v>
      </c>
      <c r="G543" s="36" t="n">
        <v>150</v>
      </c>
      <c r="H543" s="6" t="inlineStr">
        <is>
          <t>OFF</t>
        </is>
      </c>
      <c r="I543" s="38" t="n">
        <v>580.1183283215253</v>
      </c>
      <c r="J543" s="38" t="n">
        <v>1533.568798690708</v>
      </c>
      <c r="K543" s="38" t="n">
        <v>1407.407407407407</v>
      </c>
      <c r="L543" s="38" t="n">
        <v>150</v>
      </c>
      <c r="M543" s="38">
        <f>I543+J543+K543+L543</f>
        <v/>
      </c>
      <c r="N543" s="38">
        <f>M543*'Dashboard &amp; Optimisation'!$B$18/('Dashboard &amp; Optimisation'!$B$16/3.6)</f>
        <v/>
      </c>
      <c r="O543" s="38" t="n">
        <v>334.0297525306276</v>
      </c>
      <c r="P543" s="39" t="n">
        <v>0.2867259514096926</v>
      </c>
      <c r="Q543" s="40" t="n">
        <v>8.223367961900347</v>
      </c>
      <c r="R543" s="38" t="n">
        <v>295.276913048544</v>
      </c>
      <c r="S543" s="38">
        <f>R543*IF(A543=4, 2.0, 3.0)</f>
        <v/>
      </c>
      <c r="T543" s="37">
        <f>'Dashboard &amp; Optimisation'!$B$18*U543</f>
        <v/>
      </c>
      <c r="U543" s="26">
        <f>MIN(1, S543/M543)</f>
        <v/>
      </c>
      <c r="V543" s="26">
        <f>N543/(N543+O543)</f>
        <v/>
      </c>
      <c r="W543" s="26">
        <f>U543*V543</f>
        <v/>
      </c>
      <c r="X543" s="39">
        <f>T543/N543</f>
        <v/>
      </c>
      <c r="Y543" s="41">
        <f>IF(W543=MAXIFS(W$2:W$7201, A$2:A$7201, A543, B$2:B$7201, B543), "OPTIMAL", "")</f>
        <v/>
      </c>
    </row>
    <row r="544" ht="20" customHeight="1">
      <c r="A544" s="28" t="n">
        <v>4</v>
      </c>
      <c r="B544" s="28" t="n">
        <v>25</v>
      </c>
      <c r="C544" s="29" t="n">
        <v>110</v>
      </c>
      <c r="D544" s="29" t="n">
        <v>3</v>
      </c>
      <c r="E544" s="30" t="n">
        <v>4</v>
      </c>
      <c r="F544" s="29" t="n">
        <v>2</v>
      </c>
      <c r="G544" s="28" t="n">
        <v>200</v>
      </c>
      <c r="H544" s="30" t="inlineStr">
        <is>
          <t>ON</t>
        </is>
      </c>
      <c r="I544" s="31" t="n">
        <v>580.1183283215253</v>
      </c>
      <c r="J544" s="31" t="n">
        <v>1533.568798690708</v>
      </c>
      <c r="K544" s="31" t="n">
        <v>1407.407407407407</v>
      </c>
      <c r="L544" s="31" t="n">
        <v>150</v>
      </c>
      <c r="M544" s="31">
        <f>I544+J544+K544+L544</f>
        <v/>
      </c>
      <c r="N544" s="31">
        <f>M544*'Dashboard &amp; Optimisation'!$B$18/('Dashboard &amp; Optimisation'!$B$16/3.6)</f>
        <v/>
      </c>
      <c r="O544" s="31" t="n">
        <v>334.0297525306276</v>
      </c>
      <c r="P544" s="32" t="n">
        <v>0.06890380252161266</v>
      </c>
      <c r="Q544" s="33" t="n">
        <v>8.223367961900347</v>
      </c>
      <c r="R544" s="31" t="n">
        <v>1228.72106799338</v>
      </c>
      <c r="S544" s="31">
        <f>R544*IF(A544=4, 2.0, 3.0)</f>
        <v/>
      </c>
      <c r="T544" s="29">
        <f>'Dashboard &amp; Optimisation'!$B$18*U544</f>
        <v/>
      </c>
      <c r="U544" s="34">
        <f>MIN(1, S544/M544)</f>
        <v/>
      </c>
      <c r="V544" s="34">
        <f>N544/(N544+O544)</f>
        <v/>
      </c>
      <c r="W544" s="34">
        <f>U544*V544</f>
        <v/>
      </c>
      <c r="X544" s="32">
        <f>T544/N544</f>
        <v/>
      </c>
      <c r="Y544" s="35">
        <f>IF(W544=MAXIFS(W$2:W$7201, A$2:A$7201, A544, B$2:B$7201, B544), "OPTIMAL", "")</f>
        <v/>
      </c>
    </row>
    <row r="545" ht="20" customHeight="1">
      <c r="A545" s="36" t="n">
        <v>4</v>
      </c>
      <c r="B545" s="36" t="n">
        <v>25</v>
      </c>
      <c r="C545" s="37" t="n">
        <v>110</v>
      </c>
      <c r="D545" s="37" t="n">
        <v>3</v>
      </c>
      <c r="E545" s="6" t="n">
        <v>4</v>
      </c>
      <c r="F545" s="37" t="n">
        <v>2</v>
      </c>
      <c r="G545" s="36" t="n">
        <v>200</v>
      </c>
      <c r="H545" s="6" t="inlineStr">
        <is>
          <t>OFF</t>
        </is>
      </c>
      <c r="I545" s="38" t="n">
        <v>580.1183283215253</v>
      </c>
      <c r="J545" s="38" t="n">
        <v>1533.568798690708</v>
      </c>
      <c r="K545" s="38" t="n">
        <v>1407.407407407407</v>
      </c>
      <c r="L545" s="38" t="n">
        <v>150</v>
      </c>
      <c r="M545" s="38">
        <f>I545+J545+K545+L545</f>
        <v/>
      </c>
      <c r="N545" s="38">
        <f>M545*'Dashboard &amp; Optimisation'!$B$18/('Dashboard &amp; Optimisation'!$B$16/3.6)</f>
        <v/>
      </c>
      <c r="O545" s="38" t="n">
        <v>334.0297525306276</v>
      </c>
      <c r="P545" s="39" t="n">
        <v>0.2874493829692012</v>
      </c>
      <c r="Q545" s="40" t="n">
        <v>8.223367961900347</v>
      </c>
      <c r="R545" s="38" t="n">
        <v>294.5337817344773</v>
      </c>
      <c r="S545" s="38">
        <f>R545*IF(A545=4, 2.0, 3.0)</f>
        <v/>
      </c>
      <c r="T545" s="37">
        <f>'Dashboard &amp; Optimisation'!$B$18*U545</f>
        <v/>
      </c>
      <c r="U545" s="26">
        <f>MIN(1, S545/M545)</f>
        <v/>
      </c>
      <c r="V545" s="26">
        <f>N545/(N545+O545)</f>
        <v/>
      </c>
      <c r="W545" s="26">
        <f>U545*V545</f>
        <v/>
      </c>
      <c r="X545" s="39">
        <f>T545/N545</f>
        <v/>
      </c>
      <c r="Y545" s="41">
        <f>IF(W545=MAXIFS(W$2:W$7201, A$2:A$7201, A545, B$2:B$7201, B545), "OPTIMAL", "")</f>
        <v/>
      </c>
    </row>
    <row r="546" ht="20" customHeight="1">
      <c r="A546" s="28" t="n">
        <v>4</v>
      </c>
      <c r="B546" s="28" t="n">
        <v>25</v>
      </c>
      <c r="C546" s="29" t="n">
        <v>110</v>
      </c>
      <c r="D546" s="29" t="n">
        <v>3</v>
      </c>
      <c r="E546" s="30" t="n">
        <v>8</v>
      </c>
      <c r="F546" s="29" t="n">
        <v>1.5</v>
      </c>
      <c r="G546" s="28" t="n">
        <v>50</v>
      </c>
      <c r="H546" s="30" t="inlineStr">
        <is>
          <t>ON</t>
        </is>
      </c>
      <c r="I546" s="31" t="n">
        <v>580.1183283215253</v>
      </c>
      <c r="J546" s="31" t="n">
        <v>1533.568798690708</v>
      </c>
      <c r="K546" s="31" t="n">
        <v>1407.407407407407</v>
      </c>
      <c r="L546" s="31" t="n">
        <v>150</v>
      </c>
      <c r="M546" s="31">
        <f>I546+J546+K546+L546</f>
        <v/>
      </c>
      <c r="N546" s="31">
        <f>M546*'Dashboard &amp; Optimisation'!$B$18/('Dashboard &amp; Optimisation'!$B$16/3.6)</f>
        <v/>
      </c>
      <c r="O546" s="31" t="n">
        <v>393.8115227924006</v>
      </c>
      <c r="P546" s="32" t="n">
        <v>0.05265467657397625</v>
      </c>
      <c r="Q546" s="33" t="n">
        <v>12.23505194285052</v>
      </c>
      <c r="R546" s="31" t="n">
        <v>1641.364372321426</v>
      </c>
      <c r="S546" s="31">
        <f>R546*IF(A546=4, 2.0, 3.0)</f>
        <v/>
      </c>
      <c r="T546" s="29">
        <f>'Dashboard &amp; Optimisation'!$B$18*U546</f>
        <v/>
      </c>
      <c r="U546" s="34">
        <f>MIN(1, S546/M546)</f>
        <v/>
      </c>
      <c r="V546" s="34">
        <f>N546/(N546+O546)</f>
        <v/>
      </c>
      <c r="W546" s="34">
        <f>U546*V546</f>
        <v/>
      </c>
      <c r="X546" s="32">
        <f>T546/N546</f>
        <v/>
      </c>
      <c r="Y546" s="35">
        <f>IF(W546=MAXIFS(W$2:W$7201, A$2:A$7201, A546, B$2:B$7201, B546), "OPTIMAL", "")</f>
        <v/>
      </c>
    </row>
    <row r="547" ht="20" customHeight="1">
      <c r="A547" s="36" t="n">
        <v>4</v>
      </c>
      <c r="B547" s="36" t="n">
        <v>25</v>
      </c>
      <c r="C547" s="37" t="n">
        <v>110</v>
      </c>
      <c r="D547" s="37" t="n">
        <v>3</v>
      </c>
      <c r="E547" s="6" t="n">
        <v>8</v>
      </c>
      <c r="F547" s="37" t="n">
        <v>1.5</v>
      </c>
      <c r="G547" s="36" t="n">
        <v>50</v>
      </c>
      <c r="H547" s="6" t="inlineStr">
        <is>
          <t>OFF</t>
        </is>
      </c>
      <c r="I547" s="38" t="n">
        <v>580.1183283215253</v>
      </c>
      <c r="J547" s="38" t="n">
        <v>1533.568798690708</v>
      </c>
      <c r="K547" s="38" t="n">
        <v>1407.407407407407</v>
      </c>
      <c r="L547" s="38" t="n">
        <v>150</v>
      </c>
      <c r="M547" s="38">
        <f>I547+J547+K547+L547</f>
        <v/>
      </c>
      <c r="N547" s="38">
        <f>M547*'Dashboard &amp; Optimisation'!$B$18/('Dashboard &amp; Optimisation'!$B$16/3.6)</f>
        <v/>
      </c>
      <c r="O547" s="38" t="n">
        <v>393.8115227924006</v>
      </c>
      <c r="P547" s="39" t="n">
        <v>0.2270039955486686</v>
      </c>
      <c r="Q547" s="40" t="n">
        <v>12.23505194285052</v>
      </c>
      <c r="R547" s="38" t="n">
        <v>380.7224183686362</v>
      </c>
      <c r="S547" s="38">
        <f>R547*IF(A547=4, 2.0, 3.0)</f>
        <v/>
      </c>
      <c r="T547" s="37">
        <f>'Dashboard &amp; Optimisation'!$B$18*U547</f>
        <v/>
      </c>
      <c r="U547" s="26">
        <f>MIN(1, S547/M547)</f>
        <v/>
      </c>
      <c r="V547" s="26">
        <f>N547/(N547+O547)</f>
        <v/>
      </c>
      <c r="W547" s="26">
        <f>U547*V547</f>
        <v/>
      </c>
      <c r="X547" s="39">
        <f>T547/N547</f>
        <v/>
      </c>
      <c r="Y547" s="41">
        <f>IF(W547=MAXIFS(W$2:W$7201, A$2:A$7201, A547, B$2:B$7201, B547), "OPTIMAL", "")</f>
        <v/>
      </c>
    </row>
    <row r="548" ht="20" customHeight="1">
      <c r="A548" s="28" t="n">
        <v>4</v>
      </c>
      <c r="B548" s="28" t="n">
        <v>25</v>
      </c>
      <c r="C548" s="29" t="n">
        <v>110</v>
      </c>
      <c r="D548" s="29" t="n">
        <v>3</v>
      </c>
      <c r="E548" s="30" t="n">
        <v>8</v>
      </c>
      <c r="F548" s="29" t="n">
        <v>1.5</v>
      </c>
      <c r="G548" s="28" t="n">
        <v>100</v>
      </c>
      <c r="H548" s="30" t="inlineStr">
        <is>
          <t>ON</t>
        </is>
      </c>
      <c r="I548" s="31" t="n">
        <v>580.1183283215253</v>
      </c>
      <c r="J548" s="31" t="n">
        <v>1533.568798690708</v>
      </c>
      <c r="K548" s="31" t="n">
        <v>1407.407407407407</v>
      </c>
      <c r="L548" s="31" t="n">
        <v>150</v>
      </c>
      <c r="M548" s="31">
        <f>I548+J548+K548+L548</f>
        <v/>
      </c>
      <c r="N548" s="31">
        <f>M548*'Dashboard &amp; Optimisation'!$B$18/('Dashboard &amp; Optimisation'!$B$16/3.6)</f>
        <v/>
      </c>
      <c r="O548" s="31" t="n">
        <v>393.8115227924006</v>
      </c>
      <c r="P548" s="32" t="n">
        <v>0.05337810813348487</v>
      </c>
      <c r="Q548" s="33" t="n">
        <v>12.23505194285052</v>
      </c>
      <c r="R548" s="31" t="n">
        <v>1619.119020638655</v>
      </c>
      <c r="S548" s="31">
        <f>R548*IF(A548=4, 2.0, 3.0)</f>
        <v/>
      </c>
      <c r="T548" s="29">
        <f>'Dashboard &amp; Optimisation'!$B$18*U548</f>
        <v/>
      </c>
      <c r="U548" s="34">
        <f>MIN(1, S548/M548)</f>
        <v/>
      </c>
      <c r="V548" s="34">
        <f>N548/(N548+O548)</f>
        <v/>
      </c>
      <c r="W548" s="34">
        <f>U548*V548</f>
        <v/>
      </c>
      <c r="X548" s="32">
        <f>T548/N548</f>
        <v/>
      </c>
      <c r="Y548" s="35">
        <f>IF(W548=MAXIFS(W$2:W$7201, A$2:A$7201, A548, B$2:B$7201, B548), "OPTIMAL", "")</f>
        <v/>
      </c>
    </row>
    <row r="549" ht="20" customHeight="1">
      <c r="A549" s="36" t="n">
        <v>4</v>
      </c>
      <c r="B549" s="36" t="n">
        <v>25</v>
      </c>
      <c r="C549" s="37" t="n">
        <v>110</v>
      </c>
      <c r="D549" s="37" t="n">
        <v>3</v>
      </c>
      <c r="E549" s="6" t="n">
        <v>8</v>
      </c>
      <c r="F549" s="37" t="n">
        <v>1.5</v>
      </c>
      <c r="G549" s="36" t="n">
        <v>100</v>
      </c>
      <c r="H549" s="6" t="inlineStr">
        <is>
          <t>OFF</t>
        </is>
      </c>
      <c r="I549" s="38" t="n">
        <v>580.1183283215253</v>
      </c>
      <c r="J549" s="38" t="n">
        <v>1533.568798690708</v>
      </c>
      <c r="K549" s="38" t="n">
        <v>1407.407407407407</v>
      </c>
      <c r="L549" s="38" t="n">
        <v>150</v>
      </c>
      <c r="M549" s="38">
        <f>I549+J549+K549+L549</f>
        <v/>
      </c>
      <c r="N549" s="38">
        <f>M549*'Dashboard &amp; Optimisation'!$B$18/('Dashboard &amp; Optimisation'!$B$16/3.6)</f>
        <v/>
      </c>
      <c r="O549" s="38" t="n">
        <v>393.8115227924006</v>
      </c>
      <c r="P549" s="39" t="n">
        <v>0.2277274271081772</v>
      </c>
      <c r="Q549" s="40" t="n">
        <v>12.23505194285052</v>
      </c>
      <c r="R549" s="38" t="n">
        <v>379.5129610083267</v>
      </c>
      <c r="S549" s="38">
        <f>R549*IF(A549=4, 2.0, 3.0)</f>
        <v/>
      </c>
      <c r="T549" s="37">
        <f>'Dashboard &amp; Optimisation'!$B$18*U549</f>
        <v/>
      </c>
      <c r="U549" s="26">
        <f>MIN(1, S549/M549)</f>
        <v/>
      </c>
      <c r="V549" s="26">
        <f>N549/(N549+O549)</f>
        <v/>
      </c>
      <c r="W549" s="26">
        <f>U549*V549</f>
        <v/>
      </c>
      <c r="X549" s="39">
        <f>T549/N549</f>
        <v/>
      </c>
      <c r="Y549" s="41">
        <f>IF(W549=MAXIFS(W$2:W$7201, A$2:A$7201, A549, B$2:B$7201, B549), "OPTIMAL", "")</f>
        <v/>
      </c>
    </row>
    <row r="550" ht="20" customHeight="1">
      <c r="A550" s="28" t="n">
        <v>4</v>
      </c>
      <c r="B550" s="28" t="n">
        <v>25</v>
      </c>
      <c r="C550" s="29" t="n">
        <v>110</v>
      </c>
      <c r="D550" s="29" t="n">
        <v>3</v>
      </c>
      <c r="E550" s="30" t="n">
        <v>8</v>
      </c>
      <c r="F550" s="29" t="n">
        <v>1.5</v>
      </c>
      <c r="G550" s="28" t="n">
        <v>150</v>
      </c>
      <c r="H550" s="30" t="inlineStr">
        <is>
          <t>ON</t>
        </is>
      </c>
      <c r="I550" s="31" t="n">
        <v>580.1183283215253</v>
      </c>
      <c r="J550" s="31" t="n">
        <v>1533.568798690708</v>
      </c>
      <c r="K550" s="31" t="n">
        <v>1407.407407407407</v>
      </c>
      <c r="L550" s="31" t="n">
        <v>150</v>
      </c>
      <c r="M550" s="31">
        <f>I550+J550+K550+L550</f>
        <v/>
      </c>
      <c r="N550" s="31">
        <f>M550*'Dashboard &amp; Optimisation'!$B$18/('Dashboard &amp; Optimisation'!$B$16/3.6)</f>
        <v/>
      </c>
      <c r="O550" s="31" t="n">
        <v>393.8115227924006</v>
      </c>
      <c r="P550" s="32" t="n">
        <v>0.05410153969299349</v>
      </c>
      <c r="Q550" s="33" t="n">
        <v>12.23505194285052</v>
      </c>
      <c r="R550" s="31" t="n">
        <v>1597.468586939771</v>
      </c>
      <c r="S550" s="31">
        <f>R550*IF(A550=4, 2.0, 3.0)</f>
        <v/>
      </c>
      <c r="T550" s="29">
        <f>'Dashboard &amp; Optimisation'!$B$18*U550</f>
        <v/>
      </c>
      <c r="U550" s="34">
        <f>MIN(1, S550/M550)</f>
        <v/>
      </c>
      <c r="V550" s="34">
        <f>N550/(N550+O550)</f>
        <v/>
      </c>
      <c r="W550" s="34">
        <f>U550*V550</f>
        <v/>
      </c>
      <c r="X550" s="32">
        <f>T550/N550</f>
        <v/>
      </c>
      <c r="Y550" s="35">
        <f>IF(W550=MAXIFS(W$2:W$7201, A$2:A$7201, A550, B$2:B$7201, B550), "OPTIMAL", "")</f>
        <v/>
      </c>
    </row>
    <row r="551" ht="20" customHeight="1">
      <c r="A551" s="36" t="n">
        <v>4</v>
      </c>
      <c r="B551" s="36" t="n">
        <v>25</v>
      </c>
      <c r="C551" s="37" t="n">
        <v>110</v>
      </c>
      <c r="D551" s="37" t="n">
        <v>3</v>
      </c>
      <c r="E551" s="6" t="n">
        <v>8</v>
      </c>
      <c r="F551" s="37" t="n">
        <v>1.5</v>
      </c>
      <c r="G551" s="36" t="n">
        <v>150</v>
      </c>
      <c r="H551" s="6" t="inlineStr">
        <is>
          <t>OFF</t>
        </is>
      </c>
      <c r="I551" s="38" t="n">
        <v>580.1183283215253</v>
      </c>
      <c r="J551" s="38" t="n">
        <v>1533.568798690708</v>
      </c>
      <c r="K551" s="38" t="n">
        <v>1407.407407407407</v>
      </c>
      <c r="L551" s="38" t="n">
        <v>150</v>
      </c>
      <c r="M551" s="38">
        <f>I551+J551+K551+L551</f>
        <v/>
      </c>
      <c r="N551" s="38">
        <f>M551*'Dashboard &amp; Optimisation'!$B$18/('Dashboard &amp; Optimisation'!$B$16/3.6)</f>
        <v/>
      </c>
      <c r="O551" s="38" t="n">
        <v>393.8115227924006</v>
      </c>
      <c r="P551" s="39" t="n">
        <v>0.2284508586676858</v>
      </c>
      <c r="Q551" s="40" t="n">
        <v>12.23505194285052</v>
      </c>
      <c r="R551" s="38" t="n">
        <v>378.311163585296</v>
      </c>
      <c r="S551" s="38">
        <f>R551*IF(A551=4, 2.0, 3.0)</f>
        <v/>
      </c>
      <c r="T551" s="37">
        <f>'Dashboard &amp; Optimisation'!$B$18*U551</f>
        <v/>
      </c>
      <c r="U551" s="26">
        <f>MIN(1, S551/M551)</f>
        <v/>
      </c>
      <c r="V551" s="26">
        <f>N551/(N551+O551)</f>
        <v/>
      </c>
      <c r="W551" s="26">
        <f>U551*V551</f>
        <v/>
      </c>
      <c r="X551" s="39">
        <f>T551/N551</f>
        <v/>
      </c>
      <c r="Y551" s="41">
        <f>IF(W551=MAXIFS(W$2:W$7201, A$2:A$7201, A551, B$2:B$7201, B551), "OPTIMAL", "")</f>
        <v/>
      </c>
    </row>
    <row r="552" ht="20" customHeight="1">
      <c r="A552" s="28" t="n">
        <v>4</v>
      </c>
      <c r="B552" s="28" t="n">
        <v>25</v>
      </c>
      <c r="C552" s="29" t="n">
        <v>110</v>
      </c>
      <c r="D552" s="29" t="n">
        <v>3</v>
      </c>
      <c r="E552" s="30" t="n">
        <v>8</v>
      </c>
      <c r="F552" s="29" t="n">
        <v>1.5</v>
      </c>
      <c r="G552" s="28" t="n">
        <v>200</v>
      </c>
      <c r="H552" s="30" t="inlineStr">
        <is>
          <t>ON</t>
        </is>
      </c>
      <c r="I552" s="31" t="n">
        <v>580.1183283215253</v>
      </c>
      <c r="J552" s="31" t="n">
        <v>1533.568798690708</v>
      </c>
      <c r="K552" s="31" t="n">
        <v>1407.407407407407</v>
      </c>
      <c r="L552" s="31" t="n">
        <v>150</v>
      </c>
      <c r="M552" s="31">
        <f>I552+J552+K552+L552</f>
        <v/>
      </c>
      <c r="N552" s="31">
        <f>M552*'Dashboard &amp; Optimisation'!$B$18/('Dashboard &amp; Optimisation'!$B$16/3.6)</f>
        <v/>
      </c>
      <c r="O552" s="31" t="n">
        <v>393.8115227924006</v>
      </c>
      <c r="P552" s="32" t="n">
        <v>0.0548249712525021</v>
      </c>
      <c r="Q552" s="33" t="n">
        <v>12.23505194285052</v>
      </c>
      <c r="R552" s="31" t="n">
        <v>1576.389520873446</v>
      </c>
      <c r="S552" s="31">
        <f>R552*IF(A552=4, 2.0, 3.0)</f>
        <v/>
      </c>
      <c r="T552" s="29">
        <f>'Dashboard &amp; Optimisation'!$B$18*U552</f>
        <v/>
      </c>
      <c r="U552" s="34">
        <f>MIN(1, S552/M552)</f>
        <v/>
      </c>
      <c r="V552" s="34">
        <f>N552/(N552+O552)</f>
        <v/>
      </c>
      <c r="W552" s="34">
        <f>U552*V552</f>
        <v/>
      </c>
      <c r="X552" s="32">
        <f>T552/N552</f>
        <v/>
      </c>
      <c r="Y552" s="35">
        <f>IF(W552=MAXIFS(W$2:W$7201, A$2:A$7201, A552, B$2:B$7201, B552), "OPTIMAL", "")</f>
        <v/>
      </c>
    </row>
    <row r="553" ht="20" customHeight="1">
      <c r="A553" s="36" t="n">
        <v>4</v>
      </c>
      <c r="B553" s="36" t="n">
        <v>25</v>
      </c>
      <c r="C553" s="37" t="n">
        <v>110</v>
      </c>
      <c r="D553" s="37" t="n">
        <v>3</v>
      </c>
      <c r="E553" s="6" t="n">
        <v>8</v>
      </c>
      <c r="F553" s="37" t="n">
        <v>1.5</v>
      </c>
      <c r="G553" s="36" t="n">
        <v>200</v>
      </c>
      <c r="H553" s="6" t="inlineStr">
        <is>
          <t>OFF</t>
        </is>
      </c>
      <c r="I553" s="38" t="n">
        <v>580.1183283215253</v>
      </c>
      <c r="J553" s="38" t="n">
        <v>1533.568798690708</v>
      </c>
      <c r="K553" s="38" t="n">
        <v>1407.407407407407</v>
      </c>
      <c r="L553" s="38" t="n">
        <v>150</v>
      </c>
      <c r="M553" s="38">
        <f>I553+J553+K553+L553</f>
        <v/>
      </c>
      <c r="N553" s="38">
        <f>M553*'Dashboard &amp; Optimisation'!$B$18/('Dashboard &amp; Optimisation'!$B$16/3.6)</f>
        <v/>
      </c>
      <c r="O553" s="38" t="n">
        <v>393.8115227924006</v>
      </c>
      <c r="P553" s="39" t="n">
        <v>0.2291742902271945</v>
      </c>
      <c r="Q553" s="40" t="n">
        <v>12.23505194285052</v>
      </c>
      <c r="R553" s="38" t="n">
        <v>377.1169535594649</v>
      </c>
      <c r="S553" s="38">
        <f>R553*IF(A553=4, 2.0, 3.0)</f>
        <v/>
      </c>
      <c r="T553" s="37">
        <f>'Dashboard &amp; Optimisation'!$B$18*U553</f>
        <v/>
      </c>
      <c r="U553" s="26">
        <f>MIN(1, S553/M553)</f>
        <v/>
      </c>
      <c r="V553" s="26">
        <f>N553/(N553+O553)</f>
        <v/>
      </c>
      <c r="W553" s="26">
        <f>U553*V553</f>
        <v/>
      </c>
      <c r="X553" s="39">
        <f>T553/N553</f>
        <v/>
      </c>
      <c r="Y553" s="41">
        <f>IF(W553=MAXIFS(W$2:W$7201, A$2:A$7201, A553, B$2:B$7201, B553), "OPTIMAL", "")</f>
        <v/>
      </c>
    </row>
    <row r="554" ht="20" customHeight="1">
      <c r="A554" s="28" t="n">
        <v>4</v>
      </c>
      <c r="B554" s="28" t="n">
        <v>25</v>
      </c>
      <c r="C554" s="29" t="n">
        <v>110</v>
      </c>
      <c r="D554" s="29" t="n">
        <v>3</v>
      </c>
      <c r="E554" s="30" t="n">
        <v>8</v>
      </c>
      <c r="F554" s="29" t="n">
        <v>2</v>
      </c>
      <c r="G554" s="28" t="n">
        <v>50</v>
      </c>
      <c r="H554" s="30" t="inlineStr">
        <is>
          <t>ON</t>
        </is>
      </c>
      <c r="I554" s="31" t="n">
        <v>580.1183283215253</v>
      </c>
      <c r="J554" s="31" t="n">
        <v>1533.568798690708</v>
      </c>
      <c r="K554" s="31" t="n">
        <v>1407.407407407407</v>
      </c>
      <c r="L554" s="31" t="n">
        <v>150</v>
      </c>
      <c r="M554" s="31">
        <f>I554+J554+K554+L554</f>
        <v/>
      </c>
      <c r="N554" s="31">
        <f>M554*'Dashboard &amp; Optimisation'!$B$18/('Dashboard &amp; Optimisation'!$B$16/3.6)</f>
        <v/>
      </c>
      <c r="O554" s="31" t="n">
        <v>456.1344472035944</v>
      </c>
      <c r="P554" s="32" t="n">
        <v>0.05127186772596353</v>
      </c>
      <c r="Q554" s="33" t="n">
        <v>16.2467359238007</v>
      </c>
      <c r="R554" s="31" t="n">
        <v>1721.457910676844</v>
      </c>
      <c r="S554" s="31">
        <f>R554*IF(A554=4, 2.0, 3.0)</f>
        <v/>
      </c>
      <c r="T554" s="29">
        <f>'Dashboard &amp; Optimisation'!$B$18*U554</f>
        <v/>
      </c>
      <c r="U554" s="34">
        <f>MIN(1, S554/M554)</f>
        <v/>
      </c>
      <c r="V554" s="34">
        <f>N554/(N554+O554)</f>
        <v/>
      </c>
      <c r="W554" s="34">
        <f>U554*V554</f>
        <v/>
      </c>
      <c r="X554" s="32">
        <f>T554/N554</f>
        <v/>
      </c>
      <c r="Y554" s="35">
        <f>IF(W554=MAXIFS(W$2:W$7201, A$2:A$7201, A554, B$2:B$7201, B554), "OPTIMAL", "")</f>
        <v/>
      </c>
    </row>
    <row r="555" ht="20" customHeight="1">
      <c r="A555" s="36" t="n">
        <v>4</v>
      </c>
      <c r="B555" s="36" t="n">
        <v>25</v>
      </c>
      <c r="C555" s="37" t="n">
        <v>110</v>
      </c>
      <c r="D555" s="37" t="n">
        <v>3</v>
      </c>
      <c r="E555" s="6" t="n">
        <v>8</v>
      </c>
      <c r="F555" s="37" t="n">
        <v>2</v>
      </c>
      <c r="G555" s="36" t="n">
        <v>50</v>
      </c>
      <c r="H555" s="6" t="inlineStr">
        <is>
          <t>OFF</t>
        </is>
      </c>
      <c r="I555" s="38" t="n">
        <v>580.1183283215253</v>
      </c>
      <c r="J555" s="38" t="n">
        <v>1533.568798690708</v>
      </c>
      <c r="K555" s="38" t="n">
        <v>1407.407407407407</v>
      </c>
      <c r="L555" s="38" t="n">
        <v>150</v>
      </c>
      <c r="M555" s="38">
        <f>I555+J555+K555+L555</f>
        <v/>
      </c>
      <c r="N555" s="38">
        <f>M555*'Dashboard &amp; Optimisation'!$B$18/('Dashboard &amp; Optimisation'!$B$16/3.6)</f>
        <v/>
      </c>
      <c r="O555" s="38" t="n">
        <v>456.1344472035944</v>
      </c>
      <c r="P555" s="39" t="n">
        <v>0.2268437450938167</v>
      </c>
      <c r="Q555" s="40" t="n">
        <v>16.2467359238007</v>
      </c>
      <c r="R555" s="38" t="n">
        <v>389.0888076086631</v>
      </c>
      <c r="S555" s="38">
        <f>R555*IF(A555=4, 2.0, 3.0)</f>
        <v/>
      </c>
      <c r="T555" s="37">
        <f>'Dashboard &amp; Optimisation'!$B$18*U555</f>
        <v/>
      </c>
      <c r="U555" s="26">
        <f>MIN(1, S555/M555)</f>
        <v/>
      </c>
      <c r="V555" s="26">
        <f>N555/(N555+O555)</f>
        <v/>
      </c>
      <c r="W555" s="26">
        <f>U555*V555</f>
        <v/>
      </c>
      <c r="X555" s="39">
        <f>T555/N555</f>
        <v/>
      </c>
      <c r="Y555" s="41">
        <f>IF(W555=MAXIFS(W$2:W$7201, A$2:A$7201, A555, B$2:B$7201, B555), "OPTIMAL", "")</f>
        <v/>
      </c>
    </row>
    <row r="556" ht="20" customHeight="1">
      <c r="A556" s="28" t="n">
        <v>4</v>
      </c>
      <c r="B556" s="28" t="n">
        <v>25</v>
      </c>
      <c r="C556" s="29" t="n">
        <v>110</v>
      </c>
      <c r="D556" s="29" t="n">
        <v>3</v>
      </c>
      <c r="E556" s="30" t="n">
        <v>8</v>
      </c>
      <c r="F556" s="29" t="n">
        <v>2</v>
      </c>
      <c r="G556" s="28" t="n">
        <v>100</v>
      </c>
      <c r="H556" s="30" t="inlineStr">
        <is>
          <t>ON</t>
        </is>
      </c>
      <c r="I556" s="31" t="n">
        <v>580.1183283215253</v>
      </c>
      <c r="J556" s="31" t="n">
        <v>1533.568798690708</v>
      </c>
      <c r="K556" s="31" t="n">
        <v>1407.407407407407</v>
      </c>
      <c r="L556" s="31" t="n">
        <v>150</v>
      </c>
      <c r="M556" s="31">
        <f>I556+J556+K556+L556</f>
        <v/>
      </c>
      <c r="N556" s="31">
        <f>M556*'Dashboard &amp; Optimisation'!$B$18/('Dashboard &amp; Optimisation'!$B$16/3.6)</f>
        <v/>
      </c>
      <c r="O556" s="31" t="n">
        <v>456.1344472035944</v>
      </c>
      <c r="P556" s="32" t="n">
        <v>0.05199529928547215</v>
      </c>
      <c r="Q556" s="33" t="n">
        <v>16.2467359238007</v>
      </c>
      <c r="R556" s="31" t="n">
        <v>1697.506572804704</v>
      </c>
      <c r="S556" s="31">
        <f>R556*IF(A556=4, 2.0, 3.0)</f>
        <v/>
      </c>
      <c r="T556" s="29">
        <f>'Dashboard &amp; Optimisation'!$B$18*U556</f>
        <v/>
      </c>
      <c r="U556" s="34">
        <f>MIN(1, S556/M556)</f>
        <v/>
      </c>
      <c r="V556" s="34">
        <f>N556/(N556+O556)</f>
        <v/>
      </c>
      <c r="W556" s="34">
        <f>U556*V556</f>
        <v/>
      </c>
      <c r="X556" s="32">
        <f>T556/N556</f>
        <v/>
      </c>
      <c r="Y556" s="35">
        <f>IF(W556=MAXIFS(W$2:W$7201, A$2:A$7201, A556, B$2:B$7201, B556), "OPTIMAL", "")</f>
        <v/>
      </c>
    </row>
    <row r="557" ht="20" customHeight="1">
      <c r="A557" s="36" t="n">
        <v>4</v>
      </c>
      <c r="B557" s="36" t="n">
        <v>25</v>
      </c>
      <c r="C557" s="37" t="n">
        <v>110</v>
      </c>
      <c r="D557" s="37" t="n">
        <v>3</v>
      </c>
      <c r="E557" s="6" t="n">
        <v>8</v>
      </c>
      <c r="F557" s="37" t="n">
        <v>2</v>
      </c>
      <c r="G557" s="36" t="n">
        <v>100</v>
      </c>
      <c r="H557" s="6" t="inlineStr">
        <is>
          <t>OFF</t>
        </is>
      </c>
      <c r="I557" s="38" t="n">
        <v>580.1183283215253</v>
      </c>
      <c r="J557" s="38" t="n">
        <v>1533.568798690708</v>
      </c>
      <c r="K557" s="38" t="n">
        <v>1407.407407407407</v>
      </c>
      <c r="L557" s="38" t="n">
        <v>150</v>
      </c>
      <c r="M557" s="38">
        <f>I557+J557+K557+L557</f>
        <v/>
      </c>
      <c r="N557" s="38">
        <f>M557*'Dashboard &amp; Optimisation'!$B$18/('Dashboard &amp; Optimisation'!$B$16/3.6)</f>
        <v/>
      </c>
      <c r="O557" s="38" t="n">
        <v>456.1344472035944</v>
      </c>
      <c r="P557" s="39" t="n">
        <v>0.2275671766533254</v>
      </c>
      <c r="Q557" s="40" t="n">
        <v>16.2467359238007</v>
      </c>
      <c r="R557" s="38" t="n">
        <v>387.8519019748401</v>
      </c>
      <c r="S557" s="38">
        <f>R557*IF(A557=4, 2.0, 3.0)</f>
        <v/>
      </c>
      <c r="T557" s="37">
        <f>'Dashboard &amp; Optimisation'!$B$18*U557</f>
        <v/>
      </c>
      <c r="U557" s="26">
        <f>MIN(1, S557/M557)</f>
        <v/>
      </c>
      <c r="V557" s="26">
        <f>N557/(N557+O557)</f>
        <v/>
      </c>
      <c r="W557" s="26">
        <f>U557*V557</f>
        <v/>
      </c>
      <c r="X557" s="39">
        <f>T557/N557</f>
        <v/>
      </c>
      <c r="Y557" s="41">
        <f>IF(W557=MAXIFS(W$2:W$7201, A$2:A$7201, A557, B$2:B$7201, B557), "OPTIMAL", "")</f>
        <v/>
      </c>
    </row>
    <row r="558" ht="20" customHeight="1">
      <c r="A558" s="28" t="n">
        <v>4</v>
      </c>
      <c r="B558" s="28" t="n">
        <v>25</v>
      </c>
      <c r="C558" s="29" t="n">
        <v>110</v>
      </c>
      <c r="D558" s="29" t="n">
        <v>3</v>
      </c>
      <c r="E558" s="30" t="n">
        <v>8</v>
      </c>
      <c r="F558" s="29" t="n">
        <v>2</v>
      </c>
      <c r="G558" s="28" t="n">
        <v>150</v>
      </c>
      <c r="H558" s="30" t="inlineStr">
        <is>
          <t>ON</t>
        </is>
      </c>
      <c r="I558" s="31" t="n">
        <v>580.1183283215253</v>
      </c>
      <c r="J558" s="31" t="n">
        <v>1533.568798690708</v>
      </c>
      <c r="K558" s="31" t="n">
        <v>1407.407407407407</v>
      </c>
      <c r="L558" s="31" t="n">
        <v>150</v>
      </c>
      <c r="M558" s="31">
        <f>I558+J558+K558+L558</f>
        <v/>
      </c>
      <c r="N558" s="31">
        <f>M558*'Dashboard &amp; Optimisation'!$B$18/('Dashboard &amp; Optimisation'!$B$16/3.6)</f>
        <v/>
      </c>
      <c r="O558" s="31" t="n">
        <v>456.1344472035944</v>
      </c>
      <c r="P558" s="32" t="n">
        <v>0.05271873084498076</v>
      </c>
      <c r="Q558" s="33" t="n">
        <v>16.2467359238007</v>
      </c>
      <c r="R558" s="31" t="n">
        <v>1674.212578287817</v>
      </c>
      <c r="S558" s="31">
        <f>R558*IF(A558=4, 2.0, 3.0)</f>
        <v/>
      </c>
      <c r="T558" s="29">
        <f>'Dashboard &amp; Optimisation'!$B$18*U558</f>
        <v/>
      </c>
      <c r="U558" s="34">
        <f>MIN(1, S558/M558)</f>
        <v/>
      </c>
      <c r="V558" s="34">
        <f>N558/(N558+O558)</f>
        <v/>
      </c>
      <c r="W558" s="34">
        <f>U558*V558</f>
        <v/>
      </c>
      <c r="X558" s="32">
        <f>T558/N558</f>
        <v/>
      </c>
      <c r="Y558" s="35">
        <f>IF(W558=MAXIFS(W$2:W$7201, A$2:A$7201, A558, B$2:B$7201, B558), "OPTIMAL", "")</f>
        <v/>
      </c>
    </row>
    <row r="559" ht="20" customHeight="1">
      <c r="A559" s="36" t="n">
        <v>4</v>
      </c>
      <c r="B559" s="36" t="n">
        <v>25</v>
      </c>
      <c r="C559" s="37" t="n">
        <v>110</v>
      </c>
      <c r="D559" s="37" t="n">
        <v>3</v>
      </c>
      <c r="E559" s="6" t="n">
        <v>8</v>
      </c>
      <c r="F559" s="37" t="n">
        <v>2</v>
      </c>
      <c r="G559" s="36" t="n">
        <v>150</v>
      </c>
      <c r="H559" s="6" t="inlineStr">
        <is>
          <t>OFF</t>
        </is>
      </c>
      <c r="I559" s="38" t="n">
        <v>580.1183283215253</v>
      </c>
      <c r="J559" s="38" t="n">
        <v>1533.568798690708</v>
      </c>
      <c r="K559" s="38" t="n">
        <v>1407.407407407407</v>
      </c>
      <c r="L559" s="38" t="n">
        <v>150</v>
      </c>
      <c r="M559" s="38">
        <f>I559+J559+K559+L559</f>
        <v/>
      </c>
      <c r="N559" s="38">
        <f>M559*'Dashboard &amp; Optimisation'!$B$18/('Dashboard &amp; Optimisation'!$B$16/3.6)</f>
        <v/>
      </c>
      <c r="O559" s="38" t="n">
        <v>456.1344472035944</v>
      </c>
      <c r="P559" s="39" t="n">
        <v>0.228290608212834</v>
      </c>
      <c r="Q559" s="40" t="n">
        <v>16.2467359238007</v>
      </c>
      <c r="R559" s="38" t="n">
        <v>386.6228356172682</v>
      </c>
      <c r="S559" s="38">
        <f>R559*IF(A559=4, 2.0, 3.0)</f>
        <v/>
      </c>
      <c r="T559" s="37">
        <f>'Dashboard &amp; Optimisation'!$B$18*U559</f>
        <v/>
      </c>
      <c r="U559" s="26">
        <f>MIN(1, S559/M559)</f>
        <v/>
      </c>
      <c r="V559" s="26">
        <f>N559/(N559+O559)</f>
        <v/>
      </c>
      <c r="W559" s="26">
        <f>U559*V559</f>
        <v/>
      </c>
      <c r="X559" s="39">
        <f>T559/N559</f>
        <v/>
      </c>
      <c r="Y559" s="41">
        <f>IF(W559=MAXIFS(W$2:W$7201, A$2:A$7201, A559, B$2:B$7201, B559), "OPTIMAL", "")</f>
        <v/>
      </c>
    </row>
    <row r="560" ht="20" customHeight="1">
      <c r="A560" s="28" t="n">
        <v>4</v>
      </c>
      <c r="B560" s="28" t="n">
        <v>25</v>
      </c>
      <c r="C560" s="29" t="n">
        <v>110</v>
      </c>
      <c r="D560" s="29" t="n">
        <v>3</v>
      </c>
      <c r="E560" s="30" t="n">
        <v>8</v>
      </c>
      <c r="F560" s="29" t="n">
        <v>2</v>
      </c>
      <c r="G560" s="28" t="n">
        <v>200</v>
      </c>
      <c r="H560" s="30" t="inlineStr">
        <is>
          <t>ON</t>
        </is>
      </c>
      <c r="I560" s="31" t="n">
        <v>580.1183283215253</v>
      </c>
      <c r="J560" s="31" t="n">
        <v>1533.568798690708</v>
      </c>
      <c r="K560" s="31" t="n">
        <v>1407.407407407407</v>
      </c>
      <c r="L560" s="31" t="n">
        <v>150</v>
      </c>
      <c r="M560" s="31">
        <f>I560+J560+K560+L560</f>
        <v/>
      </c>
      <c r="N560" s="31">
        <f>M560*'Dashboard &amp; Optimisation'!$B$18/('Dashboard &amp; Optimisation'!$B$16/3.6)</f>
        <v/>
      </c>
      <c r="O560" s="31" t="n">
        <v>456.1344472035944</v>
      </c>
      <c r="P560" s="32" t="n">
        <v>0.05344216240448938</v>
      </c>
      <c r="Q560" s="33" t="n">
        <v>16.2467359238007</v>
      </c>
      <c r="R560" s="31" t="n">
        <v>1651.549232308426</v>
      </c>
      <c r="S560" s="31">
        <f>R560*IF(A560=4, 2.0, 3.0)</f>
        <v/>
      </c>
      <c r="T560" s="29">
        <f>'Dashboard &amp; Optimisation'!$B$18*U560</f>
        <v/>
      </c>
      <c r="U560" s="34">
        <f>MIN(1, S560/M560)</f>
        <v/>
      </c>
      <c r="V560" s="34">
        <f>N560/(N560+O560)</f>
        <v/>
      </c>
      <c r="W560" s="34">
        <f>U560*V560</f>
        <v/>
      </c>
      <c r="X560" s="32">
        <f>T560/N560</f>
        <v/>
      </c>
      <c r="Y560" s="35">
        <f>IF(W560=MAXIFS(W$2:W$7201, A$2:A$7201, A560, B$2:B$7201, B560), "OPTIMAL", "")</f>
        <v/>
      </c>
    </row>
    <row r="561" ht="20" customHeight="1">
      <c r="A561" s="36" t="n">
        <v>4</v>
      </c>
      <c r="B561" s="36" t="n">
        <v>25</v>
      </c>
      <c r="C561" s="37" t="n">
        <v>110</v>
      </c>
      <c r="D561" s="37" t="n">
        <v>3</v>
      </c>
      <c r="E561" s="6" t="n">
        <v>8</v>
      </c>
      <c r="F561" s="37" t="n">
        <v>2</v>
      </c>
      <c r="G561" s="36" t="n">
        <v>200</v>
      </c>
      <c r="H561" s="6" t="inlineStr">
        <is>
          <t>OFF</t>
        </is>
      </c>
      <c r="I561" s="38" t="n">
        <v>580.1183283215253</v>
      </c>
      <c r="J561" s="38" t="n">
        <v>1533.568798690708</v>
      </c>
      <c r="K561" s="38" t="n">
        <v>1407.407407407407</v>
      </c>
      <c r="L561" s="38" t="n">
        <v>150</v>
      </c>
      <c r="M561" s="38">
        <f>I561+J561+K561+L561</f>
        <v/>
      </c>
      <c r="N561" s="38">
        <f>M561*'Dashboard &amp; Optimisation'!$B$18/('Dashboard &amp; Optimisation'!$B$16/3.6)</f>
        <v/>
      </c>
      <c r="O561" s="38" t="n">
        <v>456.1344472035944</v>
      </c>
      <c r="P561" s="39" t="n">
        <v>0.2290140397723426</v>
      </c>
      <c r="Q561" s="40" t="n">
        <v>16.2467359238007</v>
      </c>
      <c r="R561" s="38" t="n">
        <v>385.4015342455693</v>
      </c>
      <c r="S561" s="38">
        <f>R561*IF(A561=4, 2.0, 3.0)</f>
        <v/>
      </c>
      <c r="T561" s="37">
        <f>'Dashboard &amp; Optimisation'!$B$18*U561</f>
        <v/>
      </c>
      <c r="U561" s="26">
        <f>MIN(1, S561/M561)</f>
        <v/>
      </c>
      <c r="V561" s="26">
        <f>N561/(N561+O561)</f>
        <v/>
      </c>
      <c r="W561" s="26">
        <f>U561*V561</f>
        <v/>
      </c>
      <c r="X561" s="39">
        <f>T561/N561</f>
        <v/>
      </c>
      <c r="Y561" s="41">
        <f>IF(W561=MAXIFS(W$2:W$7201, A$2:A$7201, A561, B$2:B$7201, B561), "OPTIMAL", "")</f>
        <v/>
      </c>
    </row>
    <row r="562" ht="20" customHeight="1">
      <c r="A562" s="28" t="n">
        <v>4</v>
      </c>
      <c r="B562" s="28" t="n">
        <v>25</v>
      </c>
      <c r="C562" s="29" t="n">
        <v>115</v>
      </c>
      <c r="D562" s="29" t="n">
        <v>2</v>
      </c>
      <c r="E562" s="30" t="n">
        <v>0</v>
      </c>
      <c r="F562" s="29" t="n">
        <v>0</v>
      </c>
      <c r="G562" s="28" t="n">
        <v>50</v>
      </c>
      <c r="H562" s="30" t="inlineStr">
        <is>
          <t>ON</t>
        </is>
      </c>
      <c r="I562" s="31" t="n">
        <v>580.1183283215253</v>
      </c>
      <c r="J562" s="31" t="n">
        <v>1533.568798690708</v>
      </c>
      <c r="K562" s="31" t="n">
        <v>1407.407407407407</v>
      </c>
      <c r="L562" s="31" t="n">
        <v>150</v>
      </c>
      <c r="M562" s="31">
        <f>I562+J562+K562+L562</f>
        <v/>
      </c>
      <c r="N562" s="31">
        <f>M562*'Dashboard &amp; Optimisation'!$B$18/('Dashboard &amp; Optimisation'!$B$16/3.6)</f>
        <v/>
      </c>
      <c r="O562" s="31" t="n">
        <v>136.8935109676768</v>
      </c>
      <c r="P562" s="32" t="n">
        <v>0.4691885779518582</v>
      </c>
      <c r="Q562" s="33" t="n">
        <v>0.2</v>
      </c>
      <c r="R562" s="31" t="n">
        <v>152.199545373342</v>
      </c>
      <c r="S562" s="31">
        <f>R562*IF(A562=4, 2.0, 3.0)</f>
        <v/>
      </c>
      <c r="T562" s="29">
        <f>'Dashboard &amp; Optimisation'!$B$18*U562</f>
        <v/>
      </c>
      <c r="U562" s="34">
        <f>MIN(1, S562/M562)</f>
        <v/>
      </c>
      <c r="V562" s="34">
        <f>N562/(N562+O562)</f>
        <v/>
      </c>
      <c r="W562" s="34">
        <f>U562*V562</f>
        <v/>
      </c>
      <c r="X562" s="32">
        <f>T562/N562</f>
        <v/>
      </c>
      <c r="Y562" s="35">
        <f>IF(W562=MAXIFS(W$2:W$7201, A$2:A$7201, A562, B$2:B$7201, B562), "OPTIMAL", "")</f>
        <v/>
      </c>
    </row>
    <row r="563" ht="20" customHeight="1">
      <c r="A563" s="36" t="n">
        <v>4</v>
      </c>
      <c r="B563" s="36" t="n">
        <v>25</v>
      </c>
      <c r="C563" s="37" t="n">
        <v>115</v>
      </c>
      <c r="D563" s="37" t="n">
        <v>2</v>
      </c>
      <c r="E563" s="6" t="n">
        <v>0</v>
      </c>
      <c r="F563" s="37" t="n">
        <v>0</v>
      </c>
      <c r="G563" s="36" t="n">
        <v>50</v>
      </c>
      <c r="H563" s="6" t="inlineStr">
        <is>
          <t>OFF</t>
        </is>
      </c>
      <c r="I563" s="38" t="n">
        <v>580.1183283215253</v>
      </c>
      <c r="J563" s="38" t="n">
        <v>1533.568798690708</v>
      </c>
      <c r="K563" s="38" t="n">
        <v>1407.407407407407</v>
      </c>
      <c r="L563" s="38" t="n">
        <v>150</v>
      </c>
      <c r="M563" s="38">
        <f>I563+J563+K563+L563</f>
        <v/>
      </c>
      <c r="N563" s="38">
        <f>M563*'Dashboard &amp; Optimisation'!$B$18/('Dashboard &amp; Optimisation'!$B$16/3.6)</f>
        <v/>
      </c>
      <c r="O563" s="38" t="n">
        <v>136.8935109676768</v>
      </c>
      <c r="P563" s="39" t="n">
        <v>0.7459797833290676</v>
      </c>
      <c r="Q563" s="40" t="n">
        <v>0.2</v>
      </c>
      <c r="R563" s="38" t="n">
        <v>95.72684120199145</v>
      </c>
      <c r="S563" s="38">
        <f>R563*IF(A563=4, 2.0, 3.0)</f>
        <v/>
      </c>
      <c r="T563" s="37">
        <f>'Dashboard &amp; Optimisation'!$B$18*U563</f>
        <v/>
      </c>
      <c r="U563" s="26">
        <f>MIN(1, S563/M563)</f>
        <v/>
      </c>
      <c r="V563" s="26">
        <f>N563/(N563+O563)</f>
        <v/>
      </c>
      <c r="W563" s="26">
        <f>U563*V563</f>
        <v/>
      </c>
      <c r="X563" s="39">
        <f>T563/N563</f>
        <v/>
      </c>
      <c r="Y563" s="41">
        <f>IF(W563=MAXIFS(W$2:W$7201, A$2:A$7201, A563, B$2:B$7201, B563), "OPTIMAL", "")</f>
        <v/>
      </c>
    </row>
    <row r="564" ht="20" customHeight="1">
      <c r="A564" s="28" t="n">
        <v>4</v>
      </c>
      <c r="B564" s="28" t="n">
        <v>25</v>
      </c>
      <c r="C564" s="29" t="n">
        <v>115</v>
      </c>
      <c r="D564" s="29" t="n">
        <v>2</v>
      </c>
      <c r="E564" s="30" t="n">
        <v>0</v>
      </c>
      <c r="F564" s="29" t="n">
        <v>0</v>
      </c>
      <c r="G564" s="28" t="n">
        <v>100</v>
      </c>
      <c r="H564" s="30" t="inlineStr">
        <is>
          <t>ON</t>
        </is>
      </c>
      <c r="I564" s="31" t="n">
        <v>580.1183283215253</v>
      </c>
      <c r="J564" s="31" t="n">
        <v>1533.568798690708</v>
      </c>
      <c r="K564" s="31" t="n">
        <v>1407.407407407407</v>
      </c>
      <c r="L564" s="31" t="n">
        <v>150</v>
      </c>
      <c r="M564" s="31">
        <f>I564+J564+K564+L564</f>
        <v/>
      </c>
      <c r="N564" s="31">
        <f>M564*'Dashboard &amp; Optimisation'!$B$18/('Dashboard &amp; Optimisation'!$B$16/3.6)</f>
        <v/>
      </c>
      <c r="O564" s="31" t="n">
        <v>136.8935109676768</v>
      </c>
      <c r="P564" s="32" t="n">
        <v>0.4698805559653013</v>
      </c>
      <c r="Q564" s="33" t="n">
        <v>0.2</v>
      </c>
      <c r="R564" s="31" t="n">
        <v>151.9754059878804</v>
      </c>
      <c r="S564" s="31">
        <f>R564*IF(A564=4, 2.0, 3.0)</f>
        <v/>
      </c>
      <c r="T564" s="29">
        <f>'Dashboard &amp; Optimisation'!$B$18*U564</f>
        <v/>
      </c>
      <c r="U564" s="34">
        <f>MIN(1, S564/M564)</f>
        <v/>
      </c>
      <c r="V564" s="34">
        <f>N564/(N564+O564)</f>
        <v/>
      </c>
      <c r="W564" s="34">
        <f>U564*V564</f>
        <v/>
      </c>
      <c r="X564" s="32">
        <f>T564/N564</f>
        <v/>
      </c>
      <c r="Y564" s="35">
        <f>IF(W564=MAXIFS(W$2:W$7201, A$2:A$7201, A564, B$2:B$7201, B564), "OPTIMAL", "")</f>
        <v/>
      </c>
    </row>
    <row r="565" ht="20" customHeight="1">
      <c r="A565" s="36" t="n">
        <v>4</v>
      </c>
      <c r="B565" s="36" t="n">
        <v>25</v>
      </c>
      <c r="C565" s="37" t="n">
        <v>115</v>
      </c>
      <c r="D565" s="37" t="n">
        <v>2</v>
      </c>
      <c r="E565" s="6" t="n">
        <v>0</v>
      </c>
      <c r="F565" s="37" t="n">
        <v>0</v>
      </c>
      <c r="G565" s="36" t="n">
        <v>100</v>
      </c>
      <c r="H565" s="6" t="inlineStr">
        <is>
          <t>OFF</t>
        </is>
      </c>
      <c r="I565" s="38" t="n">
        <v>580.1183283215253</v>
      </c>
      <c r="J565" s="38" t="n">
        <v>1533.568798690708</v>
      </c>
      <c r="K565" s="38" t="n">
        <v>1407.407407407407</v>
      </c>
      <c r="L565" s="38" t="n">
        <v>150</v>
      </c>
      <c r="M565" s="38">
        <f>I565+J565+K565+L565</f>
        <v/>
      </c>
      <c r="N565" s="38">
        <f>M565*'Dashboard &amp; Optimisation'!$B$18/('Dashboard &amp; Optimisation'!$B$16/3.6)</f>
        <v/>
      </c>
      <c r="O565" s="38" t="n">
        <v>136.8935109676768</v>
      </c>
      <c r="P565" s="39" t="n">
        <v>0.7466717613425105</v>
      </c>
      <c r="Q565" s="40" t="n">
        <v>0.2</v>
      </c>
      <c r="R565" s="38" t="n">
        <v>95.63812635721277</v>
      </c>
      <c r="S565" s="38">
        <f>R565*IF(A565=4, 2.0, 3.0)</f>
        <v/>
      </c>
      <c r="T565" s="37">
        <f>'Dashboard &amp; Optimisation'!$B$18*U565</f>
        <v/>
      </c>
      <c r="U565" s="26">
        <f>MIN(1, S565/M565)</f>
        <v/>
      </c>
      <c r="V565" s="26">
        <f>N565/(N565+O565)</f>
        <v/>
      </c>
      <c r="W565" s="26">
        <f>U565*V565</f>
        <v/>
      </c>
      <c r="X565" s="39">
        <f>T565/N565</f>
        <v/>
      </c>
      <c r="Y565" s="41">
        <f>IF(W565=MAXIFS(W$2:W$7201, A$2:A$7201, A565, B$2:B$7201, B565), "OPTIMAL", "")</f>
        <v/>
      </c>
    </row>
    <row r="566" ht="20" customHeight="1">
      <c r="A566" s="28" t="n">
        <v>4</v>
      </c>
      <c r="B566" s="28" t="n">
        <v>25</v>
      </c>
      <c r="C566" s="29" t="n">
        <v>115</v>
      </c>
      <c r="D566" s="29" t="n">
        <v>2</v>
      </c>
      <c r="E566" s="30" t="n">
        <v>0</v>
      </c>
      <c r="F566" s="29" t="n">
        <v>0</v>
      </c>
      <c r="G566" s="28" t="n">
        <v>150</v>
      </c>
      <c r="H566" s="30" t="inlineStr">
        <is>
          <t>ON</t>
        </is>
      </c>
      <c r="I566" s="31" t="n">
        <v>580.1183283215253</v>
      </c>
      <c r="J566" s="31" t="n">
        <v>1533.568798690708</v>
      </c>
      <c r="K566" s="31" t="n">
        <v>1407.407407407407</v>
      </c>
      <c r="L566" s="31" t="n">
        <v>150</v>
      </c>
      <c r="M566" s="31">
        <f>I566+J566+K566+L566</f>
        <v/>
      </c>
      <c r="N566" s="31">
        <f>M566*'Dashboard &amp; Optimisation'!$B$18/('Dashboard &amp; Optimisation'!$B$16/3.6)</f>
        <v/>
      </c>
      <c r="O566" s="31" t="n">
        <v>136.8935109676768</v>
      </c>
      <c r="P566" s="32" t="n">
        <v>0.4705725339787443</v>
      </c>
      <c r="Q566" s="33" t="n">
        <v>0.2</v>
      </c>
      <c r="R566" s="31" t="n">
        <v>151.7519257974016</v>
      </c>
      <c r="S566" s="31">
        <f>R566*IF(A566=4, 2.0, 3.0)</f>
        <v/>
      </c>
      <c r="T566" s="29">
        <f>'Dashboard &amp; Optimisation'!$B$18*U566</f>
        <v/>
      </c>
      <c r="U566" s="34">
        <f>MIN(1, S566/M566)</f>
        <v/>
      </c>
      <c r="V566" s="34">
        <f>N566/(N566+O566)</f>
        <v/>
      </c>
      <c r="W566" s="34">
        <f>U566*V566</f>
        <v/>
      </c>
      <c r="X566" s="32">
        <f>T566/N566</f>
        <v/>
      </c>
      <c r="Y566" s="35">
        <f>IF(W566=MAXIFS(W$2:W$7201, A$2:A$7201, A566, B$2:B$7201, B566), "OPTIMAL", "")</f>
        <v/>
      </c>
    </row>
    <row r="567" ht="20" customHeight="1">
      <c r="A567" s="36" t="n">
        <v>4</v>
      </c>
      <c r="B567" s="36" t="n">
        <v>25</v>
      </c>
      <c r="C567" s="37" t="n">
        <v>115</v>
      </c>
      <c r="D567" s="37" t="n">
        <v>2</v>
      </c>
      <c r="E567" s="6" t="n">
        <v>0</v>
      </c>
      <c r="F567" s="37" t="n">
        <v>0</v>
      </c>
      <c r="G567" s="36" t="n">
        <v>150</v>
      </c>
      <c r="H567" s="6" t="inlineStr">
        <is>
          <t>OFF</t>
        </is>
      </c>
      <c r="I567" s="38" t="n">
        <v>580.1183283215253</v>
      </c>
      <c r="J567" s="38" t="n">
        <v>1533.568798690708</v>
      </c>
      <c r="K567" s="38" t="n">
        <v>1407.407407407407</v>
      </c>
      <c r="L567" s="38" t="n">
        <v>150</v>
      </c>
      <c r="M567" s="38">
        <f>I567+J567+K567+L567</f>
        <v/>
      </c>
      <c r="N567" s="38">
        <f>M567*'Dashboard &amp; Optimisation'!$B$18/('Dashboard &amp; Optimisation'!$B$16/3.6)</f>
        <v/>
      </c>
      <c r="O567" s="38" t="n">
        <v>136.8935109676768</v>
      </c>
      <c r="P567" s="39" t="n">
        <v>0.7473637393559536</v>
      </c>
      <c r="Q567" s="40" t="n">
        <v>0.2</v>
      </c>
      <c r="R567" s="38" t="n">
        <v>95.5495757931419</v>
      </c>
      <c r="S567" s="38">
        <f>R567*IF(A567=4, 2.0, 3.0)</f>
        <v/>
      </c>
      <c r="T567" s="37">
        <f>'Dashboard &amp; Optimisation'!$B$18*U567</f>
        <v/>
      </c>
      <c r="U567" s="26">
        <f>MIN(1, S567/M567)</f>
        <v/>
      </c>
      <c r="V567" s="26">
        <f>N567/(N567+O567)</f>
        <v/>
      </c>
      <c r="W567" s="26">
        <f>U567*V567</f>
        <v/>
      </c>
      <c r="X567" s="39">
        <f>T567/N567</f>
        <v/>
      </c>
      <c r="Y567" s="41">
        <f>IF(W567=MAXIFS(W$2:W$7201, A$2:A$7201, A567, B$2:B$7201, B567), "OPTIMAL", "")</f>
        <v/>
      </c>
    </row>
    <row r="568" ht="20" customHeight="1">
      <c r="A568" s="28" t="n">
        <v>4</v>
      </c>
      <c r="B568" s="28" t="n">
        <v>25</v>
      </c>
      <c r="C568" s="29" t="n">
        <v>115</v>
      </c>
      <c r="D568" s="29" t="n">
        <v>2</v>
      </c>
      <c r="E568" s="30" t="n">
        <v>0</v>
      </c>
      <c r="F568" s="29" t="n">
        <v>0</v>
      </c>
      <c r="G568" s="28" t="n">
        <v>200</v>
      </c>
      <c r="H568" s="30" t="inlineStr">
        <is>
          <t>ON</t>
        </is>
      </c>
      <c r="I568" s="31" t="n">
        <v>580.1183283215253</v>
      </c>
      <c r="J568" s="31" t="n">
        <v>1533.568798690708</v>
      </c>
      <c r="K568" s="31" t="n">
        <v>1407.407407407407</v>
      </c>
      <c r="L568" s="31" t="n">
        <v>150</v>
      </c>
      <c r="M568" s="31">
        <f>I568+J568+K568+L568</f>
        <v/>
      </c>
      <c r="N568" s="31">
        <f>M568*'Dashboard &amp; Optimisation'!$B$18/('Dashboard &amp; Optimisation'!$B$16/3.6)</f>
        <v/>
      </c>
      <c r="O568" s="31" t="n">
        <v>136.8935109676768</v>
      </c>
      <c r="P568" s="32" t="n">
        <v>0.4712645119921873</v>
      </c>
      <c r="Q568" s="33" t="n">
        <v>0.2</v>
      </c>
      <c r="R568" s="31" t="n">
        <v>151.5291018981321</v>
      </c>
      <c r="S568" s="31">
        <f>R568*IF(A568=4, 2.0, 3.0)</f>
        <v/>
      </c>
      <c r="T568" s="29">
        <f>'Dashboard &amp; Optimisation'!$B$18*U568</f>
        <v/>
      </c>
      <c r="U568" s="34">
        <f>MIN(1, S568/M568)</f>
        <v/>
      </c>
      <c r="V568" s="34">
        <f>N568/(N568+O568)</f>
        <v/>
      </c>
      <c r="W568" s="34">
        <f>U568*V568</f>
        <v/>
      </c>
      <c r="X568" s="32">
        <f>T568/N568</f>
        <v/>
      </c>
      <c r="Y568" s="35">
        <f>IF(W568=MAXIFS(W$2:W$7201, A$2:A$7201, A568, B$2:B$7201, B568), "OPTIMAL", "")</f>
        <v/>
      </c>
    </row>
    <row r="569" ht="20" customHeight="1">
      <c r="A569" s="36" t="n">
        <v>4</v>
      </c>
      <c r="B569" s="36" t="n">
        <v>25</v>
      </c>
      <c r="C569" s="37" t="n">
        <v>115</v>
      </c>
      <c r="D569" s="37" t="n">
        <v>2</v>
      </c>
      <c r="E569" s="6" t="n">
        <v>0</v>
      </c>
      <c r="F569" s="37" t="n">
        <v>0</v>
      </c>
      <c r="G569" s="36" t="n">
        <v>200</v>
      </c>
      <c r="H569" s="6" t="inlineStr">
        <is>
          <t>OFF</t>
        </is>
      </c>
      <c r="I569" s="38" t="n">
        <v>580.1183283215253</v>
      </c>
      <c r="J569" s="38" t="n">
        <v>1533.568798690708</v>
      </c>
      <c r="K569" s="38" t="n">
        <v>1407.407407407407</v>
      </c>
      <c r="L569" s="38" t="n">
        <v>150</v>
      </c>
      <c r="M569" s="38">
        <f>I569+J569+K569+L569</f>
        <v/>
      </c>
      <c r="N569" s="38">
        <f>M569*'Dashboard &amp; Optimisation'!$B$18/('Dashboard &amp; Optimisation'!$B$16/3.6)</f>
        <v/>
      </c>
      <c r="O569" s="38" t="n">
        <v>136.8935109676768</v>
      </c>
      <c r="P569" s="39" t="n">
        <v>0.7480557173693966</v>
      </c>
      <c r="Q569" s="40" t="n">
        <v>0.2</v>
      </c>
      <c r="R569" s="38" t="n">
        <v>95.46118905388246</v>
      </c>
      <c r="S569" s="38">
        <f>R569*IF(A569=4, 2.0, 3.0)</f>
        <v/>
      </c>
      <c r="T569" s="37">
        <f>'Dashboard &amp; Optimisation'!$B$18*U569</f>
        <v/>
      </c>
      <c r="U569" s="26">
        <f>MIN(1, S569/M569)</f>
        <v/>
      </c>
      <c r="V569" s="26">
        <f>N569/(N569+O569)</f>
        <v/>
      </c>
      <c r="W569" s="26">
        <f>U569*V569</f>
        <v/>
      </c>
      <c r="X569" s="39">
        <f>T569/N569</f>
        <v/>
      </c>
      <c r="Y569" s="41">
        <f>IF(W569=MAXIFS(W$2:W$7201, A$2:A$7201, A569, B$2:B$7201, B569), "OPTIMAL", "")</f>
        <v/>
      </c>
    </row>
    <row r="570" ht="20" customHeight="1">
      <c r="A570" s="28" t="n">
        <v>4</v>
      </c>
      <c r="B570" s="28" t="n">
        <v>25</v>
      </c>
      <c r="C570" s="29" t="n">
        <v>115</v>
      </c>
      <c r="D570" s="29" t="n">
        <v>2</v>
      </c>
      <c r="E570" s="30" t="n">
        <v>4</v>
      </c>
      <c r="F570" s="29" t="n">
        <v>1.5</v>
      </c>
      <c r="G570" s="28" t="n">
        <v>50</v>
      </c>
      <c r="H570" s="30" t="inlineStr">
        <is>
          <t>ON</t>
        </is>
      </c>
      <c r="I570" s="31" t="n">
        <v>580.1183283215253</v>
      </c>
      <c r="J570" s="31" t="n">
        <v>1533.568798690708</v>
      </c>
      <c r="K570" s="31" t="n">
        <v>1407.407407407407</v>
      </c>
      <c r="L570" s="31" t="n">
        <v>150</v>
      </c>
      <c r="M570" s="31">
        <f>I570+J570+K570+L570</f>
        <v/>
      </c>
      <c r="N570" s="31">
        <f>M570*'Dashboard &amp; Optimisation'!$B$18/('Dashboard &amp; Optimisation'!$B$16/3.6)</f>
        <v/>
      </c>
      <c r="O570" s="31" t="n">
        <v>211.4307878019323</v>
      </c>
      <c r="P570" s="32" t="n">
        <v>0.06858892119617455</v>
      </c>
      <c r="Q570" s="33" t="n">
        <v>5.838042351605651</v>
      </c>
      <c r="R570" s="31" t="n">
        <v>1070.607742680416</v>
      </c>
      <c r="S570" s="31">
        <f>R570*IF(A570=4, 2.0, 3.0)</f>
        <v/>
      </c>
      <c r="T570" s="29">
        <f>'Dashboard &amp; Optimisation'!$B$18*U570</f>
        <v/>
      </c>
      <c r="U570" s="34">
        <f>MIN(1, S570/M570)</f>
        <v/>
      </c>
      <c r="V570" s="34">
        <f>N570/(N570+O570)</f>
        <v/>
      </c>
      <c r="W570" s="34">
        <f>U570*V570</f>
        <v/>
      </c>
      <c r="X570" s="32">
        <f>T570/N570</f>
        <v/>
      </c>
      <c r="Y570" s="35">
        <f>IF(W570=MAXIFS(W$2:W$7201, A$2:A$7201, A570, B$2:B$7201, B570), "OPTIMAL", "")</f>
        <v/>
      </c>
    </row>
    <row r="571" ht="20" customHeight="1">
      <c r="A571" s="36" t="n">
        <v>4</v>
      </c>
      <c r="B571" s="36" t="n">
        <v>25</v>
      </c>
      <c r="C571" s="37" t="n">
        <v>115</v>
      </c>
      <c r="D571" s="37" t="n">
        <v>2</v>
      </c>
      <c r="E571" s="6" t="n">
        <v>4</v>
      </c>
      <c r="F571" s="37" t="n">
        <v>1.5</v>
      </c>
      <c r="G571" s="36" t="n">
        <v>50</v>
      </c>
      <c r="H571" s="6" t="inlineStr">
        <is>
          <t>OFF</t>
        </is>
      </c>
      <c r="I571" s="38" t="n">
        <v>580.1183283215253</v>
      </c>
      <c r="J571" s="38" t="n">
        <v>1533.568798690708</v>
      </c>
      <c r="K571" s="38" t="n">
        <v>1407.407407407407</v>
      </c>
      <c r="L571" s="38" t="n">
        <v>150</v>
      </c>
      <c r="M571" s="38">
        <f>I571+J571+K571+L571</f>
        <v/>
      </c>
      <c r="N571" s="38">
        <f>M571*'Dashboard &amp; Optimisation'!$B$18/('Dashboard &amp; Optimisation'!$B$16/3.6)</f>
        <v/>
      </c>
      <c r="O571" s="38" t="n">
        <v>211.4307878019323</v>
      </c>
      <c r="P571" s="39" t="n">
        <v>0.2789935613384746</v>
      </c>
      <c r="Q571" s="40" t="n">
        <v>5.838042351605651</v>
      </c>
      <c r="R571" s="38" t="n">
        <v>263.2025977317591</v>
      </c>
      <c r="S571" s="38">
        <f>R571*IF(A571=4, 2.0, 3.0)</f>
        <v/>
      </c>
      <c r="T571" s="37">
        <f>'Dashboard &amp; Optimisation'!$B$18*U571</f>
        <v/>
      </c>
      <c r="U571" s="26">
        <f>MIN(1, S571/M571)</f>
        <v/>
      </c>
      <c r="V571" s="26">
        <f>N571/(N571+O571)</f>
        <v/>
      </c>
      <c r="W571" s="26">
        <f>U571*V571</f>
        <v/>
      </c>
      <c r="X571" s="39">
        <f>T571/N571</f>
        <v/>
      </c>
      <c r="Y571" s="41">
        <f>IF(W571=MAXIFS(W$2:W$7201, A$2:A$7201, A571, B$2:B$7201, B571), "OPTIMAL", "")</f>
        <v/>
      </c>
    </row>
    <row r="572" ht="20" customHeight="1">
      <c r="A572" s="28" t="n">
        <v>4</v>
      </c>
      <c r="B572" s="28" t="n">
        <v>25</v>
      </c>
      <c r="C572" s="29" t="n">
        <v>115</v>
      </c>
      <c r="D572" s="29" t="n">
        <v>2</v>
      </c>
      <c r="E572" s="30" t="n">
        <v>4</v>
      </c>
      <c r="F572" s="29" t="n">
        <v>1.5</v>
      </c>
      <c r="G572" s="28" t="n">
        <v>100</v>
      </c>
      <c r="H572" s="30" t="inlineStr">
        <is>
          <t>ON</t>
        </is>
      </c>
      <c r="I572" s="31" t="n">
        <v>580.1183283215253</v>
      </c>
      <c r="J572" s="31" t="n">
        <v>1533.568798690708</v>
      </c>
      <c r="K572" s="31" t="n">
        <v>1407.407407407407</v>
      </c>
      <c r="L572" s="31" t="n">
        <v>150</v>
      </c>
      <c r="M572" s="31">
        <f>I572+J572+K572+L572</f>
        <v/>
      </c>
      <c r="N572" s="31">
        <f>M572*'Dashboard &amp; Optimisation'!$B$18/('Dashboard &amp; Optimisation'!$B$16/3.6)</f>
        <v/>
      </c>
      <c r="O572" s="31" t="n">
        <v>211.4307878019323</v>
      </c>
      <c r="P572" s="32" t="n">
        <v>0.06928089920961758</v>
      </c>
      <c r="Q572" s="33" t="n">
        <v>5.838042351605651</v>
      </c>
      <c r="R572" s="31" t="n">
        <v>1059.914506486769</v>
      </c>
      <c r="S572" s="31">
        <f>R572*IF(A572=4, 2.0, 3.0)</f>
        <v/>
      </c>
      <c r="T572" s="29">
        <f>'Dashboard &amp; Optimisation'!$B$18*U572</f>
        <v/>
      </c>
      <c r="U572" s="34">
        <f>MIN(1, S572/M572)</f>
        <v/>
      </c>
      <c r="V572" s="34">
        <f>N572/(N572+O572)</f>
        <v/>
      </c>
      <c r="W572" s="34">
        <f>U572*V572</f>
        <v/>
      </c>
      <c r="X572" s="32">
        <f>T572/N572</f>
        <v/>
      </c>
      <c r="Y572" s="35">
        <f>IF(W572=MAXIFS(W$2:W$7201, A$2:A$7201, A572, B$2:B$7201, B572), "OPTIMAL", "")</f>
        <v/>
      </c>
    </row>
    <row r="573" ht="20" customHeight="1">
      <c r="A573" s="36" t="n">
        <v>4</v>
      </c>
      <c r="B573" s="36" t="n">
        <v>25</v>
      </c>
      <c r="C573" s="37" t="n">
        <v>115</v>
      </c>
      <c r="D573" s="37" t="n">
        <v>2</v>
      </c>
      <c r="E573" s="6" t="n">
        <v>4</v>
      </c>
      <c r="F573" s="37" t="n">
        <v>1.5</v>
      </c>
      <c r="G573" s="36" t="n">
        <v>100</v>
      </c>
      <c r="H573" s="6" t="inlineStr">
        <is>
          <t>OFF</t>
        </is>
      </c>
      <c r="I573" s="38" t="n">
        <v>580.1183283215253</v>
      </c>
      <c r="J573" s="38" t="n">
        <v>1533.568798690708</v>
      </c>
      <c r="K573" s="38" t="n">
        <v>1407.407407407407</v>
      </c>
      <c r="L573" s="38" t="n">
        <v>150</v>
      </c>
      <c r="M573" s="38">
        <f>I573+J573+K573+L573</f>
        <v/>
      </c>
      <c r="N573" s="38">
        <f>M573*'Dashboard &amp; Optimisation'!$B$18/('Dashboard &amp; Optimisation'!$B$16/3.6)</f>
        <v/>
      </c>
      <c r="O573" s="38" t="n">
        <v>211.4307878019323</v>
      </c>
      <c r="P573" s="39" t="n">
        <v>0.2796855393519176</v>
      </c>
      <c r="Q573" s="40" t="n">
        <v>5.838042351605651</v>
      </c>
      <c r="R573" s="38" t="n">
        <v>262.5514006368592</v>
      </c>
      <c r="S573" s="38">
        <f>R573*IF(A573=4, 2.0, 3.0)</f>
        <v/>
      </c>
      <c r="T573" s="37">
        <f>'Dashboard &amp; Optimisation'!$B$18*U573</f>
        <v/>
      </c>
      <c r="U573" s="26">
        <f>MIN(1, S573/M573)</f>
        <v/>
      </c>
      <c r="V573" s="26">
        <f>N573/(N573+O573)</f>
        <v/>
      </c>
      <c r="W573" s="26">
        <f>U573*V573</f>
        <v/>
      </c>
      <c r="X573" s="39">
        <f>T573/N573</f>
        <v/>
      </c>
      <c r="Y573" s="41">
        <f>IF(W573=MAXIFS(W$2:W$7201, A$2:A$7201, A573, B$2:B$7201, B573), "OPTIMAL", "")</f>
        <v/>
      </c>
    </row>
    <row r="574" ht="20" customHeight="1">
      <c r="A574" s="28" t="n">
        <v>4</v>
      </c>
      <c r="B574" s="28" t="n">
        <v>25</v>
      </c>
      <c r="C574" s="29" t="n">
        <v>115</v>
      </c>
      <c r="D574" s="29" t="n">
        <v>2</v>
      </c>
      <c r="E574" s="30" t="n">
        <v>4</v>
      </c>
      <c r="F574" s="29" t="n">
        <v>1.5</v>
      </c>
      <c r="G574" s="28" t="n">
        <v>150</v>
      </c>
      <c r="H574" s="30" t="inlineStr">
        <is>
          <t>ON</t>
        </is>
      </c>
      <c r="I574" s="31" t="n">
        <v>580.1183283215253</v>
      </c>
      <c r="J574" s="31" t="n">
        <v>1533.568798690708</v>
      </c>
      <c r="K574" s="31" t="n">
        <v>1407.407407407407</v>
      </c>
      <c r="L574" s="31" t="n">
        <v>150</v>
      </c>
      <c r="M574" s="31">
        <f>I574+J574+K574+L574</f>
        <v/>
      </c>
      <c r="N574" s="31">
        <f>M574*'Dashboard &amp; Optimisation'!$B$18/('Dashboard &amp; Optimisation'!$B$16/3.6)</f>
        <v/>
      </c>
      <c r="O574" s="31" t="n">
        <v>211.4307878019323</v>
      </c>
      <c r="P574" s="32" t="n">
        <v>0.0699728772230606</v>
      </c>
      <c r="Q574" s="33" t="n">
        <v>5.838042351605651</v>
      </c>
      <c r="R574" s="31" t="n">
        <v>1049.432766079266</v>
      </c>
      <c r="S574" s="31">
        <f>R574*IF(A574=4, 2.0, 3.0)</f>
        <v/>
      </c>
      <c r="T574" s="29">
        <f>'Dashboard &amp; Optimisation'!$B$18*U574</f>
        <v/>
      </c>
      <c r="U574" s="34">
        <f>MIN(1, S574/M574)</f>
        <v/>
      </c>
      <c r="V574" s="34">
        <f>N574/(N574+O574)</f>
        <v/>
      </c>
      <c r="W574" s="34">
        <f>U574*V574</f>
        <v/>
      </c>
      <c r="X574" s="32">
        <f>T574/N574</f>
        <v/>
      </c>
      <c r="Y574" s="35">
        <f>IF(W574=MAXIFS(W$2:W$7201, A$2:A$7201, A574, B$2:B$7201, B574), "OPTIMAL", "")</f>
        <v/>
      </c>
    </row>
    <row r="575" ht="20" customHeight="1">
      <c r="A575" s="36" t="n">
        <v>4</v>
      </c>
      <c r="B575" s="36" t="n">
        <v>25</v>
      </c>
      <c r="C575" s="37" t="n">
        <v>115</v>
      </c>
      <c r="D575" s="37" t="n">
        <v>2</v>
      </c>
      <c r="E575" s="6" t="n">
        <v>4</v>
      </c>
      <c r="F575" s="37" t="n">
        <v>1.5</v>
      </c>
      <c r="G575" s="36" t="n">
        <v>150</v>
      </c>
      <c r="H575" s="6" t="inlineStr">
        <is>
          <t>OFF</t>
        </is>
      </c>
      <c r="I575" s="38" t="n">
        <v>580.1183283215253</v>
      </c>
      <c r="J575" s="38" t="n">
        <v>1533.568798690708</v>
      </c>
      <c r="K575" s="38" t="n">
        <v>1407.407407407407</v>
      </c>
      <c r="L575" s="38" t="n">
        <v>150</v>
      </c>
      <c r="M575" s="38">
        <f>I575+J575+K575+L575</f>
        <v/>
      </c>
      <c r="N575" s="38">
        <f>M575*'Dashboard &amp; Optimisation'!$B$18/('Dashboard &amp; Optimisation'!$B$16/3.6)</f>
        <v/>
      </c>
      <c r="O575" s="38" t="n">
        <v>211.4307878019323</v>
      </c>
      <c r="P575" s="39" t="n">
        <v>0.2803775173653606</v>
      </c>
      <c r="Q575" s="40" t="n">
        <v>5.838042351605651</v>
      </c>
      <c r="R575" s="38" t="n">
        <v>261.903417880087</v>
      </c>
      <c r="S575" s="38">
        <f>R575*IF(A575=4, 2.0, 3.0)</f>
        <v/>
      </c>
      <c r="T575" s="37">
        <f>'Dashboard &amp; Optimisation'!$B$18*U575</f>
        <v/>
      </c>
      <c r="U575" s="26">
        <f>MIN(1, S575/M575)</f>
        <v/>
      </c>
      <c r="V575" s="26">
        <f>N575/(N575+O575)</f>
        <v/>
      </c>
      <c r="W575" s="26">
        <f>U575*V575</f>
        <v/>
      </c>
      <c r="X575" s="39">
        <f>T575/N575</f>
        <v/>
      </c>
      <c r="Y575" s="41">
        <f>IF(W575=MAXIFS(W$2:W$7201, A$2:A$7201, A575, B$2:B$7201, B575), "OPTIMAL", "")</f>
        <v/>
      </c>
    </row>
    <row r="576" ht="20" customHeight="1">
      <c r="A576" s="28" t="n">
        <v>4</v>
      </c>
      <c r="B576" s="28" t="n">
        <v>25</v>
      </c>
      <c r="C576" s="29" t="n">
        <v>115</v>
      </c>
      <c r="D576" s="29" t="n">
        <v>2</v>
      </c>
      <c r="E576" s="30" t="n">
        <v>4</v>
      </c>
      <c r="F576" s="29" t="n">
        <v>1.5</v>
      </c>
      <c r="G576" s="28" t="n">
        <v>200</v>
      </c>
      <c r="H576" s="30" t="inlineStr">
        <is>
          <t>ON</t>
        </is>
      </c>
      <c r="I576" s="31" t="n">
        <v>580.1183283215253</v>
      </c>
      <c r="J576" s="31" t="n">
        <v>1533.568798690708</v>
      </c>
      <c r="K576" s="31" t="n">
        <v>1407.407407407407</v>
      </c>
      <c r="L576" s="31" t="n">
        <v>150</v>
      </c>
      <c r="M576" s="31">
        <f>I576+J576+K576+L576</f>
        <v/>
      </c>
      <c r="N576" s="31">
        <f>M576*'Dashboard &amp; Optimisation'!$B$18/('Dashboard &amp; Optimisation'!$B$16/3.6)</f>
        <v/>
      </c>
      <c r="O576" s="31" t="n">
        <v>211.4307878019323</v>
      </c>
      <c r="P576" s="32" t="n">
        <v>0.07066485523650362</v>
      </c>
      <c r="Q576" s="33" t="n">
        <v>5.838042351605651</v>
      </c>
      <c r="R576" s="31" t="n">
        <v>1039.156308308524</v>
      </c>
      <c r="S576" s="31">
        <f>R576*IF(A576=4, 2.0, 3.0)</f>
        <v/>
      </c>
      <c r="T576" s="29">
        <f>'Dashboard &amp; Optimisation'!$B$18*U576</f>
        <v/>
      </c>
      <c r="U576" s="34">
        <f>MIN(1, S576/M576)</f>
        <v/>
      </c>
      <c r="V576" s="34">
        <f>N576/(N576+O576)</f>
        <v/>
      </c>
      <c r="W576" s="34">
        <f>U576*V576</f>
        <v/>
      </c>
      <c r="X576" s="32">
        <f>T576/N576</f>
        <v/>
      </c>
      <c r="Y576" s="35">
        <f>IF(W576=MAXIFS(W$2:W$7201, A$2:A$7201, A576, B$2:B$7201, B576), "OPTIMAL", "")</f>
        <v/>
      </c>
    </row>
    <row r="577" ht="20" customHeight="1">
      <c r="A577" s="36" t="n">
        <v>4</v>
      </c>
      <c r="B577" s="36" t="n">
        <v>25</v>
      </c>
      <c r="C577" s="37" t="n">
        <v>115</v>
      </c>
      <c r="D577" s="37" t="n">
        <v>2</v>
      </c>
      <c r="E577" s="6" t="n">
        <v>4</v>
      </c>
      <c r="F577" s="37" t="n">
        <v>1.5</v>
      </c>
      <c r="G577" s="36" t="n">
        <v>200</v>
      </c>
      <c r="H577" s="6" t="inlineStr">
        <is>
          <t>OFF</t>
        </is>
      </c>
      <c r="I577" s="38" t="n">
        <v>580.1183283215253</v>
      </c>
      <c r="J577" s="38" t="n">
        <v>1533.568798690708</v>
      </c>
      <c r="K577" s="38" t="n">
        <v>1407.407407407407</v>
      </c>
      <c r="L577" s="38" t="n">
        <v>150</v>
      </c>
      <c r="M577" s="38">
        <f>I577+J577+K577+L577</f>
        <v/>
      </c>
      <c r="N577" s="38">
        <f>M577*'Dashboard &amp; Optimisation'!$B$18/('Dashboard &amp; Optimisation'!$B$16/3.6)</f>
        <v/>
      </c>
      <c r="O577" s="38" t="n">
        <v>211.4307878019323</v>
      </c>
      <c r="P577" s="39" t="n">
        <v>0.2810694953788037</v>
      </c>
      <c r="Q577" s="40" t="n">
        <v>5.838042351605651</v>
      </c>
      <c r="R577" s="38" t="n">
        <v>261.2586257208583</v>
      </c>
      <c r="S577" s="38">
        <f>R577*IF(A577=4, 2.0, 3.0)</f>
        <v/>
      </c>
      <c r="T577" s="37">
        <f>'Dashboard &amp; Optimisation'!$B$18*U577</f>
        <v/>
      </c>
      <c r="U577" s="26">
        <f>MIN(1, S577/M577)</f>
        <v/>
      </c>
      <c r="V577" s="26">
        <f>N577/(N577+O577)</f>
        <v/>
      </c>
      <c r="W577" s="26">
        <f>U577*V577</f>
        <v/>
      </c>
      <c r="X577" s="39">
        <f>T577/N577</f>
        <v/>
      </c>
      <c r="Y577" s="41">
        <f>IF(W577=MAXIFS(W$2:W$7201, A$2:A$7201, A577, B$2:B$7201, B577), "OPTIMAL", "")</f>
        <v/>
      </c>
    </row>
    <row r="578" ht="20" customHeight="1">
      <c r="A578" s="28" t="n">
        <v>4</v>
      </c>
      <c r="B578" s="28" t="n">
        <v>25</v>
      </c>
      <c r="C578" s="29" t="n">
        <v>115</v>
      </c>
      <c r="D578" s="29" t="n">
        <v>2</v>
      </c>
      <c r="E578" s="30" t="n">
        <v>4</v>
      </c>
      <c r="F578" s="29" t="n">
        <v>2</v>
      </c>
      <c r="G578" s="28" t="n">
        <v>50</v>
      </c>
      <c r="H578" s="30" t="inlineStr">
        <is>
          <t>ON</t>
        </is>
      </c>
      <c r="I578" s="31" t="n">
        <v>580.1183283215253</v>
      </c>
      <c r="J578" s="31" t="n">
        <v>1533.568798690708</v>
      </c>
      <c r="K578" s="31" t="n">
        <v>1407.407407407407</v>
      </c>
      <c r="L578" s="31" t="n">
        <v>150</v>
      </c>
      <c r="M578" s="31">
        <f>I578+J578+K578+L578</f>
        <v/>
      </c>
      <c r="N578" s="31">
        <f>M578*'Dashboard &amp; Optimisation'!$B$18/('Dashboard &amp; Optimisation'!$B$16/3.6)</f>
        <v/>
      </c>
      <c r="O578" s="31" t="n">
        <v>237.223286323631</v>
      </c>
      <c r="P578" s="32" t="n">
        <v>0.06543068788240174</v>
      </c>
      <c r="Q578" s="33" t="n">
        <v>7.717389802140867</v>
      </c>
      <c r="R578" s="31" t="n">
        <v>1132.975313333129</v>
      </c>
      <c r="S578" s="31">
        <f>R578*IF(A578=4, 2.0, 3.0)</f>
        <v/>
      </c>
      <c r="T578" s="29">
        <f>'Dashboard &amp; Optimisation'!$B$18*U578</f>
        <v/>
      </c>
      <c r="U578" s="34">
        <f>MIN(1, S578/M578)</f>
        <v/>
      </c>
      <c r="V578" s="34">
        <f>N578/(N578+O578)</f>
        <v/>
      </c>
      <c r="W578" s="34">
        <f>U578*V578</f>
        <v/>
      </c>
      <c r="X578" s="32">
        <f>T578/N578</f>
        <v/>
      </c>
      <c r="Y578" s="35">
        <f>IF(W578=MAXIFS(W$2:W$7201, A$2:A$7201, A578, B$2:B$7201, B578), "OPTIMAL", "")</f>
        <v/>
      </c>
    </row>
    <row r="579" ht="20" customHeight="1">
      <c r="A579" s="36" t="n">
        <v>4</v>
      </c>
      <c r="B579" s="36" t="n">
        <v>25</v>
      </c>
      <c r="C579" s="37" t="n">
        <v>115</v>
      </c>
      <c r="D579" s="37" t="n">
        <v>2</v>
      </c>
      <c r="E579" s="6" t="n">
        <v>4</v>
      </c>
      <c r="F579" s="37" t="n">
        <v>2</v>
      </c>
      <c r="G579" s="36" t="n">
        <v>50</v>
      </c>
      <c r="H579" s="6" t="inlineStr">
        <is>
          <t>OFF</t>
        </is>
      </c>
      <c r="I579" s="38" t="n">
        <v>580.1183283215253</v>
      </c>
      <c r="J579" s="38" t="n">
        <v>1533.568798690708</v>
      </c>
      <c r="K579" s="38" t="n">
        <v>1407.407407407407</v>
      </c>
      <c r="L579" s="38" t="n">
        <v>150</v>
      </c>
      <c r="M579" s="38">
        <f>I579+J579+K579+L579</f>
        <v/>
      </c>
      <c r="N579" s="38">
        <f>M579*'Dashboard &amp; Optimisation'!$B$18/('Dashboard &amp; Optimisation'!$B$16/3.6)</f>
        <v/>
      </c>
      <c r="O579" s="38" t="n">
        <v>237.223286323631</v>
      </c>
      <c r="P579" s="39" t="n">
        <v>0.2767228278736233</v>
      </c>
      <c r="Q579" s="40" t="n">
        <v>7.717389802140867</v>
      </c>
      <c r="R579" s="38" t="n">
        <v>267.890273725525</v>
      </c>
      <c r="S579" s="38">
        <f>R579*IF(A579=4, 2.0, 3.0)</f>
        <v/>
      </c>
      <c r="T579" s="37">
        <f>'Dashboard &amp; Optimisation'!$B$18*U579</f>
        <v/>
      </c>
      <c r="U579" s="26">
        <f>MIN(1, S579/M579)</f>
        <v/>
      </c>
      <c r="V579" s="26">
        <f>N579/(N579+O579)</f>
        <v/>
      </c>
      <c r="W579" s="26">
        <f>U579*V579</f>
        <v/>
      </c>
      <c r="X579" s="39">
        <f>T579/N579</f>
        <v/>
      </c>
      <c r="Y579" s="41">
        <f>IF(W579=MAXIFS(W$2:W$7201, A$2:A$7201, A579, B$2:B$7201, B579), "OPTIMAL", "")</f>
        <v/>
      </c>
    </row>
    <row r="580" ht="20" customHeight="1">
      <c r="A580" s="28" t="n">
        <v>4</v>
      </c>
      <c r="B580" s="28" t="n">
        <v>25</v>
      </c>
      <c r="C580" s="29" t="n">
        <v>115</v>
      </c>
      <c r="D580" s="29" t="n">
        <v>2</v>
      </c>
      <c r="E580" s="30" t="n">
        <v>4</v>
      </c>
      <c r="F580" s="29" t="n">
        <v>2</v>
      </c>
      <c r="G580" s="28" t="n">
        <v>100</v>
      </c>
      <c r="H580" s="30" t="inlineStr">
        <is>
          <t>ON</t>
        </is>
      </c>
      <c r="I580" s="31" t="n">
        <v>580.1183283215253</v>
      </c>
      <c r="J580" s="31" t="n">
        <v>1533.568798690708</v>
      </c>
      <c r="K580" s="31" t="n">
        <v>1407.407407407407</v>
      </c>
      <c r="L580" s="31" t="n">
        <v>150</v>
      </c>
      <c r="M580" s="31">
        <f>I580+J580+K580+L580</f>
        <v/>
      </c>
      <c r="N580" s="31">
        <f>M580*'Dashboard &amp; Optimisation'!$B$18/('Dashboard &amp; Optimisation'!$B$16/3.6)</f>
        <v/>
      </c>
      <c r="O580" s="31" t="n">
        <v>237.223286323631</v>
      </c>
      <c r="P580" s="32" t="n">
        <v>0.06612266589584477</v>
      </c>
      <c r="Q580" s="33" t="n">
        <v>7.717389802140867</v>
      </c>
      <c r="R580" s="31" t="n">
        <v>1121.118652746649</v>
      </c>
      <c r="S580" s="31">
        <f>R580*IF(A580=4, 2.0, 3.0)</f>
        <v/>
      </c>
      <c r="T580" s="29">
        <f>'Dashboard &amp; Optimisation'!$B$18*U580</f>
        <v/>
      </c>
      <c r="U580" s="34">
        <f>MIN(1, S580/M580)</f>
        <v/>
      </c>
      <c r="V580" s="34">
        <f>N580/(N580+O580)</f>
        <v/>
      </c>
      <c r="W580" s="34">
        <f>U580*V580</f>
        <v/>
      </c>
      <c r="X580" s="32">
        <f>T580/N580</f>
        <v/>
      </c>
      <c r="Y580" s="35">
        <f>IF(W580=MAXIFS(W$2:W$7201, A$2:A$7201, A580, B$2:B$7201, B580), "OPTIMAL", "")</f>
        <v/>
      </c>
    </row>
    <row r="581" ht="20" customHeight="1">
      <c r="A581" s="36" t="n">
        <v>4</v>
      </c>
      <c r="B581" s="36" t="n">
        <v>25</v>
      </c>
      <c r="C581" s="37" t="n">
        <v>115</v>
      </c>
      <c r="D581" s="37" t="n">
        <v>2</v>
      </c>
      <c r="E581" s="6" t="n">
        <v>4</v>
      </c>
      <c r="F581" s="37" t="n">
        <v>2</v>
      </c>
      <c r="G581" s="36" t="n">
        <v>100</v>
      </c>
      <c r="H581" s="6" t="inlineStr">
        <is>
          <t>OFF</t>
        </is>
      </c>
      <c r="I581" s="38" t="n">
        <v>580.1183283215253</v>
      </c>
      <c r="J581" s="38" t="n">
        <v>1533.568798690708</v>
      </c>
      <c r="K581" s="38" t="n">
        <v>1407.407407407407</v>
      </c>
      <c r="L581" s="38" t="n">
        <v>150</v>
      </c>
      <c r="M581" s="38">
        <f>I581+J581+K581+L581</f>
        <v/>
      </c>
      <c r="N581" s="38">
        <f>M581*'Dashboard &amp; Optimisation'!$B$18/('Dashboard &amp; Optimisation'!$B$16/3.6)</f>
        <v/>
      </c>
      <c r="O581" s="38" t="n">
        <v>237.223286323631</v>
      </c>
      <c r="P581" s="39" t="n">
        <v>0.2774148058870663</v>
      </c>
      <c r="Q581" s="40" t="n">
        <v>7.717389802140867</v>
      </c>
      <c r="R581" s="38" t="n">
        <v>267.2220535170162</v>
      </c>
      <c r="S581" s="38">
        <f>R581*IF(A581=4, 2.0, 3.0)</f>
        <v/>
      </c>
      <c r="T581" s="37">
        <f>'Dashboard &amp; Optimisation'!$B$18*U581</f>
        <v/>
      </c>
      <c r="U581" s="26">
        <f>MIN(1, S581/M581)</f>
        <v/>
      </c>
      <c r="V581" s="26">
        <f>N581/(N581+O581)</f>
        <v/>
      </c>
      <c r="W581" s="26">
        <f>U581*V581</f>
        <v/>
      </c>
      <c r="X581" s="39">
        <f>T581/N581</f>
        <v/>
      </c>
      <c r="Y581" s="41">
        <f>IF(W581=MAXIFS(W$2:W$7201, A$2:A$7201, A581, B$2:B$7201, B581), "OPTIMAL", "")</f>
        <v/>
      </c>
    </row>
    <row r="582" ht="20" customHeight="1">
      <c r="A582" s="28" t="n">
        <v>4</v>
      </c>
      <c r="B582" s="28" t="n">
        <v>25</v>
      </c>
      <c r="C582" s="29" t="n">
        <v>115</v>
      </c>
      <c r="D582" s="29" t="n">
        <v>2</v>
      </c>
      <c r="E582" s="30" t="n">
        <v>4</v>
      </c>
      <c r="F582" s="29" t="n">
        <v>2</v>
      </c>
      <c r="G582" s="28" t="n">
        <v>150</v>
      </c>
      <c r="H582" s="30" t="inlineStr">
        <is>
          <t>ON</t>
        </is>
      </c>
      <c r="I582" s="31" t="n">
        <v>580.1183283215253</v>
      </c>
      <c r="J582" s="31" t="n">
        <v>1533.568798690708</v>
      </c>
      <c r="K582" s="31" t="n">
        <v>1407.407407407407</v>
      </c>
      <c r="L582" s="31" t="n">
        <v>150</v>
      </c>
      <c r="M582" s="31">
        <f>I582+J582+K582+L582</f>
        <v/>
      </c>
      <c r="N582" s="31">
        <f>M582*'Dashboard &amp; Optimisation'!$B$18/('Dashboard &amp; Optimisation'!$B$16/3.6)</f>
        <v/>
      </c>
      <c r="O582" s="31" t="n">
        <v>237.223286323631</v>
      </c>
      <c r="P582" s="32" t="n">
        <v>0.06681464390928779</v>
      </c>
      <c r="Q582" s="33" t="n">
        <v>7.717389802140867</v>
      </c>
      <c r="R582" s="31" t="n">
        <v>1109.507583484426</v>
      </c>
      <c r="S582" s="31">
        <f>R582*IF(A582=4, 2.0, 3.0)</f>
        <v/>
      </c>
      <c r="T582" s="29">
        <f>'Dashboard &amp; Optimisation'!$B$18*U582</f>
        <v/>
      </c>
      <c r="U582" s="34">
        <f>MIN(1, S582/M582)</f>
        <v/>
      </c>
      <c r="V582" s="34">
        <f>N582/(N582+O582)</f>
        <v/>
      </c>
      <c r="W582" s="34">
        <f>U582*V582</f>
        <v/>
      </c>
      <c r="X582" s="32">
        <f>T582/N582</f>
        <v/>
      </c>
      <c r="Y582" s="35">
        <f>IF(W582=MAXIFS(W$2:W$7201, A$2:A$7201, A582, B$2:B$7201, B582), "OPTIMAL", "")</f>
        <v/>
      </c>
    </row>
    <row r="583" ht="20" customHeight="1">
      <c r="A583" s="36" t="n">
        <v>4</v>
      </c>
      <c r="B583" s="36" t="n">
        <v>25</v>
      </c>
      <c r="C583" s="37" t="n">
        <v>115</v>
      </c>
      <c r="D583" s="37" t="n">
        <v>2</v>
      </c>
      <c r="E583" s="6" t="n">
        <v>4</v>
      </c>
      <c r="F583" s="37" t="n">
        <v>2</v>
      </c>
      <c r="G583" s="36" t="n">
        <v>150</v>
      </c>
      <c r="H583" s="6" t="inlineStr">
        <is>
          <t>OFF</t>
        </is>
      </c>
      <c r="I583" s="38" t="n">
        <v>580.1183283215253</v>
      </c>
      <c r="J583" s="38" t="n">
        <v>1533.568798690708</v>
      </c>
      <c r="K583" s="38" t="n">
        <v>1407.407407407407</v>
      </c>
      <c r="L583" s="38" t="n">
        <v>150</v>
      </c>
      <c r="M583" s="38">
        <f>I583+J583+K583+L583</f>
        <v/>
      </c>
      <c r="N583" s="38">
        <f>M583*'Dashboard &amp; Optimisation'!$B$18/('Dashboard &amp; Optimisation'!$B$16/3.6)</f>
        <v/>
      </c>
      <c r="O583" s="38" t="n">
        <v>237.223286323631</v>
      </c>
      <c r="P583" s="39" t="n">
        <v>0.2781067839005093</v>
      </c>
      <c r="Q583" s="40" t="n">
        <v>7.717389802140867</v>
      </c>
      <c r="R583" s="38" t="n">
        <v>266.5571586045389</v>
      </c>
      <c r="S583" s="38">
        <f>R583*IF(A583=4, 2.0, 3.0)</f>
        <v/>
      </c>
      <c r="T583" s="37">
        <f>'Dashboard &amp; Optimisation'!$B$18*U583</f>
        <v/>
      </c>
      <c r="U583" s="26">
        <f>MIN(1, S583/M583)</f>
        <v/>
      </c>
      <c r="V583" s="26">
        <f>N583/(N583+O583)</f>
        <v/>
      </c>
      <c r="W583" s="26">
        <f>U583*V583</f>
        <v/>
      </c>
      <c r="X583" s="39">
        <f>T583/N583</f>
        <v/>
      </c>
      <c r="Y583" s="41">
        <f>IF(W583=MAXIFS(W$2:W$7201, A$2:A$7201, A583, B$2:B$7201, B583), "OPTIMAL", "")</f>
        <v/>
      </c>
    </row>
    <row r="584" ht="20" customHeight="1">
      <c r="A584" s="28" t="n">
        <v>4</v>
      </c>
      <c r="B584" s="28" t="n">
        <v>25</v>
      </c>
      <c r="C584" s="29" t="n">
        <v>115</v>
      </c>
      <c r="D584" s="29" t="n">
        <v>2</v>
      </c>
      <c r="E584" s="30" t="n">
        <v>4</v>
      </c>
      <c r="F584" s="29" t="n">
        <v>2</v>
      </c>
      <c r="G584" s="28" t="n">
        <v>200</v>
      </c>
      <c r="H584" s="30" t="inlineStr">
        <is>
          <t>ON</t>
        </is>
      </c>
      <c r="I584" s="31" t="n">
        <v>580.1183283215253</v>
      </c>
      <c r="J584" s="31" t="n">
        <v>1533.568798690708</v>
      </c>
      <c r="K584" s="31" t="n">
        <v>1407.407407407407</v>
      </c>
      <c r="L584" s="31" t="n">
        <v>150</v>
      </c>
      <c r="M584" s="31">
        <f>I584+J584+K584+L584</f>
        <v/>
      </c>
      <c r="N584" s="31">
        <f>M584*'Dashboard &amp; Optimisation'!$B$18/('Dashboard &amp; Optimisation'!$B$16/3.6)</f>
        <v/>
      </c>
      <c r="O584" s="31" t="n">
        <v>237.223286323631</v>
      </c>
      <c r="P584" s="32" t="n">
        <v>0.06750662192273081</v>
      </c>
      <c r="Q584" s="33" t="n">
        <v>7.717389802140867</v>
      </c>
      <c r="R584" s="31" t="n">
        <v>1098.13455322973</v>
      </c>
      <c r="S584" s="31">
        <f>R584*IF(A584=4, 2.0, 3.0)</f>
        <v/>
      </c>
      <c r="T584" s="29">
        <f>'Dashboard &amp; Optimisation'!$B$18*U584</f>
        <v/>
      </c>
      <c r="U584" s="34">
        <f>MIN(1, S584/M584)</f>
        <v/>
      </c>
      <c r="V584" s="34">
        <f>N584/(N584+O584)</f>
        <v/>
      </c>
      <c r="W584" s="34">
        <f>U584*V584</f>
        <v/>
      </c>
      <c r="X584" s="32">
        <f>T584/N584</f>
        <v/>
      </c>
      <c r="Y584" s="35">
        <f>IF(W584=MAXIFS(W$2:W$7201, A$2:A$7201, A584, B$2:B$7201, B584), "OPTIMAL", "")</f>
        <v/>
      </c>
    </row>
    <row r="585" ht="20" customHeight="1">
      <c r="A585" s="36" t="n">
        <v>4</v>
      </c>
      <c r="B585" s="36" t="n">
        <v>25</v>
      </c>
      <c r="C585" s="37" t="n">
        <v>115</v>
      </c>
      <c r="D585" s="37" t="n">
        <v>2</v>
      </c>
      <c r="E585" s="6" t="n">
        <v>4</v>
      </c>
      <c r="F585" s="37" t="n">
        <v>2</v>
      </c>
      <c r="G585" s="36" t="n">
        <v>200</v>
      </c>
      <c r="H585" s="6" t="inlineStr">
        <is>
          <t>OFF</t>
        </is>
      </c>
      <c r="I585" s="38" t="n">
        <v>580.1183283215253</v>
      </c>
      <c r="J585" s="38" t="n">
        <v>1533.568798690708</v>
      </c>
      <c r="K585" s="38" t="n">
        <v>1407.407407407407</v>
      </c>
      <c r="L585" s="38" t="n">
        <v>150</v>
      </c>
      <c r="M585" s="38">
        <f>I585+J585+K585+L585</f>
        <v/>
      </c>
      <c r="N585" s="38">
        <f>M585*'Dashboard &amp; Optimisation'!$B$18/('Dashboard &amp; Optimisation'!$B$16/3.6)</f>
        <v/>
      </c>
      <c r="O585" s="38" t="n">
        <v>237.223286323631</v>
      </c>
      <c r="P585" s="39" t="n">
        <v>0.2787987619139524</v>
      </c>
      <c r="Q585" s="40" t="n">
        <v>7.717389802140867</v>
      </c>
      <c r="R585" s="38" t="n">
        <v>265.8955642279573</v>
      </c>
      <c r="S585" s="38">
        <f>R585*IF(A585=4, 2.0, 3.0)</f>
        <v/>
      </c>
      <c r="T585" s="37">
        <f>'Dashboard &amp; Optimisation'!$B$18*U585</f>
        <v/>
      </c>
      <c r="U585" s="26">
        <f>MIN(1, S585/M585)</f>
        <v/>
      </c>
      <c r="V585" s="26">
        <f>N585/(N585+O585)</f>
        <v/>
      </c>
      <c r="W585" s="26">
        <f>U585*V585</f>
        <v/>
      </c>
      <c r="X585" s="39">
        <f>T585/N585</f>
        <v/>
      </c>
      <c r="Y585" s="41">
        <f>IF(W585=MAXIFS(W$2:W$7201, A$2:A$7201, A585, B$2:B$7201, B585), "OPTIMAL", "")</f>
        <v/>
      </c>
    </row>
    <row r="586" ht="20" customHeight="1">
      <c r="A586" s="28" t="n">
        <v>4</v>
      </c>
      <c r="B586" s="28" t="n">
        <v>25</v>
      </c>
      <c r="C586" s="29" t="n">
        <v>115</v>
      </c>
      <c r="D586" s="29" t="n">
        <v>2</v>
      </c>
      <c r="E586" s="30" t="n">
        <v>8</v>
      </c>
      <c r="F586" s="29" t="n">
        <v>1.5</v>
      </c>
      <c r="G586" s="28" t="n">
        <v>50</v>
      </c>
      <c r="H586" s="30" t="inlineStr">
        <is>
          <t>ON</t>
        </is>
      </c>
      <c r="I586" s="31" t="n">
        <v>580.1183283215253</v>
      </c>
      <c r="J586" s="31" t="n">
        <v>1533.568798690708</v>
      </c>
      <c r="K586" s="31" t="n">
        <v>1407.407407407407</v>
      </c>
      <c r="L586" s="31" t="n">
        <v>150</v>
      </c>
      <c r="M586" s="31">
        <f>I586+J586+K586+L586</f>
        <v/>
      </c>
      <c r="N586" s="31">
        <f>M586*'Dashboard &amp; Optimisation'!$B$18/('Dashboard &amp; Optimisation'!$B$16/3.6)</f>
        <v/>
      </c>
      <c r="O586" s="31" t="n">
        <v>290.3111384409978</v>
      </c>
      <c r="P586" s="32" t="n">
        <v>0.05179405198840326</v>
      </c>
      <c r="Q586" s="33" t="n">
        <v>11.4760847032113</v>
      </c>
      <c r="R586" s="31" t="n">
        <v>1459.070269403047</v>
      </c>
      <c r="S586" s="31">
        <f>R586*IF(A586=4, 2.0, 3.0)</f>
        <v/>
      </c>
      <c r="T586" s="29">
        <f>'Dashboard &amp; Optimisation'!$B$18*U586</f>
        <v/>
      </c>
      <c r="U586" s="34">
        <f>MIN(1, S586/M586)</f>
        <v/>
      </c>
      <c r="V586" s="34">
        <f>N586/(N586+O586)</f>
        <v/>
      </c>
      <c r="W586" s="34">
        <f>U586*V586</f>
        <v/>
      </c>
      <c r="X586" s="32">
        <f>T586/N586</f>
        <v/>
      </c>
      <c r="Y586" s="35">
        <f>IF(W586=MAXIFS(W$2:W$7201, A$2:A$7201, A586, B$2:B$7201, B586), "OPTIMAL", "")</f>
        <v/>
      </c>
    </row>
    <row r="587" ht="20" customHeight="1">
      <c r="A587" s="36" t="n">
        <v>4</v>
      </c>
      <c r="B587" s="36" t="n">
        <v>25</v>
      </c>
      <c r="C587" s="37" t="n">
        <v>115</v>
      </c>
      <c r="D587" s="37" t="n">
        <v>2</v>
      </c>
      <c r="E587" s="6" t="n">
        <v>8</v>
      </c>
      <c r="F587" s="37" t="n">
        <v>1.5</v>
      </c>
      <c r="G587" s="36" t="n">
        <v>50</v>
      </c>
      <c r="H587" s="6" t="inlineStr">
        <is>
          <t>OFF</t>
        </is>
      </c>
      <c r="I587" s="38" t="n">
        <v>580.1183283215253</v>
      </c>
      <c r="J587" s="38" t="n">
        <v>1533.568798690708</v>
      </c>
      <c r="K587" s="38" t="n">
        <v>1407.407407407407</v>
      </c>
      <c r="L587" s="38" t="n">
        <v>150</v>
      </c>
      <c r="M587" s="38">
        <f>I587+J587+K587+L587</f>
        <v/>
      </c>
      <c r="N587" s="38">
        <f>M587*'Dashboard &amp; Optimisation'!$B$18/('Dashboard &amp; Optimisation'!$B$16/3.6)</f>
        <v/>
      </c>
      <c r="O587" s="38" t="n">
        <v>290.3111384409978</v>
      </c>
      <c r="P587" s="39" t="n">
        <v>0.2214958522293831</v>
      </c>
      <c r="Q587" s="40" t="n">
        <v>11.4760847032113</v>
      </c>
      <c r="R587" s="38" t="n">
        <v>341.1854471655423</v>
      </c>
      <c r="S587" s="38">
        <f>R587*IF(A587=4, 2.0, 3.0)</f>
        <v/>
      </c>
      <c r="T587" s="37">
        <f>'Dashboard &amp; Optimisation'!$B$18*U587</f>
        <v/>
      </c>
      <c r="U587" s="26">
        <f>MIN(1, S587/M587)</f>
        <v/>
      </c>
      <c r="V587" s="26">
        <f>N587/(N587+O587)</f>
        <v/>
      </c>
      <c r="W587" s="26">
        <f>U587*V587</f>
        <v/>
      </c>
      <c r="X587" s="39">
        <f>T587/N587</f>
        <v/>
      </c>
      <c r="Y587" s="41">
        <f>IF(W587=MAXIFS(W$2:W$7201, A$2:A$7201, A587, B$2:B$7201, B587), "OPTIMAL", "")</f>
        <v/>
      </c>
    </row>
    <row r="588" ht="20" customHeight="1">
      <c r="A588" s="28" t="n">
        <v>4</v>
      </c>
      <c r="B588" s="28" t="n">
        <v>25</v>
      </c>
      <c r="C588" s="29" t="n">
        <v>115</v>
      </c>
      <c r="D588" s="29" t="n">
        <v>2</v>
      </c>
      <c r="E588" s="30" t="n">
        <v>8</v>
      </c>
      <c r="F588" s="29" t="n">
        <v>1.5</v>
      </c>
      <c r="G588" s="28" t="n">
        <v>100</v>
      </c>
      <c r="H588" s="30" t="inlineStr">
        <is>
          <t>ON</t>
        </is>
      </c>
      <c r="I588" s="31" t="n">
        <v>580.1183283215253</v>
      </c>
      <c r="J588" s="31" t="n">
        <v>1533.568798690708</v>
      </c>
      <c r="K588" s="31" t="n">
        <v>1407.407407407407</v>
      </c>
      <c r="L588" s="31" t="n">
        <v>150</v>
      </c>
      <c r="M588" s="31">
        <f>I588+J588+K588+L588</f>
        <v/>
      </c>
      <c r="N588" s="31">
        <f>M588*'Dashboard &amp; Optimisation'!$B$18/('Dashboard &amp; Optimisation'!$B$16/3.6)</f>
        <v/>
      </c>
      <c r="O588" s="31" t="n">
        <v>290.3111384409978</v>
      </c>
      <c r="P588" s="32" t="n">
        <v>0.05248603000184628</v>
      </c>
      <c r="Q588" s="33" t="n">
        <v>11.4760847032113</v>
      </c>
      <c r="R588" s="31" t="n">
        <v>1439.833825982583</v>
      </c>
      <c r="S588" s="31">
        <f>R588*IF(A588=4, 2.0, 3.0)</f>
        <v/>
      </c>
      <c r="T588" s="29">
        <f>'Dashboard &amp; Optimisation'!$B$18*U588</f>
        <v/>
      </c>
      <c r="U588" s="34">
        <f>MIN(1, S588/M588)</f>
        <v/>
      </c>
      <c r="V588" s="34">
        <f>N588/(N588+O588)</f>
        <v/>
      </c>
      <c r="W588" s="34">
        <f>U588*V588</f>
        <v/>
      </c>
      <c r="X588" s="32">
        <f>T588/N588</f>
        <v/>
      </c>
      <c r="Y588" s="35">
        <f>IF(W588=MAXIFS(W$2:W$7201, A$2:A$7201, A588, B$2:B$7201, B588), "OPTIMAL", "")</f>
        <v/>
      </c>
    </row>
    <row r="589" ht="20" customHeight="1">
      <c r="A589" s="36" t="n">
        <v>4</v>
      </c>
      <c r="B589" s="36" t="n">
        <v>25</v>
      </c>
      <c r="C589" s="37" t="n">
        <v>115</v>
      </c>
      <c r="D589" s="37" t="n">
        <v>2</v>
      </c>
      <c r="E589" s="6" t="n">
        <v>8</v>
      </c>
      <c r="F589" s="37" t="n">
        <v>1.5</v>
      </c>
      <c r="G589" s="36" t="n">
        <v>100</v>
      </c>
      <c r="H589" s="6" t="inlineStr">
        <is>
          <t>OFF</t>
        </is>
      </c>
      <c r="I589" s="38" t="n">
        <v>580.1183283215253</v>
      </c>
      <c r="J589" s="38" t="n">
        <v>1533.568798690708</v>
      </c>
      <c r="K589" s="38" t="n">
        <v>1407.407407407407</v>
      </c>
      <c r="L589" s="38" t="n">
        <v>150</v>
      </c>
      <c r="M589" s="38">
        <f>I589+J589+K589+L589</f>
        <v/>
      </c>
      <c r="N589" s="38">
        <f>M589*'Dashboard &amp; Optimisation'!$B$18/('Dashboard &amp; Optimisation'!$B$16/3.6)</f>
        <v/>
      </c>
      <c r="O589" s="38" t="n">
        <v>290.3111384409978</v>
      </c>
      <c r="P589" s="39" t="n">
        <v>0.2221878302428261</v>
      </c>
      <c r="Q589" s="40" t="n">
        <v>11.4760847032113</v>
      </c>
      <c r="R589" s="38" t="n">
        <v>340.1228649904193</v>
      </c>
      <c r="S589" s="38">
        <f>R589*IF(A589=4, 2.0, 3.0)</f>
        <v/>
      </c>
      <c r="T589" s="37">
        <f>'Dashboard &amp; Optimisation'!$B$18*U589</f>
        <v/>
      </c>
      <c r="U589" s="26">
        <f>MIN(1, S589/M589)</f>
        <v/>
      </c>
      <c r="V589" s="26">
        <f>N589/(N589+O589)</f>
        <v/>
      </c>
      <c r="W589" s="26">
        <f>U589*V589</f>
        <v/>
      </c>
      <c r="X589" s="39">
        <f>T589/N589</f>
        <v/>
      </c>
      <c r="Y589" s="41">
        <f>IF(W589=MAXIFS(W$2:W$7201, A$2:A$7201, A589, B$2:B$7201, B589), "OPTIMAL", "")</f>
        <v/>
      </c>
    </row>
    <row r="590" ht="20" customHeight="1">
      <c r="A590" s="28" t="n">
        <v>4</v>
      </c>
      <c r="B590" s="28" t="n">
        <v>25</v>
      </c>
      <c r="C590" s="29" t="n">
        <v>115</v>
      </c>
      <c r="D590" s="29" t="n">
        <v>2</v>
      </c>
      <c r="E590" s="30" t="n">
        <v>8</v>
      </c>
      <c r="F590" s="29" t="n">
        <v>1.5</v>
      </c>
      <c r="G590" s="28" t="n">
        <v>150</v>
      </c>
      <c r="H590" s="30" t="inlineStr">
        <is>
          <t>ON</t>
        </is>
      </c>
      <c r="I590" s="31" t="n">
        <v>580.1183283215253</v>
      </c>
      <c r="J590" s="31" t="n">
        <v>1533.568798690708</v>
      </c>
      <c r="K590" s="31" t="n">
        <v>1407.407407407407</v>
      </c>
      <c r="L590" s="31" t="n">
        <v>150</v>
      </c>
      <c r="M590" s="31">
        <f>I590+J590+K590+L590</f>
        <v/>
      </c>
      <c r="N590" s="31">
        <f>M590*'Dashboard &amp; Optimisation'!$B$18/('Dashboard &amp; Optimisation'!$B$16/3.6)</f>
        <v/>
      </c>
      <c r="O590" s="31" t="n">
        <v>290.3111384409978</v>
      </c>
      <c r="P590" s="32" t="n">
        <v>0.0531780080152893</v>
      </c>
      <c r="Q590" s="33" t="n">
        <v>11.4760847032113</v>
      </c>
      <c r="R590" s="31" t="n">
        <v>1421.098010411886</v>
      </c>
      <c r="S590" s="31">
        <f>R590*IF(A590=4, 2.0, 3.0)</f>
        <v/>
      </c>
      <c r="T590" s="29">
        <f>'Dashboard &amp; Optimisation'!$B$18*U590</f>
        <v/>
      </c>
      <c r="U590" s="34">
        <f>MIN(1, S590/M590)</f>
        <v/>
      </c>
      <c r="V590" s="34">
        <f>N590/(N590+O590)</f>
        <v/>
      </c>
      <c r="W590" s="34">
        <f>U590*V590</f>
        <v/>
      </c>
      <c r="X590" s="32">
        <f>T590/N590</f>
        <v/>
      </c>
      <c r="Y590" s="35">
        <f>IF(W590=MAXIFS(W$2:W$7201, A$2:A$7201, A590, B$2:B$7201, B590), "OPTIMAL", "")</f>
        <v/>
      </c>
    </row>
    <row r="591" ht="20" customHeight="1">
      <c r="A591" s="36" t="n">
        <v>4</v>
      </c>
      <c r="B591" s="36" t="n">
        <v>25</v>
      </c>
      <c r="C591" s="37" t="n">
        <v>115</v>
      </c>
      <c r="D591" s="37" t="n">
        <v>2</v>
      </c>
      <c r="E591" s="6" t="n">
        <v>8</v>
      </c>
      <c r="F591" s="37" t="n">
        <v>1.5</v>
      </c>
      <c r="G591" s="36" t="n">
        <v>150</v>
      </c>
      <c r="H591" s="6" t="inlineStr">
        <is>
          <t>OFF</t>
        </is>
      </c>
      <c r="I591" s="38" t="n">
        <v>580.1183283215253</v>
      </c>
      <c r="J591" s="38" t="n">
        <v>1533.568798690708</v>
      </c>
      <c r="K591" s="38" t="n">
        <v>1407.407407407407</v>
      </c>
      <c r="L591" s="38" t="n">
        <v>150</v>
      </c>
      <c r="M591" s="38">
        <f>I591+J591+K591+L591</f>
        <v/>
      </c>
      <c r="N591" s="38">
        <f>M591*'Dashboard &amp; Optimisation'!$B$18/('Dashboard &amp; Optimisation'!$B$16/3.6)</f>
        <v/>
      </c>
      <c r="O591" s="38" t="n">
        <v>290.3111384409978</v>
      </c>
      <c r="P591" s="39" t="n">
        <v>0.2228798082562691</v>
      </c>
      <c r="Q591" s="40" t="n">
        <v>11.4760847032113</v>
      </c>
      <c r="R591" s="38" t="n">
        <v>339.0668808423533</v>
      </c>
      <c r="S591" s="38">
        <f>R591*IF(A591=4, 2.0, 3.0)</f>
        <v/>
      </c>
      <c r="T591" s="37">
        <f>'Dashboard &amp; Optimisation'!$B$18*U591</f>
        <v/>
      </c>
      <c r="U591" s="26">
        <f>MIN(1, S591/M591)</f>
        <v/>
      </c>
      <c r="V591" s="26">
        <f>N591/(N591+O591)</f>
        <v/>
      </c>
      <c r="W591" s="26">
        <f>U591*V591</f>
        <v/>
      </c>
      <c r="X591" s="39">
        <f>T591/N591</f>
        <v/>
      </c>
      <c r="Y591" s="41">
        <f>IF(W591=MAXIFS(W$2:W$7201, A$2:A$7201, A591, B$2:B$7201, B591), "OPTIMAL", "")</f>
        <v/>
      </c>
    </row>
    <row r="592" ht="20" customHeight="1">
      <c r="A592" s="28" t="n">
        <v>4</v>
      </c>
      <c r="B592" s="28" t="n">
        <v>25</v>
      </c>
      <c r="C592" s="29" t="n">
        <v>115</v>
      </c>
      <c r="D592" s="29" t="n">
        <v>2</v>
      </c>
      <c r="E592" s="30" t="n">
        <v>8</v>
      </c>
      <c r="F592" s="29" t="n">
        <v>1.5</v>
      </c>
      <c r="G592" s="28" t="n">
        <v>200</v>
      </c>
      <c r="H592" s="30" t="inlineStr">
        <is>
          <t>ON</t>
        </is>
      </c>
      <c r="I592" s="31" t="n">
        <v>580.1183283215253</v>
      </c>
      <c r="J592" s="31" t="n">
        <v>1533.568798690708</v>
      </c>
      <c r="K592" s="31" t="n">
        <v>1407.407407407407</v>
      </c>
      <c r="L592" s="31" t="n">
        <v>150</v>
      </c>
      <c r="M592" s="31">
        <f>I592+J592+K592+L592</f>
        <v/>
      </c>
      <c r="N592" s="31">
        <f>M592*'Dashboard &amp; Optimisation'!$B$18/('Dashboard &amp; Optimisation'!$B$16/3.6)</f>
        <v/>
      </c>
      <c r="O592" s="31" t="n">
        <v>290.3111384409978</v>
      </c>
      <c r="P592" s="32" t="n">
        <v>0.05386998602873232</v>
      </c>
      <c r="Q592" s="33" t="n">
        <v>11.4760847032113</v>
      </c>
      <c r="R592" s="31" t="n">
        <v>1402.843530493734</v>
      </c>
      <c r="S592" s="31">
        <f>R592*IF(A592=4, 2.0, 3.0)</f>
        <v/>
      </c>
      <c r="T592" s="29">
        <f>'Dashboard &amp; Optimisation'!$B$18*U592</f>
        <v/>
      </c>
      <c r="U592" s="34">
        <f>MIN(1, S592/M592)</f>
        <v/>
      </c>
      <c r="V592" s="34">
        <f>N592/(N592+O592)</f>
        <v/>
      </c>
      <c r="W592" s="34">
        <f>U592*V592</f>
        <v/>
      </c>
      <c r="X592" s="32">
        <f>T592/N592</f>
        <v/>
      </c>
      <c r="Y592" s="35">
        <f>IF(W592=MAXIFS(W$2:W$7201, A$2:A$7201, A592, B$2:B$7201, B592), "OPTIMAL", "")</f>
        <v/>
      </c>
    </row>
    <row r="593" ht="20" customHeight="1">
      <c r="A593" s="36" t="n">
        <v>4</v>
      </c>
      <c r="B593" s="36" t="n">
        <v>25</v>
      </c>
      <c r="C593" s="37" t="n">
        <v>115</v>
      </c>
      <c r="D593" s="37" t="n">
        <v>2</v>
      </c>
      <c r="E593" s="6" t="n">
        <v>8</v>
      </c>
      <c r="F593" s="37" t="n">
        <v>1.5</v>
      </c>
      <c r="G593" s="36" t="n">
        <v>200</v>
      </c>
      <c r="H593" s="6" t="inlineStr">
        <is>
          <t>OFF</t>
        </is>
      </c>
      <c r="I593" s="38" t="n">
        <v>580.1183283215253</v>
      </c>
      <c r="J593" s="38" t="n">
        <v>1533.568798690708</v>
      </c>
      <c r="K593" s="38" t="n">
        <v>1407.407407407407</v>
      </c>
      <c r="L593" s="38" t="n">
        <v>150</v>
      </c>
      <c r="M593" s="38">
        <f>I593+J593+K593+L593</f>
        <v/>
      </c>
      <c r="N593" s="38">
        <f>M593*'Dashboard &amp; Optimisation'!$B$18/('Dashboard &amp; Optimisation'!$B$16/3.6)</f>
        <v/>
      </c>
      <c r="O593" s="38" t="n">
        <v>290.3111384409978</v>
      </c>
      <c r="P593" s="39" t="n">
        <v>0.2235717862697122</v>
      </c>
      <c r="Q593" s="40" t="n">
        <v>11.4760847032113</v>
      </c>
      <c r="R593" s="38" t="n">
        <v>338.017433456597</v>
      </c>
      <c r="S593" s="38">
        <f>R593*IF(A593=4, 2.0, 3.0)</f>
        <v/>
      </c>
      <c r="T593" s="37">
        <f>'Dashboard &amp; Optimisation'!$B$18*U593</f>
        <v/>
      </c>
      <c r="U593" s="26">
        <f>MIN(1, S593/M593)</f>
        <v/>
      </c>
      <c r="V593" s="26">
        <f>N593/(N593+O593)</f>
        <v/>
      </c>
      <c r="W593" s="26">
        <f>U593*V593</f>
        <v/>
      </c>
      <c r="X593" s="39">
        <f>T593/N593</f>
        <v/>
      </c>
      <c r="Y593" s="41">
        <f>IF(W593=MAXIFS(W$2:W$7201, A$2:A$7201, A593, B$2:B$7201, B593), "OPTIMAL", "")</f>
        <v/>
      </c>
    </row>
    <row r="594" ht="20" customHeight="1">
      <c r="A594" s="28" t="n">
        <v>4</v>
      </c>
      <c r="B594" s="28" t="n">
        <v>25</v>
      </c>
      <c r="C594" s="29" t="n">
        <v>115</v>
      </c>
      <c r="D594" s="29" t="n">
        <v>2</v>
      </c>
      <c r="E594" s="30" t="n">
        <v>8</v>
      </c>
      <c r="F594" s="29" t="n">
        <v>2</v>
      </c>
      <c r="G594" s="28" t="n">
        <v>50</v>
      </c>
      <c r="H594" s="30" t="inlineStr">
        <is>
          <t>ON</t>
        </is>
      </c>
      <c r="I594" s="31" t="n">
        <v>580.1183283215253</v>
      </c>
      <c r="J594" s="31" t="n">
        <v>1533.568798690708</v>
      </c>
      <c r="K594" s="31" t="n">
        <v>1407.407407407407</v>
      </c>
      <c r="L594" s="31" t="n">
        <v>150</v>
      </c>
      <c r="M594" s="31">
        <f>I594+J594+K594+L594</f>
        <v/>
      </c>
      <c r="N594" s="31">
        <f>M594*'Dashboard &amp; Optimisation'!$B$18/('Dashboard &amp; Optimisation'!$B$16/3.6)</f>
        <v/>
      </c>
      <c r="O594" s="31" t="n">
        <v>345.5020212259042</v>
      </c>
      <c r="P594" s="32" t="n">
        <v>0.05029458895537463</v>
      </c>
      <c r="Q594" s="33" t="n">
        <v>15.23477960428174</v>
      </c>
      <c r="R594" s="31" t="n">
        <v>1532.331947193674</v>
      </c>
      <c r="S594" s="31">
        <f>R594*IF(A594=4, 2.0, 3.0)</f>
        <v/>
      </c>
      <c r="T594" s="29">
        <f>'Dashboard &amp; Optimisation'!$B$18*U594</f>
        <v/>
      </c>
      <c r="U594" s="34">
        <f>MIN(1, S594/M594)</f>
        <v/>
      </c>
      <c r="V594" s="34">
        <f>N594/(N594+O594)</f>
        <v/>
      </c>
      <c r="W594" s="34">
        <f>U594*V594</f>
        <v/>
      </c>
      <c r="X594" s="32">
        <f>T594/N594</f>
        <v/>
      </c>
      <c r="Y594" s="35">
        <f>IF(W594=MAXIFS(W$2:W$7201, A$2:A$7201, A594, B$2:B$7201, B594), "OPTIMAL", "")</f>
        <v/>
      </c>
    </row>
    <row r="595" ht="20" customHeight="1">
      <c r="A595" s="36" t="n">
        <v>4</v>
      </c>
      <c r="B595" s="36" t="n">
        <v>25</v>
      </c>
      <c r="C595" s="37" t="n">
        <v>115</v>
      </c>
      <c r="D595" s="37" t="n">
        <v>2</v>
      </c>
      <c r="E595" s="6" t="n">
        <v>8</v>
      </c>
      <c r="F595" s="37" t="n">
        <v>2</v>
      </c>
      <c r="G595" s="36" t="n">
        <v>50</v>
      </c>
      <c r="H595" s="6" t="inlineStr">
        <is>
          <t>OFF</t>
        </is>
      </c>
      <c r="I595" s="38" t="n">
        <v>580.1183283215253</v>
      </c>
      <c r="J595" s="38" t="n">
        <v>1533.568798690708</v>
      </c>
      <c r="K595" s="38" t="n">
        <v>1407.407407407407</v>
      </c>
      <c r="L595" s="38" t="n">
        <v>150</v>
      </c>
      <c r="M595" s="38">
        <f>I595+J595+K595+L595</f>
        <v/>
      </c>
      <c r="N595" s="38">
        <f>M595*'Dashboard &amp; Optimisation'!$B$18/('Dashboard &amp; Optimisation'!$B$16/3.6)</f>
        <v/>
      </c>
      <c r="O595" s="38" t="n">
        <v>345.5020212259042</v>
      </c>
      <c r="P595" s="39" t="n">
        <v>0.2211543975707798</v>
      </c>
      <c r="Q595" s="40" t="n">
        <v>15.23477960428174</v>
      </c>
      <c r="R595" s="38" t="n">
        <v>348.4805469564732</v>
      </c>
      <c r="S595" s="38">
        <f>R595*IF(A595=4, 2.0, 3.0)</f>
        <v/>
      </c>
      <c r="T595" s="37">
        <f>'Dashboard &amp; Optimisation'!$B$18*U595</f>
        <v/>
      </c>
      <c r="U595" s="26">
        <f>MIN(1, S595/M595)</f>
        <v/>
      </c>
      <c r="V595" s="26">
        <f>N595/(N595+O595)</f>
        <v/>
      </c>
      <c r="W595" s="26">
        <f>U595*V595</f>
        <v/>
      </c>
      <c r="X595" s="39">
        <f>T595/N595</f>
        <v/>
      </c>
      <c r="Y595" s="41">
        <f>IF(W595=MAXIFS(W$2:W$7201, A$2:A$7201, A595, B$2:B$7201, B595), "OPTIMAL", "")</f>
        <v/>
      </c>
    </row>
    <row r="596" ht="20" customHeight="1">
      <c r="A596" s="28" t="n">
        <v>4</v>
      </c>
      <c r="B596" s="28" t="n">
        <v>25</v>
      </c>
      <c r="C596" s="29" t="n">
        <v>115</v>
      </c>
      <c r="D596" s="29" t="n">
        <v>2</v>
      </c>
      <c r="E596" s="30" t="n">
        <v>8</v>
      </c>
      <c r="F596" s="29" t="n">
        <v>2</v>
      </c>
      <c r="G596" s="28" t="n">
        <v>100</v>
      </c>
      <c r="H596" s="30" t="inlineStr">
        <is>
          <t>ON</t>
        </is>
      </c>
      <c r="I596" s="31" t="n">
        <v>580.1183283215253</v>
      </c>
      <c r="J596" s="31" t="n">
        <v>1533.568798690708</v>
      </c>
      <c r="K596" s="31" t="n">
        <v>1407.407407407407</v>
      </c>
      <c r="L596" s="31" t="n">
        <v>150</v>
      </c>
      <c r="M596" s="31">
        <f>I596+J596+K596+L596</f>
        <v/>
      </c>
      <c r="N596" s="31">
        <f>M596*'Dashboard &amp; Optimisation'!$B$18/('Dashboard &amp; Optimisation'!$B$16/3.6)</f>
        <v/>
      </c>
      <c r="O596" s="31" t="n">
        <v>345.5020212259042</v>
      </c>
      <c r="P596" s="32" t="n">
        <v>0.05098656696881766</v>
      </c>
      <c r="Q596" s="33" t="n">
        <v>15.23477960428174</v>
      </c>
      <c r="R596" s="31" t="n">
        <v>1511.535488836263</v>
      </c>
      <c r="S596" s="31">
        <f>R596*IF(A596=4, 2.0, 3.0)</f>
        <v/>
      </c>
      <c r="T596" s="29">
        <f>'Dashboard &amp; Optimisation'!$B$18*U596</f>
        <v/>
      </c>
      <c r="U596" s="34">
        <f>MIN(1, S596/M596)</f>
        <v/>
      </c>
      <c r="V596" s="34">
        <f>N596/(N596+O596)</f>
        <v/>
      </c>
      <c r="W596" s="34">
        <f>U596*V596</f>
        <v/>
      </c>
      <c r="X596" s="32">
        <f>T596/N596</f>
        <v/>
      </c>
      <c r="Y596" s="35">
        <f>IF(W596=MAXIFS(W$2:W$7201, A$2:A$7201, A596, B$2:B$7201, B596), "OPTIMAL", "")</f>
        <v/>
      </c>
    </row>
    <row r="597" ht="20" customHeight="1">
      <c r="A597" s="36" t="n">
        <v>4</v>
      </c>
      <c r="B597" s="36" t="n">
        <v>25</v>
      </c>
      <c r="C597" s="37" t="n">
        <v>115</v>
      </c>
      <c r="D597" s="37" t="n">
        <v>2</v>
      </c>
      <c r="E597" s="6" t="n">
        <v>8</v>
      </c>
      <c r="F597" s="37" t="n">
        <v>2</v>
      </c>
      <c r="G597" s="36" t="n">
        <v>100</v>
      </c>
      <c r="H597" s="6" t="inlineStr">
        <is>
          <t>OFF</t>
        </is>
      </c>
      <c r="I597" s="38" t="n">
        <v>580.1183283215253</v>
      </c>
      <c r="J597" s="38" t="n">
        <v>1533.568798690708</v>
      </c>
      <c r="K597" s="38" t="n">
        <v>1407.407407407407</v>
      </c>
      <c r="L597" s="38" t="n">
        <v>150</v>
      </c>
      <c r="M597" s="38">
        <f>I597+J597+K597+L597</f>
        <v/>
      </c>
      <c r="N597" s="38">
        <f>M597*'Dashboard &amp; Optimisation'!$B$18/('Dashboard &amp; Optimisation'!$B$16/3.6)</f>
        <v/>
      </c>
      <c r="O597" s="38" t="n">
        <v>345.5020212259042</v>
      </c>
      <c r="P597" s="39" t="n">
        <v>0.2218463755842228</v>
      </c>
      <c r="Q597" s="40" t="n">
        <v>15.23477960428174</v>
      </c>
      <c r="R597" s="38" t="n">
        <v>347.393574604676</v>
      </c>
      <c r="S597" s="38">
        <f>R597*IF(A597=4, 2.0, 3.0)</f>
        <v/>
      </c>
      <c r="T597" s="37">
        <f>'Dashboard &amp; Optimisation'!$B$18*U597</f>
        <v/>
      </c>
      <c r="U597" s="26">
        <f>MIN(1, S597/M597)</f>
        <v/>
      </c>
      <c r="V597" s="26">
        <f>N597/(N597+O597)</f>
        <v/>
      </c>
      <c r="W597" s="26">
        <f>U597*V597</f>
        <v/>
      </c>
      <c r="X597" s="39">
        <f>T597/N597</f>
        <v/>
      </c>
      <c r="Y597" s="41">
        <f>IF(W597=MAXIFS(W$2:W$7201, A$2:A$7201, A597, B$2:B$7201, B597), "OPTIMAL", "")</f>
        <v/>
      </c>
    </row>
    <row r="598" ht="20" customHeight="1">
      <c r="A598" s="28" t="n">
        <v>4</v>
      </c>
      <c r="B598" s="28" t="n">
        <v>25</v>
      </c>
      <c r="C598" s="29" t="n">
        <v>115</v>
      </c>
      <c r="D598" s="29" t="n">
        <v>2</v>
      </c>
      <c r="E598" s="30" t="n">
        <v>8</v>
      </c>
      <c r="F598" s="29" t="n">
        <v>2</v>
      </c>
      <c r="G598" s="28" t="n">
        <v>150</v>
      </c>
      <c r="H598" s="30" t="inlineStr">
        <is>
          <t>ON</t>
        </is>
      </c>
      <c r="I598" s="31" t="n">
        <v>580.1183283215253</v>
      </c>
      <c r="J598" s="31" t="n">
        <v>1533.568798690708</v>
      </c>
      <c r="K598" s="31" t="n">
        <v>1407.407407407407</v>
      </c>
      <c r="L598" s="31" t="n">
        <v>150</v>
      </c>
      <c r="M598" s="31">
        <f>I598+J598+K598+L598</f>
        <v/>
      </c>
      <c r="N598" s="31">
        <f>M598*'Dashboard &amp; Optimisation'!$B$18/('Dashboard &amp; Optimisation'!$B$16/3.6)</f>
        <v/>
      </c>
      <c r="O598" s="31" t="n">
        <v>345.5020212259042</v>
      </c>
      <c r="P598" s="32" t="n">
        <v>0.05167854498226068</v>
      </c>
      <c r="Q598" s="33" t="n">
        <v>15.23477960428174</v>
      </c>
      <c r="R598" s="31" t="n">
        <v>1491.29596148168</v>
      </c>
      <c r="S598" s="31">
        <f>R598*IF(A598=4, 2.0, 3.0)</f>
        <v/>
      </c>
      <c r="T598" s="29">
        <f>'Dashboard &amp; Optimisation'!$B$18*U598</f>
        <v/>
      </c>
      <c r="U598" s="34">
        <f>MIN(1, S598/M598)</f>
        <v/>
      </c>
      <c r="V598" s="34">
        <f>N598/(N598+O598)</f>
        <v/>
      </c>
      <c r="W598" s="34">
        <f>U598*V598</f>
        <v/>
      </c>
      <c r="X598" s="32">
        <f>T598/N598</f>
        <v/>
      </c>
      <c r="Y598" s="35">
        <f>IF(W598=MAXIFS(W$2:W$7201, A$2:A$7201, A598, B$2:B$7201, B598), "OPTIMAL", "")</f>
        <v/>
      </c>
    </row>
    <row r="599" ht="20" customHeight="1">
      <c r="A599" s="36" t="n">
        <v>4</v>
      </c>
      <c r="B599" s="36" t="n">
        <v>25</v>
      </c>
      <c r="C599" s="37" t="n">
        <v>115</v>
      </c>
      <c r="D599" s="37" t="n">
        <v>2</v>
      </c>
      <c r="E599" s="6" t="n">
        <v>8</v>
      </c>
      <c r="F599" s="37" t="n">
        <v>2</v>
      </c>
      <c r="G599" s="36" t="n">
        <v>150</v>
      </c>
      <c r="H599" s="6" t="inlineStr">
        <is>
          <t>OFF</t>
        </is>
      </c>
      <c r="I599" s="38" t="n">
        <v>580.1183283215253</v>
      </c>
      <c r="J599" s="38" t="n">
        <v>1533.568798690708</v>
      </c>
      <c r="K599" s="38" t="n">
        <v>1407.407407407407</v>
      </c>
      <c r="L599" s="38" t="n">
        <v>150</v>
      </c>
      <c r="M599" s="38">
        <f>I599+J599+K599+L599</f>
        <v/>
      </c>
      <c r="N599" s="38">
        <f>M599*'Dashboard &amp; Optimisation'!$B$18/('Dashboard &amp; Optimisation'!$B$16/3.6)</f>
        <v/>
      </c>
      <c r="O599" s="38" t="n">
        <v>345.5020212259042</v>
      </c>
      <c r="P599" s="39" t="n">
        <v>0.2225383535976659</v>
      </c>
      <c r="Q599" s="40" t="n">
        <v>15.23477960428174</v>
      </c>
      <c r="R599" s="38" t="n">
        <v>346.3133620851189</v>
      </c>
      <c r="S599" s="38">
        <f>R599*IF(A599=4, 2.0, 3.0)</f>
        <v/>
      </c>
      <c r="T599" s="37">
        <f>'Dashboard &amp; Optimisation'!$B$18*U599</f>
        <v/>
      </c>
      <c r="U599" s="26">
        <f>MIN(1, S599/M599)</f>
        <v/>
      </c>
      <c r="V599" s="26">
        <f>N599/(N599+O599)</f>
        <v/>
      </c>
      <c r="W599" s="26">
        <f>U599*V599</f>
        <v/>
      </c>
      <c r="X599" s="39">
        <f>T599/N599</f>
        <v/>
      </c>
      <c r="Y599" s="41">
        <f>IF(W599=MAXIFS(W$2:W$7201, A$2:A$7201, A599, B$2:B$7201, B599), "OPTIMAL", "")</f>
        <v/>
      </c>
    </row>
    <row r="600" ht="20" customHeight="1">
      <c r="A600" s="28" t="n">
        <v>4</v>
      </c>
      <c r="B600" s="28" t="n">
        <v>25</v>
      </c>
      <c r="C600" s="29" t="n">
        <v>115</v>
      </c>
      <c r="D600" s="29" t="n">
        <v>2</v>
      </c>
      <c r="E600" s="30" t="n">
        <v>8</v>
      </c>
      <c r="F600" s="29" t="n">
        <v>2</v>
      </c>
      <c r="G600" s="28" t="n">
        <v>200</v>
      </c>
      <c r="H600" s="30" t="inlineStr">
        <is>
          <t>ON</t>
        </is>
      </c>
      <c r="I600" s="31" t="n">
        <v>580.1183283215253</v>
      </c>
      <c r="J600" s="31" t="n">
        <v>1533.568798690708</v>
      </c>
      <c r="K600" s="31" t="n">
        <v>1407.407407407407</v>
      </c>
      <c r="L600" s="31" t="n">
        <v>150</v>
      </c>
      <c r="M600" s="31">
        <f>I600+J600+K600+L600</f>
        <v/>
      </c>
      <c r="N600" s="31">
        <f>M600*'Dashboard &amp; Optimisation'!$B$18/('Dashboard &amp; Optimisation'!$B$16/3.6)</f>
        <v/>
      </c>
      <c r="O600" s="31" t="n">
        <v>345.5020212259042</v>
      </c>
      <c r="P600" s="32" t="n">
        <v>0.05237052299570371</v>
      </c>
      <c r="Q600" s="33" t="n">
        <v>15.23477960428174</v>
      </c>
      <c r="R600" s="31" t="n">
        <v>1471.591288741131</v>
      </c>
      <c r="S600" s="31">
        <f>R600*IF(A600=4, 2.0, 3.0)</f>
        <v/>
      </c>
      <c r="T600" s="29">
        <f>'Dashboard &amp; Optimisation'!$B$18*U600</f>
        <v/>
      </c>
      <c r="U600" s="34">
        <f>MIN(1, S600/M600)</f>
        <v/>
      </c>
      <c r="V600" s="34">
        <f>N600/(N600+O600)</f>
        <v/>
      </c>
      <c r="W600" s="34">
        <f>U600*V600</f>
        <v/>
      </c>
      <c r="X600" s="32">
        <f>T600/N600</f>
        <v/>
      </c>
      <c r="Y600" s="35">
        <f>IF(W600=MAXIFS(W$2:W$7201, A$2:A$7201, A600, B$2:B$7201, B600), "OPTIMAL", "")</f>
        <v/>
      </c>
    </row>
    <row r="601" ht="20" customHeight="1">
      <c r="A601" s="36" t="n">
        <v>4</v>
      </c>
      <c r="B601" s="36" t="n">
        <v>25</v>
      </c>
      <c r="C601" s="37" t="n">
        <v>115</v>
      </c>
      <c r="D601" s="37" t="n">
        <v>2</v>
      </c>
      <c r="E601" s="6" t="n">
        <v>8</v>
      </c>
      <c r="F601" s="37" t="n">
        <v>2</v>
      </c>
      <c r="G601" s="36" t="n">
        <v>200</v>
      </c>
      <c r="H601" s="6" t="inlineStr">
        <is>
          <t>OFF</t>
        </is>
      </c>
      <c r="I601" s="38" t="n">
        <v>580.1183283215253</v>
      </c>
      <c r="J601" s="38" t="n">
        <v>1533.568798690708</v>
      </c>
      <c r="K601" s="38" t="n">
        <v>1407.407407407407</v>
      </c>
      <c r="L601" s="38" t="n">
        <v>150</v>
      </c>
      <c r="M601" s="38">
        <f>I601+J601+K601+L601</f>
        <v/>
      </c>
      <c r="N601" s="38">
        <f>M601*'Dashboard &amp; Optimisation'!$B$18/('Dashboard &amp; Optimisation'!$B$16/3.6)</f>
        <v/>
      </c>
      <c r="O601" s="38" t="n">
        <v>345.5020212259042</v>
      </c>
      <c r="P601" s="39" t="n">
        <v>0.2232303316111089</v>
      </c>
      <c r="Q601" s="40" t="n">
        <v>15.23477960428174</v>
      </c>
      <c r="R601" s="38" t="n">
        <v>345.239846534634</v>
      </c>
      <c r="S601" s="38">
        <f>R601*IF(A601=4, 2.0, 3.0)</f>
        <v/>
      </c>
      <c r="T601" s="37">
        <f>'Dashboard &amp; Optimisation'!$B$18*U601</f>
        <v/>
      </c>
      <c r="U601" s="26">
        <f>MIN(1, S601/M601)</f>
        <v/>
      </c>
      <c r="V601" s="26">
        <f>N601/(N601+O601)</f>
        <v/>
      </c>
      <c r="W601" s="26">
        <f>U601*V601</f>
        <v/>
      </c>
      <c r="X601" s="39">
        <f>T601/N601</f>
        <v/>
      </c>
      <c r="Y601" s="41">
        <f>IF(W601=MAXIFS(W$2:W$7201, A$2:A$7201, A601, B$2:B$7201, B601), "OPTIMAL", "")</f>
        <v/>
      </c>
    </row>
    <row r="602" ht="20" customHeight="1">
      <c r="A602" s="28" t="n">
        <v>4</v>
      </c>
      <c r="B602" s="28" t="n">
        <v>25</v>
      </c>
      <c r="C602" s="29" t="n">
        <v>115</v>
      </c>
      <c r="D602" s="29" t="n">
        <v>3</v>
      </c>
      <c r="E602" s="30" t="n">
        <v>0</v>
      </c>
      <c r="F602" s="29" t="n">
        <v>0</v>
      </c>
      <c r="G602" s="28" t="n">
        <v>50</v>
      </c>
      <c r="H602" s="30" t="inlineStr">
        <is>
          <t>ON</t>
        </is>
      </c>
      <c r="I602" s="31" t="n">
        <v>580.1183283215253</v>
      </c>
      <c r="J602" s="31" t="n">
        <v>1533.568798690708</v>
      </c>
      <c r="K602" s="31" t="n">
        <v>1407.407407407407</v>
      </c>
      <c r="L602" s="31" t="n">
        <v>150</v>
      </c>
      <c r="M602" s="31">
        <f>I602+J602+K602+L602</f>
        <v/>
      </c>
      <c r="N602" s="31">
        <f>M602*'Dashboard &amp; Optimisation'!$B$18/('Dashboard &amp; Optimisation'!$B$16/3.6)</f>
        <v/>
      </c>
      <c r="O602" s="31" t="n">
        <v>211.060353945283</v>
      </c>
      <c r="P602" s="32" t="n">
        <v>0.4692026940784873</v>
      </c>
      <c r="Q602" s="33" t="n">
        <v>0.2</v>
      </c>
      <c r="R602" s="31" t="n">
        <v>157.8313425618148</v>
      </c>
      <c r="S602" s="31">
        <f>R602*IF(A602=4, 2.0, 3.0)</f>
        <v/>
      </c>
      <c r="T602" s="29">
        <f>'Dashboard &amp; Optimisation'!$B$18*U602</f>
        <v/>
      </c>
      <c r="U602" s="34">
        <f>MIN(1, S602/M602)</f>
        <v/>
      </c>
      <c r="V602" s="34">
        <f>N602/(N602+O602)</f>
        <v/>
      </c>
      <c r="W602" s="34">
        <f>U602*V602</f>
        <v/>
      </c>
      <c r="X602" s="32">
        <f>T602/N602</f>
        <v/>
      </c>
      <c r="Y602" s="35">
        <f>IF(W602=MAXIFS(W$2:W$7201, A$2:A$7201, A602, B$2:B$7201, B602), "OPTIMAL", "")</f>
        <v/>
      </c>
    </row>
    <row r="603" ht="20" customHeight="1">
      <c r="A603" s="36" t="n">
        <v>4</v>
      </c>
      <c r="B603" s="36" t="n">
        <v>25</v>
      </c>
      <c r="C603" s="37" t="n">
        <v>115</v>
      </c>
      <c r="D603" s="37" t="n">
        <v>3</v>
      </c>
      <c r="E603" s="6" t="n">
        <v>0</v>
      </c>
      <c r="F603" s="37" t="n">
        <v>0</v>
      </c>
      <c r="G603" s="36" t="n">
        <v>50</v>
      </c>
      <c r="H603" s="6" t="inlineStr">
        <is>
          <t>OFF</t>
        </is>
      </c>
      <c r="I603" s="38" t="n">
        <v>580.1183283215253</v>
      </c>
      <c r="J603" s="38" t="n">
        <v>1533.568798690708</v>
      </c>
      <c r="K603" s="38" t="n">
        <v>1407.407407407407</v>
      </c>
      <c r="L603" s="38" t="n">
        <v>150</v>
      </c>
      <c r="M603" s="38">
        <f>I603+J603+K603+L603</f>
        <v/>
      </c>
      <c r="N603" s="38">
        <f>M603*'Dashboard &amp; Optimisation'!$B$18/('Dashboard &amp; Optimisation'!$B$16/3.6)</f>
        <v/>
      </c>
      <c r="O603" s="38" t="n">
        <v>211.060353945283</v>
      </c>
      <c r="P603" s="39" t="n">
        <v>0.7459938994556966</v>
      </c>
      <c r="Q603" s="40" t="n">
        <v>0.2</v>
      </c>
      <c r="R603" s="38" t="n">
        <v>99.27010287089638</v>
      </c>
      <c r="S603" s="38">
        <f>R603*IF(A603=4, 2.0, 3.0)</f>
        <v/>
      </c>
      <c r="T603" s="37">
        <f>'Dashboard &amp; Optimisation'!$B$18*U603</f>
        <v/>
      </c>
      <c r="U603" s="26">
        <f>MIN(1, S603/M603)</f>
        <v/>
      </c>
      <c r="V603" s="26">
        <f>N603/(N603+O603)</f>
        <v/>
      </c>
      <c r="W603" s="26">
        <f>U603*V603</f>
        <v/>
      </c>
      <c r="X603" s="39">
        <f>T603/N603</f>
        <v/>
      </c>
      <c r="Y603" s="41">
        <f>IF(W603=MAXIFS(W$2:W$7201, A$2:A$7201, A603, B$2:B$7201, B603), "OPTIMAL", "")</f>
        <v/>
      </c>
    </row>
    <row r="604" ht="20" customHeight="1">
      <c r="A604" s="28" t="n">
        <v>4</v>
      </c>
      <c r="B604" s="28" t="n">
        <v>25</v>
      </c>
      <c r="C604" s="29" t="n">
        <v>115</v>
      </c>
      <c r="D604" s="29" t="n">
        <v>3</v>
      </c>
      <c r="E604" s="30" t="n">
        <v>0</v>
      </c>
      <c r="F604" s="29" t="n">
        <v>0</v>
      </c>
      <c r="G604" s="28" t="n">
        <v>100</v>
      </c>
      <c r="H604" s="30" t="inlineStr">
        <is>
          <t>ON</t>
        </is>
      </c>
      <c r="I604" s="31" t="n">
        <v>580.1183283215253</v>
      </c>
      <c r="J604" s="31" t="n">
        <v>1533.568798690708</v>
      </c>
      <c r="K604" s="31" t="n">
        <v>1407.407407407407</v>
      </c>
      <c r="L604" s="31" t="n">
        <v>150</v>
      </c>
      <c r="M604" s="31">
        <f>I604+J604+K604+L604</f>
        <v/>
      </c>
      <c r="N604" s="31">
        <f>M604*'Dashboard &amp; Optimisation'!$B$18/('Dashboard &amp; Optimisation'!$B$16/3.6)</f>
        <v/>
      </c>
      <c r="O604" s="31" t="n">
        <v>211.060353945283</v>
      </c>
      <c r="P604" s="32" t="n">
        <v>0.4698946720919304</v>
      </c>
      <c r="Q604" s="33" t="n">
        <v>0.2</v>
      </c>
      <c r="R604" s="31" t="n">
        <v>157.5989163919271</v>
      </c>
      <c r="S604" s="31">
        <f>R604*IF(A604=4, 2.0, 3.0)</f>
        <v/>
      </c>
      <c r="T604" s="29">
        <f>'Dashboard &amp; Optimisation'!$B$18*U604</f>
        <v/>
      </c>
      <c r="U604" s="34">
        <f>MIN(1, S604/M604)</f>
        <v/>
      </c>
      <c r="V604" s="34">
        <f>N604/(N604+O604)</f>
        <v/>
      </c>
      <c r="W604" s="34">
        <f>U604*V604</f>
        <v/>
      </c>
      <c r="X604" s="32">
        <f>T604/N604</f>
        <v/>
      </c>
      <c r="Y604" s="35">
        <f>IF(W604=MAXIFS(W$2:W$7201, A$2:A$7201, A604, B$2:B$7201, B604), "OPTIMAL", "")</f>
        <v/>
      </c>
    </row>
    <row r="605" ht="20" customHeight="1">
      <c r="A605" s="36" t="n">
        <v>4</v>
      </c>
      <c r="B605" s="36" t="n">
        <v>25</v>
      </c>
      <c r="C605" s="37" t="n">
        <v>115</v>
      </c>
      <c r="D605" s="37" t="n">
        <v>3</v>
      </c>
      <c r="E605" s="6" t="n">
        <v>0</v>
      </c>
      <c r="F605" s="37" t="n">
        <v>0</v>
      </c>
      <c r="G605" s="36" t="n">
        <v>100</v>
      </c>
      <c r="H605" s="6" t="inlineStr">
        <is>
          <t>OFF</t>
        </is>
      </c>
      <c r="I605" s="38" t="n">
        <v>580.1183283215253</v>
      </c>
      <c r="J605" s="38" t="n">
        <v>1533.568798690708</v>
      </c>
      <c r="K605" s="38" t="n">
        <v>1407.407407407407</v>
      </c>
      <c r="L605" s="38" t="n">
        <v>150</v>
      </c>
      <c r="M605" s="38">
        <f>I605+J605+K605+L605</f>
        <v/>
      </c>
      <c r="N605" s="38">
        <f>M605*'Dashboard &amp; Optimisation'!$B$18/('Dashboard &amp; Optimisation'!$B$16/3.6)</f>
        <v/>
      </c>
      <c r="O605" s="38" t="n">
        <v>211.060353945283</v>
      </c>
      <c r="P605" s="39" t="n">
        <v>0.7466858774691396</v>
      </c>
      <c r="Q605" s="40" t="n">
        <v>0.2</v>
      </c>
      <c r="R605" s="38" t="n">
        <v>99.17810604779893</v>
      </c>
      <c r="S605" s="38">
        <f>R605*IF(A605=4, 2.0, 3.0)</f>
        <v/>
      </c>
      <c r="T605" s="37">
        <f>'Dashboard &amp; Optimisation'!$B$18*U605</f>
        <v/>
      </c>
      <c r="U605" s="26">
        <f>MIN(1, S605/M605)</f>
        <v/>
      </c>
      <c r="V605" s="26">
        <f>N605/(N605+O605)</f>
        <v/>
      </c>
      <c r="W605" s="26">
        <f>U605*V605</f>
        <v/>
      </c>
      <c r="X605" s="39">
        <f>T605/N605</f>
        <v/>
      </c>
      <c r="Y605" s="41">
        <f>IF(W605=MAXIFS(W$2:W$7201, A$2:A$7201, A605, B$2:B$7201, B605), "OPTIMAL", "")</f>
        <v/>
      </c>
    </row>
    <row r="606" ht="20" customHeight="1">
      <c r="A606" s="28" t="n">
        <v>4</v>
      </c>
      <c r="B606" s="28" t="n">
        <v>25</v>
      </c>
      <c r="C606" s="29" t="n">
        <v>115</v>
      </c>
      <c r="D606" s="29" t="n">
        <v>3</v>
      </c>
      <c r="E606" s="30" t="n">
        <v>0</v>
      </c>
      <c r="F606" s="29" t="n">
        <v>0</v>
      </c>
      <c r="G606" s="28" t="n">
        <v>150</v>
      </c>
      <c r="H606" s="30" t="inlineStr">
        <is>
          <t>ON</t>
        </is>
      </c>
      <c r="I606" s="31" t="n">
        <v>580.1183283215253</v>
      </c>
      <c r="J606" s="31" t="n">
        <v>1533.568798690708</v>
      </c>
      <c r="K606" s="31" t="n">
        <v>1407.407407407407</v>
      </c>
      <c r="L606" s="31" t="n">
        <v>150</v>
      </c>
      <c r="M606" s="31">
        <f>I606+J606+K606+L606</f>
        <v/>
      </c>
      <c r="N606" s="31">
        <f>M606*'Dashboard &amp; Optimisation'!$B$18/('Dashboard &amp; Optimisation'!$B$16/3.6)</f>
        <v/>
      </c>
      <c r="O606" s="31" t="n">
        <v>211.060353945283</v>
      </c>
      <c r="P606" s="32" t="n">
        <v>0.4705866501053734</v>
      </c>
      <c r="Q606" s="33" t="n">
        <v>0.2</v>
      </c>
      <c r="R606" s="31" t="n">
        <v>157.367173767989</v>
      </c>
      <c r="S606" s="31">
        <f>R606*IF(A606=4, 2.0, 3.0)</f>
        <v/>
      </c>
      <c r="T606" s="29">
        <f>'Dashboard &amp; Optimisation'!$B$18*U606</f>
        <v/>
      </c>
      <c r="U606" s="34">
        <f>MIN(1, S606/M606)</f>
        <v/>
      </c>
      <c r="V606" s="34">
        <f>N606/(N606+O606)</f>
        <v/>
      </c>
      <c r="W606" s="34">
        <f>U606*V606</f>
        <v/>
      </c>
      <c r="X606" s="32">
        <f>T606/N606</f>
        <v/>
      </c>
      <c r="Y606" s="35">
        <f>IF(W606=MAXIFS(W$2:W$7201, A$2:A$7201, A606, B$2:B$7201, B606), "OPTIMAL", "")</f>
        <v/>
      </c>
    </row>
    <row r="607" ht="20" customHeight="1">
      <c r="A607" s="36" t="n">
        <v>4</v>
      </c>
      <c r="B607" s="36" t="n">
        <v>25</v>
      </c>
      <c r="C607" s="37" t="n">
        <v>115</v>
      </c>
      <c r="D607" s="37" t="n">
        <v>3</v>
      </c>
      <c r="E607" s="6" t="n">
        <v>0</v>
      </c>
      <c r="F607" s="37" t="n">
        <v>0</v>
      </c>
      <c r="G607" s="36" t="n">
        <v>150</v>
      </c>
      <c r="H607" s="6" t="inlineStr">
        <is>
          <t>OFF</t>
        </is>
      </c>
      <c r="I607" s="38" t="n">
        <v>580.1183283215253</v>
      </c>
      <c r="J607" s="38" t="n">
        <v>1533.568798690708</v>
      </c>
      <c r="K607" s="38" t="n">
        <v>1407.407407407407</v>
      </c>
      <c r="L607" s="38" t="n">
        <v>150</v>
      </c>
      <c r="M607" s="38">
        <f>I607+J607+K607+L607</f>
        <v/>
      </c>
      <c r="N607" s="38">
        <f>M607*'Dashboard &amp; Optimisation'!$B$18/('Dashboard &amp; Optimisation'!$B$16/3.6)</f>
        <v/>
      </c>
      <c r="O607" s="38" t="n">
        <v>211.060353945283</v>
      </c>
      <c r="P607" s="39" t="n">
        <v>0.7473778554825826</v>
      </c>
      <c r="Q607" s="40" t="n">
        <v>0.2</v>
      </c>
      <c r="R607" s="38" t="n">
        <v>99.08627957970579</v>
      </c>
      <c r="S607" s="38">
        <f>R607*IF(A607=4, 2.0, 3.0)</f>
        <v/>
      </c>
      <c r="T607" s="37">
        <f>'Dashboard &amp; Optimisation'!$B$18*U607</f>
        <v/>
      </c>
      <c r="U607" s="26">
        <f>MIN(1, S607/M607)</f>
        <v/>
      </c>
      <c r="V607" s="26">
        <f>N607/(N607+O607)</f>
        <v/>
      </c>
      <c r="W607" s="26">
        <f>U607*V607</f>
        <v/>
      </c>
      <c r="X607" s="39">
        <f>T607/N607</f>
        <v/>
      </c>
      <c r="Y607" s="41">
        <f>IF(W607=MAXIFS(W$2:W$7201, A$2:A$7201, A607, B$2:B$7201, B607), "OPTIMAL", "")</f>
        <v/>
      </c>
    </row>
    <row r="608" ht="20" customHeight="1">
      <c r="A608" s="28" t="n">
        <v>4</v>
      </c>
      <c r="B608" s="28" t="n">
        <v>25</v>
      </c>
      <c r="C608" s="29" t="n">
        <v>115</v>
      </c>
      <c r="D608" s="29" t="n">
        <v>3</v>
      </c>
      <c r="E608" s="30" t="n">
        <v>0</v>
      </c>
      <c r="F608" s="29" t="n">
        <v>0</v>
      </c>
      <c r="G608" s="28" t="n">
        <v>200</v>
      </c>
      <c r="H608" s="30" t="inlineStr">
        <is>
          <t>ON</t>
        </is>
      </c>
      <c r="I608" s="31" t="n">
        <v>580.1183283215253</v>
      </c>
      <c r="J608" s="31" t="n">
        <v>1533.568798690708</v>
      </c>
      <c r="K608" s="31" t="n">
        <v>1407.407407407407</v>
      </c>
      <c r="L608" s="31" t="n">
        <v>150</v>
      </c>
      <c r="M608" s="31">
        <f>I608+J608+K608+L608</f>
        <v/>
      </c>
      <c r="N608" s="31">
        <f>M608*'Dashboard &amp; Optimisation'!$B$18/('Dashboard &amp; Optimisation'!$B$16/3.6)</f>
        <v/>
      </c>
      <c r="O608" s="31" t="n">
        <v>211.060353945283</v>
      </c>
      <c r="P608" s="32" t="n">
        <v>0.4712786281188164</v>
      </c>
      <c r="Q608" s="33" t="n">
        <v>0.2</v>
      </c>
      <c r="R608" s="31" t="n">
        <v>157.1361116790507</v>
      </c>
      <c r="S608" s="31">
        <f>R608*IF(A608=4, 2.0, 3.0)</f>
        <v/>
      </c>
      <c r="T608" s="29">
        <f>'Dashboard &amp; Optimisation'!$B$18*U608</f>
        <v/>
      </c>
      <c r="U608" s="34">
        <f>MIN(1, S608/M608)</f>
        <v/>
      </c>
      <c r="V608" s="34">
        <f>N608/(N608+O608)</f>
        <v/>
      </c>
      <c r="W608" s="34">
        <f>U608*V608</f>
        <v/>
      </c>
      <c r="X608" s="32">
        <f>T608/N608</f>
        <v/>
      </c>
      <c r="Y608" s="35">
        <f>IF(W608=MAXIFS(W$2:W$7201, A$2:A$7201, A608, B$2:B$7201, B608), "OPTIMAL", "")</f>
        <v/>
      </c>
    </row>
    <row r="609" ht="20" customHeight="1">
      <c r="A609" s="36" t="n">
        <v>4</v>
      </c>
      <c r="B609" s="36" t="n">
        <v>25</v>
      </c>
      <c r="C609" s="37" t="n">
        <v>115</v>
      </c>
      <c r="D609" s="37" t="n">
        <v>3</v>
      </c>
      <c r="E609" s="6" t="n">
        <v>0</v>
      </c>
      <c r="F609" s="37" t="n">
        <v>0</v>
      </c>
      <c r="G609" s="36" t="n">
        <v>200</v>
      </c>
      <c r="H609" s="6" t="inlineStr">
        <is>
          <t>OFF</t>
        </is>
      </c>
      <c r="I609" s="38" t="n">
        <v>580.1183283215253</v>
      </c>
      <c r="J609" s="38" t="n">
        <v>1533.568798690708</v>
      </c>
      <c r="K609" s="38" t="n">
        <v>1407.407407407407</v>
      </c>
      <c r="L609" s="38" t="n">
        <v>150</v>
      </c>
      <c r="M609" s="38">
        <f>I609+J609+K609+L609</f>
        <v/>
      </c>
      <c r="N609" s="38">
        <f>M609*'Dashboard &amp; Optimisation'!$B$18/('Dashboard &amp; Optimisation'!$B$16/3.6)</f>
        <v/>
      </c>
      <c r="O609" s="38" t="n">
        <v>211.060353945283</v>
      </c>
      <c r="P609" s="39" t="n">
        <v>0.7480698334960256</v>
      </c>
      <c r="Q609" s="40" t="n">
        <v>0.2</v>
      </c>
      <c r="R609" s="38" t="n">
        <v>98.99462299387264</v>
      </c>
      <c r="S609" s="38">
        <f>R609*IF(A609=4, 2.0, 3.0)</f>
        <v/>
      </c>
      <c r="T609" s="37">
        <f>'Dashboard &amp; Optimisation'!$B$18*U609</f>
        <v/>
      </c>
      <c r="U609" s="26">
        <f>MIN(1, S609/M609)</f>
        <v/>
      </c>
      <c r="V609" s="26">
        <f>N609/(N609+O609)</f>
        <v/>
      </c>
      <c r="W609" s="26">
        <f>U609*V609</f>
        <v/>
      </c>
      <c r="X609" s="39">
        <f>T609/N609</f>
        <v/>
      </c>
      <c r="Y609" s="41">
        <f>IF(W609=MAXIFS(W$2:W$7201, A$2:A$7201, A609, B$2:B$7201, B609), "OPTIMAL", "")</f>
        <v/>
      </c>
    </row>
    <row r="610" ht="20" customHeight="1">
      <c r="A610" s="28" t="n">
        <v>4</v>
      </c>
      <c r="B610" s="28" t="n">
        <v>25</v>
      </c>
      <c r="C610" s="29" t="n">
        <v>115</v>
      </c>
      <c r="D610" s="29" t="n">
        <v>3</v>
      </c>
      <c r="E610" s="30" t="n">
        <v>4</v>
      </c>
      <c r="F610" s="29" t="n">
        <v>1.5</v>
      </c>
      <c r="G610" s="28" t="n">
        <v>50</v>
      </c>
      <c r="H610" s="30" t="inlineStr">
        <is>
          <t>ON</t>
        </is>
      </c>
      <c r="I610" s="31" t="n">
        <v>580.1183283215253</v>
      </c>
      <c r="J610" s="31" t="n">
        <v>1533.568798690708</v>
      </c>
      <c r="K610" s="31" t="n">
        <v>1407.407407407407</v>
      </c>
      <c r="L610" s="31" t="n">
        <v>150</v>
      </c>
      <c r="M610" s="31">
        <f>I610+J610+K610+L610</f>
        <v/>
      </c>
      <c r="N610" s="31">
        <f>M610*'Dashboard &amp; Optimisation'!$B$18/('Dashboard &amp; Optimisation'!$B$16/3.6)</f>
        <v/>
      </c>
      <c r="O610" s="31" t="n">
        <v>289.4775395472338</v>
      </c>
      <c r="P610" s="32" t="n">
        <v>0.06836570375898801</v>
      </c>
      <c r="Q610" s="33" t="n">
        <v>5.941492669983736</v>
      </c>
      <c r="R610" s="31" t="n">
        <v>1114.460469012913</v>
      </c>
      <c r="S610" s="31">
        <f>R610*IF(A610=4, 2.0, 3.0)</f>
        <v/>
      </c>
      <c r="T610" s="29">
        <f>'Dashboard &amp; Optimisation'!$B$18*U610</f>
        <v/>
      </c>
      <c r="U610" s="34">
        <f>MIN(1, S610/M610)</f>
        <v/>
      </c>
      <c r="V610" s="34">
        <f>N610/(N610+O610)</f>
        <v/>
      </c>
      <c r="W610" s="34">
        <f>U610*V610</f>
        <v/>
      </c>
      <c r="X610" s="32">
        <f>T610/N610</f>
        <v/>
      </c>
      <c r="Y610" s="35">
        <f>IF(W610=MAXIFS(W$2:W$7201, A$2:A$7201, A610, B$2:B$7201, B610), "OPTIMAL", "")</f>
        <v/>
      </c>
    </row>
    <row r="611" ht="20" customHeight="1">
      <c r="A611" s="36" t="n">
        <v>4</v>
      </c>
      <c r="B611" s="36" t="n">
        <v>25</v>
      </c>
      <c r="C611" s="37" t="n">
        <v>115</v>
      </c>
      <c r="D611" s="37" t="n">
        <v>3</v>
      </c>
      <c r="E611" s="6" t="n">
        <v>4</v>
      </c>
      <c r="F611" s="37" t="n">
        <v>1.5</v>
      </c>
      <c r="G611" s="36" t="n">
        <v>50</v>
      </c>
      <c r="H611" s="6" t="inlineStr">
        <is>
          <t>OFF</t>
        </is>
      </c>
      <c r="I611" s="38" t="n">
        <v>580.1183283215253</v>
      </c>
      <c r="J611" s="38" t="n">
        <v>1533.568798690708</v>
      </c>
      <c r="K611" s="38" t="n">
        <v>1407.407407407407</v>
      </c>
      <c r="L611" s="38" t="n">
        <v>150</v>
      </c>
      <c r="M611" s="38">
        <f>I611+J611+K611+L611</f>
        <v/>
      </c>
      <c r="N611" s="38">
        <f>M611*'Dashboard &amp; Optimisation'!$B$18/('Dashboard &amp; Optimisation'!$B$16/3.6)</f>
        <v/>
      </c>
      <c r="O611" s="38" t="n">
        <v>289.4775395472338</v>
      </c>
      <c r="P611" s="39" t="n">
        <v>0.2787703439012881</v>
      </c>
      <c r="Q611" s="40" t="n">
        <v>5.941492669983736</v>
      </c>
      <c r="R611" s="38" t="n">
        <v>273.3105437593414</v>
      </c>
      <c r="S611" s="38">
        <f>R611*IF(A611=4, 2.0, 3.0)</f>
        <v/>
      </c>
      <c r="T611" s="37">
        <f>'Dashboard &amp; Optimisation'!$B$18*U611</f>
        <v/>
      </c>
      <c r="U611" s="26">
        <f>MIN(1, S611/M611)</f>
        <v/>
      </c>
      <c r="V611" s="26">
        <f>N611/(N611+O611)</f>
        <v/>
      </c>
      <c r="W611" s="26">
        <f>U611*V611</f>
        <v/>
      </c>
      <c r="X611" s="39">
        <f>T611/N611</f>
        <v/>
      </c>
      <c r="Y611" s="41">
        <f>IF(W611=MAXIFS(W$2:W$7201, A$2:A$7201, A611, B$2:B$7201, B611), "OPTIMAL", "")</f>
        <v/>
      </c>
    </row>
    <row r="612" ht="20" customHeight="1">
      <c r="A612" s="28" t="n">
        <v>4</v>
      </c>
      <c r="B612" s="28" t="n">
        <v>25</v>
      </c>
      <c r="C612" s="29" t="n">
        <v>115</v>
      </c>
      <c r="D612" s="29" t="n">
        <v>3</v>
      </c>
      <c r="E612" s="30" t="n">
        <v>4</v>
      </c>
      <c r="F612" s="29" t="n">
        <v>1.5</v>
      </c>
      <c r="G612" s="28" t="n">
        <v>100</v>
      </c>
      <c r="H612" s="30" t="inlineStr">
        <is>
          <t>ON</t>
        </is>
      </c>
      <c r="I612" s="31" t="n">
        <v>580.1183283215253</v>
      </c>
      <c r="J612" s="31" t="n">
        <v>1533.568798690708</v>
      </c>
      <c r="K612" s="31" t="n">
        <v>1407.407407407407</v>
      </c>
      <c r="L612" s="31" t="n">
        <v>150</v>
      </c>
      <c r="M612" s="31">
        <f>I612+J612+K612+L612</f>
        <v/>
      </c>
      <c r="N612" s="31">
        <f>M612*'Dashboard &amp; Optimisation'!$B$18/('Dashboard &amp; Optimisation'!$B$16/3.6)</f>
        <v/>
      </c>
      <c r="O612" s="31" t="n">
        <v>289.4775395472338</v>
      </c>
      <c r="P612" s="32" t="n">
        <v>0.06905768177243103</v>
      </c>
      <c r="Q612" s="33" t="n">
        <v>5.941492669983736</v>
      </c>
      <c r="R612" s="31" t="n">
        <v>1103.293251672058</v>
      </c>
      <c r="S612" s="31">
        <f>R612*IF(A612=4, 2.0, 3.0)</f>
        <v/>
      </c>
      <c r="T612" s="29">
        <f>'Dashboard &amp; Optimisation'!$B$18*U612</f>
        <v/>
      </c>
      <c r="U612" s="34">
        <f>MIN(1, S612/M612)</f>
        <v/>
      </c>
      <c r="V612" s="34">
        <f>N612/(N612+O612)</f>
        <v/>
      </c>
      <c r="W612" s="34">
        <f>U612*V612</f>
        <v/>
      </c>
      <c r="X612" s="32">
        <f>T612/N612</f>
        <v/>
      </c>
      <c r="Y612" s="35">
        <f>IF(W612=MAXIFS(W$2:W$7201, A$2:A$7201, A612, B$2:B$7201, B612), "OPTIMAL", "")</f>
        <v/>
      </c>
    </row>
    <row r="613" ht="20" customHeight="1">
      <c r="A613" s="36" t="n">
        <v>4</v>
      </c>
      <c r="B613" s="36" t="n">
        <v>25</v>
      </c>
      <c r="C613" s="37" t="n">
        <v>115</v>
      </c>
      <c r="D613" s="37" t="n">
        <v>3</v>
      </c>
      <c r="E613" s="6" t="n">
        <v>4</v>
      </c>
      <c r="F613" s="37" t="n">
        <v>1.5</v>
      </c>
      <c r="G613" s="36" t="n">
        <v>100</v>
      </c>
      <c r="H613" s="6" t="inlineStr">
        <is>
          <t>OFF</t>
        </is>
      </c>
      <c r="I613" s="38" t="n">
        <v>580.1183283215253</v>
      </c>
      <c r="J613" s="38" t="n">
        <v>1533.568798690708</v>
      </c>
      <c r="K613" s="38" t="n">
        <v>1407.407407407407</v>
      </c>
      <c r="L613" s="38" t="n">
        <v>150</v>
      </c>
      <c r="M613" s="38">
        <f>I613+J613+K613+L613</f>
        <v/>
      </c>
      <c r="N613" s="38">
        <f>M613*'Dashboard &amp; Optimisation'!$B$18/('Dashboard &amp; Optimisation'!$B$16/3.6)</f>
        <v/>
      </c>
      <c r="O613" s="38" t="n">
        <v>289.4775395472338</v>
      </c>
      <c r="P613" s="39" t="n">
        <v>0.2794623219147311</v>
      </c>
      <c r="Q613" s="40" t="n">
        <v>5.941492669983736</v>
      </c>
      <c r="R613" s="38" t="n">
        <v>272.6337981936858</v>
      </c>
      <c r="S613" s="38">
        <f>R613*IF(A613=4, 2.0, 3.0)</f>
        <v/>
      </c>
      <c r="T613" s="37">
        <f>'Dashboard &amp; Optimisation'!$B$18*U613</f>
        <v/>
      </c>
      <c r="U613" s="26">
        <f>MIN(1, S613/M613)</f>
        <v/>
      </c>
      <c r="V613" s="26">
        <f>N613/(N613+O613)</f>
        <v/>
      </c>
      <c r="W613" s="26">
        <f>U613*V613</f>
        <v/>
      </c>
      <c r="X613" s="39">
        <f>T613/N613</f>
        <v/>
      </c>
      <c r="Y613" s="41">
        <f>IF(W613=MAXIFS(W$2:W$7201, A$2:A$7201, A613, B$2:B$7201, B613), "OPTIMAL", "")</f>
        <v/>
      </c>
    </row>
    <row r="614" ht="20" customHeight="1">
      <c r="A614" s="28" t="n">
        <v>4</v>
      </c>
      <c r="B614" s="28" t="n">
        <v>25</v>
      </c>
      <c r="C614" s="29" t="n">
        <v>115</v>
      </c>
      <c r="D614" s="29" t="n">
        <v>3</v>
      </c>
      <c r="E614" s="30" t="n">
        <v>4</v>
      </c>
      <c r="F614" s="29" t="n">
        <v>1.5</v>
      </c>
      <c r="G614" s="28" t="n">
        <v>150</v>
      </c>
      <c r="H614" s="30" t="inlineStr">
        <is>
          <t>ON</t>
        </is>
      </c>
      <c r="I614" s="31" t="n">
        <v>580.1183283215253</v>
      </c>
      <c r="J614" s="31" t="n">
        <v>1533.568798690708</v>
      </c>
      <c r="K614" s="31" t="n">
        <v>1407.407407407407</v>
      </c>
      <c r="L614" s="31" t="n">
        <v>150</v>
      </c>
      <c r="M614" s="31">
        <f>I614+J614+K614+L614</f>
        <v/>
      </c>
      <c r="N614" s="31">
        <f>M614*'Dashboard &amp; Optimisation'!$B$18/('Dashboard &amp; Optimisation'!$B$16/3.6)</f>
        <v/>
      </c>
      <c r="O614" s="31" t="n">
        <v>289.4775395472338</v>
      </c>
      <c r="P614" s="32" t="n">
        <v>0.06974965978587405</v>
      </c>
      <c r="Q614" s="33" t="n">
        <v>5.941492669983736</v>
      </c>
      <c r="R614" s="31" t="n">
        <v>1092.347611580323</v>
      </c>
      <c r="S614" s="31">
        <f>R614*IF(A614=4, 2.0, 3.0)</f>
        <v/>
      </c>
      <c r="T614" s="29">
        <f>'Dashboard &amp; Optimisation'!$B$18*U614</f>
        <v/>
      </c>
      <c r="U614" s="34">
        <f>MIN(1, S614/M614)</f>
        <v/>
      </c>
      <c r="V614" s="34">
        <f>N614/(N614+O614)</f>
        <v/>
      </c>
      <c r="W614" s="34">
        <f>U614*V614</f>
        <v/>
      </c>
      <c r="X614" s="32">
        <f>T614/N614</f>
        <v/>
      </c>
      <c r="Y614" s="35">
        <f>IF(W614=MAXIFS(W$2:W$7201, A$2:A$7201, A614, B$2:B$7201, B614), "OPTIMAL", "")</f>
        <v/>
      </c>
    </row>
    <row r="615" ht="20" customHeight="1">
      <c r="A615" s="36" t="n">
        <v>4</v>
      </c>
      <c r="B615" s="36" t="n">
        <v>25</v>
      </c>
      <c r="C615" s="37" t="n">
        <v>115</v>
      </c>
      <c r="D615" s="37" t="n">
        <v>3</v>
      </c>
      <c r="E615" s="6" t="n">
        <v>4</v>
      </c>
      <c r="F615" s="37" t="n">
        <v>1.5</v>
      </c>
      <c r="G615" s="36" t="n">
        <v>150</v>
      </c>
      <c r="H615" s="6" t="inlineStr">
        <is>
          <t>OFF</t>
        </is>
      </c>
      <c r="I615" s="38" t="n">
        <v>580.1183283215253</v>
      </c>
      <c r="J615" s="38" t="n">
        <v>1533.568798690708</v>
      </c>
      <c r="K615" s="38" t="n">
        <v>1407.407407407407</v>
      </c>
      <c r="L615" s="38" t="n">
        <v>150</v>
      </c>
      <c r="M615" s="38">
        <f>I615+J615+K615+L615</f>
        <v/>
      </c>
      <c r="N615" s="38">
        <f>M615*'Dashboard &amp; Optimisation'!$B$18/('Dashboard &amp; Optimisation'!$B$16/3.6)</f>
        <v/>
      </c>
      <c r="O615" s="38" t="n">
        <v>289.4775395472338</v>
      </c>
      <c r="P615" s="39" t="n">
        <v>0.2801542999281741</v>
      </c>
      <c r="Q615" s="40" t="n">
        <v>5.941492669983736</v>
      </c>
      <c r="R615" s="38" t="n">
        <v>271.960395736112</v>
      </c>
      <c r="S615" s="38">
        <f>R615*IF(A615=4, 2.0, 3.0)</f>
        <v/>
      </c>
      <c r="T615" s="37">
        <f>'Dashboard &amp; Optimisation'!$B$18*U615</f>
        <v/>
      </c>
      <c r="U615" s="26">
        <f>MIN(1, S615/M615)</f>
        <v/>
      </c>
      <c r="V615" s="26">
        <f>N615/(N615+O615)</f>
        <v/>
      </c>
      <c r="W615" s="26">
        <f>U615*V615</f>
        <v/>
      </c>
      <c r="X615" s="39">
        <f>T615/N615</f>
        <v/>
      </c>
      <c r="Y615" s="41">
        <f>IF(W615=MAXIFS(W$2:W$7201, A$2:A$7201, A615, B$2:B$7201, B615), "OPTIMAL", "")</f>
        <v/>
      </c>
    </row>
    <row r="616" ht="20" customHeight="1">
      <c r="A616" s="28" t="n">
        <v>4</v>
      </c>
      <c r="B616" s="28" t="n">
        <v>25</v>
      </c>
      <c r="C616" s="29" t="n">
        <v>115</v>
      </c>
      <c r="D616" s="29" t="n">
        <v>3</v>
      </c>
      <c r="E616" s="30" t="n">
        <v>4</v>
      </c>
      <c r="F616" s="29" t="n">
        <v>1.5</v>
      </c>
      <c r="G616" s="28" t="n">
        <v>200</v>
      </c>
      <c r="H616" s="30" t="inlineStr">
        <is>
          <t>ON</t>
        </is>
      </c>
      <c r="I616" s="31" t="n">
        <v>580.1183283215253</v>
      </c>
      <c r="J616" s="31" t="n">
        <v>1533.568798690708</v>
      </c>
      <c r="K616" s="31" t="n">
        <v>1407.407407407407</v>
      </c>
      <c r="L616" s="31" t="n">
        <v>150</v>
      </c>
      <c r="M616" s="31">
        <f>I616+J616+K616+L616</f>
        <v/>
      </c>
      <c r="N616" s="31">
        <f>M616*'Dashboard &amp; Optimisation'!$B$18/('Dashboard &amp; Optimisation'!$B$16/3.6)</f>
        <v/>
      </c>
      <c r="O616" s="31" t="n">
        <v>289.4775395472338</v>
      </c>
      <c r="P616" s="32" t="n">
        <v>0.07044163779931709</v>
      </c>
      <c r="Q616" s="33" t="n">
        <v>5.941492669983736</v>
      </c>
      <c r="R616" s="31" t="n">
        <v>1081.617018796492</v>
      </c>
      <c r="S616" s="31">
        <f>R616*IF(A616=4, 2.0, 3.0)</f>
        <v/>
      </c>
      <c r="T616" s="29">
        <f>'Dashboard &amp; Optimisation'!$B$18*U616</f>
        <v/>
      </c>
      <c r="U616" s="34">
        <f>MIN(1, S616/M616)</f>
        <v/>
      </c>
      <c r="V616" s="34">
        <f>N616/(N616+O616)</f>
        <v/>
      </c>
      <c r="W616" s="34">
        <f>U616*V616</f>
        <v/>
      </c>
      <c r="X616" s="32">
        <f>T616/N616</f>
        <v/>
      </c>
      <c r="Y616" s="35">
        <f>IF(W616=MAXIFS(W$2:W$7201, A$2:A$7201, A616, B$2:B$7201, B616), "OPTIMAL", "")</f>
        <v/>
      </c>
    </row>
    <row r="617" ht="20" customHeight="1">
      <c r="A617" s="36" t="n">
        <v>4</v>
      </c>
      <c r="B617" s="36" t="n">
        <v>25</v>
      </c>
      <c r="C617" s="37" t="n">
        <v>115</v>
      </c>
      <c r="D617" s="37" t="n">
        <v>3</v>
      </c>
      <c r="E617" s="6" t="n">
        <v>4</v>
      </c>
      <c r="F617" s="37" t="n">
        <v>1.5</v>
      </c>
      <c r="G617" s="36" t="n">
        <v>200</v>
      </c>
      <c r="H617" s="6" t="inlineStr">
        <is>
          <t>OFF</t>
        </is>
      </c>
      <c r="I617" s="38" t="n">
        <v>580.1183283215253</v>
      </c>
      <c r="J617" s="38" t="n">
        <v>1533.568798690708</v>
      </c>
      <c r="K617" s="38" t="n">
        <v>1407.407407407407</v>
      </c>
      <c r="L617" s="38" t="n">
        <v>150</v>
      </c>
      <c r="M617" s="38">
        <f>I617+J617+K617+L617</f>
        <v/>
      </c>
      <c r="N617" s="38">
        <f>M617*'Dashboard &amp; Optimisation'!$B$18/('Dashboard &amp; Optimisation'!$B$16/3.6)</f>
        <v/>
      </c>
      <c r="O617" s="38" t="n">
        <v>289.4775395472338</v>
      </c>
      <c r="P617" s="39" t="n">
        <v>0.2808462779416172</v>
      </c>
      <c r="Q617" s="40" t="n">
        <v>5.941492669983736</v>
      </c>
      <c r="R617" s="38" t="n">
        <v>271.2903116753371</v>
      </c>
      <c r="S617" s="38">
        <f>R617*IF(A617=4, 2.0, 3.0)</f>
        <v/>
      </c>
      <c r="T617" s="37">
        <f>'Dashboard &amp; Optimisation'!$B$18*U617</f>
        <v/>
      </c>
      <c r="U617" s="26">
        <f>MIN(1, S617/M617)</f>
        <v/>
      </c>
      <c r="V617" s="26">
        <f>N617/(N617+O617)</f>
        <v/>
      </c>
      <c r="W617" s="26">
        <f>U617*V617</f>
        <v/>
      </c>
      <c r="X617" s="39">
        <f>T617/N617</f>
        <v/>
      </c>
      <c r="Y617" s="41">
        <f>IF(W617=MAXIFS(W$2:W$7201, A$2:A$7201, A617, B$2:B$7201, B617), "OPTIMAL", "")</f>
        <v/>
      </c>
    </row>
    <row r="618" ht="20" customHeight="1">
      <c r="A618" s="28" t="n">
        <v>4</v>
      </c>
      <c r="B618" s="28" t="n">
        <v>25</v>
      </c>
      <c r="C618" s="29" t="n">
        <v>115</v>
      </c>
      <c r="D618" s="29" t="n">
        <v>3</v>
      </c>
      <c r="E618" s="30" t="n">
        <v>4</v>
      </c>
      <c r="F618" s="29" t="n">
        <v>2</v>
      </c>
      <c r="G618" s="28" t="n">
        <v>50</v>
      </c>
      <c r="H618" s="30" t="inlineStr">
        <is>
          <t>ON</t>
        </is>
      </c>
      <c r="I618" s="31" t="n">
        <v>580.1183283215253</v>
      </c>
      <c r="J618" s="31" t="n">
        <v>1533.568798690708</v>
      </c>
      <c r="K618" s="31" t="n">
        <v>1407.407407407407</v>
      </c>
      <c r="L618" s="31" t="n">
        <v>150</v>
      </c>
      <c r="M618" s="31">
        <f>I618+J618+K618+L618</f>
        <v/>
      </c>
      <c r="N618" s="31">
        <f>M618*'Dashboard &amp; Optimisation'!$B$18/('Dashboard &amp; Optimisation'!$B$16/3.6)</f>
        <v/>
      </c>
      <c r="O618" s="31" t="n">
        <v>316.6316071441601</v>
      </c>
      <c r="P618" s="32" t="n">
        <v>0.065263742477724</v>
      </c>
      <c r="Q618" s="33" t="n">
        <v>7.855323559978315</v>
      </c>
      <c r="R618" s="31" t="n">
        <v>1178.763478499521</v>
      </c>
      <c r="S618" s="31">
        <f>R618*IF(A618=4, 2.0, 3.0)</f>
        <v/>
      </c>
      <c r="T618" s="29">
        <f>'Dashboard &amp; Optimisation'!$B$18*U618</f>
        <v/>
      </c>
      <c r="U618" s="34">
        <f>MIN(1, S618/M618)</f>
        <v/>
      </c>
      <c r="V618" s="34">
        <f>N618/(N618+O618)</f>
        <v/>
      </c>
      <c r="W618" s="34">
        <f>U618*V618</f>
        <v/>
      </c>
      <c r="X618" s="32">
        <f>T618/N618</f>
        <v/>
      </c>
      <c r="Y618" s="35">
        <f>IF(W618=MAXIFS(W$2:W$7201, A$2:A$7201, A618, B$2:B$7201, B618), "OPTIMAL", "")</f>
        <v/>
      </c>
    </row>
    <row r="619" ht="20" customHeight="1">
      <c r="A619" s="36" t="n">
        <v>4</v>
      </c>
      <c r="B619" s="36" t="n">
        <v>25</v>
      </c>
      <c r="C619" s="37" t="n">
        <v>115</v>
      </c>
      <c r="D619" s="37" t="n">
        <v>3</v>
      </c>
      <c r="E619" s="6" t="n">
        <v>4</v>
      </c>
      <c r="F619" s="37" t="n">
        <v>2</v>
      </c>
      <c r="G619" s="36" t="n">
        <v>50</v>
      </c>
      <c r="H619" s="6" t="inlineStr">
        <is>
          <t>OFF</t>
        </is>
      </c>
      <c r="I619" s="38" t="n">
        <v>580.1183283215253</v>
      </c>
      <c r="J619" s="38" t="n">
        <v>1533.568798690708</v>
      </c>
      <c r="K619" s="38" t="n">
        <v>1407.407407407407</v>
      </c>
      <c r="L619" s="38" t="n">
        <v>150</v>
      </c>
      <c r="M619" s="38">
        <f>I619+J619+K619+L619</f>
        <v/>
      </c>
      <c r="N619" s="38">
        <f>M619*'Dashboard &amp; Optimisation'!$B$18/('Dashboard &amp; Optimisation'!$B$16/3.6)</f>
        <v/>
      </c>
      <c r="O619" s="38" t="n">
        <v>316.6316071441601</v>
      </c>
      <c r="P619" s="39" t="n">
        <v>0.2765558824689456</v>
      </c>
      <c r="Q619" s="40" t="n">
        <v>7.855323559978315</v>
      </c>
      <c r="R619" s="38" t="n">
        <v>278.1734939649219</v>
      </c>
      <c r="S619" s="38">
        <f>R619*IF(A619=4, 2.0, 3.0)</f>
        <v/>
      </c>
      <c r="T619" s="37">
        <f>'Dashboard &amp; Optimisation'!$B$18*U619</f>
        <v/>
      </c>
      <c r="U619" s="26">
        <f>MIN(1, S619/M619)</f>
        <v/>
      </c>
      <c r="V619" s="26">
        <f>N619/(N619+O619)</f>
        <v/>
      </c>
      <c r="W619" s="26">
        <f>U619*V619</f>
        <v/>
      </c>
      <c r="X619" s="39">
        <f>T619/N619</f>
        <v/>
      </c>
      <c r="Y619" s="41">
        <f>IF(W619=MAXIFS(W$2:W$7201, A$2:A$7201, A619, B$2:B$7201, B619), "OPTIMAL", "")</f>
        <v/>
      </c>
    </row>
    <row r="620" ht="20" customHeight="1">
      <c r="A620" s="28" t="n">
        <v>4</v>
      </c>
      <c r="B620" s="28" t="n">
        <v>25</v>
      </c>
      <c r="C620" s="29" t="n">
        <v>115</v>
      </c>
      <c r="D620" s="29" t="n">
        <v>3</v>
      </c>
      <c r="E620" s="30" t="n">
        <v>4</v>
      </c>
      <c r="F620" s="29" t="n">
        <v>2</v>
      </c>
      <c r="G620" s="28" t="n">
        <v>100</v>
      </c>
      <c r="H620" s="30" t="inlineStr">
        <is>
          <t>ON</t>
        </is>
      </c>
      <c r="I620" s="31" t="n">
        <v>580.1183283215253</v>
      </c>
      <c r="J620" s="31" t="n">
        <v>1533.568798690708</v>
      </c>
      <c r="K620" s="31" t="n">
        <v>1407.407407407407</v>
      </c>
      <c r="L620" s="31" t="n">
        <v>150</v>
      </c>
      <c r="M620" s="31">
        <f>I620+J620+K620+L620</f>
        <v/>
      </c>
      <c r="N620" s="31">
        <f>M620*'Dashboard &amp; Optimisation'!$B$18/('Dashboard &amp; Optimisation'!$B$16/3.6)</f>
        <v/>
      </c>
      <c r="O620" s="31" t="n">
        <v>316.6316071441601</v>
      </c>
      <c r="P620" s="32" t="n">
        <v>0.06595572049116703</v>
      </c>
      <c r="Q620" s="33" t="n">
        <v>7.855323559978315</v>
      </c>
      <c r="R620" s="31" t="n">
        <v>1166.396417627514</v>
      </c>
      <c r="S620" s="31">
        <f>R620*IF(A620=4, 2.0, 3.0)</f>
        <v/>
      </c>
      <c r="T620" s="29">
        <f>'Dashboard &amp; Optimisation'!$B$18*U620</f>
        <v/>
      </c>
      <c r="U620" s="34">
        <f>MIN(1, S620/M620)</f>
        <v/>
      </c>
      <c r="V620" s="34">
        <f>N620/(N620+O620)</f>
        <v/>
      </c>
      <c r="W620" s="34">
        <f>U620*V620</f>
        <v/>
      </c>
      <c r="X620" s="32">
        <f>T620/N620</f>
        <v/>
      </c>
      <c r="Y620" s="35">
        <f>IF(W620=MAXIFS(W$2:W$7201, A$2:A$7201, A620, B$2:B$7201, B620), "OPTIMAL", "")</f>
        <v/>
      </c>
    </row>
    <row r="621" ht="20" customHeight="1">
      <c r="A621" s="36" t="n">
        <v>4</v>
      </c>
      <c r="B621" s="36" t="n">
        <v>25</v>
      </c>
      <c r="C621" s="37" t="n">
        <v>115</v>
      </c>
      <c r="D621" s="37" t="n">
        <v>3</v>
      </c>
      <c r="E621" s="6" t="n">
        <v>4</v>
      </c>
      <c r="F621" s="37" t="n">
        <v>2</v>
      </c>
      <c r="G621" s="36" t="n">
        <v>100</v>
      </c>
      <c r="H621" s="6" t="inlineStr">
        <is>
          <t>OFF</t>
        </is>
      </c>
      <c r="I621" s="38" t="n">
        <v>580.1183283215253</v>
      </c>
      <c r="J621" s="38" t="n">
        <v>1533.568798690708</v>
      </c>
      <c r="K621" s="38" t="n">
        <v>1407.407407407407</v>
      </c>
      <c r="L621" s="38" t="n">
        <v>150</v>
      </c>
      <c r="M621" s="38">
        <f>I621+J621+K621+L621</f>
        <v/>
      </c>
      <c r="N621" s="38">
        <f>M621*'Dashboard &amp; Optimisation'!$B$18/('Dashboard &amp; Optimisation'!$B$16/3.6)</f>
        <v/>
      </c>
      <c r="O621" s="38" t="n">
        <v>316.6316071441601</v>
      </c>
      <c r="P621" s="39" t="n">
        <v>0.2772478604823886</v>
      </c>
      <c r="Q621" s="40" t="n">
        <v>7.855323559978315</v>
      </c>
      <c r="R621" s="38" t="n">
        <v>277.4792056793011</v>
      </c>
      <c r="S621" s="38">
        <f>R621*IF(A621=4, 2.0, 3.0)</f>
        <v/>
      </c>
      <c r="T621" s="37">
        <f>'Dashboard &amp; Optimisation'!$B$18*U621</f>
        <v/>
      </c>
      <c r="U621" s="26">
        <f>MIN(1, S621/M621)</f>
        <v/>
      </c>
      <c r="V621" s="26">
        <f>N621/(N621+O621)</f>
        <v/>
      </c>
      <c r="W621" s="26">
        <f>U621*V621</f>
        <v/>
      </c>
      <c r="X621" s="39">
        <f>T621/N621</f>
        <v/>
      </c>
      <c r="Y621" s="41">
        <f>IF(W621=MAXIFS(W$2:W$7201, A$2:A$7201, A621, B$2:B$7201, B621), "OPTIMAL", "")</f>
        <v/>
      </c>
    </row>
    <row r="622" ht="20" customHeight="1">
      <c r="A622" s="28" t="n">
        <v>4</v>
      </c>
      <c r="B622" s="28" t="n">
        <v>25</v>
      </c>
      <c r="C622" s="29" t="n">
        <v>115</v>
      </c>
      <c r="D622" s="29" t="n">
        <v>3</v>
      </c>
      <c r="E622" s="30" t="n">
        <v>4</v>
      </c>
      <c r="F622" s="29" t="n">
        <v>2</v>
      </c>
      <c r="G622" s="28" t="n">
        <v>150</v>
      </c>
      <c r="H622" s="30" t="inlineStr">
        <is>
          <t>ON</t>
        </is>
      </c>
      <c r="I622" s="31" t="n">
        <v>580.1183283215253</v>
      </c>
      <c r="J622" s="31" t="n">
        <v>1533.568798690708</v>
      </c>
      <c r="K622" s="31" t="n">
        <v>1407.407407407407</v>
      </c>
      <c r="L622" s="31" t="n">
        <v>150</v>
      </c>
      <c r="M622" s="31">
        <f>I622+J622+K622+L622</f>
        <v/>
      </c>
      <c r="N622" s="31">
        <f>M622*'Dashboard &amp; Optimisation'!$B$18/('Dashboard &amp; Optimisation'!$B$16/3.6)</f>
        <v/>
      </c>
      <c r="O622" s="31" t="n">
        <v>316.6316071441601</v>
      </c>
      <c r="P622" s="32" t="n">
        <v>0.06664769850461005</v>
      </c>
      <c r="Q622" s="33" t="n">
        <v>7.855323559978315</v>
      </c>
      <c r="R622" s="31" t="n">
        <v>1154.286161848748</v>
      </c>
      <c r="S622" s="31">
        <f>R622*IF(A622=4, 2.0, 3.0)</f>
        <v/>
      </c>
      <c r="T622" s="29">
        <f>'Dashboard &amp; Optimisation'!$B$18*U622</f>
        <v/>
      </c>
      <c r="U622" s="34">
        <f>MIN(1, S622/M622)</f>
        <v/>
      </c>
      <c r="V622" s="34">
        <f>N622/(N622+O622)</f>
        <v/>
      </c>
      <c r="W622" s="34">
        <f>U622*V622</f>
        <v/>
      </c>
      <c r="X622" s="32">
        <f>T622/N622</f>
        <v/>
      </c>
      <c r="Y622" s="35">
        <f>IF(W622=MAXIFS(W$2:W$7201, A$2:A$7201, A622, B$2:B$7201, B622), "OPTIMAL", "")</f>
        <v/>
      </c>
    </row>
    <row r="623" ht="20" customHeight="1">
      <c r="A623" s="36" t="n">
        <v>4</v>
      </c>
      <c r="B623" s="36" t="n">
        <v>25</v>
      </c>
      <c r="C623" s="37" t="n">
        <v>115</v>
      </c>
      <c r="D623" s="37" t="n">
        <v>3</v>
      </c>
      <c r="E623" s="6" t="n">
        <v>4</v>
      </c>
      <c r="F623" s="37" t="n">
        <v>2</v>
      </c>
      <c r="G623" s="36" t="n">
        <v>150</v>
      </c>
      <c r="H623" s="6" t="inlineStr">
        <is>
          <t>OFF</t>
        </is>
      </c>
      <c r="I623" s="38" t="n">
        <v>580.1183283215253</v>
      </c>
      <c r="J623" s="38" t="n">
        <v>1533.568798690708</v>
      </c>
      <c r="K623" s="38" t="n">
        <v>1407.407407407407</v>
      </c>
      <c r="L623" s="38" t="n">
        <v>150</v>
      </c>
      <c r="M623" s="38">
        <f>I623+J623+K623+L623</f>
        <v/>
      </c>
      <c r="N623" s="38">
        <f>M623*'Dashboard &amp; Optimisation'!$B$18/('Dashboard &amp; Optimisation'!$B$16/3.6)</f>
        <v/>
      </c>
      <c r="O623" s="38" t="n">
        <v>316.6316071441601</v>
      </c>
      <c r="P623" s="39" t="n">
        <v>0.2779398384958316</v>
      </c>
      <c r="Q623" s="40" t="n">
        <v>7.855323559978315</v>
      </c>
      <c r="R623" s="38" t="n">
        <v>276.788374488793</v>
      </c>
      <c r="S623" s="38">
        <f>R623*IF(A623=4, 2.0, 3.0)</f>
        <v/>
      </c>
      <c r="T623" s="37">
        <f>'Dashboard &amp; Optimisation'!$B$18*U623</f>
        <v/>
      </c>
      <c r="U623" s="26">
        <f>MIN(1, S623/M623)</f>
        <v/>
      </c>
      <c r="V623" s="26">
        <f>N623/(N623+O623)</f>
        <v/>
      </c>
      <c r="W623" s="26">
        <f>U623*V623</f>
        <v/>
      </c>
      <c r="X623" s="39">
        <f>T623/N623</f>
        <v/>
      </c>
      <c r="Y623" s="41">
        <f>IF(W623=MAXIFS(W$2:W$7201, A$2:A$7201, A623, B$2:B$7201, B623), "OPTIMAL", "")</f>
        <v/>
      </c>
    </row>
    <row r="624" ht="20" customHeight="1">
      <c r="A624" s="28" t="n">
        <v>4</v>
      </c>
      <c r="B624" s="28" t="n">
        <v>25</v>
      </c>
      <c r="C624" s="29" t="n">
        <v>115</v>
      </c>
      <c r="D624" s="29" t="n">
        <v>3</v>
      </c>
      <c r="E624" s="30" t="n">
        <v>4</v>
      </c>
      <c r="F624" s="29" t="n">
        <v>2</v>
      </c>
      <c r="G624" s="28" t="n">
        <v>200</v>
      </c>
      <c r="H624" s="30" t="inlineStr">
        <is>
          <t>ON</t>
        </is>
      </c>
      <c r="I624" s="31" t="n">
        <v>580.1183283215253</v>
      </c>
      <c r="J624" s="31" t="n">
        <v>1533.568798690708</v>
      </c>
      <c r="K624" s="31" t="n">
        <v>1407.407407407407</v>
      </c>
      <c r="L624" s="31" t="n">
        <v>150</v>
      </c>
      <c r="M624" s="31">
        <f>I624+J624+K624+L624</f>
        <v/>
      </c>
      <c r="N624" s="31">
        <f>M624*'Dashboard &amp; Optimisation'!$B$18/('Dashboard &amp; Optimisation'!$B$16/3.6)</f>
        <v/>
      </c>
      <c r="O624" s="31" t="n">
        <v>316.6316071441601</v>
      </c>
      <c r="P624" s="32" t="n">
        <v>0.06733967651805307</v>
      </c>
      <c r="Q624" s="33" t="n">
        <v>7.855323559978315</v>
      </c>
      <c r="R624" s="31" t="n">
        <v>1142.424794427318</v>
      </c>
      <c r="S624" s="31">
        <f>R624*IF(A624=4, 2.0, 3.0)</f>
        <v/>
      </c>
      <c r="T624" s="29">
        <f>'Dashboard &amp; Optimisation'!$B$18*U624</f>
        <v/>
      </c>
      <c r="U624" s="34">
        <f>MIN(1, S624/M624)</f>
        <v/>
      </c>
      <c r="V624" s="34">
        <f>N624/(N624+O624)</f>
        <v/>
      </c>
      <c r="W624" s="34">
        <f>U624*V624</f>
        <v/>
      </c>
      <c r="X624" s="32">
        <f>T624/N624</f>
        <v/>
      </c>
      <c r="Y624" s="35">
        <f>IF(W624=MAXIFS(W$2:W$7201, A$2:A$7201, A624, B$2:B$7201, B624), "OPTIMAL", "")</f>
        <v/>
      </c>
    </row>
    <row r="625" ht="20" customHeight="1">
      <c r="A625" s="36" t="n">
        <v>4</v>
      </c>
      <c r="B625" s="36" t="n">
        <v>25</v>
      </c>
      <c r="C625" s="37" t="n">
        <v>115</v>
      </c>
      <c r="D625" s="37" t="n">
        <v>3</v>
      </c>
      <c r="E625" s="6" t="n">
        <v>4</v>
      </c>
      <c r="F625" s="37" t="n">
        <v>2</v>
      </c>
      <c r="G625" s="36" t="n">
        <v>200</v>
      </c>
      <c r="H625" s="6" t="inlineStr">
        <is>
          <t>OFF</t>
        </is>
      </c>
      <c r="I625" s="38" t="n">
        <v>580.1183283215253</v>
      </c>
      <c r="J625" s="38" t="n">
        <v>1533.568798690708</v>
      </c>
      <c r="K625" s="38" t="n">
        <v>1407.407407407407</v>
      </c>
      <c r="L625" s="38" t="n">
        <v>150</v>
      </c>
      <c r="M625" s="38">
        <f>I625+J625+K625+L625</f>
        <v/>
      </c>
      <c r="N625" s="38">
        <f>M625*'Dashboard &amp; Optimisation'!$B$18/('Dashboard &amp; Optimisation'!$B$16/3.6)</f>
        <v/>
      </c>
      <c r="O625" s="38" t="n">
        <v>316.6316071441601</v>
      </c>
      <c r="P625" s="39" t="n">
        <v>0.2786318165092747</v>
      </c>
      <c r="Q625" s="40" t="n">
        <v>7.855323559978315</v>
      </c>
      <c r="R625" s="38" t="n">
        <v>276.1009746364631</v>
      </c>
      <c r="S625" s="38">
        <f>R625*IF(A625=4, 2.0, 3.0)</f>
        <v/>
      </c>
      <c r="T625" s="37">
        <f>'Dashboard &amp; Optimisation'!$B$18*U625</f>
        <v/>
      </c>
      <c r="U625" s="26">
        <f>MIN(1, S625/M625)</f>
        <v/>
      </c>
      <c r="V625" s="26">
        <f>N625/(N625+O625)</f>
        <v/>
      </c>
      <c r="W625" s="26">
        <f>U625*V625</f>
        <v/>
      </c>
      <c r="X625" s="39">
        <f>T625/N625</f>
        <v/>
      </c>
      <c r="Y625" s="41">
        <f>IF(W625=MAXIFS(W$2:W$7201, A$2:A$7201, A625, B$2:B$7201, B625), "OPTIMAL", "")</f>
        <v/>
      </c>
    </row>
    <row r="626" ht="20" customHeight="1">
      <c r="A626" s="28" t="n">
        <v>4</v>
      </c>
      <c r="B626" s="28" t="n">
        <v>25</v>
      </c>
      <c r="C626" s="29" t="n">
        <v>115</v>
      </c>
      <c r="D626" s="29" t="n">
        <v>3</v>
      </c>
      <c r="E626" s="30" t="n">
        <v>8</v>
      </c>
      <c r="F626" s="29" t="n">
        <v>1.5</v>
      </c>
      <c r="G626" s="28" t="n">
        <v>50</v>
      </c>
      <c r="H626" s="30" t="inlineStr">
        <is>
          <t>ON</t>
        </is>
      </c>
      <c r="I626" s="31" t="n">
        <v>580.1183283215253</v>
      </c>
      <c r="J626" s="31" t="n">
        <v>1533.568798690708</v>
      </c>
      <c r="K626" s="31" t="n">
        <v>1407.407407407407</v>
      </c>
      <c r="L626" s="31" t="n">
        <v>150</v>
      </c>
      <c r="M626" s="31">
        <f>I626+J626+K626+L626</f>
        <v/>
      </c>
      <c r="N626" s="31">
        <f>M626*'Dashboard &amp; Optimisation'!$B$18/('Dashboard &amp; Optimisation'!$B$16/3.6)</f>
        <v/>
      </c>
      <c r="O626" s="31" t="n">
        <v>372.5526875859223</v>
      </c>
      <c r="P626" s="32" t="n">
        <v>0.05168536641292153</v>
      </c>
      <c r="Q626" s="33" t="n">
        <v>11.68298533996747</v>
      </c>
      <c r="R626" s="31" t="n">
        <v>1517.909995681618</v>
      </c>
      <c r="S626" s="31">
        <f>R626*IF(A626=4, 2.0, 3.0)</f>
        <v/>
      </c>
      <c r="T626" s="29">
        <f>'Dashboard &amp; Optimisation'!$B$18*U626</f>
        <v/>
      </c>
      <c r="U626" s="34">
        <f>MIN(1, S626/M626)</f>
        <v/>
      </c>
      <c r="V626" s="34">
        <f>N626/(N626+O626)</f>
        <v/>
      </c>
      <c r="W626" s="34">
        <f>U626*V626</f>
        <v/>
      </c>
      <c r="X626" s="32">
        <f>T626/N626</f>
        <v/>
      </c>
      <c r="Y626" s="35">
        <f>IF(W626=MAXIFS(W$2:W$7201, A$2:A$7201, A626, B$2:B$7201, B626), "OPTIMAL", "")</f>
        <v/>
      </c>
    </row>
    <row r="627" ht="20" customHeight="1">
      <c r="A627" s="36" t="n">
        <v>4</v>
      </c>
      <c r="B627" s="36" t="n">
        <v>25</v>
      </c>
      <c r="C627" s="37" t="n">
        <v>115</v>
      </c>
      <c r="D627" s="37" t="n">
        <v>3</v>
      </c>
      <c r="E627" s="6" t="n">
        <v>8</v>
      </c>
      <c r="F627" s="37" t="n">
        <v>1.5</v>
      </c>
      <c r="G627" s="36" t="n">
        <v>50</v>
      </c>
      <c r="H627" s="6" t="inlineStr">
        <is>
          <t>OFF</t>
        </is>
      </c>
      <c r="I627" s="38" t="n">
        <v>580.1183283215253</v>
      </c>
      <c r="J627" s="38" t="n">
        <v>1533.568798690708</v>
      </c>
      <c r="K627" s="38" t="n">
        <v>1407.407407407407</v>
      </c>
      <c r="L627" s="38" t="n">
        <v>150</v>
      </c>
      <c r="M627" s="38">
        <f>I627+J627+K627+L627</f>
        <v/>
      </c>
      <c r="N627" s="38">
        <f>M627*'Dashboard &amp; Optimisation'!$B$18/('Dashboard &amp; Optimisation'!$B$16/3.6)</f>
        <v/>
      </c>
      <c r="O627" s="38" t="n">
        <v>372.5526875859223</v>
      </c>
      <c r="P627" s="39" t="n">
        <v>0.2213871666539013</v>
      </c>
      <c r="Q627" s="40" t="n">
        <v>11.68298533996747</v>
      </c>
      <c r="R627" s="38" t="n">
        <v>354.3734512456575</v>
      </c>
      <c r="S627" s="38">
        <f>R627*IF(A627=4, 2.0, 3.0)</f>
        <v/>
      </c>
      <c r="T627" s="37">
        <f>'Dashboard &amp; Optimisation'!$B$18*U627</f>
        <v/>
      </c>
      <c r="U627" s="26">
        <f>MIN(1, S627/M627)</f>
        <v/>
      </c>
      <c r="V627" s="26">
        <f>N627/(N627+O627)</f>
        <v/>
      </c>
      <c r="W627" s="26">
        <f>U627*V627</f>
        <v/>
      </c>
      <c r="X627" s="39">
        <f>T627/N627</f>
        <v/>
      </c>
      <c r="Y627" s="41">
        <f>IF(W627=MAXIFS(W$2:W$7201, A$2:A$7201, A627, B$2:B$7201, B627), "OPTIMAL", "")</f>
        <v/>
      </c>
    </row>
    <row r="628" ht="20" customHeight="1">
      <c r="A628" s="28" t="n">
        <v>4</v>
      </c>
      <c r="B628" s="28" t="n">
        <v>25</v>
      </c>
      <c r="C628" s="29" t="n">
        <v>115</v>
      </c>
      <c r="D628" s="29" t="n">
        <v>3</v>
      </c>
      <c r="E628" s="30" t="n">
        <v>8</v>
      </c>
      <c r="F628" s="29" t="n">
        <v>1.5</v>
      </c>
      <c r="G628" s="28" t="n">
        <v>100</v>
      </c>
      <c r="H628" s="30" t="inlineStr">
        <is>
          <t>ON</t>
        </is>
      </c>
      <c r="I628" s="31" t="n">
        <v>580.1183283215253</v>
      </c>
      <c r="J628" s="31" t="n">
        <v>1533.568798690708</v>
      </c>
      <c r="K628" s="31" t="n">
        <v>1407.407407407407</v>
      </c>
      <c r="L628" s="31" t="n">
        <v>150</v>
      </c>
      <c r="M628" s="31">
        <f>I628+J628+K628+L628</f>
        <v/>
      </c>
      <c r="N628" s="31">
        <f>M628*'Dashboard &amp; Optimisation'!$B$18/('Dashboard &amp; Optimisation'!$B$16/3.6)</f>
        <v/>
      </c>
      <c r="O628" s="31" t="n">
        <v>372.5526875859223</v>
      </c>
      <c r="P628" s="32" t="n">
        <v>0.05237734442636455</v>
      </c>
      <c r="Q628" s="33" t="n">
        <v>11.68298533996747</v>
      </c>
      <c r="R628" s="31" t="n">
        <v>1497.856280570617</v>
      </c>
      <c r="S628" s="31">
        <f>R628*IF(A628=4, 2.0, 3.0)</f>
        <v/>
      </c>
      <c r="T628" s="29">
        <f>'Dashboard &amp; Optimisation'!$B$18*U628</f>
        <v/>
      </c>
      <c r="U628" s="34">
        <f>MIN(1, S628/M628)</f>
        <v/>
      </c>
      <c r="V628" s="34">
        <f>N628/(N628+O628)</f>
        <v/>
      </c>
      <c r="W628" s="34">
        <f>U628*V628</f>
        <v/>
      </c>
      <c r="X628" s="32">
        <f>T628/N628</f>
        <v/>
      </c>
      <c r="Y628" s="35">
        <f>IF(W628=MAXIFS(W$2:W$7201, A$2:A$7201, A628, B$2:B$7201, B628), "OPTIMAL", "")</f>
        <v/>
      </c>
    </row>
    <row r="629" ht="20" customHeight="1">
      <c r="A629" s="36" t="n">
        <v>4</v>
      </c>
      <c r="B629" s="36" t="n">
        <v>25</v>
      </c>
      <c r="C629" s="37" t="n">
        <v>115</v>
      </c>
      <c r="D629" s="37" t="n">
        <v>3</v>
      </c>
      <c r="E629" s="6" t="n">
        <v>8</v>
      </c>
      <c r="F629" s="37" t="n">
        <v>1.5</v>
      </c>
      <c r="G629" s="36" t="n">
        <v>100</v>
      </c>
      <c r="H629" s="6" t="inlineStr">
        <is>
          <t>OFF</t>
        </is>
      </c>
      <c r="I629" s="38" t="n">
        <v>580.1183283215253</v>
      </c>
      <c r="J629" s="38" t="n">
        <v>1533.568798690708</v>
      </c>
      <c r="K629" s="38" t="n">
        <v>1407.407407407407</v>
      </c>
      <c r="L629" s="38" t="n">
        <v>150</v>
      </c>
      <c r="M629" s="38">
        <f>I629+J629+K629+L629</f>
        <v/>
      </c>
      <c r="N629" s="38">
        <f>M629*'Dashboard &amp; Optimisation'!$B$18/('Dashboard &amp; Optimisation'!$B$16/3.6)</f>
        <v/>
      </c>
      <c r="O629" s="38" t="n">
        <v>372.5526875859223</v>
      </c>
      <c r="P629" s="39" t="n">
        <v>0.2220791446673444</v>
      </c>
      <c r="Q629" s="40" t="n">
        <v>11.68298533996747</v>
      </c>
      <c r="R629" s="38" t="n">
        <v>353.2692564452983</v>
      </c>
      <c r="S629" s="38">
        <f>R629*IF(A629=4, 2.0, 3.0)</f>
        <v/>
      </c>
      <c r="T629" s="37">
        <f>'Dashboard &amp; Optimisation'!$B$18*U629</f>
        <v/>
      </c>
      <c r="U629" s="26">
        <f>MIN(1, S629/M629)</f>
        <v/>
      </c>
      <c r="V629" s="26">
        <f>N629/(N629+O629)</f>
        <v/>
      </c>
      <c r="W629" s="26">
        <f>U629*V629</f>
        <v/>
      </c>
      <c r="X629" s="39">
        <f>T629/N629</f>
        <v/>
      </c>
      <c r="Y629" s="41">
        <f>IF(W629=MAXIFS(W$2:W$7201, A$2:A$7201, A629, B$2:B$7201, B629), "OPTIMAL", "")</f>
        <v/>
      </c>
    </row>
    <row r="630" ht="20" customHeight="1">
      <c r="A630" s="28" t="n">
        <v>4</v>
      </c>
      <c r="B630" s="28" t="n">
        <v>25</v>
      </c>
      <c r="C630" s="29" t="n">
        <v>115</v>
      </c>
      <c r="D630" s="29" t="n">
        <v>3</v>
      </c>
      <c r="E630" s="30" t="n">
        <v>8</v>
      </c>
      <c r="F630" s="29" t="n">
        <v>1.5</v>
      </c>
      <c r="G630" s="28" t="n">
        <v>150</v>
      </c>
      <c r="H630" s="30" t="inlineStr">
        <is>
          <t>ON</t>
        </is>
      </c>
      <c r="I630" s="31" t="n">
        <v>580.1183283215253</v>
      </c>
      <c r="J630" s="31" t="n">
        <v>1533.568798690708</v>
      </c>
      <c r="K630" s="31" t="n">
        <v>1407.407407407407</v>
      </c>
      <c r="L630" s="31" t="n">
        <v>150</v>
      </c>
      <c r="M630" s="31">
        <f>I630+J630+K630+L630</f>
        <v/>
      </c>
      <c r="N630" s="31">
        <f>M630*'Dashboard &amp; Optimisation'!$B$18/('Dashboard &amp; Optimisation'!$B$16/3.6)</f>
        <v/>
      </c>
      <c r="O630" s="31" t="n">
        <v>372.5526875859223</v>
      </c>
      <c r="P630" s="32" t="n">
        <v>0.05306932243980757</v>
      </c>
      <c r="Q630" s="33" t="n">
        <v>11.68298533996747</v>
      </c>
      <c r="R630" s="31" t="n">
        <v>1478.325531621862</v>
      </c>
      <c r="S630" s="31">
        <f>R630*IF(A630=4, 2.0, 3.0)</f>
        <v/>
      </c>
      <c r="T630" s="29">
        <f>'Dashboard &amp; Optimisation'!$B$18*U630</f>
        <v/>
      </c>
      <c r="U630" s="34">
        <f>MIN(1, S630/M630)</f>
        <v/>
      </c>
      <c r="V630" s="34">
        <f>N630/(N630+O630)</f>
        <v/>
      </c>
      <c r="W630" s="34">
        <f>U630*V630</f>
        <v/>
      </c>
      <c r="X630" s="32">
        <f>T630/N630</f>
        <v/>
      </c>
      <c r="Y630" s="35">
        <f>IF(W630=MAXIFS(W$2:W$7201, A$2:A$7201, A630, B$2:B$7201, B630), "OPTIMAL", "")</f>
        <v/>
      </c>
    </row>
    <row r="631" ht="20" customHeight="1">
      <c r="A631" s="36" t="n">
        <v>4</v>
      </c>
      <c r="B631" s="36" t="n">
        <v>25</v>
      </c>
      <c r="C631" s="37" t="n">
        <v>115</v>
      </c>
      <c r="D631" s="37" t="n">
        <v>3</v>
      </c>
      <c r="E631" s="6" t="n">
        <v>8</v>
      </c>
      <c r="F631" s="37" t="n">
        <v>1.5</v>
      </c>
      <c r="G631" s="36" t="n">
        <v>150</v>
      </c>
      <c r="H631" s="6" t="inlineStr">
        <is>
          <t>OFF</t>
        </is>
      </c>
      <c r="I631" s="38" t="n">
        <v>580.1183283215253</v>
      </c>
      <c r="J631" s="38" t="n">
        <v>1533.568798690708</v>
      </c>
      <c r="K631" s="38" t="n">
        <v>1407.407407407407</v>
      </c>
      <c r="L631" s="38" t="n">
        <v>150</v>
      </c>
      <c r="M631" s="38">
        <f>I631+J631+K631+L631</f>
        <v/>
      </c>
      <c r="N631" s="38">
        <f>M631*'Dashboard &amp; Optimisation'!$B$18/('Dashboard &amp; Optimisation'!$B$16/3.6)</f>
        <v/>
      </c>
      <c r="O631" s="38" t="n">
        <v>372.5526875859223</v>
      </c>
      <c r="P631" s="39" t="n">
        <v>0.2227711226807874</v>
      </c>
      <c r="Q631" s="40" t="n">
        <v>11.68298533996747</v>
      </c>
      <c r="R631" s="38" t="n">
        <v>352.1719214076875</v>
      </c>
      <c r="S631" s="38">
        <f>R631*IF(A631=4, 2.0, 3.0)</f>
        <v/>
      </c>
      <c r="T631" s="37">
        <f>'Dashboard &amp; Optimisation'!$B$18*U631</f>
        <v/>
      </c>
      <c r="U631" s="26">
        <f>MIN(1, S631/M631)</f>
        <v/>
      </c>
      <c r="V631" s="26">
        <f>N631/(N631+O631)</f>
        <v/>
      </c>
      <c r="W631" s="26">
        <f>U631*V631</f>
        <v/>
      </c>
      <c r="X631" s="39">
        <f>T631/N631</f>
        <v/>
      </c>
      <c r="Y631" s="41">
        <f>IF(W631=MAXIFS(W$2:W$7201, A$2:A$7201, A631, B$2:B$7201, B631), "OPTIMAL", "")</f>
        <v/>
      </c>
    </row>
    <row r="632" ht="20" customHeight="1">
      <c r="A632" s="28" t="n">
        <v>4</v>
      </c>
      <c r="B632" s="28" t="n">
        <v>25</v>
      </c>
      <c r="C632" s="29" t="n">
        <v>115</v>
      </c>
      <c r="D632" s="29" t="n">
        <v>3</v>
      </c>
      <c r="E632" s="30" t="n">
        <v>8</v>
      </c>
      <c r="F632" s="29" t="n">
        <v>1.5</v>
      </c>
      <c r="G632" s="28" t="n">
        <v>200</v>
      </c>
      <c r="H632" s="30" t="inlineStr">
        <is>
          <t>ON</t>
        </is>
      </c>
      <c r="I632" s="31" t="n">
        <v>580.1183283215253</v>
      </c>
      <c r="J632" s="31" t="n">
        <v>1533.568798690708</v>
      </c>
      <c r="K632" s="31" t="n">
        <v>1407.407407407407</v>
      </c>
      <c r="L632" s="31" t="n">
        <v>150</v>
      </c>
      <c r="M632" s="31">
        <f>I632+J632+K632+L632</f>
        <v/>
      </c>
      <c r="N632" s="31">
        <f>M632*'Dashboard &amp; Optimisation'!$B$18/('Dashboard &amp; Optimisation'!$B$16/3.6)</f>
        <v/>
      </c>
      <c r="O632" s="31" t="n">
        <v>372.5526875859223</v>
      </c>
      <c r="P632" s="32" t="n">
        <v>0.05376130045325059</v>
      </c>
      <c r="Q632" s="33" t="n">
        <v>11.68298533996747</v>
      </c>
      <c r="R632" s="31" t="n">
        <v>1459.297555066806</v>
      </c>
      <c r="S632" s="31">
        <f>R632*IF(A632=4, 2.0, 3.0)</f>
        <v/>
      </c>
      <c r="T632" s="29">
        <f>'Dashboard &amp; Optimisation'!$B$18*U632</f>
        <v/>
      </c>
      <c r="U632" s="34">
        <f>MIN(1, S632/M632)</f>
        <v/>
      </c>
      <c r="V632" s="34">
        <f>N632/(N632+O632)</f>
        <v/>
      </c>
      <c r="W632" s="34">
        <f>U632*V632</f>
        <v/>
      </c>
      <c r="X632" s="32">
        <f>T632/N632</f>
        <v/>
      </c>
      <c r="Y632" s="35">
        <f>IF(W632=MAXIFS(W$2:W$7201, A$2:A$7201, A632, B$2:B$7201, B632), "OPTIMAL", "")</f>
        <v/>
      </c>
    </row>
    <row r="633" ht="20" customHeight="1">
      <c r="A633" s="36" t="n">
        <v>4</v>
      </c>
      <c r="B633" s="36" t="n">
        <v>25</v>
      </c>
      <c r="C633" s="37" t="n">
        <v>115</v>
      </c>
      <c r="D633" s="37" t="n">
        <v>3</v>
      </c>
      <c r="E633" s="6" t="n">
        <v>8</v>
      </c>
      <c r="F633" s="37" t="n">
        <v>1.5</v>
      </c>
      <c r="G633" s="36" t="n">
        <v>200</v>
      </c>
      <c r="H633" s="6" t="inlineStr">
        <is>
          <t>OFF</t>
        </is>
      </c>
      <c r="I633" s="38" t="n">
        <v>580.1183283215253</v>
      </c>
      <c r="J633" s="38" t="n">
        <v>1533.568798690708</v>
      </c>
      <c r="K633" s="38" t="n">
        <v>1407.407407407407</v>
      </c>
      <c r="L633" s="38" t="n">
        <v>150</v>
      </c>
      <c r="M633" s="38">
        <f>I633+J633+K633+L633</f>
        <v/>
      </c>
      <c r="N633" s="38">
        <f>M633*'Dashboard &amp; Optimisation'!$B$18/('Dashboard &amp; Optimisation'!$B$16/3.6)</f>
        <v/>
      </c>
      <c r="O633" s="38" t="n">
        <v>372.5526875859223</v>
      </c>
      <c r="P633" s="39" t="n">
        <v>0.2234631006942304</v>
      </c>
      <c r="Q633" s="40" t="n">
        <v>11.68298533996747</v>
      </c>
      <c r="R633" s="38" t="n">
        <v>351.0813824068009</v>
      </c>
      <c r="S633" s="38">
        <f>R633*IF(A633=4, 2.0, 3.0)</f>
        <v/>
      </c>
      <c r="T633" s="37">
        <f>'Dashboard &amp; Optimisation'!$B$18*U633</f>
        <v/>
      </c>
      <c r="U633" s="26">
        <f>MIN(1, S633/M633)</f>
        <v/>
      </c>
      <c r="V633" s="26">
        <f>N633/(N633+O633)</f>
        <v/>
      </c>
      <c r="W633" s="26">
        <f>U633*V633</f>
        <v/>
      </c>
      <c r="X633" s="39">
        <f>T633/N633</f>
        <v/>
      </c>
      <c r="Y633" s="41">
        <f>IF(W633=MAXIFS(W$2:W$7201, A$2:A$7201, A633, B$2:B$7201, B633), "OPTIMAL", "")</f>
        <v/>
      </c>
    </row>
    <row r="634" ht="20" customHeight="1">
      <c r="A634" s="28" t="n">
        <v>4</v>
      </c>
      <c r="B634" s="28" t="n">
        <v>25</v>
      </c>
      <c r="C634" s="29" t="n">
        <v>115</v>
      </c>
      <c r="D634" s="29" t="n">
        <v>3</v>
      </c>
      <c r="E634" s="30" t="n">
        <v>8</v>
      </c>
      <c r="F634" s="29" t="n">
        <v>2</v>
      </c>
      <c r="G634" s="28" t="n">
        <v>50</v>
      </c>
      <c r="H634" s="30" t="inlineStr">
        <is>
          <t>ON</t>
        </is>
      </c>
      <c r="I634" s="31" t="n">
        <v>580.1183283215253</v>
      </c>
      <c r="J634" s="31" t="n">
        <v>1533.568798690708</v>
      </c>
      <c r="K634" s="31" t="n">
        <v>1407.407407407407</v>
      </c>
      <c r="L634" s="31" t="n">
        <v>150</v>
      </c>
      <c r="M634" s="31">
        <f>I634+J634+K634+L634</f>
        <v/>
      </c>
      <c r="N634" s="31">
        <f>M634*'Dashboard &amp; Optimisation'!$B$18/('Dashboard &amp; Optimisation'!$B$16/3.6)</f>
        <v/>
      </c>
      <c r="O634" s="31" t="n">
        <v>430.732966014794</v>
      </c>
      <c r="P634" s="32" t="n">
        <v>0.05021580317976433</v>
      </c>
      <c r="Q634" s="33" t="n">
        <v>15.51064711995663</v>
      </c>
      <c r="R634" s="31" t="n">
        <v>1593.890470519261</v>
      </c>
      <c r="S634" s="31">
        <f>R634*IF(A634=4, 2.0, 3.0)</f>
        <v/>
      </c>
      <c r="T634" s="29">
        <f>'Dashboard &amp; Optimisation'!$B$18*U634</f>
        <v/>
      </c>
      <c r="U634" s="34">
        <f>MIN(1, S634/M634)</f>
        <v/>
      </c>
      <c r="V634" s="34">
        <f>N634/(N634+O634)</f>
        <v/>
      </c>
      <c r="W634" s="34">
        <f>U634*V634</f>
        <v/>
      </c>
      <c r="X634" s="32">
        <f>T634/N634</f>
        <v/>
      </c>
      <c r="Y634" s="35">
        <f>IF(W634=MAXIFS(W$2:W$7201, A$2:A$7201, A634, B$2:B$7201, B634), "OPTIMAL", "")</f>
        <v/>
      </c>
    </row>
    <row r="635" ht="20" customHeight="1">
      <c r="A635" s="36" t="n">
        <v>4</v>
      </c>
      <c r="B635" s="36" t="n">
        <v>25</v>
      </c>
      <c r="C635" s="37" t="n">
        <v>115</v>
      </c>
      <c r="D635" s="37" t="n">
        <v>3</v>
      </c>
      <c r="E635" s="6" t="n">
        <v>8</v>
      </c>
      <c r="F635" s="37" t="n">
        <v>2</v>
      </c>
      <c r="G635" s="36" t="n">
        <v>50</v>
      </c>
      <c r="H635" s="6" t="inlineStr">
        <is>
          <t>OFF</t>
        </is>
      </c>
      <c r="I635" s="38" t="n">
        <v>580.1183283215253</v>
      </c>
      <c r="J635" s="38" t="n">
        <v>1533.568798690708</v>
      </c>
      <c r="K635" s="38" t="n">
        <v>1407.407407407407</v>
      </c>
      <c r="L635" s="38" t="n">
        <v>150</v>
      </c>
      <c r="M635" s="38">
        <f>I635+J635+K635+L635</f>
        <v/>
      </c>
      <c r="N635" s="38">
        <f>M635*'Dashboard &amp; Optimisation'!$B$18/('Dashboard &amp; Optimisation'!$B$16/3.6)</f>
        <v/>
      </c>
      <c r="O635" s="38" t="n">
        <v>430.732966014794</v>
      </c>
      <c r="P635" s="39" t="n">
        <v>0.2210756117951695</v>
      </c>
      <c r="Q635" s="40" t="n">
        <v>15.51064711995663</v>
      </c>
      <c r="R635" s="38" t="n">
        <v>362.0412469189694</v>
      </c>
      <c r="S635" s="38">
        <f>R635*IF(A635=4, 2.0, 3.0)</f>
        <v/>
      </c>
      <c r="T635" s="37">
        <f>'Dashboard &amp; Optimisation'!$B$18*U635</f>
        <v/>
      </c>
      <c r="U635" s="26">
        <f>MIN(1, S635/M635)</f>
        <v/>
      </c>
      <c r="V635" s="26">
        <f>N635/(N635+O635)</f>
        <v/>
      </c>
      <c r="W635" s="26">
        <f>U635*V635</f>
        <v/>
      </c>
      <c r="X635" s="39">
        <f>T635/N635</f>
        <v/>
      </c>
      <c r="Y635" s="41">
        <f>IF(W635=MAXIFS(W$2:W$7201, A$2:A$7201, A635, B$2:B$7201, B635), "OPTIMAL", "")</f>
        <v/>
      </c>
    </row>
    <row r="636" ht="20" customHeight="1">
      <c r="A636" s="28" t="n">
        <v>4</v>
      </c>
      <c r="B636" s="28" t="n">
        <v>25</v>
      </c>
      <c r="C636" s="29" t="n">
        <v>115</v>
      </c>
      <c r="D636" s="29" t="n">
        <v>3</v>
      </c>
      <c r="E636" s="30" t="n">
        <v>8</v>
      </c>
      <c r="F636" s="29" t="n">
        <v>2</v>
      </c>
      <c r="G636" s="28" t="n">
        <v>100</v>
      </c>
      <c r="H636" s="30" t="inlineStr">
        <is>
          <t>ON</t>
        </is>
      </c>
      <c r="I636" s="31" t="n">
        <v>580.1183283215253</v>
      </c>
      <c r="J636" s="31" t="n">
        <v>1533.568798690708</v>
      </c>
      <c r="K636" s="31" t="n">
        <v>1407.407407407407</v>
      </c>
      <c r="L636" s="31" t="n">
        <v>150</v>
      </c>
      <c r="M636" s="31">
        <f>I636+J636+K636+L636</f>
        <v/>
      </c>
      <c r="N636" s="31">
        <f>M636*'Dashboard &amp; Optimisation'!$B$18/('Dashboard &amp; Optimisation'!$B$16/3.6)</f>
        <v/>
      </c>
      <c r="O636" s="31" t="n">
        <v>430.732966014794</v>
      </c>
      <c r="P636" s="32" t="n">
        <v>0.05090778119320737</v>
      </c>
      <c r="Q636" s="33" t="n">
        <v>15.51064711995663</v>
      </c>
      <c r="R636" s="31" t="n">
        <v>1572.225076043517</v>
      </c>
      <c r="S636" s="31">
        <f>R636*IF(A636=4, 2.0, 3.0)</f>
        <v/>
      </c>
      <c r="T636" s="29">
        <f>'Dashboard &amp; Optimisation'!$B$18*U636</f>
        <v/>
      </c>
      <c r="U636" s="34">
        <f>MIN(1, S636/M636)</f>
        <v/>
      </c>
      <c r="V636" s="34">
        <f>N636/(N636+O636)</f>
        <v/>
      </c>
      <c r="W636" s="34">
        <f>U636*V636</f>
        <v/>
      </c>
      <c r="X636" s="32">
        <f>T636/N636</f>
        <v/>
      </c>
      <c r="Y636" s="35">
        <f>IF(W636=MAXIFS(W$2:W$7201, A$2:A$7201, A636, B$2:B$7201, B636), "OPTIMAL", "")</f>
        <v/>
      </c>
    </row>
    <row r="637" ht="20" customHeight="1">
      <c r="A637" s="36" t="n">
        <v>4</v>
      </c>
      <c r="B637" s="36" t="n">
        <v>25</v>
      </c>
      <c r="C637" s="37" t="n">
        <v>115</v>
      </c>
      <c r="D637" s="37" t="n">
        <v>3</v>
      </c>
      <c r="E637" s="6" t="n">
        <v>8</v>
      </c>
      <c r="F637" s="37" t="n">
        <v>2</v>
      </c>
      <c r="G637" s="36" t="n">
        <v>100</v>
      </c>
      <c r="H637" s="6" t="inlineStr">
        <is>
          <t>OFF</t>
        </is>
      </c>
      <c r="I637" s="38" t="n">
        <v>580.1183283215253</v>
      </c>
      <c r="J637" s="38" t="n">
        <v>1533.568798690708</v>
      </c>
      <c r="K637" s="38" t="n">
        <v>1407.407407407407</v>
      </c>
      <c r="L637" s="38" t="n">
        <v>150</v>
      </c>
      <c r="M637" s="38">
        <f>I637+J637+K637+L637</f>
        <v/>
      </c>
      <c r="N637" s="38">
        <f>M637*'Dashboard &amp; Optimisation'!$B$18/('Dashboard &amp; Optimisation'!$B$16/3.6)</f>
        <v/>
      </c>
      <c r="O637" s="38" t="n">
        <v>430.732966014794</v>
      </c>
      <c r="P637" s="39" t="n">
        <v>0.2217675898086125</v>
      </c>
      <c r="Q637" s="40" t="n">
        <v>15.51064711995663</v>
      </c>
      <c r="R637" s="38" t="n">
        <v>360.9115751619574</v>
      </c>
      <c r="S637" s="38">
        <f>R637*IF(A637=4, 2.0, 3.0)</f>
        <v/>
      </c>
      <c r="T637" s="37">
        <f>'Dashboard &amp; Optimisation'!$B$18*U637</f>
        <v/>
      </c>
      <c r="U637" s="26">
        <f>MIN(1, S637/M637)</f>
        <v/>
      </c>
      <c r="V637" s="26">
        <f>N637/(N637+O637)</f>
        <v/>
      </c>
      <c r="W637" s="26">
        <f>U637*V637</f>
        <v/>
      </c>
      <c r="X637" s="39">
        <f>T637/N637</f>
        <v/>
      </c>
      <c r="Y637" s="41">
        <f>IF(W637=MAXIFS(W$2:W$7201, A$2:A$7201, A637, B$2:B$7201, B637), "OPTIMAL", "")</f>
        <v/>
      </c>
    </row>
    <row r="638" ht="20" customHeight="1">
      <c r="A638" s="28" t="n">
        <v>4</v>
      </c>
      <c r="B638" s="28" t="n">
        <v>25</v>
      </c>
      <c r="C638" s="29" t="n">
        <v>115</v>
      </c>
      <c r="D638" s="29" t="n">
        <v>3</v>
      </c>
      <c r="E638" s="30" t="n">
        <v>8</v>
      </c>
      <c r="F638" s="29" t="n">
        <v>2</v>
      </c>
      <c r="G638" s="28" t="n">
        <v>150</v>
      </c>
      <c r="H638" s="30" t="inlineStr">
        <is>
          <t>ON</t>
        </is>
      </c>
      <c r="I638" s="31" t="n">
        <v>580.1183283215253</v>
      </c>
      <c r="J638" s="31" t="n">
        <v>1533.568798690708</v>
      </c>
      <c r="K638" s="31" t="n">
        <v>1407.407407407407</v>
      </c>
      <c r="L638" s="31" t="n">
        <v>150</v>
      </c>
      <c r="M638" s="31">
        <f>I638+J638+K638+L638</f>
        <v/>
      </c>
      <c r="N638" s="31">
        <f>M638*'Dashboard &amp; Optimisation'!$B$18/('Dashboard &amp; Optimisation'!$B$16/3.6)</f>
        <v/>
      </c>
      <c r="O638" s="31" t="n">
        <v>430.732966014794</v>
      </c>
      <c r="P638" s="32" t="n">
        <v>0.05159975920665039</v>
      </c>
      <c r="Q638" s="33" t="n">
        <v>15.51064711995663</v>
      </c>
      <c r="R638" s="31" t="n">
        <v>1551.140768644934</v>
      </c>
      <c r="S638" s="31">
        <f>R638*IF(A638=4, 2.0, 3.0)</f>
        <v/>
      </c>
      <c r="T638" s="29">
        <f>'Dashboard &amp; Optimisation'!$B$18*U638</f>
        <v/>
      </c>
      <c r="U638" s="34">
        <f>MIN(1, S638/M638)</f>
        <v/>
      </c>
      <c r="V638" s="34">
        <f>N638/(N638+O638)</f>
        <v/>
      </c>
      <c r="W638" s="34">
        <f>U638*V638</f>
        <v/>
      </c>
      <c r="X638" s="32">
        <f>T638/N638</f>
        <v/>
      </c>
      <c r="Y638" s="35">
        <f>IF(W638=MAXIFS(W$2:W$7201, A$2:A$7201, A638, B$2:B$7201, B638), "OPTIMAL", "")</f>
        <v/>
      </c>
    </row>
    <row r="639" ht="20" customHeight="1">
      <c r="A639" s="36" t="n">
        <v>4</v>
      </c>
      <c r="B639" s="36" t="n">
        <v>25</v>
      </c>
      <c r="C639" s="37" t="n">
        <v>115</v>
      </c>
      <c r="D639" s="37" t="n">
        <v>3</v>
      </c>
      <c r="E639" s="6" t="n">
        <v>8</v>
      </c>
      <c r="F639" s="37" t="n">
        <v>2</v>
      </c>
      <c r="G639" s="36" t="n">
        <v>150</v>
      </c>
      <c r="H639" s="6" t="inlineStr">
        <is>
          <t>OFF</t>
        </is>
      </c>
      <c r="I639" s="38" t="n">
        <v>580.1183283215253</v>
      </c>
      <c r="J639" s="38" t="n">
        <v>1533.568798690708</v>
      </c>
      <c r="K639" s="38" t="n">
        <v>1407.407407407407</v>
      </c>
      <c r="L639" s="38" t="n">
        <v>150</v>
      </c>
      <c r="M639" s="38">
        <f>I639+J639+K639+L639</f>
        <v/>
      </c>
      <c r="N639" s="38">
        <f>M639*'Dashboard &amp; Optimisation'!$B$18/('Dashboard &amp; Optimisation'!$B$16/3.6)</f>
        <v/>
      </c>
      <c r="O639" s="38" t="n">
        <v>430.732966014794</v>
      </c>
      <c r="P639" s="39" t="n">
        <v>0.2224595678220556</v>
      </c>
      <c r="Q639" s="40" t="n">
        <v>15.51064711995663</v>
      </c>
      <c r="R639" s="38" t="n">
        <v>359.7889312709608</v>
      </c>
      <c r="S639" s="38">
        <f>R639*IF(A639=4, 2.0, 3.0)</f>
        <v/>
      </c>
      <c r="T639" s="37">
        <f>'Dashboard &amp; Optimisation'!$B$18*U639</f>
        <v/>
      </c>
      <c r="U639" s="26">
        <f>MIN(1, S639/M639)</f>
        <v/>
      </c>
      <c r="V639" s="26">
        <f>N639/(N639+O639)</f>
        <v/>
      </c>
      <c r="W639" s="26">
        <f>U639*V639</f>
        <v/>
      </c>
      <c r="X639" s="39">
        <f>T639/N639</f>
        <v/>
      </c>
      <c r="Y639" s="41">
        <f>IF(W639=MAXIFS(W$2:W$7201, A$2:A$7201, A639, B$2:B$7201, B639), "OPTIMAL", "")</f>
        <v/>
      </c>
    </row>
    <row r="640" ht="20" customHeight="1">
      <c r="A640" s="28" t="n">
        <v>4</v>
      </c>
      <c r="B640" s="28" t="n">
        <v>25</v>
      </c>
      <c r="C640" s="29" t="n">
        <v>115</v>
      </c>
      <c r="D640" s="29" t="n">
        <v>3</v>
      </c>
      <c r="E640" s="30" t="n">
        <v>8</v>
      </c>
      <c r="F640" s="29" t="n">
        <v>2</v>
      </c>
      <c r="G640" s="28" t="n">
        <v>200</v>
      </c>
      <c r="H640" s="30" t="inlineStr">
        <is>
          <t>ON</t>
        </is>
      </c>
      <c r="I640" s="31" t="n">
        <v>580.1183283215253</v>
      </c>
      <c r="J640" s="31" t="n">
        <v>1533.568798690708</v>
      </c>
      <c r="K640" s="31" t="n">
        <v>1407.407407407407</v>
      </c>
      <c r="L640" s="31" t="n">
        <v>150</v>
      </c>
      <c r="M640" s="31">
        <f>I640+J640+K640+L640</f>
        <v/>
      </c>
      <c r="N640" s="31">
        <f>M640*'Dashboard &amp; Optimisation'!$B$18/('Dashboard &amp; Optimisation'!$B$16/3.6)</f>
        <v/>
      </c>
      <c r="O640" s="31" t="n">
        <v>430.732966014794</v>
      </c>
      <c r="P640" s="32" t="n">
        <v>0.05229173722009341</v>
      </c>
      <c r="Q640" s="33" t="n">
        <v>15.51064711995663</v>
      </c>
      <c r="R640" s="31" t="n">
        <v>1530.614479699136</v>
      </c>
      <c r="S640" s="31">
        <f>R640*IF(A640=4, 2.0, 3.0)</f>
        <v/>
      </c>
      <c r="T640" s="29">
        <f>'Dashboard &amp; Optimisation'!$B$18*U640</f>
        <v/>
      </c>
      <c r="U640" s="34">
        <f>MIN(1, S640/M640)</f>
        <v/>
      </c>
      <c r="V640" s="34">
        <f>N640/(N640+O640)</f>
        <v/>
      </c>
      <c r="W640" s="34">
        <f>U640*V640</f>
        <v/>
      </c>
      <c r="X640" s="32">
        <f>T640/N640</f>
        <v/>
      </c>
      <c r="Y640" s="35">
        <f>IF(W640=MAXIFS(W$2:W$7201, A$2:A$7201, A640, B$2:B$7201, B640), "OPTIMAL", "")</f>
        <v/>
      </c>
    </row>
    <row r="641" ht="20" customHeight="1">
      <c r="A641" s="36" t="n">
        <v>4</v>
      </c>
      <c r="B641" s="36" t="n">
        <v>25</v>
      </c>
      <c r="C641" s="37" t="n">
        <v>115</v>
      </c>
      <c r="D641" s="37" t="n">
        <v>3</v>
      </c>
      <c r="E641" s="6" t="n">
        <v>8</v>
      </c>
      <c r="F641" s="37" t="n">
        <v>2</v>
      </c>
      <c r="G641" s="36" t="n">
        <v>200</v>
      </c>
      <c r="H641" s="6" t="inlineStr">
        <is>
          <t>OFF</t>
        </is>
      </c>
      <c r="I641" s="38" t="n">
        <v>580.1183283215253</v>
      </c>
      <c r="J641" s="38" t="n">
        <v>1533.568798690708</v>
      </c>
      <c r="K641" s="38" t="n">
        <v>1407.407407407407</v>
      </c>
      <c r="L641" s="38" t="n">
        <v>150</v>
      </c>
      <c r="M641" s="38">
        <f>I641+J641+K641+L641</f>
        <v/>
      </c>
      <c r="N641" s="38">
        <f>M641*'Dashboard &amp; Optimisation'!$B$18/('Dashboard &amp; Optimisation'!$B$16/3.6)</f>
        <v/>
      </c>
      <c r="O641" s="38" t="n">
        <v>430.732966014794</v>
      </c>
      <c r="P641" s="39" t="n">
        <v>0.2231515458354986</v>
      </c>
      <c r="Q641" s="40" t="n">
        <v>15.51064711995663</v>
      </c>
      <c r="R641" s="38" t="n">
        <v>358.6732498671528</v>
      </c>
      <c r="S641" s="38">
        <f>R641*IF(A641=4, 2.0, 3.0)</f>
        <v/>
      </c>
      <c r="T641" s="37">
        <f>'Dashboard &amp; Optimisation'!$B$18*U641</f>
        <v/>
      </c>
      <c r="U641" s="26">
        <f>MIN(1, S641/M641)</f>
        <v/>
      </c>
      <c r="V641" s="26">
        <f>N641/(N641+O641)</f>
        <v/>
      </c>
      <c r="W641" s="26">
        <f>U641*V641</f>
        <v/>
      </c>
      <c r="X641" s="39">
        <f>T641/N641</f>
        <v/>
      </c>
      <c r="Y641" s="41">
        <f>IF(W641=MAXIFS(W$2:W$7201, A$2:A$7201, A641, B$2:B$7201, B641), "OPTIMAL", "")</f>
        <v/>
      </c>
    </row>
    <row r="642" ht="20" customHeight="1">
      <c r="A642" s="28" t="n">
        <v>4</v>
      </c>
      <c r="B642" s="28" t="n">
        <v>25</v>
      </c>
      <c r="C642" s="29" t="n">
        <v>120</v>
      </c>
      <c r="D642" s="29" t="n">
        <v>2</v>
      </c>
      <c r="E642" s="30" t="n">
        <v>0</v>
      </c>
      <c r="F642" s="29" t="n">
        <v>0</v>
      </c>
      <c r="G642" s="28" t="n">
        <v>50</v>
      </c>
      <c r="H642" s="30" t="inlineStr">
        <is>
          <t>ON</t>
        </is>
      </c>
      <c r="I642" s="31" t="n">
        <v>580.1183283215253</v>
      </c>
      <c r="J642" s="31" t="n">
        <v>1533.568798690708</v>
      </c>
      <c r="K642" s="31" t="n">
        <v>1407.407407407407</v>
      </c>
      <c r="L642" s="31" t="n">
        <v>150</v>
      </c>
      <c r="M642" s="31">
        <f>I642+J642+K642+L642</f>
        <v/>
      </c>
      <c r="N642" s="31">
        <f>M642*'Dashboard &amp; Optimisation'!$B$18/('Dashboard &amp; Optimisation'!$B$16/3.6)</f>
        <v/>
      </c>
      <c r="O642" s="31" t="n">
        <v>130.8929950245339</v>
      </c>
      <c r="P642" s="32" t="n">
        <v>0.4662176741377061</v>
      </c>
      <c r="Q642" s="33" t="n">
        <v>0.2</v>
      </c>
      <c r="R642" s="31" t="n">
        <v>140.2497293553849</v>
      </c>
      <c r="S642" s="31">
        <f>R642*IF(A642=4, 2.0, 3.0)</f>
        <v/>
      </c>
      <c r="T642" s="29">
        <f>'Dashboard &amp; Optimisation'!$B$18*U642</f>
        <v/>
      </c>
      <c r="U642" s="34">
        <f>MIN(1, S642/M642)</f>
        <v/>
      </c>
      <c r="V642" s="34">
        <f>N642/(N642+O642)</f>
        <v/>
      </c>
      <c r="W642" s="34">
        <f>U642*V642</f>
        <v/>
      </c>
      <c r="X642" s="32">
        <f>T642/N642</f>
        <v/>
      </c>
      <c r="Y642" s="35">
        <f>IF(W642=MAXIFS(W$2:W$7201, A$2:A$7201, A642, B$2:B$7201, B642), "OPTIMAL", "")</f>
        <v/>
      </c>
    </row>
    <row r="643" ht="20" customHeight="1">
      <c r="A643" s="36" t="n">
        <v>4</v>
      </c>
      <c r="B643" s="36" t="n">
        <v>25</v>
      </c>
      <c r="C643" s="37" t="n">
        <v>120</v>
      </c>
      <c r="D643" s="37" t="n">
        <v>2</v>
      </c>
      <c r="E643" s="6" t="n">
        <v>0</v>
      </c>
      <c r="F643" s="37" t="n">
        <v>0</v>
      </c>
      <c r="G643" s="36" t="n">
        <v>50</v>
      </c>
      <c r="H643" s="6" t="inlineStr">
        <is>
          <t>OFF</t>
        </is>
      </c>
      <c r="I643" s="38" t="n">
        <v>580.1183283215253</v>
      </c>
      <c r="J643" s="38" t="n">
        <v>1533.568798690708</v>
      </c>
      <c r="K643" s="38" t="n">
        <v>1407.407407407407</v>
      </c>
      <c r="L643" s="38" t="n">
        <v>150</v>
      </c>
      <c r="M643" s="38">
        <f>I643+J643+K643+L643</f>
        <v/>
      </c>
      <c r="N643" s="38">
        <f>M643*'Dashboard &amp; Optimisation'!$B$18/('Dashboard &amp; Optimisation'!$B$16/3.6)</f>
        <v/>
      </c>
      <c r="O643" s="38" t="n">
        <v>130.8929950245339</v>
      </c>
      <c r="P643" s="39" t="n">
        <v>0.7314759126241983</v>
      </c>
      <c r="Q643" s="40" t="n">
        <v>0.2</v>
      </c>
      <c r="R643" s="38" t="n">
        <v>89.3903701954207</v>
      </c>
      <c r="S643" s="38">
        <f>R643*IF(A643=4, 2.0, 3.0)</f>
        <v/>
      </c>
      <c r="T643" s="37">
        <f>'Dashboard &amp; Optimisation'!$B$18*U643</f>
        <v/>
      </c>
      <c r="U643" s="26">
        <f>MIN(1, S643/M643)</f>
        <v/>
      </c>
      <c r="V643" s="26">
        <f>N643/(N643+O643)</f>
        <v/>
      </c>
      <c r="W643" s="26">
        <f>U643*V643</f>
        <v/>
      </c>
      <c r="X643" s="39">
        <f>T643/N643</f>
        <v/>
      </c>
      <c r="Y643" s="41">
        <f>IF(W643=MAXIFS(W$2:W$7201, A$2:A$7201, A643, B$2:B$7201, B643), "OPTIMAL", "")</f>
        <v/>
      </c>
    </row>
    <row r="644" ht="20" customHeight="1">
      <c r="A644" s="28" t="n">
        <v>4</v>
      </c>
      <c r="B644" s="28" t="n">
        <v>25</v>
      </c>
      <c r="C644" s="29" t="n">
        <v>120</v>
      </c>
      <c r="D644" s="29" t="n">
        <v>2</v>
      </c>
      <c r="E644" s="30" t="n">
        <v>0</v>
      </c>
      <c r="F644" s="29" t="n">
        <v>0</v>
      </c>
      <c r="G644" s="28" t="n">
        <v>100</v>
      </c>
      <c r="H644" s="30" t="inlineStr">
        <is>
          <t>ON</t>
        </is>
      </c>
      <c r="I644" s="31" t="n">
        <v>580.1183283215253</v>
      </c>
      <c r="J644" s="31" t="n">
        <v>1533.568798690708</v>
      </c>
      <c r="K644" s="31" t="n">
        <v>1407.407407407407</v>
      </c>
      <c r="L644" s="31" t="n">
        <v>150</v>
      </c>
      <c r="M644" s="31">
        <f>I644+J644+K644+L644</f>
        <v/>
      </c>
      <c r="N644" s="31">
        <f>M644*'Dashboard &amp; Optimisation'!$B$18/('Dashboard &amp; Optimisation'!$B$16/3.6)</f>
        <v/>
      </c>
      <c r="O644" s="31" t="n">
        <v>130.8929950245339</v>
      </c>
      <c r="P644" s="32" t="n">
        <v>0.4668808197339223</v>
      </c>
      <c r="Q644" s="33" t="n">
        <v>0.2</v>
      </c>
      <c r="R644" s="31" t="n">
        <v>140.0505222205843</v>
      </c>
      <c r="S644" s="31">
        <f>R644*IF(A644=4, 2.0, 3.0)</f>
        <v/>
      </c>
      <c r="T644" s="29">
        <f>'Dashboard &amp; Optimisation'!$B$18*U644</f>
        <v/>
      </c>
      <c r="U644" s="34">
        <f>MIN(1, S644/M644)</f>
        <v/>
      </c>
      <c r="V644" s="34">
        <f>N644/(N644+O644)</f>
        <v/>
      </c>
      <c r="W644" s="34">
        <f>U644*V644</f>
        <v/>
      </c>
      <c r="X644" s="32">
        <f>T644/N644</f>
        <v/>
      </c>
      <c r="Y644" s="35">
        <f>IF(W644=MAXIFS(W$2:W$7201, A$2:A$7201, A644, B$2:B$7201, B644), "OPTIMAL", "")</f>
        <v/>
      </c>
    </row>
    <row r="645" ht="20" customHeight="1">
      <c r="A645" s="36" t="n">
        <v>4</v>
      </c>
      <c r="B645" s="36" t="n">
        <v>25</v>
      </c>
      <c r="C645" s="37" t="n">
        <v>120</v>
      </c>
      <c r="D645" s="37" t="n">
        <v>2</v>
      </c>
      <c r="E645" s="6" t="n">
        <v>0</v>
      </c>
      <c r="F645" s="37" t="n">
        <v>0</v>
      </c>
      <c r="G645" s="36" t="n">
        <v>100</v>
      </c>
      <c r="H645" s="6" t="inlineStr">
        <is>
          <t>OFF</t>
        </is>
      </c>
      <c r="I645" s="38" t="n">
        <v>580.1183283215253</v>
      </c>
      <c r="J645" s="38" t="n">
        <v>1533.568798690708</v>
      </c>
      <c r="K645" s="38" t="n">
        <v>1407.407407407407</v>
      </c>
      <c r="L645" s="38" t="n">
        <v>150</v>
      </c>
      <c r="M645" s="38">
        <f>I645+J645+K645+L645</f>
        <v/>
      </c>
      <c r="N645" s="38">
        <f>M645*'Dashboard &amp; Optimisation'!$B$18/('Dashboard &amp; Optimisation'!$B$16/3.6)</f>
        <v/>
      </c>
      <c r="O645" s="38" t="n">
        <v>130.8929950245339</v>
      </c>
      <c r="P645" s="39" t="n">
        <v>0.7321390582204146</v>
      </c>
      <c r="Q645" s="40" t="n">
        <v>0.2</v>
      </c>
      <c r="R645" s="38" t="n">
        <v>89.30940356801071</v>
      </c>
      <c r="S645" s="38">
        <f>R645*IF(A645=4, 2.0, 3.0)</f>
        <v/>
      </c>
      <c r="T645" s="37">
        <f>'Dashboard &amp; Optimisation'!$B$18*U645</f>
        <v/>
      </c>
      <c r="U645" s="26">
        <f>MIN(1, S645/M645)</f>
        <v/>
      </c>
      <c r="V645" s="26">
        <f>N645/(N645+O645)</f>
        <v/>
      </c>
      <c r="W645" s="26">
        <f>U645*V645</f>
        <v/>
      </c>
      <c r="X645" s="39">
        <f>T645/N645</f>
        <v/>
      </c>
      <c r="Y645" s="41">
        <f>IF(W645=MAXIFS(W$2:W$7201, A$2:A$7201, A645, B$2:B$7201, B645), "OPTIMAL", "")</f>
        <v/>
      </c>
    </row>
    <row r="646" ht="20" customHeight="1">
      <c r="A646" s="28" t="n">
        <v>4</v>
      </c>
      <c r="B646" s="28" t="n">
        <v>25</v>
      </c>
      <c r="C646" s="29" t="n">
        <v>120</v>
      </c>
      <c r="D646" s="29" t="n">
        <v>2</v>
      </c>
      <c r="E646" s="30" t="n">
        <v>0</v>
      </c>
      <c r="F646" s="29" t="n">
        <v>0</v>
      </c>
      <c r="G646" s="28" t="n">
        <v>150</v>
      </c>
      <c r="H646" s="30" t="inlineStr">
        <is>
          <t>ON</t>
        </is>
      </c>
      <c r="I646" s="31" t="n">
        <v>580.1183283215253</v>
      </c>
      <c r="J646" s="31" t="n">
        <v>1533.568798690708</v>
      </c>
      <c r="K646" s="31" t="n">
        <v>1407.407407407407</v>
      </c>
      <c r="L646" s="31" t="n">
        <v>150</v>
      </c>
      <c r="M646" s="31">
        <f>I646+J646+K646+L646</f>
        <v/>
      </c>
      <c r="N646" s="31">
        <f>M646*'Dashboard &amp; Optimisation'!$B$18/('Dashboard &amp; Optimisation'!$B$16/3.6)</f>
        <v/>
      </c>
      <c r="O646" s="31" t="n">
        <v>130.8929950245339</v>
      </c>
      <c r="P646" s="32" t="n">
        <v>0.4675439653301385</v>
      </c>
      <c r="Q646" s="33" t="n">
        <v>0.2</v>
      </c>
      <c r="R646" s="31" t="n">
        <v>139.8518801805939</v>
      </c>
      <c r="S646" s="31">
        <f>R646*IF(A646=4, 2.0, 3.0)</f>
        <v/>
      </c>
      <c r="T646" s="29">
        <f>'Dashboard &amp; Optimisation'!$B$18*U646</f>
        <v/>
      </c>
      <c r="U646" s="34">
        <f>MIN(1, S646/M646)</f>
        <v/>
      </c>
      <c r="V646" s="34">
        <f>N646/(N646+O646)</f>
        <v/>
      </c>
      <c r="W646" s="34">
        <f>U646*V646</f>
        <v/>
      </c>
      <c r="X646" s="32">
        <f>T646/N646</f>
        <v/>
      </c>
      <c r="Y646" s="35">
        <f>IF(W646=MAXIFS(W$2:W$7201, A$2:A$7201, A646, B$2:B$7201, B646), "OPTIMAL", "")</f>
        <v/>
      </c>
    </row>
    <row r="647" ht="20" customHeight="1">
      <c r="A647" s="36" t="n">
        <v>4</v>
      </c>
      <c r="B647" s="36" t="n">
        <v>25</v>
      </c>
      <c r="C647" s="37" t="n">
        <v>120</v>
      </c>
      <c r="D647" s="37" t="n">
        <v>2</v>
      </c>
      <c r="E647" s="6" t="n">
        <v>0</v>
      </c>
      <c r="F647" s="37" t="n">
        <v>0</v>
      </c>
      <c r="G647" s="36" t="n">
        <v>150</v>
      </c>
      <c r="H647" s="6" t="inlineStr">
        <is>
          <t>OFF</t>
        </is>
      </c>
      <c r="I647" s="38" t="n">
        <v>580.1183283215253</v>
      </c>
      <c r="J647" s="38" t="n">
        <v>1533.568798690708</v>
      </c>
      <c r="K647" s="38" t="n">
        <v>1407.407407407407</v>
      </c>
      <c r="L647" s="38" t="n">
        <v>150</v>
      </c>
      <c r="M647" s="38">
        <f>I647+J647+K647+L647</f>
        <v/>
      </c>
      <c r="N647" s="38">
        <f>M647*'Dashboard &amp; Optimisation'!$B$18/('Dashboard &amp; Optimisation'!$B$16/3.6)</f>
        <v/>
      </c>
      <c r="O647" s="38" t="n">
        <v>130.8929950245339</v>
      </c>
      <c r="P647" s="39" t="n">
        <v>0.7328022038166309</v>
      </c>
      <c r="Q647" s="40" t="n">
        <v>0.2</v>
      </c>
      <c r="R647" s="38" t="n">
        <v>89.2285834812692</v>
      </c>
      <c r="S647" s="38">
        <f>R647*IF(A647=4, 2.0, 3.0)</f>
        <v/>
      </c>
      <c r="T647" s="37">
        <f>'Dashboard &amp; Optimisation'!$B$18*U647</f>
        <v/>
      </c>
      <c r="U647" s="26">
        <f>MIN(1, S647/M647)</f>
        <v/>
      </c>
      <c r="V647" s="26">
        <f>N647/(N647+O647)</f>
        <v/>
      </c>
      <c r="W647" s="26">
        <f>U647*V647</f>
        <v/>
      </c>
      <c r="X647" s="39">
        <f>T647/N647</f>
        <v/>
      </c>
      <c r="Y647" s="41">
        <f>IF(W647=MAXIFS(W$2:W$7201, A$2:A$7201, A647, B$2:B$7201, B647), "OPTIMAL", "")</f>
        <v/>
      </c>
    </row>
    <row r="648" ht="20" customHeight="1">
      <c r="A648" s="28" t="n">
        <v>4</v>
      </c>
      <c r="B648" s="28" t="n">
        <v>25</v>
      </c>
      <c r="C648" s="29" t="n">
        <v>120</v>
      </c>
      <c r="D648" s="29" t="n">
        <v>2</v>
      </c>
      <c r="E648" s="30" t="n">
        <v>0</v>
      </c>
      <c r="F648" s="29" t="n">
        <v>0</v>
      </c>
      <c r="G648" s="28" t="n">
        <v>200</v>
      </c>
      <c r="H648" s="30" t="inlineStr">
        <is>
          <t>ON</t>
        </is>
      </c>
      <c r="I648" s="31" t="n">
        <v>580.1183283215253</v>
      </c>
      <c r="J648" s="31" t="n">
        <v>1533.568798690708</v>
      </c>
      <c r="K648" s="31" t="n">
        <v>1407.407407407407</v>
      </c>
      <c r="L648" s="31" t="n">
        <v>150</v>
      </c>
      <c r="M648" s="31">
        <f>I648+J648+K648+L648</f>
        <v/>
      </c>
      <c r="N648" s="31">
        <f>M648*'Dashboard &amp; Optimisation'!$B$18/('Dashboard &amp; Optimisation'!$B$16/3.6)</f>
        <v/>
      </c>
      <c r="O648" s="31" t="n">
        <v>130.8929950245339</v>
      </c>
      <c r="P648" s="32" t="n">
        <v>0.4682071109263548</v>
      </c>
      <c r="Q648" s="33" t="n">
        <v>0.2</v>
      </c>
      <c r="R648" s="31" t="n">
        <v>139.653800834296</v>
      </c>
      <c r="S648" s="31">
        <f>R648*IF(A648=4, 2.0, 3.0)</f>
        <v/>
      </c>
      <c r="T648" s="29">
        <f>'Dashboard &amp; Optimisation'!$B$18*U648</f>
        <v/>
      </c>
      <c r="U648" s="34">
        <f>MIN(1, S648/M648)</f>
        <v/>
      </c>
      <c r="V648" s="34">
        <f>N648/(N648+O648)</f>
        <v/>
      </c>
      <c r="W648" s="34">
        <f>U648*V648</f>
        <v/>
      </c>
      <c r="X648" s="32">
        <f>T648/N648</f>
        <v/>
      </c>
      <c r="Y648" s="35">
        <f>IF(W648=MAXIFS(W$2:W$7201, A$2:A$7201, A648, B$2:B$7201, B648), "OPTIMAL", "")</f>
        <v/>
      </c>
    </row>
    <row r="649" ht="20" customHeight="1">
      <c r="A649" s="36" t="n">
        <v>4</v>
      </c>
      <c r="B649" s="36" t="n">
        <v>25</v>
      </c>
      <c r="C649" s="37" t="n">
        <v>120</v>
      </c>
      <c r="D649" s="37" t="n">
        <v>2</v>
      </c>
      <c r="E649" s="6" t="n">
        <v>0</v>
      </c>
      <c r="F649" s="37" t="n">
        <v>0</v>
      </c>
      <c r="G649" s="36" t="n">
        <v>200</v>
      </c>
      <c r="H649" s="6" t="inlineStr">
        <is>
          <t>OFF</t>
        </is>
      </c>
      <c r="I649" s="38" t="n">
        <v>580.1183283215253</v>
      </c>
      <c r="J649" s="38" t="n">
        <v>1533.568798690708</v>
      </c>
      <c r="K649" s="38" t="n">
        <v>1407.407407407407</v>
      </c>
      <c r="L649" s="38" t="n">
        <v>150</v>
      </c>
      <c r="M649" s="38">
        <f>I649+J649+K649+L649</f>
        <v/>
      </c>
      <c r="N649" s="38">
        <f>M649*'Dashboard &amp; Optimisation'!$B$18/('Dashboard &amp; Optimisation'!$B$16/3.6)</f>
        <v/>
      </c>
      <c r="O649" s="38" t="n">
        <v>130.8929950245339</v>
      </c>
      <c r="P649" s="39" t="n">
        <v>0.733465349412847</v>
      </c>
      <c r="Q649" s="40" t="n">
        <v>0.2</v>
      </c>
      <c r="R649" s="38" t="n">
        <v>89.1479095377222</v>
      </c>
      <c r="S649" s="38">
        <f>R649*IF(A649=4, 2.0, 3.0)</f>
        <v/>
      </c>
      <c r="T649" s="37">
        <f>'Dashboard &amp; Optimisation'!$B$18*U649</f>
        <v/>
      </c>
      <c r="U649" s="26">
        <f>MIN(1, S649/M649)</f>
        <v/>
      </c>
      <c r="V649" s="26">
        <f>N649/(N649+O649)</f>
        <v/>
      </c>
      <c r="W649" s="26">
        <f>U649*V649</f>
        <v/>
      </c>
      <c r="X649" s="39">
        <f>T649/N649</f>
        <v/>
      </c>
      <c r="Y649" s="41">
        <f>IF(W649=MAXIFS(W$2:W$7201, A$2:A$7201, A649, B$2:B$7201, B649), "OPTIMAL", "")</f>
        <v/>
      </c>
    </row>
    <row r="650" ht="20" customHeight="1">
      <c r="A650" s="28" t="n">
        <v>4</v>
      </c>
      <c r="B650" s="28" t="n">
        <v>25</v>
      </c>
      <c r="C650" s="29" t="n">
        <v>120</v>
      </c>
      <c r="D650" s="29" t="n">
        <v>2</v>
      </c>
      <c r="E650" s="30" t="n">
        <v>4</v>
      </c>
      <c r="F650" s="29" t="n">
        <v>1.5</v>
      </c>
      <c r="G650" s="28" t="n">
        <v>50</v>
      </c>
      <c r="H650" s="30" t="inlineStr">
        <is>
          <t>ON</t>
        </is>
      </c>
      <c r="I650" s="31" t="n">
        <v>580.1183283215253</v>
      </c>
      <c r="J650" s="31" t="n">
        <v>1533.568798690708</v>
      </c>
      <c r="K650" s="31" t="n">
        <v>1407.407407407407</v>
      </c>
      <c r="L650" s="31" t="n">
        <v>150</v>
      </c>
      <c r="M650" s="31">
        <f>I650+J650+K650+L650</f>
        <v/>
      </c>
      <c r="N650" s="31">
        <f>M650*'Dashboard &amp; Optimisation'!$B$18/('Dashboard &amp; Optimisation'!$B$16/3.6)</f>
        <v/>
      </c>
      <c r="O650" s="31" t="n">
        <v>201.2331001661026</v>
      </c>
      <c r="P650" s="32" t="n">
        <v>0.06739445186645499</v>
      </c>
      <c r="Q650" s="33" t="n">
        <v>5.595023284726097</v>
      </c>
      <c r="R650" s="31" t="n">
        <v>996.4616269720383</v>
      </c>
      <c r="S650" s="31">
        <f>R650*IF(A650=4, 2.0, 3.0)</f>
        <v/>
      </c>
      <c r="T650" s="29">
        <f>'Dashboard &amp; Optimisation'!$B$18*U650</f>
        <v/>
      </c>
      <c r="U650" s="34">
        <f>MIN(1, S650/M650)</f>
        <v/>
      </c>
      <c r="V650" s="34">
        <f>N650/(N650+O650)</f>
        <v/>
      </c>
      <c r="W650" s="34">
        <f>U650*V650</f>
        <v/>
      </c>
      <c r="X650" s="32">
        <f>T650/N650</f>
        <v/>
      </c>
      <c r="Y650" s="35">
        <f>IF(W650=MAXIFS(W$2:W$7201, A$2:A$7201, A650, B$2:B$7201, B650), "OPTIMAL", "")</f>
        <v/>
      </c>
    </row>
    <row r="651" ht="20" customHeight="1">
      <c r="A651" s="36" t="n">
        <v>4</v>
      </c>
      <c r="B651" s="36" t="n">
        <v>25</v>
      </c>
      <c r="C651" s="37" t="n">
        <v>120</v>
      </c>
      <c r="D651" s="37" t="n">
        <v>2</v>
      </c>
      <c r="E651" s="6" t="n">
        <v>4</v>
      </c>
      <c r="F651" s="37" t="n">
        <v>1.5</v>
      </c>
      <c r="G651" s="36" t="n">
        <v>50</v>
      </c>
      <c r="H651" s="6" t="inlineStr">
        <is>
          <t>OFF</t>
        </is>
      </c>
      <c r="I651" s="38" t="n">
        <v>580.1183283215253</v>
      </c>
      <c r="J651" s="38" t="n">
        <v>1533.568798690708</v>
      </c>
      <c r="K651" s="38" t="n">
        <v>1407.407407407407</v>
      </c>
      <c r="L651" s="38" t="n">
        <v>150</v>
      </c>
      <c r="M651" s="38">
        <f>I651+J651+K651+L651</f>
        <v/>
      </c>
      <c r="N651" s="38">
        <f>M651*'Dashboard &amp; Optimisation'!$B$18/('Dashboard &amp; Optimisation'!$B$16/3.6)</f>
        <v/>
      </c>
      <c r="O651" s="38" t="n">
        <v>201.2331001661026</v>
      </c>
      <c r="P651" s="39" t="n">
        <v>0.2710676648221946</v>
      </c>
      <c r="Q651" s="40" t="n">
        <v>5.595023284726097</v>
      </c>
      <c r="R651" s="38" t="n">
        <v>247.7462046230673</v>
      </c>
      <c r="S651" s="38">
        <f>R651*IF(A651=4, 2.0, 3.0)</f>
        <v/>
      </c>
      <c r="T651" s="37">
        <f>'Dashboard &amp; Optimisation'!$B$18*U651</f>
        <v/>
      </c>
      <c r="U651" s="26">
        <f>MIN(1, S651/M651)</f>
        <v/>
      </c>
      <c r="V651" s="26">
        <f>N651/(N651+O651)</f>
        <v/>
      </c>
      <c r="W651" s="26">
        <f>U651*V651</f>
        <v/>
      </c>
      <c r="X651" s="39">
        <f>T651/N651</f>
        <v/>
      </c>
      <c r="Y651" s="41">
        <f>IF(W651=MAXIFS(W$2:W$7201, A$2:A$7201, A651, B$2:B$7201, B651), "OPTIMAL", "")</f>
        <v/>
      </c>
    </row>
    <row r="652" ht="20" customHeight="1">
      <c r="A652" s="28" t="n">
        <v>4</v>
      </c>
      <c r="B652" s="28" t="n">
        <v>25</v>
      </c>
      <c r="C652" s="29" t="n">
        <v>120</v>
      </c>
      <c r="D652" s="29" t="n">
        <v>2</v>
      </c>
      <c r="E652" s="30" t="n">
        <v>4</v>
      </c>
      <c r="F652" s="29" t="n">
        <v>1.5</v>
      </c>
      <c r="G652" s="28" t="n">
        <v>100</v>
      </c>
      <c r="H652" s="30" t="inlineStr">
        <is>
          <t>ON</t>
        </is>
      </c>
      <c r="I652" s="31" t="n">
        <v>580.1183283215253</v>
      </c>
      <c r="J652" s="31" t="n">
        <v>1533.568798690708</v>
      </c>
      <c r="K652" s="31" t="n">
        <v>1407.407407407407</v>
      </c>
      <c r="L652" s="31" t="n">
        <v>150</v>
      </c>
      <c r="M652" s="31">
        <f>I652+J652+K652+L652</f>
        <v/>
      </c>
      <c r="N652" s="31">
        <f>M652*'Dashboard &amp; Optimisation'!$B$18/('Dashboard &amp; Optimisation'!$B$16/3.6)</f>
        <v/>
      </c>
      <c r="O652" s="31" t="n">
        <v>201.2331001661026</v>
      </c>
      <c r="P652" s="32" t="n">
        <v>0.06805759746267123</v>
      </c>
      <c r="Q652" s="33" t="n">
        <v>5.595023284726097</v>
      </c>
      <c r="R652" s="31" t="n">
        <v>986.7522166437142</v>
      </c>
      <c r="S652" s="31">
        <f>R652*IF(A652=4, 2.0, 3.0)</f>
        <v/>
      </c>
      <c r="T652" s="29">
        <f>'Dashboard &amp; Optimisation'!$B$18*U652</f>
        <v/>
      </c>
      <c r="U652" s="34">
        <f>MIN(1, S652/M652)</f>
        <v/>
      </c>
      <c r="V652" s="34">
        <f>N652/(N652+O652)</f>
        <v/>
      </c>
      <c r="W652" s="34">
        <f>U652*V652</f>
        <v/>
      </c>
      <c r="X652" s="32">
        <f>T652/N652</f>
        <v/>
      </c>
      <c r="Y652" s="35">
        <f>IF(W652=MAXIFS(W$2:W$7201, A$2:A$7201, A652, B$2:B$7201, B652), "OPTIMAL", "")</f>
        <v/>
      </c>
    </row>
    <row r="653" ht="20" customHeight="1">
      <c r="A653" s="36" t="n">
        <v>4</v>
      </c>
      <c r="B653" s="36" t="n">
        <v>25</v>
      </c>
      <c r="C653" s="37" t="n">
        <v>120</v>
      </c>
      <c r="D653" s="37" t="n">
        <v>2</v>
      </c>
      <c r="E653" s="6" t="n">
        <v>4</v>
      </c>
      <c r="F653" s="37" t="n">
        <v>1.5</v>
      </c>
      <c r="G653" s="36" t="n">
        <v>100</v>
      </c>
      <c r="H653" s="6" t="inlineStr">
        <is>
          <t>OFF</t>
        </is>
      </c>
      <c r="I653" s="38" t="n">
        <v>580.1183283215253</v>
      </c>
      <c r="J653" s="38" t="n">
        <v>1533.568798690708</v>
      </c>
      <c r="K653" s="38" t="n">
        <v>1407.407407407407</v>
      </c>
      <c r="L653" s="38" t="n">
        <v>150</v>
      </c>
      <c r="M653" s="38">
        <f>I653+J653+K653+L653</f>
        <v/>
      </c>
      <c r="N653" s="38">
        <f>M653*'Dashboard &amp; Optimisation'!$B$18/('Dashboard &amp; Optimisation'!$B$16/3.6)</f>
        <v/>
      </c>
      <c r="O653" s="38" t="n">
        <v>201.2331001661026</v>
      </c>
      <c r="P653" s="39" t="n">
        <v>0.2717308104184109</v>
      </c>
      <c r="Q653" s="40" t="n">
        <v>5.595023284726097</v>
      </c>
      <c r="R653" s="38" t="n">
        <v>247.1415922704155</v>
      </c>
      <c r="S653" s="38">
        <f>R653*IF(A653=4, 2.0, 3.0)</f>
        <v/>
      </c>
      <c r="T653" s="37">
        <f>'Dashboard &amp; Optimisation'!$B$18*U653</f>
        <v/>
      </c>
      <c r="U653" s="26">
        <f>MIN(1, S653/M653)</f>
        <v/>
      </c>
      <c r="V653" s="26">
        <f>N653/(N653+O653)</f>
        <v/>
      </c>
      <c r="W653" s="26">
        <f>U653*V653</f>
        <v/>
      </c>
      <c r="X653" s="39">
        <f>T653/N653</f>
        <v/>
      </c>
      <c r="Y653" s="41">
        <f>IF(W653=MAXIFS(W$2:W$7201, A$2:A$7201, A653, B$2:B$7201, B653), "OPTIMAL", "")</f>
        <v/>
      </c>
    </row>
    <row r="654" ht="20" customHeight="1">
      <c r="A654" s="28" t="n">
        <v>4</v>
      </c>
      <c r="B654" s="28" t="n">
        <v>25</v>
      </c>
      <c r="C654" s="29" t="n">
        <v>120</v>
      </c>
      <c r="D654" s="29" t="n">
        <v>2</v>
      </c>
      <c r="E654" s="30" t="n">
        <v>4</v>
      </c>
      <c r="F654" s="29" t="n">
        <v>1.5</v>
      </c>
      <c r="G654" s="28" t="n">
        <v>150</v>
      </c>
      <c r="H654" s="30" t="inlineStr">
        <is>
          <t>ON</t>
        </is>
      </c>
      <c r="I654" s="31" t="n">
        <v>580.1183283215253</v>
      </c>
      <c r="J654" s="31" t="n">
        <v>1533.568798690708</v>
      </c>
      <c r="K654" s="31" t="n">
        <v>1407.407407407407</v>
      </c>
      <c r="L654" s="31" t="n">
        <v>150</v>
      </c>
      <c r="M654" s="31">
        <f>I654+J654+K654+L654</f>
        <v/>
      </c>
      <c r="N654" s="31">
        <f>M654*'Dashboard &amp; Optimisation'!$B$18/('Dashboard &amp; Optimisation'!$B$16/3.6)</f>
        <v/>
      </c>
      <c r="O654" s="31" t="n">
        <v>201.2331001661026</v>
      </c>
      <c r="P654" s="32" t="n">
        <v>0.06872074305888745</v>
      </c>
      <c r="Q654" s="33" t="n">
        <v>5.595023284726097</v>
      </c>
      <c r="R654" s="31" t="n">
        <v>977.2301952292609</v>
      </c>
      <c r="S654" s="31">
        <f>R654*IF(A654=4, 2.0, 3.0)</f>
        <v/>
      </c>
      <c r="T654" s="29">
        <f>'Dashboard &amp; Optimisation'!$B$18*U654</f>
        <v/>
      </c>
      <c r="U654" s="34">
        <f>MIN(1, S654/M654)</f>
        <v/>
      </c>
      <c r="V654" s="34">
        <f>N654/(N654+O654)</f>
        <v/>
      </c>
      <c r="W654" s="34">
        <f>U654*V654</f>
        <v/>
      </c>
      <c r="X654" s="32">
        <f>T654/N654</f>
        <v/>
      </c>
      <c r="Y654" s="35">
        <f>IF(W654=MAXIFS(W$2:W$7201, A$2:A$7201, A654, B$2:B$7201, B654), "OPTIMAL", "")</f>
        <v/>
      </c>
    </row>
    <row r="655" ht="20" customHeight="1">
      <c r="A655" s="36" t="n">
        <v>4</v>
      </c>
      <c r="B655" s="36" t="n">
        <v>25</v>
      </c>
      <c r="C655" s="37" t="n">
        <v>120</v>
      </c>
      <c r="D655" s="37" t="n">
        <v>2</v>
      </c>
      <c r="E655" s="6" t="n">
        <v>4</v>
      </c>
      <c r="F655" s="37" t="n">
        <v>1.5</v>
      </c>
      <c r="G655" s="36" t="n">
        <v>150</v>
      </c>
      <c r="H655" s="6" t="inlineStr">
        <is>
          <t>OFF</t>
        </is>
      </c>
      <c r="I655" s="38" t="n">
        <v>580.1183283215253</v>
      </c>
      <c r="J655" s="38" t="n">
        <v>1533.568798690708</v>
      </c>
      <c r="K655" s="38" t="n">
        <v>1407.407407407407</v>
      </c>
      <c r="L655" s="38" t="n">
        <v>150</v>
      </c>
      <c r="M655" s="38">
        <f>I655+J655+K655+L655</f>
        <v/>
      </c>
      <c r="N655" s="38">
        <f>M655*'Dashboard &amp; Optimisation'!$B$18/('Dashboard &amp; Optimisation'!$B$16/3.6)</f>
        <v/>
      </c>
      <c r="O655" s="38" t="n">
        <v>201.2331001661026</v>
      </c>
      <c r="P655" s="39" t="n">
        <v>0.2723939560146271</v>
      </c>
      <c r="Q655" s="40" t="n">
        <v>5.595023284726097</v>
      </c>
      <c r="R655" s="38" t="n">
        <v>246.5399237864525</v>
      </c>
      <c r="S655" s="38">
        <f>R655*IF(A655=4, 2.0, 3.0)</f>
        <v/>
      </c>
      <c r="T655" s="37">
        <f>'Dashboard &amp; Optimisation'!$B$18*U655</f>
        <v/>
      </c>
      <c r="U655" s="26">
        <f>MIN(1, S655/M655)</f>
        <v/>
      </c>
      <c r="V655" s="26">
        <f>N655/(N655+O655)</f>
        <v/>
      </c>
      <c r="W655" s="26">
        <f>U655*V655</f>
        <v/>
      </c>
      <c r="X655" s="39">
        <f>T655/N655</f>
        <v/>
      </c>
      <c r="Y655" s="41">
        <f>IF(W655=MAXIFS(W$2:W$7201, A$2:A$7201, A655, B$2:B$7201, B655), "OPTIMAL", "")</f>
        <v/>
      </c>
    </row>
    <row r="656" ht="20" customHeight="1">
      <c r="A656" s="28" t="n">
        <v>4</v>
      </c>
      <c r="B656" s="28" t="n">
        <v>25</v>
      </c>
      <c r="C656" s="29" t="n">
        <v>120</v>
      </c>
      <c r="D656" s="29" t="n">
        <v>2</v>
      </c>
      <c r="E656" s="30" t="n">
        <v>4</v>
      </c>
      <c r="F656" s="29" t="n">
        <v>1.5</v>
      </c>
      <c r="G656" s="28" t="n">
        <v>200</v>
      </c>
      <c r="H656" s="30" t="inlineStr">
        <is>
          <t>ON</t>
        </is>
      </c>
      <c r="I656" s="31" t="n">
        <v>580.1183283215253</v>
      </c>
      <c r="J656" s="31" t="n">
        <v>1533.568798690708</v>
      </c>
      <c r="K656" s="31" t="n">
        <v>1407.407407407407</v>
      </c>
      <c r="L656" s="31" t="n">
        <v>150</v>
      </c>
      <c r="M656" s="31">
        <f>I656+J656+K656+L656</f>
        <v/>
      </c>
      <c r="N656" s="31">
        <f>M656*'Dashboard &amp; Optimisation'!$B$18/('Dashboard &amp; Optimisation'!$B$16/3.6)</f>
        <v/>
      </c>
      <c r="O656" s="31" t="n">
        <v>201.2331001661026</v>
      </c>
      <c r="P656" s="32" t="n">
        <v>0.06938388865510368</v>
      </c>
      <c r="Q656" s="33" t="n">
        <v>5.595023284726097</v>
      </c>
      <c r="R656" s="31" t="n">
        <v>967.890189746473</v>
      </c>
      <c r="S656" s="31">
        <f>R656*IF(A656=4, 2.0, 3.0)</f>
        <v/>
      </c>
      <c r="T656" s="29">
        <f>'Dashboard &amp; Optimisation'!$B$18*U656</f>
        <v/>
      </c>
      <c r="U656" s="34">
        <f>MIN(1, S656/M656)</f>
        <v/>
      </c>
      <c r="V656" s="34">
        <f>N656/(N656+O656)</f>
        <v/>
      </c>
      <c r="W656" s="34">
        <f>U656*V656</f>
        <v/>
      </c>
      <c r="X656" s="32">
        <f>T656/N656</f>
        <v/>
      </c>
      <c r="Y656" s="35">
        <f>IF(W656=MAXIFS(W$2:W$7201, A$2:A$7201, A656, B$2:B$7201, B656), "OPTIMAL", "")</f>
        <v/>
      </c>
    </row>
    <row r="657" ht="20" customHeight="1">
      <c r="A657" s="36" t="n">
        <v>4</v>
      </c>
      <c r="B657" s="36" t="n">
        <v>25</v>
      </c>
      <c r="C657" s="37" t="n">
        <v>120</v>
      </c>
      <c r="D657" s="37" t="n">
        <v>2</v>
      </c>
      <c r="E657" s="6" t="n">
        <v>4</v>
      </c>
      <c r="F657" s="37" t="n">
        <v>1.5</v>
      </c>
      <c r="G657" s="36" t="n">
        <v>200</v>
      </c>
      <c r="H657" s="6" t="inlineStr">
        <is>
          <t>OFF</t>
        </is>
      </c>
      <c r="I657" s="38" t="n">
        <v>580.1183283215253</v>
      </c>
      <c r="J657" s="38" t="n">
        <v>1533.568798690708</v>
      </c>
      <c r="K657" s="38" t="n">
        <v>1407.407407407407</v>
      </c>
      <c r="L657" s="38" t="n">
        <v>150</v>
      </c>
      <c r="M657" s="38">
        <f>I657+J657+K657+L657</f>
        <v/>
      </c>
      <c r="N657" s="38">
        <f>M657*'Dashboard &amp; Optimisation'!$B$18/('Dashboard &amp; Optimisation'!$B$16/3.6)</f>
        <v/>
      </c>
      <c r="O657" s="38" t="n">
        <v>201.2331001661026</v>
      </c>
      <c r="P657" s="39" t="n">
        <v>0.2730571016108433</v>
      </c>
      <c r="Q657" s="40" t="n">
        <v>5.595023284726097</v>
      </c>
      <c r="R657" s="38" t="n">
        <v>245.9411777227685</v>
      </c>
      <c r="S657" s="38">
        <f>R657*IF(A657=4, 2.0, 3.0)</f>
        <v/>
      </c>
      <c r="T657" s="37">
        <f>'Dashboard &amp; Optimisation'!$B$18*U657</f>
        <v/>
      </c>
      <c r="U657" s="26">
        <f>MIN(1, S657/M657)</f>
        <v/>
      </c>
      <c r="V657" s="26">
        <f>N657/(N657+O657)</f>
        <v/>
      </c>
      <c r="W657" s="26">
        <f>U657*V657</f>
        <v/>
      </c>
      <c r="X657" s="39">
        <f>T657/N657</f>
        <v/>
      </c>
      <c r="Y657" s="41">
        <f>IF(W657=MAXIFS(W$2:W$7201, A$2:A$7201, A657, B$2:B$7201, B657), "OPTIMAL", "")</f>
        <v/>
      </c>
    </row>
    <row r="658" ht="20" customHeight="1">
      <c r="A658" s="28" t="n">
        <v>4</v>
      </c>
      <c r="B658" s="28" t="n">
        <v>25</v>
      </c>
      <c r="C658" s="29" t="n">
        <v>120</v>
      </c>
      <c r="D658" s="29" t="n">
        <v>2</v>
      </c>
      <c r="E658" s="30" t="n">
        <v>4</v>
      </c>
      <c r="F658" s="29" t="n">
        <v>2</v>
      </c>
      <c r="G658" s="28" t="n">
        <v>50</v>
      </c>
      <c r="H658" s="30" t="inlineStr">
        <is>
          <t>ON</t>
        </is>
      </c>
      <c r="I658" s="31" t="n">
        <v>580.1183283215253</v>
      </c>
      <c r="J658" s="31" t="n">
        <v>1533.568798690708</v>
      </c>
      <c r="K658" s="31" t="n">
        <v>1407.407407407407</v>
      </c>
      <c r="L658" s="31" t="n">
        <v>150</v>
      </c>
      <c r="M658" s="31">
        <f>I658+J658+K658+L658</f>
        <v/>
      </c>
      <c r="N658" s="31">
        <f>M658*'Dashboard &amp; Optimisation'!$B$18/('Dashboard &amp; Optimisation'!$B$16/3.6)</f>
        <v/>
      </c>
      <c r="O658" s="31" t="n">
        <v>225.5333191133194</v>
      </c>
      <c r="P658" s="32" t="n">
        <v>0.06408587068361742</v>
      </c>
      <c r="Q658" s="33" t="n">
        <v>7.393364379634797</v>
      </c>
      <c r="R658" s="31" t="n">
        <v>1057.44284849274</v>
      </c>
      <c r="S658" s="31">
        <f>R658*IF(A658=4, 2.0, 3.0)</f>
        <v/>
      </c>
      <c r="T658" s="29">
        <f>'Dashboard &amp; Optimisation'!$B$18*U658</f>
        <v/>
      </c>
      <c r="U658" s="34">
        <f>MIN(1, S658/M658)</f>
        <v/>
      </c>
      <c r="V658" s="34">
        <f>N658/(N658+O658)</f>
        <v/>
      </c>
      <c r="W658" s="34">
        <f>U658*V658</f>
        <v/>
      </c>
      <c r="X658" s="32">
        <f>T658/N658</f>
        <v/>
      </c>
      <c r="Y658" s="35">
        <f>IF(W658=MAXIFS(W$2:W$7201, A$2:A$7201, A658, B$2:B$7201, B658), "OPTIMAL", "")</f>
        <v/>
      </c>
    </row>
    <row r="659" ht="20" customHeight="1">
      <c r="A659" s="36" t="n">
        <v>4</v>
      </c>
      <c r="B659" s="36" t="n">
        <v>25</v>
      </c>
      <c r="C659" s="37" t="n">
        <v>120</v>
      </c>
      <c r="D659" s="37" t="n">
        <v>2</v>
      </c>
      <c r="E659" s="6" t="n">
        <v>4</v>
      </c>
      <c r="F659" s="37" t="n">
        <v>2</v>
      </c>
      <c r="G659" s="36" t="n">
        <v>50</v>
      </c>
      <c r="H659" s="6" t="inlineStr">
        <is>
          <t>OFF</t>
        </is>
      </c>
      <c r="I659" s="38" t="n">
        <v>580.1183283215253</v>
      </c>
      <c r="J659" s="38" t="n">
        <v>1533.568798690708</v>
      </c>
      <c r="K659" s="38" t="n">
        <v>1407.407407407407</v>
      </c>
      <c r="L659" s="38" t="n">
        <v>150</v>
      </c>
      <c r="M659" s="38">
        <f>I659+J659+K659+L659</f>
        <v/>
      </c>
      <c r="N659" s="38">
        <f>M659*'Dashboard &amp; Optimisation'!$B$18/('Dashboard &amp; Optimisation'!$B$16/3.6)</f>
        <v/>
      </c>
      <c r="O659" s="38" t="n">
        <v>225.5333191133194</v>
      </c>
      <c r="P659" s="39" t="n">
        <v>0.2685905799147778</v>
      </c>
      <c r="Q659" s="40" t="n">
        <v>7.393364379634797</v>
      </c>
      <c r="R659" s="38" t="n">
        <v>252.3064869412914</v>
      </c>
      <c r="S659" s="38">
        <f>R659*IF(A659=4, 2.0, 3.0)</f>
        <v/>
      </c>
      <c r="T659" s="37">
        <f>'Dashboard &amp; Optimisation'!$B$18*U659</f>
        <v/>
      </c>
      <c r="U659" s="26">
        <f>MIN(1, S659/M659)</f>
        <v/>
      </c>
      <c r="V659" s="26">
        <f>N659/(N659+O659)</f>
        <v/>
      </c>
      <c r="W659" s="26">
        <f>U659*V659</f>
        <v/>
      </c>
      <c r="X659" s="39">
        <f>T659/N659</f>
        <v/>
      </c>
      <c r="Y659" s="41">
        <f>IF(W659=MAXIFS(W$2:W$7201, A$2:A$7201, A659, B$2:B$7201, B659), "OPTIMAL", "")</f>
        <v/>
      </c>
    </row>
    <row r="660" ht="20" customHeight="1">
      <c r="A660" s="28" t="n">
        <v>4</v>
      </c>
      <c r="B660" s="28" t="n">
        <v>25</v>
      </c>
      <c r="C660" s="29" t="n">
        <v>120</v>
      </c>
      <c r="D660" s="29" t="n">
        <v>2</v>
      </c>
      <c r="E660" s="30" t="n">
        <v>4</v>
      </c>
      <c r="F660" s="29" t="n">
        <v>2</v>
      </c>
      <c r="G660" s="28" t="n">
        <v>100</v>
      </c>
      <c r="H660" s="30" t="inlineStr">
        <is>
          <t>ON</t>
        </is>
      </c>
      <c r="I660" s="31" t="n">
        <v>580.1183283215253</v>
      </c>
      <c r="J660" s="31" t="n">
        <v>1533.568798690708</v>
      </c>
      <c r="K660" s="31" t="n">
        <v>1407.407407407407</v>
      </c>
      <c r="L660" s="31" t="n">
        <v>150</v>
      </c>
      <c r="M660" s="31">
        <f>I660+J660+K660+L660</f>
        <v/>
      </c>
      <c r="N660" s="31">
        <f>M660*'Dashboard &amp; Optimisation'!$B$18/('Dashboard &amp; Optimisation'!$B$16/3.6)</f>
        <v/>
      </c>
      <c r="O660" s="31" t="n">
        <v>225.5333191133194</v>
      </c>
      <c r="P660" s="32" t="n">
        <v>0.06474901627983365</v>
      </c>
      <c r="Q660" s="33" t="n">
        <v>7.393364379634797</v>
      </c>
      <c r="R660" s="31" t="n">
        <v>1046.612744677762</v>
      </c>
      <c r="S660" s="31">
        <f>R660*IF(A660=4, 2.0, 3.0)</f>
        <v/>
      </c>
      <c r="T660" s="29">
        <f>'Dashboard &amp; Optimisation'!$B$18*U660</f>
        <v/>
      </c>
      <c r="U660" s="34">
        <f>MIN(1, S660/M660)</f>
        <v/>
      </c>
      <c r="V660" s="34">
        <f>N660/(N660+O660)</f>
        <v/>
      </c>
      <c r="W660" s="34">
        <f>U660*V660</f>
        <v/>
      </c>
      <c r="X660" s="32">
        <f>T660/N660</f>
        <v/>
      </c>
      <c r="Y660" s="35">
        <f>IF(W660=MAXIFS(W$2:W$7201, A$2:A$7201, A660, B$2:B$7201, B660), "OPTIMAL", "")</f>
        <v/>
      </c>
    </row>
    <row r="661" ht="20" customHeight="1">
      <c r="A661" s="36" t="n">
        <v>4</v>
      </c>
      <c r="B661" s="36" t="n">
        <v>25</v>
      </c>
      <c r="C661" s="37" t="n">
        <v>120</v>
      </c>
      <c r="D661" s="37" t="n">
        <v>2</v>
      </c>
      <c r="E661" s="6" t="n">
        <v>4</v>
      </c>
      <c r="F661" s="37" t="n">
        <v>2</v>
      </c>
      <c r="G661" s="36" t="n">
        <v>100</v>
      </c>
      <c r="H661" s="6" t="inlineStr">
        <is>
          <t>OFF</t>
        </is>
      </c>
      <c r="I661" s="38" t="n">
        <v>580.1183283215253</v>
      </c>
      <c r="J661" s="38" t="n">
        <v>1533.568798690708</v>
      </c>
      <c r="K661" s="38" t="n">
        <v>1407.407407407407</v>
      </c>
      <c r="L661" s="38" t="n">
        <v>150</v>
      </c>
      <c r="M661" s="38">
        <f>I661+J661+K661+L661</f>
        <v/>
      </c>
      <c r="N661" s="38">
        <f>M661*'Dashboard &amp; Optimisation'!$B$18/('Dashboard &amp; Optimisation'!$B$16/3.6)</f>
        <v/>
      </c>
      <c r="O661" s="38" t="n">
        <v>225.5333191133194</v>
      </c>
      <c r="P661" s="39" t="n">
        <v>0.269253725510994</v>
      </c>
      <c r="Q661" s="40" t="n">
        <v>7.393364379634797</v>
      </c>
      <c r="R661" s="38" t="n">
        <v>251.6850807364399</v>
      </c>
      <c r="S661" s="38">
        <f>R661*IF(A661=4, 2.0, 3.0)</f>
        <v/>
      </c>
      <c r="T661" s="37">
        <f>'Dashboard &amp; Optimisation'!$B$18*U661</f>
        <v/>
      </c>
      <c r="U661" s="26">
        <f>MIN(1, S661/M661)</f>
        <v/>
      </c>
      <c r="V661" s="26">
        <f>N661/(N661+O661)</f>
        <v/>
      </c>
      <c r="W661" s="26">
        <f>U661*V661</f>
        <v/>
      </c>
      <c r="X661" s="39">
        <f>T661/N661</f>
        <v/>
      </c>
      <c r="Y661" s="41">
        <f>IF(W661=MAXIFS(W$2:W$7201, A$2:A$7201, A661, B$2:B$7201, B661), "OPTIMAL", "")</f>
        <v/>
      </c>
    </row>
    <row r="662" ht="20" customHeight="1">
      <c r="A662" s="28" t="n">
        <v>4</v>
      </c>
      <c r="B662" s="28" t="n">
        <v>25</v>
      </c>
      <c r="C662" s="29" t="n">
        <v>120</v>
      </c>
      <c r="D662" s="29" t="n">
        <v>2</v>
      </c>
      <c r="E662" s="30" t="n">
        <v>4</v>
      </c>
      <c r="F662" s="29" t="n">
        <v>2</v>
      </c>
      <c r="G662" s="28" t="n">
        <v>150</v>
      </c>
      <c r="H662" s="30" t="inlineStr">
        <is>
          <t>ON</t>
        </is>
      </c>
      <c r="I662" s="31" t="n">
        <v>580.1183283215253</v>
      </c>
      <c r="J662" s="31" t="n">
        <v>1533.568798690708</v>
      </c>
      <c r="K662" s="31" t="n">
        <v>1407.407407407407</v>
      </c>
      <c r="L662" s="31" t="n">
        <v>150</v>
      </c>
      <c r="M662" s="31">
        <f>I662+J662+K662+L662</f>
        <v/>
      </c>
      <c r="N662" s="31">
        <f>M662*'Dashboard &amp; Optimisation'!$B$18/('Dashboard &amp; Optimisation'!$B$16/3.6)</f>
        <v/>
      </c>
      <c r="O662" s="31" t="n">
        <v>225.5333191133194</v>
      </c>
      <c r="P662" s="32" t="n">
        <v>0.06541216187604988</v>
      </c>
      <c r="Q662" s="33" t="n">
        <v>7.393364379634797</v>
      </c>
      <c r="R662" s="31" t="n">
        <v>1036.002231087154</v>
      </c>
      <c r="S662" s="31">
        <f>R662*IF(A662=4, 2.0, 3.0)</f>
        <v/>
      </c>
      <c r="T662" s="29">
        <f>'Dashboard &amp; Optimisation'!$B$18*U662</f>
        <v/>
      </c>
      <c r="U662" s="34">
        <f>MIN(1, S662/M662)</f>
        <v/>
      </c>
      <c r="V662" s="34">
        <f>N662/(N662+O662)</f>
        <v/>
      </c>
      <c r="W662" s="34">
        <f>U662*V662</f>
        <v/>
      </c>
      <c r="X662" s="32">
        <f>T662/N662</f>
        <v/>
      </c>
      <c r="Y662" s="35">
        <f>IF(W662=MAXIFS(W$2:W$7201, A$2:A$7201, A662, B$2:B$7201, B662), "OPTIMAL", "")</f>
        <v/>
      </c>
    </row>
    <row r="663" ht="20" customHeight="1">
      <c r="A663" s="36" t="n">
        <v>4</v>
      </c>
      <c r="B663" s="36" t="n">
        <v>25</v>
      </c>
      <c r="C663" s="37" t="n">
        <v>120</v>
      </c>
      <c r="D663" s="37" t="n">
        <v>2</v>
      </c>
      <c r="E663" s="6" t="n">
        <v>4</v>
      </c>
      <c r="F663" s="37" t="n">
        <v>2</v>
      </c>
      <c r="G663" s="36" t="n">
        <v>150</v>
      </c>
      <c r="H663" s="6" t="inlineStr">
        <is>
          <t>OFF</t>
        </is>
      </c>
      <c r="I663" s="38" t="n">
        <v>580.1183283215253</v>
      </c>
      <c r="J663" s="38" t="n">
        <v>1533.568798690708</v>
      </c>
      <c r="K663" s="38" t="n">
        <v>1407.407407407407</v>
      </c>
      <c r="L663" s="38" t="n">
        <v>150</v>
      </c>
      <c r="M663" s="38">
        <f>I663+J663+K663+L663</f>
        <v/>
      </c>
      <c r="N663" s="38">
        <f>M663*'Dashboard &amp; Optimisation'!$B$18/('Dashboard &amp; Optimisation'!$B$16/3.6)</f>
        <v/>
      </c>
      <c r="O663" s="38" t="n">
        <v>225.5333191133194</v>
      </c>
      <c r="P663" s="39" t="n">
        <v>0.2699168711072102</v>
      </c>
      <c r="Q663" s="40" t="n">
        <v>7.393364379634797</v>
      </c>
      <c r="R663" s="38" t="n">
        <v>251.0667279367833</v>
      </c>
      <c r="S663" s="38">
        <f>R663*IF(A663=4, 2.0, 3.0)</f>
        <v/>
      </c>
      <c r="T663" s="37">
        <f>'Dashboard &amp; Optimisation'!$B$18*U663</f>
        <v/>
      </c>
      <c r="U663" s="26">
        <f>MIN(1, S663/M663)</f>
        <v/>
      </c>
      <c r="V663" s="26">
        <f>N663/(N663+O663)</f>
        <v/>
      </c>
      <c r="W663" s="26">
        <f>U663*V663</f>
        <v/>
      </c>
      <c r="X663" s="39">
        <f>T663/N663</f>
        <v/>
      </c>
      <c r="Y663" s="41">
        <f>IF(W663=MAXIFS(W$2:W$7201, A$2:A$7201, A663, B$2:B$7201, B663), "OPTIMAL", "")</f>
        <v/>
      </c>
    </row>
    <row r="664" ht="20" customHeight="1">
      <c r="A664" s="28" t="n">
        <v>4</v>
      </c>
      <c r="B664" s="28" t="n">
        <v>25</v>
      </c>
      <c r="C664" s="29" t="n">
        <v>120</v>
      </c>
      <c r="D664" s="29" t="n">
        <v>2</v>
      </c>
      <c r="E664" s="30" t="n">
        <v>4</v>
      </c>
      <c r="F664" s="29" t="n">
        <v>2</v>
      </c>
      <c r="G664" s="28" t="n">
        <v>200</v>
      </c>
      <c r="H664" s="30" t="inlineStr">
        <is>
          <t>ON</t>
        </is>
      </c>
      <c r="I664" s="31" t="n">
        <v>580.1183283215253</v>
      </c>
      <c r="J664" s="31" t="n">
        <v>1533.568798690708</v>
      </c>
      <c r="K664" s="31" t="n">
        <v>1407.407407407407</v>
      </c>
      <c r="L664" s="31" t="n">
        <v>150</v>
      </c>
      <c r="M664" s="31">
        <f>I664+J664+K664+L664</f>
        <v/>
      </c>
      <c r="N664" s="31">
        <f>M664*'Dashboard &amp; Optimisation'!$B$18/('Dashboard &amp; Optimisation'!$B$16/3.6)</f>
        <v/>
      </c>
      <c r="O664" s="31" t="n">
        <v>225.5333191133194</v>
      </c>
      <c r="P664" s="32" t="n">
        <v>0.06607530747226611</v>
      </c>
      <c r="Q664" s="33" t="n">
        <v>7.393364379634797</v>
      </c>
      <c r="R664" s="31" t="n">
        <v>1025.604696160752</v>
      </c>
      <c r="S664" s="31">
        <f>R664*IF(A664=4, 2.0, 3.0)</f>
        <v/>
      </c>
      <c r="T664" s="29">
        <f>'Dashboard &amp; Optimisation'!$B$18*U664</f>
        <v/>
      </c>
      <c r="U664" s="34">
        <f>MIN(1, S664/M664)</f>
        <v/>
      </c>
      <c r="V664" s="34">
        <f>N664/(N664+O664)</f>
        <v/>
      </c>
      <c r="W664" s="34">
        <f>U664*V664</f>
        <v/>
      </c>
      <c r="X664" s="32">
        <f>T664/N664</f>
        <v/>
      </c>
      <c r="Y664" s="35">
        <f>IF(W664=MAXIFS(W$2:W$7201, A$2:A$7201, A664, B$2:B$7201, B664), "OPTIMAL", "")</f>
        <v/>
      </c>
    </row>
    <row r="665" ht="20" customHeight="1">
      <c r="A665" s="36" t="n">
        <v>4</v>
      </c>
      <c r="B665" s="36" t="n">
        <v>25</v>
      </c>
      <c r="C665" s="37" t="n">
        <v>120</v>
      </c>
      <c r="D665" s="37" t="n">
        <v>2</v>
      </c>
      <c r="E665" s="6" t="n">
        <v>4</v>
      </c>
      <c r="F665" s="37" t="n">
        <v>2</v>
      </c>
      <c r="G665" s="36" t="n">
        <v>200</v>
      </c>
      <c r="H665" s="6" t="inlineStr">
        <is>
          <t>OFF</t>
        </is>
      </c>
      <c r="I665" s="38" t="n">
        <v>580.1183283215253</v>
      </c>
      <c r="J665" s="38" t="n">
        <v>1533.568798690708</v>
      </c>
      <c r="K665" s="38" t="n">
        <v>1407.407407407407</v>
      </c>
      <c r="L665" s="38" t="n">
        <v>150</v>
      </c>
      <c r="M665" s="38">
        <f>I665+J665+K665+L665</f>
        <v/>
      </c>
      <c r="N665" s="38">
        <f>M665*'Dashboard &amp; Optimisation'!$B$18/('Dashboard &amp; Optimisation'!$B$16/3.6)</f>
        <v/>
      </c>
      <c r="O665" s="38" t="n">
        <v>225.5333191133194</v>
      </c>
      <c r="P665" s="39" t="n">
        <v>0.2705800167034265</v>
      </c>
      <c r="Q665" s="40" t="n">
        <v>7.393364379634797</v>
      </c>
      <c r="R665" s="38" t="n">
        <v>250.4514060921913</v>
      </c>
      <c r="S665" s="38">
        <f>R665*IF(A665=4, 2.0, 3.0)</f>
        <v/>
      </c>
      <c r="T665" s="37">
        <f>'Dashboard &amp; Optimisation'!$B$18*U665</f>
        <v/>
      </c>
      <c r="U665" s="26">
        <f>MIN(1, S665/M665)</f>
        <v/>
      </c>
      <c r="V665" s="26">
        <f>N665/(N665+O665)</f>
        <v/>
      </c>
      <c r="W665" s="26">
        <f>U665*V665</f>
        <v/>
      </c>
      <c r="X665" s="39">
        <f>T665/N665</f>
        <v/>
      </c>
      <c r="Y665" s="41">
        <f>IF(W665=MAXIFS(W$2:W$7201, A$2:A$7201, A665, B$2:B$7201, B665), "OPTIMAL", "")</f>
        <v/>
      </c>
    </row>
    <row r="666" ht="20" customHeight="1">
      <c r="A666" s="28" t="n">
        <v>4</v>
      </c>
      <c r="B666" s="28" t="n">
        <v>25</v>
      </c>
      <c r="C666" s="29" t="n">
        <v>120</v>
      </c>
      <c r="D666" s="29" t="n">
        <v>2</v>
      </c>
      <c r="E666" s="30" t="n">
        <v>8</v>
      </c>
      <c r="F666" s="29" t="n">
        <v>1.5</v>
      </c>
      <c r="G666" s="28" t="n">
        <v>50</v>
      </c>
      <c r="H666" s="30" t="inlineStr">
        <is>
          <t>ON</t>
        </is>
      </c>
      <c r="I666" s="31" t="n">
        <v>580.1183283215253</v>
      </c>
      <c r="J666" s="31" t="n">
        <v>1533.568798690708</v>
      </c>
      <c r="K666" s="31" t="n">
        <v>1407.407407407407</v>
      </c>
      <c r="L666" s="31" t="n">
        <v>150</v>
      </c>
      <c r="M666" s="31">
        <f>I666+J666+K666+L666</f>
        <v/>
      </c>
      <c r="N666" s="31">
        <f>M666*'Dashboard &amp; Optimisation'!$B$18/('Dashboard &amp; Optimisation'!$B$16/3.6)</f>
        <v/>
      </c>
      <c r="O666" s="31" t="n">
        <v>275.4852366068769</v>
      </c>
      <c r="P666" s="32" t="n">
        <v>0.05089447047238128</v>
      </c>
      <c r="Q666" s="33" t="n">
        <v>10.9900465694522</v>
      </c>
      <c r="R666" s="31" t="n">
        <v>1356.207388472606</v>
      </c>
      <c r="S666" s="31">
        <f>R666*IF(A666=4, 2.0, 3.0)</f>
        <v/>
      </c>
      <c r="T666" s="29">
        <f>'Dashboard &amp; Optimisation'!$B$18*U666</f>
        <v/>
      </c>
      <c r="U666" s="34">
        <f>MIN(1, S666/M666)</f>
        <v/>
      </c>
      <c r="V666" s="34">
        <f>N666/(N666+O666)</f>
        <v/>
      </c>
      <c r="W666" s="34">
        <f>U666*V666</f>
        <v/>
      </c>
      <c r="X666" s="32">
        <f>T666/N666</f>
        <v/>
      </c>
      <c r="Y666" s="35">
        <f>IF(W666=MAXIFS(W$2:W$7201, A$2:A$7201, A666, B$2:B$7201, B666), "OPTIMAL", "")</f>
        <v/>
      </c>
    </row>
    <row r="667" ht="20" customHeight="1">
      <c r="A667" s="36" t="n">
        <v>4</v>
      </c>
      <c r="B667" s="36" t="n">
        <v>25</v>
      </c>
      <c r="C667" s="37" t="n">
        <v>120</v>
      </c>
      <c r="D667" s="37" t="n">
        <v>2</v>
      </c>
      <c r="E667" s="6" t="n">
        <v>8</v>
      </c>
      <c r="F667" s="37" t="n">
        <v>1.5</v>
      </c>
      <c r="G667" s="36" t="n">
        <v>50</v>
      </c>
      <c r="H667" s="6" t="inlineStr">
        <is>
          <t>OFF</t>
        </is>
      </c>
      <c r="I667" s="38" t="n">
        <v>580.1183283215253</v>
      </c>
      <c r="J667" s="38" t="n">
        <v>1533.568798690708</v>
      </c>
      <c r="K667" s="38" t="n">
        <v>1407.407407407407</v>
      </c>
      <c r="L667" s="38" t="n">
        <v>150</v>
      </c>
      <c r="M667" s="38">
        <f>I667+J667+K667+L667</f>
        <v/>
      </c>
      <c r="N667" s="38">
        <f>M667*'Dashboard &amp; Optimisation'!$B$18/('Dashboard &amp; Optimisation'!$B$16/3.6)</f>
        <v/>
      </c>
      <c r="O667" s="38" t="n">
        <v>275.4852366068769</v>
      </c>
      <c r="P667" s="39" t="n">
        <v>0.2161900878474888</v>
      </c>
      <c r="Q667" s="40" t="n">
        <v>10.9900465694522</v>
      </c>
      <c r="R667" s="38" t="n">
        <v>319.2720701225533</v>
      </c>
      <c r="S667" s="38">
        <f>R667*IF(A667=4, 2.0, 3.0)</f>
        <v/>
      </c>
      <c r="T667" s="37">
        <f>'Dashboard &amp; Optimisation'!$B$18*U667</f>
        <v/>
      </c>
      <c r="U667" s="26">
        <f>MIN(1, S667/M667)</f>
        <v/>
      </c>
      <c r="V667" s="26">
        <f>N667/(N667+O667)</f>
        <v/>
      </c>
      <c r="W667" s="26">
        <f>U667*V667</f>
        <v/>
      </c>
      <c r="X667" s="39">
        <f>T667/N667</f>
        <v/>
      </c>
      <c r="Y667" s="41">
        <f>IF(W667=MAXIFS(W$2:W$7201, A$2:A$7201, A667, B$2:B$7201, B667), "OPTIMAL", "")</f>
        <v/>
      </c>
    </row>
    <row r="668" ht="20" customHeight="1">
      <c r="A668" s="28" t="n">
        <v>4</v>
      </c>
      <c r="B668" s="28" t="n">
        <v>25</v>
      </c>
      <c r="C668" s="29" t="n">
        <v>120</v>
      </c>
      <c r="D668" s="29" t="n">
        <v>2</v>
      </c>
      <c r="E668" s="30" t="n">
        <v>8</v>
      </c>
      <c r="F668" s="29" t="n">
        <v>1.5</v>
      </c>
      <c r="G668" s="28" t="n">
        <v>100</v>
      </c>
      <c r="H668" s="30" t="inlineStr">
        <is>
          <t>ON</t>
        </is>
      </c>
      <c r="I668" s="31" t="n">
        <v>580.1183283215253</v>
      </c>
      <c r="J668" s="31" t="n">
        <v>1533.568798690708</v>
      </c>
      <c r="K668" s="31" t="n">
        <v>1407.407407407407</v>
      </c>
      <c r="L668" s="31" t="n">
        <v>150</v>
      </c>
      <c r="M668" s="31">
        <f>I668+J668+K668+L668</f>
        <v/>
      </c>
      <c r="N668" s="31">
        <f>M668*'Dashboard &amp; Optimisation'!$B$18/('Dashboard &amp; Optimisation'!$B$16/3.6)</f>
        <v/>
      </c>
      <c r="O668" s="31" t="n">
        <v>275.4852366068769</v>
      </c>
      <c r="P668" s="32" t="n">
        <v>0.05155761606859751</v>
      </c>
      <c r="Q668" s="33" t="n">
        <v>10.9900465694522</v>
      </c>
      <c r="R668" s="31" t="n">
        <v>1338.763545529501</v>
      </c>
      <c r="S668" s="31">
        <f>R668*IF(A668=4, 2.0, 3.0)</f>
        <v/>
      </c>
      <c r="T668" s="29">
        <f>'Dashboard &amp; Optimisation'!$B$18*U668</f>
        <v/>
      </c>
      <c r="U668" s="34">
        <f>MIN(1, S668/M668)</f>
        <v/>
      </c>
      <c r="V668" s="34">
        <f>N668/(N668+O668)</f>
        <v/>
      </c>
      <c r="W668" s="34">
        <f>U668*V668</f>
        <v/>
      </c>
      <c r="X668" s="32">
        <f>T668/N668</f>
        <v/>
      </c>
      <c r="Y668" s="35">
        <f>IF(W668=MAXIFS(W$2:W$7201, A$2:A$7201, A668, B$2:B$7201, B668), "OPTIMAL", "")</f>
        <v/>
      </c>
    </row>
    <row r="669" ht="20" customHeight="1">
      <c r="A669" s="36" t="n">
        <v>4</v>
      </c>
      <c r="B669" s="36" t="n">
        <v>25</v>
      </c>
      <c r="C669" s="37" t="n">
        <v>120</v>
      </c>
      <c r="D669" s="37" t="n">
        <v>2</v>
      </c>
      <c r="E669" s="6" t="n">
        <v>8</v>
      </c>
      <c r="F669" s="37" t="n">
        <v>1.5</v>
      </c>
      <c r="G669" s="36" t="n">
        <v>100</v>
      </c>
      <c r="H669" s="6" t="inlineStr">
        <is>
          <t>OFF</t>
        </is>
      </c>
      <c r="I669" s="38" t="n">
        <v>580.1183283215253</v>
      </c>
      <c r="J669" s="38" t="n">
        <v>1533.568798690708</v>
      </c>
      <c r="K669" s="38" t="n">
        <v>1407.407407407407</v>
      </c>
      <c r="L669" s="38" t="n">
        <v>150</v>
      </c>
      <c r="M669" s="38">
        <f>I669+J669+K669+L669</f>
        <v/>
      </c>
      <c r="N669" s="38">
        <f>M669*'Dashboard &amp; Optimisation'!$B$18/('Dashboard &amp; Optimisation'!$B$16/3.6)</f>
        <v/>
      </c>
      <c r="O669" s="38" t="n">
        <v>275.4852366068769</v>
      </c>
      <c r="P669" s="39" t="n">
        <v>0.216853233443705</v>
      </c>
      <c r="Q669" s="40" t="n">
        <v>10.9900465694522</v>
      </c>
      <c r="R669" s="38" t="n">
        <v>318.2957237525482</v>
      </c>
      <c r="S669" s="38">
        <f>R669*IF(A669=4, 2.0, 3.0)</f>
        <v/>
      </c>
      <c r="T669" s="37">
        <f>'Dashboard &amp; Optimisation'!$B$18*U669</f>
        <v/>
      </c>
      <c r="U669" s="26">
        <f>MIN(1, S669/M669)</f>
        <v/>
      </c>
      <c r="V669" s="26">
        <f>N669/(N669+O669)</f>
        <v/>
      </c>
      <c r="W669" s="26">
        <f>U669*V669</f>
        <v/>
      </c>
      <c r="X669" s="39">
        <f>T669/N669</f>
        <v/>
      </c>
      <c r="Y669" s="41">
        <f>IF(W669=MAXIFS(W$2:W$7201, A$2:A$7201, A669, B$2:B$7201, B669), "OPTIMAL", "")</f>
        <v/>
      </c>
    </row>
    <row r="670" ht="20" customHeight="1">
      <c r="A670" s="28" t="n">
        <v>4</v>
      </c>
      <c r="B670" s="28" t="n">
        <v>25</v>
      </c>
      <c r="C670" s="29" t="n">
        <v>120</v>
      </c>
      <c r="D670" s="29" t="n">
        <v>2</v>
      </c>
      <c r="E670" s="30" t="n">
        <v>8</v>
      </c>
      <c r="F670" s="29" t="n">
        <v>1.5</v>
      </c>
      <c r="G670" s="28" t="n">
        <v>150</v>
      </c>
      <c r="H670" s="30" t="inlineStr">
        <is>
          <t>ON</t>
        </is>
      </c>
      <c r="I670" s="31" t="n">
        <v>580.1183283215253</v>
      </c>
      <c r="J670" s="31" t="n">
        <v>1533.568798690708</v>
      </c>
      <c r="K670" s="31" t="n">
        <v>1407.407407407407</v>
      </c>
      <c r="L670" s="31" t="n">
        <v>150</v>
      </c>
      <c r="M670" s="31">
        <f>I670+J670+K670+L670</f>
        <v/>
      </c>
      <c r="N670" s="31">
        <f>M670*'Dashboard &amp; Optimisation'!$B$18/('Dashboard &amp; Optimisation'!$B$16/3.6)</f>
        <v/>
      </c>
      <c r="O670" s="31" t="n">
        <v>275.4852366068769</v>
      </c>
      <c r="P670" s="32" t="n">
        <v>0.05222076166481374</v>
      </c>
      <c r="Q670" s="33" t="n">
        <v>10.9900465694522</v>
      </c>
      <c r="R670" s="31" t="n">
        <v>1321.762737397074</v>
      </c>
      <c r="S670" s="31">
        <f>R670*IF(A670=4, 2.0, 3.0)</f>
        <v/>
      </c>
      <c r="T670" s="29">
        <f>'Dashboard &amp; Optimisation'!$B$18*U670</f>
        <v/>
      </c>
      <c r="U670" s="34">
        <f>MIN(1, S670/M670)</f>
        <v/>
      </c>
      <c r="V670" s="34">
        <f>N670/(N670+O670)</f>
        <v/>
      </c>
      <c r="W670" s="34">
        <f>U670*V670</f>
        <v/>
      </c>
      <c r="X670" s="32">
        <f>T670/N670</f>
        <v/>
      </c>
      <c r="Y670" s="35">
        <f>IF(W670=MAXIFS(W$2:W$7201, A$2:A$7201, A670, B$2:B$7201, B670), "OPTIMAL", "")</f>
        <v/>
      </c>
    </row>
    <row r="671" ht="20" customHeight="1">
      <c r="A671" s="36" t="n">
        <v>4</v>
      </c>
      <c r="B671" s="36" t="n">
        <v>25</v>
      </c>
      <c r="C671" s="37" t="n">
        <v>120</v>
      </c>
      <c r="D671" s="37" t="n">
        <v>2</v>
      </c>
      <c r="E671" s="6" t="n">
        <v>8</v>
      </c>
      <c r="F671" s="37" t="n">
        <v>1.5</v>
      </c>
      <c r="G671" s="36" t="n">
        <v>150</v>
      </c>
      <c r="H671" s="6" t="inlineStr">
        <is>
          <t>OFF</t>
        </is>
      </c>
      <c r="I671" s="38" t="n">
        <v>580.1183283215253</v>
      </c>
      <c r="J671" s="38" t="n">
        <v>1533.568798690708</v>
      </c>
      <c r="K671" s="38" t="n">
        <v>1407.407407407407</v>
      </c>
      <c r="L671" s="38" t="n">
        <v>150</v>
      </c>
      <c r="M671" s="38">
        <f>I671+J671+K671+L671</f>
        <v/>
      </c>
      <c r="N671" s="38">
        <f>M671*'Dashboard &amp; Optimisation'!$B$18/('Dashboard &amp; Optimisation'!$B$16/3.6)</f>
        <v/>
      </c>
      <c r="O671" s="38" t="n">
        <v>275.4852366068769</v>
      </c>
      <c r="P671" s="39" t="n">
        <v>0.2175163790399212</v>
      </c>
      <c r="Q671" s="40" t="n">
        <v>10.9900465694522</v>
      </c>
      <c r="R671" s="38" t="n">
        <v>317.3253305875249</v>
      </c>
      <c r="S671" s="38">
        <f>R671*IF(A671=4, 2.0, 3.0)</f>
        <v/>
      </c>
      <c r="T671" s="37">
        <f>'Dashboard &amp; Optimisation'!$B$18*U671</f>
        <v/>
      </c>
      <c r="U671" s="26">
        <f>MIN(1, S671/M671)</f>
        <v/>
      </c>
      <c r="V671" s="26">
        <f>N671/(N671+O671)</f>
        <v/>
      </c>
      <c r="W671" s="26">
        <f>U671*V671</f>
        <v/>
      </c>
      <c r="X671" s="39">
        <f>T671/N671</f>
        <v/>
      </c>
      <c r="Y671" s="41">
        <f>IF(W671=MAXIFS(W$2:W$7201, A$2:A$7201, A671, B$2:B$7201, B671), "OPTIMAL", "")</f>
        <v/>
      </c>
    </row>
    <row r="672" ht="20" customHeight="1">
      <c r="A672" s="28" t="n">
        <v>4</v>
      </c>
      <c r="B672" s="28" t="n">
        <v>25</v>
      </c>
      <c r="C672" s="29" t="n">
        <v>120</v>
      </c>
      <c r="D672" s="29" t="n">
        <v>2</v>
      </c>
      <c r="E672" s="30" t="n">
        <v>8</v>
      </c>
      <c r="F672" s="29" t="n">
        <v>1.5</v>
      </c>
      <c r="G672" s="28" t="n">
        <v>200</v>
      </c>
      <c r="H672" s="30" t="inlineStr">
        <is>
          <t>ON</t>
        </is>
      </c>
      <c r="I672" s="31" t="n">
        <v>580.1183283215253</v>
      </c>
      <c r="J672" s="31" t="n">
        <v>1533.568798690708</v>
      </c>
      <c r="K672" s="31" t="n">
        <v>1407.407407407407</v>
      </c>
      <c r="L672" s="31" t="n">
        <v>150</v>
      </c>
      <c r="M672" s="31">
        <f>I672+J672+K672+L672</f>
        <v/>
      </c>
      <c r="N672" s="31">
        <f>M672*'Dashboard &amp; Optimisation'!$B$18/('Dashboard &amp; Optimisation'!$B$16/3.6)</f>
        <v/>
      </c>
      <c r="O672" s="31" t="n">
        <v>275.4852366068769</v>
      </c>
      <c r="P672" s="32" t="n">
        <v>0.05288390726102997</v>
      </c>
      <c r="Q672" s="33" t="n">
        <v>10.9900465694522</v>
      </c>
      <c r="R672" s="31" t="n">
        <v>1305.188297573232</v>
      </c>
      <c r="S672" s="31">
        <f>R672*IF(A672=4, 2.0, 3.0)</f>
        <v/>
      </c>
      <c r="T672" s="29">
        <f>'Dashboard &amp; Optimisation'!$B$18*U672</f>
        <v/>
      </c>
      <c r="U672" s="34">
        <f>MIN(1, S672/M672)</f>
        <v/>
      </c>
      <c r="V672" s="34">
        <f>N672/(N672+O672)</f>
        <v/>
      </c>
      <c r="W672" s="34">
        <f>U672*V672</f>
        <v/>
      </c>
      <c r="X672" s="32">
        <f>T672/N672</f>
        <v/>
      </c>
      <c r="Y672" s="35">
        <f>IF(W672=MAXIFS(W$2:W$7201, A$2:A$7201, A672, B$2:B$7201, B672), "OPTIMAL", "")</f>
        <v/>
      </c>
    </row>
    <row r="673" ht="20" customHeight="1">
      <c r="A673" s="36" t="n">
        <v>4</v>
      </c>
      <c r="B673" s="36" t="n">
        <v>25</v>
      </c>
      <c r="C673" s="37" t="n">
        <v>120</v>
      </c>
      <c r="D673" s="37" t="n">
        <v>2</v>
      </c>
      <c r="E673" s="6" t="n">
        <v>8</v>
      </c>
      <c r="F673" s="37" t="n">
        <v>1.5</v>
      </c>
      <c r="G673" s="36" t="n">
        <v>200</v>
      </c>
      <c r="H673" s="6" t="inlineStr">
        <is>
          <t>OFF</t>
        </is>
      </c>
      <c r="I673" s="38" t="n">
        <v>580.1183283215253</v>
      </c>
      <c r="J673" s="38" t="n">
        <v>1533.568798690708</v>
      </c>
      <c r="K673" s="38" t="n">
        <v>1407.407407407407</v>
      </c>
      <c r="L673" s="38" t="n">
        <v>150</v>
      </c>
      <c r="M673" s="38">
        <f>I673+J673+K673+L673</f>
        <v/>
      </c>
      <c r="N673" s="38">
        <f>M673*'Dashboard &amp; Optimisation'!$B$18/('Dashboard &amp; Optimisation'!$B$16/3.6)</f>
        <v/>
      </c>
      <c r="O673" s="38" t="n">
        <v>275.4852366068769</v>
      </c>
      <c r="P673" s="39" t="n">
        <v>0.2181795246361375</v>
      </c>
      <c r="Q673" s="40" t="n">
        <v>10.9900465694522</v>
      </c>
      <c r="R673" s="38" t="n">
        <v>316.3608363440898</v>
      </c>
      <c r="S673" s="38">
        <f>R673*IF(A673=4, 2.0, 3.0)</f>
        <v/>
      </c>
      <c r="T673" s="37">
        <f>'Dashboard &amp; Optimisation'!$B$18*U673</f>
        <v/>
      </c>
      <c r="U673" s="26">
        <f>MIN(1, S673/M673)</f>
        <v/>
      </c>
      <c r="V673" s="26">
        <f>N673/(N673+O673)</f>
        <v/>
      </c>
      <c r="W673" s="26">
        <f>U673*V673</f>
        <v/>
      </c>
      <c r="X673" s="39">
        <f>T673/N673</f>
        <v/>
      </c>
      <c r="Y673" s="41">
        <f>IF(W673=MAXIFS(W$2:W$7201, A$2:A$7201, A673, B$2:B$7201, B673), "OPTIMAL", "")</f>
        <v/>
      </c>
    </row>
    <row r="674" ht="20" customHeight="1">
      <c r="A674" s="28" t="n">
        <v>4</v>
      </c>
      <c r="B674" s="28" t="n">
        <v>25</v>
      </c>
      <c r="C674" s="29" t="n">
        <v>120</v>
      </c>
      <c r="D674" s="29" t="n">
        <v>2</v>
      </c>
      <c r="E674" s="30" t="n">
        <v>8</v>
      </c>
      <c r="F674" s="29" t="n">
        <v>2</v>
      </c>
      <c r="G674" s="28" t="n">
        <v>50</v>
      </c>
      <c r="H674" s="30" t="inlineStr">
        <is>
          <t>ON</t>
        </is>
      </c>
      <c r="I674" s="31" t="n">
        <v>580.1183283215253</v>
      </c>
      <c r="J674" s="31" t="n">
        <v>1533.568798690708</v>
      </c>
      <c r="K674" s="31" t="n">
        <v>1407.407407407407</v>
      </c>
      <c r="L674" s="31" t="n">
        <v>150</v>
      </c>
      <c r="M674" s="31">
        <f>I674+J674+K674+L674</f>
        <v/>
      </c>
      <c r="N674" s="31">
        <f>M674*'Dashboard &amp; Optimisation'!$B$18/('Dashboard &amp; Optimisation'!$B$16/3.6)</f>
        <v/>
      </c>
      <c r="O674" s="31" t="n">
        <v>327.3242197532183</v>
      </c>
      <c r="P674" s="32" t="n">
        <v>0.04930946412606316</v>
      </c>
      <c r="Q674" s="33" t="n">
        <v>14.58672875926959</v>
      </c>
      <c r="R674" s="31" t="n">
        <v>1426.241997413913</v>
      </c>
      <c r="S674" s="31">
        <f>R674*IF(A674=4, 2.0, 3.0)</f>
        <v/>
      </c>
      <c r="T674" s="29">
        <f>'Dashboard &amp; Optimisation'!$B$18*U674</f>
        <v/>
      </c>
      <c r="U674" s="34">
        <f>MIN(1, S674/M674)</f>
        <v/>
      </c>
      <c r="V674" s="34">
        <f>N674/(N674+O674)</f>
        <v/>
      </c>
      <c r="W674" s="34">
        <f>U674*V674</f>
        <v/>
      </c>
      <c r="X674" s="32">
        <f>T674/N674</f>
        <v/>
      </c>
      <c r="Y674" s="35">
        <f>IF(W674=MAXIFS(W$2:W$7201, A$2:A$7201, A674, B$2:B$7201, B674), "OPTIMAL", "")</f>
        <v/>
      </c>
    </row>
    <row r="675" ht="20" customHeight="1">
      <c r="A675" s="36" t="n">
        <v>4</v>
      </c>
      <c r="B675" s="36" t="n">
        <v>25</v>
      </c>
      <c r="C675" s="37" t="n">
        <v>120</v>
      </c>
      <c r="D675" s="37" t="n">
        <v>2</v>
      </c>
      <c r="E675" s="6" t="n">
        <v>8</v>
      </c>
      <c r="F675" s="37" t="n">
        <v>2</v>
      </c>
      <c r="G675" s="36" t="n">
        <v>50</v>
      </c>
      <c r="H675" s="6" t="inlineStr">
        <is>
          <t>OFF</t>
        </is>
      </c>
      <c r="I675" s="38" t="n">
        <v>580.1183283215253</v>
      </c>
      <c r="J675" s="38" t="n">
        <v>1533.568798690708</v>
      </c>
      <c r="K675" s="38" t="n">
        <v>1407.407407407407</v>
      </c>
      <c r="L675" s="38" t="n">
        <v>150</v>
      </c>
      <c r="M675" s="38">
        <f>I675+J675+K675+L675</f>
        <v/>
      </c>
      <c r="N675" s="38">
        <f>M675*'Dashboard &amp; Optimisation'!$B$18/('Dashboard &amp; Optimisation'!$B$16/3.6)</f>
        <v/>
      </c>
      <c r="O675" s="38" t="n">
        <v>327.3242197532183</v>
      </c>
      <c r="P675" s="39" t="n">
        <v>0.2157035203563316</v>
      </c>
      <c r="Q675" s="40" t="n">
        <v>14.58672875926959</v>
      </c>
      <c r="R675" s="38" t="n">
        <v>326.0365361232348</v>
      </c>
      <c r="S675" s="38">
        <f>R675*IF(A675=4, 2.0, 3.0)</f>
        <v/>
      </c>
      <c r="T675" s="37">
        <f>'Dashboard &amp; Optimisation'!$B$18*U675</f>
        <v/>
      </c>
      <c r="U675" s="26">
        <f>MIN(1, S675/M675)</f>
        <v/>
      </c>
      <c r="V675" s="26">
        <f>N675/(N675+O675)</f>
        <v/>
      </c>
      <c r="W675" s="26">
        <f>U675*V675</f>
        <v/>
      </c>
      <c r="X675" s="39">
        <f>T675/N675</f>
        <v/>
      </c>
      <c r="Y675" s="41">
        <f>IF(W675=MAXIFS(W$2:W$7201, A$2:A$7201, A675, B$2:B$7201, B675), "OPTIMAL", "")</f>
        <v/>
      </c>
    </row>
    <row r="676" ht="20" customHeight="1">
      <c r="A676" s="28" t="n">
        <v>4</v>
      </c>
      <c r="B676" s="28" t="n">
        <v>25</v>
      </c>
      <c r="C676" s="29" t="n">
        <v>120</v>
      </c>
      <c r="D676" s="29" t="n">
        <v>2</v>
      </c>
      <c r="E676" s="30" t="n">
        <v>8</v>
      </c>
      <c r="F676" s="29" t="n">
        <v>2</v>
      </c>
      <c r="G676" s="28" t="n">
        <v>100</v>
      </c>
      <c r="H676" s="30" t="inlineStr">
        <is>
          <t>ON</t>
        </is>
      </c>
      <c r="I676" s="31" t="n">
        <v>580.1183283215253</v>
      </c>
      <c r="J676" s="31" t="n">
        <v>1533.568798690708</v>
      </c>
      <c r="K676" s="31" t="n">
        <v>1407.407407407407</v>
      </c>
      <c r="L676" s="31" t="n">
        <v>150</v>
      </c>
      <c r="M676" s="31">
        <f>I676+J676+K676+L676</f>
        <v/>
      </c>
      <c r="N676" s="31">
        <f>M676*'Dashboard &amp; Optimisation'!$B$18/('Dashboard &amp; Optimisation'!$B$16/3.6)</f>
        <v/>
      </c>
      <c r="O676" s="31" t="n">
        <v>327.3242197532183</v>
      </c>
      <c r="P676" s="32" t="n">
        <v>0.04997260972227939</v>
      </c>
      <c r="Q676" s="33" t="n">
        <v>14.58672875926959</v>
      </c>
      <c r="R676" s="31" t="n">
        <v>1407.315507383075</v>
      </c>
      <c r="S676" s="31">
        <f>R676*IF(A676=4, 2.0, 3.0)</f>
        <v/>
      </c>
      <c r="T676" s="29">
        <f>'Dashboard &amp; Optimisation'!$B$18*U676</f>
        <v/>
      </c>
      <c r="U676" s="34">
        <f>MIN(1, S676/M676)</f>
        <v/>
      </c>
      <c r="V676" s="34">
        <f>N676/(N676+O676)</f>
        <v/>
      </c>
      <c r="W676" s="34">
        <f>U676*V676</f>
        <v/>
      </c>
      <c r="X676" s="32">
        <f>T676/N676</f>
        <v/>
      </c>
      <c r="Y676" s="35">
        <f>IF(W676=MAXIFS(W$2:W$7201, A$2:A$7201, A676, B$2:B$7201, B676), "OPTIMAL", "")</f>
        <v/>
      </c>
    </row>
    <row r="677" ht="20" customHeight="1">
      <c r="A677" s="36" t="n">
        <v>4</v>
      </c>
      <c r="B677" s="36" t="n">
        <v>25</v>
      </c>
      <c r="C677" s="37" t="n">
        <v>120</v>
      </c>
      <c r="D677" s="37" t="n">
        <v>2</v>
      </c>
      <c r="E677" s="6" t="n">
        <v>8</v>
      </c>
      <c r="F677" s="37" t="n">
        <v>2</v>
      </c>
      <c r="G677" s="36" t="n">
        <v>100</v>
      </c>
      <c r="H677" s="6" t="inlineStr">
        <is>
          <t>OFF</t>
        </is>
      </c>
      <c r="I677" s="38" t="n">
        <v>580.1183283215253</v>
      </c>
      <c r="J677" s="38" t="n">
        <v>1533.568798690708</v>
      </c>
      <c r="K677" s="38" t="n">
        <v>1407.407407407407</v>
      </c>
      <c r="L677" s="38" t="n">
        <v>150</v>
      </c>
      <c r="M677" s="38">
        <f>I677+J677+K677+L677</f>
        <v/>
      </c>
      <c r="N677" s="38">
        <f>M677*'Dashboard &amp; Optimisation'!$B$18/('Dashboard &amp; Optimisation'!$B$16/3.6)</f>
        <v/>
      </c>
      <c r="O677" s="38" t="n">
        <v>327.3242197532183</v>
      </c>
      <c r="P677" s="39" t="n">
        <v>0.2163666659525478</v>
      </c>
      <c r="Q677" s="40" t="n">
        <v>14.58672875926959</v>
      </c>
      <c r="R677" s="38" t="n">
        <v>325.0372616176917</v>
      </c>
      <c r="S677" s="38">
        <f>R677*IF(A677=4, 2.0, 3.0)</f>
        <v/>
      </c>
      <c r="T677" s="37">
        <f>'Dashboard &amp; Optimisation'!$B$18*U677</f>
        <v/>
      </c>
      <c r="U677" s="26">
        <f>MIN(1, S677/M677)</f>
        <v/>
      </c>
      <c r="V677" s="26">
        <f>N677/(N677+O677)</f>
        <v/>
      </c>
      <c r="W677" s="26">
        <f>U677*V677</f>
        <v/>
      </c>
      <c r="X677" s="39">
        <f>T677/N677</f>
        <v/>
      </c>
      <c r="Y677" s="41">
        <f>IF(W677=MAXIFS(W$2:W$7201, A$2:A$7201, A677, B$2:B$7201, B677), "OPTIMAL", "")</f>
        <v/>
      </c>
    </row>
    <row r="678" ht="20" customHeight="1">
      <c r="A678" s="28" t="n">
        <v>4</v>
      </c>
      <c r="B678" s="28" t="n">
        <v>25</v>
      </c>
      <c r="C678" s="29" t="n">
        <v>120</v>
      </c>
      <c r="D678" s="29" t="n">
        <v>2</v>
      </c>
      <c r="E678" s="30" t="n">
        <v>8</v>
      </c>
      <c r="F678" s="29" t="n">
        <v>2</v>
      </c>
      <c r="G678" s="28" t="n">
        <v>150</v>
      </c>
      <c r="H678" s="30" t="inlineStr">
        <is>
          <t>ON</t>
        </is>
      </c>
      <c r="I678" s="31" t="n">
        <v>580.1183283215253</v>
      </c>
      <c r="J678" s="31" t="n">
        <v>1533.568798690708</v>
      </c>
      <c r="K678" s="31" t="n">
        <v>1407.407407407407</v>
      </c>
      <c r="L678" s="31" t="n">
        <v>150</v>
      </c>
      <c r="M678" s="31">
        <f>I678+J678+K678+L678</f>
        <v/>
      </c>
      <c r="N678" s="31">
        <f>M678*'Dashboard &amp; Optimisation'!$B$18/('Dashboard &amp; Optimisation'!$B$16/3.6)</f>
        <v/>
      </c>
      <c r="O678" s="31" t="n">
        <v>327.3242197532183</v>
      </c>
      <c r="P678" s="32" t="n">
        <v>0.05063575531849562</v>
      </c>
      <c r="Q678" s="33" t="n">
        <v>14.58672875926959</v>
      </c>
      <c r="R678" s="31" t="n">
        <v>1388.884754739261</v>
      </c>
      <c r="S678" s="31">
        <f>R678*IF(A678=4, 2.0, 3.0)</f>
        <v/>
      </c>
      <c r="T678" s="29">
        <f>'Dashboard &amp; Optimisation'!$B$18*U678</f>
        <v/>
      </c>
      <c r="U678" s="34">
        <f>MIN(1, S678/M678)</f>
        <v/>
      </c>
      <c r="V678" s="34">
        <f>N678/(N678+O678)</f>
        <v/>
      </c>
      <c r="W678" s="34">
        <f>U678*V678</f>
        <v/>
      </c>
      <c r="X678" s="32">
        <f>T678/N678</f>
        <v/>
      </c>
      <c r="Y678" s="35">
        <f>IF(W678=MAXIFS(W$2:W$7201, A$2:A$7201, A678, B$2:B$7201, B678), "OPTIMAL", "")</f>
        <v/>
      </c>
    </row>
    <row r="679" ht="20" customHeight="1">
      <c r="A679" s="36" t="n">
        <v>4</v>
      </c>
      <c r="B679" s="36" t="n">
        <v>25</v>
      </c>
      <c r="C679" s="37" t="n">
        <v>120</v>
      </c>
      <c r="D679" s="37" t="n">
        <v>2</v>
      </c>
      <c r="E679" s="6" t="n">
        <v>8</v>
      </c>
      <c r="F679" s="37" t="n">
        <v>2</v>
      </c>
      <c r="G679" s="36" t="n">
        <v>150</v>
      </c>
      <c r="H679" s="6" t="inlineStr">
        <is>
          <t>OFF</t>
        </is>
      </c>
      <c r="I679" s="38" t="n">
        <v>580.1183283215253</v>
      </c>
      <c r="J679" s="38" t="n">
        <v>1533.568798690708</v>
      </c>
      <c r="K679" s="38" t="n">
        <v>1407.407407407407</v>
      </c>
      <c r="L679" s="38" t="n">
        <v>150</v>
      </c>
      <c r="M679" s="38">
        <f>I679+J679+K679+L679</f>
        <v/>
      </c>
      <c r="N679" s="38">
        <f>M679*'Dashboard &amp; Optimisation'!$B$18/('Dashboard &amp; Optimisation'!$B$16/3.6)</f>
        <v/>
      </c>
      <c r="O679" s="38" t="n">
        <v>327.3242197532183</v>
      </c>
      <c r="P679" s="39" t="n">
        <v>0.2170298115487641</v>
      </c>
      <c r="Q679" s="40" t="n">
        <v>14.58672875926959</v>
      </c>
      <c r="R679" s="38" t="n">
        <v>324.0440937800119</v>
      </c>
      <c r="S679" s="38">
        <f>R679*IF(A679=4, 2.0, 3.0)</f>
        <v/>
      </c>
      <c r="T679" s="37">
        <f>'Dashboard &amp; Optimisation'!$B$18*U679</f>
        <v/>
      </c>
      <c r="U679" s="26">
        <f>MIN(1, S679/M679)</f>
        <v/>
      </c>
      <c r="V679" s="26">
        <f>N679/(N679+O679)</f>
        <v/>
      </c>
      <c r="W679" s="26">
        <f>U679*V679</f>
        <v/>
      </c>
      <c r="X679" s="39">
        <f>T679/N679</f>
        <v/>
      </c>
      <c r="Y679" s="41">
        <f>IF(W679=MAXIFS(W$2:W$7201, A$2:A$7201, A679, B$2:B$7201, B679), "OPTIMAL", "")</f>
        <v/>
      </c>
    </row>
    <row r="680" ht="20" customHeight="1">
      <c r="A680" s="28" t="n">
        <v>4</v>
      </c>
      <c r="B680" s="28" t="n">
        <v>25</v>
      </c>
      <c r="C680" s="29" t="n">
        <v>120</v>
      </c>
      <c r="D680" s="29" t="n">
        <v>2</v>
      </c>
      <c r="E680" s="30" t="n">
        <v>8</v>
      </c>
      <c r="F680" s="29" t="n">
        <v>2</v>
      </c>
      <c r="G680" s="28" t="n">
        <v>200</v>
      </c>
      <c r="H680" s="30" t="inlineStr">
        <is>
          <t>ON</t>
        </is>
      </c>
      <c r="I680" s="31" t="n">
        <v>580.1183283215253</v>
      </c>
      <c r="J680" s="31" t="n">
        <v>1533.568798690708</v>
      </c>
      <c r="K680" s="31" t="n">
        <v>1407.407407407407</v>
      </c>
      <c r="L680" s="31" t="n">
        <v>150</v>
      </c>
      <c r="M680" s="31">
        <f>I680+J680+K680+L680</f>
        <v/>
      </c>
      <c r="N680" s="31">
        <f>M680*'Dashboard &amp; Optimisation'!$B$18/('Dashboard &amp; Optimisation'!$B$16/3.6)</f>
        <v/>
      </c>
      <c r="O680" s="31" t="n">
        <v>327.3242197532183</v>
      </c>
      <c r="P680" s="32" t="n">
        <v>0.05129890091471185</v>
      </c>
      <c r="Q680" s="33" t="n">
        <v>14.58672875926959</v>
      </c>
      <c r="R680" s="31" t="n">
        <v>1370.930514154487</v>
      </c>
      <c r="S680" s="31">
        <f>R680*IF(A680=4, 2.0, 3.0)</f>
        <v/>
      </c>
      <c r="T680" s="29">
        <f>'Dashboard &amp; Optimisation'!$B$18*U680</f>
        <v/>
      </c>
      <c r="U680" s="34">
        <f>MIN(1, S680/M680)</f>
        <v/>
      </c>
      <c r="V680" s="34">
        <f>N680/(N680+O680)</f>
        <v/>
      </c>
      <c r="W680" s="34">
        <f>U680*V680</f>
        <v/>
      </c>
      <c r="X680" s="32">
        <f>T680/N680</f>
        <v/>
      </c>
      <c r="Y680" s="35">
        <f>IF(W680=MAXIFS(W$2:W$7201, A$2:A$7201, A680, B$2:B$7201, B680), "OPTIMAL", "")</f>
        <v/>
      </c>
    </row>
    <row r="681" ht="20" customHeight="1">
      <c r="A681" s="36" t="n">
        <v>4</v>
      </c>
      <c r="B681" s="36" t="n">
        <v>25</v>
      </c>
      <c r="C681" s="37" t="n">
        <v>120</v>
      </c>
      <c r="D681" s="37" t="n">
        <v>2</v>
      </c>
      <c r="E681" s="6" t="n">
        <v>8</v>
      </c>
      <c r="F681" s="37" t="n">
        <v>2</v>
      </c>
      <c r="G681" s="36" t="n">
        <v>200</v>
      </c>
      <c r="H681" s="6" t="inlineStr">
        <is>
          <t>OFF</t>
        </is>
      </c>
      <c r="I681" s="38" t="n">
        <v>580.1183283215253</v>
      </c>
      <c r="J681" s="38" t="n">
        <v>1533.568798690708</v>
      </c>
      <c r="K681" s="38" t="n">
        <v>1407.407407407407</v>
      </c>
      <c r="L681" s="38" t="n">
        <v>150</v>
      </c>
      <c r="M681" s="38">
        <f>I681+J681+K681+L681</f>
        <v/>
      </c>
      <c r="N681" s="38">
        <f>M681*'Dashboard &amp; Optimisation'!$B$18/('Dashboard &amp; Optimisation'!$B$16/3.6)</f>
        <v/>
      </c>
      <c r="O681" s="38" t="n">
        <v>327.3242197532183</v>
      </c>
      <c r="P681" s="39" t="n">
        <v>0.2176929571449803</v>
      </c>
      <c r="Q681" s="40" t="n">
        <v>14.58672875926959</v>
      </c>
      <c r="R681" s="38" t="n">
        <v>323.0569768030168</v>
      </c>
      <c r="S681" s="38">
        <f>R681*IF(A681=4, 2.0, 3.0)</f>
        <v/>
      </c>
      <c r="T681" s="37">
        <f>'Dashboard &amp; Optimisation'!$B$18*U681</f>
        <v/>
      </c>
      <c r="U681" s="26">
        <f>MIN(1, S681/M681)</f>
        <v/>
      </c>
      <c r="V681" s="26">
        <f>N681/(N681+O681)</f>
        <v/>
      </c>
      <c r="W681" s="26">
        <f>U681*V681</f>
        <v/>
      </c>
      <c r="X681" s="39">
        <f>T681/N681</f>
        <v/>
      </c>
      <c r="Y681" s="41">
        <f>IF(W681=MAXIFS(W$2:W$7201, A$2:A$7201, A681, B$2:B$7201, B681), "OPTIMAL", "")</f>
        <v/>
      </c>
    </row>
    <row r="682" ht="20" customHeight="1">
      <c r="A682" s="28" t="n">
        <v>4</v>
      </c>
      <c r="B682" s="28" t="n">
        <v>25</v>
      </c>
      <c r="C682" s="29" t="n">
        <v>120</v>
      </c>
      <c r="D682" s="29" t="n">
        <v>3</v>
      </c>
      <c r="E682" s="30" t="n">
        <v>0</v>
      </c>
      <c r="F682" s="29" t="n">
        <v>0</v>
      </c>
      <c r="G682" s="28" t="n">
        <v>50</v>
      </c>
      <c r="H682" s="30" t="inlineStr">
        <is>
          <t>ON</t>
        </is>
      </c>
      <c r="I682" s="31" t="n">
        <v>580.1183283215253</v>
      </c>
      <c r="J682" s="31" t="n">
        <v>1533.568798690708</v>
      </c>
      <c r="K682" s="31" t="n">
        <v>1407.407407407407</v>
      </c>
      <c r="L682" s="31" t="n">
        <v>150</v>
      </c>
      <c r="M682" s="31">
        <f>I682+J682+K682+L682</f>
        <v/>
      </c>
      <c r="N682" s="31">
        <f>M682*'Dashboard &amp; Optimisation'!$B$18/('Dashboard &amp; Optimisation'!$B$16/3.6)</f>
        <v/>
      </c>
      <c r="O682" s="31" t="n">
        <v>201.5662399084315</v>
      </c>
      <c r="P682" s="32" t="n">
        <v>0.4662311764880552</v>
      </c>
      <c r="Q682" s="33" t="n">
        <v>0.2</v>
      </c>
      <c r="R682" s="31" t="n">
        <v>145.2097340479882</v>
      </c>
      <c r="S682" s="31">
        <f>R682*IF(A682=4, 2.0, 3.0)</f>
        <v/>
      </c>
      <c r="T682" s="29">
        <f>'Dashboard &amp; Optimisation'!$B$18*U682</f>
        <v/>
      </c>
      <c r="U682" s="34">
        <f>MIN(1, S682/M682)</f>
        <v/>
      </c>
      <c r="V682" s="34">
        <f>N682/(N682+O682)</f>
        <v/>
      </c>
      <c r="W682" s="34">
        <f>U682*V682</f>
        <v/>
      </c>
      <c r="X682" s="32">
        <f>T682/N682</f>
        <v/>
      </c>
      <c r="Y682" s="35">
        <f>IF(W682=MAXIFS(W$2:W$7201, A$2:A$7201, A682, B$2:B$7201, B682), "OPTIMAL", "")</f>
        <v/>
      </c>
    </row>
    <row r="683" ht="20" customHeight="1">
      <c r="A683" s="36" t="n">
        <v>4</v>
      </c>
      <c r="B683" s="36" t="n">
        <v>25</v>
      </c>
      <c r="C683" s="37" t="n">
        <v>120</v>
      </c>
      <c r="D683" s="37" t="n">
        <v>3</v>
      </c>
      <c r="E683" s="6" t="n">
        <v>0</v>
      </c>
      <c r="F683" s="37" t="n">
        <v>0</v>
      </c>
      <c r="G683" s="36" t="n">
        <v>50</v>
      </c>
      <c r="H683" s="6" t="inlineStr">
        <is>
          <t>OFF</t>
        </is>
      </c>
      <c r="I683" s="38" t="n">
        <v>580.1183283215253</v>
      </c>
      <c r="J683" s="38" t="n">
        <v>1533.568798690708</v>
      </c>
      <c r="K683" s="38" t="n">
        <v>1407.407407407407</v>
      </c>
      <c r="L683" s="38" t="n">
        <v>150</v>
      </c>
      <c r="M683" s="38">
        <f>I683+J683+K683+L683</f>
        <v/>
      </c>
      <c r="N683" s="38">
        <f>M683*'Dashboard &amp; Optimisation'!$B$18/('Dashboard &amp; Optimisation'!$B$16/3.6)</f>
        <v/>
      </c>
      <c r="O683" s="38" t="n">
        <v>201.5662399084315</v>
      </c>
      <c r="P683" s="39" t="n">
        <v>0.7314894149745474</v>
      </c>
      <c r="Q683" s="40" t="n">
        <v>0.2</v>
      </c>
      <c r="R683" s="38" t="n">
        <v>92.55267917317282</v>
      </c>
      <c r="S683" s="38">
        <f>R683*IF(A683=4, 2.0, 3.0)</f>
        <v/>
      </c>
      <c r="T683" s="37">
        <f>'Dashboard &amp; Optimisation'!$B$18*U683</f>
        <v/>
      </c>
      <c r="U683" s="26">
        <f>MIN(1, S683/M683)</f>
        <v/>
      </c>
      <c r="V683" s="26">
        <f>N683/(N683+O683)</f>
        <v/>
      </c>
      <c r="W683" s="26">
        <f>U683*V683</f>
        <v/>
      </c>
      <c r="X683" s="39">
        <f>T683/N683</f>
        <v/>
      </c>
      <c r="Y683" s="41">
        <f>IF(W683=MAXIFS(W$2:W$7201, A$2:A$7201, A683, B$2:B$7201, B683), "OPTIMAL", "")</f>
        <v/>
      </c>
    </row>
    <row r="684" ht="20" customHeight="1">
      <c r="A684" s="28" t="n">
        <v>4</v>
      </c>
      <c r="B684" s="28" t="n">
        <v>25</v>
      </c>
      <c r="C684" s="29" t="n">
        <v>120</v>
      </c>
      <c r="D684" s="29" t="n">
        <v>3</v>
      </c>
      <c r="E684" s="30" t="n">
        <v>0</v>
      </c>
      <c r="F684" s="29" t="n">
        <v>0</v>
      </c>
      <c r="G684" s="28" t="n">
        <v>100</v>
      </c>
      <c r="H684" s="30" t="inlineStr">
        <is>
          <t>ON</t>
        </is>
      </c>
      <c r="I684" s="31" t="n">
        <v>580.1183283215253</v>
      </c>
      <c r="J684" s="31" t="n">
        <v>1533.568798690708</v>
      </c>
      <c r="K684" s="31" t="n">
        <v>1407.407407407407</v>
      </c>
      <c r="L684" s="31" t="n">
        <v>150</v>
      </c>
      <c r="M684" s="31">
        <f>I684+J684+K684+L684</f>
        <v/>
      </c>
      <c r="N684" s="31">
        <f>M684*'Dashboard &amp; Optimisation'!$B$18/('Dashboard &amp; Optimisation'!$B$16/3.6)</f>
        <v/>
      </c>
      <c r="O684" s="31" t="n">
        <v>201.5662399084315</v>
      </c>
      <c r="P684" s="32" t="n">
        <v>0.4668943220842715</v>
      </c>
      <c r="Q684" s="33" t="n">
        <v>0.2</v>
      </c>
      <c r="R684" s="31" t="n">
        <v>145.0034878138687</v>
      </c>
      <c r="S684" s="31">
        <f>R684*IF(A684=4, 2.0, 3.0)</f>
        <v/>
      </c>
      <c r="T684" s="29">
        <f>'Dashboard &amp; Optimisation'!$B$18*U684</f>
        <v/>
      </c>
      <c r="U684" s="34">
        <f>MIN(1, S684/M684)</f>
        <v/>
      </c>
      <c r="V684" s="34">
        <f>N684/(N684+O684)</f>
        <v/>
      </c>
      <c r="W684" s="34">
        <f>U684*V684</f>
        <v/>
      </c>
      <c r="X684" s="32">
        <f>T684/N684</f>
        <v/>
      </c>
      <c r="Y684" s="35">
        <f>IF(W684=MAXIFS(W$2:W$7201, A$2:A$7201, A684, B$2:B$7201, B684), "OPTIMAL", "")</f>
        <v/>
      </c>
    </row>
    <row r="685" ht="20" customHeight="1">
      <c r="A685" s="36" t="n">
        <v>4</v>
      </c>
      <c r="B685" s="36" t="n">
        <v>25</v>
      </c>
      <c r="C685" s="37" t="n">
        <v>120</v>
      </c>
      <c r="D685" s="37" t="n">
        <v>3</v>
      </c>
      <c r="E685" s="6" t="n">
        <v>0</v>
      </c>
      <c r="F685" s="37" t="n">
        <v>0</v>
      </c>
      <c r="G685" s="36" t="n">
        <v>100</v>
      </c>
      <c r="H685" s="6" t="inlineStr">
        <is>
          <t>OFF</t>
        </is>
      </c>
      <c r="I685" s="38" t="n">
        <v>580.1183283215253</v>
      </c>
      <c r="J685" s="38" t="n">
        <v>1533.568798690708</v>
      </c>
      <c r="K685" s="38" t="n">
        <v>1407.407407407407</v>
      </c>
      <c r="L685" s="38" t="n">
        <v>150</v>
      </c>
      <c r="M685" s="38">
        <f>I685+J685+K685+L685</f>
        <v/>
      </c>
      <c r="N685" s="38">
        <f>M685*'Dashboard &amp; Optimisation'!$B$18/('Dashboard &amp; Optimisation'!$B$16/3.6)</f>
        <v/>
      </c>
      <c r="O685" s="38" t="n">
        <v>201.5662399084315</v>
      </c>
      <c r="P685" s="39" t="n">
        <v>0.7321525605707637</v>
      </c>
      <c r="Q685" s="40" t="n">
        <v>0.2</v>
      </c>
      <c r="R685" s="38" t="n">
        <v>92.46884978444014</v>
      </c>
      <c r="S685" s="38">
        <f>R685*IF(A685=4, 2.0, 3.0)</f>
        <v/>
      </c>
      <c r="T685" s="37">
        <f>'Dashboard &amp; Optimisation'!$B$18*U685</f>
        <v/>
      </c>
      <c r="U685" s="26">
        <f>MIN(1, S685/M685)</f>
        <v/>
      </c>
      <c r="V685" s="26">
        <f>N685/(N685+O685)</f>
        <v/>
      </c>
      <c r="W685" s="26">
        <f>U685*V685</f>
        <v/>
      </c>
      <c r="X685" s="39">
        <f>T685/N685</f>
        <v/>
      </c>
      <c r="Y685" s="41">
        <f>IF(W685=MAXIFS(W$2:W$7201, A$2:A$7201, A685, B$2:B$7201, B685), "OPTIMAL", "")</f>
        <v/>
      </c>
    </row>
    <row r="686" ht="20" customHeight="1">
      <c r="A686" s="28" t="n">
        <v>4</v>
      </c>
      <c r="B686" s="28" t="n">
        <v>25</v>
      </c>
      <c r="C686" s="29" t="n">
        <v>120</v>
      </c>
      <c r="D686" s="29" t="n">
        <v>3</v>
      </c>
      <c r="E686" s="30" t="n">
        <v>0</v>
      </c>
      <c r="F686" s="29" t="n">
        <v>0</v>
      </c>
      <c r="G686" s="28" t="n">
        <v>150</v>
      </c>
      <c r="H686" s="30" t="inlineStr">
        <is>
          <t>ON</t>
        </is>
      </c>
      <c r="I686" s="31" t="n">
        <v>580.1183283215253</v>
      </c>
      <c r="J686" s="31" t="n">
        <v>1533.568798690708</v>
      </c>
      <c r="K686" s="31" t="n">
        <v>1407.407407407407</v>
      </c>
      <c r="L686" s="31" t="n">
        <v>150</v>
      </c>
      <c r="M686" s="31">
        <f>I686+J686+K686+L686</f>
        <v/>
      </c>
      <c r="N686" s="31">
        <f>M686*'Dashboard &amp; Optimisation'!$B$18/('Dashboard &amp; Optimisation'!$B$16/3.6)</f>
        <v/>
      </c>
      <c r="O686" s="31" t="n">
        <v>201.5662399084315</v>
      </c>
      <c r="P686" s="32" t="n">
        <v>0.4675574676804877</v>
      </c>
      <c r="Q686" s="33" t="n">
        <v>0.2</v>
      </c>
      <c r="R686" s="31" t="n">
        <v>144.7978266256157</v>
      </c>
      <c r="S686" s="31">
        <f>R686*IF(A686=4, 2.0, 3.0)</f>
        <v/>
      </c>
      <c r="T686" s="29">
        <f>'Dashboard &amp; Optimisation'!$B$18*U686</f>
        <v/>
      </c>
      <c r="U686" s="34">
        <f>MIN(1, S686/M686)</f>
        <v/>
      </c>
      <c r="V686" s="34">
        <f>N686/(N686+O686)</f>
        <v/>
      </c>
      <c r="W686" s="34">
        <f>U686*V686</f>
        <v/>
      </c>
      <c r="X686" s="32">
        <f>T686/N686</f>
        <v/>
      </c>
      <c r="Y686" s="35">
        <f>IF(W686=MAXIFS(W$2:W$7201, A$2:A$7201, A686, B$2:B$7201, B686), "OPTIMAL", "")</f>
        <v/>
      </c>
    </row>
    <row r="687" ht="20" customHeight="1">
      <c r="A687" s="36" t="n">
        <v>4</v>
      </c>
      <c r="B687" s="36" t="n">
        <v>25</v>
      </c>
      <c r="C687" s="37" t="n">
        <v>120</v>
      </c>
      <c r="D687" s="37" t="n">
        <v>3</v>
      </c>
      <c r="E687" s="6" t="n">
        <v>0</v>
      </c>
      <c r="F687" s="37" t="n">
        <v>0</v>
      </c>
      <c r="G687" s="36" t="n">
        <v>150</v>
      </c>
      <c r="H687" s="6" t="inlineStr">
        <is>
          <t>OFF</t>
        </is>
      </c>
      <c r="I687" s="38" t="n">
        <v>580.1183283215253</v>
      </c>
      <c r="J687" s="38" t="n">
        <v>1533.568798690708</v>
      </c>
      <c r="K687" s="38" t="n">
        <v>1407.407407407407</v>
      </c>
      <c r="L687" s="38" t="n">
        <v>150</v>
      </c>
      <c r="M687" s="38">
        <f>I687+J687+K687+L687</f>
        <v/>
      </c>
      <c r="N687" s="38">
        <f>M687*'Dashboard &amp; Optimisation'!$B$18/('Dashboard &amp; Optimisation'!$B$16/3.6)</f>
        <v/>
      </c>
      <c r="O687" s="38" t="n">
        <v>201.5662399084315</v>
      </c>
      <c r="P687" s="39" t="n">
        <v>0.73281570616698</v>
      </c>
      <c r="Q687" s="40" t="n">
        <v>0.2</v>
      </c>
      <c r="R687" s="38" t="n">
        <v>92.38517211486278</v>
      </c>
      <c r="S687" s="38">
        <f>R687*IF(A687=4, 2.0, 3.0)</f>
        <v/>
      </c>
      <c r="T687" s="37">
        <f>'Dashboard &amp; Optimisation'!$B$18*U687</f>
        <v/>
      </c>
      <c r="U687" s="26">
        <f>MIN(1, S687/M687)</f>
        <v/>
      </c>
      <c r="V687" s="26">
        <f>N687/(N687+O687)</f>
        <v/>
      </c>
      <c r="W687" s="26">
        <f>U687*V687</f>
        <v/>
      </c>
      <c r="X687" s="39">
        <f>T687/N687</f>
        <v/>
      </c>
      <c r="Y687" s="41">
        <f>IF(W687=MAXIFS(W$2:W$7201, A$2:A$7201, A687, B$2:B$7201, B687), "OPTIMAL", "")</f>
        <v/>
      </c>
    </row>
    <row r="688" ht="20" customHeight="1">
      <c r="A688" s="28" t="n">
        <v>4</v>
      </c>
      <c r="B688" s="28" t="n">
        <v>25</v>
      </c>
      <c r="C688" s="29" t="n">
        <v>120</v>
      </c>
      <c r="D688" s="29" t="n">
        <v>3</v>
      </c>
      <c r="E688" s="30" t="n">
        <v>0</v>
      </c>
      <c r="F688" s="29" t="n">
        <v>0</v>
      </c>
      <c r="G688" s="28" t="n">
        <v>200</v>
      </c>
      <c r="H688" s="30" t="inlineStr">
        <is>
          <t>ON</t>
        </is>
      </c>
      <c r="I688" s="31" t="n">
        <v>580.1183283215253</v>
      </c>
      <c r="J688" s="31" t="n">
        <v>1533.568798690708</v>
      </c>
      <c r="K688" s="31" t="n">
        <v>1407.407407407407</v>
      </c>
      <c r="L688" s="31" t="n">
        <v>150</v>
      </c>
      <c r="M688" s="31">
        <f>I688+J688+K688+L688</f>
        <v/>
      </c>
      <c r="N688" s="31">
        <f>M688*'Dashboard &amp; Optimisation'!$B$18/('Dashboard &amp; Optimisation'!$B$16/3.6)</f>
        <v/>
      </c>
      <c r="O688" s="31" t="n">
        <v>201.5662399084315</v>
      </c>
      <c r="P688" s="32" t="n">
        <v>0.4682206132767039</v>
      </c>
      <c r="Q688" s="33" t="n">
        <v>0.2</v>
      </c>
      <c r="R688" s="31" t="n">
        <v>144.5927479974099</v>
      </c>
      <c r="S688" s="31">
        <f>R688*IF(A688=4, 2.0, 3.0)</f>
        <v/>
      </c>
      <c r="T688" s="29">
        <f>'Dashboard &amp; Optimisation'!$B$18*U688</f>
        <v/>
      </c>
      <c r="U688" s="34">
        <f>MIN(1, S688/M688)</f>
        <v/>
      </c>
      <c r="V688" s="34">
        <f>N688/(N688+O688)</f>
        <v/>
      </c>
      <c r="W688" s="34">
        <f>U688*V688</f>
        <v/>
      </c>
      <c r="X688" s="32">
        <f>T688/N688</f>
        <v/>
      </c>
      <c r="Y688" s="35">
        <f>IF(W688=MAXIFS(W$2:W$7201, A$2:A$7201, A688, B$2:B$7201, B688), "OPTIMAL", "")</f>
        <v/>
      </c>
    </row>
    <row r="689" ht="20" customHeight="1">
      <c r="A689" s="36" t="n">
        <v>4</v>
      </c>
      <c r="B689" s="36" t="n">
        <v>25</v>
      </c>
      <c r="C689" s="37" t="n">
        <v>120</v>
      </c>
      <c r="D689" s="37" t="n">
        <v>3</v>
      </c>
      <c r="E689" s="6" t="n">
        <v>0</v>
      </c>
      <c r="F689" s="37" t="n">
        <v>0</v>
      </c>
      <c r="G689" s="36" t="n">
        <v>200</v>
      </c>
      <c r="H689" s="6" t="inlineStr">
        <is>
          <t>OFF</t>
        </is>
      </c>
      <c r="I689" s="38" t="n">
        <v>580.1183283215253</v>
      </c>
      <c r="J689" s="38" t="n">
        <v>1533.568798690708</v>
      </c>
      <c r="K689" s="38" t="n">
        <v>1407.407407407407</v>
      </c>
      <c r="L689" s="38" t="n">
        <v>150</v>
      </c>
      <c r="M689" s="38">
        <f>I689+J689+K689+L689</f>
        <v/>
      </c>
      <c r="N689" s="38">
        <f>M689*'Dashboard &amp; Optimisation'!$B$18/('Dashboard &amp; Optimisation'!$B$16/3.6)</f>
        <v/>
      </c>
      <c r="O689" s="38" t="n">
        <v>201.5662399084315</v>
      </c>
      <c r="P689" s="39" t="n">
        <v>0.7334788517631962</v>
      </c>
      <c r="Q689" s="40" t="n">
        <v>0.2</v>
      </c>
      <c r="R689" s="38" t="n">
        <v>92.30164575292834</v>
      </c>
      <c r="S689" s="38">
        <f>R689*IF(A689=4, 2.0, 3.0)</f>
        <v/>
      </c>
      <c r="T689" s="37">
        <f>'Dashboard &amp; Optimisation'!$B$18*U689</f>
        <v/>
      </c>
      <c r="U689" s="26">
        <f>MIN(1, S689/M689)</f>
        <v/>
      </c>
      <c r="V689" s="26">
        <f>N689/(N689+O689)</f>
        <v/>
      </c>
      <c r="W689" s="26">
        <f>U689*V689</f>
        <v/>
      </c>
      <c r="X689" s="39">
        <f>T689/N689</f>
        <v/>
      </c>
      <c r="Y689" s="41">
        <f>IF(W689=MAXIFS(W$2:W$7201, A$2:A$7201, A689, B$2:B$7201, B689), "OPTIMAL", "")</f>
        <v/>
      </c>
    </row>
    <row r="690" ht="20" customHeight="1">
      <c r="A690" s="28" t="n">
        <v>4</v>
      </c>
      <c r="B690" s="28" t="n">
        <v>25</v>
      </c>
      <c r="C690" s="29" t="n">
        <v>120</v>
      </c>
      <c r="D690" s="29" t="n">
        <v>3</v>
      </c>
      <c r="E690" s="30" t="n">
        <v>4</v>
      </c>
      <c r="F690" s="29" t="n">
        <v>1.5</v>
      </c>
      <c r="G690" s="28" t="n">
        <v>50</v>
      </c>
      <c r="H690" s="30" t="inlineStr">
        <is>
          <t>ON</t>
        </is>
      </c>
      <c r="I690" s="31" t="n">
        <v>580.1183283215253</v>
      </c>
      <c r="J690" s="31" t="n">
        <v>1533.568798690708</v>
      </c>
      <c r="K690" s="31" t="n">
        <v>1407.407407407407</v>
      </c>
      <c r="L690" s="31" t="n">
        <v>150</v>
      </c>
      <c r="M690" s="31">
        <f>I690+J690+K690+L690</f>
        <v/>
      </c>
      <c r="N690" s="31">
        <f>M690*'Dashboard &amp; Optimisation'!$B$18/('Dashboard &amp; Optimisation'!$B$16/3.6)</f>
        <v/>
      </c>
      <c r="O690" s="31" t="n">
        <v>275.4124066079535</v>
      </c>
      <c r="P690" s="32" t="n">
        <v>0.06717135167146375</v>
      </c>
      <c r="Q690" s="33" t="n">
        <v>5.689672816037082</v>
      </c>
      <c r="R690" s="31" t="n">
        <v>1035.650224663428</v>
      </c>
      <c r="S690" s="31">
        <f>R690*IF(A690=4, 2.0, 3.0)</f>
        <v/>
      </c>
      <c r="T690" s="29">
        <f>'Dashboard &amp; Optimisation'!$B$18*U690</f>
        <v/>
      </c>
      <c r="U690" s="34">
        <f>MIN(1, S690/M690)</f>
        <v/>
      </c>
      <c r="V690" s="34">
        <f>N690/(N690+O690)</f>
        <v/>
      </c>
      <c r="W690" s="34">
        <f>U690*V690</f>
        <v/>
      </c>
      <c r="X690" s="32">
        <f>T690/N690</f>
        <v/>
      </c>
      <c r="Y690" s="35">
        <f>IF(W690=MAXIFS(W$2:W$7201, A$2:A$7201, A690, B$2:B$7201, B690), "OPTIMAL", "")</f>
        <v/>
      </c>
    </row>
    <row r="691" ht="20" customHeight="1">
      <c r="A691" s="36" t="n">
        <v>4</v>
      </c>
      <c r="B691" s="36" t="n">
        <v>25</v>
      </c>
      <c r="C691" s="37" t="n">
        <v>120</v>
      </c>
      <c r="D691" s="37" t="n">
        <v>3</v>
      </c>
      <c r="E691" s="6" t="n">
        <v>4</v>
      </c>
      <c r="F691" s="37" t="n">
        <v>1.5</v>
      </c>
      <c r="G691" s="36" t="n">
        <v>50</v>
      </c>
      <c r="H691" s="6" t="inlineStr">
        <is>
          <t>OFF</t>
        </is>
      </c>
      <c r="I691" s="38" t="n">
        <v>580.1183283215253</v>
      </c>
      <c r="J691" s="38" t="n">
        <v>1533.568798690708</v>
      </c>
      <c r="K691" s="38" t="n">
        <v>1407.407407407407</v>
      </c>
      <c r="L691" s="38" t="n">
        <v>150</v>
      </c>
      <c r="M691" s="38">
        <f>I691+J691+K691+L691</f>
        <v/>
      </c>
      <c r="N691" s="38">
        <f>M691*'Dashboard &amp; Optimisation'!$B$18/('Dashboard &amp; Optimisation'!$B$16/3.6)</f>
        <v/>
      </c>
      <c r="O691" s="38" t="n">
        <v>275.4124066079535</v>
      </c>
      <c r="P691" s="39" t="n">
        <v>0.2708445646272034</v>
      </c>
      <c r="Q691" s="40" t="n">
        <v>5.689672816037082</v>
      </c>
      <c r="R691" s="38" t="n">
        <v>256.8485195383183</v>
      </c>
      <c r="S691" s="38">
        <f>R691*IF(A691=4, 2.0, 3.0)</f>
        <v/>
      </c>
      <c r="T691" s="37">
        <f>'Dashboard &amp; Optimisation'!$B$18*U691</f>
        <v/>
      </c>
      <c r="U691" s="26">
        <f>MIN(1, S691/M691)</f>
        <v/>
      </c>
      <c r="V691" s="26">
        <f>N691/(N691+O691)</f>
        <v/>
      </c>
      <c r="W691" s="26">
        <f>U691*V691</f>
        <v/>
      </c>
      <c r="X691" s="39">
        <f>T691/N691</f>
        <v/>
      </c>
      <c r="Y691" s="41">
        <f>IF(W691=MAXIFS(W$2:W$7201, A$2:A$7201, A691, B$2:B$7201, B691), "OPTIMAL", "")</f>
        <v/>
      </c>
    </row>
    <row r="692" ht="20" customHeight="1">
      <c r="A692" s="28" t="n">
        <v>4</v>
      </c>
      <c r="B692" s="28" t="n">
        <v>25</v>
      </c>
      <c r="C692" s="29" t="n">
        <v>120</v>
      </c>
      <c r="D692" s="29" t="n">
        <v>3</v>
      </c>
      <c r="E692" s="30" t="n">
        <v>4</v>
      </c>
      <c r="F692" s="29" t="n">
        <v>1.5</v>
      </c>
      <c r="G692" s="28" t="n">
        <v>100</v>
      </c>
      <c r="H692" s="30" t="inlineStr">
        <is>
          <t>ON</t>
        </is>
      </c>
      <c r="I692" s="31" t="n">
        <v>580.1183283215253</v>
      </c>
      <c r="J692" s="31" t="n">
        <v>1533.568798690708</v>
      </c>
      <c r="K692" s="31" t="n">
        <v>1407.407407407407</v>
      </c>
      <c r="L692" s="31" t="n">
        <v>150</v>
      </c>
      <c r="M692" s="31">
        <f>I692+J692+K692+L692</f>
        <v/>
      </c>
      <c r="N692" s="31">
        <f>M692*'Dashboard &amp; Optimisation'!$B$18/('Dashboard &amp; Optimisation'!$B$16/3.6)</f>
        <v/>
      </c>
      <c r="O692" s="31" t="n">
        <v>275.4124066079535</v>
      </c>
      <c r="P692" s="32" t="n">
        <v>0.06783449726767998</v>
      </c>
      <c r="Q692" s="33" t="n">
        <v>5.689672816037082</v>
      </c>
      <c r="R692" s="31" t="n">
        <v>1025.525775992484</v>
      </c>
      <c r="S692" s="31">
        <f>R692*IF(A692=4, 2.0, 3.0)</f>
        <v/>
      </c>
      <c r="T692" s="29">
        <f>'Dashboard &amp; Optimisation'!$B$18*U692</f>
        <v/>
      </c>
      <c r="U692" s="34">
        <f>MIN(1, S692/M692)</f>
        <v/>
      </c>
      <c r="V692" s="34">
        <f>N692/(N692+O692)</f>
        <v/>
      </c>
      <c r="W692" s="34">
        <f>U692*V692</f>
        <v/>
      </c>
      <c r="X692" s="32">
        <f>T692/N692</f>
        <v/>
      </c>
      <c r="Y692" s="35">
        <f>IF(W692=MAXIFS(W$2:W$7201, A$2:A$7201, A692, B$2:B$7201, B692), "OPTIMAL", "")</f>
        <v/>
      </c>
    </row>
    <row r="693" ht="20" customHeight="1">
      <c r="A693" s="36" t="n">
        <v>4</v>
      </c>
      <c r="B693" s="36" t="n">
        <v>25</v>
      </c>
      <c r="C693" s="37" t="n">
        <v>120</v>
      </c>
      <c r="D693" s="37" t="n">
        <v>3</v>
      </c>
      <c r="E693" s="6" t="n">
        <v>4</v>
      </c>
      <c r="F693" s="37" t="n">
        <v>1.5</v>
      </c>
      <c r="G693" s="36" t="n">
        <v>100</v>
      </c>
      <c r="H693" s="6" t="inlineStr">
        <is>
          <t>OFF</t>
        </is>
      </c>
      <c r="I693" s="38" t="n">
        <v>580.1183283215253</v>
      </c>
      <c r="J693" s="38" t="n">
        <v>1533.568798690708</v>
      </c>
      <c r="K693" s="38" t="n">
        <v>1407.407407407407</v>
      </c>
      <c r="L693" s="38" t="n">
        <v>150</v>
      </c>
      <c r="M693" s="38">
        <f>I693+J693+K693+L693</f>
        <v/>
      </c>
      <c r="N693" s="38">
        <f>M693*'Dashboard &amp; Optimisation'!$B$18/('Dashboard &amp; Optimisation'!$B$16/3.6)</f>
        <v/>
      </c>
      <c r="O693" s="38" t="n">
        <v>275.4124066079535</v>
      </c>
      <c r="P693" s="39" t="n">
        <v>0.2715077102234196</v>
      </c>
      <c r="Q693" s="40" t="n">
        <v>5.689672816037082</v>
      </c>
      <c r="R693" s="38" t="n">
        <v>256.2211783682044</v>
      </c>
      <c r="S693" s="38">
        <f>R693*IF(A693=4, 2.0, 3.0)</f>
        <v/>
      </c>
      <c r="T693" s="37">
        <f>'Dashboard &amp; Optimisation'!$B$18*U693</f>
        <v/>
      </c>
      <c r="U693" s="26">
        <f>MIN(1, S693/M693)</f>
        <v/>
      </c>
      <c r="V693" s="26">
        <f>N693/(N693+O693)</f>
        <v/>
      </c>
      <c r="W693" s="26">
        <f>U693*V693</f>
        <v/>
      </c>
      <c r="X693" s="39">
        <f>T693/N693</f>
        <v/>
      </c>
      <c r="Y693" s="41">
        <f>IF(W693=MAXIFS(W$2:W$7201, A$2:A$7201, A693, B$2:B$7201, B693), "OPTIMAL", "")</f>
        <v/>
      </c>
    </row>
    <row r="694" ht="20" customHeight="1">
      <c r="A694" s="28" t="n">
        <v>4</v>
      </c>
      <c r="B694" s="28" t="n">
        <v>25</v>
      </c>
      <c r="C694" s="29" t="n">
        <v>120</v>
      </c>
      <c r="D694" s="29" t="n">
        <v>3</v>
      </c>
      <c r="E694" s="30" t="n">
        <v>4</v>
      </c>
      <c r="F694" s="29" t="n">
        <v>1.5</v>
      </c>
      <c r="G694" s="28" t="n">
        <v>150</v>
      </c>
      <c r="H694" s="30" t="inlineStr">
        <is>
          <t>ON</t>
        </is>
      </c>
      <c r="I694" s="31" t="n">
        <v>580.1183283215253</v>
      </c>
      <c r="J694" s="31" t="n">
        <v>1533.568798690708</v>
      </c>
      <c r="K694" s="31" t="n">
        <v>1407.407407407407</v>
      </c>
      <c r="L694" s="31" t="n">
        <v>150</v>
      </c>
      <c r="M694" s="31">
        <f>I694+J694+K694+L694</f>
        <v/>
      </c>
      <c r="N694" s="31">
        <f>M694*'Dashboard &amp; Optimisation'!$B$18/('Dashboard &amp; Optimisation'!$B$16/3.6)</f>
        <v/>
      </c>
      <c r="O694" s="31" t="n">
        <v>275.4124066079535</v>
      </c>
      <c r="P694" s="32" t="n">
        <v>0.06849764286389622</v>
      </c>
      <c r="Q694" s="33" t="n">
        <v>5.689672816037082</v>
      </c>
      <c r="R694" s="31" t="n">
        <v>1015.597362784063</v>
      </c>
      <c r="S694" s="31">
        <f>R694*IF(A694=4, 2.0, 3.0)</f>
        <v/>
      </c>
      <c r="T694" s="29">
        <f>'Dashboard &amp; Optimisation'!$B$18*U694</f>
        <v/>
      </c>
      <c r="U694" s="34">
        <f>MIN(1, S694/M694)</f>
        <v/>
      </c>
      <c r="V694" s="34">
        <f>N694/(N694+O694)</f>
        <v/>
      </c>
      <c r="W694" s="34">
        <f>U694*V694</f>
        <v/>
      </c>
      <c r="X694" s="32">
        <f>T694/N694</f>
        <v/>
      </c>
      <c r="Y694" s="35">
        <f>IF(W694=MAXIFS(W$2:W$7201, A$2:A$7201, A694, B$2:B$7201, B694), "OPTIMAL", "")</f>
        <v/>
      </c>
    </row>
    <row r="695" ht="20" customHeight="1">
      <c r="A695" s="36" t="n">
        <v>4</v>
      </c>
      <c r="B695" s="36" t="n">
        <v>25</v>
      </c>
      <c r="C695" s="37" t="n">
        <v>120</v>
      </c>
      <c r="D695" s="37" t="n">
        <v>3</v>
      </c>
      <c r="E695" s="6" t="n">
        <v>4</v>
      </c>
      <c r="F695" s="37" t="n">
        <v>1.5</v>
      </c>
      <c r="G695" s="36" t="n">
        <v>150</v>
      </c>
      <c r="H695" s="6" t="inlineStr">
        <is>
          <t>OFF</t>
        </is>
      </c>
      <c r="I695" s="38" t="n">
        <v>580.1183283215253</v>
      </c>
      <c r="J695" s="38" t="n">
        <v>1533.568798690708</v>
      </c>
      <c r="K695" s="38" t="n">
        <v>1407.407407407407</v>
      </c>
      <c r="L695" s="38" t="n">
        <v>150</v>
      </c>
      <c r="M695" s="38">
        <f>I695+J695+K695+L695</f>
        <v/>
      </c>
      <c r="N695" s="38">
        <f>M695*'Dashboard &amp; Optimisation'!$B$18/('Dashboard &amp; Optimisation'!$B$16/3.6)</f>
        <v/>
      </c>
      <c r="O695" s="38" t="n">
        <v>275.4124066079535</v>
      </c>
      <c r="P695" s="39" t="n">
        <v>0.2721708558196358</v>
      </c>
      <c r="Q695" s="40" t="n">
        <v>5.689672816037082</v>
      </c>
      <c r="R695" s="38" t="n">
        <v>255.5968942376332</v>
      </c>
      <c r="S695" s="38">
        <f>R695*IF(A695=4, 2.0, 3.0)</f>
        <v/>
      </c>
      <c r="T695" s="37">
        <f>'Dashboard &amp; Optimisation'!$B$18*U695</f>
        <v/>
      </c>
      <c r="U695" s="26">
        <f>MIN(1, S695/M695)</f>
        <v/>
      </c>
      <c r="V695" s="26">
        <f>N695/(N695+O695)</f>
        <v/>
      </c>
      <c r="W695" s="26">
        <f>U695*V695</f>
        <v/>
      </c>
      <c r="X695" s="39">
        <f>T695/N695</f>
        <v/>
      </c>
      <c r="Y695" s="41">
        <f>IF(W695=MAXIFS(W$2:W$7201, A$2:A$7201, A695, B$2:B$7201, B695), "OPTIMAL", "")</f>
        <v/>
      </c>
    </row>
    <row r="696" ht="20" customHeight="1">
      <c r="A696" s="28" t="n">
        <v>4</v>
      </c>
      <c r="B696" s="28" t="n">
        <v>25</v>
      </c>
      <c r="C696" s="29" t="n">
        <v>120</v>
      </c>
      <c r="D696" s="29" t="n">
        <v>3</v>
      </c>
      <c r="E696" s="30" t="n">
        <v>4</v>
      </c>
      <c r="F696" s="29" t="n">
        <v>1.5</v>
      </c>
      <c r="G696" s="28" t="n">
        <v>200</v>
      </c>
      <c r="H696" s="30" t="inlineStr">
        <is>
          <t>ON</t>
        </is>
      </c>
      <c r="I696" s="31" t="n">
        <v>580.1183283215253</v>
      </c>
      <c r="J696" s="31" t="n">
        <v>1533.568798690708</v>
      </c>
      <c r="K696" s="31" t="n">
        <v>1407.407407407407</v>
      </c>
      <c r="L696" s="31" t="n">
        <v>150</v>
      </c>
      <c r="M696" s="31">
        <f>I696+J696+K696+L696</f>
        <v/>
      </c>
      <c r="N696" s="31">
        <f>M696*'Dashboard &amp; Optimisation'!$B$18/('Dashboard &amp; Optimisation'!$B$16/3.6)</f>
        <v/>
      </c>
      <c r="O696" s="31" t="n">
        <v>275.4124066079535</v>
      </c>
      <c r="P696" s="32" t="n">
        <v>0.06916078846011245</v>
      </c>
      <c r="Q696" s="33" t="n">
        <v>5.689672816037082</v>
      </c>
      <c r="R696" s="31" t="n">
        <v>1005.859346002379</v>
      </c>
      <c r="S696" s="31">
        <f>R696*IF(A696=4, 2.0, 3.0)</f>
        <v/>
      </c>
      <c r="T696" s="29">
        <f>'Dashboard &amp; Optimisation'!$B$18*U696</f>
        <v/>
      </c>
      <c r="U696" s="34">
        <f>MIN(1, S696/M696)</f>
        <v/>
      </c>
      <c r="V696" s="34">
        <f>N696/(N696+O696)</f>
        <v/>
      </c>
      <c r="W696" s="34">
        <f>U696*V696</f>
        <v/>
      </c>
      <c r="X696" s="32">
        <f>T696/N696</f>
        <v/>
      </c>
      <c r="Y696" s="35">
        <f>IF(W696=MAXIFS(W$2:W$7201, A$2:A$7201, A696, B$2:B$7201, B696), "OPTIMAL", "")</f>
        <v/>
      </c>
    </row>
    <row r="697" ht="20" customHeight="1">
      <c r="A697" s="36" t="n">
        <v>4</v>
      </c>
      <c r="B697" s="36" t="n">
        <v>25</v>
      </c>
      <c r="C697" s="37" t="n">
        <v>120</v>
      </c>
      <c r="D697" s="37" t="n">
        <v>3</v>
      </c>
      <c r="E697" s="6" t="n">
        <v>4</v>
      </c>
      <c r="F697" s="37" t="n">
        <v>1.5</v>
      </c>
      <c r="G697" s="36" t="n">
        <v>200</v>
      </c>
      <c r="H697" s="6" t="inlineStr">
        <is>
          <t>OFF</t>
        </is>
      </c>
      <c r="I697" s="38" t="n">
        <v>580.1183283215253</v>
      </c>
      <c r="J697" s="38" t="n">
        <v>1533.568798690708</v>
      </c>
      <c r="K697" s="38" t="n">
        <v>1407.407407407407</v>
      </c>
      <c r="L697" s="38" t="n">
        <v>150</v>
      </c>
      <c r="M697" s="38">
        <f>I697+J697+K697+L697</f>
        <v/>
      </c>
      <c r="N697" s="38">
        <f>M697*'Dashboard &amp; Optimisation'!$B$18/('Dashboard &amp; Optimisation'!$B$16/3.6)</f>
        <v/>
      </c>
      <c r="O697" s="38" t="n">
        <v>275.4124066079535</v>
      </c>
      <c r="P697" s="39" t="n">
        <v>0.272834001415852</v>
      </c>
      <c r="Q697" s="40" t="n">
        <v>5.689672816037082</v>
      </c>
      <c r="R697" s="38" t="n">
        <v>254.9756448554424</v>
      </c>
      <c r="S697" s="38">
        <f>R697*IF(A697=4, 2.0, 3.0)</f>
        <v/>
      </c>
      <c r="T697" s="37">
        <f>'Dashboard &amp; Optimisation'!$B$18*U697</f>
        <v/>
      </c>
      <c r="U697" s="26">
        <f>MIN(1, S697/M697)</f>
        <v/>
      </c>
      <c r="V697" s="26">
        <f>N697/(N697+O697)</f>
        <v/>
      </c>
      <c r="W697" s="26">
        <f>U697*V697</f>
        <v/>
      </c>
      <c r="X697" s="39">
        <f>T697/N697</f>
        <v/>
      </c>
      <c r="Y697" s="41">
        <f>IF(W697=MAXIFS(W$2:W$7201, A$2:A$7201, A697, B$2:B$7201, B697), "OPTIMAL", "")</f>
        <v/>
      </c>
    </row>
    <row r="698" ht="20" customHeight="1">
      <c r="A698" s="28" t="n">
        <v>4</v>
      </c>
      <c r="B698" s="28" t="n">
        <v>25</v>
      </c>
      <c r="C698" s="29" t="n">
        <v>120</v>
      </c>
      <c r="D698" s="29" t="n">
        <v>3</v>
      </c>
      <c r="E698" s="30" t="n">
        <v>4</v>
      </c>
      <c r="F698" s="29" t="n">
        <v>2</v>
      </c>
      <c r="G698" s="28" t="n">
        <v>50</v>
      </c>
      <c r="H698" s="30" t="inlineStr">
        <is>
          <t>ON</t>
        </is>
      </c>
      <c r="I698" s="31" t="n">
        <v>580.1183283215253</v>
      </c>
      <c r="J698" s="31" t="n">
        <v>1533.568798690708</v>
      </c>
      <c r="K698" s="31" t="n">
        <v>1407.407407407407</v>
      </c>
      <c r="L698" s="31" t="n">
        <v>150</v>
      </c>
      <c r="M698" s="31">
        <f>I698+J698+K698+L698</f>
        <v/>
      </c>
      <c r="N698" s="31">
        <f>M698*'Dashboard &amp; Optimisation'!$B$18/('Dashboard &amp; Optimisation'!$B$16/3.6)</f>
        <v/>
      </c>
      <c r="O698" s="31" t="n">
        <v>300.9401588376773</v>
      </c>
      <c r="P698" s="32" t="n">
        <v>0.06391873359169503</v>
      </c>
      <c r="Q698" s="33" t="n">
        <v>7.519563754716109</v>
      </c>
      <c r="R698" s="31" t="n">
        <v>1098.435989047663</v>
      </c>
      <c r="S698" s="31">
        <f>R698*IF(A698=4, 2.0, 3.0)</f>
        <v/>
      </c>
      <c r="T698" s="29">
        <f>'Dashboard &amp; Optimisation'!$B$18*U698</f>
        <v/>
      </c>
      <c r="U698" s="34">
        <f>MIN(1, S698/M698)</f>
        <v/>
      </c>
      <c r="V698" s="34">
        <f>N698/(N698+O698)</f>
        <v/>
      </c>
      <c r="W698" s="34">
        <f>U698*V698</f>
        <v/>
      </c>
      <c r="X698" s="32">
        <f>T698/N698</f>
        <v/>
      </c>
      <c r="Y698" s="35">
        <f>IF(W698=MAXIFS(W$2:W$7201, A$2:A$7201, A698, B$2:B$7201, B698), "OPTIMAL", "")</f>
        <v/>
      </c>
    </row>
    <row r="699" ht="20" customHeight="1">
      <c r="A699" s="36" t="n">
        <v>4</v>
      </c>
      <c r="B699" s="36" t="n">
        <v>25</v>
      </c>
      <c r="C699" s="37" t="n">
        <v>120</v>
      </c>
      <c r="D699" s="37" t="n">
        <v>3</v>
      </c>
      <c r="E699" s="6" t="n">
        <v>4</v>
      </c>
      <c r="F699" s="37" t="n">
        <v>2</v>
      </c>
      <c r="G699" s="36" t="n">
        <v>50</v>
      </c>
      <c r="H699" s="6" t="inlineStr">
        <is>
          <t>OFF</t>
        </is>
      </c>
      <c r="I699" s="38" t="n">
        <v>580.1183283215253</v>
      </c>
      <c r="J699" s="38" t="n">
        <v>1533.568798690708</v>
      </c>
      <c r="K699" s="38" t="n">
        <v>1407.407407407407</v>
      </c>
      <c r="L699" s="38" t="n">
        <v>150</v>
      </c>
      <c r="M699" s="38">
        <f>I699+J699+K699+L699</f>
        <v/>
      </c>
      <c r="N699" s="38">
        <f>M699*'Dashboard &amp; Optimisation'!$B$18/('Dashboard &amp; Optimisation'!$B$16/3.6)</f>
        <v/>
      </c>
      <c r="O699" s="38" t="n">
        <v>300.9401588376773</v>
      </c>
      <c r="P699" s="39" t="n">
        <v>0.2684234428228554</v>
      </c>
      <c r="Q699" s="40" t="n">
        <v>7.519563754716109</v>
      </c>
      <c r="R699" s="38" t="n">
        <v>261.5667119574305</v>
      </c>
      <c r="S699" s="38">
        <f>R699*IF(A699=4, 2.0, 3.0)</f>
        <v/>
      </c>
      <c r="T699" s="37">
        <f>'Dashboard &amp; Optimisation'!$B$18*U699</f>
        <v/>
      </c>
      <c r="U699" s="26">
        <f>MIN(1, S699/M699)</f>
        <v/>
      </c>
      <c r="V699" s="26">
        <f>N699/(N699+O699)</f>
        <v/>
      </c>
      <c r="W699" s="26">
        <f>U699*V699</f>
        <v/>
      </c>
      <c r="X699" s="39">
        <f>T699/N699</f>
        <v/>
      </c>
      <c r="Y699" s="41">
        <f>IF(W699=MAXIFS(W$2:W$7201, A$2:A$7201, A699, B$2:B$7201, B699), "OPTIMAL", "")</f>
        <v/>
      </c>
    </row>
    <row r="700" ht="20" customHeight="1">
      <c r="A700" s="28" t="n">
        <v>4</v>
      </c>
      <c r="B700" s="28" t="n">
        <v>25</v>
      </c>
      <c r="C700" s="29" t="n">
        <v>120</v>
      </c>
      <c r="D700" s="29" t="n">
        <v>3</v>
      </c>
      <c r="E700" s="30" t="n">
        <v>4</v>
      </c>
      <c r="F700" s="29" t="n">
        <v>2</v>
      </c>
      <c r="G700" s="28" t="n">
        <v>100</v>
      </c>
      <c r="H700" s="30" t="inlineStr">
        <is>
          <t>ON</t>
        </is>
      </c>
      <c r="I700" s="31" t="n">
        <v>580.1183283215253</v>
      </c>
      <c r="J700" s="31" t="n">
        <v>1533.568798690708</v>
      </c>
      <c r="K700" s="31" t="n">
        <v>1407.407407407407</v>
      </c>
      <c r="L700" s="31" t="n">
        <v>150</v>
      </c>
      <c r="M700" s="31">
        <f>I700+J700+K700+L700</f>
        <v/>
      </c>
      <c r="N700" s="31">
        <f>M700*'Dashboard &amp; Optimisation'!$B$18/('Dashboard &amp; Optimisation'!$B$16/3.6)</f>
        <v/>
      </c>
      <c r="O700" s="31" t="n">
        <v>300.9401588376773</v>
      </c>
      <c r="P700" s="32" t="n">
        <v>0.06458187918791126</v>
      </c>
      <c r="Q700" s="33" t="n">
        <v>7.519563754716109</v>
      </c>
      <c r="R700" s="31" t="n">
        <v>1087.156927521087</v>
      </c>
      <c r="S700" s="31">
        <f>R700*IF(A700=4, 2.0, 3.0)</f>
        <v/>
      </c>
      <c r="T700" s="29">
        <f>'Dashboard &amp; Optimisation'!$B$18*U700</f>
        <v/>
      </c>
      <c r="U700" s="34">
        <f>MIN(1, S700/M700)</f>
        <v/>
      </c>
      <c r="V700" s="34">
        <f>N700/(N700+O700)</f>
        <v/>
      </c>
      <c r="W700" s="34">
        <f>U700*V700</f>
        <v/>
      </c>
      <c r="X700" s="32">
        <f>T700/N700</f>
        <v/>
      </c>
      <c r="Y700" s="35">
        <f>IF(W700=MAXIFS(W$2:W$7201, A$2:A$7201, A700, B$2:B$7201, B700), "OPTIMAL", "")</f>
        <v/>
      </c>
    </row>
    <row r="701" ht="20" customHeight="1">
      <c r="A701" s="36" t="n">
        <v>4</v>
      </c>
      <c r="B701" s="36" t="n">
        <v>25</v>
      </c>
      <c r="C701" s="37" t="n">
        <v>120</v>
      </c>
      <c r="D701" s="37" t="n">
        <v>3</v>
      </c>
      <c r="E701" s="6" t="n">
        <v>4</v>
      </c>
      <c r="F701" s="37" t="n">
        <v>2</v>
      </c>
      <c r="G701" s="36" t="n">
        <v>100</v>
      </c>
      <c r="H701" s="6" t="inlineStr">
        <is>
          <t>OFF</t>
        </is>
      </c>
      <c r="I701" s="38" t="n">
        <v>580.1183283215253</v>
      </c>
      <c r="J701" s="38" t="n">
        <v>1533.568798690708</v>
      </c>
      <c r="K701" s="38" t="n">
        <v>1407.407407407407</v>
      </c>
      <c r="L701" s="38" t="n">
        <v>150</v>
      </c>
      <c r="M701" s="38">
        <f>I701+J701+K701+L701</f>
        <v/>
      </c>
      <c r="N701" s="38">
        <f>M701*'Dashboard &amp; Optimisation'!$B$18/('Dashboard &amp; Optimisation'!$B$16/3.6)</f>
        <v/>
      </c>
      <c r="O701" s="38" t="n">
        <v>300.9401588376773</v>
      </c>
      <c r="P701" s="39" t="n">
        <v>0.2690865884190716</v>
      </c>
      <c r="Q701" s="40" t="n">
        <v>7.519563754716109</v>
      </c>
      <c r="R701" s="38" t="n">
        <v>260.922098585317</v>
      </c>
      <c r="S701" s="38">
        <f>R701*IF(A701=4, 2.0, 3.0)</f>
        <v/>
      </c>
      <c r="T701" s="37">
        <f>'Dashboard &amp; Optimisation'!$B$18*U701</f>
        <v/>
      </c>
      <c r="U701" s="26">
        <f>MIN(1, S701/M701)</f>
        <v/>
      </c>
      <c r="V701" s="26">
        <f>N701/(N701+O701)</f>
        <v/>
      </c>
      <c r="W701" s="26">
        <f>U701*V701</f>
        <v/>
      </c>
      <c r="X701" s="39">
        <f>T701/N701</f>
        <v/>
      </c>
      <c r="Y701" s="41">
        <f>IF(W701=MAXIFS(W$2:W$7201, A$2:A$7201, A701, B$2:B$7201, B701), "OPTIMAL", "")</f>
        <v/>
      </c>
    </row>
    <row r="702" ht="20" customHeight="1">
      <c r="A702" s="28" t="n">
        <v>4</v>
      </c>
      <c r="B702" s="28" t="n">
        <v>25</v>
      </c>
      <c r="C702" s="29" t="n">
        <v>120</v>
      </c>
      <c r="D702" s="29" t="n">
        <v>3</v>
      </c>
      <c r="E702" s="30" t="n">
        <v>4</v>
      </c>
      <c r="F702" s="29" t="n">
        <v>2</v>
      </c>
      <c r="G702" s="28" t="n">
        <v>150</v>
      </c>
      <c r="H702" s="30" t="inlineStr">
        <is>
          <t>ON</t>
        </is>
      </c>
      <c r="I702" s="31" t="n">
        <v>580.1183283215253</v>
      </c>
      <c r="J702" s="31" t="n">
        <v>1533.568798690708</v>
      </c>
      <c r="K702" s="31" t="n">
        <v>1407.407407407407</v>
      </c>
      <c r="L702" s="31" t="n">
        <v>150</v>
      </c>
      <c r="M702" s="31">
        <f>I702+J702+K702+L702</f>
        <v/>
      </c>
      <c r="N702" s="31">
        <f>M702*'Dashboard &amp; Optimisation'!$B$18/('Dashboard &amp; Optimisation'!$B$16/3.6)</f>
        <v/>
      </c>
      <c r="O702" s="31" t="n">
        <v>300.9401588376773</v>
      </c>
      <c r="P702" s="32" t="n">
        <v>0.06524502478412748</v>
      </c>
      <c r="Q702" s="33" t="n">
        <v>7.519563754716109</v>
      </c>
      <c r="R702" s="31" t="n">
        <v>1076.107145085309</v>
      </c>
      <c r="S702" s="31">
        <f>R702*IF(A702=4, 2.0, 3.0)</f>
        <v/>
      </c>
      <c r="T702" s="29">
        <f>'Dashboard &amp; Optimisation'!$B$18*U702</f>
        <v/>
      </c>
      <c r="U702" s="34">
        <f>MIN(1, S702/M702)</f>
        <v/>
      </c>
      <c r="V702" s="34">
        <f>N702/(N702+O702)</f>
        <v/>
      </c>
      <c r="W702" s="34">
        <f>U702*V702</f>
        <v/>
      </c>
      <c r="X702" s="32">
        <f>T702/N702</f>
        <v/>
      </c>
      <c r="Y702" s="35">
        <f>IF(W702=MAXIFS(W$2:W$7201, A$2:A$7201, A702, B$2:B$7201, B702), "OPTIMAL", "")</f>
        <v/>
      </c>
    </row>
    <row r="703" ht="20" customHeight="1">
      <c r="A703" s="36" t="n">
        <v>4</v>
      </c>
      <c r="B703" s="36" t="n">
        <v>25</v>
      </c>
      <c r="C703" s="37" t="n">
        <v>120</v>
      </c>
      <c r="D703" s="37" t="n">
        <v>3</v>
      </c>
      <c r="E703" s="6" t="n">
        <v>4</v>
      </c>
      <c r="F703" s="37" t="n">
        <v>2</v>
      </c>
      <c r="G703" s="36" t="n">
        <v>150</v>
      </c>
      <c r="H703" s="6" t="inlineStr">
        <is>
          <t>OFF</t>
        </is>
      </c>
      <c r="I703" s="38" t="n">
        <v>580.1183283215253</v>
      </c>
      <c r="J703" s="38" t="n">
        <v>1533.568798690708</v>
      </c>
      <c r="K703" s="38" t="n">
        <v>1407.407407407407</v>
      </c>
      <c r="L703" s="38" t="n">
        <v>150</v>
      </c>
      <c r="M703" s="38">
        <f>I703+J703+K703+L703</f>
        <v/>
      </c>
      <c r="N703" s="38">
        <f>M703*'Dashboard &amp; Optimisation'!$B$18/('Dashboard &amp; Optimisation'!$B$16/3.6)</f>
        <v/>
      </c>
      <c r="O703" s="38" t="n">
        <v>300.9401588376773</v>
      </c>
      <c r="P703" s="39" t="n">
        <v>0.2697497340152878</v>
      </c>
      <c r="Q703" s="40" t="n">
        <v>7.519563754716109</v>
      </c>
      <c r="R703" s="38" t="n">
        <v>260.2806546140598</v>
      </c>
      <c r="S703" s="38">
        <f>R703*IF(A703=4, 2.0, 3.0)</f>
        <v/>
      </c>
      <c r="T703" s="37">
        <f>'Dashboard &amp; Optimisation'!$B$18*U703</f>
        <v/>
      </c>
      <c r="U703" s="26">
        <f>MIN(1, S703/M703)</f>
        <v/>
      </c>
      <c r="V703" s="26">
        <f>N703/(N703+O703)</f>
        <v/>
      </c>
      <c r="W703" s="26">
        <f>U703*V703</f>
        <v/>
      </c>
      <c r="X703" s="39">
        <f>T703/N703</f>
        <v/>
      </c>
      <c r="Y703" s="41">
        <f>IF(W703=MAXIFS(W$2:W$7201, A$2:A$7201, A703, B$2:B$7201, B703), "OPTIMAL", "")</f>
        <v/>
      </c>
    </row>
    <row r="704" ht="20" customHeight="1">
      <c r="A704" s="28" t="n">
        <v>4</v>
      </c>
      <c r="B704" s="28" t="n">
        <v>25</v>
      </c>
      <c r="C704" s="29" t="n">
        <v>120</v>
      </c>
      <c r="D704" s="29" t="n">
        <v>3</v>
      </c>
      <c r="E704" s="30" t="n">
        <v>4</v>
      </c>
      <c r="F704" s="29" t="n">
        <v>2</v>
      </c>
      <c r="G704" s="28" t="n">
        <v>200</v>
      </c>
      <c r="H704" s="30" t="inlineStr">
        <is>
          <t>ON</t>
        </is>
      </c>
      <c r="I704" s="31" t="n">
        <v>580.1183283215253</v>
      </c>
      <c r="J704" s="31" t="n">
        <v>1533.568798690708</v>
      </c>
      <c r="K704" s="31" t="n">
        <v>1407.407407407407</v>
      </c>
      <c r="L704" s="31" t="n">
        <v>150</v>
      </c>
      <c r="M704" s="31">
        <f>I704+J704+K704+L704</f>
        <v/>
      </c>
      <c r="N704" s="31">
        <f>M704*'Dashboard &amp; Optimisation'!$B$18/('Dashboard &amp; Optimisation'!$B$16/3.6)</f>
        <v/>
      </c>
      <c r="O704" s="31" t="n">
        <v>300.9401588376773</v>
      </c>
      <c r="P704" s="32" t="n">
        <v>0.06590817038034372</v>
      </c>
      <c r="Q704" s="33" t="n">
        <v>7.519563754716109</v>
      </c>
      <c r="R704" s="31" t="n">
        <v>1065.279720955614</v>
      </c>
      <c r="S704" s="31">
        <f>R704*IF(A704=4, 2.0, 3.0)</f>
        <v/>
      </c>
      <c r="T704" s="29">
        <f>'Dashboard &amp; Optimisation'!$B$18*U704</f>
        <v/>
      </c>
      <c r="U704" s="34">
        <f>MIN(1, S704/M704)</f>
        <v/>
      </c>
      <c r="V704" s="34">
        <f>N704/(N704+O704)</f>
        <v/>
      </c>
      <c r="W704" s="34">
        <f>U704*V704</f>
        <v/>
      </c>
      <c r="X704" s="32">
        <f>T704/N704</f>
        <v/>
      </c>
      <c r="Y704" s="35">
        <f>IF(W704=MAXIFS(W$2:W$7201, A$2:A$7201, A704, B$2:B$7201, B704), "OPTIMAL", "")</f>
        <v/>
      </c>
    </row>
    <row r="705" ht="20" customHeight="1">
      <c r="A705" s="36" t="n">
        <v>4</v>
      </c>
      <c r="B705" s="36" t="n">
        <v>25</v>
      </c>
      <c r="C705" s="37" t="n">
        <v>120</v>
      </c>
      <c r="D705" s="37" t="n">
        <v>3</v>
      </c>
      <c r="E705" s="6" t="n">
        <v>4</v>
      </c>
      <c r="F705" s="37" t="n">
        <v>2</v>
      </c>
      <c r="G705" s="36" t="n">
        <v>200</v>
      </c>
      <c r="H705" s="6" t="inlineStr">
        <is>
          <t>OFF</t>
        </is>
      </c>
      <c r="I705" s="38" t="n">
        <v>580.1183283215253</v>
      </c>
      <c r="J705" s="38" t="n">
        <v>1533.568798690708</v>
      </c>
      <c r="K705" s="38" t="n">
        <v>1407.407407407407</v>
      </c>
      <c r="L705" s="38" t="n">
        <v>150</v>
      </c>
      <c r="M705" s="38">
        <f>I705+J705+K705+L705</f>
        <v/>
      </c>
      <c r="N705" s="38">
        <f>M705*'Dashboard &amp; Optimisation'!$B$18/('Dashboard &amp; Optimisation'!$B$16/3.6)</f>
        <v/>
      </c>
      <c r="O705" s="38" t="n">
        <v>300.9401588376773</v>
      </c>
      <c r="P705" s="39" t="n">
        <v>0.2704128796115041</v>
      </c>
      <c r="Q705" s="40" t="n">
        <v>7.519563754716109</v>
      </c>
      <c r="R705" s="38" t="n">
        <v>259.6423567262685</v>
      </c>
      <c r="S705" s="38">
        <f>R705*IF(A705=4, 2.0, 3.0)</f>
        <v/>
      </c>
      <c r="T705" s="37">
        <f>'Dashboard &amp; Optimisation'!$B$18*U705</f>
        <v/>
      </c>
      <c r="U705" s="26">
        <f>MIN(1, S705/M705)</f>
        <v/>
      </c>
      <c r="V705" s="26">
        <f>N705/(N705+O705)</f>
        <v/>
      </c>
      <c r="W705" s="26">
        <f>U705*V705</f>
        <v/>
      </c>
      <c r="X705" s="39">
        <f>T705/N705</f>
        <v/>
      </c>
      <c r="Y705" s="41">
        <f>IF(W705=MAXIFS(W$2:W$7201, A$2:A$7201, A705, B$2:B$7201, B705), "OPTIMAL", "")</f>
        <v/>
      </c>
    </row>
    <row r="706" ht="20" customHeight="1">
      <c r="A706" s="28" t="n">
        <v>4</v>
      </c>
      <c r="B706" s="28" t="n">
        <v>25</v>
      </c>
      <c r="C706" s="29" t="n">
        <v>120</v>
      </c>
      <c r="D706" s="29" t="n">
        <v>3</v>
      </c>
      <c r="E706" s="30" t="n">
        <v>8</v>
      </c>
      <c r="F706" s="29" t="n">
        <v>1.5</v>
      </c>
      <c r="G706" s="28" t="n">
        <v>50</v>
      </c>
      <c r="H706" s="30" t="inlineStr">
        <is>
          <t>ON</t>
        </is>
      </c>
      <c r="I706" s="31" t="n">
        <v>580.1183283215253</v>
      </c>
      <c r="J706" s="31" t="n">
        <v>1533.568798690708</v>
      </c>
      <c r="K706" s="31" t="n">
        <v>1407.407407407407</v>
      </c>
      <c r="L706" s="31" t="n">
        <v>150</v>
      </c>
      <c r="M706" s="31">
        <f>I706+J706+K706+L706</f>
        <v/>
      </c>
      <c r="N706" s="31">
        <f>M706*'Dashboard &amp; Optimisation'!$B$18/('Dashboard &amp; Optimisation'!$B$16/3.6)</f>
        <v/>
      </c>
      <c r="O706" s="31" t="n">
        <v>353.4417321686498</v>
      </c>
      <c r="P706" s="32" t="n">
        <v>0.05078536372875048</v>
      </c>
      <c r="Q706" s="33" t="n">
        <v>11.17934563207417</v>
      </c>
      <c r="R706" s="31" t="n">
        <v>1408.602226908245</v>
      </c>
      <c r="S706" s="31">
        <f>R706*IF(A706=4, 2.0, 3.0)</f>
        <v/>
      </c>
      <c r="T706" s="29">
        <f>'Dashboard &amp; Optimisation'!$B$18*U706</f>
        <v/>
      </c>
      <c r="U706" s="34">
        <f>MIN(1, S706/M706)</f>
        <v/>
      </c>
      <c r="V706" s="34">
        <f>N706/(N706+O706)</f>
        <v/>
      </c>
      <c r="W706" s="34">
        <f>U706*V706</f>
        <v/>
      </c>
      <c r="X706" s="32">
        <f>T706/N706</f>
        <v/>
      </c>
      <c r="Y706" s="35">
        <f>IF(W706=MAXIFS(W$2:W$7201, A$2:A$7201, A706, B$2:B$7201, B706), "OPTIMAL", "")</f>
        <v/>
      </c>
    </row>
    <row r="707" ht="20" customHeight="1">
      <c r="A707" s="36" t="n">
        <v>4</v>
      </c>
      <c r="B707" s="36" t="n">
        <v>25</v>
      </c>
      <c r="C707" s="37" t="n">
        <v>120</v>
      </c>
      <c r="D707" s="37" t="n">
        <v>3</v>
      </c>
      <c r="E707" s="6" t="n">
        <v>8</v>
      </c>
      <c r="F707" s="37" t="n">
        <v>1.5</v>
      </c>
      <c r="G707" s="36" t="n">
        <v>50</v>
      </c>
      <c r="H707" s="6" t="inlineStr">
        <is>
          <t>OFF</t>
        </is>
      </c>
      <c r="I707" s="38" t="n">
        <v>580.1183283215253</v>
      </c>
      <c r="J707" s="38" t="n">
        <v>1533.568798690708</v>
      </c>
      <c r="K707" s="38" t="n">
        <v>1407.407407407407</v>
      </c>
      <c r="L707" s="38" t="n">
        <v>150</v>
      </c>
      <c r="M707" s="38">
        <f>I707+J707+K707+L707</f>
        <v/>
      </c>
      <c r="N707" s="38">
        <f>M707*'Dashboard &amp; Optimisation'!$B$18/('Dashboard &amp; Optimisation'!$B$16/3.6)</f>
        <v/>
      </c>
      <c r="O707" s="38" t="n">
        <v>353.4417321686498</v>
      </c>
      <c r="P707" s="39" t="n">
        <v>0.216080981103858</v>
      </c>
      <c r="Q707" s="40" t="n">
        <v>11.17934563207417</v>
      </c>
      <c r="R707" s="38" t="n">
        <v>331.0628083842309</v>
      </c>
      <c r="S707" s="38">
        <f>R707*IF(A707=4, 2.0, 3.0)</f>
        <v/>
      </c>
      <c r="T707" s="37">
        <f>'Dashboard &amp; Optimisation'!$B$18*U707</f>
        <v/>
      </c>
      <c r="U707" s="26">
        <f>MIN(1, S707/M707)</f>
        <v/>
      </c>
      <c r="V707" s="26">
        <f>N707/(N707+O707)</f>
        <v/>
      </c>
      <c r="W707" s="26">
        <f>U707*V707</f>
        <v/>
      </c>
      <c r="X707" s="39">
        <f>T707/N707</f>
        <v/>
      </c>
      <c r="Y707" s="41">
        <f>IF(W707=MAXIFS(W$2:W$7201, A$2:A$7201, A707, B$2:B$7201, B707), "OPTIMAL", "")</f>
        <v/>
      </c>
    </row>
    <row r="708" ht="20" customHeight="1">
      <c r="A708" s="28" t="n">
        <v>4</v>
      </c>
      <c r="B708" s="28" t="n">
        <v>25</v>
      </c>
      <c r="C708" s="29" t="n">
        <v>120</v>
      </c>
      <c r="D708" s="29" t="n">
        <v>3</v>
      </c>
      <c r="E708" s="30" t="n">
        <v>8</v>
      </c>
      <c r="F708" s="29" t="n">
        <v>1.5</v>
      </c>
      <c r="G708" s="28" t="n">
        <v>100</v>
      </c>
      <c r="H708" s="30" t="inlineStr">
        <is>
          <t>ON</t>
        </is>
      </c>
      <c r="I708" s="31" t="n">
        <v>580.1183283215253</v>
      </c>
      <c r="J708" s="31" t="n">
        <v>1533.568798690708</v>
      </c>
      <c r="K708" s="31" t="n">
        <v>1407.407407407407</v>
      </c>
      <c r="L708" s="31" t="n">
        <v>150</v>
      </c>
      <c r="M708" s="31">
        <f>I708+J708+K708+L708</f>
        <v/>
      </c>
      <c r="N708" s="31">
        <f>M708*'Dashboard &amp; Optimisation'!$B$18/('Dashboard &amp; Optimisation'!$B$16/3.6)</f>
        <v/>
      </c>
      <c r="O708" s="31" t="n">
        <v>353.4417321686498</v>
      </c>
      <c r="P708" s="32" t="n">
        <v>0.05144850932496671</v>
      </c>
      <c r="Q708" s="33" t="n">
        <v>11.17934563207417</v>
      </c>
      <c r="R708" s="31" t="n">
        <v>1390.446047538802</v>
      </c>
      <c r="S708" s="31">
        <f>R708*IF(A708=4, 2.0, 3.0)</f>
        <v/>
      </c>
      <c r="T708" s="29">
        <f>'Dashboard &amp; Optimisation'!$B$18*U708</f>
        <v/>
      </c>
      <c r="U708" s="34">
        <f>MIN(1, S708/M708)</f>
        <v/>
      </c>
      <c r="V708" s="34">
        <f>N708/(N708+O708)</f>
        <v/>
      </c>
      <c r="W708" s="34">
        <f>U708*V708</f>
        <v/>
      </c>
      <c r="X708" s="32">
        <f>T708/N708</f>
        <v/>
      </c>
      <c r="Y708" s="35">
        <f>IF(W708=MAXIFS(W$2:W$7201, A$2:A$7201, A708, B$2:B$7201, B708), "OPTIMAL", "")</f>
        <v/>
      </c>
    </row>
    <row r="709" ht="20" customHeight="1">
      <c r="A709" s="36" t="n">
        <v>4</v>
      </c>
      <c r="B709" s="36" t="n">
        <v>25</v>
      </c>
      <c r="C709" s="37" t="n">
        <v>120</v>
      </c>
      <c r="D709" s="37" t="n">
        <v>3</v>
      </c>
      <c r="E709" s="6" t="n">
        <v>8</v>
      </c>
      <c r="F709" s="37" t="n">
        <v>1.5</v>
      </c>
      <c r="G709" s="36" t="n">
        <v>100</v>
      </c>
      <c r="H709" s="6" t="inlineStr">
        <is>
          <t>OFF</t>
        </is>
      </c>
      <c r="I709" s="38" t="n">
        <v>580.1183283215253</v>
      </c>
      <c r="J709" s="38" t="n">
        <v>1533.568798690708</v>
      </c>
      <c r="K709" s="38" t="n">
        <v>1407.407407407407</v>
      </c>
      <c r="L709" s="38" t="n">
        <v>150</v>
      </c>
      <c r="M709" s="38">
        <f>I709+J709+K709+L709</f>
        <v/>
      </c>
      <c r="N709" s="38">
        <f>M709*'Dashboard &amp; Optimisation'!$B$18/('Dashboard &amp; Optimisation'!$B$16/3.6)</f>
        <v/>
      </c>
      <c r="O709" s="38" t="n">
        <v>353.4417321686498</v>
      </c>
      <c r="P709" s="39" t="n">
        <v>0.2167441267000743</v>
      </c>
      <c r="Q709" s="40" t="n">
        <v>11.17934563207417</v>
      </c>
      <c r="R709" s="38" t="n">
        <v>330.0498958463295</v>
      </c>
      <c r="S709" s="38">
        <f>R709*IF(A709=4, 2.0, 3.0)</f>
        <v/>
      </c>
      <c r="T709" s="37">
        <f>'Dashboard &amp; Optimisation'!$B$18*U709</f>
        <v/>
      </c>
      <c r="U709" s="26">
        <f>MIN(1, S709/M709)</f>
        <v/>
      </c>
      <c r="V709" s="26">
        <f>N709/(N709+O709)</f>
        <v/>
      </c>
      <c r="W709" s="26">
        <f>U709*V709</f>
        <v/>
      </c>
      <c r="X709" s="39">
        <f>T709/N709</f>
        <v/>
      </c>
      <c r="Y709" s="41">
        <f>IF(W709=MAXIFS(W$2:W$7201, A$2:A$7201, A709, B$2:B$7201, B709), "OPTIMAL", "")</f>
        <v/>
      </c>
    </row>
    <row r="710" ht="20" customHeight="1">
      <c r="A710" s="28" t="n">
        <v>4</v>
      </c>
      <c r="B710" s="28" t="n">
        <v>25</v>
      </c>
      <c r="C710" s="29" t="n">
        <v>120</v>
      </c>
      <c r="D710" s="29" t="n">
        <v>3</v>
      </c>
      <c r="E710" s="30" t="n">
        <v>8</v>
      </c>
      <c r="F710" s="29" t="n">
        <v>1.5</v>
      </c>
      <c r="G710" s="28" t="n">
        <v>150</v>
      </c>
      <c r="H710" s="30" t="inlineStr">
        <is>
          <t>ON</t>
        </is>
      </c>
      <c r="I710" s="31" t="n">
        <v>580.1183283215253</v>
      </c>
      <c r="J710" s="31" t="n">
        <v>1533.568798690708</v>
      </c>
      <c r="K710" s="31" t="n">
        <v>1407.407407407407</v>
      </c>
      <c r="L710" s="31" t="n">
        <v>150</v>
      </c>
      <c r="M710" s="31">
        <f>I710+J710+K710+L710</f>
        <v/>
      </c>
      <c r="N710" s="31">
        <f>M710*'Dashboard &amp; Optimisation'!$B$18/('Dashboard &amp; Optimisation'!$B$16/3.6)</f>
        <v/>
      </c>
      <c r="O710" s="31" t="n">
        <v>353.4417321686498</v>
      </c>
      <c r="P710" s="32" t="n">
        <v>0.05211165492118294</v>
      </c>
      <c r="Q710" s="33" t="n">
        <v>11.17934563207417</v>
      </c>
      <c r="R710" s="31" t="n">
        <v>1372.751960206588</v>
      </c>
      <c r="S710" s="31">
        <f>R710*IF(A710=4, 2.0, 3.0)</f>
        <v/>
      </c>
      <c r="T710" s="29">
        <f>'Dashboard &amp; Optimisation'!$B$18*U710</f>
        <v/>
      </c>
      <c r="U710" s="34">
        <f>MIN(1, S710/M710)</f>
        <v/>
      </c>
      <c r="V710" s="34">
        <f>N710/(N710+O710)</f>
        <v/>
      </c>
      <c r="W710" s="34">
        <f>U710*V710</f>
        <v/>
      </c>
      <c r="X710" s="32">
        <f>T710/N710</f>
        <v/>
      </c>
      <c r="Y710" s="35">
        <f>IF(W710=MAXIFS(W$2:W$7201, A$2:A$7201, A710, B$2:B$7201, B710), "OPTIMAL", "")</f>
        <v/>
      </c>
    </row>
    <row r="711" ht="20" customHeight="1">
      <c r="A711" s="36" t="n">
        <v>4</v>
      </c>
      <c r="B711" s="36" t="n">
        <v>25</v>
      </c>
      <c r="C711" s="37" t="n">
        <v>120</v>
      </c>
      <c r="D711" s="37" t="n">
        <v>3</v>
      </c>
      <c r="E711" s="6" t="n">
        <v>8</v>
      </c>
      <c r="F711" s="37" t="n">
        <v>1.5</v>
      </c>
      <c r="G711" s="36" t="n">
        <v>150</v>
      </c>
      <c r="H711" s="6" t="inlineStr">
        <is>
          <t>OFF</t>
        </is>
      </c>
      <c r="I711" s="38" t="n">
        <v>580.1183283215253</v>
      </c>
      <c r="J711" s="38" t="n">
        <v>1533.568798690708</v>
      </c>
      <c r="K711" s="38" t="n">
        <v>1407.407407407407</v>
      </c>
      <c r="L711" s="38" t="n">
        <v>150</v>
      </c>
      <c r="M711" s="38">
        <f>I711+J711+K711+L711</f>
        <v/>
      </c>
      <c r="N711" s="38">
        <f>M711*'Dashboard &amp; Optimisation'!$B$18/('Dashboard &amp; Optimisation'!$B$16/3.6)</f>
        <v/>
      </c>
      <c r="O711" s="38" t="n">
        <v>353.4417321686498</v>
      </c>
      <c r="P711" s="39" t="n">
        <v>0.2174072722962905</v>
      </c>
      <c r="Q711" s="40" t="n">
        <v>11.17934563207417</v>
      </c>
      <c r="R711" s="38" t="n">
        <v>329.0431625726429</v>
      </c>
      <c r="S711" s="38">
        <f>R711*IF(A711=4, 2.0, 3.0)</f>
        <v/>
      </c>
      <c r="T711" s="37">
        <f>'Dashboard &amp; Optimisation'!$B$18*U711</f>
        <v/>
      </c>
      <c r="U711" s="26">
        <f>MIN(1, S711/M711)</f>
        <v/>
      </c>
      <c r="V711" s="26">
        <f>N711/(N711+O711)</f>
        <v/>
      </c>
      <c r="W711" s="26">
        <f>U711*V711</f>
        <v/>
      </c>
      <c r="X711" s="39">
        <f>T711/N711</f>
        <v/>
      </c>
      <c r="Y711" s="41">
        <f>IF(W711=MAXIFS(W$2:W$7201, A$2:A$7201, A711, B$2:B$7201, B711), "OPTIMAL", "")</f>
        <v/>
      </c>
    </row>
    <row r="712" ht="20" customHeight="1">
      <c r="A712" s="28" t="n">
        <v>4</v>
      </c>
      <c r="B712" s="28" t="n">
        <v>25</v>
      </c>
      <c r="C712" s="29" t="n">
        <v>120</v>
      </c>
      <c r="D712" s="29" t="n">
        <v>3</v>
      </c>
      <c r="E712" s="30" t="n">
        <v>8</v>
      </c>
      <c r="F712" s="29" t="n">
        <v>1.5</v>
      </c>
      <c r="G712" s="28" t="n">
        <v>200</v>
      </c>
      <c r="H712" s="30" t="inlineStr">
        <is>
          <t>ON</t>
        </is>
      </c>
      <c r="I712" s="31" t="n">
        <v>580.1183283215253</v>
      </c>
      <c r="J712" s="31" t="n">
        <v>1533.568798690708</v>
      </c>
      <c r="K712" s="31" t="n">
        <v>1407.407407407407</v>
      </c>
      <c r="L712" s="31" t="n">
        <v>150</v>
      </c>
      <c r="M712" s="31">
        <f>I712+J712+K712+L712</f>
        <v/>
      </c>
      <c r="N712" s="31">
        <f>M712*'Dashboard &amp; Optimisation'!$B$18/('Dashboard &amp; Optimisation'!$B$16/3.6)</f>
        <v/>
      </c>
      <c r="O712" s="31" t="n">
        <v>353.4417321686498</v>
      </c>
      <c r="P712" s="32" t="n">
        <v>0.05277480051739917</v>
      </c>
      <c r="Q712" s="33" t="n">
        <v>11.17934563207417</v>
      </c>
      <c r="R712" s="31" t="n">
        <v>1355.502545558245</v>
      </c>
      <c r="S712" s="31">
        <f>R712*IF(A712=4, 2.0, 3.0)</f>
        <v/>
      </c>
      <c r="T712" s="29">
        <f>'Dashboard &amp; Optimisation'!$B$18*U712</f>
        <v/>
      </c>
      <c r="U712" s="34">
        <f>MIN(1, S712/M712)</f>
        <v/>
      </c>
      <c r="V712" s="34">
        <f>N712/(N712+O712)</f>
        <v/>
      </c>
      <c r="W712" s="34">
        <f>U712*V712</f>
        <v/>
      </c>
      <c r="X712" s="32">
        <f>T712/N712</f>
        <v/>
      </c>
      <c r="Y712" s="35">
        <f>IF(W712=MAXIFS(W$2:W$7201, A$2:A$7201, A712, B$2:B$7201, B712), "OPTIMAL", "")</f>
        <v/>
      </c>
    </row>
    <row r="713" ht="20" customHeight="1">
      <c r="A713" s="36" t="n">
        <v>4</v>
      </c>
      <c r="B713" s="36" t="n">
        <v>25</v>
      </c>
      <c r="C713" s="37" t="n">
        <v>120</v>
      </c>
      <c r="D713" s="37" t="n">
        <v>3</v>
      </c>
      <c r="E713" s="6" t="n">
        <v>8</v>
      </c>
      <c r="F713" s="37" t="n">
        <v>1.5</v>
      </c>
      <c r="G713" s="36" t="n">
        <v>200</v>
      </c>
      <c r="H713" s="6" t="inlineStr">
        <is>
          <t>OFF</t>
        </is>
      </c>
      <c r="I713" s="38" t="n">
        <v>580.1183283215253</v>
      </c>
      <c r="J713" s="38" t="n">
        <v>1533.568798690708</v>
      </c>
      <c r="K713" s="38" t="n">
        <v>1407.407407407407</v>
      </c>
      <c r="L713" s="38" t="n">
        <v>150</v>
      </c>
      <c r="M713" s="38">
        <f>I713+J713+K713+L713</f>
        <v/>
      </c>
      <c r="N713" s="38">
        <f>M713*'Dashboard &amp; Optimisation'!$B$18/('Dashboard &amp; Optimisation'!$B$16/3.6)</f>
        <v/>
      </c>
      <c r="O713" s="38" t="n">
        <v>353.4417321686498</v>
      </c>
      <c r="P713" s="39" t="n">
        <v>0.2180704178925067</v>
      </c>
      <c r="Q713" s="40" t="n">
        <v>11.17934563207417</v>
      </c>
      <c r="R713" s="38" t="n">
        <v>328.0425521902999</v>
      </c>
      <c r="S713" s="38">
        <f>R713*IF(A713=4, 2.0, 3.0)</f>
        <v/>
      </c>
      <c r="T713" s="37">
        <f>'Dashboard &amp; Optimisation'!$B$18*U713</f>
        <v/>
      </c>
      <c r="U713" s="26">
        <f>MIN(1, S713/M713)</f>
        <v/>
      </c>
      <c r="V713" s="26">
        <f>N713/(N713+O713)</f>
        <v/>
      </c>
      <c r="W713" s="26">
        <f>U713*V713</f>
        <v/>
      </c>
      <c r="X713" s="39">
        <f>T713/N713</f>
        <v/>
      </c>
      <c r="Y713" s="41">
        <f>IF(W713=MAXIFS(W$2:W$7201, A$2:A$7201, A713, B$2:B$7201, B713), "OPTIMAL", "")</f>
        <v/>
      </c>
    </row>
    <row r="714" ht="20" customHeight="1">
      <c r="A714" s="28" t="n">
        <v>4</v>
      </c>
      <c r="B714" s="28" t="n">
        <v>25</v>
      </c>
      <c r="C714" s="29" t="n">
        <v>120</v>
      </c>
      <c r="D714" s="29" t="n">
        <v>3</v>
      </c>
      <c r="E714" s="30" t="n">
        <v>8</v>
      </c>
      <c r="F714" s="29" t="n">
        <v>2</v>
      </c>
      <c r="G714" s="28" t="n">
        <v>50</v>
      </c>
      <c r="H714" s="30" t="inlineStr">
        <is>
          <t>ON</t>
        </is>
      </c>
      <c r="I714" s="31" t="n">
        <v>580.1183283215253</v>
      </c>
      <c r="J714" s="31" t="n">
        <v>1533.568798690708</v>
      </c>
      <c r="K714" s="31" t="n">
        <v>1407.407407407407</v>
      </c>
      <c r="L714" s="31" t="n">
        <v>150</v>
      </c>
      <c r="M714" s="31">
        <f>I714+J714+K714+L714</f>
        <v/>
      </c>
      <c r="N714" s="31">
        <f>M714*'Dashboard &amp; Optimisation'!$B$18/('Dashboard &amp; Optimisation'!$B$16/3.6)</f>
        <v/>
      </c>
      <c r="O714" s="31" t="n">
        <v>407.964166090899</v>
      </c>
      <c r="P714" s="32" t="n">
        <v>0.04923017436389377</v>
      </c>
      <c r="Q714" s="33" t="n">
        <v>14.83912750943222</v>
      </c>
      <c r="R714" s="31" t="n">
        <v>1481.066156443749</v>
      </c>
      <c r="S714" s="31">
        <f>R714*IF(A714=4, 2.0, 3.0)</f>
        <v/>
      </c>
      <c r="T714" s="29">
        <f>'Dashboard &amp; Optimisation'!$B$18*U714</f>
        <v/>
      </c>
      <c r="U714" s="34">
        <f>MIN(1, S714/M714)</f>
        <v/>
      </c>
      <c r="V714" s="34">
        <f>N714/(N714+O714)</f>
        <v/>
      </c>
      <c r="W714" s="34">
        <f>U714*V714</f>
        <v/>
      </c>
      <c r="X714" s="32">
        <f>T714/N714</f>
        <v/>
      </c>
      <c r="Y714" s="35">
        <f>IF(W714=MAXIFS(W$2:W$7201, A$2:A$7201, A714, B$2:B$7201, B714), "OPTIMAL", "")</f>
        <v/>
      </c>
    </row>
    <row r="715" ht="20" customHeight="1">
      <c r="A715" s="36" t="n">
        <v>4</v>
      </c>
      <c r="B715" s="36" t="n">
        <v>25</v>
      </c>
      <c r="C715" s="37" t="n">
        <v>120</v>
      </c>
      <c r="D715" s="37" t="n">
        <v>3</v>
      </c>
      <c r="E715" s="6" t="n">
        <v>8</v>
      </c>
      <c r="F715" s="37" t="n">
        <v>2</v>
      </c>
      <c r="G715" s="36" t="n">
        <v>50</v>
      </c>
      <c r="H715" s="6" t="inlineStr">
        <is>
          <t>OFF</t>
        </is>
      </c>
      <c r="I715" s="38" t="n">
        <v>580.1183283215253</v>
      </c>
      <c r="J715" s="38" t="n">
        <v>1533.568798690708</v>
      </c>
      <c r="K715" s="38" t="n">
        <v>1407.407407407407</v>
      </c>
      <c r="L715" s="38" t="n">
        <v>150</v>
      </c>
      <c r="M715" s="38">
        <f>I715+J715+K715+L715</f>
        <v/>
      </c>
      <c r="N715" s="38">
        <f>M715*'Dashboard &amp; Optimisation'!$B$18/('Dashboard &amp; Optimisation'!$B$16/3.6)</f>
        <v/>
      </c>
      <c r="O715" s="38" t="n">
        <v>407.964166090899</v>
      </c>
      <c r="P715" s="39" t="n">
        <v>0.2156242305941622</v>
      </c>
      <c r="Q715" s="40" t="n">
        <v>14.83912750943222</v>
      </c>
      <c r="R715" s="38" t="n">
        <v>338.1491260294462</v>
      </c>
      <c r="S715" s="38">
        <f>R715*IF(A715=4, 2.0, 3.0)</f>
        <v/>
      </c>
      <c r="T715" s="37">
        <f>'Dashboard &amp; Optimisation'!$B$18*U715</f>
        <v/>
      </c>
      <c r="U715" s="26">
        <f>MIN(1, S715/M715)</f>
        <v/>
      </c>
      <c r="V715" s="26">
        <f>N715/(N715+O715)</f>
        <v/>
      </c>
      <c r="W715" s="26">
        <f>U715*V715</f>
        <v/>
      </c>
      <c r="X715" s="39">
        <f>T715/N715</f>
        <v/>
      </c>
      <c r="Y715" s="41">
        <f>IF(W715=MAXIFS(W$2:W$7201, A$2:A$7201, A715, B$2:B$7201, B715), "OPTIMAL", "")</f>
        <v/>
      </c>
    </row>
    <row r="716" ht="20" customHeight="1">
      <c r="A716" s="28" t="n">
        <v>4</v>
      </c>
      <c r="B716" s="28" t="n">
        <v>25</v>
      </c>
      <c r="C716" s="29" t="n">
        <v>120</v>
      </c>
      <c r="D716" s="29" t="n">
        <v>3</v>
      </c>
      <c r="E716" s="30" t="n">
        <v>8</v>
      </c>
      <c r="F716" s="29" t="n">
        <v>2</v>
      </c>
      <c r="G716" s="28" t="n">
        <v>100</v>
      </c>
      <c r="H716" s="30" t="inlineStr">
        <is>
          <t>ON</t>
        </is>
      </c>
      <c r="I716" s="31" t="n">
        <v>580.1183283215253</v>
      </c>
      <c r="J716" s="31" t="n">
        <v>1533.568798690708</v>
      </c>
      <c r="K716" s="31" t="n">
        <v>1407.407407407407</v>
      </c>
      <c r="L716" s="31" t="n">
        <v>150</v>
      </c>
      <c r="M716" s="31">
        <f>I716+J716+K716+L716</f>
        <v/>
      </c>
      <c r="N716" s="31">
        <f>M716*'Dashboard &amp; Optimisation'!$B$18/('Dashboard &amp; Optimisation'!$B$16/3.6)</f>
        <v/>
      </c>
      <c r="O716" s="31" t="n">
        <v>407.964166090899</v>
      </c>
      <c r="P716" s="32" t="n">
        <v>0.04989331996011</v>
      </c>
      <c r="Q716" s="33" t="n">
        <v>14.83912750943222</v>
      </c>
      <c r="R716" s="31" t="n">
        <v>1461.380905990666</v>
      </c>
      <c r="S716" s="31">
        <f>R716*IF(A716=4, 2.0, 3.0)</f>
        <v/>
      </c>
      <c r="T716" s="29">
        <f>'Dashboard &amp; Optimisation'!$B$18*U716</f>
        <v/>
      </c>
      <c r="U716" s="34">
        <f>MIN(1, S716/M716)</f>
        <v/>
      </c>
      <c r="V716" s="34">
        <f>N716/(N716+O716)</f>
        <v/>
      </c>
      <c r="W716" s="34">
        <f>U716*V716</f>
        <v/>
      </c>
      <c r="X716" s="32">
        <f>T716/N716</f>
        <v/>
      </c>
      <c r="Y716" s="35">
        <f>IF(W716=MAXIFS(W$2:W$7201, A$2:A$7201, A716, B$2:B$7201, B716), "OPTIMAL", "")</f>
        <v/>
      </c>
    </row>
    <row r="717" ht="20" customHeight="1">
      <c r="A717" s="36" t="n">
        <v>4</v>
      </c>
      <c r="B717" s="36" t="n">
        <v>25</v>
      </c>
      <c r="C717" s="37" t="n">
        <v>120</v>
      </c>
      <c r="D717" s="37" t="n">
        <v>3</v>
      </c>
      <c r="E717" s="6" t="n">
        <v>8</v>
      </c>
      <c r="F717" s="37" t="n">
        <v>2</v>
      </c>
      <c r="G717" s="36" t="n">
        <v>100</v>
      </c>
      <c r="H717" s="6" t="inlineStr">
        <is>
          <t>OFF</t>
        </is>
      </c>
      <c r="I717" s="38" t="n">
        <v>580.1183283215253</v>
      </c>
      <c r="J717" s="38" t="n">
        <v>1533.568798690708</v>
      </c>
      <c r="K717" s="38" t="n">
        <v>1407.407407407407</v>
      </c>
      <c r="L717" s="38" t="n">
        <v>150</v>
      </c>
      <c r="M717" s="38">
        <f>I717+J717+K717+L717</f>
        <v/>
      </c>
      <c r="N717" s="38">
        <f>M717*'Dashboard &amp; Optimisation'!$B$18/('Dashboard &amp; Optimisation'!$B$16/3.6)</f>
        <v/>
      </c>
      <c r="O717" s="38" t="n">
        <v>407.964166090899</v>
      </c>
      <c r="P717" s="39" t="n">
        <v>0.2162873761903785</v>
      </c>
      <c r="Q717" s="40" t="n">
        <v>14.83912750943222</v>
      </c>
      <c r="R717" s="38" t="n">
        <v>337.1123475186494</v>
      </c>
      <c r="S717" s="38">
        <f>R717*IF(A717=4, 2.0, 3.0)</f>
        <v/>
      </c>
      <c r="T717" s="37">
        <f>'Dashboard &amp; Optimisation'!$B$18*U717</f>
        <v/>
      </c>
      <c r="U717" s="26">
        <f>MIN(1, S717/M717)</f>
        <v/>
      </c>
      <c r="V717" s="26">
        <f>N717/(N717+O717)</f>
        <v/>
      </c>
      <c r="W717" s="26">
        <f>U717*V717</f>
        <v/>
      </c>
      <c r="X717" s="39">
        <f>T717/N717</f>
        <v/>
      </c>
      <c r="Y717" s="41">
        <f>IF(W717=MAXIFS(W$2:W$7201, A$2:A$7201, A717, B$2:B$7201, B717), "OPTIMAL", "")</f>
        <v/>
      </c>
    </row>
    <row r="718" ht="20" customHeight="1">
      <c r="A718" s="28" t="n">
        <v>4</v>
      </c>
      <c r="B718" s="28" t="n">
        <v>25</v>
      </c>
      <c r="C718" s="29" t="n">
        <v>120</v>
      </c>
      <c r="D718" s="29" t="n">
        <v>3</v>
      </c>
      <c r="E718" s="30" t="n">
        <v>8</v>
      </c>
      <c r="F718" s="29" t="n">
        <v>2</v>
      </c>
      <c r="G718" s="28" t="n">
        <v>150</v>
      </c>
      <c r="H718" s="30" t="inlineStr">
        <is>
          <t>ON</t>
        </is>
      </c>
      <c r="I718" s="31" t="n">
        <v>580.1183283215253</v>
      </c>
      <c r="J718" s="31" t="n">
        <v>1533.568798690708</v>
      </c>
      <c r="K718" s="31" t="n">
        <v>1407.407407407407</v>
      </c>
      <c r="L718" s="31" t="n">
        <v>150</v>
      </c>
      <c r="M718" s="31">
        <f>I718+J718+K718+L718</f>
        <v/>
      </c>
      <c r="N718" s="31">
        <f>M718*'Dashboard &amp; Optimisation'!$B$18/('Dashboard &amp; Optimisation'!$B$16/3.6)</f>
        <v/>
      </c>
      <c r="O718" s="31" t="n">
        <v>407.964166090899</v>
      </c>
      <c r="P718" s="32" t="n">
        <v>0.05055646555632623</v>
      </c>
      <c r="Q718" s="33" t="n">
        <v>14.83912750943222</v>
      </c>
      <c r="R718" s="31" t="n">
        <v>1442.212075623708</v>
      </c>
      <c r="S718" s="31">
        <f>R718*IF(A718=4, 2.0, 3.0)</f>
        <v/>
      </c>
      <c r="T718" s="29">
        <f>'Dashboard &amp; Optimisation'!$B$18*U718</f>
        <v/>
      </c>
      <c r="U718" s="34">
        <f>MIN(1, S718/M718)</f>
        <v/>
      </c>
      <c r="V718" s="34">
        <f>N718/(N718+O718)</f>
        <v/>
      </c>
      <c r="W718" s="34">
        <f>U718*V718</f>
        <v/>
      </c>
      <c r="X718" s="32">
        <f>T718/N718</f>
        <v/>
      </c>
      <c r="Y718" s="35">
        <f>IF(W718=MAXIFS(W$2:W$7201, A$2:A$7201, A718, B$2:B$7201, B718), "OPTIMAL", "")</f>
        <v/>
      </c>
    </row>
    <row r="719" ht="20" customHeight="1">
      <c r="A719" s="36" t="n">
        <v>4</v>
      </c>
      <c r="B719" s="36" t="n">
        <v>25</v>
      </c>
      <c r="C719" s="37" t="n">
        <v>120</v>
      </c>
      <c r="D719" s="37" t="n">
        <v>3</v>
      </c>
      <c r="E719" s="6" t="n">
        <v>8</v>
      </c>
      <c r="F719" s="37" t="n">
        <v>2</v>
      </c>
      <c r="G719" s="36" t="n">
        <v>150</v>
      </c>
      <c r="H719" s="6" t="inlineStr">
        <is>
          <t>OFF</t>
        </is>
      </c>
      <c r="I719" s="38" t="n">
        <v>580.1183283215253</v>
      </c>
      <c r="J719" s="38" t="n">
        <v>1533.568798690708</v>
      </c>
      <c r="K719" s="38" t="n">
        <v>1407.407407407407</v>
      </c>
      <c r="L719" s="38" t="n">
        <v>150</v>
      </c>
      <c r="M719" s="38">
        <f>I719+J719+K719+L719</f>
        <v/>
      </c>
      <c r="N719" s="38">
        <f>M719*'Dashboard &amp; Optimisation'!$B$18/('Dashboard &amp; Optimisation'!$B$16/3.6)</f>
        <v/>
      </c>
      <c r="O719" s="38" t="n">
        <v>407.964166090899</v>
      </c>
      <c r="P719" s="39" t="n">
        <v>0.2169505217865947</v>
      </c>
      <c r="Q719" s="40" t="n">
        <v>14.83912750943222</v>
      </c>
      <c r="R719" s="38" t="n">
        <v>336.0819071820873</v>
      </c>
      <c r="S719" s="38">
        <f>R719*IF(A719=4, 2.0, 3.0)</f>
        <v/>
      </c>
      <c r="T719" s="37">
        <f>'Dashboard &amp; Optimisation'!$B$18*U719</f>
        <v/>
      </c>
      <c r="U719" s="26">
        <f>MIN(1, S719/M719)</f>
        <v/>
      </c>
      <c r="V719" s="26">
        <f>N719/(N719+O719)</f>
        <v/>
      </c>
      <c r="W719" s="26">
        <f>U719*V719</f>
        <v/>
      </c>
      <c r="X719" s="39">
        <f>T719/N719</f>
        <v/>
      </c>
      <c r="Y719" s="41">
        <f>IF(W719=MAXIFS(W$2:W$7201, A$2:A$7201, A719, B$2:B$7201, B719), "OPTIMAL", "")</f>
        <v/>
      </c>
    </row>
    <row r="720" ht="20" customHeight="1">
      <c r="A720" s="28" t="n">
        <v>4</v>
      </c>
      <c r="B720" s="28" t="n">
        <v>25</v>
      </c>
      <c r="C720" s="29" t="n">
        <v>120</v>
      </c>
      <c r="D720" s="29" t="n">
        <v>3</v>
      </c>
      <c r="E720" s="30" t="n">
        <v>8</v>
      </c>
      <c r="F720" s="29" t="n">
        <v>2</v>
      </c>
      <c r="G720" s="28" t="n">
        <v>200</v>
      </c>
      <c r="H720" s="30" t="inlineStr">
        <is>
          <t>ON</t>
        </is>
      </c>
      <c r="I720" s="31" t="n">
        <v>580.1183283215253</v>
      </c>
      <c r="J720" s="31" t="n">
        <v>1533.568798690708</v>
      </c>
      <c r="K720" s="31" t="n">
        <v>1407.407407407407</v>
      </c>
      <c r="L720" s="31" t="n">
        <v>150</v>
      </c>
      <c r="M720" s="31">
        <f>I720+J720+K720+L720</f>
        <v/>
      </c>
      <c r="N720" s="31">
        <f>M720*'Dashboard &amp; Optimisation'!$B$18/('Dashboard &amp; Optimisation'!$B$16/3.6)</f>
        <v/>
      </c>
      <c r="O720" s="31" t="n">
        <v>407.964166090899</v>
      </c>
      <c r="P720" s="32" t="n">
        <v>0.05121961115254246</v>
      </c>
      <c r="Q720" s="33" t="n">
        <v>14.83912750943222</v>
      </c>
      <c r="R720" s="31" t="n">
        <v>1423.539606910281</v>
      </c>
      <c r="S720" s="31">
        <f>R720*IF(A720=4, 2.0, 3.0)</f>
        <v/>
      </c>
      <c r="T720" s="29">
        <f>'Dashboard &amp; Optimisation'!$B$18*U720</f>
        <v/>
      </c>
      <c r="U720" s="34">
        <f>MIN(1, S720/M720)</f>
        <v/>
      </c>
      <c r="V720" s="34">
        <f>N720/(N720+O720)</f>
        <v/>
      </c>
      <c r="W720" s="34">
        <f>U720*V720</f>
        <v/>
      </c>
      <c r="X720" s="32">
        <f>T720/N720</f>
        <v/>
      </c>
      <c r="Y720" s="35">
        <f>IF(W720=MAXIFS(W$2:W$7201, A$2:A$7201, A720, B$2:B$7201, B720), "OPTIMAL", "")</f>
        <v/>
      </c>
    </row>
    <row r="721" ht="20" customHeight="1">
      <c r="A721" s="36" t="n">
        <v>4</v>
      </c>
      <c r="B721" s="36" t="n">
        <v>25</v>
      </c>
      <c r="C721" s="37" t="n">
        <v>120</v>
      </c>
      <c r="D721" s="37" t="n">
        <v>3</v>
      </c>
      <c r="E721" s="6" t="n">
        <v>8</v>
      </c>
      <c r="F721" s="37" t="n">
        <v>2</v>
      </c>
      <c r="G721" s="36" t="n">
        <v>200</v>
      </c>
      <c r="H721" s="6" t="inlineStr">
        <is>
          <t>OFF</t>
        </is>
      </c>
      <c r="I721" s="38" t="n">
        <v>580.1183283215253</v>
      </c>
      <c r="J721" s="38" t="n">
        <v>1533.568798690708</v>
      </c>
      <c r="K721" s="38" t="n">
        <v>1407.407407407407</v>
      </c>
      <c r="L721" s="38" t="n">
        <v>150</v>
      </c>
      <c r="M721" s="38">
        <f>I721+J721+K721+L721</f>
        <v/>
      </c>
      <c r="N721" s="38">
        <f>M721*'Dashboard &amp; Optimisation'!$B$18/('Dashboard &amp; Optimisation'!$B$16/3.6)</f>
        <v/>
      </c>
      <c r="O721" s="38" t="n">
        <v>407.964166090899</v>
      </c>
      <c r="P721" s="39" t="n">
        <v>0.2176136673828109</v>
      </c>
      <c r="Q721" s="40" t="n">
        <v>14.83912750943222</v>
      </c>
      <c r="R721" s="38" t="n">
        <v>335.0577470758028</v>
      </c>
      <c r="S721" s="38">
        <f>R721*IF(A721=4, 2.0, 3.0)</f>
        <v/>
      </c>
      <c r="T721" s="37">
        <f>'Dashboard &amp; Optimisation'!$B$18*U721</f>
        <v/>
      </c>
      <c r="U721" s="26">
        <f>MIN(1, S721/M721)</f>
        <v/>
      </c>
      <c r="V721" s="26">
        <f>N721/(N721+O721)</f>
        <v/>
      </c>
      <c r="W721" s="26">
        <f>U721*V721</f>
        <v/>
      </c>
      <c r="X721" s="39">
        <f>T721/N721</f>
        <v/>
      </c>
      <c r="Y721" s="41">
        <f>IF(W721=MAXIFS(W$2:W$7201, A$2:A$7201, A721, B$2:B$7201, B721), "OPTIMAL", "")</f>
        <v/>
      </c>
    </row>
    <row r="722" ht="20" customHeight="1">
      <c r="A722" s="28" t="n">
        <v>4</v>
      </c>
      <c r="B722" s="28" t="n">
        <v>30</v>
      </c>
      <c r="C722" s="29" t="n">
        <v>80</v>
      </c>
      <c r="D722" s="29" t="n">
        <v>2</v>
      </c>
      <c r="E722" s="30" t="n">
        <v>0</v>
      </c>
      <c r="F722" s="29" t="n">
        <v>0</v>
      </c>
      <c r="G722" s="28" t="n">
        <v>50</v>
      </c>
      <c r="H722" s="30" t="inlineStr">
        <is>
          <t>ON</t>
        </is>
      </c>
      <c r="I722" s="31" t="n">
        <v>718.2417398266504</v>
      </c>
      <c r="J722" s="31" t="n">
        <v>2366.073881799197</v>
      </c>
      <c r="K722" s="31" t="n">
        <v>1847.222222222222</v>
      </c>
      <c r="L722" s="31" t="n">
        <v>150</v>
      </c>
      <c r="M722" s="31">
        <f>I722+J722+K722+L722</f>
        <v/>
      </c>
      <c r="N722" s="31">
        <f>M722*'Dashboard &amp; Optimisation'!$B$18/('Dashboard &amp; Optimisation'!$B$16/3.6)</f>
        <v/>
      </c>
      <c r="O722" s="31" t="n">
        <v>279.0084718694878</v>
      </c>
      <c r="P722" s="32" t="n">
        <v>0.5003831746931912</v>
      </c>
      <c r="Q722" s="33" t="n">
        <v>0.2</v>
      </c>
      <c r="R722" s="31" t="n">
        <v>421.3824628162131</v>
      </c>
      <c r="S722" s="31">
        <f>R722*IF(A722=4, 2.0, 3.0)</f>
        <v/>
      </c>
      <c r="T722" s="29">
        <f>'Dashboard &amp; Optimisation'!$B$18*U722</f>
        <v/>
      </c>
      <c r="U722" s="34">
        <f>MIN(1, S722/M722)</f>
        <v/>
      </c>
      <c r="V722" s="34">
        <f>N722/(N722+O722)</f>
        <v/>
      </c>
      <c r="W722" s="34">
        <f>U722*V722</f>
        <v/>
      </c>
      <c r="X722" s="32">
        <f>T722/N722</f>
        <v/>
      </c>
      <c r="Y722" s="35">
        <f>IF(W722=MAXIFS(W$2:W$7201, A$2:A$7201, A722, B$2:B$7201, B722), "OPTIMAL", "")</f>
        <v/>
      </c>
    </row>
    <row r="723" ht="20" customHeight="1">
      <c r="A723" s="36" t="n">
        <v>4</v>
      </c>
      <c r="B723" s="36" t="n">
        <v>30</v>
      </c>
      <c r="C723" s="37" t="n">
        <v>80</v>
      </c>
      <c r="D723" s="37" t="n">
        <v>2</v>
      </c>
      <c r="E723" s="6" t="n">
        <v>0</v>
      </c>
      <c r="F723" s="37" t="n">
        <v>0</v>
      </c>
      <c r="G723" s="36" t="n">
        <v>50</v>
      </c>
      <c r="H723" s="6" t="inlineStr">
        <is>
          <t>OFF</t>
        </is>
      </c>
      <c r="I723" s="38" t="n">
        <v>718.2417398266504</v>
      </c>
      <c r="J723" s="38" t="n">
        <v>2366.073881799197</v>
      </c>
      <c r="K723" s="38" t="n">
        <v>1847.222222222222</v>
      </c>
      <c r="L723" s="38" t="n">
        <v>150</v>
      </c>
      <c r="M723" s="38">
        <f>I723+J723+K723+L723</f>
        <v/>
      </c>
      <c r="N723" s="38">
        <f>M723*'Dashboard &amp; Optimisation'!$B$18/('Dashboard &amp; Optimisation'!$B$16/3.6)</f>
        <v/>
      </c>
      <c r="O723" s="38" t="n">
        <v>279.0084718694878</v>
      </c>
      <c r="P723" s="39" t="n">
        <v>0.8982705324229294</v>
      </c>
      <c r="Q723" s="40" t="n">
        <v>0.2</v>
      </c>
      <c r="R723" s="38" t="n">
        <v>234.7318395664985</v>
      </c>
      <c r="S723" s="38">
        <f>R723*IF(A723=4, 2.0, 3.0)</f>
        <v/>
      </c>
      <c r="T723" s="37">
        <f>'Dashboard &amp; Optimisation'!$B$18*U723</f>
        <v/>
      </c>
      <c r="U723" s="26">
        <f>MIN(1, S723/M723)</f>
        <v/>
      </c>
      <c r="V723" s="26">
        <f>N723/(N723+O723)</f>
        <v/>
      </c>
      <c r="W723" s="26">
        <f>U723*V723</f>
        <v/>
      </c>
      <c r="X723" s="39">
        <f>T723/N723</f>
        <v/>
      </c>
      <c r="Y723" s="41">
        <f>IF(W723=MAXIFS(W$2:W$7201, A$2:A$7201, A723, B$2:B$7201, B723), "OPTIMAL", "")</f>
        <v/>
      </c>
    </row>
    <row r="724" ht="20" customHeight="1">
      <c r="A724" s="28" t="n">
        <v>4</v>
      </c>
      <c r="B724" s="28" t="n">
        <v>30</v>
      </c>
      <c r="C724" s="29" t="n">
        <v>80</v>
      </c>
      <c r="D724" s="29" t="n">
        <v>2</v>
      </c>
      <c r="E724" s="30" t="n">
        <v>0</v>
      </c>
      <c r="F724" s="29" t="n">
        <v>0</v>
      </c>
      <c r="G724" s="28" t="n">
        <v>100</v>
      </c>
      <c r="H724" s="30" t="inlineStr">
        <is>
          <t>ON</t>
        </is>
      </c>
      <c r="I724" s="31" t="n">
        <v>718.2417398266504</v>
      </c>
      <c r="J724" s="31" t="n">
        <v>2366.073881799197</v>
      </c>
      <c r="K724" s="31" t="n">
        <v>1847.222222222222</v>
      </c>
      <c r="L724" s="31" t="n">
        <v>150</v>
      </c>
      <c r="M724" s="31">
        <f>I724+J724+K724+L724</f>
        <v/>
      </c>
      <c r="N724" s="31">
        <f>M724*'Dashboard &amp; Optimisation'!$B$18/('Dashboard &amp; Optimisation'!$B$16/3.6)</f>
        <v/>
      </c>
      <c r="O724" s="31" t="n">
        <v>279.0084718694878</v>
      </c>
      <c r="P724" s="32" t="n">
        <v>0.5013778930875155</v>
      </c>
      <c r="Q724" s="33" t="n">
        <v>0.2</v>
      </c>
      <c r="R724" s="31" t="n">
        <v>420.5464529071447</v>
      </c>
      <c r="S724" s="31">
        <f>R724*IF(A724=4, 2.0, 3.0)</f>
        <v/>
      </c>
      <c r="T724" s="29">
        <f>'Dashboard &amp; Optimisation'!$B$18*U724</f>
        <v/>
      </c>
      <c r="U724" s="34">
        <f>MIN(1, S724/M724)</f>
        <v/>
      </c>
      <c r="V724" s="34">
        <f>N724/(N724+O724)</f>
        <v/>
      </c>
      <c r="W724" s="34">
        <f>U724*V724</f>
        <v/>
      </c>
      <c r="X724" s="32">
        <f>T724/N724</f>
        <v/>
      </c>
      <c r="Y724" s="35">
        <f>IF(W724=MAXIFS(W$2:W$7201, A$2:A$7201, A724, B$2:B$7201, B724), "OPTIMAL", "")</f>
        <v/>
      </c>
    </row>
    <row r="725" ht="20" customHeight="1">
      <c r="A725" s="36" t="n">
        <v>4</v>
      </c>
      <c r="B725" s="36" t="n">
        <v>30</v>
      </c>
      <c r="C725" s="37" t="n">
        <v>80</v>
      </c>
      <c r="D725" s="37" t="n">
        <v>2</v>
      </c>
      <c r="E725" s="6" t="n">
        <v>0</v>
      </c>
      <c r="F725" s="37" t="n">
        <v>0</v>
      </c>
      <c r="G725" s="36" t="n">
        <v>100</v>
      </c>
      <c r="H725" s="6" t="inlineStr">
        <is>
          <t>OFF</t>
        </is>
      </c>
      <c r="I725" s="38" t="n">
        <v>718.2417398266504</v>
      </c>
      <c r="J725" s="38" t="n">
        <v>2366.073881799197</v>
      </c>
      <c r="K725" s="38" t="n">
        <v>1847.222222222222</v>
      </c>
      <c r="L725" s="38" t="n">
        <v>150</v>
      </c>
      <c r="M725" s="38">
        <f>I725+J725+K725+L725</f>
        <v/>
      </c>
      <c r="N725" s="38">
        <f>M725*'Dashboard &amp; Optimisation'!$B$18/('Dashboard &amp; Optimisation'!$B$16/3.6)</f>
        <v/>
      </c>
      <c r="O725" s="38" t="n">
        <v>279.0084718694878</v>
      </c>
      <c r="P725" s="39" t="n">
        <v>0.8992652508172538</v>
      </c>
      <c r="Q725" s="40" t="n">
        <v>0.2</v>
      </c>
      <c r="R725" s="38" t="n">
        <v>234.4721919504718</v>
      </c>
      <c r="S725" s="38">
        <f>R725*IF(A725=4, 2.0, 3.0)</f>
        <v/>
      </c>
      <c r="T725" s="37">
        <f>'Dashboard &amp; Optimisation'!$B$18*U725</f>
        <v/>
      </c>
      <c r="U725" s="26">
        <f>MIN(1, S725/M725)</f>
        <v/>
      </c>
      <c r="V725" s="26">
        <f>N725/(N725+O725)</f>
        <v/>
      </c>
      <c r="W725" s="26">
        <f>U725*V725</f>
        <v/>
      </c>
      <c r="X725" s="39">
        <f>T725/N725</f>
        <v/>
      </c>
      <c r="Y725" s="41">
        <f>IF(W725=MAXIFS(W$2:W$7201, A$2:A$7201, A725, B$2:B$7201, B725), "OPTIMAL", "")</f>
        <v/>
      </c>
    </row>
    <row r="726" ht="20" customHeight="1">
      <c r="A726" s="28" t="n">
        <v>4</v>
      </c>
      <c r="B726" s="28" t="n">
        <v>30</v>
      </c>
      <c r="C726" s="29" t="n">
        <v>80</v>
      </c>
      <c r="D726" s="29" t="n">
        <v>2</v>
      </c>
      <c r="E726" s="30" t="n">
        <v>0</v>
      </c>
      <c r="F726" s="29" t="n">
        <v>0</v>
      </c>
      <c r="G726" s="28" t="n">
        <v>150</v>
      </c>
      <c r="H726" s="30" t="inlineStr">
        <is>
          <t>ON</t>
        </is>
      </c>
      <c r="I726" s="31" t="n">
        <v>718.2417398266504</v>
      </c>
      <c r="J726" s="31" t="n">
        <v>2366.073881799197</v>
      </c>
      <c r="K726" s="31" t="n">
        <v>1847.222222222222</v>
      </c>
      <c r="L726" s="31" t="n">
        <v>150</v>
      </c>
      <c r="M726" s="31">
        <f>I726+J726+K726+L726</f>
        <v/>
      </c>
      <c r="N726" s="31">
        <f>M726*'Dashboard &amp; Optimisation'!$B$18/('Dashboard &amp; Optimisation'!$B$16/3.6)</f>
        <v/>
      </c>
      <c r="O726" s="31" t="n">
        <v>279.0084718694878</v>
      </c>
      <c r="P726" s="32" t="n">
        <v>0.5023726114818398</v>
      </c>
      <c r="Q726" s="33" t="n">
        <v>0.2</v>
      </c>
      <c r="R726" s="31" t="n">
        <v>419.7137536659567</v>
      </c>
      <c r="S726" s="31">
        <f>R726*IF(A726=4, 2.0, 3.0)</f>
        <v/>
      </c>
      <c r="T726" s="29">
        <f>'Dashboard &amp; Optimisation'!$B$18*U726</f>
        <v/>
      </c>
      <c r="U726" s="34">
        <f>MIN(1, S726/M726)</f>
        <v/>
      </c>
      <c r="V726" s="34">
        <f>N726/(N726+O726)</f>
        <v/>
      </c>
      <c r="W726" s="34">
        <f>U726*V726</f>
        <v/>
      </c>
      <c r="X726" s="32">
        <f>T726/N726</f>
        <v/>
      </c>
      <c r="Y726" s="35">
        <f>IF(W726=MAXIFS(W$2:W$7201, A$2:A$7201, A726, B$2:B$7201, B726), "OPTIMAL", "")</f>
        <v/>
      </c>
    </row>
    <row r="727" ht="20" customHeight="1">
      <c r="A727" s="36" t="n">
        <v>4</v>
      </c>
      <c r="B727" s="36" t="n">
        <v>30</v>
      </c>
      <c r="C727" s="37" t="n">
        <v>80</v>
      </c>
      <c r="D727" s="37" t="n">
        <v>2</v>
      </c>
      <c r="E727" s="6" t="n">
        <v>0</v>
      </c>
      <c r="F727" s="37" t="n">
        <v>0</v>
      </c>
      <c r="G727" s="36" t="n">
        <v>150</v>
      </c>
      <c r="H727" s="6" t="inlineStr">
        <is>
          <t>OFF</t>
        </is>
      </c>
      <c r="I727" s="38" t="n">
        <v>718.2417398266504</v>
      </c>
      <c r="J727" s="38" t="n">
        <v>2366.073881799197</v>
      </c>
      <c r="K727" s="38" t="n">
        <v>1847.222222222222</v>
      </c>
      <c r="L727" s="38" t="n">
        <v>150</v>
      </c>
      <c r="M727" s="38">
        <f>I727+J727+K727+L727</f>
        <v/>
      </c>
      <c r="N727" s="38">
        <f>M727*'Dashboard &amp; Optimisation'!$B$18/('Dashboard &amp; Optimisation'!$B$16/3.6)</f>
        <v/>
      </c>
      <c r="O727" s="38" t="n">
        <v>279.0084718694878</v>
      </c>
      <c r="P727" s="39" t="n">
        <v>0.9002599692115781</v>
      </c>
      <c r="Q727" s="40" t="n">
        <v>0.2</v>
      </c>
      <c r="R727" s="38" t="n">
        <v>234.2131181159494</v>
      </c>
      <c r="S727" s="38">
        <f>R727*IF(A727=4, 2.0, 3.0)</f>
        <v/>
      </c>
      <c r="T727" s="37">
        <f>'Dashboard &amp; Optimisation'!$B$18*U727</f>
        <v/>
      </c>
      <c r="U727" s="26">
        <f>MIN(1, S727/M727)</f>
        <v/>
      </c>
      <c r="V727" s="26">
        <f>N727/(N727+O727)</f>
        <v/>
      </c>
      <c r="W727" s="26">
        <f>U727*V727</f>
        <v/>
      </c>
      <c r="X727" s="39">
        <f>T727/N727</f>
        <v/>
      </c>
      <c r="Y727" s="41">
        <f>IF(W727=MAXIFS(W$2:W$7201, A$2:A$7201, A727, B$2:B$7201, B727), "OPTIMAL", "")</f>
        <v/>
      </c>
    </row>
    <row r="728" ht="20" customHeight="1">
      <c r="A728" s="28" t="n">
        <v>4</v>
      </c>
      <c r="B728" s="28" t="n">
        <v>30</v>
      </c>
      <c r="C728" s="29" t="n">
        <v>80</v>
      </c>
      <c r="D728" s="29" t="n">
        <v>2</v>
      </c>
      <c r="E728" s="30" t="n">
        <v>0</v>
      </c>
      <c r="F728" s="29" t="n">
        <v>0</v>
      </c>
      <c r="G728" s="28" t="n">
        <v>200</v>
      </c>
      <c r="H728" s="30" t="inlineStr">
        <is>
          <t>ON</t>
        </is>
      </c>
      <c r="I728" s="31" t="n">
        <v>718.2417398266504</v>
      </c>
      <c r="J728" s="31" t="n">
        <v>2366.073881799197</v>
      </c>
      <c r="K728" s="31" t="n">
        <v>1847.222222222222</v>
      </c>
      <c r="L728" s="31" t="n">
        <v>150</v>
      </c>
      <c r="M728" s="31">
        <f>I728+J728+K728+L728</f>
        <v/>
      </c>
      <c r="N728" s="31">
        <f>M728*'Dashboard &amp; Optimisation'!$B$18/('Dashboard &amp; Optimisation'!$B$16/3.6)</f>
        <v/>
      </c>
      <c r="O728" s="31" t="n">
        <v>279.0084718694878</v>
      </c>
      <c r="P728" s="32" t="n">
        <v>0.5033673298761642</v>
      </c>
      <c r="Q728" s="33" t="n">
        <v>0.2</v>
      </c>
      <c r="R728" s="31" t="n">
        <v>418.884345465736</v>
      </c>
      <c r="S728" s="31">
        <f>R728*IF(A728=4, 2.0, 3.0)</f>
        <v/>
      </c>
      <c r="T728" s="29">
        <f>'Dashboard &amp; Optimisation'!$B$18*U728</f>
        <v/>
      </c>
      <c r="U728" s="34">
        <f>MIN(1, S728/M728)</f>
        <v/>
      </c>
      <c r="V728" s="34">
        <f>N728/(N728+O728)</f>
        <v/>
      </c>
      <c r="W728" s="34">
        <f>U728*V728</f>
        <v/>
      </c>
      <c r="X728" s="32">
        <f>T728/N728</f>
        <v/>
      </c>
      <c r="Y728" s="35">
        <f>IF(W728=MAXIFS(W$2:W$7201, A$2:A$7201, A728, B$2:B$7201, B728), "OPTIMAL", "")</f>
        <v/>
      </c>
    </row>
    <row r="729" ht="20" customHeight="1">
      <c r="A729" s="36" t="n">
        <v>4</v>
      </c>
      <c r="B729" s="36" t="n">
        <v>30</v>
      </c>
      <c r="C729" s="37" t="n">
        <v>80</v>
      </c>
      <c r="D729" s="37" t="n">
        <v>2</v>
      </c>
      <c r="E729" s="6" t="n">
        <v>0</v>
      </c>
      <c r="F729" s="37" t="n">
        <v>0</v>
      </c>
      <c r="G729" s="36" t="n">
        <v>200</v>
      </c>
      <c r="H729" s="6" t="inlineStr">
        <is>
          <t>OFF</t>
        </is>
      </c>
      <c r="I729" s="38" t="n">
        <v>718.2417398266504</v>
      </c>
      <c r="J729" s="38" t="n">
        <v>2366.073881799197</v>
      </c>
      <c r="K729" s="38" t="n">
        <v>1847.222222222222</v>
      </c>
      <c r="L729" s="38" t="n">
        <v>150</v>
      </c>
      <c r="M729" s="38">
        <f>I729+J729+K729+L729</f>
        <v/>
      </c>
      <c r="N729" s="38">
        <f>M729*'Dashboard &amp; Optimisation'!$B$18/('Dashboard &amp; Optimisation'!$B$16/3.6)</f>
        <v/>
      </c>
      <c r="O729" s="38" t="n">
        <v>279.0084718694878</v>
      </c>
      <c r="P729" s="39" t="n">
        <v>0.9012546876059024</v>
      </c>
      <c r="Q729" s="40" t="n">
        <v>0.2</v>
      </c>
      <c r="R729" s="38" t="n">
        <v>233.9546161630765</v>
      </c>
      <c r="S729" s="38">
        <f>R729*IF(A729=4, 2.0, 3.0)</f>
        <v/>
      </c>
      <c r="T729" s="37">
        <f>'Dashboard &amp; Optimisation'!$B$18*U729</f>
        <v/>
      </c>
      <c r="U729" s="26">
        <f>MIN(1, S729/M729)</f>
        <v/>
      </c>
      <c r="V729" s="26">
        <f>N729/(N729+O729)</f>
        <v/>
      </c>
      <c r="W729" s="26">
        <f>U729*V729</f>
        <v/>
      </c>
      <c r="X729" s="39">
        <f>T729/N729</f>
        <v/>
      </c>
      <c r="Y729" s="41">
        <f>IF(W729=MAXIFS(W$2:W$7201, A$2:A$7201, A729, B$2:B$7201, B729), "OPTIMAL", "")</f>
        <v/>
      </c>
    </row>
    <row r="730" ht="20" customHeight="1">
      <c r="A730" s="42" t="n">
        <v>4</v>
      </c>
      <c r="B730" s="42" t="n">
        <v>30</v>
      </c>
      <c r="C730" s="43" t="n">
        <v>80</v>
      </c>
      <c r="D730" s="43" t="n">
        <v>2</v>
      </c>
      <c r="E730" s="44" t="n">
        <v>4</v>
      </c>
      <c r="F730" s="43" t="n">
        <v>1.5</v>
      </c>
      <c r="G730" s="42" t="n">
        <v>50</v>
      </c>
      <c r="H730" s="44" t="inlineStr">
        <is>
          <t>ON</t>
        </is>
      </c>
      <c r="I730" s="45" t="n">
        <v>718.2417398266504</v>
      </c>
      <c r="J730" s="45" t="n">
        <v>2366.073881799197</v>
      </c>
      <c r="K730" s="45" t="n">
        <v>1847.222222222222</v>
      </c>
      <c r="L730" s="45" t="n">
        <v>150</v>
      </c>
      <c r="M730" s="45">
        <f>I730+J730+K730+L730</f>
        <v/>
      </c>
      <c r="N730" s="45">
        <f>M730*'Dashboard &amp; Optimisation'!$B$18/('Dashboard &amp; Optimisation'!$B$16/3.6)</f>
        <v/>
      </c>
      <c r="O730" s="45" t="n">
        <v>452.2711323819576</v>
      </c>
      <c r="P730" s="46" t="n">
        <v>0.08132175503090416</v>
      </c>
      <c r="Q730" s="47" t="n">
        <v>8.434509224055622</v>
      </c>
      <c r="R730" s="45" t="n">
        <v>2701.438530046653</v>
      </c>
      <c r="S730" s="45">
        <f>R730*IF(A730=4, 2.0, 3.0)</f>
        <v/>
      </c>
      <c r="T730" s="43">
        <f>'Dashboard &amp; Optimisation'!$B$18*U730</f>
        <v/>
      </c>
      <c r="U730" s="48">
        <f>MIN(1, S730/M730)</f>
        <v/>
      </c>
      <c r="V730" s="48">
        <f>N730/(N730+O730)</f>
        <v/>
      </c>
      <c r="W730" s="48">
        <f>U730*V730</f>
        <v/>
      </c>
      <c r="X730" s="46">
        <f>T730/N730</f>
        <v/>
      </c>
      <c r="Y730" s="15">
        <f>IF(W730=MAXIFS(W$2:W$7201, A$2:A$7201, A730, B$2:B$7201, B730), "OPTIMAL", "")</f>
        <v/>
      </c>
    </row>
    <row r="731" ht="20" customHeight="1">
      <c r="A731" s="36" t="n">
        <v>4</v>
      </c>
      <c r="B731" s="36" t="n">
        <v>30</v>
      </c>
      <c r="C731" s="37" t="n">
        <v>80</v>
      </c>
      <c r="D731" s="37" t="n">
        <v>2</v>
      </c>
      <c r="E731" s="6" t="n">
        <v>4</v>
      </c>
      <c r="F731" s="37" t="n">
        <v>1.5</v>
      </c>
      <c r="G731" s="36" t="n">
        <v>50</v>
      </c>
      <c r="H731" s="6" t="inlineStr">
        <is>
          <t>OFF</t>
        </is>
      </c>
      <c r="I731" s="38" t="n">
        <v>718.2417398266504</v>
      </c>
      <c r="J731" s="38" t="n">
        <v>2366.073881799197</v>
      </c>
      <c r="K731" s="38" t="n">
        <v>1847.222222222222</v>
      </c>
      <c r="L731" s="38" t="n">
        <v>150</v>
      </c>
      <c r="M731" s="38">
        <f>I731+J731+K731+L731</f>
        <v/>
      </c>
      <c r="N731" s="38">
        <f>M731*'Dashboard &amp; Optimisation'!$B$18/('Dashboard &amp; Optimisation'!$B$16/3.6)</f>
        <v/>
      </c>
      <c r="O731" s="38" t="n">
        <v>452.2711323819576</v>
      </c>
      <c r="P731" s="39" t="n">
        <v>0.3550546636057485</v>
      </c>
      <c r="Q731" s="40" t="n">
        <v>8.434509224055622</v>
      </c>
      <c r="R731" s="38" t="n">
        <v>618.7377462965479</v>
      </c>
      <c r="S731" s="38">
        <f>R731*IF(A731=4, 2.0, 3.0)</f>
        <v/>
      </c>
      <c r="T731" s="37">
        <f>'Dashboard &amp; Optimisation'!$B$18*U731</f>
        <v/>
      </c>
      <c r="U731" s="26">
        <f>MIN(1, S731/M731)</f>
        <v/>
      </c>
      <c r="V731" s="26">
        <f>N731/(N731+O731)</f>
        <v/>
      </c>
      <c r="W731" s="26">
        <f>U731*V731</f>
        <v/>
      </c>
      <c r="X731" s="39">
        <f>T731/N731</f>
        <v/>
      </c>
      <c r="Y731" s="41">
        <f>IF(W731=MAXIFS(W$2:W$7201, A$2:A$7201, A731, B$2:B$7201, B731), "OPTIMAL", "")</f>
        <v/>
      </c>
    </row>
    <row r="732" ht="20" customHeight="1">
      <c r="A732" s="42" t="n">
        <v>4</v>
      </c>
      <c r="B732" s="42" t="n">
        <v>30</v>
      </c>
      <c r="C732" s="43" t="n">
        <v>80</v>
      </c>
      <c r="D732" s="43" t="n">
        <v>2</v>
      </c>
      <c r="E732" s="44" t="n">
        <v>4</v>
      </c>
      <c r="F732" s="43" t="n">
        <v>1.5</v>
      </c>
      <c r="G732" s="42" t="n">
        <v>100</v>
      </c>
      <c r="H732" s="44" t="inlineStr">
        <is>
          <t>ON</t>
        </is>
      </c>
      <c r="I732" s="45" t="n">
        <v>718.2417398266504</v>
      </c>
      <c r="J732" s="45" t="n">
        <v>2366.073881799197</v>
      </c>
      <c r="K732" s="45" t="n">
        <v>1847.222222222222</v>
      </c>
      <c r="L732" s="45" t="n">
        <v>150</v>
      </c>
      <c r="M732" s="45">
        <f>I732+J732+K732+L732</f>
        <v/>
      </c>
      <c r="N732" s="45">
        <f>M732*'Dashboard &amp; Optimisation'!$B$18/('Dashboard &amp; Optimisation'!$B$16/3.6)</f>
        <v/>
      </c>
      <c r="O732" s="45" t="n">
        <v>452.2711323819576</v>
      </c>
      <c r="P732" s="46" t="n">
        <v>0.08231647342522849</v>
      </c>
      <c r="Q732" s="47" t="n">
        <v>8.434509224055622</v>
      </c>
      <c r="R732" s="45" t="n">
        <v>2668.794145694902</v>
      </c>
      <c r="S732" s="45">
        <f>R732*IF(A732=4, 2.0, 3.0)</f>
        <v/>
      </c>
      <c r="T732" s="43">
        <f>'Dashboard &amp; Optimisation'!$B$18*U732</f>
        <v/>
      </c>
      <c r="U732" s="48">
        <f>MIN(1, S732/M732)</f>
        <v/>
      </c>
      <c r="V732" s="48">
        <f>N732/(N732+O732)</f>
        <v/>
      </c>
      <c r="W732" s="48">
        <f>U732*V732</f>
        <v/>
      </c>
      <c r="X732" s="46">
        <f>T732/N732</f>
        <v/>
      </c>
      <c r="Y732" s="15">
        <f>IF(W732=MAXIFS(W$2:W$7201, A$2:A$7201, A732, B$2:B$7201, B732), "OPTIMAL", "")</f>
        <v/>
      </c>
    </row>
    <row r="733" ht="20" customHeight="1">
      <c r="A733" s="36" t="n">
        <v>4</v>
      </c>
      <c r="B733" s="36" t="n">
        <v>30</v>
      </c>
      <c r="C733" s="37" t="n">
        <v>80</v>
      </c>
      <c r="D733" s="37" t="n">
        <v>2</v>
      </c>
      <c r="E733" s="6" t="n">
        <v>4</v>
      </c>
      <c r="F733" s="37" t="n">
        <v>1.5</v>
      </c>
      <c r="G733" s="36" t="n">
        <v>100</v>
      </c>
      <c r="H733" s="6" t="inlineStr">
        <is>
          <t>OFF</t>
        </is>
      </c>
      <c r="I733" s="38" t="n">
        <v>718.2417398266504</v>
      </c>
      <c r="J733" s="38" t="n">
        <v>2366.073881799197</v>
      </c>
      <c r="K733" s="38" t="n">
        <v>1847.222222222222</v>
      </c>
      <c r="L733" s="38" t="n">
        <v>150</v>
      </c>
      <c r="M733" s="38">
        <f>I733+J733+K733+L733</f>
        <v/>
      </c>
      <c r="N733" s="38">
        <f>M733*'Dashboard &amp; Optimisation'!$B$18/('Dashboard &amp; Optimisation'!$B$16/3.6)</f>
        <v/>
      </c>
      <c r="O733" s="38" t="n">
        <v>452.2711323819576</v>
      </c>
      <c r="P733" s="39" t="n">
        <v>0.3560493820000729</v>
      </c>
      <c r="Q733" s="40" t="n">
        <v>8.434509224055622</v>
      </c>
      <c r="R733" s="38" t="n">
        <v>617.0091382758104</v>
      </c>
      <c r="S733" s="38">
        <f>R733*IF(A733=4, 2.0, 3.0)</f>
        <v/>
      </c>
      <c r="T733" s="37">
        <f>'Dashboard &amp; Optimisation'!$B$18*U733</f>
        <v/>
      </c>
      <c r="U733" s="26">
        <f>MIN(1, S733/M733)</f>
        <v/>
      </c>
      <c r="V733" s="26">
        <f>N733/(N733+O733)</f>
        <v/>
      </c>
      <c r="W733" s="26">
        <f>U733*V733</f>
        <v/>
      </c>
      <c r="X733" s="39">
        <f>T733/N733</f>
        <v/>
      </c>
      <c r="Y733" s="41">
        <f>IF(W733=MAXIFS(W$2:W$7201, A$2:A$7201, A733, B$2:B$7201, B733), "OPTIMAL", "")</f>
        <v/>
      </c>
    </row>
    <row r="734" ht="20" customHeight="1">
      <c r="A734" s="42" t="n">
        <v>4</v>
      </c>
      <c r="B734" s="42" t="n">
        <v>30</v>
      </c>
      <c r="C734" s="43" t="n">
        <v>80</v>
      </c>
      <c r="D734" s="43" t="n">
        <v>2</v>
      </c>
      <c r="E734" s="44" t="n">
        <v>4</v>
      </c>
      <c r="F734" s="43" t="n">
        <v>1.5</v>
      </c>
      <c r="G734" s="42" t="n">
        <v>150</v>
      </c>
      <c r="H734" s="44" t="inlineStr">
        <is>
          <t>ON</t>
        </is>
      </c>
      <c r="I734" s="45" t="n">
        <v>718.2417398266504</v>
      </c>
      <c r="J734" s="45" t="n">
        <v>2366.073881799197</v>
      </c>
      <c r="K734" s="45" t="n">
        <v>1847.222222222222</v>
      </c>
      <c r="L734" s="45" t="n">
        <v>150</v>
      </c>
      <c r="M734" s="45">
        <f>I734+J734+K734+L734</f>
        <v/>
      </c>
      <c r="N734" s="45">
        <f>M734*'Dashboard &amp; Optimisation'!$B$18/('Dashboard &amp; Optimisation'!$B$16/3.6)</f>
        <v/>
      </c>
      <c r="O734" s="45" t="n">
        <v>452.2711323819576</v>
      </c>
      <c r="P734" s="46" t="n">
        <v>0.08331119181955285</v>
      </c>
      <c r="Q734" s="47" t="n">
        <v>8.434509224055622</v>
      </c>
      <c r="R734" s="45" t="n">
        <v>2636.929295734074</v>
      </c>
      <c r="S734" s="45">
        <f>R734*IF(A734=4, 2.0, 3.0)</f>
        <v/>
      </c>
      <c r="T734" s="43">
        <f>'Dashboard &amp; Optimisation'!$B$18*U734</f>
        <v/>
      </c>
      <c r="U734" s="48">
        <f>MIN(1, S734/M734)</f>
        <v/>
      </c>
      <c r="V734" s="48">
        <f>N734/(N734+O734)</f>
        <v/>
      </c>
      <c r="W734" s="48">
        <f>U734*V734</f>
        <v/>
      </c>
      <c r="X734" s="46">
        <f>T734/N734</f>
        <v/>
      </c>
      <c r="Y734" s="15">
        <f>IF(W734=MAXIFS(W$2:W$7201, A$2:A$7201, A734, B$2:B$7201, B734), "OPTIMAL", "")</f>
        <v/>
      </c>
    </row>
    <row r="735" ht="20" customHeight="1">
      <c r="A735" s="36" t="n">
        <v>4</v>
      </c>
      <c r="B735" s="36" t="n">
        <v>30</v>
      </c>
      <c r="C735" s="37" t="n">
        <v>80</v>
      </c>
      <c r="D735" s="37" t="n">
        <v>2</v>
      </c>
      <c r="E735" s="6" t="n">
        <v>4</v>
      </c>
      <c r="F735" s="37" t="n">
        <v>1.5</v>
      </c>
      <c r="G735" s="36" t="n">
        <v>150</v>
      </c>
      <c r="H735" s="6" t="inlineStr">
        <is>
          <t>OFF</t>
        </is>
      </c>
      <c r="I735" s="38" t="n">
        <v>718.2417398266504</v>
      </c>
      <c r="J735" s="38" t="n">
        <v>2366.073881799197</v>
      </c>
      <c r="K735" s="38" t="n">
        <v>1847.222222222222</v>
      </c>
      <c r="L735" s="38" t="n">
        <v>150</v>
      </c>
      <c r="M735" s="38">
        <f>I735+J735+K735+L735</f>
        <v/>
      </c>
      <c r="N735" s="38">
        <f>M735*'Dashboard &amp; Optimisation'!$B$18/('Dashboard &amp; Optimisation'!$B$16/3.6)</f>
        <v/>
      </c>
      <c r="O735" s="38" t="n">
        <v>452.2711323819576</v>
      </c>
      <c r="P735" s="39" t="n">
        <v>0.3570441003943972</v>
      </c>
      <c r="Q735" s="40" t="n">
        <v>8.434509224055622</v>
      </c>
      <c r="R735" s="38" t="n">
        <v>615.2901619963222</v>
      </c>
      <c r="S735" s="38">
        <f>R735*IF(A735=4, 2.0, 3.0)</f>
        <v/>
      </c>
      <c r="T735" s="37">
        <f>'Dashboard &amp; Optimisation'!$B$18*U735</f>
        <v/>
      </c>
      <c r="U735" s="26">
        <f>MIN(1, S735/M735)</f>
        <v/>
      </c>
      <c r="V735" s="26">
        <f>N735/(N735+O735)</f>
        <v/>
      </c>
      <c r="W735" s="26">
        <f>U735*V735</f>
        <v/>
      </c>
      <c r="X735" s="39">
        <f>T735/N735</f>
        <v/>
      </c>
      <c r="Y735" s="41">
        <f>IF(W735=MAXIFS(W$2:W$7201, A$2:A$7201, A735, B$2:B$7201, B735), "OPTIMAL", "")</f>
        <v/>
      </c>
    </row>
    <row r="736" ht="20" customHeight="1">
      <c r="A736" s="42" t="n">
        <v>4</v>
      </c>
      <c r="B736" s="42" t="n">
        <v>30</v>
      </c>
      <c r="C736" s="43" t="n">
        <v>80</v>
      </c>
      <c r="D736" s="43" t="n">
        <v>2</v>
      </c>
      <c r="E736" s="44" t="n">
        <v>4</v>
      </c>
      <c r="F736" s="43" t="n">
        <v>1.5</v>
      </c>
      <c r="G736" s="42" t="n">
        <v>200</v>
      </c>
      <c r="H736" s="44" t="inlineStr">
        <is>
          <t>ON</t>
        </is>
      </c>
      <c r="I736" s="45" t="n">
        <v>718.2417398266504</v>
      </c>
      <c r="J736" s="45" t="n">
        <v>2366.073881799197</v>
      </c>
      <c r="K736" s="45" t="n">
        <v>1847.222222222222</v>
      </c>
      <c r="L736" s="45" t="n">
        <v>150</v>
      </c>
      <c r="M736" s="45">
        <f>I736+J736+K736+L736</f>
        <v/>
      </c>
      <c r="N736" s="45">
        <f>M736*'Dashboard &amp; Optimisation'!$B$18/('Dashboard &amp; Optimisation'!$B$16/3.6)</f>
        <v/>
      </c>
      <c r="O736" s="45" t="n">
        <v>452.2711323819576</v>
      </c>
      <c r="P736" s="46" t="n">
        <v>0.08430591021387718</v>
      </c>
      <c r="Q736" s="47" t="n">
        <v>8.434509224055622</v>
      </c>
      <c r="R736" s="45" t="n">
        <v>2605.816387180627</v>
      </c>
      <c r="S736" s="45">
        <f>R736*IF(A736=4, 2.0, 3.0)</f>
        <v/>
      </c>
      <c r="T736" s="43">
        <f>'Dashboard &amp; Optimisation'!$B$18*U736</f>
        <v/>
      </c>
      <c r="U736" s="48">
        <f>MIN(1, S736/M736)</f>
        <v/>
      </c>
      <c r="V736" s="48">
        <f>N736/(N736+O736)</f>
        <v/>
      </c>
      <c r="W736" s="48">
        <f>U736*V736</f>
        <v/>
      </c>
      <c r="X736" s="46">
        <f>T736/N736</f>
        <v/>
      </c>
      <c r="Y736" s="15">
        <f>IF(W736=MAXIFS(W$2:W$7201, A$2:A$7201, A736, B$2:B$7201, B736), "OPTIMAL", "")</f>
        <v/>
      </c>
    </row>
    <row r="737" ht="20" customHeight="1">
      <c r="A737" s="36" t="n">
        <v>4</v>
      </c>
      <c r="B737" s="36" t="n">
        <v>30</v>
      </c>
      <c r="C737" s="37" t="n">
        <v>80</v>
      </c>
      <c r="D737" s="37" t="n">
        <v>2</v>
      </c>
      <c r="E737" s="6" t="n">
        <v>4</v>
      </c>
      <c r="F737" s="37" t="n">
        <v>1.5</v>
      </c>
      <c r="G737" s="36" t="n">
        <v>200</v>
      </c>
      <c r="H737" s="6" t="inlineStr">
        <is>
          <t>OFF</t>
        </is>
      </c>
      <c r="I737" s="38" t="n">
        <v>718.2417398266504</v>
      </c>
      <c r="J737" s="38" t="n">
        <v>2366.073881799197</v>
      </c>
      <c r="K737" s="38" t="n">
        <v>1847.222222222222</v>
      </c>
      <c r="L737" s="38" t="n">
        <v>150</v>
      </c>
      <c r="M737" s="38">
        <f>I737+J737+K737+L737</f>
        <v/>
      </c>
      <c r="N737" s="38">
        <f>M737*'Dashboard &amp; Optimisation'!$B$18/('Dashboard &amp; Optimisation'!$B$16/3.6)</f>
        <v/>
      </c>
      <c r="O737" s="38" t="n">
        <v>452.2711323819576</v>
      </c>
      <c r="P737" s="39" t="n">
        <v>0.3580388187887216</v>
      </c>
      <c r="Q737" s="40" t="n">
        <v>8.434509224055622</v>
      </c>
      <c r="R737" s="38" t="n">
        <v>613.5807371801664</v>
      </c>
      <c r="S737" s="38">
        <f>R737*IF(A737=4, 2.0, 3.0)</f>
        <v/>
      </c>
      <c r="T737" s="37">
        <f>'Dashboard &amp; Optimisation'!$B$18*U737</f>
        <v/>
      </c>
      <c r="U737" s="26">
        <f>MIN(1, S737/M737)</f>
        <v/>
      </c>
      <c r="V737" s="26">
        <f>N737/(N737+O737)</f>
        <v/>
      </c>
      <c r="W737" s="26">
        <f>U737*V737</f>
        <v/>
      </c>
      <c r="X737" s="39">
        <f>T737/N737</f>
        <v/>
      </c>
      <c r="Y737" s="41">
        <f>IF(W737=MAXIFS(W$2:W$7201, A$2:A$7201, A737, B$2:B$7201, B737), "OPTIMAL", "")</f>
        <v/>
      </c>
    </row>
    <row r="738" ht="20" customHeight="1">
      <c r="A738" s="28" t="n">
        <v>4</v>
      </c>
      <c r="B738" s="28" t="n">
        <v>30</v>
      </c>
      <c r="C738" s="29" t="n">
        <v>80</v>
      </c>
      <c r="D738" s="29" t="n">
        <v>2</v>
      </c>
      <c r="E738" s="30" t="n">
        <v>4</v>
      </c>
      <c r="F738" s="29" t="n">
        <v>2</v>
      </c>
      <c r="G738" s="28" t="n">
        <v>50</v>
      </c>
      <c r="H738" s="30" t="inlineStr">
        <is>
          <t>ON</t>
        </is>
      </c>
      <c r="I738" s="31" t="n">
        <v>718.2417398266504</v>
      </c>
      <c r="J738" s="31" t="n">
        <v>2366.073881799197</v>
      </c>
      <c r="K738" s="31" t="n">
        <v>1847.222222222222</v>
      </c>
      <c r="L738" s="31" t="n">
        <v>150</v>
      </c>
      <c r="M738" s="31">
        <f>I738+J738+K738+L738</f>
        <v/>
      </c>
      <c r="N738" s="31">
        <f>M738*'Dashboard &amp; Optimisation'!$B$18/('Dashboard &amp; Optimisation'!$B$16/3.6)</f>
        <v/>
      </c>
      <c r="O738" s="31" t="n">
        <v>513.2969519962676</v>
      </c>
      <c r="P738" s="32" t="n">
        <v>0.07927909532618138</v>
      </c>
      <c r="Q738" s="33" t="n">
        <v>11.17934563207416</v>
      </c>
      <c r="R738" s="31" t="n">
        <v>2810.285007122642</v>
      </c>
      <c r="S738" s="31">
        <f>R738*IF(A738=4, 2.0, 3.0)</f>
        <v/>
      </c>
      <c r="T738" s="29">
        <f>'Dashboard &amp; Optimisation'!$B$18*U738</f>
        <v/>
      </c>
      <c r="U738" s="34">
        <f>MIN(1, S738/M738)</f>
        <v/>
      </c>
      <c r="V738" s="34">
        <f>N738/(N738+O738)</f>
        <v/>
      </c>
      <c r="W738" s="34">
        <f>U738*V738</f>
        <v/>
      </c>
      <c r="X738" s="32">
        <f>T738/N738</f>
        <v/>
      </c>
      <c r="Y738" s="35">
        <f>IF(W738=MAXIFS(W$2:W$7201, A$2:A$7201, A738, B$2:B$7201, B738), "OPTIMAL", "")</f>
        <v/>
      </c>
    </row>
    <row r="739" ht="20" customHeight="1">
      <c r="A739" s="36" t="n">
        <v>4</v>
      </c>
      <c r="B739" s="36" t="n">
        <v>30</v>
      </c>
      <c r="C739" s="37" t="n">
        <v>80</v>
      </c>
      <c r="D739" s="37" t="n">
        <v>2</v>
      </c>
      <c r="E739" s="6" t="n">
        <v>4</v>
      </c>
      <c r="F739" s="37" t="n">
        <v>2</v>
      </c>
      <c r="G739" s="36" t="n">
        <v>50</v>
      </c>
      <c r="H739" s="6" t="inlineStr">
        <is>
          <t>OFF</t>
        </is>
      </c>
      <c r="I739" s="38" t="n">
        <v>718.2417398266504</v>
      </c>
      <c r="J739" s="38" t="n">
        <v>2366.073881799197</v>
      </c>
      <c r="K739" s="38" t="n">
        <v>1847.222222222222</v>
      </c>
      <c r="L739" s="38" t="n">
        <v>150</v>
      </c>
      <c r="M739" s="38">
        <f>I739+J739+K739+L739</f>
        <v/>
      </c>
      <c r="N739" s="38">
        <f>M739*'Dashboard &amp; Optimisation'!$B$18/('Dashboard &amp; Optimisation'!$B$16/3.6)</f>
        <v/>
      </c>
      <c r="O739" s="38" t="n">
        <v>513.2969519962676</v>
      </c>
      <c r="P739" s="39" t="n">
        <v>0.3545162725998027</v>
      </c>
      <c r="Q739" s="40" t="n">
        <v>11.17934563207416</v>
      </c>
      <c r="R739" s="38" t="n">
        <v>628.4531069323283</v>
      </c>
      <c r="S739" s="38">
        <f>R739*IF(A739=4, 2.0, 3.0)</f>
        <v/>
      </c>
      <c r="T739" s="37">
        <f>'Dashboard &amp; Optimisation'!$B$18*U739</f>
        <v/>
      </c>
      <c r="U739" s="26">
        <f>MIN(1, S739/M739)</f>
        <v/>
      </c>
      <c r="V739" s="26">
        <f>N739/(N739+O739)</f>
        <v/>
      </c>
      <c r="W739" s="26">
        <f>U739*V739</f>
        <v/>
      </c>
      <c r="X739" s="39">
        <f>T739/N739</f>
        <v/>
      </c>
      <c r="Y739" s="41">
        <f>IF(W739=MAXIFS(W$2:W$7201, A$2:A$7201, A739, B$2:B$7201, B739), "OPTIMAL", "")</f>
        <v/>
      </c>
    </row>
    <row r="740" ht="20" customHeight="1">
      <c r="A740" s="28" t="n">
        <v>4</v>
      </c>
      <c r="B740" s="28" t="n">
        <v>30</v>
      </c>
      <c r="C740" s="29" t="n">
        <v>80</v>
      </c>
      <c r="D740" s="29" t="n">
        <v>2</v>
      </c>
      <c r="E740" s="30" t="n">
        <v>4</v>
      </c>
      <c r="F740" s="29" t="n">
        <v>2</v>
      </c>
      <c r="G740" s="28" t="n">
        <v>100</v>
      </c>
      <c r="H740" s="30" t="inlineStr">
        <is>
          <t>ON</t>
        </is>
      </c>
      <c r="I740" s="31" t="n">
        <v>718.2417398266504</v>
      </c>
      <c r="J740" s="31" t="n">
        <v>2366.073881799197</v>
      </c>
      <c r="K740" s="31" t="n">
        <v>1847.222222222222</v>
      </c>
      <c r="L740" s="31" t="n">
        <v>150</v>
      </c>
      <c r="M740" s="31">
        <f>I740+J740+K740+L740</f>
        <v/>
      </c>
      <c r="N740" s="31">
        <f>M740*'Dashboard &amp; Optimisation'!$B$18/('Dashboard &amp; Optimisation'!$B$16/3.6)</f>
        <v/>
      </c>
      <c r="O740" s="31" t="n">
        <v>513.2969519962676</v>
      </c>
      <c r="P740" s="32" t="n">
        <v>0.08027381372050572</v>
      </c>
      <c r="Q740" s="33" t="n">
        <v>11.17934563207416</v>
      </c>
      <c r="R740" s="31" t="n">
        <v>2775.46117030318</v>
      </c>
      <c r="S740" s="31">
        <f>R740*IF(A740=4, 2.0, 3.0)</f>
        <v/>
      </c>
      <c r="T740" s="29">
        <f>'Dashboard &amp; Optimisation'!$B$18*U740</f>
        <v/>
      </c>
      <c r="U740" s="34">
        <f>MIN(1, S740/M740)</f>
        <v/>
      </c>
      <c r="V740" s="34">
        <f>N740/(N740+O740)</f>
        <v/>
      </c>
      <c r="W740" s="34">
        <f>U740*V740</f>
        <v/>
      </c>
      <c r="X740" s="32">
        <f>T740/N740</f>
        <v/>
      </c>
      <c r="Y740" s="35">
        <f>IF(W740=MAXIFS(W$2:W$7201, A$2:A$7201, A740, B$2:B$7201, B740), "OPTIMAL", "")</f>
        <v/>
      </c>
    </row>
    <row r="741" ht="20" customHeight="1">
      <c r="A741" s="36" t="n">
        <v>4</v>
      </c>
      <c r="B741" s="36" t="n">
        <v>30</v>
      </c>
      <c r="C741" s="37" t="n">
        <v>80</v>
      </c>
      <c r="D741" s="37" t="n">
        <v>2</v>
      </c>
      <c r="E741" s="6" t="n">
        <v>4</v>
      </c>
      <c r="F741" s="37" t="n">
        <v>2</v>
      </c>
      <c r="G741" s="36" t="n">
        <v>100</v>
      </c>
      <c r="H741" s="6" t="inlineStr">
        <is>
          <t>OFF</t>
        </is>
      </c>
      <c r="I741" s="38" t="n">
        <v>718.2417398266504</v>
      </c>
      <c r="J741" s="38" t="n">
        <v>2366.073881799197</v>
      </c>
      <c r="K741" s="38" t="n">
        <v>1847.222222222222</v>
      </c>
      <c r="L741" s="38" t="n">
        <v>150</v>
      </c>
      <c r="M741" s="38">
        <f>I741+J741+K741+L741</f>
        <v/>
      </c>
      <c r="N741" s="38">
        <f>M741*'Dashboard &amp; Optimisation'!$B$18/('Dashboard &amp; Optimisation'!$B$16/3.6)</f>
        <v/>
      </c>
      <c r="O741" s="38" t="n">
        <v>513.2969519962676</v>
      </c>
      <c r="P741" s="39" t="n">
        <v>0.355510990994127</v>
      </c>
      <c r="Q741" s="40" t="n">
        <v>11.17934563207416</v>
      </c>
      <c r="R741" s="38" t="n">
        <v>626.6946975405742</v>
      </c>
      <c r="S741" s="38">
        <f>R741*IF(A741=4, 2.0, 3.0)</f>
        <v/>
      </c>
      <c r="T741" s="37">
        <f>'Dashboard &amp; Optimisation'!$B$18*U741</f>
        <v/>
      </c>
      <c r="U741" s="26">
        <f>MIN(1, S741/M741)</f>
        <v/>
      </c>
      <c r="V741" s="26">
        <f>N741/(N741+O741)</f>
        <v/>
      </c>
      <c r="W741" s="26">
        <f>U741*V741</f>
        <v/>
      </c>
      <c r="X741" s="39">
        <f>T741/N741</f>
        <v/>
      </c>
      <c r="Y741" s="41">
        <f>IF(W741=MAXIFS(W$2:W$7201, A$2:A$7201, A741, B$2:B$7201, B741), "OPTIMAL", "")</f>
        <v/>
      </c>
    </row>
    <row r="742" ht="20" customHeight="1">
      <c r="A742" s="28" t="n">
        <v>4</v>
      </c>
      <c r="B742" s="28" t="n">
        <v>30</v>
      </c>
      <c r="C742" s="29" t="n">
        <v>80</v>
      </c>
      <c r="D742" s="29" t="n">
        <v>2</v>
      </c>
      <c r="E742" s="30" t="n">
        <v>4</v>
      </c>
      <c r="F742" s="29" t="n">
        <v>2</v>
      </c>
      <c r="G742" s="28" t="n">
        <v>150</v>
      </c>
      <c r="H742" s="30" t="inlineStr">
        <is>
          <t>ON</t>
        </is>
      </c>
      <c r="I742" s="31" t="n">
        <v>718.2417398266504</v>
      </c>
      <c r="J742" s="31" t="n">
        <v>2366.073881799197</v>
      </c>
      <c r="K742" s="31" t="n">
        <v>1847.222222222222</v>
      </c>
      <c r="L742" s="31" t="n">
        <v>150</v>
      </c>
      <c r="M742" s="31">
        <f>I742+J742+K742+L742</f>
        <v/>
      </c>
      <c r="N742" s="31">
        <f>M742*'Dashboard &amp; Optimisation'!$B$18/('Dashboard &amp; Optimisation'!$B$16/3.6)</f>
        <v/>
      </c>
      <c r="O742" s="31" t="n">
        <v>513.2969519962676</v>
      </c>
      <c r="P742" s="32" t="n">
        <v>0.08126853211483007</v>
      </c>
      <c r="Q742" s="33" t="n">
        <v>11.17934563207416</v>
      </c>
      <c r="R742" s="31" t="n">
        <v>2741.489813776983</v>
      </c>
      <c r="S742" s="31">
        <f>R742*IF(A742=4, 2.0, 3.0)</f>
        <v/>
      </c>
      <c r="T742" s="29">
        <f>'Dashboard &amp; Optimisation'!$B$18*U742</f>
        <v/>
      </c>
      <c r="U742" s="34">
        <f>MIN(1, S742/M742)</f>
        <v/>
      </c>
      <c r="V742" s="34">
        <f>N742/(N742+O742)</f>
        <v/>
      </c>
      <c r="W742" s="34">
        <f>U742*V742</f>
        <v/>
      </c>
      <c r="X742" s="32">
        <f>T742/N742</f>
        <v/>
      </c>
      <c r="Y742" s="35">
        <f>IF(W742=MAXIFS(W$2:W$7201, A$2:A$7201, A742, B$2:B$7201, B742), "OPTIMAL", "")</f>
        <v/>
      </c>
    </row>
    <row r="743" ht="20" customHeight="1">
      <c r="A743" s="36" t="n">
        <v>4</v>
      </c>
      <c r="B743" s="36" t="n">
        <v>30</v>
      </c>
      <c r="C743" s="37" t="n">
        <v>80</v>
      </c>
      <c r="D743" s="37" t="n">
        <v>2</v>
      </c>
      <c r="E743" s="6" t="n">
        <v>4</v>
      </c>
      <c r="F743" s="37" t="n">
        <v>2</v>
      </c>
      <c r="G743" s="36" t="n">
        <v>150</v>
      </c>
      <c r="H743" s="6" t="inlineStr">
        <is>
          <t>OFF</t>
        </is>
      </c>
      <c r="I743" s="38" t="n">
        <v>718.2417398266504</v>
      </c>
      <c r="J743" s="38" t="n">
        <v>2366.073881799197</v>
      </c>
      <c r="K743" s="38" t="n">
        <v>1847.222222222222</v>
      </c>
      <c r="L743" s="38" t="n">
        <v>150</v>
      </c>
      <c r="M743" s="38">
        <f>I743+J743+K743+L743</f>
        <v/>
      </c>
      <c r="N743" s="38">
        <f>M743*'Dashboard &amp; Optimisation'!$B$18/('Dashboard &amp; Optimisation'!$B$16/3.6)</f>
        <v/>
      </c>
      <c r="O743" s="38" t="n">
        <v>513.2969519962676</v>
      </c>
      <c r="P743" s="39" t="n">
        <v>0.3565057093884514</v>
      </c>
      <c r="Q743" s="40" t="n">
        <v>11.17934563207416</v>
      </c>
      <c r="R743" s="38" t="n">
        <v>624.9461007387488</v>
      </c>
      <c r="S743" s="38">
        <f>R743*IF(A743=4, 2.0, 3.0)</f>
        <v/>
      </c>
      <c r="T743" s="37">
        <f>'Dashboard &amp; Optimisation'!$B$18*U743</f>
        <v/>
      </c>
      <c r="U743" s="26">
        <f>MIN(1, S743/M743)</f>
        <v/>
      </c>
      <c r="V743" s="26">
        <f>N743/(N743+O743)</f>
        <v/>
      </c>
      <c r="W743" s="26">
        <f>U743*V743</f>
        <v/>
      </c>
      <c r="X743" s="39">
        <f>T743/N743</f>
        <v/>
      </c>
      <c r="Y743" s="41">
        <f>IF(W743=MAXIFS(W$2:W$7201, A$2:A$7201, A743, B$2:B$7201, B743), "OPTIMAL", "")</f>
        <v/>
      </c>
    </row>
    <row r="744" ht="20" customHeight="1">
      <c r="A744" s="28" t="n">
        <v>4</v>
      </c>
      <c r="B744" s="28" t="n">
        <v>30</v>
      </c>
      <c r="C744" s="29" t="n">
        <v>80</v>
      </c>
      <c r="D744" s="29" t="n">
        <v>2</v>
      </c>
      <c r="E744" s="30" t="n">
        <v>4</v>
      </c>
      <c r="F744" s="29" t="n">
        <v>2</v>
      </c>
      <c r="G744" s="28" t="n">
        <v>200</v>
      </c>
      <c r="H744" s="30" t="inlineStr">
        <is>
          <t>ON</t>
        </is>
      </c>
      <c r="I744" s="31" t="n">
        <v>718.2417398266504</v>
      </c>
      <c r="J744" s="31" t="n">
        <v>2366.073881799197</v>
      </c>
      <c r="K744" s="31" t="n">
        <v>1847.222222222222</v>
      </c>
      <c r="L744" s="31" t="n">
        <v>150</v>
      </c>
      <c r="M744" s="31">
        <f>I744+J744+K744+L744</f>
        <v/>
      </c>
      <c r="N744" s="31">
        <f>M744*'Dashboard &amp; Optimisation'!$B$18/('Dashboard &amp; Optimisation'!$B$16/3.6)</f>
        <v/>
      </c>
      <c r="O744" s="31" t="n">
        <v>513.2969519962676</v>
      </c>
      <c r="P744" s="32" t="n">
        <v>0.08226325050915441</v>
      </c>
      <c r="Q744" s="33" t="n">
        <v>11.17934563207416</v>
      </c>
      <c r="R744" s="31" t="n">
        <v>2708.340013243471</v>
      </c>
      <c r="S744" s="31">
        <f>R744*IF(A744=4, 2.0, 3.0)</f>
        <v/>
      </c>
      <c r="T744" s="29">
        <f>'Dashboard &amp; Optimisation'!$B$18*U744</f>
        <v/>
      </c>
      <c r="U744" s="34">
        <f>MIN(1, S744/M744)</f>
        <v/>
      </c>
      <c r="V744" s="34">
        <f>N744/(N744+O744)</f>
        <v/>
      </c>
      <c r="W744" s="34">
        <f>U744*V744</f>
        <v/>
      </c>
      <c r="X744" s="32">
        <f>T744/N744</f>
        <v/>
      </c>
      <c r="Y744" s="35">
        <f>IF(W744=MAXIFS(W$2:W$7201, A$2:A$7201, A744, B$2:B$7201, B744), "OPTIMAL", "")</f>
        <v/>
      </c>
    </row>
    <row r="745" ht="20" customHeight="1">
      <c r="A745" s="36" t="n">
        <v>4</v>
      </c>
      <c r="B745" s="36" t="n">
        <v>30</v>
      </c>
      <c r="C745" s="37" t="n">
        <v>80</v>
      </c>
      <c r="D745" s="37" t="n">
        <v>2</v>
      </c>
      <c r="E745" s="6" t="n">
        <v>4</v>
      </c>
      <c r="F745" s="37" t="n">
        <v>2</v>
      </c>
      <c r="G745" s="36" t="n">
        <v>200</v>
      </c>
      <c r="H745" s="6" t="inlineStr">
        <is>
          <t>OFF</t>
        </is>
      </c>
      <c r="I745" s="38" t="n">
        <v>718.2417398266504</v>
      </c>
      <c r="J745" s="38" t="n">
        <v>2366.073881799197</v>
      </c>
      <c r="K745" s="38" t="n">
        <v>1847.222222222222</v>
      </c>
      <c r="L745" s="38" t="n">
        <v>150</v>
      </c>
      <c r="M745" s="38">
        <f>I745+J745+K745+L745</f>
        <v/>
      </c>
      <c r="N745" s="38">
        <f>M745*'Dashboard &amp; Optimisation'!$B$18/('Dashboard &amp; Optimisation'!$B$16/3.6)</f>
        <v/>
      </c>
      <c r="O745" s="38" t="n">
        <v>513.2969519962676</v>
      </c>
      <c r="P745" s="39" t="n">
        <v>0.3575004277827757</v>
      </c>
      <c r="Q745" s="40" t="n">
        <v>11.17934563207416</v>
      </c>
      <c r="R745" s="38" t="n">
        <v>623.2072346184435</v>
      </c>
      <c r="S745" s="38">
        <f>R745*IF(A745=4, 2.0, 3.0)</f>
        <v/>
      </c>
      <c r="T745" s="37">
        <f>'Dashboard &amp; Optimisation'!$B$18*U745</f>
        <v/>
      </c>
      <c r="U745" s="26">
        <f>MIN(1, S745/M745)</f>
        <v/>
      </c>
      <c r="V745" s="26">
        <f>N745/(N745+O745)</f>
        <v/>
      </c>
      <c r="W745" s="26">
        <f>U745*V745</f>
        <v/>
      </c>
      <c r="X745" s="39">
        <f>T745/N745</f>
        <v/>
      </c>
      <c r="Y745" s="41">
        <f>IF(W745=MAXIFS(W$2:W$7201, A$2:A$7201, A745, B$2:B$7201, B745), "OPTIMAL", "")</f>
        <v/>
      </c>
    </row>
    <row r="746" ht="20" customHeight="1">
      <c r="A746" s="28" t="n">
        <v>4</v>
      </c>
      <c r="B746" s="28" t="n">
        <v>30</v>
      </c>
      <c r="C746" s="29" t="n">
        <v>80</v>
      </c>
      <c r="D746" s="29" t="n">
        <v>2</v>
      </c>
      <c r="E746" s="30" t="n">
        <v>8</v>
      </c>
      <c r="F746" s="29" t="n">
        <v>1.5</v>
      </c>
      <c r="G746" s="28" t="n">
        <v>50</v>
      </c>
      <c r="H746" s="30" t="inlineStr">
        <is>
          <t>ON</t>
        </is>
      </c>
      <c r="I746" s="31" t="n">
        <v>718.2417398266504</v>
      </c>
      <c r="J746" s="31" t="n">
        <v>2366.073881799197</v>
      </c>
      <c r="K746" s="31" t="n">
        <v>1847.222222222222</v>
      </c>
      <c r="L746" s="31" t="n">
        <v>150</v>
      </c>
      <c r="M746" s="31">
        <f>I746+J746+K746+L746</f>
        <v/>
      </c>
      <c r="N746" s="31">
        <f>M746*'Dashboard &amp; Optimisation'!$B$18/('Dashboard &amp; Optimisation'!$B$16/3.6)</f>
        <v/>
      </c>
      <c r="O746" s="31" t="n">
        <v>640.6851287438744</v>
      </c>
      <c r="P746" s="32" t="n">
        <v>0.06045706944110856</v>
      </c>
      <c r="Q746" s="33" t="n">
        <v>16.66901844811125</v>
      </c>
      <c r="R746" s="31" t="n">
        <v>3792.627991740912</v>
      </c>
      <c r="S746" s="31">
        <f>R746*IF(A746=4, 2.0, 3.0)</f>
        <v/>
      </c>
      <c r="T746" s="29">
        <f>'Dashboard &amp; Optimisation'!$B$18*U746</f>
        <v/>
      </c>
      <c r="U746" s="34">
        <f>MIN(1, S746/M746)</f>
        <v/>
      </c>
      <c r="V746" s="34">
        <f>N746/(N746+O746)</f>
        <v/>
      </c>
      <c r="W746" s="34">
        <f>U746*V746</f>
        <v/>
      </c>
      <c r="X746" s="32">
        <f>T746/N746</f>
        <v/>
      </c>
      <c r="Y746" s="35">
        <f>IF(W746=MAXIFS(W$2:W$7201, A$2:A$7201, A746, B$2:B$7201, B746), "OPTIMAL", "")</f>
        <v/>
      </c>
    </row>
    <row r="747" ht="20" customHeight="1">
      <c r="A747" s="36" t="n">
        <v>4</v>
      </c>
      <c r="B747" s="36" t="n">
        <v>30</v>
      </c>
      <c r="C747" s="37" t="n">
        <v>80</v>
      </c>
      <c r="D747" s="37" t="n">
        <v>2</v>
      </c>
      <c r="E747" s="6" t="n">
        <v>8</v>
      </c>
      <c r="F747" s="37" t="n">
        <v>1.5</v>
      </c>
      <c r="G747" s="36" t="n">
        <v>50</v>
      </c>
      <c r="H747" s="6" t="inlineStr">
        <is>
          <t>OFF</t>
        </is>
      </c>
      <c r="I747" s="38" t="n">
        <v>718.2417398266504</v>
      </c>
      <c r="J747" s="38" t="n">
        <v>2366.073881799197</v>
      </c>
      <c r="K747" s="38" t="n">
        <v>1847.222222222222</v>
      </c>
      <c r="L747" s="38" t="n">
        <v>150</v>
      </c>
      <c r="M747" s="38">
        <f>I747+J747+K747+L747</f>
        <v/>
      </c>
      <c r="N747" s="38">
        <f>M747*'Dashboard &amp; Optimisation'!$B$18/('Dashboard &amp; Optimisation'!$B$16/3.6)</f>
        <v/>
      </c>
      <c r="O747" s="38" t="n">
        <v>640.6851287438744</v>
      </c>
      <c r="P747" s="39" t="n">
        <v>0.2690882035045009</v>
      </c>
      <c r="Q747" s="40" t="n">
        <v>16.66901844811125</v>
      </c>
      <c r="R747" s="38" t="n">
        <v>852.1041460560987</v>
      </c>
      <c r="S747" s="38">
        <f>R747*IF(A747=4, 2.0, 3.0)</f>
        <v/>
      </c>
      <c r="T747" s="37">
        <f>'Dashboard &amp; Optimisation'!$B$18*U747</f>
        <v/>
      </c>
      <c r="U747" s="26">
        <f>MIN(1, S747/M747)</f>
        <v/>
      </c>
      <c r="V747" s="26">
        <f>N747/(N747+O747)</f>
        <v/>
      </c>
      <c r="W747" s="26">
        <f>U747*V747</f>
        <v/>
      </c>
      <c r="X747" s="39">
        <f>T747/N747</f>
        <v/>
      </c>
      <c r="Y747" s="41">
        <f>IF(W747=MAXIFS(W$2:W$7201, A$2:A$7201, A747, B$2:B$7201, B747), "OPTIMAL", "")</f>
        <v/>
      </c>
    </row>
    <row r="748" ht="20" customHeight="1">
      <c r="A748" s="28" t="n">
        <v>4</v>
      </c>
      <c r="B748" s="28" t="n">
        <v>30</v>
      </c>
      <c r="C748" s="29" t="n">
        <v>80</v>
      </c>
      <c r="D748" s="29" t="n">
        <v>2</v>
      </c>
      <c r="E748" s="30" t="n">
        <v>8</v>
      </c>
      <c r="F748" s="29" t="n">
        <v>1.5</v>
      </c>
      <c r="G748" s="28" t="n">
        <v>100</v>
      </c>
      <c r="H748" s="30" t="inlineStr">
        <is>
          <t>ON</t>
        </is>
      </c>
      <c r="I748" s="31" t="n">
        <v>718.2417398266504</v>
      </c>
      <c r="J748" s="31" t="n">
        <v>2366.073881799197</v>
      </c>
      <c r="K748" s="31" t="n">
        <v>1847.222222222222</v>
      </c>
      <c r="L748" s="31" t="n">
        <v>150</v>
      </c>
      <c r="M748" s="31">
        <f>I748+J748+K748+L748</f>
        <v/>
      </c>
      <c r="N748" s="31">
        <f>M748*'Dashboard &amp; Optimisation'!$B$18/('Dashboard &amp; Optimisation'!$B$16/3.6)</f>
        <v/>
      </c>
      <c r="O748" s="31" t="n">
        <v>640.6851287438744</v>
      </c>
      <c r="P748" s="32" t="n">
        <v>0.06145178783543291</v>
      </c>
      <c r="Q748" s="33" t="n">
        <v>16.66901844811125</v>
      </c>
      <c r="R748" s="31" t="n">
        <v>3731.236827071838</v>
      </c>
      <c r="S748" s="31">
        <f>R748*IF(A748=4, 2.0, 3.0)</f>
        <v/>
      </c>
      <c r="T748" s="29">
        <f>'Dashboard &amp; Optimisation'!$B$18*U748</f>
        <v/>
      </c>
      <c r="U748" s="34">
        <f>MIN(1, S748/M748)</f>
        <v/>
      </c>
      <c r="V748" s="34">
        <f>N748/(N748+O748)</f>
        <v/>
      </c>
      <c r="W748" s="34">
        <f>U748*V748</f>
        <v/>
      </c>
      <c r="X748" s="32">
        <f>T748/N748</f>
        <v/>
      </c>
      <c r="Y748" s="35">
        <f>IF(W748=MAXIFS(W$2:W$7201, A$2:A$7201, A748, B$2:B$7201, B748), "OPTIMAL", "")</f>
        <v/>
      </c>
    </row>
    <row r="749" ht="20" customHeight="1">
      <c r="A749" s="36" t="n">
        <v>4</v>
      </c>
      <c r="B749" s="36" t="n">
        <v>30</v>
      </c>
      <c r="C749" s="37" t="n">
        <v>80</v>
      </c>
      <c r="D749" s="37" t="n">
        <v>2</v>
      </c>
      <c r="E749" s="6" t="n">
        <v>8</v>
      </c>
      <c r="F749" s="37" t="n">
        <v>1.5</v>
      </c>
      <c r="G749" s="36" t="n">
        <v>100</v>
      </c>
      <c r="H749" s="6" t="inlineStr">
        <is>
          <t>OFF</t>
        </is>
      </c>
      <c r="I749" s="38" t="n">
        <v>718.2417398266504</v>
      </c>
      <c r="J749" s="38" t="n">
        <v>2366.073881799197</v>
      </c>
      <c r="K749" s="38" t="n">
        <v>1847.222222222222</v>
      </c>
      <c r="L749" s="38" t="n">
        <v>150</v>
      </c>
      <c r="M749" s="38">
        <f>I749+J749+K749+L749</f>
        <v/>
      </c>
      <c r="N749" s="38">
        <f>M749*'Dashboard &amp; Optimisation'!$B$18/('Dashboard &amp; Optimisation'!$B$16/3.6)</f>
        <v/>
      </c>
      <c r="O749" s="38" t="n">
        <v>640.6851287438744</v>
      </c>
      <c r="P749" s="39" t="n">
        <v>0.2700829218988253</v>
      </c>
      <c r="Q749" s="40" t="n">
        <v>16.66901844811125</v>
      </c>
      <c r="R749" s="38" t="n">
        <v>848.9658370434333</v>
      </c>
      <c r="S749" s="38">
        <f>R749*IF(A749=4, 2.0, 3.0)</f>
        <v/>
      </c>
      <c r="T749" s="37">
        <f>'Dashboard &amp; Optimisation'!$B$18*U749</f>
        <v/>
      </c>
      <c r="U749" s="26">
        <f>MIN(1, S749/M749)</f>
        <v/>
      </c>
      <c r="V749" s="26">
        <f>N749/(N749+O749)</f>
        <v/>
      </c>
      <c r="W749" s="26">
        <f>U749*V749</f>
        <v/>
      </c>
      <c r="X749" s="39">
        <f>T749/N749</f>
        <v/>
      </c>
      <c r="Y749" s="41">
        <f>IF(W749=MAXIFS(W$2:W$7201, A$2:A$7201, A749, B$2:B$7201, B749), "OPTIMAL", "")</f>
        <v/>
      </c>
    </row>
    <row r="750" ht="20" customHeight="1">
      <c r="A750" s="28" t="n">
        <v>4</v>
      </c>
      <c r="B750" s="28" t="n">
        <v>30</v>
      </c>
      <c r="C750" s="29" t="n">
        <v>80</v>
      </c>
      <c r="D750" s="29" t="n">
        <v>2</v>
      </c>
      <c r="E750" s="30" t="n">
        <v>8</v>
      </c>
      <c r="F750" s="29" t="n">
        <v>1.5</v>
      </c>
      <c r="G750" s="28" t="n">
        <v>150</v>
      </c>
      <c r="H750" s="30" t="inlineStr">
        <is>
          <t>ON</t>
        </is>
      </c>
      <c r="I750" s="31" t="n">
        <v>718.2417398266504</v>
      </c>
      <c r="J750" s="31" t="n">
        <v>2366.073881799197</v>
      </c>
      <c r="K750" s="31" t="n">
        <v>1847.222222222222</v>
      </c>
      <c r="L750" s="31" t="n">
        <v>150</v>
      </c>
      <c r="M750" s="31">
        <f>I750+J750+K750+L750</f>
        <v/>
      </c>
      <c r="N750" s="31">
        <f>M750*'Dashboard &amp; Optimisation'!$B$18/('Dashboard &amp; Optimisation'!$B$16/3.6)</f>
        <v/>
      </c>
      <c r="O750" s="31" t="n">
        <v>640.6851287438744</v>
      </c>
      <c r="P750" s="32" t="n">
        <v>0.06244650622975725</v>
      </c>
      <c r="Q750" s="33" t="n">
        <v>16.66901844811125</v>
      </c>
      <c r="R750" s="31" t="n">
        <v>3671.801477849688</v>
      </c>
      <c r="S750" s="31">
        <f>R750*IF(A750=4, 2.0, 3.0)</f>
        <v/>
      </c>
      <c r="T750" s="29">
        <f>'Dashboard &amp; Optimisation'!$B$18*U750</f>
        <v/>
      </c>
      <c r="U750" s="34">
        <f>MIN(1, S750/M750)</f>
        <v/>
      </c>
      <c r="V750" s="34">
        <f>N750/(N750+O750)</f>
        <v/>
      </c>
      <c r="W750" s="34">
        <f>U750*V750</f>
        <v/>
      </c>
      <c r="X750" s="32">
        <f>T750/N750</f>
        <v/>
      </c>
      <c r="Y750" s="35">
        <f>IF(W750=MAXIFS(W$2:W$7201, A$2:A$7201, A750, B$2:B$7201, B750), "OPTIMAL", "")</f>
        <v/>
      </c>
    </row>
    <row r="751" ht="20" customHeight="1">
      <c r="A751" s="36" t="n">
        <v>4</v>
      </c>
      <c r="B751" s="36" t="n">
        <v>30</v>
      </c>
      <c r="C751" s="37" t="n">
        <v>80</v>
      </c>
      <c r="D751" s="37" t="n">
        <v>2</v>
      </c>
      <c r="E751" s="6" t="n">
        <v>8</v>
      </c>
      <c r="F751" s="37" t="n">
        <v>1.5</v>
      </c>
      <c r="G751" s="36" t="n">
        <v>150</v>
      </c>
      <c r="H751" s="6" t="inlineStr">
        <is>
          <t>OFF</t>
        </is>
      </c>
      <c r="I751" s="38" t="n">
        <v>718.2417398266504</v>
      </c>
      <c r="J751" s="38" t="n">
        <v>2366.073881799197</v>
      </c>
      <c r="K751" s="38" t="n">
        <v>1847.222222222222</v>
      </c>
      <c r="L751" s="38" t="n">
        <v>150</v>
      </c>
      <c r="M751" s="38">
        <f>I751+J751+K751+L751</f>
        <v/>
      </c>
      <c r="N751" s="38">
        <f>M751*'Dashboard &amp; Optimisation'!$B$18/('Dashboard &amp; Optimisation'!$B$16/3.6)</f>
        <v/>
      </c>
      <c r="O751" s="38" t="n">
        <v>640.6851287438744</v>
      </c>
      <c r="P751" s="39" t="n">
        <v>0.2710776402931496</v>
      </c>
      <c r="Q751" s="40" t="n">
        <v>16.66901844811125</v>
      </c>
      <c r="R751" s="38" t="n">
        <v>845.8505600573019</v>
      </c>
      <c r="S751" s="38">
        <f>R751*IF(A751=4, 2.0, 3.0)</f>
        <v/>
      </c>
      <c r="T751" s="37">
        <f>'Dashboard &amp; Optimisation'!$B$18*U751</f>
        <v/>
      </c>
      <c r="U751" s="26">
        <f>MIN(1, S751/M751)</f>
        <v/>
      </c>
      <c r="V751" s="26">
        <f>N751/(N751+O751)</f>
        <v/>
      </c>
      <c r="W751" s="26">
        <f>U751*V751</f>
        <v/>
      </c>
      <c r="X751" s="39">
        <f>T751/N751</f>
        <v/>
      </c>
      <c r="Y751" s="41">
        <f>IF(W751=MAXIFS(W$2:W$7201, A$2:A$7201, A751, B$2:B$7201, B751), "OPTIMAL", "")</f>
        <v/>
      </c>
    </row>
    <row r="752" ht="20" customHeight="1">
      <c r="A752" s="28" t="n">
        <v>4</v>
      </c>
      <c r="B752" s="28" t="n">
        <v>30</v>
      </c>
      <c r="C752" s="29" t="n">
        <v>80</v>
      </c>
      <c r="D752" s="29" t="n">
        <v>2</v>
      </c>
      <c r="E752" s="30" t="n">
        <v>8</v>
      </c>
      <c r="F752" s="29" t="n">
        <v>1.5</v>
      </c>
      <c r="G752" s="28" t="n">
        <v>200</v>
      </c>
      <c r="H752" s="30" t="inlineStr">
        <is>
          <t>ON</t>
        </is>
      </c>
      <c r="I752" s="31" t="n">
        <v>718.2417398266504</v>
      </c>
      <c r="J752" s="31" t="n">
        <v>2366.073881799197</v>
      </c>
      <c r="K752" s="31" t="n">
        <v>1847.222222222222</v>
      </c>
      <c r="L752" s="31" t="n">
        <v>150</v>
      </c>
      <c r="M752" s="31">
        <f>I752+J752+K752+L752</f>
        <v/>
      </c>
      <c r="N752" s="31">
        <f>M752*'Dashboard &amp; Optimisation'!$B$18/('Dashboard &amp; Optimisation'!$B$16/3.6)</f>
        <v/>
      </c>
      <c r="O752" s="31" t="n">
        <v>640.6851287438744</v>
      </c>
      <c r="P752" s="32" t="n">
        <v>0.06344122462408161</v>
      </c>
      <c r="Q752" s="33" t="n">
        <v>16.66901844811125</v>
      </c>
      <c r="R752" s="31" t="n">
        <v>3614.229946216012</v>
      </c>
      <c r="S752" s="31">
        <f>R752*IF(A752=4, 2.0, 3.0)</f>
        <v/>
      </c>
      <c r="T752" s="29">
        <f>'Dashboard &amp; Optimisation'!$B$18*U752</f>
        <v/>
      </c>
      <c r="U752" s="34">
        <f>MIN(1, S752/M752)</f>
        <v/>
      </c>
      <c r="V752" s="34">
        <f>N752/(N752+O752)</f>
        <v/>
      </c>
      <c r="W752" s="34">
        <f>U752*V752</f>
        <v/>
      </c>
      <c r="X752" s="32">
        <f>T752/N752</f>
        <v/>
      </c>
      <c r="Y752" s="35">
        <f>IF(W752=MAXIFS(W$2:W$7201, A$2:A$7201, A752, B$2:B$7201, B752), "OPTIMAL", "")</f>
        <v/>
      </c>
    </row>
    <row r="753" ht="20" customHeight="1">
      <c r="A753" s="36" t="n">
        <v>4</v>
      </c>
      <c r="B753" s="36" t="n">
        <v>30</v>
      </c>
      <c r="C753" s="37" t="n">
        <v>80</v>
      </c>
      <c r="D753" s="37" t="n">
        <v>2</v>
      </c>
      <c r="E753" s="6" t="n">
        <v>8</v>
      </c>
      <c r="F753" s="37" t="n">
        <v>1.5</v>
      </c>
      <c r="G753" s="36" t="n">
        <v>200</v>
      </c>
      <c r="H753" s="6" t="inlineStr">
        <is>
          <t>OFF</t>
        </is>
      </c>
      <c r="I753" s="38" t="n">
        <v>718.2417398266504</v>
      </c>
      <c r="J753" s="38" t="n">
        <v>2366.073881799197</v>
      </c>
      <c r="K753" s="38" t="n">
        <v>1847.222222222222</v>
      </c>
      <c r="L753" s="38" t="n">
        <v>150</v>
      </c>
      <c r="M753" s="38">
        <f>I753+J753+K753+L753</f>
        <v/>
      </c>
      <c r="N753" s="38">
        <f>M753*'Dashboard &amp; Optimisation'!$B$18/('Dashboard &amp; Optimisation'!$B$16/3.6)</f>
        <v/>
      </c>
      <c r="O753" s="38" t="n">
        <v>640.6851287438744</v>
      </c>
      <c r="P753" s="39" t="n">
        <v>0.272072358687474</v>
      </c>
      <c r="Q753" s="40" t="n">
        <v>16.66901844811125</v>
      </c>
      <c r="R753" s="38" t="n">
        <v>842.7580624768879</v>
      </c>
      <c r="S753" s="38">
        <f>R753*IF(A753=4, 2.0, 3.0)</f>
        <v/>
      </c>
      <c r="T753" s="37">
        <f>'Dashboard &amp; Optimisation'!$B$18*U753</f>
        <v/>
      </c>
      <c r="U753" s="26">
        <f>MIN(1, S753/M753)</f>
        <v/>
      </c>
      <c r="V753" s="26">
        <f>N753/(N753+O753)</f>
        <v/>
      </c>
      <c r="W753" s="26">
        <f>U753*V753</f>
        <v/>
      </c>
      <c r="X753" s="39">
        <f>T753/N753</f>
        <v/>
      </c>
      <c r="Y753" s="41">
        <f>IF(W753=MAXIFS(W$2:W$7201, A$2:A$7201, A753, B$2:B$7201, B753), "OPTIMAL", "")</f>
        <v/>
      </c>
    </row>
    <row r="754" ht="20" customHeight="1">
      <c r="A754" s="28" t="n">
        <v>4</v>
      </c>
      <c r="B754" s="28" t="n">
        <v>30</v>
      </c>
      <c r="C754" s="29" t="n">
        <v>80</v>
      </c>
      <c r="D754" s="29" t="n">
        <v>2</v>
      </c>
      <c r="E754" s="30" t="n">
        <v>8</v>
      </c>
      <c r="F754" s="29" t="n">
        <v>2</v>
      </c>
      <c r="G754" s="28" t="n">
        <v>50</v>
      </c>
      <c r="H754" s="30" t="inlineStr">
        <is>
          <t>ON</t>
        </is>
      </c>
      <c r="I754" s="31" t="n">
        <v>718.2417398266504</v>
      </c>
      <c r="J754" s="31" t="n">
        <v>2366.073881799197</v>
      </c>
      <c r="K754" s="31" t="n">
        <v>1847.222222222222</v>
      </c>
      <c r="L754" s="31" t="n">
        <v>150</v>
      </c>
      <c r="M754" s="31">
        <f>I754+J754+K754+L754</f>
        <v/>
      </c>
      <c r="N754" s="31">
        <f>M754*'Dashboard &amp; Optimisation'!$B$18/('Dashboard &amp; Optimisation'!$B$16/3.6)</f>
        <v/>
      </c>
      <c r="O754" s="31" t="n">
        <v>775.7227739383095</v>
      </c>
      <c r="P754" s="32" t="n">
        <v>0.05959527138172052</v>
      </c>
      <c r="Q754" s="33" t="n">
        <v>22.15869126414833</v>
      </c>
      <c r="R754" s="31" t="n">
        <v>3962.990074143421</v>
      </c>
      <c r="S754" s="31">
        <f>R754*IF(A754=4, 2.0, 3.0)</f>
        <v/>
      </c>
      <c r="T754" s="29">
        <f>'Dashboard &amp; Optimisation'!$B$18*U754</f>
        <v/>
      </c>
      <c r="U754" s="34">
        <f>MIN(1, S754/M754)</f>
        <v/>
      </c>
      <c r="V754" s="34">
        <f>N754/(N754+O754)</f>
        <v/>
      </c>
      <c r="W754" s="34">
        <f>U754*V754</f>
        <v/>
      </c>
      <c r="X754" s="32">
        <f>T754/N754</f>
        <v/>
      </c>
      <c r="Y754" s="35">
        <f>IF(W754=MAXIFS(W$2:W$7201, A$2:A$7201, A754, B$2:B$7201, B754), "OPTIMAL", "")</f>
        <v/>
      </c>
    </row>
    <row r="755" ht="20" customHeight="1">
      <c r="A755" s="36" t="n">
        <v>4</v>
      </c>
      <c r="B755" s="36" t="n">
        <v>30</v>
      </c>
      <c r="C755" s="37" t="n">
        <v>80</v>
      </c>
      <c r="D755" s="37" t="n">
        <v>2</v>
      </c>
      <c r="E755" s="6" t="n">
        <v>8</v>
      </c>
      <c r="F755" s="37" t="n">
        <v>2</v>
      </c>
      <c r="G755" s="36" t="n">
        <v>50</v>
      </c>
      <c r="H755" s="6" t="inlineStr">
        <is>
          <t>OFF</t>
        </is>
      </c>
      <c r="I755" s="38" t="n">
        <v>718.2417398266504</v>
      </c>
      <c r="J755" s="38" t="n">
        <v>2366.073881799197</v>
      </c>
      <c r="K755" s="38" t="n">
        <v>1847.222222222222</v>
      </c>
      <c r="L755" s="38" t="n">
        <v>150</v>
      </c>
      <c r="M755" s="38">
        <f>I755+J755+K755+L755</f>
        <v/>
      </c>
      <c r="N755" s="38">
        <f>M755*'Dashboard &amp; Optimisation'!$B$18/('Dashboard &amp; Optimisation'!$B$16/3.6)</f>
        <v/>
      </c>
      <c r="O755" s="38" t="n">
        <v>775.7227739383095</v>
      </c>
      <c r="P755" s="39" t="n">
        <v>0.2699796965914878</v>
      </c>
      <c r="Q755" s="40" t="n">
        <v>22.15869126414833</v>
      </c>
      <c r="R755" s="38" t="n">
        <v>874.7897413523068</v>
      </c>
      <c r="S755" s="38">
        <f>R755*IF(A755=4, 2.0, 3.0)</f>
        <v/>
      </c>
      <c r="T755" s="37">
        <f>'Dashboard &amp; Optimisation'!$B$18*U755</f>
        <v/>
      </c>
      <c r="U755" s="26">
        <f>MIN(1, S755/M755)</f>
        <v/>
      </c>
      <c r="V755" s="26">
        <f>N755/(N755+O755)</f>
        <v/>
      </c>
      <c r="W755" s="26">
        <f>U755*V755</f>
        <v/>
      </c>
      <c r="X755" s="39">
        <f>T755/N755</f>
        <v/>
      </c>
      <c r="Y755" s="41">
        <f>IF(W755=MAXIFS(W$2:W$7201, A$2:A$7201, A755, B$2:B$7201, B755), "OPTIMAL", "")</f>
        <v/>
      </c>
    </row>
    <row r="756" ht="20" customHeight="1">
      <c r="A756" s="28" t="n">
        <v>4</v>
      </c>
      <c r="B756" s="28" t="n">
        <v>30</v>
      </c>
      <c r="C756" s="29" t="n">
        <v>80</v>
      </c>
      <c r="D756" s="29" t="n">
        <v>2</v>
      </c>
      <c r="E756" s="30" t="n">
        <v>8</v>
      </c>
      <c r="F756" s="29" t="n">
        <v>2</v>
      </c>
      <c r="G756" s="28" t="n">
        <v>100</v>
      </c>
      <c r="H756" s="30" t="inlineStr">
        <is>
          <t>ON</t>
        </is>
      </c>
      <c r="I756" s="31" t="n">
        <v>718.2417398266504</v>
      </c>
      <c r="J756" s="31" t="n">
        <v>2366.073881799197</v>
      </c>
      <c r="K756" s="31" t="n">
        <v>1847.222222222222</v>
      </c>
      <c r="L756" s="31" t="n">
        <v>150</v>
      </c>
      <c r="M756" s="31">
        <f>I756+J756+K756+L756</f>
        <v/>
      </c>
      <c r="N756" s="31">
        <f>M756*'Dashboard &amp; Optimisation'!$B$18/('Dashboard &amp; Optimisation'!$B$16/3.6)</f>
        <v/>
      </c>
      <c r="O756" s="31" t="n">
        <v>775.7227739383095</v>
      </c>
      <c r="P756" s="32" t="n">
        <v>0.06058998977604487</v>
      </c>
      <c r="Q756" s="33" t="n">
        <v>22.15869126414833</v>
      </c>
      <c r="R756" s="31" t="n">
        <v>3897.928846408509</v>
      </c>
      <c r="S756" s="31">
        <f>R756*IF(A756=4, 2.0, 3.0)</f>
        <v/>
      </c>
      <c r="T756" s="29">
        <f>'Dashboard &amp; Optimisation'!$B$18*U756</f>
        <v/>
      </c>
      <c r="U756" s="34">
        <f>MIN(1, S756/M756)</f>
        <v/>
      </c>
      <c r="V756" s="34">
        <f>N756/(N756+O756)</f>
        <v/>
      </c>
      <c r="W756" s="34">
        <f>U756*V756</f>
        <v/>
      </c>
      <c r="X756" s="32">
        <f>T756/N756</f>
        <v/>
      </c>
      <c r="Y756" s="35">
        <f>IF(W756=MAXIFS(W$2:W$7201, A$2:A$7201, A756, B$2:B$7201, B756), "OPTIMAL", "")</f>
        <v/>
      </c>
    </row>
    <row r="757" ht="20" customHeight="1">
      <c r="A757" s="36" t="n">
        <v>4</v>
      </c>
      <c r="B757" s="36" t="n">
        <v>30</v>
      </c>
      <c r="C757" s="37" t="n">
        <v>80</v>
      </c>
      <c r="D757" s="37" t="n">
        <v>2</v>
      </c>
      <c r="E757" s="6" t="n">
        <v>8</v>
      </c>
      <c r="F757" s="37" t="n">
        <v>2</v>
      </c>
      <c r="G757" s="36" t="n">
        <v>100</v>
      </c>
      <c r="H757" s="6" t="inlineStr">
        <is>
          <t>OFF</t>
        </is>
      </c>
      <c r="I757" s="38" t="n">
        <v>718.2417398266504</v>
      </c>
      <c r="J757" s="38" t="n">
        <v>2366.073881799197</v>
      </c>
      <c r="K757" s="38" t="n">
        <v>1847.222222222222</v>
      </c>
      <c r="L757" s="38" t="n">
        <v>150</v>
      </c>
      <c r="M757" s="38">
        <f>I757+J757+K757+L757</f>
        <v/>
      </c>
      <c r="N757" s="38">
        <f>M757*'Dashboard &amp; Optimisation'!$B$18/('Dashboard &amp; Optimisation'!$B$16/3.6)</f>
        <v/>
      </c>
      <c r="O757" s="38" t="n">
        <v>775.7227739383095</v>
      </c>
      <c r="P757" s="39" t="n">
        <v>0.2709744149858122</v>
      </c>
      <c r="Q757" s="40" t="n">
        <v>22.15869126414833</v>
      </c>
      <c r="R757" s="38" t="n">
        <v>871.5784808097388</v>
      </c>
      <c r="S757" s="38">
        <f>R757*IF(A757=4, 2.0, 3.0)</f>
        <v/>
      </c>
      <c r="T757" s="37">
        <f>'Dashboard &amp; Optimisation'!$B$18*U757</f>
        <v/>
      </c>
      <c r="U757" s="26">
        <f>MIN(1, S757/M757)</f>
        <v/>
      </c>
      <c r="V757" s="26">
        <f>N757/(N757+O757)</f>
        <v/>
      </c>
      <c r="W757" s="26">
        <f>U757*V757</f>
        <v/>
      </c>
      <c r="X757" s="39">
        <f>T757/N757</f>
        <v/>
      </c>
      <c r="Y757" s="41">
        <f>IF(W757=MAXIFS(W$2:W$7201, A$2:A$7201, A757, B$2:B$7201, B757), "OPTIMAL", "")</f>
        <v/>
      </c>
    </row>
    <row r="758" ht="20" customHeight="1">
      <c r="A758" s="28" t="n">
        <v>4</v>
      </c>
      <c r="B758" s="28" t="n">
        <v>30</v>
      </c>
      <c r="C758" s="29" t="n">
        <v>80</v>
      </c>
      <c r="D758" s="29" t="n">
        <v>2</v>
      </c>
      <c r="E758" s="30" t="n">
        <v>8</v>
      </c>
      <c r="F758" s="29" t="n">
        <v>2</v>
      </c>
      <c r="G758" s="28" t="n">
        <v>150</v>
      </c>
      <c r="H758" s="30" t="inlineStr">
        <is>
          <t>ON</t>
        </is>
      </c>
      <c r="I758" s="31" t="n">
        <v>718.2417398266504</v>
      </c>
      <c r="J758" s="31" t="n">
        <v>2366.073881799197</v>
      </c>
      <c r="K758" s="31" t="n">
        <v>1847.222222222222</v>
      </c>
      <c r="L758" s="31" t="n">
        <v>150</v>
      </c>
      <c r="M758" s="31">
        <f>I758+J758+K758+L758</f>
        <v/>
      </c>
      <c r="N758" s="31">
        <f>M758*'Dashboard &amp; Optimisation'!$B$18/('Dashboard &amp; Optimisation'!$B$16/3.6)</f>
        <v/>
      </c>
      <c r="O758" s="31" t="n">
        <v>775.7227739383095</v>
      </c>
      <c r="P758" s="32" t="n">
        <v>0.06158470817036921</v>
      </c>
      <c r="Q758" s="33" t="n">
        <v>22.15869126414833</v>
      </c>
      <c r="R758" s="31" t="n">
        <v>3834.969361197283</v>
      </c>
      <c r="S758" s="31">
        <f>R758*IF(A758=4, 2.0, 3.0)</f>
        <v/>
      </c>
      <c r="T758" s="29">
        <f>'Dashboard &amp; Optimisation'!$B$18*U758</f>
        <v/>
      </c>
      <c r="U758" s="34">
        <f>MIN(1, S758/M758)</f>
        <v/>
      </c>
      <c r="V758" s="34">
        <f>N758/(N758+O758)</f>
        <v/>
      </c>
      <c r="W758" s="34">
        <f>U758*V758</f>
        <v/>
      </c>
      <c r="X758" s="32">
        <f>T758/N758</f>
        <v/>
      </c>
      <c r="Y758" s="35">
        <f>IF(W758=MAXIFS(W$2:W$7201, A$2:A$7201, A758, B$2:B$7201, B758), "OPTIMAL", "")</f>
        <v/>
      </c>
    </row>
    <row r="759" ht="20" customHeight="1">
      <c r="A759" s="36" t="n">
        <v>4</v>
      </c>
      <c r="B759" s="36" t="n">
        <v>30</v>
      </c>
      <c r="C759" s="37" t="n">
        <v>80</v>
      </c>
      <c r="D759" s="37" t="n">
        <v>2</v>
      </c>
      <c r="E759" s="6" t="n">
        <v>8</v>
      </c>
      <c r="F759" s="37" t="n">
        <v>2</v>
      </c>
      <c r="G759" s="36" t="n">
        <v>150</v>
      </c>
      <c r="H759" s="6" t="inlineStr">
        <is>
          <t>OFF</t>
        </is>
      </c>
      <c r="I759" s="38" t="n">
        <v>718.2417398266504</v>
      </c>
      <c r="J759" s="38" t="n">
        <v>2366.073881799197</v>
      </c>
      <c r="K759" s="38" t="n">
        <v>1847.222222222222</v>
      </c>
      <c r="L759" s="38" t="n">
        <v>150</v>
      </c>
      <c r="M759" s="38">
        <f>I759+J759+K759+L759</f>
        <v/>
      </c>
      <c r="N759" s="38">
        <f>M759*'Dashboard &amp; Optimisation'!$B$18/('Dashboard &amp; Optimisation'!$B$16/3.6)</f>
        <v/>
      </c>
      <c r="O759" s="38" t="n">
        <v>775.7227739383095</v>
      </c>
      <c r="P759" s="39" t="n">
        <v>0.2719691333801366</v>
      </c>
      <c r="Q759" s="40" t="n">
        <v>22.15869126414833</v>
      </c>
      <c r="R759" s="38" t="n">
        <v>868.3907104323301</v>
      </c>
      <c r="S759" s="38">
        <f>R759*IF(A759=4, 2.0, 3.0)</f>
        <v/>
      </c>
      <c r="T759" s="37">
        <f>'Dashboard &amp; Optimisation'!$B$18*U759</f>
        <v/>
      </c>
      <c r="U759" s="26">
        <f>MIN(1, S759/M759)</f>
        <v/>
      </c>
      <c r="V759" s="26">
        <f>N759/(N759+O759)</f>
        <v/>
      </c>
      <c r="W759" s="26">
        <f>U759*V759</f>
        <v/>
      </c>
      <c r="X759" s="39">
        <f>T759/N759</f>
        <v/>
      </c>
      <c r="Y759" s="41">
        <f>IF(W759=MAXIFS(W$2:W$7201, A$2:A$7201, A759, B$2:B$7201, B759), "OPTIMAL", "")</f>
        <v/>
      </c>
    </row>
    <row r="760" ht="20" customHeight="1">
      <c r="A760" s="28" t="n">
        <v>4</v>
      </c>
      <c r="B760" s="28" t="n">
        <v>30</v>
      </c>
      <c r="C760" s="29" t="n">
        <v>80</v>
      </c>
      <c r="D760" s="29" t="n">
        <v>2</v>
      </c>
      <c r="E760" s="30" t="n">
        <v>8</v>
      </c>
      <c r="F760" s="29" t="n">
        <v>2</v>
      </c>
      <c r="G760" s="28" t="n">
        <v>200</v>
      </c>
      <c r="H760" s="30" t="inlineStr">
        <is>
          <t>ON</t>
        </is>
      </c>
      <c r="I760" s="31" t="n">
        <v>718.2417398266504</v>
      </c>
      <c r="J760" s="31" t="n">
        <v>2366.073881799197</v>
      </c>
      <c r="K760" s="31" t="n">
        <v>1847.222222222222</v>
      </c>
      <c r="L760" s="31" t="n">
        <v>150</v>
      </c>
      <c r="M760" s="31">
        <f>I760+J760+K760+L760</f>
        <v/>
      </c>
      <c r="N760" s="31">
        <f>M760*'Dashboard &amp; Optimisation'!$B$18/('Dashboard &amp; Optimisation'!$B$16/3.6)</f>
        <v/>
      </c>
      <c r="O760" s="31" t="n">
        <v>775.7227739383095</v>
      </c>
      <c r="P760" s="32" t="n">
        <v>0.06257942656469356</v>
      </c>
      <c r="Q760" s="33" t="n">
        <v>22.15869126414833</v>
      </c>
      <c r="R760" s="31" t="n">
        <v>3774.011395062684</v>
      </c>
      <c r="S760" s="31">
        <f>R760*IF(A760=4, 2.0, 3.0)</f>
        <v/>
      </c>
      <c r="T760" s="29">
        <f>'Dashboard &amp; Optimisation'!$B$18*U760</f>
        <v/>
      </c>
      <c r="U760" s="34">
        <f>MIN(1, S760/M760)</f>
        <v/>
      </c>
      <c r="V760" s="34">
        <f>N760/(N760+O760)</f>
        <v/>
      </c>
      <c r="W760" s="34">
        <f>U760*V760</f>
        <v/>
      </c>
      <c r="X760" s="32">
        <f>T760/N760</f>
        <v/>
      </c>
      <c r="Y760" s="35">
        <f>IF(W760=MAXIFS(W$2:W$7201, A$2:A$7201, A760, B$2:B$7201, B760), "OPTIMAL", "")</f>
        <v/>
      </c>
    </row>
    <row r="761" ht="20" customHeight="1">
      <c r="A761" s="36" t="n">
        <v>4</v>
      </c>
      <c r="B761" s="36" t="n">
        <v>30</v>
      </c>
      <c r="C761" s="37" t="n">
        <v>80</v>
      </c>
      <c r="D761" s="37" t="n">
        <v>2</v>
      </c>
      <c r="E761" s="6" t="n">
        <v>8</v>
      </c>
      <c r="F761" s="37" t="n">
        <v>2</v>
      </c>
      <c r="G761" s="36" t="n">
        <v>200</v>
      </c>
      <c r="H761" s="6" t="inlineStr">
        <is>
          <t>OFF</t>
        </is>
      </c>
      <c r="I761" s="38" t="n">
        <v>718.2417398266504</v>
      </c>
      <c r="J761" s="38" t="n">
        <v>2366.073881799197</v>
      </c>
      <c r="K761" s="38" t="n">
        <v>1847.222222222222</v>
      </c>
      <c r="L761" s="38" t="n">
        <v>150</v>
      </c>
      <c r="M761" s="38">
        <f>I761+J761+K761+L761</f>
        <v/>
      </c>
      <c r="N761" s="38">
        <f>M761*'Dashboard &amp; Optimisation'!$B$18/('Dashboard &amp; Optimisation'!$B$16/3.6)</f>
        <v/>
      </c>
      <c r="O761" s="38" t="n">
        <v>775.7227739383095</v>
      </c>
      <c r="P761" s="39" t="n">
        <v>0.2729638517744609</v>
      </c>
      <c r="Q761" s="40" t="n">
        <v>22.15869126414833</v>
      </c>
      <c r="R761" s="38" t="n">
        <v>865.2261734157541</v>
      </c>
      <c r="S761" s="38">
        <f>R761*IF(A761=4, 2.0, 3.0)</f>
        <v/>
      </c>
      <c r="T761" s="37">
        <f>'Dashboard &amp; Optimisation'!$B$18*U761</f>
        <v/>
      </c>
      <c r="U761" s="26">
        <f>MIN(1, S761/M761)</f>
        <v/>
      </c>
      <c r="V761" s="26">
        <f>N761/(N761+O761)</f>
        <v/>
      </c>
      <c r="W761" s="26">
        <f>U761*V761</f>
        <v/>
      </c>
      <c r="X761" s="39">
        <f>T761/N761</f>
        <v/>
      </c>
      <c r="Y761" s="41">
        <f>IF(W761=MAXIFS(W$2:W$7201, A$2:A$7201, A761, B$2:B$7201, B761), "OPTIMAL", "")</f>
        <v/>
      </c>
    </row>
    <row r="762" ht="20" customHeight="1">
      <c r="A762" s="28" t="n">
        <v>4</v>
      </c>
      <c r="B762" s="28" t="n">
        <v>30</v>
      </c>
      <c r="C762" s="29" t="n">
        <v>80</v>
      </c>
      <c r="D762" s="29" t="n">
        <v>3</v>
      </c>
      <c r="E762" s="30" t="n">
        <v>0</v>
      </c>
      <c r="F762" s="29" t="n">
        <v>0</v>
      </c>
      <c r="G762" s="28" t="n">
        <v>50</v>
      </c>
      <c r="H762" s="30" t="inlineStr">
        <is>
          <t>ON</t>
        </is>
      </c>
      <c r="I762" s="31" t="n">
        <v>718.2417398266504</v>
      </c>
      <c r="J762" s="31" t="n">
        <v>2366.073881799197</v>
      </c>
      <c r="K762" s="31" t="n">
        <v>1847.222222222222</v>
      </c>
      <c r="L762" s="31" t="n">
        <v>150</v>
      </c>
      <c r="M762" s="31">
        <f>I762+J762+K762+L762</f>
        <v/>
      </c>
      <c r="N762" s="31">
        <f>M762*'Dashboard &amp; Optimisation'!$B$18/('Dashboard &amp; Optimisation'!$B$16/3.6)</f>
        <v/>
      </c>
      <c r="O762" s="31" t="n">
        <v>435.7812267548551</v>
      </c>
      <c r="P762" s="32" t="n">
        <v>0.5004038790021995</v>
      </c>
      <c r="Q762" s="33" t="n">
        <v>0.2</v>
      </c>
      <c r="R762" s="31" t="n">
        <v>444.4493064140895</v>
      </c>
      <c r="S762" s="31">
        <f>R762*IF(A762=4, 2.0, 3.0)</f>
        <v/>
      </c>
      <c r="T762" s="29">
        <f>'Dashboard &amp; Optimisation'!$B$18*U762</f>
        <v/>
      </c>
      <c r="U762" s="34">
        <f>MIN(1, S762/M762)</f>
        <v/>
      </c>
      <c r="V762" s="34">
        <f>N762/(N762+O762)</f>
        <v/>
      </c>
      <c r="W762" s="34">
        <f>U762*V762</f>
        <v/>
      </c>
      <c r="X762" s="32">
        <f>T762/N762</f>
        <v/>
      </c>
      <c r="Y762" s="35">
        <f>IF(W762=MAXIFS(W$2:W$7201, A$2:A$7201, A762, B$2:B$7201, B762), "OPTIMAL", "")</f>
        <v/>
      </c>
    </row>
    <row r="763" ht="20" customHeight="1">
      <c r="A763" s="36" t="n">
        <v>4</v>
      </c>
      <c r="B763" s="36" t="n">
        <v>30</v>
      </c>
      <c r="C763" s="37" t="n">
        <v>80</v>
      </c>
      <c r="D763" s="37" t="n">
        <v>3</v>
      </c>
      <c r="E763" s="6" t="n">
        <v>0</v>
      </c>
      <c r="F763" s="37" t="n">
        <v>0</v>
      </c>
      <c r="G763" s="36" t="n">
        <v>50</v>
      </c>
      <c r="H763" s="6" t="inlineStr">
        <is>
          <t>OFF</t>
        </is>
      </c>
      <c r="I763" s="38" t="n">
        <v>718.2417398266504</v>
      </c>
      <c r="J763" s="38" t="n">
        <v>2366.073881799197</v>
      </c>
      <c r="K763" s="38" t="n">
        <v>1847.222222222222</v>
      </c>
      <c r="L763" s="38" t="n">
        <v>150</v>
      </c>
      <c r="M763" s="38">
        <f>I763+J763+K763+L763</f>
        <v/>
      </c>
      <c r="N763" s="38">
        <f>M763*'Dashboard &amp; Optimisation'!$B$18/('Dashboard &amp; Optimisation'!$B$16/3.6)</f>
        <v/>
      </c>
      <c r="O763" s="38" t="n">
        <v>435.7812267548551</v>
      </c>
      <c r="P763" s="39" t="n">
        <v>0.8982912367319378</v>
      </c>
      <c r="Q763" s="40" t="n">
        <v>0.2</v>
      </c>
      <c r="R763" s="38" t="n">
        <v>247.5858027498669</v>
      </c>
      <c r="S763" s="38">
        <f>R763*IF(A763=4, 2.0, 3.0)</f>
        <v/>
      </c>
      <c r="T763" s="37">
        <f>'Dashboard &amp; Optimisation'!$B$18*U763</f>
        <v/>
      </c>
      <c r="U763" s="26">
        <f>MIN(1, S763/M763)</f>
        <v/>
      </c>
      <c r="V763" s="26">
        <f>N763/(N763+O763)</f>
        <v/>
      </c>
      <c r="W763" s="26">
        <f>U763*V763</f>
        <v/>
      </c>
      <c r="X763" s="39">
        <f>T763/N763</f>
        <v/>
      </c>
      <c r="Y763" s="41">
        <f>IF(W763=MAXIFS(W$2:W$7201, A$2:A$7201, A763, B$2:B$7201, B763), "OPTIMAL", "")</f>
        <v/>
      </c>
    </row>
    <row r="764" ht="20" customHeight="1">
      <c r="A764" s="28" t="n">
        <v>4</v>
      </c>
      <c r="B764" s="28" t="n">
        <v>30</v>
      </c>
      <c r="C764" s="29" t="n">
        <v>80</v>
      </c>
      <c r="D764" s="29" t="n">
        <v>3</v>
      </c>
      <c r="E764" s="30" t="n">
        <v>0</v>
      </c>
      <c r="F764" s="29" t="n">
        <v>0</v>
      </c>
      <c r="G764" s="28" t="n">
        <v>100</v>
      </c>
      <c r="H764" s="30" t="inlineStr">
        <is>
          <t>ON</t>
        </is>
      </c>
      <c r="I764" s="31" t="n">
        <v>718.2417398266504</v>
      </c>
      <c r="J764" s="31" t="n">
        <v>2366.073881799197</v>
      </c>
      <c r="K764" s="31" t="n">
        <v>1847.222222222222</v>
      </c>
      <c r="L764" s="31" t="n">
        <v>150</v>
      </c>
      <c r="M764" s="31">
        <f>I764+J764+K764+L764</f>
        <v/>
      </c>
      <c r="N764" s="31">
        <f>M764*'Dashboard &amp; Optimisation'!$B$18/('Dashboard &amp; Optimisation'!$B$16/3.6)</f>
        <v/>
      </c>
      <c r="O764" s="31" t="n">
        <v>435.7812267548551</v>
      </c>
      <c r="P764" s="32" t="n">
        <v>0.5013985973965238</v>
      </c>
      <c r="Q764" s="33" t="n">
        <v>0.2</v>
      </c>
      <c r="R764" s="31" t="n">
        <v>443.5675690045109</v>
      </c>
      <c r="S764" s="31">
        <f>R764*IF(A764=4, 2.0, 3.0)</f>
        <v/>
      </c>
      <c r="T764" s="29">
        <f>'Dashboard &amp; Optimisation'!$B$18*U764</f>
        <v/>
      </c>
      <c r="U764" s="34">
        <f>MIN(1, S764/M764)</f>
        <v/>
      </c>
      <c r="V764" s="34">
        <f>N764/(N764+O764)</f>
        <v/>
      </c>
      <c r="W764" s="34">
        <f>U764*V764</f>
        <v/>
      </c>
      <c r="X764" s="32">
        <f>T764/N764</f>
        <v/>
      </c>
      <c r="Y764" s="35">
        <f>IF(W764=MAXIFS(W$2:W$7201, A$2:A$7201, A764, B$2:B$7201, B764), "OPTIMAL", "")</f>
        <v/>
      </c>
    </row>
    <row r="765" ht="20" customHeight="1">
      <c r="A765" s="36" t="n">
        <v>4</v>
      </c>
      <c r="B765" s="36" t="n">
        <v>30</v>
      </c>
      <c r="C765" s="37" t="n">
        <v>80</v>
      </c>
      <c r="D765" s="37" t="n">
        <v>3</v>
      </c>
      <c r="E765" s="6" t="n">
        <v>0</v>
      </c>
      <c r="F765" s="37" t="n">
        <v>0</v>
      </c>
      <c r="G765" s="36" t="n">
        <v>100</v>
      </c>
      <c r="H765" s="6" t="inlineStr">
        <is>
          <t>OFF</t>
        </is>
      </c>
      <c r="I765" s="38" t="n">
        <v>718.2417398266504</v>
      </c>
      <c r="J765" s="38" t="n">
        <v>2366.073881799197</v>
      </c>
      <c r="K765" s="38" t="n">
        <v>1847.222222222222</v>
      </c>
      <c r="L765" s="38" t="n">
        <v>150</v>
      </c>
      <c r="M765" s="38">
        <f>I765+J765+K765+L765</f>
        <v/>
      </c>
      <c r="N765" s="38">
        <f>M765*'Dashboard &amp; Optimisation'!$B$18/('Dashboard &amp; Optimisation'!$B$16/3.6)</f>
        <v/>
      </c>
      <c r="O765" s="38" t="n">
        <v>435.7812267548551</v>
      </c>
      <c r="P765" s="39" t="n">
        <v>0.8992859551262622</v>
      </c>
      <c r="Q765" s="40" t="n">
        <v>0.2</v>
      </c>
      <c r="R765" s="38" t="n">
        <v>247.3119430829112</v>
      </c>
      <c r="S765" s="38">
        <f>R765*IF(A765=4, 2.0, 3.0)</f>
        <v/>
      </c>
      <c r="T765" s="37">
        <f>'Dashboard &amp; Optimisation'!$B$18*U765</f>
        <v/>
      </c>
      <c r="U765" s="26">
        <f>MIN(1, S765/M765)</f>
        <v/>
      </c>
      <c r="V765" s="26">
        <f>N765/(N765+O765)</f>
        <v/>
      </c>
      <c r="W765" s="26">
        <f>U765*V765</f>
        <v/>
      </c>
      <c r="X765" s="39">
        <f>T765/N765</f>
        <v/>
      </c>
      <c r="Y765" s="41">
        <f>IF(W765=MAXIFS(W$2:W$7201, A$2:A$7201, A765, B$2:B$7201, B765), "OPTIMAL", "")</f>
        <v/>
      </c>
    </row>
    <row r="766" ht="20" customHeight="1">
      <c r="A766" s="28" t="n">
        <v>4</v>
      </c>
      <c r="B766" s="28" t="n">
        <v>30</v>
      </c>
      <c r="C766" s="29" t="n">
        <v>80</v>
      </c>
      <c r="D766" s="29" t="n">
        <v>3</v>
      </c>
      <c r="E766" s="30" t="n">
        <v>0</v>
      </c>
      <c r="F766" s="29" t="n">
        <v>0</v>
      </c>
      <c r="G766" s="28" t="n">
        <v>150</v>
      </c>
      <c r="H766" s="30" t="inlineStr">
        <is>
          <t>ON</t>
        </is>
      </c>
      <c r="I766" s="31" t="n">
        <v>718.2417398266504</v>
      </c>
      <c r="J766" s="31" t="n">
        <v>2366.073881799197</v>
      </c>
      <c r="K766" s="31" t="n">
        <v>1847.222222222222</v>
      </c>
      <c r="L766" s="31" t="n">
        <v>150</v>
      </c>
      <c r="M766" s="31">
        <f>I766+J766+K766+L766</f>
        <v/>
      </c>
      <c r="N766" s="31">
        <f>M766*'Dashboard &amp; Optimisation'!$B$18/('Dashboard &amp; Optimisation'!$B$16/3.6)</f>
        <v/>
      </c>
      <c r="O766" s="31" t="n">
        <v>435.7812267548551</v>
      </c>
      <c r="P766" s="32" t="n">
        <v>0.5023933157908482</v>
      </c>
      <c r="Q766" s="33" t="n">
        <v>0.2</v>
      </c>
      <c r="R766" s="31" t="n">
        <v>442.6893232035691</v>
      </c>
      <c r="S766" s="31">
        <f>R766*IF(A766=4, 2.0, 3.0)</f>
        <v/>
      </c>
      <c r="T766" s="29">
        <f>'Dashboard &amp; Optimisation'!$B$18*U766</f>
        <v/>
      </c>
      <c r="U766" s="34">
        <f>MIN(1, S766/M766)</f>
        <v/>
      </c>
      <c r="V766" s="34">
        <f>N766/(N766+O766)</f>
        <v/>
      </c>
      <c r="W766" s="34">
        <f>U766*V766</f>
        <v/>
      </c>
      <c r="X766" s="32">
        <f>T766/N766</f>
        <v/>
      </c>
      <c r="Y766" s="35">
        <f>IF(W766=MAXIFS(W$2:W$7201, A$2:A$7201, A766, B$2:B$7201, B766), "OPTIMAL", "")</f>
        <v/>
      </c>
    </row>
    <row r="767" ht="20" customHeight="1">
      <c r="A767" s="36" t="n">
        <v>4</v>
      </c>
      <c r="B767" s="36" t="n">
        <v>30</v>
      </c>
      <c r="C767" s="37" t="n">
        <v>80</v>
      </c>
      <c r="D767" s="37" t="n">
        <v>3</v>
      </c>
      <c r="E767" s="6" t="n">
        <v>0</v>
      </c>
      <c r="F767" s="37" t="n">
        <v>0</v>
      </c>
      <c r="G767" s="36" t="n">
        <v>150</v>
      </c>
      <c r="H767" s="6" t="inlineStr">
        <is>
          <t>OFF</t>
        </is>
      </c>
      <c r="I767" s="38" t="n">
        <v>718.2417398266504</v>
      </c>
      <c r="J767" s="38" t="n">
        <v>2366.073881799197</v>
      </c>
      <c r="K767" s="38" t="n">
        <v>1847.222222222222</v>
      </c>
      <c r="L767" s="38" t="n">
        <v>150</v>
      </c>
      <c r="M767" s="38">
        <f>I767+J767+K767+L767</f>
        <v/>
      </c>
      <c r="N767" s="38">
        <f>M767*'Dashboard &amp; Optimisation'!$B$18/('Dashboard &amp; Optimisation'!$B$16/3.6)</f>
        <v/>
      </c>
      <c r="O767" s="38" t="n">
        <v>435.7812267548551</v>
      </c>
      <c r="P767" s="39" t="n">
        <v>0.9002806735205865</v>
      </c>
      <c r="Q767" s="40" t="n">
        <v>0.2</v>
      </c>
      <c r="R767" s="38" t="n">
        <v>247.0386885899999</v>
      </c>
      <c r="S767" s="38">
        <f>R767*IF(A767=4, 2.0, 3.0)</f>
        <v/>
      </c>
      <c r="T767" s="37">
        <f>'Dashboard &amp; Optimisation'!$B$18*U767</f>
        <v/>
      </c>
      <c r="U767" s="26">
        <f>MIN(1, S767/M767)</f>
        <v/>
      </c>
      <c r="V767" s="26">
        <f>N767/(N767+O767)</f>
        <v/>
      </c>
      <c r="W767" s="26">
        <f>U767*V767</f>
        <v/>
      </c>
      <c r="X767" s="39">
        <f>T767/N767</f>
        <v/>
      </c>
      <c r="Y767" s="41">
        <f>IF(W767=MAXIFS(W$2:W$7201, A$2:A$7201, A767, B$2:B$7201, B767), "OPTIMAL", "")</f>
        <v/>
      </c>
    </row>
    <row r="768" ht="20" customHeight="1">
      <c r="A768" s="28" t="n">
        <v>4</v>
      </c>
      <c r="B768" s="28" t="n">
        <v>30</v>
      </c>
      <c r="C768" s="29" t="n">
        <v>80</v>
      </c>
      <c r="D768" s="29" t="n">
        <v>3</v>
      </c>
      <c r="E768" s="30" t="n">
        <v>0</v>
      </c>
      <c r="F768" s="29" t="n">
        <v>0</v>
      </c>
      <c r="G768" s="28" t="n">
        <v>200</v>
      </c>
      <c r="H768" s="30" t="inlineStr">
        <is>
          <t>ON</t>
        </is>
      </c>
      <c r="I768" s="31" t="n">
        <v>718.2417398266504</v>
      </c>
      <c r="J768" s="31" t="n">
        <v>2366.073881799197</v>
      </c>
      <c r="K768" s="31" t="n">
        <v>1847.222222222222</v>
      </c>
      <c r="L768" s="31" t="n">
        <v>150</v>
      </c>
      <c r="M768" s="31">
        <f>I768+J768+K768+L768</f>
        <v/>
      </c>
      <c r="N768" s="31">
        <f>M768*'Dashboard &amp; Optimisation'!$B$18/('Dashboard &amp; Optimisation'!$B$16/3.6)</f>
        <v/>
      </c>
      <c r="O768" s="31" t="n">
        <v>435.7812267548551</v>
      </c>
      <c r="P768" s="32" t="n">
        <v>0.5033880341851725</v>
      </c>
      <c r="Q768" s="33" t="n">
        <v>0.2</v>
      </c>
      <c r="R768" s="31" t="n">
        <v>441.8145483125164</v>
      </c>
      <c r="S768" s="31">
        <f>R768*IF(A768=4, 2.0, 3.0)</f>
        <v/>
      </c>
      <c r="T768" s="29">
        <f>'Dashboard &amp; Optimisation'!$B$18*U768</f>
        <v/>
      </c>
      <c r="U768" s="34">
        <f>MIN(1, S768/M768)</f>
        <v/>
      </c>
      <c r="V768" s="34">
        <f>N768/(N768+O768)</f>
        <v/>
      </c>
      <c r="W768" s="34">
        <f>U768*V768</f>
        <v/>
      </c>
      <c r="X768" s="32">
        <f>T768/N768</f>
        <v/>
      </c>
      <c r="Y768" s="35">
        <f>IF(W768=MAXIFS(W$2:W$7201, A$2:A$7201, A768, B$2:B$7201, B768), "OPTIMAL", "")</f>
        <v/>
      </c>
    </row>
    <row r="769" ht="20" customHeight="1">
      <c r="A769" s="36" t="n">
        <v>4</v>
      </c>
      <c r="B769" s="36" t="n">
        <v>30</v>
      </c>
      <c r="C769" s="37" t="n">
        <v>80</v>
      </c>
      <c r="D769" s="37" t="n">
        <v>3</v>
      </c>
      <c r="E769" s="6" t="n">
        <v>0</v>
      </c>
      <c r="F769" s="37" t="n">
        <v>0</v>
      </c>
      <c r="G769" s="36" t="n">
        <v>200</v>
      </c>
      <c r="H769" s="6" t="inlineStr">
        <is>
          <t>OFF</t>
        </is>
      </c>
      <c r="I769" s="38" t="n">
        <v>718.2417398266504</v>
      </c>
      <c r="J769" s="38" t="n">
        <v>2366.073881799197</v>
      </c>
      <c r="K769" s="38" t="n">
        <v>1847.222222222222</v>
      </c>
      <c r="L769" s="38" t="n">
        <v>150</v>
      </c>
      <c r="M769" s="38">
        <f>I769+J769+K769+L769</f>
        <v/>
      </c>
      <c r="N769" s="38">
        <f>M769*'Dashboard &amp; Optimisation'!$B$18/('Dashboard &amp; Optimisation'!$B$16/3.6)</f>
        <v/>
      </c>
      <c r="O769" s="38" t="n">
        <v>435.7812267548551</v>
      </c>
      <c r="P769" s="39" t="n">
        <v>0.9012753919149108</v>
      </c>
      <c r="Q769" s="40" t="n">
        <v>0.2</v>
      </c>
      <c r="R769" s="38" t="n">
        <v>246.7660372673802</v>
      </c>
      <c r="S769" s="38">
        <f>R769*IF(A769=4, 2.0, 3.0)</f>
        <v/>
      </c>
      <c r="T769" s="37">
        <f>'Dashboard &amp; Optimisation'!$B$18*U769</f>
        <v/>
      </c>
      <c r="U769" s="26">
        <f>MIN(1, S769/M769)</f>
        <v/>
      </c>
      <c r="V769" s="26">
        <f>N769/(N769+O769)</f>
        <v/>
      </c>
      <c r="W769" s="26">
        <f>U769*V769</f>
        <v/>
      </c>
      <c r="X769" s="39">
        <f>T769/N769</f>
        <v/>
      </c>
      <c r="Y769" s="41">
        <f>IF(W769=MAXIFS(W$2:W$7201, A$2:A$7201, A769, B$2:B$7201, B769), "OPTIMAL", "")</f>
        <v/>
      </c>
    </row>
    <row r="770" ht="20" customHeight="1">
      <c r="A770" s="28" t="n">
        <v>4</v>
      </c>
      <c r="B770" s="28" t="n">
        <v>30</v>
      </c>
      <c r="C770" s="29" t="n">
        <v>80</v>
      </c>
      <c r="D770" s="29" t="n">
        <v>3</v>
      </c>
      <c r="E770" s="30" t="n">
        <v>4</v>
      </c>
      <c r="F770" s="29" t="n">
        <v>1.5</v>
      </c>
      <c r="G770" s="28" t="n">
        <v>50</v>
      </c>
      <c r="H770" s="30" t="inlineStr">
        <is>
          <t>ON</t>
        </is>
      </c>
      <c r="I770" s="31" t="n">
        <v>718.2417398266504</v>
      </c>
      <c r="J770" s="31" t="n">
        <v>2366.073881799197</v>
      </c>
      <c r="K770" s="31" t="n">
        <v>1847.222222222222</v>
      </c>
      <c r="L770" s="31" t="n">
        <v>150</v>
      </c>
      <c r="M770" s="31">
        <f>I770+J770+K770+L770</f>
        <v/>
      </c>
      <c r="N770" s="31">
        <f>M770*'Dashboard &amp; Optimisation'!$B$18/('Dashboard &amp; Optimisation'!$B$16/3.6)</f>
        <v/>
      </c>
      <c r="O770" s="31" t="n">
        <v>622.1644979796339</v>
      </c>
      <c r="P770" s="32" t="n">
        <v>0.08109991244995172</v>
      </c>
      <c r="Q770" s="33" t="n">
        <v>8.657063527408475</v>
      </c>
      <c r="R770" s="31" t="n">
        <v>2860.468603781969</v>
      </c>
      <c r="S770" s="31">
        <f>R770*IF(A770=4, 2.0, 3.0)</f>
        <v/>
      </c>
      <c r="T770" s="29">
        <f>'Dashboard &amp; Optimisation'!$B$18*U770</f>
        <v/>
      </c>
      <c r="U770" s="34">
        <f>MIN(1, S770/M770)</f>
        <v/>
      </c>
      <c r="V770" s="34">
        <f>N770/(N770+O770)</f>
        <v/>
      </c>
      <c r="W770" s="34">
        <f>U770*V770</f>
        <v/>
      </c>
      <c r="X770" s="32">
        <f>T770/N770</f>
        <v/>
      </c>
      <c r="Y770" s="35">
        <f>IF(W770=MAXIFS(W$2:W$7201, A$2:A$7201, A770, B$2:B$7201, B770), "OPTIMAL", "")</f>
        <v/>
      </c>
    </row>
    <row r="771" ht="20" customHeight="1">
      <c r="A771" s="36" t="n">
        <v>4</v>
      </c>
      <c r="B771" s="36" t="n">
        <v>30</v>
      </c>
      <c r="C771" s="37" t="n">
        <v>80</v>
      </c>
      <c r="D771" s="37" t="n">
        <v>3</v>
      </c>
      <c r="E771" s="6" t="n">
        <v>4</v>
      </c>
      <c r="F771" s="37" t="n">
        <v>1.5</v>
      </c>
      <c r="G771" s="36" t="n">
        <v>50</v>
      </c>
      <c r="H771" s="6" t="inlineStr">
        <is>
          <t>OFF</t>
        </is>
      </c>
      <c r="I771" s="38" t="n">
        <v>718.2417398266504</v>
      </c>
      <c r="J771" s="38" t="n">
        <v>2366.073881799197</v>
      </c>
      <c r="K771" s="38" t="n">
        <v>1847.222222222222</v>
      </c>
      <c r="L771" s="38" t="n">
        <v>150</v>
      </c>
      <c r="M771" s="38">
        <f>I771+J771+K771+L771</f>
        <v/>
      </c>
      <c r="N771" s="38">
        <f>M771*'Dashboard &amp; Optimisation'!$B$18/('Dashboard &amp; Optimisation'!$B$16/3.6)</f>
        <v/>
      </c>
      <c r="O771" s="38" t="n">
        <v>622.1644979796339</v>
      </c>
      <c r="P771" s="39" t="n">
        <v>0.3548328210247961</v>
      </c>
      <c r="Q771" s="40" t="n">
        <v>8.657063527408475</v>
      </c>
      <c r="R771" s="38" t="n">
        <v>653.7832454803894</v>
      </c>
      <c r="S771" s="38">
        <f>R771*IF(A771=4, 2.0, 3.0)</f>
        <v/>
      </c>
      <c r="T771" s="37">
        <f>'Dashboard &amp; Optimisation'!$B$18*U771</f>
        <v/>
      </c>
      <c r="U771" s="26">
        <f>MIN(1, S771/M771)</f>
        <v/>
      </c>
      <c r="V771" s="26">
        <f>N771/(N771+O771)</f>
        <v/>
      </c>
      <c r="W771" s="26">
        <f>U771*V771</f>
        <v/>
      </c>
      <c r="X771" s="39">
        <f>T771/N771</f>
        <v/>
      </c>
      <c r="Y771" s="41">
        <f>IF(W771=MAXIFS(W$2:W$7201, A$2:A$7201, A771, B$2:B$7201, B771), "OPTIMAL", "")</f>
        <v/>
      </c>
    </row>
    <row r="772" ht="20" customHeight="1">
      <c r="A772" s="28" t="n">
        <v>4</v>
      </c>
      <c r="B772" s="28" t="n">
        <v>30</v>
      </c>
      <c r="C772" s="29" t="n">
        <v>80</v>
      </c>
      <c r="D772" s="29" t="n">
        <v>3</v>
      </c>
      <c r="E772" s="30" t="n">
        <v>4</v>
      </c>
      <c r="F772" s="29" t="n">
        <v>1.5</v>
      </c>
      <c r="G772" s="28" t="n">
        <v>100</v>
      </c>
      <c r="H772" s="30" t="inlineStr">
        <is>
          <t>ON</t>
        </is>
      </c>
      <c r="I772" s="31" t="n">
        <v>718.2417398266504</v>
      </c>
      <c r="J772" s="31" t="n">
        <v>2366.073881799197</v>
      </c>
      <c r="K772" s="31" t="n">
        <v>1847.222222222222</v>
      </c>
      <c r="L772" s="31" t="n">
        <v>150</v>
      </c>
      <c r="M772" s="31">
        <f>I772+J772+K772+L772</f>
        <v/>
      </c>
      <c r="N772" s="31">
        <f>M772*'Dashboard &amp; Optimisation'!$B$18/('Dashboard &amp; Optimisation'!$B$16/3.6)</f>
        <v/>
      </c>
      <c r="O772" s="31" t="n">
        <v>622.1644979796339</v>
      </c>
      <c r="P772" s="32" t="n">
        <v>0.08209463084427607</v>
      </c>
      <c r="Q772" s="33" t="n">
        <v>8.657063527408475</v>
      </c>
      <c r="R772" s="31" t="n">
        <v>2825.809080895917</v>
      </c>
      <c r="S772" s="31">
        <f>R772*IF(A772=4, 2.0, 3.0)</f>
        <v/>
      </c>
      <c r="T772" s="29">
        <f>'Dashboard &amp; Optimisation'!$B$18*U772</f>
        <v/>
      </c>
      <c r="U772" s="34">
        <f>MIN(1, S772/M772)</f>
        <v/>
      </c>
      <c r="V772" s="34">
        <f>N772/(N772+O772)</f>
        <v/>
      </c>
      <c r="W772" s="34">
        <f>U772*V772</f>
        <v/>
      </c>
      <c r="X772" s="32">
        <f>T772/N772</f>
        <v/>
      </c>
      <c r="Y772" s="35">
        <f>IF(W772=MAXIFS(W$2:W$7201, A$2:A$7201, A772, B$2:B$7201, B772), "OPTIMAL", "")</f>
        <v/>
      </c>
    </row>
    <row r="773" ht="20" customHeight="1">
      <c r="A773" s="36" t="n">
        <v>4</v>
      </c>
      <c r="B773" s="36" t="n">
        <v>30</v>
      </c>
      <c r="C773" s="37" t="n">
        <v>80</v>
      </c>
      <c r="D773" s="37" t="n">
        <v>3</v>
      </c>
      <c r="E773" s="6" t="n">
        <v>4</v>
      </c>
      <c r="F773" s="37" t="n">
        <v>1.5</v>
      </c>
      <c r="G773" s="36" t="n">
        <v>100</v>
      </c>
      <c r="H773" s="6" t="inlineStr">
        <is>
          <t>OFF</t>
        </is>
      </c>
      <c r="I773" s="38" t="n">
        <v>718.2417398266504</v>
      </c>
      <c r="J773" s="38" t="n">
        <v>2366.073881799197</v>
      </c>
      <c r="K773" s="38" t="n">
        <v>1847.222222222222</v>
      </c>
      <c r="L773" s="38" t="n">
        <v>150</v>
      </c>
      <c r="M773" s="38">
        <f>I773+J773+K773+L773</f>
        <v/>
      </c>
      <c r="N773" s="38">
        <f>M773*'Dashboard &amp; Optimisation'!$B$18/('Dashboard &amp; Optimisation'!$B$16/3.6)</f>
        <v/>
      </c>
      <c r="O773" s="38" t="n">
        <v>622.1644979796339</v>
      </c>
      <c r="P773" s="39" t="n">
        <v>0.3558275394191204</v>
      </c>
      <c r="Q773" s="40" t="n">
        <v>8.657063527408475</v>
      </c>
      <c r="R773" s="38" t="n">
        <v>651.9555898097742</v>
      </c>
      <c r="S773" s="38">
        <f>R773*IF(A773=4, 2.0, 3.0)</f>
        <v/>
      </c>
      <c r="T773" s="37">
        <f>'Dashboard &amp; Optimisation'!$B$18*U773</f>
        <v/>
      </c>
      <c r="U773" s="26">
        <f>MIN(1, S773/M773)</f>
        <v/>
      </c>
      <c r="V773" s="26">
        <f>N773/(N773+O773)</f>
        <v/>
      </c>
      <c r="W773" s="26">
        <f>U773*V773</f>
        <v/>
      </c>
      <c r="X773" s="39">
        <f>T773/N773</f>
        <v/>
      </c>
      <c r="Y773" s="41">
        <f>IF(W773=MAXIFS(W$2:W$7201, A$2:A$7201, A773, B$2:B$7201, B773), "OPTIMAL", "")</f>
        <v/>
      </c>
    </row>
    <row r="774" ht="20" customHeight="1">
      <c r="A774" s="28" t="n">
        <v>4</v>
      </c>
      <c r="B774" s="28" t="n">
        <v>30</v>
      </c>
      <c r="C774" s="29" t="n">
        <v>80</v>
      </c>
      <c r="D774" s="29" t="n">
        <v>3</v>
      </c>
      <c r="E774" s="30" t="n">
        <v>4</v>
      </c>
      <c r="F774" s="29" t="n">
        <v>1.5</v>
      </c>
      <c r="G774" s="28" t="n">
        <v>150</v>
      </c>
      <c r="H774" s="30" t="inlineStr">
        <is>
          <t>ON</t>
        </is>
      </c>
      <c r="I774" s="31" t="n">
        <v>718.2417398266504</v>
      </c>
      <c r="J774" s="31" t="n">
        <v>2366.073881799197</v>
      </c>
      <c r="K774" s="31" t="n">
        <v>1847.222222222222</v>
      </c>
      <c r="L774" s="31" t="n">
        <v>150</v>
      </c>
      <c r="M774" s="31">
        <f>I774+J774+K774+L774</f>
        <v/>
      </c>
      <c r="N774" s="31">
        <f>M774*'Dashboard &amp; Optimisation'!$B$18/('Dashboard &amp; Optimisation'!$B$16/3.6)</f>
        <v/>
      </c>
      <c r="O774" s="31" t="n">
        <v>622.1644979796339</v>
      </c>
      <c r="P774" s="32" t="n">
        <v>0.08308934923860041</v>
      </c>
      <c r="Q774" s="33" t="n">
        <v>8.657063527408475</v>
      </c>
      <c r="R774" s="31" t="n">
        <v>2791.979422854617</v>
      </c>
      <c r="S774" s="31">
        <f>R774*IF(A774=4, 2.0, 3.0)</f>
        <v/>
      </c>
      <c r="T774" s="29">
        <f>'Dashboard &amp; Optimisation'!$B$18*U774</f>
        <v/>
      </c>
      <c r="U774" s="34">
        <f>MIN(1, S774/M774)</f>
        <v/>
      </c>
      <c r="V774" s="34">
        <f>N774/(N774+O774)</f>
        <v/>
      </c>
      <c r="W774" s="34">
        <f>U774*V774</f>
        <v/>
      </c>
      <c r="X774" s="32">
        <f>T774/N774</f>
        <v/>
      </c>
      <c r="Y774" s="35">
        <f>IF(W774=MAXIFS(W$2:W$7201, A$2:A$7201, A774, B$2:B$7201, B774), "OPTIMAL", "")</f>
        <v/>
      </c>
    </row>
    <row r="775" ht="20" customHeight="1">
      <c r="A775" s="36" t="n">
        <v>4</v>
      </c>
      <c r="B775" s="36" t="n">
        <v>30</v>
      </c>
      <c r="C775" s="37" t="n">
        <v>80</v>
      </c>
      <c r="D775" s="37" t="n">
        <v>3</v>
      </c>
      <c r="E775" s="6" t="n">
        <v>4</v>
      </c>
      <c r="F775" s="37" t="n">
        <v>1.5</v>
      </c>
      <c r="G775" s="36" t="n">
        <v>150</v>
      </c>
      <c r="H775" s="6" t="inlineStr">
        <is>
          <t>OFF</t>
        </is>
      </c>
      <c r="I775" s="38" t="n">
        <v>718.2417398266504</v>
      </c>
      <c r="J775" s="38" t="n">
        <v>2366.073881799197</v>
      </c>
      <c r="K775" s="38" t="n">
        <v>1847.222222222222</v>
      </c>
      <c r="L775" s="38" t="n">
        <v>150</v>
      </c>
      <c r="M775" s="38">
        <f>I775+J775+K775+L775</f>
        <v/>
      </c>
      <c r="N775" s="38">
        <f>M775*'Dashboard &amp; Optimisation'!$B$18/('Dashboard &amp; Optimisation'!$B$16/3.6)</f>
        <v/>
      </c>
      <c r="O775" s="38" t="n">
        <v>622.1644979796339</v>
      </c>
      <c r="P775" s="39" t="n">
        <v>0.3568222578134448</v>
      </c>
      <c r="Q775" s="40" t="n">
        <v>8.657063527408475</v>
      </c>
      <c r="R775" s="38" t="n">
        <v>650.1381241016641</v>
      </c>
      <c r="S775" s="38">
        <f>R775*IF(A775=4, 2.0, 3.0)</f>
        <v/>
      </c>
      <c r="T775" s="37">
        <f>'Dashboard &amp; Optimisation'!$B$18*U775</f>
        <v/>
      </c>
      <c r="U775" s="26">
        <f>MIN(1, S775/M775)</f>
        <v/>
      </c>
      <c r="V775" s="26">
        <f>N775/(N775+O775)</f>
        <v/>
      </c>
      <c r="W775" s="26">
        <f>U775*V775</f>
        <v/>
      </c>
      <c r="X775" s="39">
        <f>T775/N775</f>
        <v/>
      </c>
      <c r="Y775" s="41">
        <f>IF(W775=MAXIFS(W$2:W$7201, A$2:A$7201, A775, B$2:B$7201, B775), "OPTIMAL", "")</f>
        <v/>
      </c>
    </row>
    <row r="776" ht="20" customHeight="1">
      <c r="A776" s="28" t="n">
        <v>4</v>
      </c>
      <c r="B776" s="28" t="n">
        <v>30</v>
      </c>
      <c r="C776" s="29" t="n">
        <v>80</v>
      </c>
      <c r="D776" s="29" t="n">
        <v>3</v>
      </c>
      <c r="E776" s="30" t="n">
        <v>4</v>
      </c>
      <c r="F776" s="29" t="n">
        <v>1.5</v>
      </c>
      <c r="G776" s="28" t="n">
        <v>200</v>
      </c>
      <c r="H776" s="30" t="inlineStr">
        <is>
          <t>ON</t>
        </is>
      </c>
      <c r="I776" s="31" t="n">
        <v>718.2417398266504</v>
      </c>
      <c r="J776" s="31" t="n">
        <v>2366.073881799197</v>
      </c>
      <c r="K776" s="31" t="n">
        <v>1847.222222222222</v>
      </c>
      <c r="L776" s="31" t="n">
        <v>150</v>
      </c>
      <c r="M776" s="31">
        <f>I776+J776+K776+L776</f>
        <v/>
      </c>
      <c r="N776" s="31">
        <f>M776*'Dashboard &amp; Optimisation'!$B$18/('Dashboard &amp; Optimisation'!$B$16/3.6)</f>
        <v/>
      </c>
      <c r="O776" s="31" t="n">
        <v>622.1644979796339</v>
      </c>
      <c r="P776" s="32" t="n">
        <v>0.08408406763292475</v>
      </c>
      <c r="Q776" s="33" t="n">
        <v>8.657063527408475</v>
      </c>
      <c r="R776" s="31" t="n">
        <v>2758.950177640022</v>
      </c>
      <c r="S776" s="31">
        <f>R776*IF(A776=4, 2.0, 3.0)</f>
        <v/>
      </c>
      <c r="T776" s="29">
        <f>'Dashboard &amp; Optimisation'!$B$18*U776</f>
        <v/>
      </c>
      <c r="U776" s="34">
        <f>MIN(1, S776/M776)</f>
        <v/>
      </c>
      <c r="V776" s="34">
        <f>N776/(N776+O776)</f>
        <v/>
      </c>
      <c r="W776" s="34">
        <f>U776*V776</f>
        <v/>
      </c>
      <c r="X776" s="32">
        <f>T776/N776</f>
        <v/>
      </c>
      <c r="Y776" s="35">
        <f>IF(W776=MAXIFS(W$2:W$7201, A$2:A$7201, A776, B$2:B$7201, B776), "OPTIMAL", "")</f>
        <v/>
      </c>
    </row>
    <row r="777" ht="20" customHeight="1">
      <c r="A777" s="36" t="n">
        <v>4</v>
      </c>
      <c r="B777" s="36" t="n">
        <v>30</v>
      </c>
      <c r="C777" s="37" t="n">
        <v>80</v>
      </c>
      <c r="D777" s="37" t="n">
        <v>3</v>
      </c>
      <c r="E777" s="6" t="n">
        <v>4</v>
      </c>
      <c r="F777" s="37" t="n">
        <v>1.5</v>
      </c>
      <c r="G777" s="36" t="n">
        <v>200</v>
      </c>
      <c r="H777" s="6" t="inlineStr">
        <is>
          <t>OFF</t>
        </is>
      </c>
      <c r="I777" s="38" t="n">
        <v>718.2417398266504</v>
      </c>
      <c r="J777" s="38" t="n">
        <v>2366.073881799197</v>
      </c>
      <c r="K777" s="38" t="n">
        <v>1847.222222222222</v>
      </c>
      <c r="L777" s="38" t="n">
        <v>150</v>
      </c>
      <c r="M777" s="38">
        <f>I777+J777+K777+L777</f>
        <v/>
      </c>
      <c r="N777" s="38">
        <f>M777*'Dashboard &amp; Optimisation'!$B$18/('Dashboard &amp; Optimisation'!$B$16/3.6)</f>
        <v/>
      </c>
      <c r="O777" s="38" t="n">
        <v>622.1644979796339</v>
      </c>
      <c r="P777" s="39" t="n">
        <v>0.3578169762077691</v>
      </c>
      <c r="Q777" s="40" t="n">
        <v>8.657063527408475</v>
      </c>
      <c r="R777" s="38" t="n">
        <v>648.3307633728652</v>
      </c>
      <c r="S777" s="38">
        <f>R777*IF(A777=4, 2.0, 3.0)</f>
        <v/>
      </c>
      <c r="T777" s="37">
        <f>'Dashboard &amp; Optimisation'!$B$18*U777</f>
        <v/>
      </c>
      <c r="U777" s="26">
        <f>MIN(1, S777/M777)</f>
        <v/>
      </c>
      <c r="V777" s="26">
        <f>N777/(N777+O777)</f>
        <v/>
      </c>
      <c r="W777" s="26">
        <f>U777*V777</f>
        <v/>
      </c>
      <c r="X777" s="39">
        <f>T777/N777</f>
        <v/>
      </c>
      <c r="Y777" s="41">
        <f>IF(W777=MAXIFS(W$2:W$7201, A$2:A$7201, A777, B$2:B$7201, B777), "OPTIMAL", "")</f>
        <v/>
      </c>
    </row>
    <row r="778" ht="20" customHeight="1">
      <c r="A778" s="28" t="n">
        <v>4</v>
      </c>
      <c r="B778" s="28" t="n">
        <v>30</v>
      </c>
      <c r="C778" s="29" t="n">
        <v>80</v>
      </c>
      <c r="D778" s="29" t="n">
        <v>3</v>
      </c>
      <c r="E778" s="30" t="n">
        <v>4</v>
      </c>
      <c r="F778" s="29" t="n">
        <v>2</v>
      </c>
      <c r="G778" s="28" t="n">
        <v>50</v>
      </c>
      <c r="H778" s="30" t="inlineStr">
        <is>
          <t>ON</t>
        </is>
      </c>
      <c r="I778" s="31" t="n">
        <v>718.2417398266504</v>
      </c>
      <c r="J778" s="31" t="n">
        <v>2366.073881799197</v>
      </c>
      <c r="K778" s="31" t="n">
        <v>1847.222222222222</v>
      </c>
      <c r="L778" s="31" t="n">
        <v>150</v>
      </c>
      <c r="M778" s="31">
        <f>I778+J778+K778+L778</f>
        <v/>
      </c>
      <c r="N778" s="31">
        <f>M778*'Dashboard &amp; Optimisation'!$B$18/('Dashboard &amp; Optimisation'!$B$16/3.6)</f>
        <v/>
      </c>
      <c r="O778" s="31" t="n">
        <v>687.9122616574807</v>
      </c>
      <c r="P778" s="32" t="n">
        <v>0.07911574161748412</v>
      </c>
      <c r="Q778" s="33" t="n">
        <v>11.4760847032113</v>
      </c>
      <c r="R778" s="31" t="n">
        <v>2974.920109073744</v>
      </c>
      <c r="S778" s="31">
        <f>R778*IF(A778=4, 2.0, 3.0)</f>
        <v/>
      </c>
      <c r="T778" s="29">
        <f>'Dashboard &amp; Optimisation'!$B$18*U778</f>
        <v/>
      </c>
      <c r="U778" s="34">
        <f>MIN(1, S778/M778)</f>
        <v/>
      </c>
      <c r="V778" s="34">
        <f>N778/(N778+O778)</f>
        <v/>
      </c>
      <c r="W778" s="34">
        <f>U778*V778</f>
        <v/>
      </c>
      <c r="X778" s="32">
        <f>T778/N778</f>
        <v/>
      </c>
      <c r="Y778" s="35">
        <f>IF(W778=MAXIFS(W$2:W$7201, A$2:A$7201, A778, B$2:B$7201, B778), "OPTIMAL", "")</f>
        <v/>
      </c>
    </row>
    <row r="779" ht="20" customHeight="1">
      <c r="A779" s="36" t="n">
        <v>4</v>
      </c>
      <c r="B779" s="36" t="n">
        <v>30</v>
      </c>
      <c r="C779" s="37" t="n">
        <v>80</v>
      </c>
      <c r="D779" s="37" t="n">
        <v>3</v>
      </c>
      <c r="E779" s="6" t="n">
        <v>4</v>
      </c>
      <c r="F779" s="37" t="n">
        <v>2</v>
      </c>
      <c r="G779" s="36" t="n">
        <v>50</v>
      </c>
      <c r="H779" s="6" t="inlineStr">
        <is>
          <t>OFF</t>
        </is>
      </c>
      <c r="I779" s="38" t="n">
        <v>718.2417398266504</v>
      </c>
      <c r="J779" s="38" t="n">
        <v>2366.073881799197</v>
      </c>
      <c r="K779" s="38" t="n">
        <v>1847.222222222222</v>
      </c>
      <c r="L779" s="38" t="n">
        <v>150</v>
      </c>
      <c r="M779" s="38">
        <f>I779+J779+K779+L779</f>
        <v/>
      </c>
      <c r="N779" s="38">
        <f>M779*'Dashboard &amp; Optimisation'!$B$18/('Dashboard &amp; Optimisation'!$B$16/3.6)</f>
        <v/>
      </c>
      <c r="O779" s="38" t="n">
        <v>687.9122616574807</v>
      </c>
      <c r="P779" s="39" t="n">
        <v>0.3543529188911055</v>
      </c>
      <c r="Q779" s="40" t="n">
        <v>11.4760847032113</v>
      </c>
      <c r="R779" s="38" t="n">
        <v>664.2050851977441</v>
      </c>
      <c r="S779" s="38">
        <f>R779*IF(A779=4, 2.0, 3.0)</f>
        <v/>
      </c>
      <c r="T779" s="37">
        <f>'Dashboard &amp; Optimisation'!$B$18*U779</f>
        <v/>
      </c>
      <c r="U779" s="26">
        <f>MIN(1, S779/M779)</f>
        <v/>
      </c>
      <c r="V779" s="26">
        <f>N779/(N779+O779)</f>
        <v/>
      </c>
      <c r="W779" s="26">
        <f>U779*V779</f>
        <v/>
      </c>
      <c r="X779" s="39">
        <f>T779/N779</f>
        <v/>
      </c>
      <c r="Y779" s="41">
        <f>IF(W779=MAXIFS(W$2:W$7201, A$2:A$7201, A779, B$2:B$7201, B779), "OPTIMAL", "")</f>
        <v/>
      </c>
    </row>
    <row r="780" ht="20" customHeight="1">
      <c r="A780" s="28" t="n">
        <v>4</v>
      </c>
      <c r="B780" s="28" t="n">
        <v>30</v>
      </c>
      <c r="C780" s="29" t="n">
        <v>80</v>
      </c>
      <c r="D780" s="29" t="n">
        <v>3</v>
      </c>
      <c r="E780" s="30" t="n">
        <v>4</v>
      </c>
      <c r="F780" s="29" t="n">
        <v>2</v>
      </c>
      <c r="G780" s="28" t="n">
        <v>100</v>
      </c>
      <c r="H780" s="30" t="inlineStr">
        <is>
          <t>ON</t>
        </is>
      </c>
      <c r="I780" s="31" t="n">
        <v>718.2417398266504</v>
      </c>
      <c r="J780" s="31" t="n">
        <v>2366.073881799197</v>
      </c>
      <c r="K780" s="31" t="n">
        <v>1847.222222222222</v>
      </c>
      <c r="L780" s="31" t="n">
        <v>150</v>
      </c>
      <c r="M780" s="31">
        <f>I780+J780+K780+L780</f>
        <v/>
      </c>
      <c r="N780" s="31">
        <f>M780*'Dashboard &amp; Optimisation'!$B$18/('Dashboard &amp; Optimisation'!$B$16/3.6)</f>
        <v/>
      </c>
      <c r="O780" s="31" t="n">
        <v>687.9122616574807</v>
      </c>
      <c r="P780" s="32" t="n">
        <v>0.08011046001180847</v>
      </c>
      <c r="Q780" s="33" t="n">
        <v>11.4760847032113</v>
      </c>
      <c r="R780" s="31" t="n">
        <v>2937.981015805464</v>
      </c>
      <c r="S780" s="31">
        <f>R780*IF(A780=4, 2.0, 3.0)</f>
        <v/>
      </c>
      <c r="T780" s="29">
        <f>'Dashboard &amp; Optimisation'!$B$18*U780</f>
        <v/>
      </c>
      <c r="U780" s="34">
        <f>MIN(1, S780/M780)</f>
        <v/>
      </c>
      <c r="V780" s="34">
        <f>N780/(N780+O780)</f>
        <v/>
      </c>
      <c r="W780" s="34">
        <f>U780*V780</f>
        <v/>
      </c>
      <c r="X780" s="32">
        <f>T780/N780</f>
        <v/>
      </c>
      <c r="Y780" s="35">
        <f>IF(W780=MAXIFS(W$2:W$7201, A$2:A$7201, A780, B$2:B$7201, B780), "OPTIMAL", "")</f>
        <v/>
      </c>
    </row>
    <row r="781" ht="20" customHeight="1">
      <c r="A781" s="36" t="n">
        <v>4</v>
      </c>
      <c r="B781" s="36" t="n">
        <v>30</v>
      </c>
      <c r="C781" s="37" t="n">
        <v>80</v>
      </c>
      <c r="D781" s="37" t="n">
        <v>3</v>
      </c>
      <c r="E781" s="6" t="n">
        <v>4</v>
      </c>
      <c r="F781" s="37" t="n">
        <v>2</v>
      </c>
      <c r="G781" s="36" t="n">
        <v>100</v>
      </c>
      <c r="H781" s="6" t="inlineStr">
        <is>
          <t>OFF</t>
        </is>
      </c>
      <c r="I781" s="38" t="n">
        <v>718.2417398266504</v>
      </c>
      <c r="J781" s="38" t="n">
        <v>2366.073881799197</v>
      </c>
      <c r="K781" s="38" t="n">
        <v>1847.222222222222</v>
      </c>
      <c r="L781" s="38" t="n">
        <v>150</v>
      </c>
      <c r="M781" s="38">
        <f>I781+J781+K781+L781</f>
        <v/>
      </c>
      <c r="N781" s="38">
        <f>M781*'Dashboard &amp; Optimisation'!$B$18/('Dashboard &amp; Optimisation'!$B$16/3.6)</f>
        <v/>
      </c>
      <c r="O781" s="38" t="n">
        <v>687.9122616574807</v>
      </c>
      <c r="P781" s="39" t="n">
        <v>0.3553476372854298</v>
      </c>
      <c r="Q781" s="40" t="n">
        <v>11.4760847032113</v>
      </c>
      <c r="R781" s="38" t="n">
        <v>662.345787578947</v>
      </c>
      <c r="S781" s="38">
        <f>R781*IF(A781=4, 2.0, 3.0)</f>
        <v/>
      </c>
      <c r="T781" s="37">
        <f>'Dashboard &amp; Optimisation'!$B$18*U781</f>
        <v/>
      </c>
      <c r="U781" s="26">
        <f>MIN(1, S781/M781)</f>
        <v/>
      </c>
      <c r="V781" s="26">
        <f>N781/(N781+O781)</f>
        <v/>
      </c>
      <c r="W781" s="26">
        <f>U781*V781</f>
        <v/>
      </c>
      <c r="X781" s="39">
        <f>T781/N781</f>
        <v/>
      </c>
      <c r="Y781" s="41">
        <f>IF(W781=MAXIFS(W$2:W$7201, A$2:A$7201, A781, B$2:B$7201, B781), "OPTIMAL", "")</f>
        <v/>
      </c>
    </row>
    <row r="782" ht="20" customHeight="1">
      <c r="A782" s="28" t="n">
        <v>4</v>
      </c>
      <c r="B782" s="28" t="n">
        <v>30</v>
      </c>
      <c r="C782" s="29" t="n">
        <v>80</v>
      </c>
      <c r="D782" s="29" t="n">
        <v>3</v>
      </c>
      <c r="E782" s="30" t="n">
        <v>4</v>
      </c>
      <c r="F782" s="29" t="n">
        <v>2</v>
      </c>
      <c r="G782" s="28" t="n">
        <v>150</v>
      </c>
      <c r="H782" s="30" t="inlineStr">
        <is>
          <t>ON</t>
        </is>
      </c>
      <c r="I782" s="31" t="n">
        <v>718.2417398266504</v>
      </c>
      <c r="J782" s="31" t="n">
        <v>2366.073881799197</v>
      </c>
      <c r="K782" s="31" t="n">
        <v>1847.222222222222</v>
      </c>
      <c r="L782" s="31" t="n">
        <v>150</v>
      </c>
      <c r="M782" s="31">
        <f>I782+J782+K782+L782</f>
        <v/>
      </c>
      <c r="N782" s="31">
        <f>M782*'Dashboard &amp; Optimisation'!$B$18/('Dashboard &amp; Optimisation'!$B$16/3.6)</f>
        <v/>
      </c>
      <c r="O782" s="31" t="n">
        <v>687.9122616574807</v>
      </c>
      <c r="P782" s="32" t="n">
        <v>0.08110517840613281</v>
      </c>
      <c r="Q782" s="33" t="n">
        <v>11.4760847032113</v>
      </c>
      <c r="R782" s="31" t="n">
        <v>2901.9480051392</v>
      </c>
      <c r="S782" s="31">
        <f>R782*IF(A782=4, 2.0, 3.0)</f>
        <v/>
      </c>
      <c r="T782" s="29">
        <f>'Dashboard &amp; Optimisation'!$B$18*U782</f>
        <v/>
      </c>
      <c r="U782" s="34">
        <f>MIN(1, S782/M782)</f>
        <v/>
      </c>
      <c r="V782" s="34">
        <f>N782/(N782+O782)</f>
        <v/>
      </c>
      <c r="W782" s="34">
        <f>U782*V782</f>
        <v/>
      </c>
      <c r="X782" s="32">
        <f>T782/N782</f>
        <v/>
      </c>
      <c r="Y782" s="35">
        <f>IF(W782=MAXIFS(W$2:W$7201, A$2:A$7201, A782, B$2:B$7201, B782), "OPTIMAL", "")</f>
        <v/>
      </c>
    </row>
    <row r="783" ht="20" customHeight="1">
      <c r="A783" s="36" t="n">
        <v>4</v>
      </c>
      <c r="B783" s="36" t="n">
        <v>30</v>
      </c>
      <c r="C783" s="37" t="n">
        <v>80</v>
      </c>
      <c r="D783" s="37" t="n">
        <v>3</v>
      </c>
      <c r="E783" s="6" t="n">
        <v>4</v>
      </c>
      <c r="F783" s="37" t="n">
        <v>2</v>
      </c>
      <c r="G783" s="36" t="n">
        <v>150</v>
      </c>
      <c r="H783" s="6" t="inlineStr">
        <is>
          <t>OFF</t>
        </is>
      </c>
      <c r="I783" s="38" t="n">
        <v>718.2417398266504</v>
      </c>
      <c r="J783" s="38" t="n">
        <v>2366.073881799197</v>
      </c>
      <c r="K783" s="38" t="n">
        <v>1847.222222222222</v>
      </c>
      <c r="L783" s="38" t="n">
        <v>150</v>
      </c>
      <c r="M783" s="38">
        <f>I783+J783+K783+L783</f>
        <v/>
      </c>
      <c r="N783" s="38">
        <f>M783*'Dashboard &amp; Optimisation'!$B$18/('Dashboard &amp; Optimisation'!$B$16/3.6)</f>
        <v/>
      </c>
      <c r="O783" s="38" t="n">
        <v>687.9122616574807</v>
      </c>
      <c r="P783" s="39" t="n">
        <v>0.3563423556797542</v>
      </c>
      <c r="Q783" s="40" t="n">
        <v>11.4760847032113</v>
      </c>
      <c r="R783" s="38" t="n">
        <v>660.4968703009231</v>
      </c>
      <c r="S783" s="38">
        <f>R783*IF(A783=4, 2.0, 3.0)</f>
        <v/>
      </c>
      <c r="T783" s="37">
        <f>'Dashboard &amp; Optimisation'!$B$18*U783</f>
        <v/>
      </c>
      <c r="U783" s="26">
        <f>MIN(1, S783/M783)</f>
        <v/>
      </c>
      <c r="V783" s="26">
        <f>N783/(N783+O783)</f>
        <v/>
      </c>
      <c r="W783" s="26">
        <f>U783*V783</f>
        <v/>
      </c>
      <c r="X783" s="39">
        <f>T783/N783</f>
        <v/>
      </c>
      <c r="Y783" s="41">
        <f>IF(W783=MAXIFS(W$2:W$7201, A$2:A$7201, A783, B$2:B$7201, B783), "OPTIMAL", "")</f>
        <v/>
      </c>
    </row>
    <row r="784" ht="20" customHeight="1">
      <c r="A784" s="28" t="n">
        <v>4</v>
      </c>
      <c r="B784" s="28" t="n">
        <v>30</v>
      </c>
      <c r="C784" s="29" t="n">
        <v>80</v>
      </c>
      <c r="D784" s="29" t="n">
        <v>3</v>
      </c>
      <c r="E784" s="30" t="n">
        <v>4</v>
      </c>
      <c r="F784" s="29" t="n">
        <v>2</v>
      </c>
      <c r="G784" s="28" t="n">
        <v>200</v>
      </c>
      <c r="H784" s="30" t="inlineStr">
        <is>
          <t>ON</t>
        </is>
      </c>
      <c r="I784" s="31" t="n">
        <v>718.2417398266504</v>
      </c>
      <c r="J784" s="31" t="n">
        <v>2366.073881799197</v>
      </c>
      <c r="K784" s="31" t="n">
        <v>1847.222222222222</v>
      </c>
      <c r="L784" s="31" t="n">
        <v>150</v>
      </c>
      <c r="M784" s="31">
        <f>I784+J784+K784+L784</f>
        <v/>
      </c>
      <c r="N784" s="31">
        <f>M784*'Dashboard &amp; Optimisation'!$B$18/('Dashboard &amp; Optimisation'!$B$16/3.6)</f>
        <v/>
      </c>
      <c r="O784" s="31" t="n">
        <v>687.9122616574807</v>
      </c>
      <c r="P784" s="32" t="n">
        <v>0.08209989680045715</v>
      </c>
      <c r="Q784" s="33" t="n">
        <v>11.4760847032113</v>
      </c>
      <c r="R784" s="31" t="n">
        <v>2866.788142915491</v>
      </c>
      <c r="S784" s="31">
        <f>R784*IF(A784=4, 2.0, 3.0)</f>
        <v/>
      </c>
      <c r="T784" s="29">
        <f>'Dashboard &amp; Optimisation'!$B$18*U784</f>
        <v/>
      </c>
      <c r="U784" s="34">
        <f>MIN(1, S784/M784)</f>
        <v/>
      </c>
      <c r="V784" s="34">
        <f>N784/(N784+O784)</f>
        <v/>
      </c>
      <c r="W784" s="34">
        <f>U784*V784</f>
        <v/>
      </c>
      <c r="X784" s="32">
        <f>T784/N784</f>
        <v/>
      </c>
      <c r="Y784" s="35">
        <f>IF(W784=MAXIFS(W$2:W$7201, A$2:A$7201, A784, B$2:B$7201, B784), "OPTIMAL", "")</f>
        <v/>
      </c>
    </row>
    <row r="785" ht="20" customHeight="1">
      <c r="A785" s="36" t="n">
        <v>4</v>
      </c>
      <c r="B785" s="36" t="n">
        <v>30</v>
      </c>
      <c r="C785" s="37" t="n">
        <v>80</v>
      </c>
      <c r="D785" s="37" t="n">
        <v>3</v>
      </c>
      <c r="E785" s="6" t="n">
        <v>4</v>
      </c>
      <c r="F785" s="37" t="n">
        <v>2</v>
      </c>
      <c r="G785" s="36" t="n">
        <v>200</v>
      </c>
      <c r="H785" s="6" t="inlineStr">
        <is>
          <t>OFF</t>
        </is>
      </c>
      <c r="I785" s="38" t="n">
        <v>718.2417398266504</v>
      </c>
      <c r="J785" s="38" t="n">
        <v>2366.073881799197</v>
      </c>
      <c r="K785" s="38" t="n">
        <v>1847.222222222222</v>
      </c>
      <c r="L785" s="38" t="n">
        <v>150</v>
      </c>
      <c r="M785" s="38">
        <f>I785+J785+K785+L785</f>
        <v/>
      </c>
      <c r="N785" s="38">
        <f>M785*'Dashboard &amp; Optimisation'!$B$18/('Dashboard &amp; Optimisation'!$B$16/3.6)</f>
        <v/>
      </c>
      <c r="O785" s="38" t="n">
        <v>687.9122616574807</v>
      </c>
      <c r="P785" s="39" t="n">
        <v>0.3573370740740786</v>
      </c>
      <c r="Q785" s="40" t="n">
        <v>11.4760847032113</v>
      </c>
      <c r="R785" s="38" t="n">
        <v>658.65824667648</v>
      </c>
      <c r="S785" s="38">
        <f>R785*IF(A785=4, 2.0, 3.0)</f>
        <v/>
      </c>
      <c r="T785" s="37">
        <f>'Dashboard &amp; Optimisation'!$B$18*U785</f>
        <v/>
      </c>
      <c r="U785" s="26">
        <f>MIN(1, S785/M785)</f>
        <v/>
      </c>
      <c r="V785" s="26">
        <f>N785/(N785+O785)</f>
        <v/>
      </c>
      <c r="W785" s="26">
        <f>U785*V785</f>
        <v/>
      </c>
      <c r="X785" s="39">
        <f>T785/N785</f>
        <v/>
      </c>
      <c r="Y785" s="41">
        <f>IF(W785=MAXIFS(W$2:W$7201, A$2:A$7201, A785, B$2:B$7201, B785), "OPTIMAL", "")</f>
        <v/>
      </c>
    </row>
    <row r="786" ht="20" customHeight="1">
      <c r="A786" s="28" t="n">
        <v>4</v>
      </c>
      <c r="B786" s="28" t="n">
        <v>30</v>
      </c>
      <c r="C786" s="29" t="n">
        <v>80</v>
      </c>
      <c r="D786" s="29" t="n">
        <v>3</v>
      </c>
      <c r="E786" s="30" t="n">
        <v>8</v>
      </c>
      <c r="F786" s="29" t="n">
        <v>1.5</v>
      </c>
      <c r="G786" s="28" t="n">
        <v>50</v>
      </c>
      <c r="H786" s="30" t="inlineStr">
        <is>
          <t>ON</t>
        </is>
      </c>
      <c r="I786" s="31" t="n">
        <v>718.2417398266504</v>
      </c>
      <c r="J786" s="31" t="n">
        <v>2366.073881799197</v>
      </c>
      <c r="K786" s="31" t="n">
        <v>1847.222222222222</v>
      </c>
      <c r="L786" s="31" t="n">
        <v>150</v>
      </c>
      <c r="M786" s="31">
        <f>I786+J786+K786+L786</f>
        <v/>
      </c>
      <c r="N786" s="31">
        <f>M786*'Dashboard &amp; Optimisation'!$B$18/('Dashboard &amp; Optimisation'!$B$16/3.6)</f>
        <v/>
      </c>
      <c r="O786" s="31" t="n">
        <v>825.3266269278355</v>
      </c>
      <c r="P786" s="32" t="n">
        <v>0.06035361099270498</v>
      </c>
      <c r="Q786" s="33" t="n">
        <v>17.11412705481695</v>
      </c>
      <c r="R786" s="31" t="n">
        <v>4016.756142096384</v>
      </c>
      <c r="S786" s="31">
        <f>R786*IF(A786=4, 2.0, 3.0)</f>
        <v/>
      </c>
      <c r="T786" s="29">
        <f>'Dashboard &amp; Optimisation'!$B$18*U786</f>
        <v/>
      </c>
      <c r="U786" s="34">
        <f>MIN(1, S786/M786)</f>
        <v/>
      </c>
      <c r="V786" s="34">
        <f>N786/(N786+O786)</f>
        <v/>
      </c>
      <c r="W786" s="34">
        <f>U786*V786</f>
        <v/>
      </c>
      <c r="X786" s="32">
        <f>T786/N786</f>
        <v/>
      </c>
      <c r="Y786" s="35">
        <f>IF(W786=MAXIFS(W$2:W$7201, A$2:A$7201, A786, B$2:B$7201, B786), "OPTIMAL", "")</f>
        <v/>
      </c>
    </row>
    <row r="787" ht="20" customHeight="1">
      <c r="A787" s="36" t="n">
        <v>4</v>
      </c>
      <c r="B787" s="36" t="n">
        <v>30</v>
      </c>
      <c r="C787" s="37" t="n">
        <v>80</v>
      </c>
      <c r="D787" s="37" t="n">
        <v>3</v>
      </c>
      <c r="E787" s="6" t="n">
        <v>8</v>
      </c>
      <c r="F787" s="37" t="n">
        <v>1.5</v>
      </c>
      <c r="G787" s="36" t="n">
        <v>50</v>
      </c>
      <c r="H787" s="6" t="inlineStr">
        <is>
          <t>OFF</t>
        </is>
      </c>
      <c r="I787" s="38" t="n">
        <v>718.2417398266504</v>
      </c>
      <c r="J787" s="38" t="n">
        <v>2366.073881799197</v>
      </c>
      <c r="K787" s="38" t="n">
        <v>1847.222222222222</v>
      </c>
      <c r="L787" s="38" t="n">
        <v>150</v>
      </c>
      <c r="M787" s="38">
        <f>I787+J787+K787+L787</f>
        <v/>
      </c>
      <c r="N787" s="38">
        <f>M787*'Dashboard &amp; Optimisation'!$B$18/('Dashboard &amp; Optimisation'!$B$16/3.6)</f>
        <v/>
      </c>
      <c r="O787" s="38" t="n">
        <v>825.3266269278355</v>
      </c>
      <c r="P787" s="39" t="n">
        <v>0.2689847450560973</v>
      </c>
      <c r="Q787" s="40" t="n">
        <v>17.11412705481695</v>
      </c>
      <c r="R787" s="38" t="n">
        <v>901.2620310571335</v>
      </c>
      <c r="S787" s="38">
        <f>R787*IF(A787=4, 2.0, 3.0)</f>
        <v/>
      </c>
      <c r="T787" s="37">
        <f>'Dashboard &amp; Optimisation'!$B$18*U787</f>
        <v/>
      </c>
      <c r="U787" s="26">
        <f>MIN(1, S787/M787)</f>
        <v/>
      </c>
      <c r="V787" s="26">
        <f>N787/(N787+O787)</f>
        <v/>
      </c>
      <c r="W787" s="26">
        <f>U787*V787</f>
        <v/>
      </c>
      <c r="X787" s="39">
        <f>T787/N787</f>
        <v/>
      </c>
      <c r="Y787" s="41">
        <f>IF(W787=MAXIFS(W$2:W$7201, A$2:A$7201, A787, B$2:B$7201, B787), "OPTIMAL", "")</f>
        <v/>
      </c>
    </row>
    <row r="788" ht="20" customHeight="1">
      <c r="A788" s="28" t="n">
        <v>4</v>
      </c>
      <c r="B788" s="28" t="n">
        <v>30</v>
      </c>
      <c r="C788" s="29" t="n">
        <v>80</v>
      </c>
      <c r="D788" s="29" t="n">
        <v>3</v>
      </c>
      <c r="E788" s="30" t="n">
        <v>8</v>
      </c>
      <c r="F788" s="29" t="n">
        <v>1.5</v>
      </c>
      <c r="G788" s="28" t="n">
        <v>100</v>
      </c>
      <c r="H788" s="30" t="inlineStr">
        <is>
          <t>ON</t>
        </is>
      </c>
      <c r="I788" s="31" t="n">
        <v>718.2417398266504</v>
      </c>
      <c r="J788" s="31" t="n">
        <v>2366.073881799197</v>
      </c>
      <c r="K788" s="31" t="n">
        <v>1847.222222222222</v>
      </c>
      <c r="L788" s="31" t="n">
        <v>150</v>
      </c>
      <c r="M788" s="31">
        <f>I788+J788+K788+L788</f>
        <v/>
      </c>
      <c r="N788" s="31">
        <f>M788*'Dashboard &amp; Optimisation'!$B$18/('Dashboard &amp; Optimisation'!$B$16/3.6)</f>
        <v/>
      </c>
      <c r="O788" s="31" t="n">
        <v>825.3266269278355</v>
      </c>
      <c r="P788" s="32" t="n">
        <v>0.06134832938702932</v>
      </c>
      <c r="Q788" s="33" t="n">
        <v>17.11412705481695</v>
      </c>
      <c r="R788" s="31" t="n">
        <v>3951.627372332307</v>
      </c>
      <c r="S788" s="31">
        <f>R788*IF(A788=4, 2.0, 3.0)</f>
        <v/>
      </c>
      <c r="T788" s="29">
        <f>'Dashboard &amp; Optimisation'!$B$18*U788</f>
        <v/>
      </c>
      <c r="U788" s="34">
        <f>MIN(1, S788/M788)</f>
        <v/>
      </c>
      <c r="V788" s="34">
        <f>N788/(N788+O788)</f>
        <v/>
      </c>
      <c r="W788" s="34">
        <f>U788*V788</f>
        <v/>
      </c>
      <c r="X788" s="32">
        <f>T788/N788</f>
        <v/>
      </c>
      <c r="Y788" s="35">
        <f>IF(W788=MAXIFS(W$2:W$7201, A$2:A$7201, A788, B$2:B$7201, B788), "OPTIMAL", "")</f>
        <v/>
      </c>
    </row>
    <row r="789" ht="20" customHeight="1">
      <c r="A789" s="36" t="n">
        <v>4</v>
      </c>
      <c r="B789" s="36" t="n">
        <v>30</v>
      </c>
      <c r="C789" s="37" t="n">
        <v>80</v>
      </c>
      <c r="D789" s="37" t="n">
        <v>3</v>
      </c>
      <c r="E789" s="6" t="n">
        <v>8</v>
      </c>
      <c r="F789" s="37" t="n">
        <v>1.5</v>
      </c>
      <c r="G789" s="36" t="n">
        <v>100</v>
      </c>
      <c r="H789" s="6" t="inlineStr">
        <is>
          <t>OFF</t>
        </is>
      </c>
      <c r="I789" s="38" t="n">
        <v>718.2417398266504</v>
      </c>
      <c r="J789" s="38" t="n">
        <v>2366.073881799197</v>
      </c>
      <c r="K789" s="38" t="n">
        <v>1847.222222222222</v>
      </c>
      <c r="L789" s="38" t="n">
        <v>150</v>
      </c>
      <c r="M789" s="38">
        <f>I789+J789+K789+L789</f>
        <v/>
      </c>
      <c r="N789" s="38">
        <f>M789*'Dashboard &amp; Optimisation'!$B$18/('Dashboard &amp; Optimisation'!$B$16/3.6)</f>
        <v/>
      </c>
      <c r="O789" s="38" t="n">
        <v>825.3266269278355</v>
      </c>
      <c r="P789" s="39" t="n">
        <v>0.2699794634504217</v>
      </c>
      <c r="Q789" s="40" t="n">
        <v>17.11412705481695</v>
      </c>
      <c r="R789" s="38" t="n">
        <v>897.9414010027543</v>
      </c>
      <c r="S789" s="38">
        <f>R789*IF(A789=4, 2.0, 3.0)</f>
        <v/>
      </c>
      <c r="T789" s="37">
        <f>'Dashboard &amp; Optimisation'!$B$18*U789</f>
        <v/>
      </c>
      <c r="U789" s="26">
        <f>MIN(1, S789/M789)</f>
        <v/>
      </c>
      <c r="V789" s="26">
        <f>N789/(N789+O789)</f>
        <v/>
      </c>
      <c r="W789" s="26">
        <f>U789*V789</f>
        <v/>
      </c>
      <c r="X789" s="39">
        <f>T789/N789</f>
        <v/>
      </c>
      <c r="Y789" s="41">
        <f>IF(W789=MAXIFS(W$2:W$7201, A$2:A$7201, A789, B$2:B$7201, B789), "OPTIMAL", "")</f>
        <v/>
      </c>
    </row>
    <row r="790" ht="20" customHeight="1">
      <c r="A790" s="28" t="n">
        <v>4</v>
      </c>
      <c r="B790" s="28" t="n">
        <v>30</v>
      </c>
      <c r="C790" s="29" t="n">
        <v>80</v>
      </c>
      <c r="D790" s="29" t="n">
        <v>3</v>
      </c>
      <c r="E790" s="30" t="n">
        <v>8</v>
      </c>
      <c r="F790" s="29" t="n">
        <v>1.5</v>
      </c>
      <c r="G790" s="28" t="n">
        <v>150</v>
      </c>
      <c r="H790" s="30" t="inlineStr">
        <is>
          <t>ON</t>
        </is>
      </c>
      <c r="I790" s="31" t="n">
        <v>718.2417398266504</v>
      </c>
      <c r="J790" s="31" t="n">
        <v>2366.073881799197</v>
      </c>
      <c r="K790" s="31" t="n">
        <v>1847.222222222222</v>
      </c>
      <c r="L790" s="31" t="n">
        <v>150</v>
      </c>
      <c r="M790" s="31">
        <f>I790+J790+K790+L790</f>
        <v/>
      </c>
      <c r="N790" s="31">
        <f>M790*'Dashboard &amp; Optimisation'!$B$18/('Dashboard &amp; Optimisation'!$B$16/3.6)</f>
        <v/>
      </c>
      <c r="O790" s="31" t="n">
        <v>825.3266269278355</v>
      </c>
      <c r="P790" s="32" t="n">
        <v>0.06234304778135366</v>
      </c>
      <c r="Q790" s="33" t="n">
        <v>17.11412705481695</v>
      </c>
      <c r="R790" s="31" t="n">
        <v>3888.576934879197</v>
      </c>
      <c r="S790" s="31">
        <f>R790*IF(A790=4, 2.0, 3.0)</f>
        <v/>
      </c>
      <c r="T790" s="29">
        <f>'Dashboard &amp; Optimisation'!$B$18*U790</f>
        <v/>
      </c>
      <c r="U790" s="34">
        <f>MIN(1, S790/M790)</f>
        <v/>
      </c>
      <c r="V790" s="34">
        <f>N790/(N790+O790)</f>
        <v/>
      </c>
      <c r="W790" s="34">
        <f>U790*V790</f>
        <v/>
      </c>
      <c r="X790" s="32">
        <f>T790/N790</f>
        <v/>
      </c>
      <c r="Y790" s="35">
        <f>IF(W790=MAXIFS(W$2:W$7201, A$2:A$7201, A790, B$2:B$7201, B790), "OPTIMAL", "")</f>
        <v/>
      </c>
    </row>
    <row r="791" ht="20" customHeight="1">
      <c r="A791" s="36" t="n">
        <v>4</v>
      </c>
      <c r="B791" s="36" t="n">
        <v>30</v>
      </c>
      <c r="C791" s="37" t="n">
        <v>80</v>
      </c>
      <c r="D791" s="37" t="n">
        <v>3</v>
      </c>
      <c r="E791" s="6" t="n">
        <v>8</v>
      </c>
      <c r="F791" s="37" t="n">
        <v>1.5</v>
      </c>
      <c r="G791" s="36" t="n">
        <v>150</v>
      </c>
      <c r="H791" s="6" t="inlineStr">
        <is>
          <t>OFF</t>
        </is>
      </c>
      <c r="I791" s="38" t="n">
        <v>718.2417398266504</v>
      </c>
      <c r="J791" s="38" t="n">
        <v>2366.073881799197</v>
      </c>
      <c r="K791" s="38" t="n">
        <v>1847.222222222222</v>
      </c>
      <c r="L791" s="38" t="n">
        <v>150</v>
      </c>
      <c r="M791" s="38">
        <f>I791+J791+K791+L791</f>
        <v/>
      </c>
      <c r="N791" s="38">
        <f>M791*'Dashboard &amp; Optimisation'!$B$18/('Dashboard &amp; Optimisation'!$B$16/3.6)</f>
        <v/>
      </c>
      <c r="O791" s="38" t="n">
        <v>825.3266269278355</v>
      </c>
      <c r="P791" s="39" t="n">
        <v>0.270974181844746</v>
      </c>
      <c r="Q791" s="40" t="n">
        <v>17.11412705481695</v>
      </c>
      <c r="R791" s="38" t="n">
        <v>894.6451503322215</v>
      </c>
      <c r="S791" s="38">
        <f>R791*IF(A791=4, 2.0, 3.0)</f>
        <v/>
      </c>
      <c r="T791" s="37">
        <f>'Dashboard &amp; Optimisation'!$B$18*U791</f>
        <v/>
      </c>
      <c r="U791" s="26">
        <f>MIN(1, S791/M791)</f>
        <v/>
      </c>
      <c r="V791" s="26">
        <f>N791/(N791+O791)</f>
        <v/>
      </c>
      <c r="W791" s="26">
        <f>U791*V791</f>
        <v/>
      </c>
      <c r="X791" s="39">
        <f>T791/N791</f>
        <v/>
      </c>
      <c r="Y791" s="41">
        <f>IF(W791=MAXIFS(W$2:W$7201, A$2:A$7201, A791, B$2:B$7201, B791), "OPTIMAL", "")</f>
        <v/>
      </c>
    </row>
    <row r="792" ht="20" customHeight="1">
      <c r="A792" s="28" t="n">
        <v>4</v>
      </c>
      <c r="B792" s="28" t="n">
        <v>30</v>
      </c>
      <c r="C792" s="29" t="n">
        <v>80</v>
      </c>
      <c r="D792" s="29" t="n">
        <v>3</v>
      </c>
      <c r="E792" s="30" t="n">
        <v>8</v>
      </c>
      <c r="F792" s="29" t="n">
        <v>1.5</v>
      </c>
      <c r="G792" s="28" t="n">
        <v>200</v>
      </c>
      <c r="H792" s="30" t="inlineStr">
        <is>
          <t>ON</t>
        </is>
      </c>
      <c r="I792" s="31" t="n">
        <v>718.2417398266504</v>
      </c>
      <c r="J792" s="31" t="n">
        <v>2366.073881799197</v>
      </c>
      <c r="K792" s="31" t="n">
        <v>1847.222222222222</v>
      </c>
      <c r="L792" s="31" t="n">
        <v>150</v>
      </c>
      <c r="M792" s="31">
        <f>I792+J792+K792+L792</f>
        <v/>
      </c>
      <c r="N792" s="31">
        <f>M792*'Dashboard &amp; Optimisation'!$B$18/('Dashboard &amp; Optimisation'!$B$16/3.6)</f>
        <v/>
      </c>
      <c r="O792" s="31" t="n">
        <v>825.3266269278355</v>
      </c>
      <c r="P792" s="32" t="n">
        <v>0.06333776617567802</v>
      </c>
      <c r="Q792" s="33" t="n">
        <v>17.11412705481695</v>
      </c>
      <c r="R792" s="31" t="n">
        <v>3827.506909230659</v>
      </c>
      <c r="S792" s="31">
        <f>R792*IF(A792=4, 2.0, 3.0)</f>
        <v/>
      </c>
      <c r="T792" s="29">
        <f>'Dashboard &amp; Optimisation'!$B$18*U792</f>
        <v/>
      </c>
      <c r="U792" s="34">
        <f>MIN(1, S792/M792)</f>
        <v/>
      </c>
      <c r="V792" s="34">
        <f>N792/(N792+O792)</f>
        <v/>
      </c>
      <c r="W792" s="34">
        <f>U792*V792</f>
        <v/>
      </c>
      <c r="X792" s="32">
        <f>T792/N792</f>
        <v/>
      </c>
      <c r="Y792" s="35">
        <f>IF(W792=MAXIFS(W$2:W$7201, A$2:A$7201, A792, B$2:B$7201, B792), "OPTIMAL", "")</f>
        <v/>
      </c>
    </row>
    <row r="793" ht="20" customHeight="1">
      <c r="A793" s="36" t="n">
        <v>4</v>
      </c>
      <c r="B793" s="36" t="n">
        <v>30</v>
      </c>
      <c r="C793" s="37" t="n">
        <v>80</v>
      </c>
      <c r="D793" s="37" t="n">
        <v>3</v>
      </c>
      <c r="E793" s="6" t="n">
        <v>8</v>
      </c>
      <c r="F793" s="37" t="n">
        <v>1.5</v>
      </c>
      <c r="G793" s="36" t="n">
        <v>200</v>
      </c>
      <c r="H793" s="6" t="inlineStr">
        <is>
          <t>OFF</t>
        </is>
      </c>
      <c r="I793" s="38" t="n">
        <v>718.2417398266504</v>
      </c>
      <c r="J793" s="38" t="n">
        <v>2366.073881799197</v>
      </c>
      <c r="K793" s="38" t="n">
        <v>1847.222222222222</v>
      </c>
      <c r="L793" s="38" t="n">
        <v>150</v>
      </c>
      <c r="M793" s="38">
        <f>I793+J793+K793+L793</f>
        <v/>
      </c>
      <c r="N793" s="38">
        <f>M793*'Dashboard &amp; Optimisation'!$B$18/('Dashboard &amp; Optimisation'!$B$16/3.6)</f>
        <v/>
      </c>
      <c r="O793" s="38" t="n">
        <v>825.3266269278355</v>
      </c>
      <c r="P793" s="39" t="n">
        <v>0.2719689002390704</v>
      </c>
      <c r="Q793" s="40" t="n">
        <v>17.11412705481695</v>
      </c>
      <c r="R793" s="38" t="n">
        <v>891.3730115448592</v>
      </c>
      <c r="S793" s="38">
        <f>R793*IF(A793=4, 2.0, 3.0)</f>
        <v/>
      </c>
      <c r="T793" s="37">
        <f>'Dashboard &amp; Optimisation'!$B$18*U793</f>
        <v/>
      </c>
      <c r="U793" s="26">
        <f>MIN(1, S793/M793)</f>
        <v/>
      </c>
      <c r="V793" s="26">
        <f>N793/(N793+O793)</f>
        <v/>
      </c>
      <c r="W793" s="26">
        <f>U793*V793</f>
        <v/>
      </c>
      <c r="X793" s="39">
        <f>T793/N793</f>
        <v/>
      </c>
      <c r="Y793" s="41">
        <f>IF(W793=MAXIFS(W$2:W$7201, A$2:A$7201, A793, B$2:B$7201, B793), "OPTIMAL", "")</f>
        <v/>
      </c>
    </row>
    <row r="794" ht="20" customHeight="1">
      <c r="A794" s="28" t="n">
        <v>4</v>
      </c>
      <c r="B794" s="28" t="n">
        <v>30</v>
      </c>
      <c r="C794" s="29" t="n">
        <v>80</v>
      </c>
      <c r="D794" s="29" t="n">
        <v>3</v>
      </c>
      <c r="E794" s="30" t="n">
        <v>8</v>
      </c>
      <c r="F794" s="29" t="n">
        <v>2</v>
      </c>
      <c r="G794" s="28" t="n">
        <v>50</v>
      </c>
      <c r="H794" s="30" t="inlineStr">
        <is>
          <t>ON</t>
        </is>
      </c>
      <c r="I794" s="31" t="n">
        <v>718.2417398266504</v>
      </c>
      <c r="J794" s="31" t="n">
        <v>2366.073881799197</v>
      </c>
      <c r="K794" s="31" t="n">
        <v>1847.222222222222</v>
      </c>
      <c r="L794" s="31" t="n">
        <v>150</v>
      </c>
      <c r="M794" s="31">
        <f>I794+J794+K794+L794</f>
        <v/>
      </c>
      <c r="N794" s="31">
        <f>M794*'Dashboard &amp; Optimisation'!$B$18/('Dashboard &amp; Optimisation'!$B$16/3.6)</f>
        <v/>
      </c>
      <c r="O794" s="31" t="n">
        <v>971.2431291903282</v>
      </c>
      <c r="P794" s="32" t="n">
        <v>0.05952229977541165</v>
      </c>
      <c r="Q794" s="33" t="n">
        <v>22.7521694064226</v>
      </c>
      <c r="R794" s="31" t="n">
        <v>4198.854083728833</v>
      </c>
      <c r="S794" s="31">
        <f>R794*IF(A794=4, 2.0, 3.0)</f>
        <v/>
      </c>
      <c r="T794" s="29">
        <f>'Dashboard &amp; Optimisation'!$B$18*U794</f>
        <v/>
      </c>
      <c r="U794" s="34">
        <f>MIN(1, S794/M794)</f>
        <v/>
      </c>
      <c r="V794" s="34">
        <f>N794/(N794+O794)</f>
        <v/>
      </c>
      <c r="W794" s="34">
        <f>U794*V794</f>
        <v/>
      </c>
      <c r="X794" s="32">
        <f>T794/N794</f>
        <v/>
      </c>
      <c r="Y794" s="35">
        <f>IF(W794=MAXIFS(W$2:W$7201, A$2:A$7201, A794, B$2:B$7201, B794), "OPTIMAL", "")</f>
        <v/>
      </c>
    </row>
    <row r="795" ht="20" customHeight="1">
      <c r="A795" s="36" t="n">
        <v>4</v>
      </c>
      <c r="B795" s="36" t="n">
        <v>30</v>
      </c>
      <c r="C795" s="37" t="n">
        <v>80</v>
      </c>
      <c r="D795" s="37" t="n">
        <v>3</v>
      </c>
      <c r="E795" s="6" t="n">
        <v>8</v>
      </c>
      <c r="F795" s="37" t="n">
        <v>2</v>
      </c>
      <c r="G795" s="36" t="n">
        <v>50</v>
      </c>
      <c r="H795" s="6" t="inlineStr">
        <is>
          <t>OFF</t>
        </is>
      </c>
      <c r="I795" s="38" t="n">
        <v>718.2417398266504</v>
      </c>
      <c r="J795" s="38" t="n">
        <v>2366.073881799197</v>
      </c>
      <c r="K795" s="38" t="n">
        <v>1847.222222222222</v>
      </c>
      <c r="L795" s="38" t="n">
        <v>150</v>
      </c>
      <c r="M795" s="38">
        <f>I795+J795+K795+L795</f>
        <v/>
      </c>
      <c r="N795" s="38">
        <f>M795*'Dashboard &amp; Optimisation'!$B$18/('Dashboard &amp; Optimisation'!$B$16/3.6)</f>
        <v/>
      </c>
      <c r="O795" s="38" t="n">
        <v>971.2431291903282</v>
      </c>
      <c r="P795" s="39" t="n">
        <v>0.269906724985179</v>
      </c>
      <c r="Q795" s="40" t="n">
        <v>22.7521694064226</v>
      </c>
      <c r="R795" s="38" t="n">
        <v>925.9697086044922</v>
      </c>
      <c r="S795" s="38">
        <f>R795*IF(A795=4, 2.0, 3.0)</f>
        <v/>
      </c>
      <c r="T795" s="37">
        <f>'Dashboard &amp; Optimisation'!$B$18*U795</f>
        <v/>
      </c>
      <c r="U795" s="26">
        <f>MIN(1, S795/M795)</f>
        <v/>
      </c>
      <c r="V795" s="26">
        <f>N795/(N795+O795)</f>
        <v/>
      </c>
      <c r="W795" s="26">
        <f>U795*V795</f>
        <v/>
      </c>
      <c r="X795" s="39">
        <f>T795/N795</f>
        <v/>
      </c>
      <c r="Y795" s="41">
        <f>IF(W795=MAXIFS(W$2:W$7201, A$2:A$7201, A795, B$2:B$7201, B795), "OPTIMAL", "")</f>
        <v/>
      </c>
    </row>
    <row r="796" ht="20" customHeight="1">
      <c r="A796" s="28" t="n">
        <v>4</v>
      </c>
      <c r="B796" s="28" t="n">
        <v>30</v>
      </c>
      <c r="C796" s="29" t="n">
        <v>80</v>
      </c>
      <c r="D796" s="29" t="n">
        <v>3</v>
      </c>
      <c r="E796" s="30" t="n">
        <v>8</v>
      </c>
      <c r="F796" s="29" t="n">
        <v>2</v>
      </c>
      <c r="G796" s="28" t="n">
        <v>100</v>
      </c>
      <c r="H796" s="30" t="inlineStr">
        <is>
          <t>ON</t>
        </is>
      </c>
      <c r="I796" s="31" t="n">
        <v>718.2417398266504</v>
      </c>
      <c r="J796" s="31" t="n">
        <v>2366.073881799197</v>
      </c>
      <c r="K796" s="31" t="n">
        <v>1847.222222222222</v>
      </c>
      <c r="L796" s="31" t="n">
        <v>150</v>
      </c>
      <c r="M796" s="31">
        <f>I796+J796+K796+L796</f>
        <v/>
      </c>
      <c r="N796" s="31">
        <f>M796*'Dashboard &amp; Optimisation'!$B$18/('Dashboard &amp; Optimisation'!$B$16/3.6)</f>
        <v/>
      </c>
      <c r="O796" s="31" t="n">
        <v>971.2431291903282</v>
      </c>
      <c r="P796" s="32" t="n">
        <v>0.060517018169736</v>
      </c>
      <c r="Q796" s="33" t="n">
        <v>22.7521694064226</v>
      </c>
      <c r="R796" s="31" t="n">
        <v>4129.837507590623</v>
      </c>
      <c r="S796" s="31">
        <f>R796*IF(A796=4, 2.0, 3.0)</f>
        <v/>
      </c>
      <c r="T796" s="29">
        <f>'Dashboard &amp; Optimisation'!$B$18*U796</f>
        <v/>
      </c>
      <c r="U796" s="34">
        <f>MIN(1, S796/M796)</f>
        <v/>
      </c>
      <c r="V796" s="34">
        <f>N796/(N796+O796)</f>
        <v/>
      </c>
      <c r="W796" s="34">
        <f>U796*V796</f>
        <v/>
      </c>
      <c r="X796" s="32">
        <f>T796/N796</f>
        <v/>
      </c>
      <c r="Y796" s="35">
        <f>IF(W796=MAXIFS(W$2:W$7201, A$2:A$7201, A796, B$2:B$7201, B796), "OPTIMAL", "")</f>
        <v/>
      </c>
    </row>
    <row r="797" ht="20" customHeight="1">
      <c r="A797" s="36" t="n">
        <v>4</v>
      </c>
      <c r="B797" s="36" t="n">
        <v>30</v>
      </c>
      <c r="C797" s="37" t="n">
        <v>80</v>
      </c>
      <c r="D797" s="37" t="n">
        <v>3</v>
      </c>
      <c r="E797" s="6" t="n">
        <v>8</v>
      </c>
      <c r="F797" s="37" t="n">
        <v>2</v>
      </c>
      <c r="G797" s="36" t="n">
        <v>100</v>
      </c>
      <c r="H797" s="6" t="inlineStr">
        <is>
          <t>OFF</t>
        </is>
      </c>
      <c r="I797" s="38" t="n">
        <v>718.2417398266504</v>
      </c>
      <c r="J797" s="38" t="n">
        <v>2366.073881799197</v>
      </c>
      <c r="K797" s="38" t="n">
        <v>1847.222222222222</v>
      </c>
      <c r="L797" s="38" t="n">
        <v>150</v>
      </c>
      <c r="M797" s="38">
        <f>I797+J797+K797+L797</f>
        <v/>
      </c>
      <c r="N797" s="38">
        <f>M797*'Dashboard &amp; Optimisation'!$B$18/('Dashboard &amp; Optimisation'!$B$16/3.6)</f>
        <v/>
      </c>
      <c r="O797" s="38" t="n">
        <v>971.2431291903282</v>
      </c>
      <c r="P797" s="39" t="n">
        <v>0.2709014433795033</v>
      </c>
      <c r="Q797" s="40" t="n">
        <v>22.7521694064226</v>
      </c>
      <c r="R797" s="38" t="n">
        <v>922.5696562081463</v>
      </c>
      <c r="S797" s="38">
        <f>R797*IF(A797=4, 2.0, 3.0)</f>
        <v/>
      </c>
      <c r="T797" s="37">
        <f>'Dashboard &amp; Optimisation'!$B$18*U797</f>
        <v/>
      </c>
      <c r="U797" s="26">
        <f>MIN(1, S797/M797)</f>
        <v/>
      </c>
      <c r="V797" s="26">
        <f>N797/(N797+O797)</f>
        <v/>
      </c>
      <c r="W797" s="26">
        <f>U797*V797</f>
        <v/>
      </c>
      <c r="X797" s="39">
        <f>T797/N797</f>
        <v/>
      </c>
      <c r="Y797" s="41">
        <f>IF(W797=MAXIFS(W$2:W$7201, A$2:A$7201, A797, B$2:B$7201, B797), "OPTIMAL", "")</f>
        <v/>
      </c>
    </row>
    <row r="798" ht="20" customHeight="1">
      <c r="A798" s="28" t="n">
        <v>4</v>
      </c>
      <c r="B798" s="28" t="n">
        <v>30</v>
      </c>
      <c r="C798" s="29" t="n">
        <v>80</v>
      </c>
      <c r="D798" s="29" t="n">
        <v>3</v>
      </c>
      <c r="E798" s="30" t="n">
        <v>8</v>
      </c>
      <c r="F798" s="29" t="n">
        <v>2</v>
      </c>
      <c r="G798" s="28" t="n">
        <v>150</v>
      </c>
      <c r="H798" s="30" t="inlineStr">
        <is>
          <t>ON</t>
        </is>
      </c>
      <c r="I798" s="31" t="n">
        <v>718.2417398266504</v>
      </c>
      <c r="J798" s="31" t="n">
        <v>2366.073881799197</v>
      </c>
      <c r="K798" s="31" t="n">
        <v>1847.222222222222</v>
      </c>
      <c r="L798" s="31" t="n">
        <v>150</v>
      </c>
      <c r="M798" s="31">
        <f>I798+J798+K798+L798</f>
        <v/>
      </c>
      <c r="N798" s="31">
        <f>M798*'Dashboard &amp; Optimisation'!$B$18/('Dashboard &amp; Optimisation'!$B$16/3.6)</f>
        <v/>
      </c>
      <c r="O798" s="31" t="n">
        <v>971.2431291903282</v>
      </c>
      <c r="P798" s="32" t="n">
        <v>0.06151173656406034</v>
      </c>
      <c r="Q798" s="33" t="n">
        <v>22.7521694064226</v>
      </c>
      <c r="R798" s="31" t="n">
        <v>4063.053092715703</v>
      </c>
      <c r="S798" s="31">
        <f>R798*IF(A798=4, 2.0, 3.0)</f>
        <v/>
      </c>
      <c r="T798" s="29">
        <f>'Dashboard &amp; Optimisation'!$B$18*U798</f>
        <v/>
      </c>
      <c r="U798" s="34">
        <f>MIN(1, S798/M798)</f>
        <v/>
      </c>
      <c r="V798" s="34">
        <f>N798/(N798+O798)</f>
        <v/>
      </c>
      <c r="W798" s="34">
        <f>U798*V798</f>
        <v/>
      </c>
      <c r="X798" s="32">
        <f>T798/N798</f>
        <v/>
      </c>
      <c r="Y798" s="35">
        <f>IF(W798=MAXIFS(W$2:W$7201, A$2:A$7201, A798, B$2:B$7201, B798), "OPTIMAL", "")</f>
        <v/>
      </c>
    </row>
    <row r="799" ht="20" customHeight="1">
      <c r="A799" s="36" t="n">
        <v>4</v>
      </c>
      <c r="B799" s="36" t="n">
        <v>30</v>
      </c>
      <c r="C799" s="37" t="n">
        <v>80</v>
      </c>
      <c r="D799" s="37" t="n">
        <v>3</v>
      </c>
      <c r="E799" s="6" t="n">
        <v>8</v>
      </c>
      <c r="F799" s="37" t="n">
        <v>2</v>
      </c>
      <c r="G799" s="36" t="n">
        <v>150</v>
      </c>
      <c r="H799" s="6" t="inlineStr">
        <is>
          <t>OFF</t>
        </is>
      </c>
      <c r="I799" s="38" t="n">
        <v>718.2417398266504</v>
      </c>
      <c r="J799" s="38" t="n">
        <v>2366.073881799197</v>
      </c>
      <c r="K799" s="38" t="n">
        <v>1847.222222222222</v>
      </c>
      <c r="L799" s="38" t="n">
        <v>150</v>
      </c>
      <c r="M799" s="38">
        <f>I799+J799+K799+L799</f>
        <v/>
      </c>
      <c r="N799" s="38">
        <f>M799*'Dashboard &amp; Optimisation'!$B$18/('Dashboard &amp; Optimisation'!$B$16/3.6)</f>
        <v/>
      </c>
      <c r="O799" s="38" t="n">
        <v>971.2431291903282</v>
      </c>
      <c r="P799" s="39" t="n">
        <v>0.2718961617738277</v>
      </c>
      <c r="Q799" s="40" t="n">
        <v>22.7521694064226</v>
      </c>
      <c r="R799" s="38" t="n">
        <v>919.19448165221</v>
      </c>
      <c r="S799" s="38">
        <f>R799*IF(A799=4, 2.0, 3.0)</f>
        <v/>
      </c>
      <c r="T799" s="37">
        <f>'Dashboard &amp; Optimisation'!$B$18*U799</f>
        <v/>
      </c>
      <c r="U799" s="26">
        <f>MIN(1, S799/M799)</f>
        <v/>
      </c>
      <c r="V799" s="26">
        <f>N799/(N799+O799)</f>
        <v/>
      </c>
      <c r="W799" s="26">
        <f>U799*V799</f>
        <v/>
      </c>
      <c r="X799" s="39">
        <f>T799/N799</f>
        <v/>
      </c>
      <c r="Y799" s="41">
        <f>IF(W799=MAXIFS(W$2:W$7201, A$2:A$7201, A799, B$2:B$7201, B799), "OPTIMAL", "")</f>
        <v/>
      </c>
    </row>
    <row r="800" ht="20" customHeight="1">
      <c r="A800" s="28" t="n">
        <v>4</v>
      </c>
      <c r="B800" s="28" t="n">
        <v>30</v>
      </c>
      <c r="C800" s="29" t="n">
        <v>80</v>
      </c>
      <c r="D800" s="29" t="n">
        <v>3</v>
      </c>
      <c r="E800" s="30" t="n">
        <v>8</v>
      </c>
      <c r="F800" s="29" t="n">
        <v>2</v>
      </c>
      <c r="G800" s="28" t="n">
        <v>200</v>
      </c>
      <c r="H800" s="30" t="inlineStr">
        <is>
          <t>ON</t>
        </is>
      </c>
      <c r="I800" s="31" t="n">
        <v>718.2417398266504</v>
      </c>
      <c r="J800" s="31" t="n">
        <v>2366.073881799197</v>
      </c>
      <c r="K800" s="31" t="n">
        <v>1847.222222222222</v>
      </c>
      <c r="L800" s="31" t="n">
        <v>150</v>
      </c>
      <c r="M800" s="31">
        <f>I800+J800+K800+L800</f>
        <v/>
      </c>
      <c r="N800" s="31">
        <f>M800*'Dashboard &amp; Optimisation'!$B$18/('Dashboard &amp; Optimisation'!$B$16/3.6)</f>
        <v/>
      </c>
      <c r="O800" s="31" t="n">
        <v>971.2431291903282</v>
      </c>
      <c r="P800" s="32" t="n">
        <v>0.06250645495838469</v>
      </c>
      <c r="Q800" s="33" t="n">
        <v>22.7521694064226</v>
      </c>
      <c r="R800" s="31" t="n">
        <v>3998.394272260575</v>
      </c>
      <c r="S800" s="31">
        <f>R800*IF(A800=4, 2.0, 3.0)</f>
        <v/>
      </c>
      <c r="T800" s="29">
        <f>'Dashboard &amp; Optimisation'!$B$18*U800</f>
        <v/>
      </c>
      <c r="U800" s="34">
        <f>MIN(1, S800/M800)</f>
        <v/>
      </c>
      <c r="V800" s="34">
        <f>N800/(N800+O800)</f>
        <v/>
      </c>
      <c r="W800" s="34">
        <f>U800*V800</f>
        <v/>
      </c>
      <c r="X800" s="32">
        <f>T800/N800</f>
        <v/>
      </c>
      <c r="Y800" s="35">
        <f>IF(W800=MAXIFS(W$2:W$7201, A$2:A$7201, A800, B$2:B$7201, B800), "OPTIMAL", "")</f>
        <v/>
      </c>
    </row>
    <row r="801" ht="20" customHeight="1">
      <c r="A801" s="36" t="n">
        <v>4</v>
      </c>
      <c r="B801" s="36" t="n">
        <v>30</v>
      </c>
      <c r="C801" s="37" t="n">
        <v>80</v>
      </c>
      <c r="D801" s="37" t="n">
        <v>3</v>
      </c>
      <c r="E801" s="6" t="n">
        <v>8</v>
      </c>
      <c r="F801" s="37" t="n">
        <v>2</v>
      </c>
      <c r="G801" s="36" t="n">
        <v>200</v>
      </c>
      <c r="H801" s="6" t="inlineStr">
        <is>
          <t>OFF</t>
        </is>
      </c>
      <c r="I801" s="38" t="n">
        <v>718.2417398266504</v>
      </c>
      <c r="J801" s="38" t="n">
        <v>2366.073881799197</v>
      </c>
      <c r="K801" s="38" t="n">
        <v>1847.222222222222</v>
      </c>
      <c r="L801" s="38" t="n">
        <v>150</v>
      </c>
      <c r="M801" s="38">
        <f>I801+J801+K801+L801</f>
        <v/>
      </c>
      <c r="N801" s="38">
        <f>M801*'Dashboard &amp; Optimisation'!$B$18/('Dashboard &amp; Optimisation'!$B$16/3.6)</f>
        <v/>
      </c>
      <c r="O801" s="38" t="n">
        <v>971.2431291903282</v>
      </c>
      <c r="P801" s="39" t="n">
        <v>0.2728908801681521</v>
      </c>
      <c r="Q801" s="40" t="n">
        <v>22.7521694064226</v>
      </c>
      <c r="R801" s="38" t="n">
        <v>915.8439128889831</v>
      </c>
      <c r="S801" s="38">
        <f>R801*IF(A801=4, 2.0, 3.0)</f>
        <v/>
      </c>
      <c r="T801" s="37">
        <f>'Dashboard &amp; Optimisation'!$B$18*U801</f>
        <v/>
      </c>
      <c r="U801" s="26">
        <f>MIN(1, S801/M801)</f>
        <v/>
      </c>
      <c r="V801" s="26">
        <f>N801/(N801+O801)</f>
        <v/>
      </c>
      <c r="W801" s="26">
        <f>U801*V801</f>
        <v/>
      </c>
      <c r="X801" s="39">
        <f>T801/N801</f>
        <v/>
      </c>
      <c r="Y801" s="41">
        <f>IF(W801=MAXIFS(W$2:W$7201, A$2:A$7201, A801, B$2:B$7201, B801), "OPTIMAL", "")</f>
        <v/>
      </c>
    </row>
    <row r="802" ht="20" customHeight="1">
      <c r="A802" s="28" t="n">
        <v>4</v>
      </c>
      <c r="B802" s="28" t="n">
        <v>30</v>
      </c>
      <c r="C802" s="29" t="n">
        <v>85</v>
      </c>
      <c r="D802" s="29" t="n">
        <v>2</v>
      </c>
      <c r="E802" s="30" t="n">
        <v>0</v>
      </c>
      <c r="F802" s="29" t="n">
        <v>0</v>
      </c>
      <c r="G802" s="28" t="n">
        <v>50</v>
      </c>
      <c r="H802" s="30" t="inlineStr">
        <is>
          <t>ON</t>
        </is>
      </c>
      <c r="I802" s="31" t="n">
        <v>718.2417398266504</v>
      </c>
      <c r="J802" s="31" t="n">
        <v>2366.073881799197</v>
      </c>
      <c r="K802" s="31" t="n">
        <v>1847.222222222222</v>
      </c>
      <c r="L802" s="31" t="n">
        <v>150</v>
      </c>
      <c r="M802" s="31">
        <f>I802+J802+K802+L802</f>
        <v/>
      </c>
      <c r="N802" s="31">
        <f>M802*'Dashboard &amp; Optimisation'!$B$18/('Dashboard &amp; Optimisation'!$B$16/3.6)</f>
        <v/>
      </c>
      <c r="O802" s="31" t="n">
        <v>261.3713776472621</v>
      </c>
      <c r="P802" s="32" t="n">
        <v>0.49435395158502</v>
      </c>
      <c r="Q802" s="33" t="n">
        <v>0.2</v>
      </c>
      <c r="R802" s="31" t="n">
        <v>375.4899279314379</v>
      </c>
      <c r="S802" s="31">
        <f>R802*IF(A802=4, 2.0, 3.0)</f>
        <v/>
      </c>
      <c r="T802" s="29">
        <f>'Dashboard &amp; Optimisation'!$B$18*U802</f>
        <v/>
      </c>
      <c r="U802" s="34">
        <f>MIN(1, S802/M802)</f>
        <v/>
      </c>
      <c r="V802" s="34">
        <f>N802/(N802+O802)</f>
        <v/>
      </c>
      <c r="W802" s="34">
        <f>U802*V802</f>
        <v/>
      </c>
      <c r="X802" s="32">
        <f>T802/N802</f>
        <v/>
      </c>
      <c r="Y802" s="35">
        <f>IF(W802=MAXIFS(W$2:W$7201, A$2:A$7201, A802, B$2:B$7201, B802), "OPTIMAL", "")</f>
        <v/>
      </c>
    </row>
    <row r="803" ht="20" customHeight="1">
      <c r="A803" s="36" t="n">
        <v>4</v>
      </c>
      <c r="B803" s="36" t="n">
        <v>30</v>
      </c>
      <c r="C803" s="37" t="n">
        <v>85</v>
      </c>
      <c r="D803" s="37" t="n">
        <v>2</v>
      </c>
      <c r="E803" s="6" t="n">
        <v>0</v>
      </c>
      <c r="F803" s="37" t="n">
        <v>0</v>
      </c>
      <c r="G803" s="36" t="n">
        <v>50</v>
      </c>
      <c r="H803" s="6" t="inlineStr">
        <is>
          <t>OFF</t>
        </is>
      </c>
      <c r="I803" s="38" t="n">
        <v>718.2417398266504</v>
      </c>
      <c r="J803" s="38" t="n">
        <v>2366.073881799197</v>
      </c>
      <c r="K803" s="38" t="n">
        <v>1847.222222222222</v>
      </c>
      <c r="L803" s="38" t="n">
        <v>150</v>
      </c>
      <c r="M803" s="38">
        <f>I803+J803+K803+L803</f>
        <v/>
      </c>
      <c r="N803" s="38">
        <f>M803*'Dashboard &amp; Optimisation'!$B$18/('Dashboard &amp; Optimisation'!$B$16/3.6)</f>
        <v/>
      </c>
      <c r="O803" s="38" t="n">
        <v>261.3713776472621</v>
      </c>
      <c r="P803" s="39" t="n">
        <v>0.8688361706247737</v>
      </c>
      <c r="Q803" s="40" t="n">
        <v>0.2</v>
      </c>
      <c r="R803" s="38" t="n">
        <v>213.6477922181799</v>
      </c>
      <c r="S803" s="38">
        <f>R803*IF(A803=4, 2.0, 3.0)</f>
        <v/>
      </c>
      <c r="T803" s="37">
        <f>'Dashboard &amp; Optimisation'!$B$18*U803</f>
        <v/>
      </c>
      <c r="U803" s="26">
        <f>MIN(1, S803/M803)</f>
        <v/>
      </c>
      <c r="V803" s="26">
        <f>N803/(N803+O803)</f>
        <v/>
      </c>
      <c r="W803" s="26">
        <f>U803*V803</f>
        <v/>
      </c>
      <c r="X803" s="39">
        <f>T803/N803</f>
        <v/>
      </c>
      <c r="Y803" s="41">
        <f>IF(W803=MAXIFS(W$2:W$7201, A$2:A$7201, A803, B$2:B$7201, B803), "OPTIMAL", "")</f>
        <v/>
      </c>
    </row>
    <row r="804" ht="20" customHeight="1">
      <c r="A804" s="28" t="n">
        <v>4</v>
      </c>
      <c r="B804" s="28" t="n">
        <v>30</v>
      </c>
      <c r="C804" s="29" t="n">
        <v>85</v>
      </c>
      <c r="D804" s="29" t="n">
        <v>2</v>
      </c>
      <c r="E804" s="30" t="n">
        <v>0</v>
      </c>
      <c r="F804" s="29" t="n">
        <v>0</v>
      </c>
      <c r="G804" s="28" t="n">
        <v>100</v>
      </c>
      <c r="H804" s="30" t="inlineStr">
        <is>
          <t>ON</t>
        </is>
      </c>
      <c r="I804" s="31" t="n">
        <v>718.2417398266504</v>
      </c>
      <c r="J804" s="31" t="n">
        <v>2366.073881799197</v>
      </c>
      <c r="K804" s="31" t="n">
        <v>1847.222222222222</v>
      </c>
      <c r="L804" s="31" t="n">
        <v>150</v>
      </c>
      <c r="M804" s="31">
        <f>I804+J804+K804+L804</f>
        <v/>
      </c>
      <c r="N804" s="31">
        <f>M804*'Dashboard &amp; Optimisation'!$B$18/('Dashboard &amp; Optimisation'!$B$16/3.6)</f>
        <v/>
      </c>
      <c r="O804" s="31" t="n">
        <v>261.3713776472621</v>
      </c>
      <c r="P804" s="32" t="n">
        <v>0.4952901571326194</v>
      </c>
      <c r="Q804" s="33" t="n">
        <v>0.2</v>
      </c>
      <c r="R804" s="31" t="n">
        <v>374.7801707345006</v>
      </c>
      <c r="S804" s="31">
        <f>R804*IF(A804=4, 2.0, 3.0)</f>
        <v/>
      </c>
      <c r="T804" s="29">
        <f>'Dashboard &amp; Optimisation'!$B$18*U804</f>
        <v/>
      </c>
      <c r="U804" s="34">
        <f>MIN(1, S804/M804)</f>
        <v/>
      </c>
      <c r="V804" s="34">
        <f>N804/(N804+O804)</f>
        <v/>
      </c>
      <c r="W804" s="34">
        <f>U804*V804</f>
        <v/>
      </c>
      <c r="X804" s="32">
        <f>T804/N804</f>
        <v/>
      </c>
      <c r="Y804" s="35">
        <f>IF(W804=MAXIFS(W$2:W$7201, A$2:A$7201, A804, B$2:B$7201, B804), "OPTIMAL", "")</f>
        <v/>
      </c>
    </row>
    <row r="805" ht="20" customHeight="1">
      <c r="A805" s="36" t="n">
        <v>4</v>
      </c>
      <c r="B805" s="36" t="n">
        <v>30</v>
      </c>
      <c r="C805" s="37" t="n">
        <v>85</v>
      </c>
      <c r="D805" s="37" t="n">
        <v>2</v>
      </c>
      <c r="E805" s="6" t="n">
        <v>0</v>
      </c>
      <c r="F805" s="37" t="n">
        <v>0</v>
      </c>
      <c r="G805" s="36" t="n">
        <v>100</v>
      </c>
      <c r="H805" s="6" t="inlineStr">
        <is>
          <t>OFF</t>
        </is>
      </c>
      <c r="I805" s="38" t="n">
        <v>718.2417398266504</v>
      </c>
      <c r="J805" s="38" t="n">
        <v>2366.073881799197</v>
      </c>
      <c r="K805" s="38" t="n">
        <v>1847.222222222222</v>
      </c>
      <c r="L805" s="38" t="n">
        <v>150</v>
      </c>
      <c r="M805" s="38">
        <f>I805+J805+K805+L805</f>
        <v/>
      </c>
      <c r="N805" s="38">
        <f>M805*'Dashboard &amp; Optimisation'!$B$18/('Dashboard &amp; Optimisation'!$B$16/3.6)</f>
        <v/>
      </c>
      <c r="O805" s="38" t="n">
        <v>261.3713776472621</v>
      </c>
      <c r="P805" s="39" t="n">
        <v>0.869772376172373</v>
      </c>
      <c r="Q805" s="40" t="n">
        <v>0.2</v>
      </c>
      <c r="R805" s="38" t="n">
        <v>213.4178260180721</v>
      </c>
      <c r="S805" s="38">
        <f>R805*IF(A805=4, 2.0, 3.0)</f>
        <v/>
      </c>
      <c r="T805" s="37">
        <f>'Dashboard &amp; Optimisation'!$B$18*U805</f>
        <v/>
      </c>
      <c r="U805" s="26">
        <f>MIN(1, S805/M805)</f>
        <v/>
      </c>
      <c r="V805" s="26">
        <f>N805/(N805+O805)</f>
        <v/>
      </c>
      <c r="W805" s="26">
        <f>U805*V805</f>
        <v/>
      </c>
      <c r="X805" s="39">
        <f>T805/N805</f>
        <v/>
      </c>
      <c r="Y805" s="41">
        <f>IF(W805=MAXIFS(W$2:W$7201, A$2:A$7201, A805, B$2:B$7201, B805), "OPTIMAL", "")</f>
        <v/>
      </c>
    </row>
    <row r="806" ht="20" customHeight="1">
      <c r="A806" s="28" t="n">
        <v>4</v>
      </c>
      <c r="B806" s="28" t="n">
        <v>30</v>
      </c>
      <c r="C806" s="29" t="n">
        <v>85</v>
      </c>
      <c r="D806" s="29" t="n">
        <v>2</v>
      </c>
      <c r="E806" s="30" t="n">
        <v>0</v>
      </c>
      <c r="F806" s="29" t="n">
        <v>0</v>
      </c>
      <c r="G806" s="28" t="n">
        <v>150</v>
      </c>
      <c r="H806" s="30" t="inlineStr">
        <is>
          <t>ON</t>
        </is>
      </c>
      <c r="I806" s="31" t="n">
        <v>718.2417398266504</v>
      </c>
      <c r="J806" s="31" t="n">
        <v>2366.073881799197</v>
      </c>
      <c r="K806" s="31" t="n">
        <v>1847.222222222222</v>
      </c>
      <c r="L806" s="31" t="n">
        <v>150</v>
      </c>
      <c r="M806" s="31">
        <f>I806+J806+K806+L806</f>
        <v/>
      </c>
      <c r="N806" s="31">
        <f>M806*'Dashboard &amp; Optimisation'!$B$18/('Dashboard &amp; Optimisation'!$B$16/3.6)</f>
        <v/>
      </c>
      <c r="O806" s="31" t="n">
        <v>261.3713776472621</v>
      </c>
      <c r="P806" s="32" t="n">
        <v>0.4962263626802187</v>
      </c>
      <c r="Q806" s="33" t="n">
        <v>0.2</v>
      </c>
      <c r="R806" s="31" t="n">
        <v>374.0730916646245</v>
      </c>
      <c r="S806" s="31">
        <f>R806*IF(A806=4, 2.0, 3.0)</f>
        <v/>
      </c>
      <c r="T806" s="29">
        <f>'Dashboard &amp; Optimisation'!$B$18*U806</f>
        <v/>
      </c>
      <c r="U806" s="34">
        <f>MIN(1, S806/M806)</f>
        <v/>
      </c>
      <c r="V806" s="34">
        <f>N806/(N806+O806)</f>
        <v/>
      </c>
      <c r="W806" s="34">
        <f>U806*V806</f>
        <v/>
      </c>
      <c r="X806" s="32">
        <f>T806/N806</f>
        <v/>
      </c>
      <c r="Y806" s="35">
        <f>IF(W806=MAXIFS(W$2:W$7201, A$2:A$7201, A806, B$2:B$7201, B806), "OPTIMAL", "")</f>
        <v/>
      </c>
    </row>
    <row r="807" ht="20" customHeight="1">
      <c r="A807" s="36" t="n">
        <v>4</v>
      </c>
      <c r="B807" s="36" t="n">
        <v>30</v>
      </c>
      <c r="C807" s="37" t="n">
        <v>85</v>
      </c>
      <c r="D807" s="37" t="n">
        <v>2</v>
      </c>
      <c r="E807" s="6" t="n">
        <v>0</v>
      </c>
      <c r="F807" s="37" t="n">
        <v>0</v>
      </c>
      <c r="G807" s="36" t="n">
        <v>150</v>
      </c>
      <c r="H807" s="6" t="inlineStr">
        <is>
          <t>OFF</t>
        </is>
      </c>
      <c r="I807" s="38" t="n">
        <v>718.2417398266504</v>
      </c>
      <c r="J807" s="38" t="n">
        <v>2366.073881799197</v>
      </c>
      <c r="K807" s="38" t="n">
        <v>1847.222222222222</v>
      </c>
      <c r="L807" s="38" t="n">
        <v>150</v>
      </c>
      <c r="M807" s="38">
        <f>I807+J807+K807+L807</f>
        <v/>
      </c>
      <c r="N807" s="38">
        <f>M807*'Dashboard &amp; Optimisation'!$B$18/('Dashboard &amp; Optimisation'!$B$16/3.6)</f>
        <v/>
      </c>
      <c r="O807" s="38" t="n">
        <v>261.3713776472621</v>
      </c>
      <c r="P807" s="39" t="n">
        <v>0.8707085817199725</v>
      </c>
      <c r="Q807" s="40" t="n">
        <v>0.2</v>
      </c>
      <c r="R807" s="38" t="n">
        <v>213.1883543476769</v>
      </c>
      <c r="S807" s="38">
        <f>R807*IF(A807=4, 2.0, 3.0)</f>
        <v/>
      </c>
      <c r="T807" s="37">
        <f>'Dashboard &amp; Optimisation'!$B$18*U807</f>
        <v/>
      </c>
      <c r="U807" s="26">
        <f>MIN(1, S807/M807)</f>
        <v/>
      </c>
      <c r="V807" s="26">
        <f>N807/(N807+O807)</f>
        <v/>
      </c>
      <c r="W807" s="26">
        <f>U807*V807</f>
        <v/>
      </c>
      <c r="X807" s="39">
        <f>T807/N807</f>
        <v/>
      </c>
      <c r="Y807" s="41">
        <f>IF(W807=MAXIFS(W$2:W$7201, A$2:A$7201, A807, B$2:B$7201, B807), "OPTIMAL", "")</f>
        <v/>
      </c>
    </row>
    <row r="808" ht="20" customHeight="1">
      <c r="A808" s="28" t="n">
        <v>4</v>
      </c>
      <c r="B808" s="28" t="n">
        <v>30</v>
      </c>
      <c r="C808" s="29" t="n">
        <v>85</v>
      </c>
      <c r="D808" s="29" t="n">
        <v>2</v>
      </c>
      <c r="E808" s="30" t="n">
        <v>0</v>
      </c>
      <c r="F808" s="29" t="n">
        <v>0</v>
      </c>
      <c r="G808" s="28" t="n">
        <v>200</v>
      </c>
      <c r="H808" s="30" t="inlineStr">
        <is>
          <t>ON</t>
        </is>
      </c>
      <c r="I808" s="31" t="n">
        <v>718.2417398266504</v>
      </c>
      <c r="J808" s="31" t="n">
        <v>2366.073881799197</v>
      </c>
      <c r="K808" s="31" t="n">
        <v>1847.222222222222</v>
      </c>
      <c r="L808" s="31" t="n">
        <v>150</v>
      </c>
      <c r="M808" s="31">
        <f>I808+J808+K808+L808</f>
        <v/>
      </c>
      <c r="N808" s="31">
        <f>M808*'Dashboard &amp; Optimisation'!$B$18/('Dashboard &amp; Optimisation'!$B$16/3.6)</f>
        <v/>
      </c>
      <c r="O808" s="31" t="n">
        <v>261.3713776472621</v>
      </c>
      <c r="P808" s="32" t="n">
        <v>0.4971625682278181</v>
      </c>
      <c r="Q808" s="33" t="n">
        <v>0.2</v>
      </c>
      <c r="R808" s="31" t="n">
        <v>373.3686755922874</v>
      </c>
      <c r="S808" s="31">
        <f>R808*IF(A808=4, 2.0, 3.0)</f>
        <v/>
      </c>
      <c r="T808" s="29">
        <f>'Dashboard &amp; Optimisation'!$B$18*U808</f>
        <v/>
      </c>
      <c r="U808" s="34">
        <f>MIN(1, S808/M808)</f>
        <v/>
      </c>
      <c r="V808" s="34">
        <f>N808/(N808+O808)</f>
        <v/>
      </c>
      <c r="W808" s="34">
        <f>U808*V808</f>
        <v/>
      </c>
      <c r="X808" s="32">
        <f>T808/N808</f>
        <v/>
      </c>
      <c r="Y808" s="35">
        <f>IF(W808=MAXIFS(W$2:W$7201, A$2:A$7201, A808, B$2:B$7201, B808), "OPTIMAL", "")</f>
        <v/>
      </c>
    </row>
    <row r="809" ht="20" customHeight="1">
      <c r="A809" s="36" t="n">
        <v>4</v>
      </c>
      <c r="B809" s="36" t="n">
        <v>30</v>
      </c>
      <c r="C809" s="37" t="n">
        <v>85</v>
      </c>
      <c r="D809" s="37" t="n">
        <v>2</v>
      </c>
      <c r="E809" s="6" t="n">
        <v>0</v>
      </c>
      <c r="F809" s="37" t="n">
        <v>0</v>
      </c>
      <c r="G809" s="36" t="n">
        <v>200</v>
      </c>
      <c r="H809" s="6" t="inlineStr">
        <is>
          <t>OFF</t>
        </is>
      </c>
      <c r="I809" s="38" t="n">
        <v>718.2417398266504</v>
      </c>
      <c r="J809" s="38" t="n">
        <v>2366.073881799197</v>
      </c>
      <c r="K809" s="38" t="n">
        <v>1847.222222222222</v>
      </c>
      <c r="L809" s="38" t="n">
        <v>150</v>
      </c>
      <c r="M809" s="38">
        <f>I809+J809+K809+L809</f>
        <v/>
      </c>
      <c r="N809" s="38">
        <f>M809*'Dashboard &amp; Optimisation'!$B$18/('Dashboard &amp; Optimisation'!$B$16/3.6)</f>
        <v/>
      </c>
      <c r="O809" s="38" t="n">
        <v>261.3713776472621</v>
      </c>
      <c r="P809" s="39" t="n">
        <v>0.8716447872675719</v>
      </c>
      <c r="Q809" s="40" t="n">
        <v>0.2</v>
      </c>
      <c r="R809" s="38" t="n">
        <v>212.959375613519</v>
      </c>
      <c r="S809" s="38">
        <f>R809*IF(A809=4, 2.0, 3.0)</f>
        <v/>
      </c>
      <c r="T809" s="37">
        <f>'Dashboard &amp; Optimisation'!$B$18*U809</f>
        <v/>
      </c>
      <c r="U809" s="26">
        <f>MIN(1, S809/M809)</f>
        <v/>
      </c>
      <c r="V809" s="26">
        <f>N809/(N809+O809)</f>
        <v/>
      </c>
      <c r="W809" s="26">
        <f>U809*V809</f>
        <v/>
      </c>
      <c r="X809" s="39">
        <f>T809/N809</f>
        <v/>
      </c>
      <c r="Y809" s="41">
        <f>IF(W809=MAXIFS(W$2:W$7201, A$2:A$7201, A809, B$2:B$7201, B809), "OPTIMAL", "")</f>
        <v/>
      </c>
    </row>
    <row r="810" ht="20" customHeight="1">
      <c r="A810" s="28" t="n">
        <v>4</v>
      </c>
      <c r="B810" s="28" t="n">
        <v>30</v>
      </c>
      <c r="C810" s="29" t="n">
        <v>85</v>
      </c>
      <c r="D810" s="29" t="n">
        <v>2</v>
      </c>
      <c r="E810" s="30" t="n">
        <v>4</v>
      </c>
      <c r="F810" s="29" t="n">
        <v>1.5</v>
      </c>
      <c r="G810" s="28" t="n">
        <v>50</v>
      </c>
      <c r="H810" s="30" t="inlineStr">
        <is>
          <t>ON</t>
        </is>
      </c>
      <c r="I810" s="31" t="n">
        <v>718.2417398266504</v>
      </c>
      <c r="J810" s="31" t="n">
        <v>2366.073881799197</v>
      </c>
      <c r="K810" s="31" t="n">
        <v>1847.222222222222</v>
      </c>
      <c r="L810" s="31" t="n">
        <v>150</v>
      </c>
      <c r="M810" s="31">
        <f>I810+J810+K810+L810</f>
        <v/>
      </c>
      <c r="N810" s="31">
        <f>M810*'Dashboard &amp; Optimisation'!$B$18/('Dashboard &amp; Optimisation'!$B$16/3.6)</f>
        <v/>
      </c>
      <c r="O810" s="31" t="n">
        <v>419.7441555176159</v>
      </c>
      <c r="P810" s="32" t="n">
        <v>0.07889287433580339</v>
      </c>
      <c r="Q810" s="33" t="n">
        <v>7.926206185533672</v>
      </c>
      <c r="R810" s="31" t="n">
        <v>2445.116734818569</v>
      </c>
      <c r="S810" s="31">
        <f>R810*IF(A810=4, 2.0, 3.0)</f>
        <v/>
      </c>
      <c r="T810" s="29">
        <f>'Dashboard &amp; Optimisation'!$B$18*U810</f>
        <v/>
      </c>
      <c r="U810" s="34">
        <f>MIN(1, S810/M810)</f>
        <v/>
      </c>
      <c r="V810" s="34">
        <f>N810/(N810+O810)</f>
        <v/>
      </c>
      <c r="W810" s="34">
        <f>U810*V810</f>
        <v/>
      </c>
      <c r="X810" s="32">
        <f>T810/N810</f>
        <v/>
      </c>
      <c r="Y810" s="35">
        <f>IF(W810=MAXIFS(W$2:W$7201, A$2:A$7201, A810, B$2:B$7201, B810), "OPTIMAL", "")</f>
        <v/>
      </c>
    </row>
    <row r="811" ht="20" customHeight="1">
      <c r="A811" s="36" t="n">
        <v>4</v>
      </c>
      <c r="B811" s="36" t="n">
        <v>30</v>
      </c>
      <c r="C811" s="37" t="n">
        <v>85</v>
      </c>
      <c r="D811" s="37" t="n">
        <v>2</v>
      </c>
      <c r="E811" s="6" t="n">
        <v>4</v>
      </c>
      <c r="F811" s="37" t="n">
        <v>1.5</v>
      </c>
      <c r="G811" s="36" t="n">
        <v>50</v>
      </c>
      <c r="H811" s="6" t="inlineStr">
        <is>
          <t>OFF</t>
        </is>
      </c>
      <c r="I811" s="38" t="n">
        <v>718.2417398266504</v>
      </c>
      <c r="J811" s="38" t="n">
        <v>2366.073881799197</v>
      </c>
      <c r="K811" s="38" t="n">
        <v>1847.222222222222</v>
      </c>
      <c r="L811" s="38" t="n">
        <v>150</v>
      </c>
      <c r="M811" s="38">
        <f>I811+J811+K811+L811</f>
        <v/>
      </c>
      <c r="N811" s="38">
        <f>M811*'Dashboard &amp; Optimisation'!$B$18/('Dashboard &amp; Optimisation'!$B$16/3.6)</f>
        <v/>
      </c>
      <c r="O811" s="38" t="n">
        <v>419.7441555176159</v>
      </c>
      <c r="P811" s="39" t="n">
        <v>0.3413411526705231</v>
      </c>
      <c r="Q811" s="40" t="n">
        <v>7.926206185533672</v>
      </c>
      <c r="R811" s="38" t="n">
        <v>565.1304736836365</v>
      </c>
      <c r="S811" s="38">
        <f>R811*IF(A811=4, 2.0, 3.0)</f>
        <v/>
      </c>
      <c r="T811" s="37">
        <f>'Dashboard &amp; Optimisation'!$B$18*U811</f>
        <v/>
      </c>
      <c r="U811" s="26">
        <f>MIN(1, S811/M811)</f>
        <v/>
      </c>
      <c r="V811" s="26">
        <f>N811/(N811+O811)</f>
        <v/>
      </c>
      <c r="W811" s="26">
        <f>U811*V811</f>
        <v/>
      </c>
      <c r="X811" s="39">
        <f>T811/N811</f>
        <v/>
      </c>
      <c r="Y811" s="41">
        <f>IF(W811=MAXIFS(W$2:W$7201, A$2:A$7201, A811, B$2:B$7201, B811), "OPTIMAL", "")</f>
        <v/>
      </c>
    </row>
    <row r="812" ht="20" customHeight="1">
      <c r="A812" s="28" t="n">
        <v>4</v>
      </c>
      <c r="B812" s="28" t="n">
        <v>30</v>
      </c>
      <c r="C812" s="29" t="n">
        <v>85</v>
      </c>
      <c r="D812" s="29" t="n">
        <v>2</v>
      </c>
      <c r="E812" s="30" t="n">
        <v>4</v>
      </c>
      <c r="F812" s="29" t="n">
        <v>1.5</v>
      </c>
      <c r="G812" s="28" t="n">
        <v>100</v>
      </c>
      <c r="H812" s="30" t="inlineStr">
        <is>
          <t>ON</t>
        </is>
      </c>
      <c r="I812" s="31" t="n">
        <v>718.2417398266504</v>
      </c>
      <c r="J812" s="31" t="n">
        <v>2366.073881799197</v>
      </c>
      <c r="K812" s="31" t="n">
        <v>1847.222222222222</v>
      </c>
      <c r="L812" s="31" t="n">
        <v>150</v>
      </c>
      <c r="M812" s="31">
        <f>I812+J812+K812+L812</f>
        <v/>
      </c>
      <c r="N812" s="31">
        <f>M812*'Dashboard &amp; Optimisation'!$B$18/('Dashboard &amp; Optimisation'!$B$16/3.6)</f>
        <v/>
      </c>
      <c r="O812" s="31" t="n">
        <v>419.7441555176159</v>
      </c>
      <c r="P812" s="32" t="n">
        <v>0.07982907988340278</v>
      </c>
      <c r="Q812" s="33" t="n">
        <v>7.926206185533672</v>
      </c>
      <c r="R812" s="31" t="n">
        <v>2416.441321610641</v>
      </c>
      <c r="S812" s="31">
        <f>R812*IF(A812=4, 2.0, 3.0)</f>
        <v/>
      </c>
      <c r="T812" s="29">
        <f>'Dashboard &amp; Optimisation'!$B$18*U812</f>
        <v/>
      </c>
      <c r="U812" s="34">
        <f>MIN(1, S812/M812)</f>
        <v/>
      </c>
      <c r="V812" s="34">
        <f>N812/(N812+O812)</f>
        <v/>
      </c>
      <c r="W812" s="34">
        <f>U812*V812</f>
        <v/>
      </c>
      <c r="X812" s="32">
        <f>T812/N812</f>
        <v/>
      </c>
      <c r="Y812" s="35">
        <f>IF(W812=MAXIFS(W$2:W$7201, A$2:A$7201, A812, B$2:B$7201, B812), "OPTIMAL", "")</f>
        <v/>
      </c>
    </row>
    <row r="813" ht="20" customHeight="1">
      <c r="A813" s="36" t="n">
        <v>4</v>
      </c>
      <c r="B813" s="36" t="n">
        <v>30</v>
      </c>
      <c r="C813" s="37" t="n">
        <v>85</v>
      </c>
      <c r="D813" s="37" t="n">
        <v>2</v>
      </c>
      <c r="E813" s="6" t="n">
        <v>4</v>
      </c>
      <c r="F813" s="37" t="n">
        <v>1.5</v>
      </c>
      <c r="G813" s="36" t="n">
        <v>100</v>
      </c>
      <c r="H813" s="6" t="inlineStr">
        <is>
          <t>OFF</t>
        </is>
      </c>
      <c r="I813" s="38" t="n">
        <v>718.2417398266504</v>
      </c>
      <c r="J813" s="38" t="n">
        <v>2366.073881799197</v>
      </c>
      <c r="K813" s="38" t="n">
        <v>1847.222222222222</v>
      </c>
      <c r="L813" s="38" t="n">
        <v>150</v>
      </c>
      <c r="M813" s="38">
        <f>I813+J813+K813+L813</f>
        <v/>
      </c>
      <c r="N813" s="38">
        <f>M813*'Dashboard &amp; Optimisation'!$B$18/('Dashboard &amp; Optimisation'!$B$16/3.6)</f>
        <v/>
      </c>
      <c r="O813" s="38" t="n">
        <v>419.7441555176159</v>
      </c>
      <c r="P813" s="39" t="n">
        <v>0.3422773582181225</v>
      </c>
      <c r="Q813" s="40" t="n">
        <v>7.926206185533672</v>
      </c>
      <c r="R813" s="38" t="n">
        <v>563.5847147490274</v>
      </c>
      <c r="S813" s="38">
        <f>R813*IF(A813=4, 2.0, 3.0)</f>
        <v/>
      </c>
      <c r="T813" s="37">
        <f>'Dashboard &amp; Optimisation'!$B$18*U813</f>
        <v/>
      </c>
      <c r="U813" s="26">
        <f>MIN(1, S813/M813)</f>
        <v/>
      </c>
      <c r="V813" s="26">
        <f>N813/(N813+O813)</f>
        <v/>
      </c>
      <c r="W813" s="26">
        <f>U813*V813</f>
        <v/>
      </c>
      <c r="X813" s="39">
        <f>T813/N813</f>
        <v/>
      </c>
      <c r="Y813" s="41">
        <f>IF(W813=MAXIFS(W$2:W$7201, A$2:A$7201, A813, B$2:B$7201, B813), "OPTIMAL", "")</f>
        <v/>
      </c>
    </row>
    <row r="814" ht="20" customHeight="1">
      <c r="A814" s="28" t="n">
        <v>4</v>
      </c>
      <c r="B814" s="28" t="n">
        <v>30</v>
      </c>
      <c r="C814" s="29" t="n">
        <v>85</v>
      </c>
      <c r="D814" s="29" t="n">
        <v>2</v>
      </c>
      <c r="E814" s="30" t="n">
        <v>4</v>
      </c>
      <c r="F814" s="29" t="n">
        <v>1.5</v>
      </c>
      <c r="G814" s="28" t="n">
        <v>150</v>
      </c>
      <c r="H814" s="30" t="inlineStr">
        <is>
          <t>ON</t>
        </is>
      </c>
      <c r="I814" s="31" t="n">
        <v>718.2417398266504</v>
      </c>
      <c r="J814" s="31" t="n">
        <v>2366.073881799197</v>
      </c>
      <c r="K814" s="31" t="n">
        <v>1847.222222222222</v>
      </c>
      <c r="L814" s="31" t="n">
        <v>150</v>
      </c>
      <c r="M814" s="31">
        <f>I814+J814+K814+L814</f>
        <v/>
      </c>
      <c r="N814" s="31">
        <f>M814*'Dashboard &amp; Optimisation'!$B$18/('Dashboard &amp; Optimisation'!$B$16/3.6)</f>
        <v/>
      </c>
      <c r="O814" s="31" t="n">
        <v>419.7441555176159</v>
      </c>
      <c r="P814" s="32" t="n">
        <v>0.08076528543100216</v>
      </c>
      <c r="Q814" s="33" t="n">
        <v>7.926206185533672</v>
      </c>
      <c r="R814" s="31" t="n">
        <v>2388.43070097496</v>
      </c>
      <c r="S814" s="31">
        <f>R814*IF(A814=4, 2.0, 3.0)</f>
        <v/>
      </c>
      <c r="T814" s="29">
        <f>'Dashboard &amp; Optimisation'!$B$18*U814</f>
        <v/>
      </c>
      <c r="U814" s="34">
        <f>MIN(1, S814/M814)</f>
        <v/>
      </c>
      <c r="V814" s="34">
        <f>N814/(N814+O814)</f>
        <v/>
      </c>
      <c r="W814" s="34">
        <f>U814*V814</f>
        <v/>
      </c>
      <c r="X814" s="32">
        <f>T814/N814</f>
        <v/>
      </c>
      <c r="Y814" s="35">
        <f>IF(W814=MAXIFS(W$2:W$7201, A$2:A$7201, A814, B$2:B$7201, B814), "OPTIMAL", "")</f>
        <v/>
      </c>
    </row>
    <row r="815" ht="20" customHeight="1">
      <c r="A815" s="36" t="n">
        <v>4</v>
      </c>
      <c r="B815" s="36" t="n">
        <v>30</v>
      </c>
      <c r="C815" s="37" t="n">
        <v>85</v>
      </c>
      <c r="D815" s="37" t="n">
        <v>2</v>
      </c>
      <c r="E815" s="6" t="n">
        <v>4</v>
      </c>
      <c r="F815" s="37" t="n">
        <v>1.5</v>
      </c>
      <c r="G815" s="36" t="n">
        <v>150</v>
      </c>
      <c r="H815" s="6" t="inlineStr">
        <is>
          <t>OFF</t>
        </is>
      </c>
      <c r="I815" s="38" t="n">
        <v>718.2417398266504</v>
      </c>
      <c r="J815" s="38" t="n">
        <v>2366.073881799197</v>
      </c>
      <c r="K815" s="38" t="n">
        <v>1847.222222222222</v>
      </c>
      <c r="L815" s="38" t="n">
        <v>150</v>
      </c>
      <c r="M815" s="38">
        <f>I815+J815+K815+L815</f>
        <v/>
      </c>
      <c r="N815" s="38">
        <f>M815*'Dashboard &amp; Optimisation'!$B$18/('Dashboard &amp; Optimisation'!$B$16/3.6)</f>
        <v/>
      </c>
      <c r="O815" s="38" t="n">
        <v>419.7441555176159</v>
      </c>
      <c r="P815" s="39" t="n">
        <v>0.3432135637657219</v>
      </c>
      <c r="Q815" s="40" t="n">
        <v>7.926206185533672</v>
      </c>
      <c r="R815" s="38" t="n">
        <v>562.0473887450631</v>
      </c>
      <c r="S815" s="38">
        <f>R815*IF(A815=4, 2.0, 3.0)</f>
        <v/>
      </c>
      <c r="T815" s="37">
        <f>'Dashboard &amp; Optimisation'!$B$18*U815</f>
        <v/>
      </c>
      <c r="U815" s="26">
        <f>MIN(1, S815/M815)</f>
        <v/>
      </c>
      <c r="V815" s="26">
        <f>N815/(N815+O815)</f>
        <v/>
      </c>
      <c r="W815" s="26">
        <f>U815*V815</f>
        <v/>
      </c>
      <c r="X815" s="39">
        <f>T815/N815</f>
        <v/>
      </c>
      <c r="Y815" s="41">
        <f>IF(W815=MAXIFS(W$2:W$7201, A$2:A$7201, A815, B$2:B$7201, B815), "OPTIMAL", "")</f>
        <v/>
      </c>
    </row>
    <row r="816" ht="20" customHeight="1">
      <c r="A816" s="28" t="n">
        <v>4</v>
      </c>
      <c r="B816" s="28" t="n">
        <v>30</v>
      </c>
      <c r="C816" s="29" t="n">
        <v>85</v>
      </c>
      <c r="D816" s="29" t="n">
        <v>2</v>
      </c>
      <c r="E816" s="30" t="n">
        <v>4</v>
      </c>
      <c r="F816" s="29" t="n">
        <v>1.5</v>
      </c>
      <c r="G816" s="28" t="n">
        <v>200</v>
      </c>
      <c r="H816" s="30" t="inlineStr">
        <is>
          <t>ON</t>
        </is>
      </c>
      <c r="I816" s="31" t="n">
        <v>718.2417398266504</v>
      </c>
      <c r="J816" s="31" t="n">
        <v>2366.073881799197</v>
      </c>
      <c r="K816" s="31" t="n">
        <v>1847.222222222222</v>
      </c>
      <c r="L816" s="31" t="n">
        <v>150</v>
      </c>
      <c r="M816" s="31">
        <f>I816+J816+K816+L816</f>
        <v/>
      </c>
      <c r="N816" s="31">
        <f>M816*'Dashboard &amp; Optimisation'!$B$18/('Dashboard &amp; Optimisation'!$B$16/3.6)</f>
        <v/>
      </c>
      <c r="O816" s="31" t="n">
        <v>419.7441555176159</v>
      </c>
      <c r="P816" s="32" t="n">
        <v>0.08170149097860155</v>
      </c>
      <c r="Q816" s="33" t="n">
        <v>7.926206185533672</v>
      </c>
      <c r="R816" s="31" t="n">
        <v>2361.062019626231</v>
      </c>
      <c r="S816" s="31">
        <f>R816*IF(A816=4, 2.0, 3.0)</f>
        <v/>
      </c>
      <c r="T816" s="29">
        <f>'Dashboard &amp; Optimisation'!$B$18*U816</f>
        <v/>
      </c>
      <c r="U816" s="34">
        <f>MIN(1, S816/M816)</f>
        <v/>
      </c>
      <c r="V816" s="34">
        <f>N816/(N816+O816)</f>
        <v/>
      </c>
      <c r="W816" s="34">
        <f>U816*V816</f>
        <v/>
      </c>
      <c r="X816" s="32">
        <f>T816/N816</f>
        <v/>
      </c>
      <c r="Y816" s="35">
        <f>IF(W816=MAXIFS(W$2:W$7201, A$2:A$7201, A816, B$2:B$7201, B816), "OPTIMAL", "")</f>
        <v/>
      </c>
    </row>
    <row r="817" ht="20" customHeight="1">
      <c r="A817" s="36" t="n">
        <v>4</v>
      </c>
      <c r="B817" s="36" t="n">
        <v>30</v>
      </c>
      <c r="C817" s="37" t="n">
        <v>85</v>
      </c>
      <c r="D817" s="37" t="n">
        <v>2</v>
      </c>
      <c r="E817" s="6" t="n">
        <v>4</v>
      </c>
      <c r="F817" s="37" t="n">
        <v>1.5</v>
      </c>
      <c r="G817" s="36" t="n">
        <v>200</v>
      </c>
      <c r="H817" s="6" t="inlineStr">
        <is>
          <t>OFF</t>
        </is>
      </c>
      <c r="I817" s="38" t="n">
        <v>718.2417398266504</v>
      </c>
      <c r="J817" s="38" t="n">
        <v>2366.073881799197</v>
      </c>
      <c r="K817" s="38" t="n">
        <v>1847.222222222222</v>
      </c>
      <c r="L817" s="38" t="n">
        <v>150</v>
      </c>
      <c r="M817" s="38">
        <f>I817+J817+K817+L817</f>
        <v/>
      </c>
      <c r="N817" s="38">
        <f>M817*'Dashboard &amp; Optimisation'!$B$18/('Dashboard &amp; Optimisation'!$B$16/3.6)</f>
        <v/>
      </c>
      <c r="O817" s="38" t="n">
        <v>419.7441555176159</v>
      </c>
      <c r="P817" s="39" t="n">
        <v>0.3441497693133213</v>
      </c>
      <c r="Q817" s="40" t="n">
        <v>7.926206185533672</v>
      </c>
      <c r="R817" s="38" t="n">
        <v>560.5184268503427</v>
      </c>
      <c r="S817" s="38">
        <f>R817*IF(A817=4, 2.0, 3.0)</f>
        <v/>
      </c>
      <c r="T817" s="37">
        <f>'Dashboard &amp; Optimisation'!$B$18*U817</f>
        <v/>
      </c>
      <c r="U817" s="26">
        <f>MIN(1, S817/M817)</f>
        <v/>
      </c>
      <c r="V817" s="26">
        <f>N817/(N817+O817)</f>
        <v/>
      </c>
      <c r="W817" s="26">
        <f>U817*V817</f>
        <v/>
      </c>
      <c r="X817" s="39">
        <f>T817/N817</f>
        <v/>
      </c>
      <c r="Y817" s="41">
        <f>IF(W817=MAXIFS(W$2:W$7201, A$2:A$7201, A817, B$2:B$7201, B817), "OPTIMAL", "")</f>
        <v/>
      </c>
    </row>
    <row r="818" ht="20" customHeight="1">
      <c r="A818" s="28" t="n">
        <v>4</v>
      </c>
      <c r="B818" s="28" t="n">
        <v>30</v>
      </c>
      <c r="C818" s="29" t="n">
        <v>85</v>
      </c>
      <c r="D818" s="29" t="n">
        <v>2</v>
      </c>
      <c r="E818" s="30" t="n">
        <v>4</v>
      </c>
      <c r="F818" s="29" t="n">
        <v>2</v>
      </c>
      <c r="G818" s="28" t="n">
        <v>50</v>
      </c>
      <c r="H818" s="30" t="inlineStr">
        <is>
          <t>ON</t>
        </is>
      </c>
      <c r="I818" s="31" t="n">
        <v>718.2417398266504</v>
      </c>
      <c r="J818" s="31" t="n">
        <v>2366.073881799197</v>
      </c>
      <c r="K818" s="31" t="n">
        <v>1847.222222222222</v>
      </c>
      <c r="L818" s="31" t="n">
        <v>150</v>
      </c>
      <c r="M818" s="31">
        <f>I818+J818+K818+L818</f>
        <v/>
      </c>
      <c r="N818" s="31">
        <f>M818*'Dashboard &amp; Optimisation'!$B$18/('Dashboard &amp; Optimisation'!$B$16/3.6)</f>
        <v/>
      </c>
      <c r="O818" s="31" t="n">
        <v>475.3311531196345</v>
      </c>
      <c r="P818" s="32" t="n">
        <v>0.07668227353188875</v>
      </c>
      <c r="Q818" s="33" t="n">
        <v>10.50160824737823</v>
      </c>
      <c r="R818" s="31" t="n">
        <v>2548.914448356034</v>
      </c>
      <c r="S818" s="31">
        <f>R818*IF(A818=4, 2.0, 3.0)</f>
        <v/>
      </c>
      <c r="T818" s="29">
        <f>'Dashboard &amp; Optimisation'!$B$18*U818</f>
        <v/>
      </c>
      <c r="U818" s="34">
        <f>MIN(1, S818/M818)</f>
        <v/>
      </c>
      <c r="V818" s="34">
        <f>N818/(N818+O818)</f>
        <v/>
      </c>
      <c r="W818" s="34">
        <f>U818*V818</f>
        <v/>
      </c>
      <c r="X818" s="32">
        <f>T818/N818</f>
        <v/>
      </c>
      <c r="Y818" s="35">
        <f>IF(W818=MAXIFS(W$2:W$7201, A$2:A$7201, A818, B$2:B$7201, B818), "OPTIMAL", "")</f>
        <v/>
      </c>
    </row>
    <row r="819" ht="20" customHeight="1">
      <c r="A819" s="36" t="n">
        <v>4</v>
      </c>
      <c r="B819" s="36" t="n">
        <v>30</v>
      </c>
      <c r="C819" s="37" t="n">
        <v>85</v>
      </c>
      <c r="D819" s="37" t="n">
        <v>2</v>
      </c>
      <c r="E819" s="6" t="n">
        <v>4</v>
      </c>
      <c r="F819" s="37" t="n">
        <v>2</v>
      </c>
      <c r="G819" s="36" t="n">
        <v>50</v>
      </c>
      <c r="H819" s="6" t="inlineStr">
        <is>
          <t>OFF</t>
        </is>
      </c>
      <c r="I819" s="38" t="n">
        <v>718.2417398266504</v>
      </c>
      <c r="J819" s="38" t="n">
        <v>2366.073881799197</v>
      </c>
      <c r="K819" s="38" t="n">
        <v>1847.222222222222</v>
      </c>
      <c r="L819" s="38" t="n">
        <v>150</v>
      </c>
      <c r="M819" s="38">
        <f>I819+J819+K819+L819</f>
        <v/>
      </c>
      <c r="N819" s="38">
        <f>M819*'Dashboard &amp; Optimisation'!$B$18/('Dashboard &amp; Optimisation'!$B$16/3.6)</f>
        <v/>
      </c>
      <c r="O819" s="38" t="n">
        <v>475.3311531196345</v>
      </c>
      <c r="P819" s="39" t="n">
        <v>0.3405130018270787</v>
      </c>
      <c r="Q819" s="40" t="n">
        <v>10.50160824737823</v>
      </c>
      <c r="R819" s="38" t="n">
        <v>574.0061433468511</v>
      </c>
      <c r="S819" s="38">
        <f>R819*IF(A819=4, 2.0, 3.0)</f>
        <v/>
      </c>
      <c r="T819" s="37">
        <f>'Dashboard &amp; Optimisation'!$B$18*U819</f>
        <v/>
      </c>
      <c r="U819" s="26">
        <f>MIN(1, S819/M819)</f>
        <v/>
      </c>
      <c r="V819" s="26">
        <f>N819/(N819+O819)</f>
        <v/>
      </c>
      <c r="W819" s="26">
        <f>U819*V819</f>
        <v/>
      </c>
      <c r="X819" s="39">
        <f>T819/N819</f>
        <v/>
      </c>
      <c r="Y819" s="41">
        <f>IF(W819=MAXIFS(W$2:W$7201, A$2:A$7201, A819, B$2:B$7201, B819), "OPTIMAL", "")</f>
        <v/>
      </c>
    </row>
    <row r="820" ht="20" customHeight="1">
      <c r="A820" s="28" t="n">
        <v>4</v>
      </c>
      <c r="B820" s="28" t="n">
        <v>30</v>
      </c>
      <c r="C820" s="29" t="n">
        <v>85</v>
      </c>
      <c r="D820" s="29" t="n">
        <v>2</v>
      </c>
      <c r="E820" s="30" t="n">
        <v>4</v>
      </c>
      <c r="F820" s="29" t="n">
        <v>2</v>
      </c>
      <c r="G820" s="28" t="n">
        <v>100</v>
      </c>
      <c r="H820" s="30" t="inlineStr">
        <is>
          <t>ON</t>
        </is>
      </c>
      <c r="I820" s="31" t="n">
        <v>718.2417398266504</v>
      </c>
      <c r="J820" s="31" t="n">
        <v>2366.073881799197</v>
      </c>
      <c r="K820" s="31" t="n">
        <v>1847.222222222222</v>
      </c>
      <c r="L820" s="31" t="n">
        <v>150</v>
      </c>
      <c r="M820" s="31">
        <f>I820+J820+K820+L820</f>
        <v/>
      </c>
      <c r="N820" s="31">
        <f>M820*'Dashboard &amp; Optimisation'!$B$18/('Dashboard &amp; Optimisation'!$B$16/3.6)</f>
        <v/>
      </c>
      <c r="O820" s="31" t="n">
        <v>475.3311531196345</v>
      </c>
      <c r="P820" s="32" t="n">
        <v>0.07761847907948814</v>
      </c>
      <c r="Q820" s="33" t="n">
        <v>10.50160824737823</v>
      </c>
      <c r="R820" s="31" t="n">
        <v>2518.170379737228</v>
      </c>
      <c r="S820" s="31">
        <f>R820*IF(A820=4, 2.0, 3.0)</f>
        <v/>
      </c>
      <c r="T820" s="29">
        <f>'Dashboard &amp; Optimisation'!$B$18*U820</f>
        <v/>
      </c>
      <c r="U820" s="34">
        <f>MIN(1, S820/M820)</f>
        <v/>
      </c>
      <c r="V820" s="34">
        <f>N820/(N820+O820)</f>
        <v/>
      </c>
      <c r="W820" s="34">
        <f>U820*V820</f>
        <v/>
      </c>
      <c r="X820" s="32">
        <f>T820/N820</f>
        <v/>
      </c>
      <c r="Y820" s="35">
        <f>IF(W820=MAXIFS(W$2:W$7201, A$2:A$7201, A820, B$2:B$7201, B820), "OPTIMAL", "")</f>
        <v/>
      </c>
    </row>
    <row r="821" ht="20" customHeight="1">
      <c r="A821" s="36" t="n">
        <v>4</v>
      </c>
      <c r="B821" s="36" t="n">
        <v>30</v>
      </c>
      <c r="C821" s="37" t="n">
        <v>85</v>
      </c>
      <c r="D821" s="37" t="n">
        <v>2</v>
      </c>
      <c r="E821" s="6" t="n">
        <v>4</v>
      </c>
      <c r="F821" s="37" t="n">
        <v>2</v>
      </c>
      <c r="G821" s="36" t="n">
        <v>100</v>
      </c>
      <c r="H821" s="6" t="inlineStr">
        <is>
          <t>OFF</t>
        </is>
      </c>
      <c r="I821" s="38" t="n">
        <v>718.2417398266504</v>
      </c>
      <c r="J821" s="38" t="n">
        <v>2366.073881799197</v>
      </c>
      <c r="K821" s="38" t="n">
        <v>1847.222222222222</v>
      </c>
      <c r="L821" s="38" t="n">
        <v>150</v>
      </c>
      <c r="M821" s="38">
        <f>I821+J821+K821+L821</f>
        <v/>
      </c>
      <c r="N821" s="38">
        <f>M821*'Dashboard &amp; Optimisation'!$B$18/('Dashboard &amp; Optimisation'!$B$16/3.6)</f>
        <v/>
      </c>
      <c r="O821" s="38" t="n">
        <v>475.3311531196345</v>
      </c>
      <c r="P821" s="39" t="n">
        <v>0.3414492073746781</v>
      </c>
      <c r="Q821" s="40" t="n">
        <v>10.50160824737823</v>
      </c>
      <c r="R821" s="38" t="n">
        <v>572.4322994949667</v>
      </c>
      <c r="S821" s="38">
        <f>R821*IF(A821=4, 2.0, 3.0)</f>
        <v/>
      </c>
      <c r="T821" s="37">
        <f>'Dashboard &amp; Optimisation'!$B$18*U821</f>
        <v/>
      </c>
      <c r="U821" s="26">
        <f>MIN(1, S821/M821)</f>
        <v/>
      </c>
      <c r="V821" s="26">
        <f>N821/(N821+O821)</f>
        <v/>
      </c>
      <c r="W821" s="26">
        <f>U821*V821</f>
        <v/>
      </c>
      <c r="X821" s="39">
        <f>T821/N821</f>
        <v/>
      </c>
      <c r="Y821" s="41">
        <f>IF(W821=MAXIFS(W$2:W$7201, A$2:A$7201, A821, B$2:B$7201, B821), "OPTIMAL", "")</f>
        <v/>
      </c>
    </row>
    <row r="822" ht="20" customHeight="1">
      <c r="A822" s="28" t="n">
        <v>4</v>
      </c>
      <c r="B822" s="28" t="n">
        <v>30</v>
      </c>
      <c r="C822" s="29" t="n">
        <v>85</v>
      </c>
      <c r="D822" s="29" t="n">
        <v>2</v>
      </c>
      <c r="E822" s="30" t="n">
        <v>4</v>
      </c>
      <c r="F822" s="29" t="n">
        <v>2</v>
      </c>
      <c r="G822" s="28" t="n">
        <v>150</v>
      </c>
      <c r="H822" s="30" t="inlineStr">
        <is>
          <t>ON</t>
        </is>
      </c>
      <c r="I822" s="31" t="n">
        <v>718.2417398266504</v>
      </c>
      <c r="J822" s="31" t="n">
        <v>2366.073881799197</v>
      </c>
      <c r="K822" s="31" t="n">
        <v>1847.222222222222</v>
      </c>
      <c r="L822" s="31" t="n">
        <v>150</v>
      </c>
      <c r="M822" s="31">
        <f>I822+J822+K822+L822</f>
        <v/>
      </c>
      <c r="N822" s="31">
        <f>M822*'Dashboard &amp; Optimisation'!$B$18/('Dashboard &amp; Optimisation'!$B$16/3.6)</f>
        <v/>
      </c>
      <c r="O822" s="31" t="n">
        <v>475.3311531196345</v>
      </c>
      <c r="P822" s="32" t="n">
        <v>0.07855468462708752</v>
      </c>
      <c r="Q822" s="33" t="n">
        <v>10.50160824737823</v>
      </c>
      <c r="R822" s="31" t="n">
        <v>2488.159119549475</v>
      </c>
      <c r="S822" s="31">
        <f>R822*IF(A822=4, 2.0, 3.0)</f>
        <v/>
      </c>
      <c r="T822" s="29">
        <f>'Dashboard &amp; Optimisation'!$B$18*U822</f>
        <v/>
      </c>
      <c r="U822" s="34">
        <f>MIN(1, S822/M822)</f>
        <v/>
      </c>
      <c r="V822" s="34">
        <f>N822/(N822+O822)</f>
        <v/>
      </c>
      <c r="W822" s="34">
        <f>U822*V822</f>
        <v/>
      </c>
      <c r="X822" s="32">
        <f>T822/N822</f>
        <v/>
      </c>
      <c r="Y822" s="35">
        <f>IF(W822=MAXIFS(W$2:W$7201, A$2:A$7201, A822, B$2:B$7201, B822), "OPTIMAL", "")</f>
        <v/>
      </c>
    </row>
    <row r="823" ht="20" customHeight="1">
      <c r="A823" s="36" t="n">
        <v>4</v>
      </c>
      <c r="B823" s="36" t="n">
        <v>30</v>
      </c>
      <c r="C823" s="37" t="n">
        <v>85</v>
      </c>
      <c r="D823" s="37" t="n">
        <v>2</v>
      </c>
      <c r="E823" s="6" t="n">
        <v>4</v>
      </c>
      <c r="F823" s="37" t="n">
        <v>2</v>
      </c>
      <c r="G823" s="36" t="n">
        <v>150</v>
      </c>
      <c r="H823" s="6" t="inlineStr">
        <is>
          <t>OFF</t>
        </is>
      </c>
      <c r="I823" s="38" t="n">
        <v>718.2417398266504</v>
      </c>
      <c r="J823" s="38" t="n">
        <v>2366.073881799197</v>
      </c>
      <c r="K823" s="38" t="n">
        <v>1847.222222222222</v>
      </c>
      <c r="L823" s="38" t="n">
        <v>150</v>
      </c>
      <c r="M823" s="38">
        <f>I823+J823+K823+L823</f>
        <v/>
      </c>
      <c r="N823" s="38">
        <f>M823*'Dashboard &amp; Optimisation'!$B$18/('Dashboard &amp; Optimisation'!$B$16/3.6)</f>
        <v/>
      </c>
      <c r="O823" s="38" t="n">
        <v>475.3311531196345</v>
      </c>
      <c r="P823" s="39" t="n">
        <v>0.3423854129222775</v>
      </c>
      <c r="Q823" s="40" t="n">
        <v>10.50160824737823</v>
      </c>
      <c r="R823" s="38" t="n">
        <v>570.8670625596714</v>
      </c>
      <c r="S823" s="38">
        <f>R823*IF(A823=4, 2.0, 3.0)</f>
        <v/>
      </c>
      <c r="T823" s="37">
        <f>'Dashboard &amp; Optimisation'!$B$18*U823</f>
        <v/>
      </c>
      <c r="U823" s="26">
        <f>MIN(1, S823/M823)</f>
        <v/>
      </c>
      <c r="V823" s="26">
        <f>N823/(N823+O823)</f>
        <v/>
      </c>
      <c r="W823" s="26">
        <f>U823*V823</f>
        <v/>
      </c>
      <c r="X823" s="39">
        <f>T823/N823</f>
        <v/>
      </c>
      <c r="Y823" s="41">
        <f>IF(W823=MAXIFS(W$2:W$7201, A$2:A$7201, A823, B$2:B$7201, B823), "OPTIMAL", "")</f>
        <v/>
      </c>
    </row>
    <row r="824" ht="20" customHeight="1">
      <c r="A824" s="28" t="n">
        <v>4</v>
      </c>
      <c r="B824" s="28" t="n">
        <v>30</v>
      </c>
      <c r="C824" s="29" t="n">
        <v>85</v>
      </c>
      <c r="D824" s="29" t="n">
        <v>2</v>
      </c>
      <c r="E824" s="30" t="n">
        <v>4</v>
      </c>
      <c r="F824" s="29" t="n">
        <v>2</v>
      </c>
      <c r="G824" s="28" t="n">
        <v>200</v>
      </c>
      <c r="H824" s="30" t="inlineStr">
        <is>
          <t>ON</t>
        </is>
      </c>
      <c r="I824" s="31" t="n">
        <v>718.2417398266504</v>
      </c>
      <c r="J824" s="31" t="n">
        <v>2366.073881799197</v>
      </c>
      <c r="K824" s="31" t="n">
        <v>1847.222222222222</v>
      </c>
      <c r="L824" s="31" t="n">
        <v>150</v>
      </c>
      <c r="M824" s="31">
        <f>I824+J824+K824+L824</f>
        <v/>
      </c>
      <c r="N824" s="31">
        <f>M824*'Dashboard &amp; Optimisation'!$B$18/('Dashboard &amp; Optimisation'!$B$16/3.6)</f>
        <v/>
      </c>
      <c r="O824" s="31" t="n">
        <v>475.3311531196345</v>
      </c>
      <c r="P824" s="32" t="n">
        <v>0.07949089017468691</v>
      </c>
      <c r="Q824" s="33" t="n">
        <v>10.50160824737823</v>
      </c>
      <c r="R824" s="31" t="n">
        <v>2458.85477579495</v>
      </c>
      <c r="S824" s="31">
        <f>R824*IF(A824=4, 2.0, 3.0)</f>
        <v/>
      </c>
      <c r="T824" s="29">
        <f>'Dashboard &amp; Optimisation'!$B$18*U824</f>
        <v/>
      </c>
      <c r="U824" s="34">
        <f>MIN(1, S824/M824)</f>
        <v/>
      </c>
      <c r="V824" s="34">
        <f>N824/(N824+O824)</f>
        <v/>
      </c>
      <c r="W824" s="34">
        <f>U824*V824</f>
        <v/>
      </c>
      <c r="X824" s="32">
        <f>T824/N824</f>
        <v/>
      </c>
      <c r="Y824" s="35">
        <f>IF(W824=MAXIFS(W$2:W$7201, A$2:A$7201, A824, B$2:B$7201, B824), "OPTIMAL", "")</f>
        <v/>
      </c>
    </row>
    <row r="825" ht="20" customHeight="1">
      <c r="A825" s="36" t="n">
        <v>4</v>
      </c>
      <c r="B825" s="36" t="n">
        <v>30</v>
      </c>
      <c r="C825" s="37" t="n">
        <v>85</v>
      </c>
      <c r="D825" s="37" t="n">
        <v>2</v>
      </c>
      <c r="E825" s="6" t="n">
        <v>4</v>
      </c>
      <c r="F825" s="37" t="n">
        <v>2</v>
      </c>
      <c r="G825" s="36" t="n">
        <v>200</v>
      </c>
      <c r="H825" s="6" t="inlineStr">
        <is>
          <t>OFF</t>
        </is>
      </c>
      <c r="I825" s="38" t="n">
        <v>718.2417398266504</v>
      </c>
      <c r="J825" s="38" t="n">
        <v>2366.073881799197</v>
      </c>
      <c r="K825" s="38" t="n">
        <v>1847.222222222222</v>
      </c>
      <c r="L825" s="38" t="n">
        <v>150</v>
      </c>
      <c r="M825" s="38">
        <f>I825+J825+K825+L825</f>
        <v/>
      </c>
      <c r="N825" s="38">
        <f>M825*'Dashboard &amp; Optimisation'!$B$18/('Dashboard &amp; Optimisation'!$B$16/3.6)</f>
        <v/>
      </c>
      <c r="O825" s="38" t="n">
        <v>475.3311531196345</v>
      </c>
      <c r="P825" s="39" t="n">
        <v>0.3433216184698769</v>
      </c>
      <c r="Q825" s="40" t="n">
        <v>10.50160824737823</v>
      </c>
      <c r="R825" s="38" t="n">
        <v>569.3103621302255</v>
      </c>
      <c r="S825" s="38">
        <f>R825*IF(A825=4, 2.0, 3.0)</f>
        <v/>
      </c>
      <c r="T825" s="37">
        <f>'Dashboard &amp; Optimisation'!$B$18*U825</f>
        <v/>
      </c>
      <c r="U825" s="26">
        <f>MIN(1, S825/M825)</f>
        <v/>
      </c>
      <c r="V825" s="26">
        <f>N825/(N825+O825)</f>
        <v/>
      </c>
      <c r="W825" s="26">
        <f>U825*V825</f>
        <v/>
      </c>
      <c r="X825" s="39">
        <f>T825/N825</f>
        <v/>
      </c>
      <c r="Y825" s="41">
        <f>IF(W825=MAXIFS(W$2:W$7201, A$2:A$7201, A825, B$2:B$7201, B825), "OPTIMAL", "")</f>
        <v/>
      </c>
    </row>
    <row r="826" ht="20" customHeight="1">
      <c r="A826" s="28" t="n">
        <v>4</v>
      </c>
      <c r="B826" s="28" t="n">
        <v>30</v>
      </c>
      <c r="C826" s="29" t="n">
        <v>85</v>
      </c>
      <c r="D826" s="29" t="n">
        <v>2</v>
      </c>
      <c r="E826" s="30" t="n">
        <v>8</v>
      </c>
      <c r="F826" s="29" t="n">
        <v>1.5</v>
      </c>
      <c r="G826" s="28" t="n">
        <v>50</v>
      </c>
      <c r="H826" s="30" t="inlineStr">
        <is>
          <t>ON</t>
        </is>
      </c>
      <c r="I826" s="31" t="n">
        <v>718.2417398266504</v>
      </c>
      <c r="J826" s="31" t="n">
        <v>2366.073881799197</v>
      </c>
      <c r="K826" s="31" t="n">
        <v>1847.222222222222</v>
      </c>
      <c r="L826" s="31" t="n">
        <v>150</v>
      </c>
      <c r="M826" s="31">
        <f>I826+J826+K826+L826</f>
        <v/>
      </c>
      <c r="N826" s="31">
        <f>M826*'Dashboard &amp; Optimisation'!$B$18/('Dashboard &amp; Optimisation'!$B$16/3.6)</f>
        <v/>
      </c>
      <c r="O826" s="31" t="n">
        <v>591.0415314916435</v>
      </c>
      <c r="P826" s="32" t="n">
        <v>0.05890267998411309</v>
      </c>
      <c r="Q826" s="33" t="n">
        <v>15.65241237106734</v>
      </c>
      <c r="R826" s="31" t="n">
        <v>3408.563765914816</v>
      </c>
      <c r="S826" s="31">
        <f>R826*IF(A826=4, 2.0, 3.0)</f>
        <v/>
      </c>
      <c r="T826" s="29">
        <f>'Dashboard &amp; Optimisation'!$B$18*U826</f>
        <v/>
      </c>
      <c r="U826" s="34">
        <f>MIN(1, S826/M826)</f>
        <v/>
      </c>
      <c r="V826" s="34">
        <f>N826/(N826+O826)</f>
        <v/>
      </c>
      <c r="W826" s="34">
        <f>U826*V826</f>
        <v/>
      </c>
      <c r="X826" s="32">
        <f>T826/N826</f>
        <v/>
      </c>
      <c r="Y826" s="35">
        <f>IF(W826=MAXIFS(W$2:W$7201, A$2:A$7201, A826, B$2:B$7201, B826), "OPTIMAL", "")</f>
        <v/>
      </c>
    </row>
    <row r="827" ht="20" customHeight="1">
      <c r="A827" s="36" t="n">
        <v>4</v>
      </c>
      <c r="B827" s="36" t="n">
        <v>30</v>
      </c>
      <c r="C827" s="37" t="n">
        <v>85</v>
      </c>
      <c r="D827" s="37" t="n">
        <v>2</v>
      </c>
      <c r="E827" s="6" t="n">
        <v>8</v>
      </c>
      <c r="F827" s="37" t="n">
        <v>1.5</v>
      </c>
      <c r="G827" s="36" t="n">
        <v>50</v>
      </c>
      <c r="H827" s="6" t="inlineStr">
        <is>
          <t>OFF</t>
        </is>
      </c>
      <c r="I827" s="38" t="n">
        <v>718.2417398266504</v>
      </c>
      <c r="J827" s="38" t="n">
        <v>2366.073881799197</v>
      </c>
      <c r="K827" s="38" t="n">
        <v>1847.222222222222</v>
      </c>
      <c r="L827" s="38" t="n">
        <v>150</v>
      </c>
      <c r="M827" s="38">
        <f>I827+J827+K827+L827</f>
        <v/>
      </c>
      <c r="N827" s="38">
        <f>M827*'Dashboard &amp; Optimisation'!$B$18/('Dashboard &amp; Optimisation'!$B$16/3.6)</f>
        <v/>
      </c>
      <c r="O827" s="38" t="n">
        <v>591.0415314916435</v>
      </c>
      <c r="P827" s="39" t="n">
        <v>0.2609136879154256</v>
      </c>
      <c r="Q827" s="40" t="n">
        <v>15.65241237106734</v>
      </c>
      <c r="R827" s="38" t="n">
        <v>769.5017548263085</v>
      </c>
      <c r="S827" s="38">
        <f>R827*IF(A827=4, 2.0, 3.0)</f>
        <v/>
      </c>
      <c r="T827" s="37">
        <f>'Dashboard &amp; Optimisation'!$B$18*U827</f>
        <v/>
      </c>
      <c r="U827" s="26">
        <f>MIN(1, S827/M827)</f>
        <v/>
      </c>
      <c r="V827" s="26">
        <f>N827/(N827+O827)</f>
        <v/>
      </c>
      <c r="W827" s="26">
        <f>U827*V827</f>
        <v/>
      </c>
      <c r="X827" s="39">
        <f>T827/N827</f>
        <v/>
      </c>
      <c r="Y827" s="41">
        <f>IF(W827=MAXIFS(W$2:W$7201, A$2:A$7201, A827, B$2:B$7201, B827), "OPTIMAL", "")</f>
        <v/>
      </c>
    </row>
    <row r="828" ht="20" customHeight="1">
      <c r="A828" s="28" t="n">
        <v>4</v>
      </c>
      <c r="B828" s="28" t="n">
        <v>30</v>
      </c>
      <c r="C828" s="29" t="n">
        <v>85</v>
      </c>
      <c r="D828" s="29" t="n">
        <v>2</v>
      </c>
      <c r="E828" s="30" t="n">
        <v>8</v>
      </c>
      <c r="F828" s="29" t="n">
        <v>1.5</v>
      </c>
      <c r="G828" s="28" t="n">
        <v>100</v>
      </c>
      <c r="H828" s="30" t="inlineStr">
        <is>
          <t>ON</t>
        </is>
      </c>
      <c r="I828" s="31" t="n">
        <v>718.2417398266504</v>
      </c>
      <c r="J828" s="31" t="n">
        <v>2366.073881799197</v>
      </c>
      <c r="K828" s="31" t="n">
        <v>1847.222222222222</v>
      </c>
      <c r="L828" s="31" t="n">
        <v>150</v>
      </c>
      <c r="M828" s="31">
        <f>I828+J828+K828+L828</f>
        <v/>
      </c>
      <c r="N828" s="31">
        <f>M828*'Dashboard &amp; Optimisation'!$B$18/('Dashboard &amp; Optimisation'!$B$16/3.6)</f>
        <v/>
      </c>
      <c r="O828" s="31" t="n">
        <v>591.0415314916435</v>
      </c>
      <c r="P828" s="32" t="n">
        <v>0.05983888553171247</v>
      </c>
      <c r="Q828" s="33" t="n">
        <v>15.65241237106734</v>
      </c>
      <c r="R828" s="31" t="n">
        <v>3355.23529432581</v>
      </c>
      <c r="S828" s="31">
        <f>R828*IF(A828=4, 2.0, 3.0)</f>
        <v/>
      </c>
      <c r="T828" s="29">
        <f>'Dashboard &amp; Optimisation'!$B$18*U828</f>
        <v/>
      </c>
      <c r="U828" s="34">
        <f>MIN(1, S828/M828)</f>
        <v/>
      </c>
      <c r="V828" s="34">
        <f>N828/(N828+O828)</f>
        <v/>
      </c>
      <c r="W828" s="34">
        <f>U828*V828</f>
        <v/>
      </c>
      <c r="X828" s="32">
        <f>T828/N828</f>
        <v/>
      </c>
      <c r="Y828" s="35">
        <f>IF(W828=MAXIFS(W$2:W$7201, A$2:A$7201, A828, B$2:B$7201, B828), "OPTIMAL", "")</f>
        <v/>
      </c>
    </row>
    <row r="829" ht="20" customHeight="1">
      <c r="A829" s="36" t="n">
        <v>4</v>
      </c>
      <c r="B829" s="36" t="n">
        <v>30</v>
      </c>
      <c r="C829" s="37" t="n">
        <v>85</v>
      </c>
      <c r="D829" s="37" t="n">
        <v>2</v>
      </c>
      <c r="E829" s="6" t="n">
        <v>8</v>
      </c>
      <c r="F829" s="37" t="n">
        <v>1.5</v>
      </c>
      <c r="G829" s="36" t="n">
        <v>100</v>
      </c>
      <c r="H829" s="6" t="inlineStr">
        <is>
          <t>OFF</t>
        </is>
      </c>
      <c r="I829" s="38" t="n">
        <v>718.2417398266504</v>
      </c>
      <c r="J829" s="38" t="n">
        <v>2366.073881799197</v>
      </c>
      <c r="K829" s="38" t="n">
        <v>1847.222222222222</v>
      </c>
      <c r="L829" s="38" t="n">
        <v>150</v>
      </c>
      <c r="M829" s="38">
        <f>I829+J829+K829+L829</f>
        <v/>
      </c>
      <c r="N829" s="38">
        <f>M829*'Dashboard &amp; Optimisation'!$B$18/('Dashboard &amp; Optimisation'!$B$16/3.6)</f>
        <v/>
      </c>
      <c r="O829" s="38" t="n">
        <v>591.0415314916435</v>
      </c>
      <c r="P829" s="39" t="n">
        <v>0.261849893463025</v>
      </c>
      <c r="Q829" s="40" t="n">
        <v>15.65241237106734</v>
      </c>
      <c r="R829" s="38" t="n">
        <v>766.7505151667149</v>
      </c>
      <c r="S829" s="38">
        <f>R829*IF(A829=4, 2.0, 3.0)</f>
        <v/>
      </c>
      <c r="T829" s="37">
        <f>'Dashboard &amp; Optimisation'!$B$18*U829</f>
        <v/>
      </c>
      <c r="U829" s="26">
        <f>MIN(1, S829/M829)</f>
        <v/>
      </c>
      <c r="V829" s="26">
        <f>N829/(N829+O829)</f>
        <v/>
      </c>
      <c r="W829" s="26">
        <f>U829*V829</f>
        <v/>
      </c>
      <c r="X829" s="39">
        <f>T829/N829</f>
        <v/>
      </c>
      <c r="Y829" s="41">
        <f>IF(W829=MAXIFS(W$2:W$7201, A$2:A$7201, A829, B$2:B$7201, B829), "OPTIMAL", "")</f>
        <v/>
      </c>
    </row>
    <row r="830" ht="20" customHeight="1">
      <c r="A830" s="28" t="n">
        <v>4</v>
      </c>
      <c r="B830" s="28" t="n">
        <v>30</v>
      </c>
      <c r="C830" s="29" t="n">
        <v>85</v>
      </c>
      <c r="D830" s="29" t="n">
        <v>2</v>
      </c>
      <c r="E830" s="30" t="n">
        <v>8</v>
      </c>
      <c r="F830" s="29" t="n">
        <v>1.5</v>
      </c>
      <c r="G830" s="28" t="n">
        <v>150</v>
      </c>
      <c r="H830" s="30" t="inlineStr">
        <is>
          <t>ON</t>
        </is>
      </c>
      <c r="I830" s="31" t="n">
        <v>718.2417398266504</v>
      </c>
      <c r="J830" s="31" t="n">
        <v>2366.073881799197</v>
      </c>
      <c r="K830" s="31" t="n">
        <v>1847.222222222222</v>
      </c>
      <c r="L830" s="31" t="n">
        <v>150</v>
      </c>
      <c r="M830" s="31">
        <f>I830+J830+K830+L830</f>
        <v/>
      </c>
      <c r="N830" s="31">
        <f>M830*'Dashboard &amp; Optimisation'!$B$18/('Dashboard &amp; Optimisation'!$B$16/3.6)</f>
        <v/>
      </c>
      <c r="O830" s="31" t="n">
        <v>591.0415314916435</v>
      </c>
      <c r="P830" s="32" t="n">
        <v>0.06077509107931186</v>
      </c>
      <c r="Q830" s="33" t="n">
        <v>15.65241237106734</v>
      </c>
      <c r="R830" s="31" t="n">
        <v>3303.549811996384</v>
      </c>
      <c r="S830" s="31">
        <f>R830*IF(A830=4, 2.0, 3.0)</f>
        <v/>
      </c>
      <c r="T830" s="29">
        <f>'Dashboard &amp; Optimisation'!$B$18*U830</f>
        <v/>
      </c>
      <c r="U830" s="34">
        <f>MIN(1, S830/M830)</f>
        <v/>
      </c>
      <c r="V830" s="34">
        <f>N830/(N830+O830)</f>
        <v/>
      </c>
      <c r="W830" s="34">
        <f>U830*V830</f>
        <v/>
      </c>
      <c r="X830" s="32">
        <f>T830/N830</f>
        <v/>
      </c>
      <c r="Y830" s="35">
        <f>IF(W830=MAXIFS(W$2:W$7201, A$2:A$7201, A830, B$2:B$7201, B830), "OPTIMAL", "")</f>
        <v/>
      </c>
    </row>
    <row r="831" ht="20" customHeight="1">
      <c r="A831" s="36" t="n">
        <v>4</v>
      </c>
      <c r="B831" s="36" t="n">
        <v>30</v>
      </c>
      <c r="C831" s="37" t="n">
        <v>85</v>
      </c>
      <c r="D831" s="37" t="n">
        <v>2</v>
      </c>
      <c r="E831" s="6" t="n">
        <v>8</v>
      </c>
      <c r="F831" s="37" t="n">
        <v>1.5</v>
      </c>
      <c r="G831" s="36" t="n">
        <v>150</v>
      </c>
      <c r="H831" s="6" t="inlineStr">
        <is>
          <t>OFF</t>
        </is>
      </c>
      <c r="I831" s="38" t="n">
        <v>718.2417398266504</v>
      </c>
      <c r="J831" s="38" t="n">
        <v>2366.073881799197</v>
      </c>
      <c r="K831" s="38" t="n">
        <v>1847.222222222222</v>
      </c>
      <c r="L831" s="38" t="n">
        <v>150</v>
      </c>
      <c r="M831" s="38">
        <f>I831+J831+K831+L831</f>
        <v/>
      </c>
      <c r="N831" s="38">
        <f>M831*'Dashboard &amp; Optimisation'!$B$18/('Dashboard &amp; Optimisation'!$B$16/3.6)</f>
        <v/>
      </c>
      <c r="O831" s="38" t="n">
        <v>591.0415314916435</v>
      </c>
      <c r="P831" s="39" t="n">
        <v>0.2627860990106244</v>
      </c>
      <c r="Q831" s="40" t="n">
        <v>15.65241237106734</v>
      </c>
      <c r="R831" s="38" t="n">
        <v>764.0188787193289</v>
      </c>
      <c r="S831" s="38">
        <f>R831*IF(A831=4, 2.0, 3.0)</f>
        <v/>
      </c>
      <c r="T831" s="37">
        <f>'Dashboard &amp; Optimisation'!$B$18*U831</f>
        <v/>
      </c>
      <c r="U831" s="26">
        <f>MIN(1, S831/M831)</f>
        <v/>
      </c>
      <c r="V831" s="26">
        <f>N831/(N831+O831)</f>
        <v/>
      </c>
      <c r="W831" s="26">
        <f>U831*V831</f>
        <v/>
      </c>
      <c r="X831" s="39">
        <f>T831/N831</f>
        <v/>
      </c>
      <c r="Y831" s="41">
        <f>IF(W831=MAXIFS(W$2:W$7201, A$2:A$7201, A831, B$2:B$7201, B831), "OPTIMAL", "")</f>
        <v/>
      </c>
    </row>
    <row r="832" ht="20" customHeight="1">
      <c r="A832" s="28" t="n">
        <v>4</v>
      </c>
      <c r="B832" s="28" t="n">
        <v>30</v>
      </c>
      <c r="C832" s="29" t="n">
        <v>85</v>
      </c>
      <c r="D832" s="29" t="n">
        <v>2</v>
      </c>
      <c r="E832" s="30" t="n">
        <v>8</v>
      </c>
      <c r="F832" s="29" t="n">
        <v>1.5</v>
      </c>
      <c r="G832" s="28" t="n">
        <v>200</v>
      </c>
      <c r="H832" s="30" t="inlineStr">
        <is>
          <t>ON</t>
        </is>
      </c>
      <c r="I832" s="31" t="n">
        <v>718.2417398266504</v>
      </c>
      <c r="J832" s="31" t="n">
        <v>2366.073881799197</v>
      </c>
      <c r="K832" s="31" t="n">
        <v>1847.222222222222</v>
      </c>
      <c r="L832" s="31" t="n">
        <v>150</v>
      </c>
      <c r="M832" s="31">
        <f>I832+J832+K832+L832</f>
        <v/>
      </c>
      <c r="N832" s="31">
        <f>M832*'Dashboard &amp; Optimisation'!$B$18/('Dashboard &amp; Optimisation'!$B$16/3.6)</f>
        <v/>
      </c>
      <c r="O832" s="31" t="n">
        <v>591.0415314916435</v>
      </c>
      <c r="P832" s="32" t="n">
        <v>0.06171129662691124</v>
      </c>
      <c r="Q832" s="33" t="n">
        <v>15.65241237106734</v>
      </c>
      <c r="R832" s="31" t="n">
        <v>3253.432542876921</v>
      </c>
      <c r="S832" s="31">
        <f>R832*IF(A832=4, 2.0, 3.0)</f>
        <v/>
      </c>
      <c r="T832" s="29">
        <f>'Dashboard &amp; Optimisation'!$B$18*U832</f>
        <v/>
      </c>
      <c r="U832" s="34">
        <f>MIN(1, S832/M832)</f>
        <v/>
      </c>
      <c r="V832" s="34">
        <f>N832/(N832+O832)</f>
        <v/>
      </c>
      <c r="W832" s="34">
        <f>U832*V832</f>
        <v/>
      </c>
      <c r="X832" s="32">
        <f>T832/N832</f>
        <v/>
      </c>
      <c r="Y832" s="35">
        <f>IF(W832=MAXIFS(W$2:W$7201, A$2:A$7201, A832, B$2:B$7201, B832), "OPTIMAL", "")</f>
        <v/>
      </c>
    </row>
    <row r="833" ht="20" customHeight="1">
      <c r="A833" s="36" t="n">
        <v>4</v>
      </c>
      <c r="B833" s="36" t="n">
        <v>30</v>
      </c>
      <c r="C833" s="37" t="n">
        <v>85</v>
      </c>
      <c r="D833" s="37" t="n">
        <v>2</v>
      </c>
      <c r="E833" s="6" t="n">
        <v>8</v>
      </c>
      <c r="F833" s="37" t="n">
        <v>1.5</v>
      </c>
      <c r="G833" s="36" t="n">
        <v>200</v>
      </c>
      <c r="H833" s="6" t="inlineStr">
        <is>
          <t>OFF</t>
        </is>
      </c>
      <c r="I833" s="38" t="n">
        <v>718.2417398266504</v>
      </c>
      <c r="J833" s="38" t="n">
        <v>2366.073881799197</v>
      </c>
      <c r="K833" s="38" t="n">
        <v>1847.222222222222</v>
      </c>
      <c r="L833" s="38" t="n">
        <v>150</v>
      </c>
      <c r="M833" s="38">
        <f>I833+J833+K833+L833</f>
        <v/>
      </c>
      <c r="N833" s="38">
        <f>M833*'Dashboard &amp; Optimisation'!$B$18/('Dashboard &amp; Optimisation'!$B$16/3.6)</f>
        <v/>
      </c>
      <c r="O833" s="38" t="n">
        <v>591.0415314916435</v>
      </c>
      <c r="P833" s="39" t="n">
        <v>0.2637223045582238</v>
      </c>
      <c r="Q833" s="40" t="n">
        <v>15.65241237106734</v>
      </c>
      <c r="R833" s="38" t="n">
        <v>761.3066367118662</v>
      </c>
      <c r="S833" s="38">
        <f>R833*IF(A833=4, 2.0, 3.0)</f>
        <v/>
      </c>
      <c r="T833" s="37">
        <f>'Dashboard &amp; Optimisation'!$B$18*U833</f>
        <v/>
      </c>
      <c r="U833" s="26">
        <f>MIN(1, S833/M833)</f>
        <v/>
      </c>
      <c r="V833" s="26">
        <f>N833/(N833+O833)</f>
        <v/>
      </c>
      <c r="W833" s="26">
        <f>U833*V833</f>
        <v/>
      </c>
      <c r="X833" s="39">
        <f>T833/N833</f>
        <v/>
      </c>
      <c r="Y833" s="41">
        <f>IF(W833=MAXIFS(W$2:W$7201, A$2:A$7201, A833, B$2:B$7201, B833), "OPTIMAL", "")</f>
        <v/>
      </c>
    </row>
    <row r="834" ht="20" customHeight="1">
      <c r="A834" s="28" t="n">
        <v>4</v>
      </c>
      <c r="B834" s="28" t="n">
        <v>30</v>
      </c>
      <c r="C834" s="29" t="n">
        <v>85</v>
      </c>
      <c r="D834" s="29" t="n">
        <v>2</v>
      </c>
      <c r="E834" s="30" t="n">
        <v>8</v>
      </c>
      <c r="F834" s="29" t="n">
        <v>2</v>
      </c>
      <c r="G834" s="28" t="n">
        <v>50</v>
      </c>
      <c r="H834" s="30" t="inlineStr">
        <is>
          <t>ON</t>
        </is>
      </c>
      <c r="I834" s="31" t="n">
        <v>718.2417398266504</v>
      </c>
      <c r="J834" s="31" t="n">
        <v>2366.073881799197</v>
      </c>
      <c r="K834" s="31" t="n">
        <v>1847.222222222222</v>
      </c>
      <c r="L834" s="31" t="n">
        <v>150</v>
      </c>
      <c r="M834" s="31">
        <f>I834+J834+K834+L834</f>
        <v/>
      </c>
      <c r="N834" s="31">
        <f>M834*'Dashboard &amp; Optimisation'!$B$18/('Dashboard &amp; Optimisation'!$B$16/3.6)</f>
        <v/>
      </c>
      <c r="O834" s="31" t="n">
        <v>713.2232660158103</v>
      </c>
      <c r="P834" s="32" t="n">
        <v>0.05794452706634972</v>
      </c>
      <c r="Q834" s="33" t="n">
        <v>20.80321649475646</v>
      </c>
      <c r="R834" s="31" t="n">
        <v>3561.818535676383</v>
      </c>
      <c r="S834" s="31">
        <f>R834*IF(A834=4, 2.0, 3.0)</f>
        <v/>
      </c>
      <c r="T834" s="29">
        <f>'Dashboard &amp; Optimisation'!$B$18*U834</f>
        <v/>
      </c>
      <c r="U834" s="34">
        <f>MIN(1, S834/M834)</f>
        <v/>
      </c>
      <c r="V834" s="34">
        <f>N834/(N834+O834)</f>
        <v/>
      </c>
      <c r="W834" s="34">
        <f>U834*V834</f>
        <v/>
      </c>
      <c r="X834" s="32">
        <f>T834/N834</f>
        <v/>
      </c>
      <c r="Y834" s="35">
        <f>IF(W834=MAXIFS(W$2:W$7201, A$2:A$7201, A834, B$2:B$7201, B834), "OPTIMAL", "")</f>
        <v/>
      </c>
    </row>
    <row r="835" ht="20" customHeight="1">
      <c r="A835" s="36" t="n">
        <v>4</v>
      </c>
      <c r="B835" s="36" t="n">
        <v>30</v>
      </c>
      <c r="C835" s="37" t="n">
        <v>85</v>
      </c>
      <c r="D835" s="37" t="n">
        <v>2</v>
      </c>
      <c r="E835" s="6" t="n">
        <v>8</v>
      </c>
      <c r="F835" s="37" t="n">
        <v>2</v>
      </c>
      <c r="G835" s="36" t="n">
        <v>50</v>
      </c>
      <c r="H835" s="6" t="inlineStr">
        <is>
          <t>OFF</t>
        </is>
      </c>
      <c r="I835" s="38" t="n">
        <v>718.2417398266504</v>
      </c>
      <c r="J835" s="38" t="n">
        <v>2366.073881799197</v>
      </c>
      <c r="K835" s="38" t="n">
        <v>1847.222222222222</v>
      </c>
      <c r="L835" s="38" t="n">
        <v>150</v>
      </c>
      <c r="M835" s="38">
        <f>I835+J835+K835+L835</f>
        <v/>
      </c>
      <c r="N835" s="38">
        <f>M835*'Dashboard &amp; Optimisation'!$B$18/('Dashboard &amp; Optimisation'!$B$16/3.6)</f>
        <v/>
      </c>
      <c r="O835" s="38" t="n">
        <v>713.2232660158103</v>
      </c>
      <c r="P835" s="39" t="n">
        <v>0.2615988357062477</v>
      </c>
      <c r="Q835" s="40" t="n">
        <v>20.80321649475646</v>
      </c>
      <c r="R835" s="38" t="n">
        <v>788.9480470688395</v>
      </c>
      <c r="S835" s="38">
        <f>R835*IF(A835=4, 2.0, 3.0)</f>
        <v/>
      </c>
      <c r="T835" s="37">
        <f>'Dashboard &amp; Optimisation'!$B$18*U835</f>
        <v/>
      </c>
      <c r="U835" s="26">
        <f>MIN(1, S835/M835)</f>
        <v/>
      </c>
      <c r="V835" s="26">
        <f>N835/(N835+O835)</f>
        <v/>
      </c>
      <c r="W835" s="26">
        <f>U835*V835</f>
        <v/>
      </c>
      <c r="X835" s="39">
        <f>T835/N835</f>
        <v/>
      </c>
      <c r="Y835" s="41">
        <f>IF(W835=MAXIFS(W$2:W$7201, A$2:A$7201, A835, B$2:B$7201, B835), "OPTIMAL", "")</f>
        <v/>
      </c>
    </row>
    <row r="836" ht="20" customHeight="1">
      <c r="A836" s="28" t="n">
        <v>4</v>
      </c>
      <c r="B836" s="28" t="n">
        <v>30</v>
      </c>
      <c r="C836" s="29" t="n">
        <v>85</v>
      </c>
      <c r="D836" s="29" t="n">
        <v>2</v>
      </c>
      <c r="E836" s="30" t="n">
        <v>8</v>
      </c>
      <c r="F836" s="29" t="n">
        <v>2</v>
      </c>
      <c r="G836" s="28" t="n">
        <v>100</v>
      </c>
      <c r="H836" s="30" t="inlineStr">
        <is>
          <t>ON</t>
        </is>
      </c>
      <c r="I836" s="31" t="n">
        <v>718.2417398266504</v>
      </c>
      <c r="J836" s="31" t="n">
        <v>2366.073881799197</v>
      </c>
      <c r="K836" s="31" t="n">
        <v>1847.222222222222</v>
      </c>
      <c r="L836" s="31" t="n">
        <v>150</v>
      </c>
      <c r="M836" s="31">
        <f>I836+J836+K836+L836</f>
        <v/>
      </c>
      <c r="N836" s="31">
        <f>M836*'Dashboard &amp; Optimisation'!$B$18/('Dashboard &amp; Optimisation'!$B$16/3.6)</f>
        <v/>
      </c>
      <c r="O836" s="31" t="n">
        <v>713.2232660158103</v>
      </c>
      <c r="P836" s="32" t="n">
        <v>0.0588807326139491</v>
      </c>
      <c r="Q836" s="33" t="n">
        <v>20.80321649475646</v>
      </c>
      <c r="R836" s="31" t="n">
        <v>3505.185506082377</v>
      </c>
      <c r="S836" s="31">
        <f>R836*IF(A836=4, 2.0, 3.0)</f>
        <v/>
      </c>
      <c r="T836" s="29">
        <f>'Dashboard &amp; Optimisation'!$B$18*U836</f>
        <v/>
      </c>
      <c r="U836" s="34">
        <f>MIN(1, S836/M836)</f>
        <v/>
      </c>
      <c r="V836" s="34">
        <f>N836/(N836+O836)</f>
        <v/>
      </c>
      <c r="W836" s="34">
        <f>U836*V836</f>
        <v/>
      </c>
      <c r="X836" s="32">
        <f>T836/N836</f>
        <v/>
      </c>
      <c r="Y836" s="35">
        <f>IF(W836=MAXIFS(W$2:W$7201, A$2:A$7201, A836, B$2:B$7201, B836), "OPTIMAL", "")</f>
        <v/>
      </c>
    </row>
    <row r="837" ht="20" customHeight="1">
      <c r="A837" s="36" t="n">
        <v>4</v>
      </c>
      <c r="B837" s="36" t="n">
        <v>30</v>
      </c>
      <c r="C837" s="37" t="n">
        <v>85</v>
      </c>
      <c r="D837" s="37" t="n">
        <v>2</v>
      </c>
      <c r="E837" s="6" t="n">
        <v>8</v>
      </c>
      <c r="F837" s="37" t="n">
        <v>2</v>
      </c>
      <c r="G837" s="36" t="n">
        <v>100</v>
      </c>
      <c r="H837" s="6" t="inlineStr">
        <is>
          <t>OFF</t>
        </is>
      </c>
      <c r="I837" s="38" t="n">
        <v>718.2417398266504</v>
      </c>
      <c r="J837" s="38" t="n">
        <v>2366.073881799197</v>
      </c>
      <c r="K837" s="38" t="n">
        <v>1847.222222222222</v>
      </c>
      <c r="L837" s="38" t="n">
        <v>150</v>
      </c>
      <c r="M837" s="38">
        <f>I837+J837+K837+L837</f>
        <v/>
      </c>
      <c r="N837" s="38">
        <f>M837*'Dashboard &amp; Optimisation'!$B$18/('Dashboard &amp; Optimisation'!$B$16/3.6)</f>
        <v/>
      </c>
      <c r="O837" s="38" t="n">
        <v>713.2232660158103</v>
      </c>
      <c r="P837" s="39" t="n">
        <v>0.2625350412538471</v>
      </c>
      <c r="Q837" s="40" t="n">
        <v>20.80321649475646</v>
      </c>
      <c r="R837" s="38" t="n">
        <v>786.134641532931</v>
      </c>
      <c r="S837" s="38">
        <f>R837*IF(A837=4, 2.0, 3.0)</f>
        <v/>
      </c>
      <c r="T837" s="37">
        <f>'Dashboard &amp; Optimisation'!$B$18*U837</f>
        <v/>
      </c>
      <c r="U837" s="26">
        <f>MIN(1, S837/M837)</f>
        <v/>
      </c>
      <c r="V837" s="26">
        <f>N837/(N837+O837)</f>
        <v/>
      </c>
      <c r="W837" s="26">
        <f>U837*V837</f>
        <v/>
      </c>
      <c r="X837" s="39">
        <f>T837/N837</f>
        <v/>
      </c>
      <c r="Y837" s="41">
        <f>IF(W837=MAXIFS(W$2:W$7201, A$2:A$7201, A837, B$2:B$7201, B837), "OPTIMAL", "")</f>
        <v/>
      </c>
    </row>
    <row r="838" ht="20" customHeight="1">
      <c r="A838" s="28" t="n">
        <v>4</v>
      </c>
      <c r="B838" s="28" t="n">
        <v>30</v>
      </c>
      <c r="C838" s="29" t="n">
        <v>85</v>
      </c>
      <c r="D838" s="29" t="n">
        <v>2</v>
      </c>
      <c r="E838" s="30" t="n">
        <v>8</v>
      </c>
      <c r="F838" s="29" t="n">
        <v>2</v>
      </c>
      <c r="G838" s="28" t="n">
        <v>150</v>
      </c>
      <c r="H838" s="30" t="inlineStr">
        <is>
          <t>ON</t>
        </is>
      </c>
      <c r="I838" s="31" t="n">
        <v>718.2417398266504</v>
      </c>
      <c r="J838" s="31" t="n">
        <v>2366.073881799197</v>
      </c>
      <c r="K838" s="31" t="n">
        <v>1847.222222222222</v>
      </c>
      <c r="L838" s="31" t="n">
        <v>150</v>
      </c>
      <c r="M838" s="31">
        <f>I838+J838+K838+L838</f>
        <v/>
      </c>
      <c r="N838" s="31">
        <f>M838*'Dashboard &amp; Optimisation'!$B$18/('Dashboard &amp; Optimisation'!$B$16/3.6)</f>
        <v/>
      </c>
      <c r="O838" s="31" t="n">
        <v>713.2232660158103</v>
      </c>
      <c r="P838" s="32" t="n">
        <v>0.05981693816154848</v>
      </c>
      <c r="Q838" s="33" t="n">
        <v>20.80321649475646</v>
      </c>
      <c r="R838" s="31" t="n">
        <v>3450.325223744009</v>
      </c>
      <c r="S838" s="31">
        <f>R838*IF(A838=4, 2.0, 3.0)</f>
        <v/>
      </c>
      <c r="T838" s="29">
        <f>'Dashboard &amp; Optimisation'!$B$18*U838</f>
        <v/>
      </c>
      <c r="U838" s="34">
        <f>MIN(1, S838/M838)</f>
        <v/>
      </c>
      <c r="V838" s="34">
        <f>N838/(N838+O838)</f>
        <v/>
      </c>
      <c r="W838" s="34">
        <f>U838*V838</f>
        <v/>
      </c>
      <c r="X838" s="32">
        <f>T838/N838</f>
        <v/>
      </c>
      <c r="Y838" s="35">
        <f>IF(W838=MAXIFS(W$2:W$7201, A$2:A$7201, A838, B$2:B$7201, B838), "OPTIMAL", "")</f>
        <v/>
      </c>
    </row>
    <row r="839" ht="20" customHeight="1">
      <c r="A839" s="36" t="n">
        <v>4</v>
      </c>
      <c r="B839" s="36" t="n">
        <v>30</v>
      </c>
      <c r="C839" s="37" t="n">
        <v>85</v>
      </c>
      <c r="D839" s="37" t="n">
        <v>2</v>
      </c>
      <c r="E839" s="6" t="n">
        <v>8</v>
      </c>
      <c r="F839" s="37" t="n">
        <v>2</v>
      </c>
      <c r="G839" s="36" t="n">
        <v>150</v>
      </c>
      <c r="H839" s="6" t="inlineStr">
        <is>
          <t>OFF</t>
        </is>
      </c>
      <c r="I839" s="38" t="n">
        <v>718.2417398266504</v>
      </c>
      <c r="J839" s="38" t="n">
        <v>2366.073881799197</v>
      </c>
      <c r="K839" s="38" t="n">
        <v>1847.222222222222</v>
      </c>
      <c r="L839" s="38" t="n">
        <v>150</v>
      </c>
      <c r="M839" s="38">
        <f>I839+J839+K839+L839</f>
        <v/>
      </c>
      <c r="N839" s="38">
        <f>M839*'Dashboard &amp; Optimisation'!$B$18/('Dashboard &amp; Optimisation'!$B$16/3.6)</f>
        <v/>
      </c>
      <c r="O839" s="38" t="n">
        <v>713.2232660158103</v>
      </c>
      <c r="P839" s="39" t="n">
        <v>0.2634712468014465</v>
      </c>
      <c r="Q839" s="40" t="n">
        <v>20.80321649475646</v>
      </c>
      <c r="R839" s="38" t="n">
        <v>783.3412300259902</v>
      </c>
      <c r="S839" s="38">
        <f>R839*IF(A839=4, 2.0, 3.0)</f>
        <v/>
      </c>
      <c r="T839" s="37">
        <f>'Dashboard &amp; Optimisation'!$B$18*U839</f>
        <v/>
      </c>
      <c r="U839" s="26">
        <f>MIN(1, S839/M839)</f>
        <v/>
      </c>
      <c r="V839" s="26">
        <f>N839/(N839+O839)</f>
        <v/>
      </c>
      <c r="W839" s="26">
        <f>U839*V839</f>
        <v/>
      </c>
      <c r="X839" s="39">
        <f>T839/N839</f>
        <v/>
      </c>
      <c r="Y839" s="41">
        <f>IF(W839=MAXIFS(W$2:W$7201, A$2:A$7201, A839, B$2:B$7201, B839), "OPTIMAL", "")</f>
        <v/>
      </c>
    </row>
    <row r="840" ht="20" customHeight="1">
      <c r="A840" s="28" t="n">
        <v>4</v>
      </c>
      <c r="B840" s="28" t="n">
        <v>30</v>
      </c>
      <c r="C840" s="29" t="n">
        <v>85</v>
      </c>
      <c r="D840" s="29" t="n">
        <v>2</v>
      </c>
      <c r="E840" s="30" t="n">
        <v>8</v>
      </c>
      <c r="F840" s="29" t="n">
        <v>2</v>
      </c>
      <c r="G840" s="28" t="n">
        <v>200</v>
      </c>
      <c r="H840" s="30" t="inlineStr">
        <is>
          <t>ON</t>
        </is>
      </c>
      <c r="I840" s="31" t="n">
        <v>718.2417398266504</v>
      </c>
      <c r="J840" s="31" t="n">
        <v>2366.073881799197</v>
      </c>
      <c r="K840" s="31" t="n">
        <v>1847.222222222222</v>
      </c>
      <c r="L840" s="31" t="n">
        <v>150</v>
      </c>
      <c r="M840" s="31">
        <f>I840+J840+K840+L840</f>
        <v/>
      </c>
      <c r="N840" s="31">
        <f>M840*'Dashboard &amp; Optimisation'!$B$18/('Dashboard &amp; Optimisation'!$B$16/3.6)</f>
        <v/>
      </c>
      <c r="O840" s="31" t="n">
        <v>713.2232660158103</v>
      </c>
      <c r="P840" s="32" t="n">
        <v>0.06075314370914787</v>
      </c>
      <c r="Q840" s="33" t="n">
        <v>20.80321649475646</v>
      </c>
      <c r="R840" s="31" t="n">
        <v>3397.155734590399</v>
      </c>
      <c r="S840" s="31">
        <f>R840*IF(A840=4, 2.0, 3.0)</f>
        <v/>
      </c>
      <c r="T840" s="29">
        <f>'Dashboard &amp; Optimisation'!$B$18*U840</f>
        <v/>
      </c>
      <c r="U840" s="34">
        <f>MIN(1, S840/M840)</f>
        <v/>
      </c>
      <c r="V840" s="34">
        <f>N840/(N840+O840)</f>
        <v/>
      </c>
      <c r="W840" s="34">
        <f>U840*V840</f>
        <v/>
      </c>
      <c r="X840" s="32">
        <f>T840/N840</f>
        <v/>
      </c>
      <c r="Y840" s="35">
        <f>IF(W840=MAXIFS(W$2:W$7201, A$2:A$7201, A840, B$2:B$7201, B840), "OPTIMAL", "")</f>
        <v/>
      </c>
    </row>
    <row r="841" ht="20" customHeight="1">
      <c r="A841" s="36" t="n">
        <v>4</v>
      </c>
      <c r="B841" s="36" t="n">
        <v>30</v>
      </c>
      <c r="C841" s="37" t="n">
        <v>85</v>
      </c>
      <c r="D841" s="37" t="n">
        <v>2</v>
      </c>
      <c r="E841" s="6" t="n">
        <v>8</v>
      </c>
      <c r="F841" s="37" t="n">
        <v>2</v>
      </c>
      <c r="G841" s="36" t="n">
        <v>200</v>
      </c>
      <c r="H841" s="6" t="inlineStr">
        <is>
          <t>OFF</t>
        </is>
      </c>
      <c r="I841" s="38" t="n">
        <v>718.2417398266504</v>
      </c>
      <c r="J841" s="38" t="n">
        <v>2366.073881799197</v>
      </c>
      <c r="K841" s="38" t="n">
        <v>1847.222222222222</v>
      </c>
      <c r="L841" s="38" t="n">
        <v>150</v>
      </c>
      <c r="M841" s="38">
        <f>I841+J841+K841+L841</f>
        <v/>
      </c>
      <c r="N841" s="38">
        <f>M841*'Dashboard &amp; Optimisation'!$B$18/('Dashboard &amp; Optimisation'!$B$16/3.6)</f>
        <v/>
      </c>
      <c r="O841" s="38" t="n">
        <v>713.2232660158103</v>
      </c>
      <c r="P841" s="39" t="n">
        <v>0.2644074523490459</v>
      </c>
      <c r="Q841" s="40" t="n">
        <v>20.80321649475646</v>
      </c>
      <c r="R841" s="38" t="n">
        <v>780.5676001653403</v>
      </c>
      <c r="S841" s="38">
        <f>R841*IF(A841=4, 2.0, 3.0)</f>
        <v/>
      </c>
      <c r="T841" s="37">
        <f>'Dashboard &amp; Optimisation'!$B$18*U841</f>
        <v/>
      </c>
      <c r="U841" s="26">
        <f>MIN(1, S841/M841)</f>
        <v/>
      </c>
      <c r="V841" s="26">
        <f>N841/(N841+O841)</f>
        <v/>
      </c>
      <c r="W841" s="26">
        <f>U841*V841</f>
        <v/>
      </c>
      <c r="X841" s="39">
        <f>T841/N841</f>
        <v/>
      </c>
      <c r="Y841" s="41">
        <f>IF(W841=MAXIFS(W$2:W$7201, A$2:A$7201, A841, B$2:B$7201, B841), "OPTIMAL", "")</f>
        <v/>
      </c>
    </row>
    <row r="842" ht="20" customHeight="1">
      <c r="A842" s="28" t="n">
        <v>4</v>
      </c>
      <c r="B842" s="28" t="n">
        <v>30</v>
      </c>
      <c r="C842" s="29" t="n">
        <v>85</v>
      </c>
      <c r="D842" s="29" t="n">
        <v>3</v>
      </c>
      <c r="E842" s="30" t="n">
        <v>0</v>
      </c>
      <c r="F842" s="29" t="n">
        <v>0</v>
      </c>
      <c r="G842" s="28" t="n">
        <v>50</v>
      </c>
      <c r="H842" s="30" t="inlineStr">
        <is>
          <t>ON</t>
        </is>
      </c>
      <c r="I842" s="31" t="n">
        <v>718.2417398266504</v>
      </c>
      <c r="J842" s="31" t="n">
        <v>2366.073881799197</v>
      </c>
      <c r="K842" s="31" t="n">
        <v>1847.222222222222</v>
      </c>
      <c r="L842" s="31" t="n">
        <v>150</v>
      </c>
      <c r="M842" s="31">
        <f>I842+J842+K842+L842</f>
        <v/>
      </c>
      <c r="N842" s="31">
        <f>M842*'Dashboard &amp; Optimisation'!$B$18/('Dashboard &amp; Optimisation'!$B$16/3.6)</f>
        <v/>
      </c>
      <c r="O842" s="31" t="n">
        <v>407.1935604146566</v>
      </c>
      <c r="P842" s="32" t="n">
        <v>0.4943733617354089</v>
      </c>
      <c r="Q842" s="33" t="n">
        <v>0.2</v>
      </c>
      <c r="R842" s="31" t="n">
        <v>394.7272378455741</v>
      </c>
      <c r="S842" s="31">
        <f>R842*IF(A842=4, 2.0, 3.0)</f>
        <v/>
      </c>
      <c r="T842" s="29">
        <f>'Dashboard &amp; Optimisation'!$B$18*U842</f>
        <v/>
      </c>
      <c r="U842" s="34">
        <f>MIN(1, S842/M842)</f>
        <v/>
      </c>
      <c r="V842" s="34">
        <f>N842/(N842+O842)</f>
        <v/>
      </c>
      <c r="W842" s="34">
        <f>U842*V842</f>
        <v/>
      </c>
      <c r="X842" s="32">
        <f>T842/N842</f>
        <v/>
      </c>
      <c r="Y842" s="35">
        <f>IF(W842=MAXIFS(W$2:W$7201, A$2:A$7201, A842, B$2:B$7201, B842), "OPTIMAL", "")</f>
        <v/>
      </c>
    </row>
    <row r="843" ht="20" customHeight="1">
      <c r="A843" s="36" t="n">
        <v>4</v>
      </c>
      <c r="B843" s="36" t="n">
        <v>30</v>
      </c>
      <c r="C843" s="37" t="n">
        <v>85</v>
      </c>
      <c r="D843" s="37" t="n">
        <v>3</v>
      </c>
      <c r="E843" s="6" t="n">
        <v>0</v>
      </c>
      <c r="F843" s="37" t="n">
        <v>0</v>
      </c>
      <c r="G843" s="36" t="n">
        <v>50</v>
      </c>
      <c r="H843" s="6" t="inlineStr">
        <is>
          <t>OFF</t>
        </is>
      </c>
      <c r="I843" s="38" t="n">
        <v>718.2417398266504</v>
      </c>
      <c r="J843" s="38" t="n">
        <v>2366.073881799197</v>
      </c>
      <c r="K843" s="38" t="n">
        <v>1847.222222222222</v>
      </c>
      <c r="L843" s="38" t="n">
        <v>150</v>
      </c>
      <c r="M843" s="38">
        <f>I843+J843+K843+L843</f>
        <v/>
      </c>
      <c r="N843" s="38">
        <f>M843*'Dashboard &amp; Optimisation'!$B$18/('Dashboard &amp; Optimisation'!$B$16/3.6)</f>
        <v/>
      </c>
      <c r="O843" s="38" t="n">
        <v>407.1935604146566</v>
      </c>
      <c r="P843" s="39" t="n">
        <v>0.8688555807751626</v>
      </c>
      <c r="Q843" s="40" t="n">
        <v>0.2</v>
      </c>
      <c r="R843" s="38" t="n">
        <v>224.5973161249069</v>
      </c>
      <c r="S843" s="38">
        <f>R843*IF(A843=4, 2.0, 3.0)</f>
        <v/>
      </c>
      <c r="T843" s="37">
        <f>'Dashboard &amp; Optimisation'!$B$18*U843</f>
        <v/>
      </c>
      <c r="U843" s="26">
        <f>MIN(1, S843/M843)</f>
        <v/>
      </c>
      <c r="V843" s="26">
        <f>N843/(N843+O843)</f>
        <v/>
      </c>
      <c r="W843" s="26">
        <f>U843*V843</f>
        <v/>
      </c>
      <c r="X843" s="39">
        <f>T843/N843</f>
        <v/>
      </c>
      <c r="Y843" s="41">
        <f>IF(W843=MAXIFS(W$2:W$7201, A$2:A$7201, A843, B$2:B$7201, B843), "OPTIMAL", "")</f>
        <v/>
      </c>
    </row>
    <row r="844" ht="20" customHeight="1">
      <c r="A844" s="28" t="n">
        <v>4</v>
      </c>
      <c r="B844" s="28" t="n">
        <v>30</v>
      </c>
      <c r="C844" s="29" t="n">
        <v>85</v>
      </c>
      <c r="D844" s="29" t="n">
        <v>3</v>
      </c>
      <c r="E844" s="30" t="n">
        <v>0</v>
      </c>
      <c r="F844" s="29" t="n">
        <v>0</v>
      </c>
      <c r="G844" s="28" t="n">
        <v>100</v>
      </c>
      <c r="H844" s="30" t="inlineStr">
        <is>
          <t>ON</t>
        </is>
      </c>
      <c r="I844" s="31" t="n">
        <v>718.2417398266504</v>
      </c>
      <c r="J844" s="31" t="n">
        <v>2366.073881799197</v>
      </c>
      <c r="K844" s="31" t="n">
        <v>1847.222222222222</v>
      </c>
      <c r="L844" s="31" t="n">
        <v>150</v>
      </c>
      <c r="M844" s="31">
        <f>I844+J844+K844+L844</f>
        <v/>
      </c>
      <c r="N844" s="31">
        <f>M844*'Dashboard &amp; Optimisation'!$B$18/('Dashboard &amp; Optimisation'!$B$16/3.6)</f>
        <v/>
      </c>
      <c r="O844" s="31" t="n">
        <v>407.1935604146566</v>
      </c>
      <c r="P844" s="32" t="n">
        <v>0.4953095672830083</v>
      </c>
      <c r="Q844" s="33" t="n">
        <v>0.2</v>
      </c>
      <c r="R844" s="31" t="n">
        <v>393.981147210001</v>
      </c>
      <c r="S844" s="31">
        <f>R844*IF(A844=4, 2.0, 3.0)</f>
        <v/>
      </c>
      <c r="T844" s="29">
        <f>'Dashboard &amp; Optimisation'!$B$18*U844</f>
        <v/>
      </c>
      <c r="U844" s="34">
        <f>MIN(1, S844/M844)</f>
        <v/>
      </c>
      <c r="V844" s="34">
        <f>N844/(N844+O844)</f>
        <v/>
      </c>
      <c r="W844" s="34">
        <f>U844*V844</f>
        <v/>
      </c>
      <c r="X844" s="32">
        <f>T844/N844</f>
        <v/>
      </c>
      <c r="Y844" s="35">
        <f>IF(W844=MAXIFS(W$2:W$7201, A$2:A$7201, A844, B$2:B$7201, B844), "OPTIMAL", "")</f>
        <v/>
      </c>
    </row>
    <row r="845" ht="20" customHeight="1">
      <c r="A845" s="36" t="n">
        <v>4</v>
      </c>
      <c r="B845" s="36" t="n">
        <v>30</v>
      </c>
      <c r="C845" s="37" t="n">
        <v>85</v>
      </c>
      <c r="D845" s="37" t="n">
        <v>3</v>
      </c>
      <c r="E845" s="6" t="n">
        <v>0</v>
      </c>
      <c r="F845" s="37" t="n">
        <v>0</v>
      </c>
      <c r="G845" s="36" t="n">
        <v>100</v>
      </c>
      <c r="H845" s="6" t="inlineStr">
        <is>
          <t>OFF</t>
        </is>
      </c>
      <c r="I845" s="38" t="n">
        <v>718.2417398266504</v>
      </c>
      <c r="J845" s="38" t="n">
        <v>2366.073881799197</v>
      </c>
      <c r="K845" s="38" t="n">
        <v>1847.222222222222</v>
      </c>
      <c r="L845" s="38" t="n">
        <v>150</v>
      </c>
      <c r="M845" s="38">
        <f>I845+J845+K845+L845</f>
        <v/>
      </c>
      <c r="N845" s="38">
        <f>M845*'Dashboard &amp; Optimisation'!$B$18/('Dashboard &amp; Optimisation'!$B$16/3.6)</f>
        <v/>
      </c>
      <c r="O845" s="38" t="n">
        <v>407.1935604146566</v>
      </c>
      <c r="P845" s="39" t="n">
        <v>0.869791786322762</v>
      </c>
      <c r="Q845" s="40" t="n">
        <v>0.2</v>
      </c>
      <c r="R845" s="38" t="n">
        <v>224.3555694716981</v>
      </c>
      <c r="S845" s="38">
        <f>R845*IF(A845=4, 2.0, 3.0)</f>
        <v/>
      </c>
      <c r="T845" s="37">
        <f>'Dashboard &amp; Optimisation'!$B$18*U845</f>
        <v/>
      </c>
      <c r="U845" s="26">
        <f>MIN(1, S845/M845)</f>
        <v/>
      </c>
      <c r="V845" s="26">
        <f>N845/(N845+O845)</f>
        <v/>
      </c>
      <c r="W845" s="26">
        <f>U845*V845</f>
        <v/>
      </c>
      <c r="X845" s="39">
        <f>T845/N845</f>
        <v/>
      </c>
      <c r="Y845" s="41">
        <f>IF(W845=MAXIFS(W$2:W$7201, A$2:A$7201, A845, B$2:B$7201, B845), "OPTIMAL", "")</f>
        <v/>
      </c>
    </row>
    <row r="846" ht="20" customHeight="1">
      <c r="A846" s="28" t="n">
        <v>4</v>
      </c>
      <c r="B846" s="28" t="n">
        <v>30</v>
      </c>
      <c r="C846" s="29" t="n">
        <v>85</v>
      </c>
      <c r="D846" s="29" t="n">
        <v>3</v>
      </c>
      <c r="E846" s="30" t="n">
        <v>0</v>
      </c>
      <c r="F846" s="29" t="n">
        <v>0</v>
      </c>
      <c r="G846" s="28" t="n">
        <v>150</v>
      </c>
      <c r="H846" s="30" t="inlineStr">
        <is>
          <t>ON</t>
        </is>
      </c>
      <c r="I846" s="31" t="n">
        <v>718.2417398266504</v>
      </c>
      <c r="J846" s="31" t="n">
        <v>2366.073881799197</v>
      </c>
      <c r="K846" s="31" t="n">
        <v>1847.222222222222</v>
      </c>
      <c r="L846" s="31" t="n">
        <v>150</v>
      </c>
      <c r="M846" s="31">
        <f>I846+J846+K846+L846</f>
        <v/>
      </c>
      <c r="N846" s="31">
        <f>M846*'Dashboard &amp; Optimisation'!$B$18/('Dashboard &amp; Optimisation'!$B$16/3.6)</f>
        <v/>
      </c>
      <c r="O846" s="31" t="n">
        <v>407.1935604146566</v>
      </c>
      <c r="P846" s="32" t="n">
        <v>0.4962457728306077</v>
      </c>
      <c r="Q846" s="33" t="n">
        <v>0.2</v>
      </c>
      <c r="R846" s="31" t="n">
        <v>393.2378716883505</v>
      </c>
      <c r="S846" s="31">
        <f>R846*IF(A846=4, 2.0, 3.0)</f>
        <v/>
      </c>
      <c r="T846" s="29">
        <f>'Dashboard &amp; Optimisation'!$B$18*U846</f>
        <v/>
      </c>
      <c r="U846" s="34">
        <f>MIN(1, S846/M846)</f>
        <v/>
      </c>
      <c r="V846" s="34">
        <f>N846/(N846+O846)</f>
        <v/>
      </c>
      <c r="W846" s="34">
        <f>U846*V846</f>
        <v/>
      </c>
      <c r="X846" s="32">
        <f>T846/N846</f>
        <v/>
      </c>
      <c r="Y846" s="35">
        <f>IF(W846=MAXIFS(W$2:W$7201, A$2:A$7201, A846, B$2:B$7201, B846), "OPTIMAL", "")</f>
        <v/>
      </c>
    </row>
    <row r="847" ht="20" customHeight="1">
      <c r="A847" s="36" t="n">
        <v>4</v>
      </c>
      <c r="B847" s="36" t="n">
        <v>30</v>
      </c>
      <c r="C847" s="37" t="n">
        <v>85</v>
      </c>
      <c r="D847" s="37" t="n">
        <v>3</v>
      </c>
      <c r="E847" s="6" t="n">
        <v>0</v>
      </c>
      <c r="F847" s="37" t="n">
        <v>0</v>
      </c>
      <c r="G847" s="36" t="n">
        <v>150</v>
      </c>
      <c r="H847" s="6" t="inlineStr">
        <is>
          <t>OFF</t>
        </is>
      </c>
      <c r="I847" s="38" t="n">
        <v>718.2417398266504</v>
      </c>
      <c r="J847" s="38" t="n">
        <v>2366.073881799197</v>
      </c>
      <c r="K847" s="38" t="n">
        <v>1847.222222222222</v>
      </c>
      <c r="L847" s="38" t="n">
        <v>150</v>
      </c>
      <c r="M847" s="38">
        <f>I847+J847+K847+L847</f>
        <v/>
      </c>
      <c r="N847" s="38">
        <f>M847*'Dashboard &amp; Optimisation'!$B$18/('Dashboard &amp; Optimisation'!$B$16/3.6)</f>
        <v/>
      </c>
      <c r="O847" s="38" t="n">
        <v>407.1935604146566</v>
      </c>
      <c r="P847" s="39" t="n">
        <v>0.8707279918703614</v>
      </c>
      <c r="Q847" s="40" t="n">
        <v>0.2</v>
      </c>
      <c r="R847" s="38" t="n">
        <v>224.1143426698319</v>
      </c>
      <c r="S847" s="38">
        <f>R847*IF(A847=4, 2.0, 3.0)</f>
        <v/>
      </c>
      <c r="T847" s="37">
        <f>'Dashboard &amp; Optimisation'!$B$18*U847</f>
        <v/>
      </c>
      <c r="U847" s="26">
        <f>MIN(1, S847/M847)</f>
        <v/>
      </c>
      <c r="V847" s="26">
        <f>N847/(N847+O847)</f>
        <v/>
      </c>
      <c r="W847" s="26">
        <f>U847*V847</f>
        <v/>
      </c>
      <c r="X847" s="39">
        <f>T847/N847</f>
        <v/>
      </c>
      <c r="Y847" s="41">
        <f>IF(W847=MAXIFS(W$2:W$7201, A$2:A$7201, A847, B$2:B$7201, B847), "OPTIMAL", "")</f>
        <v/>
      </c>
    </row>
    <row r="848" ht="20" customHeight="1">
      <c r="A848" s="28" t="n">
        <v>4</v>
      </c>
      <c r="B848" s="28" t="n">
        <v>30</v>
      </c>
      <c r="C848" s="29" t="n">
        <v>85</v>
      </c>
      <c r="D848" s="29" t="n">
        <v>3</v>
      </c>
      <c r="E848" s="30" t="n">
        <v>0</v>
      </c>
      <c r="F848" s="29" t="n">
        <v>0</v>
      </c>
      <c r="G848" s="28" t="n">
        <v>200</v>
      </c>
      <c r="H848" s="30" t="inlineStr">
        <is>
          <t>ON</t>
        </is>
      </c>
      <c r="I848" s="31" t="n">
        <v>718.2417398266504</v>
      </c>
      <c r="J848" s="31" t="n">
        <v>2366.073881799197</v>
      </c>
      <c r="K848" s="31" t="n">
        <v>1847.222222222222</v>
      </c>
      <c r="L848" s="31" t="n">
        <v>150</v>
      </c>
      <c r="M848" s="31">
        <f>I848+J848+K848+L848</f>
        <v/>
      </c>
      <c r="N848" s="31">
        <f>M848*'Dashboard &amp; Optimisation'!$B$18/('Dashboard &amp; Optimisation'!$B$16/3.6)</f>
        <v/>
      </c>
      <c r="O848" s="31" t="n">
        <v>407.1935604146566</v>
      </c>
      <c r="P848" s="32" t="n">
        <v>0.4971819783782071</v>
      </c>
      <c r="Q848" s="33" t="n">
        <v>0.2</v>
      </c>
      <c r="R848" s="31" t="n">
        <v>392.4973953778419</v>
      </c>
      <c r="S848" s="31">
        <f>R848*IF(A848=4, 2.0, 3.0)</f>
        <v/>
      </c>
      <c r="T848" s="29">
        <f>'Dashboard &amp; Optimisation'!$B$18*U848</f>
        <v/>
      </c>
      <c r="U848" s="34">
        <f>MIN(1, S848/M848)</f>
        <v/>
      </c>
      <c r="V848" s="34">
        <f>N848/(N848+O848)</f>
        <v/>
      </c>
      <c r="W848" s="34">
        <f>U848*V848</f>
        <v/>
      </c>
      <c r="X848" s="32">
        <f>T848/N848</f>
        <v/>
      </c>
      <c r="Y848" s="35">
        <f>IF(W848=MAXIFS(W$2:W$7201, A$2:A$7201, A848, B$2:B$7201, B848), "OPTIMAL", "")</f>
        <v/>
      </c>
    </row>
    <row r="849" ht="20" customHeight="1">
      <c r="A849" s="36" t="n">
        <v>4</v>
      </c>
      <c r="B849" s="36" t="n">
        <v>30</v>
      </c>
      <c r="C849" s="37" t="n">
        <v>85</v>
      </c>
      <c r="D849" s="37" t="n">
        <v>3</v>
      </c>
      <c r="E849" s="6" t="n">
        <v>0</v>
      </c>
      <c r="F849" s="37" t="n">
        <v>0</v>
      </c>
      <c r="G849" s="36" t="n">
        <v>200</v>
      </c>
      <c r="H849" s="6" t="inlineStr">
        <is>
          <t>OFF</t>
        </is>
      </c>
      <c r="I849" s="38" t="n">
        <v>718.2417398266504</v>
      </c>
      <c r="J849" s="38" t="n">
        <v>2366.073881799197</v>
      </c>
      <c r="K849" s="38" t="n">
        <v>1847.222222222222</v>
      </c>
      <c r="L849" s="38" t="n">
        <v>150</v>
      </c>
      <c r="M849" s="38">
        <f>I849+J849+K849+L849</f>
        <v/>
      </c>
      <c r="N849" s="38">
        <f>M849*'Dashboard &amp; Optimisation'!$B$18/('Dashboard &amp; Optimisation'!$B$16/3.6)</f>
        <v/>
      </c>
      <c r="O849" s="38" t="n">
        <v>407.1935604146566</v>
      </c>
      <c r="P849" s="39" t="n">
        <v>0.8716641974179608</v>
      </c>
      <c r="Q849" s="40" t="n">
        <v>0.2</v>
      </c>
      <c r="R849" s="38" t="n">
        <v>223.8736340442791</v>
      </c>
      <c r="S849" s="38">
        <f>R849*IF(A849=4, 2.0, 3.0)</f>
        <v/>
      </c>
      <c r="T849" s="37">
        <f>'Dashboard &amp; Optimisation'!$B$18*U849</f>
        <v/>
      </c>
      <c r="U849" s="26">
        <f>MIN(1, S849/M849)</f>
        <v/>
      </c>
      <c r="V849" s="26">
        <f>N849/(N849+O849)</f>
        <v/>
      </c>
      <c r="W849" s="26">
        <f>U849*V849</f>
        <v/>
      </c>
      <c r="X849" s="39">
        <f>T849/N849</f>
        <v/>
      </c>
      <c r="Y849" s="41">
        <f>IF(W849=MAXIFS(W$2:W$7201, A$2:A$7201, A849, B$2:B$7201, B849), "OPTIMAL", "")</f>
        <v/>
      </c>
    </row>
    <row r="850" ht="20" customHeight="1">
      <c r="A850" s="28" t="n">
        <v>4</v>
      </c>
      <c r="B850" s="28" t="n">
        <v>30</v>
      </c>
      <c r="C850" s="29" t="n">
        <v>85</v>
      </c>
      <c r="D850" s="29" t="n">
        <v>3</v>
      </c>
      <c r="E850" s="30" t="n">
        <v>4</v>
      </c>
      <c r="F850" s="29" t="n">
        <v>1.5</v>
      </c>
      <c r="G850" s="28" t="n">
        <v>50</v>
      </c>
      <c r="H850" s="30" t="inlineStr">
        <is>
          <t>ON</t>
        </is>
      </c>
      <c r="I850" s="31" t="n">
        <v>718.2417398266504</v>
      </c>
      <c r="J850" s="31" t="n">
        <v>2366.073881799197</v>
      </c>
      <c r="K850" s="31" t="n">
        <v>1847.222222222222</v>
      </c>
      <c r="L850" s="31" t="n">
        <v>150</v>
      </c>
      <c r="M850" s="31">
        <f>I850+J850+K850+L850</f>
        <v/>
      </c>
      <c r="N850" s="31">
        <f>M850*'Dashboard &amp; Optimisation'!$B$18/('Dashboard &amp; Optimisation'!$B$16/3.6)</f>
        <v/>
      </c>
      <c r="O850" s="31" t="n">
        <v>576.822532275886</v>
      </c>
      <c r="P850" s="32" t="n">
        <v>0.07867049281402441</v>
      </c>
      <c r="Q850" s="33" t="n">
        <v>8.12180634212946</v>
      </c>
      <c r="R850" s="31" t="n">
        <v>2580.314380242164</v>
      </c>
      <c r="S850" s="31">
        <f>R850*IF(A850=4, 2.0, 3.0)</f>
        <v/>
      </c>
      <c r="T850" s="29">
        <f>'Dashboard &amp; Optimisation'!$B$18*U850</f>
        <v/>
      </c>
      <c r="U850" s="34">
        <f>MIN(1, S850/M850)</f>
        <v/>
      </c>
      <c r="V850" s="34">
        <f>N850/(N850+O850)</f>
        <v/>
      </c>
      <c r="W850" s="34">
        <f>U850*V850</f>
        <v/>
      </c>
      <c r="X850" s="32">
        <f>T850/N850</f>
        <v/>
      </c>
      <c r="Y850" s="35">
        <f>IF(W850=MAXIFS(W$2:W$7201, A$2:A$7201, A850, B$2:B$7201, B850), "OPTIMAL", "")</f>
        <v/>
      </c>
    </row>
    <row r="851" ht="20" customHeight="1">
      <c r="A851" s="36" t="n">
        <v>4</v>
      </c>
      <c r="B851" s="36" t="n">
        <v>30</v>
      </c>
      <c r="C851" s="37" t="n">
        <v>85</v>
      </c>
      <c r="D851" s="37" t="n">
        <v>3</v>
      </c>
      <c r="E851" s="6" t="n">
        <v>4</v>
      </c>
      <c r="F851" s="37" t="n">
        <v>1.5</v>
      </c>
      <c r="G851" s="36" t="n">
        <v>50</v>
      </c>
      <c r="H851" s="6" t="inlineStr">
        <is>
          <t>OFF</t>
        </is>
      </c>
      <c r="I851" s="38" t="n">
        <v>718.2417398266504</v>
      </c>
      <c r="J851" s="38" t="n">
        <v>2366.073881799197</v>
      </c>
      <c r="K851" s="38" t="n">
        <v>1847.222222222222</v>
      </c>
      <c r="L851" s="38" t="n">
        <v>150</v>
      </c>
      <c r="M851" s="38">
        <f>I851+J851+K851+L851</f>
        <v/>
      </c>
      <c r="N851" s="38">
        <f>M851*'Dashboard &amp; Optimisation'!$B$18/('Dashboard &amp; Optimisation'!$B$16/3.6)</f>
        <v/>
      </c>
      <c r="O851" s="38" t="n">
        <v>576.822532275886</v>
      </c>
      <c r="P851" s="39" t="n">
        <v>0.3411187711487441</v>
      </c>
      <c r="Q851" s="40" t="n">
        <v>8.12180634212946</v>
      </c>
      <c r="R851" s="38" t="n">
        <v>595.0848240487171</v>
      </c>
      <c r="S851" s="38">
        <f>R851*IF(A851=4, 2.0, 3.0)</f>
        <v/>
      </c>
      <c r="T851" s="37">
        <f>'Dashboard &amp; Optimisation'!$B$18*U851</f>
        <v/>
      </c>
      <c r="U851" s="26">
        <f>MIN(1, S851/M851)</f>
        <v/>
      </c>
      <c r="V851" s="26">
        <f>N851/(N851+O851)</f>
        <v/>
      </c>
      <c r="W851" s="26">
        <f>U851*V851</f>
        <v/>
      </c>
      <c r="X851" s="39">
        <f>T851/N851</f>
        <v/>
      </c>
      <c r="Y851" s="41">
        <f>IF(W851=MAXIFS(W$2:W$7201, A$2:A$7201, A851, B$2:B$7201, B851), "OPTIMAL", "")</f>
        <v/>
      </c>
    </row>
    <row r="852" ht="20" customHeight="1">
      <c r="A852" s="28" t="n">
        <v>4</v>
      </c>
      <c r="B852" s="28" t="n">
        <v>30</v>
      </c>
      <c r="C852" s="29" t="n">
        <v>85</v>
      </c>
      <c r="D852" s="29" t="n">
        <v>3</v>
      </c>
      <c r="E852" s="30" t="n">
        <v>4</v>
      </c>
      <c r="F852" s="29" t="n">
        <v>1.5</v>
      </c>
      <c r="G852" s="28" t="n">
        <v>100</v>
      </c>
      <c r="H852" s="30" t="inlineStr">
        <is>
          <t>ON</t>
        </is>
      </c>
      <c r="I852" s="31" t="n">
        <v>718.2417398266504</v>
      </c>
      <c r="J852" s="31" t="n">
        <v>2366.073881799197</v>
      </c>
      <c r="K852" s="31" t="n">
        <v>1847.222222222222</v>
      </c>
      <c r="L852" s="31" t="n">
        <v>150</v>
      </c>
      <c r="M852" s="31">
        <f>I852+J852+K852+L852</f>
        <v/>
      </c>
      <c r="N852" s="31">
        <f>M852*'Dashboard &amp; Optimisation'!$B$18/('Dashboard &amp; Optimisation'!$B$16/3.6)</f>
        <v/>
      </c>
      <c r="O852" s="31" t="n">
        <v>576.822532275886</v>
      </c>
      <c r="P852" s="32" t="n">
        <v>0.07960669836162382</v>
      </c>
      <c r="Q852" s="33" t="n">
        <v>8.12180634212946</v>
      </c>
      <c r="R852" s="31" t="n">
        <v>2549.968885616076</v>
      </c>
      <c r="S852" s="31">
        <f>R852*IF(A852=4, 2.0, 3.0)</f>
        <v/>
      </c>
      <c r="T852" s="29">
        <f>'Dashboard &amp; Optimisation'!$B$18*U852</f>
        <v/>
      </c>
      <c r="U852" s="34">
        <f>MIN(1, S852/M852)</f>
        <v/>
      </c>
      <c r="V852" s="34">
        <f>N852/(N852+O852)</f>
        <v/>
      </c>
      <c r="W852" s="34">
        <f>U852*V852</f>
        <v/>
      </c>
      <c r="X852" s="32">
        <f>T852/N852</f>
        <v/>
      </c>
      <c r="Y852" s="35">
        <f>IF(W852=MAXIFS(W$2:W$7201, A$2:A$7201, A852, B$2:B$7201, B852), "OPTIMAL", "")</f>
        <v/>
      </c>
    </row>
    <row r="853" ht="20" customHeight="1">
      <c r="A853" s="36" t="n">
        <v>4</v>
      </c>
      <c r="B853" s="36" t="n">
        <v>30</v>
      </c>
      <c r="C853" s="37" t="n">
        <v>85</v>
      </c>
      <c r="D853" s="37" t="n">
        <v>3</v>
      </c>
      <c r="E853" s="6" t="n">
        <v>4</v>
      </c>
      <c r="F853" s="37" t="n">
        <v>1.5</v>
      </c>
      <c r="G853" s="36" t="n">
        <v>100</v>
      </c>
      <c r="H853" s="6" t="inlineStr">
        <is>
          <t>OFF</t>
        </is>
      </c>
      <c r="I853" s="38" t="n">
        <v>718.2417398266504</v>
      </c>
      <c r="J853" s="38" t="n">
        <v>2366.073881799197</v>
      </c>
      <c r="K853" s="38" t="n">
        <v>1847.222222222222</v>
      </c>
      <c r="L853" s="38" t="n">
        <v>150</v>
      </c>
      <c r="M853" s="38">
        <f>I853+J853+K853+L853</f>
        <v/>
      </c>
      <c r="N853" s="38">
        <f>M853*'Dashboard &amp; Optimisation'!$B$18/('Dashboard &amp; Optimisation'!$B$16/3.6)</f>
        <v/>
      </c>
      <c r="O853" s="38" t="n">
        <v>576.822532275886</v>
      </c>
      <c r="P853" s="39" t="n">
        <v>0.3420549766963435</v>
      </c>
      <c r="Q853" s="40" t="n">
        <v>8.12180634212946</v>
      </c>
      <c r="R853" s="38" t="n">
        <v>593.4560750126778</v>
      </c>
      <c r="S853" s="38">
        <f>R853*IF(A853=4, 2.0, 3.0)</f>
        <v/>
      </c>
      <c r="T853" s="37">
        <f>'Dashboard &amp; Optimisation'!$B$18*U853</f>
        <v/>
      </c>
      <c r="U853" s="26">
        <f>MIN(1, S853/M853)</f>
        <v/>
      </c>
      <c r="V853" s="26">
        <f>N853/(N853+O853)</f>
        <v/>
      </c>
      <c r="W853" s="26">
        <f>U853*V853</f>
        <v/>
      </c>
      <c r="X853" s="39">
        <f>T853/N853</f>
        <v/>
      </c>
      <c r="Y853" s="41">
        <f>IF(W853=MAXIFS(W$2:W$7201, A$2:A$7201, A853, B$2:B$7201, B853), "OPTIMAL", "")</f>
        <v/>
      </c>
    </row>
    <row r="854" ht="20" customHeight="1">
      <c r="A854" s="28" t="n">
        <v>4</v>
      </c>
      <c r="B854" s="28" t="n">
        <v>30</v>
      </c>
      <c r="C854" s="29" t="n">
        <v>85</v>
      </c>
      <c r="D854" s="29" t="n">
        <v>3</v>
      </c>
      <c r="E854" s="30" t="n">
        <v>4</v>
      </c>
      <c r="F854" s="29" t="n">
        <v>1.5</v>
      </c>
      <c r="G854" s="28" t="n">
        <v>150</v>
      </c>
      <c r="H854" s="30" t="inlineStr">
        <is>
          <t>ON</t>
        </is>
      </c>
      <c r="I854" s="31" t="n">
        <v>718.2417398266504</v>
      </c>
      <c r="J854" s="31" t="n">
        <v>2366.073881799197</v>
      </c>
      <c r="K854" s="31" t="n">
        <v>1847.222222222222</v>
      </c>
      <c r="L854" s="31" t="n">
        <v>150</v>
      </c>
      <c r="M854" s="31">
        <f>I854+J854+K854+L854</f>
        <v/>
      </c>
      <c r="N854" s="31">
        <f>M854*'Dashboard &amp; Optimisation'!$B$18/('Dashboard &amp; Optimisation'!$B$16/3.6)</f>
        <v/>
      </c>
      <c r="O854" s="31" t="n">
        <v>576.822532275886</v>
      </c>
      <c r="P854" s="32" t="n">
        <v>0.0805429039092232</v>
      </c>
      <c r="Q854" s="33" t="n">
        <v>8.12180634212946</v>
      </c>
      <c r="R854" s="31" t="n">
        <v>2520.328844084792</v>
      </c>
      <c r="S854" s="31">
        <f>R854*IF(A854=4, 2.0, 3.0)</f>
        <v/>
      </c>
      <c r="T854" s="29">
        <f>'Dashboard &amp; Optimisation'!$B$18*U854</f>
        <v/>
      </c>
      <c r="U854" s="34">
        <f>MIN(1, S854/M854)</f>
        <v/>
      </c>
      <c r="V854" s="34">
        <f>N854/(N854+O854)</f>
        <v/>
      </c>
      <c r="W854" s="34">
        <f>U854*V854</f>
        <v/>
      </c>
      <c r="X854" s="32">
        <f>T854/N854</f>
        <v/>
      </c>
      <c r="Y854" s="35">
        <f>IF(W854=MAXIFS(W$2:W$7201, A$2:A$7201, A854, B$2:B$7201, B854), "OPTIMAL", "")</f>
        <v/>
      </c>
    </row>
    <row r="855" ht="20" customHeight="1">
      <c r="A855" s="36" t="n">
        <v>4</v>
      </c>
      <c r="B855" s="36" t="n">
        <v>30</v>
      </c>
      <c r="C855" s="37" t="n">
        <v>85</v>
      </c>
      <c r="D855" s="37" t="n">
        <v>3</v>
      </c>
      <c r="E855" s="6" t="n">
        <v>4</v>
      </c>
      <c r="F855" s="37" t="n">
        <v>1.5</v>
      </c>
      <c r="G855" s="36" t="n">
        <v>150</v>
      </c>
      <c r="H855" s="6" t="inlineStr">
        <is>
          <t>OFF</t>
        </is>
      </c>
      <c r="I855" s="38" t="n">
        <v>718.2417398266504</v>
      </c>
      <c r="J855" s="38" t="n">
        <v>2366.073881799197</v>
      </c>
      <c r="K855" s="38" t="n">
        <v>1847.222222222222</v>
      </c>
      <c r="L855" s="38" t="n">
        <v>150</v>
      </c>
      <c r="M855" s="38">
        <f>I855+J855+K855+L855</f>
        <v/>
      </c>
      <c r="N855" s="38">
        <f>M855*'Dashboard &amp; Optimisation'!$B$18/('Dashboard &amp; Optimisation'!$B$16/3.6)</f>
        <v/>
      </c>
      <c r="O855" s="38" t="n">
        <v>576.822532275886</v>
      </c>
      <c r="P855" s="39" t="n">
        <v>0.3429911822439429</v>
      </c>
      <c r="Q855" s="40" t="n">
        <v>8.12180634212946</v>
      </c>
      <c r="R855" s="38" t="n">
        <v>591.8362174231952</v>
      </c>
      <c r="S855" s="38">
        <f>R855*IF(A855=4, 2.0, 3.0)</f>
        <v/>
      </c>
      <c r="T855" s="37">
        <f>'Dashboard &amp; Optimisation'!$B$18*U855</f>
        <v/>
      </c>
      <c r="U855" s="26">
        <f>MIN(1, S855/M855)</f>
        <v/>
      </c>
      <c r="V855" s="26">
        <f>N855/(N855+O855)</f>
        <v/>
      </c>
      <c r="W855" s="26">
        <f>U855*V855</f>
        <v/>
      </c>
      <c r="X855" s="39">
        <f>T855/N855</f>
        <v/>
      </c>
      <c r="Y855" s="41">
        <f>IF(W855=MAXIFS(W$2:W$7201, A$2:A$7201, A855, B$2:B$7201, B855), "OPTIMAL", "")</f>
        <v/>
      </c>
    </row>
    <row r="856" ht="20" customHeight="1">
      <c r="A856" s="28" t="n">
        <v>4</v>
      </c>
      <c r="B856" s="28" t="n">
        <v>30</v>
      </c>
      <c r="C856" s="29" t="n">
        <v>85</v>
      </c>
      <c r="D856" s="29" t="n">
        <v>3</v>
      </c>
      <c r="E856" s="30" t="n">
        <v>4</v>
      </c>
      <c r="F856" s="29" t="n">
        <v>1.5</v>
      </c>
      <c r="G856" s="28" t="n">
        <v>200</v>
      </c>
      <c r="H856" s="30" t="inlineStr">
        <is>
          <t>ON</t>
        </is>
      </c>
      <c r="I856" s="31" t="n">
        <v>718.2417398266504</v>
      </c>
      <c r="J856" s="31" t="n">
        <v>2366.073881799197</v>
      </c>
      <c r="K856" s="31" t="n">
        <v>1847.222222222222</v>
      </c>
      <c r="L856" s="31" t="n">
        <v>150</v>
      </c>
      <c r="M856" s="31">
        <f>I856+J856+K856+L856</f>
        <v/>
      </c>
      <c r="N856" s="31">
        <f>M856*'Dashboard &amp; Optimisation'!$B$18/('Dashboard &amp; Optimisation'!$B$16/3.6)</f>
        <v/>
      </c>
      <c r="O856" s="31" t="n">
        <v>576.822532275886</v>
      </c>
      <c r="P856" s="32" t="n">
        <v>0.08147910945682257</v>
      </c>
      <c r="Q856" s="33" t="n">
        <v>8.12180634212946</v>
      </c>
      <c r="R856" s="31" t="n">
        <v>2491.369938405328</v>
      </c>
      <c r="S856" s="31">
        <f>R856*IF(A856=4, 2.0, 3.0)</f>
        <v/>
      </c>
      <c r="T856" s="29">
        <f>'Dashboard &amp; Optimisation'!$B$18*U856</f>
        <v/>
      </c>
      <c r="U856" s="34">
        <f>MIN(1, S856/M856)</f>
        <v/>
      </c>
      <c r="V856" s="34">
        <f>N856/(N856+O856)</f>
        <v/>
      </c>
      <c r="W856" s="34">
        <f>U856*V856</f>
        <v/>
      </c>
      <c r="X856" s="32">
        <f>T856/N856</f>
        <v/>
      </c>
      <c r="Y856" s="35">
        <f>IF(W856=MAXIFS(W$2:W$7201, A$2:A$7201, A856, B$2:B$7201, B856), "OPTIMAL", "")</f>
        <v/>
      </c>
    </row>
    <row r="857" ht="20" customHeight="1">
      <c r="A857" s="36" t="n">
        <v>4</v>
      </c>
      <c r="B857" s="36" t="n">
        <v>30</v>
      </c>
      <c r="C857" s="37" t="n">
        <v>85</v>
      </c>
      <c r="D857" s="37" t="n">
        <v>3</v>
      </c>
      <c r="E857" s="6" t="n">
        <v>4</v>
      </c>
      <c r="F857" s="37" t="n">
        <v>1.5</v>
      </c>
      <c r="G857" s="36" t="n">
        <v>200</v>
      </c>
      <c r="H857" s="6" t="inlineStr">
        <is>
          <t>OFF</t>
        </is>
      </c>
      <c r="I857" s="38" t="n">
        <v>718.2417398266504</v>
      </c>
      <c r="J857" s="38" t="n">
        <v>2366.073881799197</v>
      </c>
      <c r="K857" s="38" t="n">
        <v>1847.222222222222</v>
      </c>
      <c r="L857" s="38" t="n">
        <v>150</v>
      </c>
      <c r="M857" s="38">
        <f>I857+J857+K857+L857</f>
        <v/>
      </c>
      <c r="N857" s="38">
        <f>M857*'Dashboard &amp; Optimisation'!$B$18/('Dashboard &amp; Optimisation'!$B$16/3.6)</f>
        <v/>
      </c>
      <c r="O857" s="38" t="n">
        <v>576.822532275886</v>
      </c>
      <c r="P857" s="39" t="n">
        <v>0.3439273877915423</v>
      </c>
      <c r="Q857" s="40" t="n">
        <v>8.12180634212946</v>
      </c>
      <c r="R857" s="38" t="n">
        <v>590.225178669987</v>
      </c>
      <c r="S857" s="38">
        <f>R857*IF(A857=4, 2.0, 3.0)</f>
        <v/>
      </c>
      <c r="T857" s="37">
        <f>'Dashboard &amp; Optimisation'!$B$18*U857</f>
        <v/>
      </c>
      <c r="U857" s="26">
        <f>MIN(1, S857/M857)</f>
        <v/>
      </c>
      <c r="V857" s="26">
        <f>N857/(N857+O857)</f>
        <v/>
      </c>
      <c r="W857" s="26">
        <f>U857*V857</f>
        <v/>
      </c>
      <c r="X857" s="39">
        <f>T857/N857</f>
        <v/>
      </c>
      <c r="Y857" s="41">
        <f>IF(W857=MAXIFS(W$2:W$7201, A$2:A$7201, A857, B$2:B$7201, B857), "OPTIMAL", "")</f>
        <v/>
      </c>
    </row>
    <row r="858" ht="20" customHeight="1">
      <c r="A858" s="28" t="n">
        <v>4</v>
      </c>
      <c r="B858" s="28" t="n">
        <v>30</v>
      </c>
      <c r="C858" s="29" t="n">
        <v>85</v>
      </c>
      <c r="D858" s="29" t="n">
        <v>3</v>
      </c>
      <c r="E858" s="30" t="n">
        <v>4</v>
      </c>
      <c r="F858" s="29" t="n">
        <v>2</v>
      </c>
      <c r="G858" s="28" t="n">
        <v>50</v>
      </c>
      <c r="H858" s="30" t="inlineStr">
        <is>
          <t>ON</t>
        </is>
      </c>
      <c r="I858" s="31" t="n">
        <v>718.2417398266504</v>
      </c>
      <c r="J858" s="31" t="n">
        <v>2366.073881799197</v>
      </c>
      <c r="K858" s="31" t="n">
        <v>1847.222222222222</v>
      </c>
      <c r="L858" s="31" t="n">
        <v>150</v>
      </c>
      <c r="M858" s="31">
        <f>I858+J858+K858+L858</f>
        <v/>
      </c>
      <c r="N858" s="31">
        <f>M858*'Dashboard &amp; Optimisation'!$B$18/('Dashboard &amp; Optimisation'!$B$16/3.6)</f>
        <v/>
      </c>
      <c r="O858" s="31" t="n">
        <v>636.4402632568997</v>
      </c>
      <c r="P858" s="32" t="n">
        <v>0.07651805826867879</v>
      </c>
      <c r="Q858" s="33" t="n">
        <v>10.76240845617261</v>
      </c>
      <c r="R858" s="31" t="n">
        <v>2688.963359095426</v>
      </c>
      <c r="S858" s="31">
        <f>R858*IF(A858=4, 2.0, 3.0)</f>
        <v/>
      </c>
      <c r="T858" s="29">
        <f>'Dashboard &amp; Optimisation'!$B$18*U858</f>
        <v/>
      </c>
      <c r="U858" s="34">
        <f>MIN(1, S858/M858)</f>
        <v/>
      </c>
      <c r="V858" s="34">
        <f>N858/(N858+O858)</f>
        <v/>
      </c>
      <c r="W858" s="34">
        <f>U858*V858</f>
        <v/>
      </c>
      <c r="X858" s="32">
        <f>T858/N858</f>
        <v/>
      </c>
      <c r="Y858" s="35">
        <f>IF(W858=MAXIFS(W$2:W$7201, A$2:A$7201, A858, B$2:B$7201, B858), "OPTIMAL", "")</f>
        <v/>
      </c>
    </row>
    <row r="859" ht="20" customHeight="1">
      <c r="A859" s="36" t="n">
        <v>4</v>
      </c>
      <c r="B859" s="36" t="n">
        <v>30</v>
      </c>
      <c r="C859" s="37" t="n">
        <v>85</v>
      </c>
      <c r="D859" s="37" t="n">
        <v>3</v>
      </c>
      <c r="E859" s="6" t="n">
        <v>4</v>
      </c>
      <c r="F859" s="37" t="n">
        <v>2</v>
      </c>
      <c r="G859" s="36" t="n">
        <v>50</v>
      </c>
      <c r="H859" s="6" t="inlineStr">
        <is>
          <t>OFF</t>
        </is>
      </c>
      <c r="I859" s="38" t="n">
        <v>718.2417398266504</v>
      </c>
      <c r="J859" s="38" t="n">
        <v>2366.073881799197</v>
      </c>
      <c r="K859" s="38" t="n">
        <v>1847.222222222222</v>
      </c>
      <c r="L859" s="38" t="n">
        <v>150</v>
      </c>
      <c r="M859" s="38">
        <f>I859+J859+K859+L859</f>
        <v/>
      </c>
      <c r="N859" s="38">
        <f>M859*'Dashboard &amp; Optimisation'!$B$18/('Dashboard &amp; Optimisation'!$B$16/3.6)</f>
        <v/>
      </c>
      <c r="O859" s="38" t="n">
        <v>636.4402632568997</v>
      </c>
      <c r="P859" s="39" t="n">
        <v>0.3403487865638687</v>
      </c>
      <c r="Q859" s="40" t="n">
        <v>10.76240845617261</v>
      </c>
      <c r="R859" s="38" t="n">
        <v>604.5394110873226</v>
      </c>
      <c r="S859" s="38">
        <f>R859*IF(A859=4, 2.0, 3.0)</f>
        <v/>
      </c>
      <c r="T859" s="37">
        <f>'Dashboard &amp; Optimisation'!$B$18*U859</f>
        <v/>
      </c>
      <c r="U859" s="26">
        <f>MIN(1, S859/M859)</f>
        <v/>
      </c>
      <c r="V859" s="26">
        <f>N859/(N859+O859)</f>
        <v/>
      </c>
      <c r="W859" s="26">
        <f>U859*V859</f>
        <v/>
      </c>
      <c r="X859" s="39">
        <f>T859/N859</f>
        <v/>
      </c>
      <c r="Y859" s="41">
        <f>IF(W859=MAXIFS(W$2:W$7201, A$2:A$7201, A859, B$2:B$7201, B859), "OPTIMAL", "")</f>
        <v/>
      </c>
    </row>
    <row r="860" ht="20" customHeight="1">
      <c r="A860" s="28" t="n">
        <v>4</v>
      </c>
      <c r="B860" s="28" t="n">
        <v>30</v>
      </c>
      <c r="C860" s="29" t="n">
        <v>85</v>
      </c>
      <c r="D860" s="29" t="n">
        <v>3</v>
      </c>
      <c r="E860" s="30" t="n">
        <v>4</v>
      </c>
      <c r="F860" s="29" t="n">
        <v>2</v>
      </c>
      <c r="G860" s="28" t="n">
        <v>100</v>
      </c>
      <c r="H860" s="30" t="inlineStr">
        <is>
          <t>ON</t>
        </is>
      </c>
      <c r="I860" s="31" t="n">
        <v>718.2417398266504</v>
      </c>
      <c r="J860" s="31" t="n">
        <v>2366.073881799197</v>
      </c>
      <c r="K860" s="31" t="n">
        <v>1847.222222222222</v>
      </c>
      <c r="L860" s="31" t="n">
        <v>150</v>
      </c>
      <c r="M860" s="31">
        <f>I860+J860+K860+L860</f>
        <v/>
      </c>
      <c r="N860" s="31">
        <f>M860*'Dashboard &amp; Optimisation'!$B$18/('Dashboard &amp; Optimisation'!$B$16/3.6)</f>
        <v/>
      </c>
      <c r="O860" s="31" t="n">
        <v>636.4402632568997</v>
      </c>
      <c r="P860" s="32" t="n">
        <v>0.07745426381627818</v>
      </c>
      <c r="Q860" s="33" t="n">
        <v>10.76240845617261</v>
      </c>
      <c r="R860" s="31" t="n">
        <v>2656.461308336181</v>
      </c>
      <c r="S860" s="31">
        <f>R860*IF(A860=4, 2.0, 3.0)</f>
        <v/>
      </c>
      <c r="T860" s="29">
        <f>'Dashboard &amp; Optimisation'!$B$18*U860</f>
        <v/>
      </c>
      <c r="U860" s="34">
        <f>MIN(1, S860/M860)</f>
        <v/>
      </c>
      <c r="V860" s="34">
        <f>N860/(N860+O860)</f>
        <v/>
      </c>
      <c r="W860" s="34">
        <f>U860*V860</f>
        <v/>
      </c>
      <c r="X860" s="32">
        <f>T860/N860</f>
        <v/>
      </c>
      <c r="Y860" s="35">
        <f>IF(W860=MAXIFS(W$2:W$7201, A$2:A$7201, A860, B$2:B$7201, B860), "OPTIMAL", "")</f>
        <v/>
      </c>
    </row>
    <row r="861" ht="20" customHeight="1">
      <c r="A861" s="36" t="n">
        <v>4</v>
      </c>
      <c r="B861" s="36" t="n">
        <v>30</v>
      </c>
      <c r="C861" s="37" t="n">
        <v>85</v>
      </c>
      <c r="D861" s="37" t="n">
        <v>3</v>
      </c>
      <c r="E861" s="6" t="n">
        <v>4</v>
      </c>
      <c r="F861" s="37" t="n">
        <v>2</v>
      </c>
      <c r="G861" s="36" t="n">
        <v>100</v>
      </c>
      <c r="H861" s="6" t="inlineStr">
        <is>
          <t>OFF</t>
        </is>
      </c>
      <c r="I861" s="38" t="n">
        <v>718.2417398266504</v>
      </c>
      <c r="J861" s="38" t="n">
        <v>2366.073881799197</v>
      </c>
      <c r="K861" s="38" t="n">
        <v>1847.222222222222</v>
      </c>
      <c r="L861" s="38" t="n">
        <v>150</v>
      </c>
      <c r="M861" s="38">
        <f>I861+J861+K861+L861</f>
        <v/>
      </c>
      <c r="N861" s="38">
        <f>M861*'Dashboard &amp; Optimisation'!$B$18/('Dashboard &amp; Optimisation'!$B$16/3.6)</f>
        <v/>
      </c>
      <c r="O861" s="38" t="n">
        <v>636.4402632568997</v>
      </c>
      <c r="P861" s="39" t="n">
        <v>0.3412849921114681</v>
      </c>
      <c r="Q861" s="40" t="n">
        <v>10.76240845617261</v>
      </c>
      <c r="R861" s="38" t="n">
        <v>602.8810517586546</v>
      </c>
      <c r="S861" s="38">
        <f>R861*IF(A861=4, 2.0, 3.0)</f>
        <v/>
      </c>
      <c r="T861" s="37">
        <f>'Dashboard &amp; Optimisation'!$B$18*U861</f>
        <v/>
      </c>
      <c r="U861" s="26">
        <f>MIN(1, S861/M861)</f>
        <v/>
      </c>
      <c r="V861" s="26">
        <f>N861/(N861+O861)</f>
        <v/>
      </c>
      <c r="W861" s="26">
        <f>U861*V861</f>
        <v/>
      </c>
      <c r="X861" s="39">
        <f>T861/N861</f>
        <v/>
      </c>
      <c r="Y861" s="41">
        <f>IF(W861=MAXIFS(W$2:W$7201, A$2:A$7201, A861, B$2:B$7201, B861), "OPTIMAL", "")</f>
        <v/>
      </c>
    </row>
    <row r="862" ht="20" customHeight="1">
      <c r="A862" s="28" t="n">
        <v>4</v>
      </c>
      <c r="B862" s="28" t="n">
        <v>30</v>
      </c>
      <c r="C862" s="29" t="n">
        <v>85</v>
      </c>
      <c r="D862" s="29" t="n">
        <v>3</v>
      </c>
      <c r="E862" s="30" t="n">
        <v>4</v>
      </c>
      <c r="F862" s="29" t="n">
        <v>2</v>
      </c>
      <c r="G862" s="28" t="n">
        <v>150</v>
      </c>
      <c r="H862" s="30" t="inlineStr">
        <is>
          <t>ON</t>
        </is>
      </c>
      <c r="I862" s="31" t="n">
        <v>718.2417398266504</v>
      </c>
      <c r="J862" s="31" t="n">
        <v>2366.073881799197</v>
      </c>
      <c r="K862" s="31" t="n">
        <v>1847.222222222222</v>
      </c>
      <c r="L862" s="31" t="n">
        <v>150</v>
      </c>
      <c r="M862" s="31">
        <f>I862+J862+K862+L862</f>
        <v/>
      </c>
      <c r="N862" s="31">
        <f>M862*'Dashboard &amp; Optimisation'!$B$18/('Dashboard &amp; Optimisation'!$B$16/3.6)</f>
        <v/>
      </c>
      <c r="O862" s="31" t="n">
        <v>636.4402632568997</v>
      </c>
      <c r="P862" s="32" t="n">
        <v>0.07839046936387756</v>
      </c>
      <c r="Q862" s="33" t="n">
        <v>10.76240845617261</v>
      </c>
      <c r="R862" s="31" t="n">
        <v>2624.735591753172</v>
      </c>
      <c r="S862" s="31">
        <f>R862*IF(A862=4, 2.0, 3.0)</f>
        <v/>
      </c>
      <c r="T862" s="29">
        <f>'Dashboard &amp; Optimisation'!$B$18*U862</f>
        <v/>
      </c>
      <c r="U862" s="34">
        <f>MIN(1, S862/M862)</f>
        <v/>
      </c>
      <c r="V862" s="34">
        <f>N862/(N862+O862)</f>
        <v/>
      </c>
      <c r="W862" s="34">
        <f>U862*V862</f>
        <v/>
      </c>
      <c r="X862" s="32">
        <f>T862/N862</f>
        <v/>
      </c>
      <c r="Y862" s="35">
        <f>IF(W862=MAXIFS(W$2:W$7201, A$2:A$7201, A862, B$2:B$7201, B862), "OPTIMAL", "")</f>
        <v/>
      </c>
    </row>
    <row r="863" ht="20" customHeight="1">
      <c r="A863" s="36" t="n">
        <v>4</v>
      </c>
      <c r="B863" s="36" t="n">
        <v>30</v>
      </c>
      <c r="C863" s="37" t="n">
        <v>85</v>
      </c>
      <c r="D863" s="37" t="n">
        <v>3</v>
      </c>
      <c r="E863" s="6" t="n">
        <v>4</v>
      </c>
      <c r="F863" s="37" t="n">
        <v>2</v>
      </c>
      <c r="G863" s="36" t="n">
        <v>150</v>
      </c>
      <c r="H863" s="6" t="inlineStr">
        <is>
          <t>OFF</t>
        </is>
      </c>
      <c r="I863" s="38" t="n">
        <v>718.2417398266504</v>
      </c>
      <c r="J863" s="38" t="n">
        <v>2366.073881799197</v>
      </c>
      <c r="K863" s="38" t="n">
        <v>1847.222222222222</v>
      </c>
      <c r="L863" s="38" t="n">
        <v>150</v>
      </c>
      <c r="M863" s="38">
        <f>I863+J863+K863+L863</f>
        <v/>
      </c>
      <c r="N863" s="38">
        <f>M863*'Dashboard &amp; Optimisation'!$B$18/('Dashboard &amp; Optimisation'!$B$16/3.6)</f>
        <v/>
      </c>
      <c r="O863" s="38" t="n">
        <v>636.4402632568997</v>
      </c>
      <c r="P863" s="39" t="n">
        <v>0.3422211976590676</v>
      </c>
      <c r="Q863" s="40" t="n">
        <v>10.76240845617261</v>
      </c>
      <c r="R863" s="38" t="n">
        <v>601.2317658901582</v>
      </c>
      <c r="S863" s="38">
        <f>R863*IF(A863=4, 2.0, 3.0)</f>
        <v/>
      </c>
      <c r="T863" s="37">
        <f>'Dashboard &amp; Optimisation'!$B$18*U863</f>
        <v/>
      </c>
      <c r="U863" s="26">
        <f>MIN(1, S863/M863)</f>
        <v/>
      </c>
      <c r="V863" s="26">
        <f>N863/(N863+O863)</f>
        <v/>
      </c>
      <c r="W863" s="26">
        <f>U863*V863</f>
        <v/>
      </c>
      <c r="X863" s="39">
        <f>T863/N863</f>
        <v/>
      </c>
      <c r="Y863" s="41">
        <f>IF(W863=MAXIFS(W$2:W$7201, A$2:A$7201, A863, B$2:B$7201, B863), "OPTIMAL", "")</f>
        <v/>
      </c>
    </row>
    <row r="864" ht="20" customHeight="1">
      <c r="A864" s="28" t="n">
        <v>4</v>
      </c>
      <c r="B864" s="28" t="n">
        <v>30</v>
      </c>
      <c r="C864" s="29" t="n">
        <v>85</v>
      </c>
      <c r="D864" s="29" t="n">
        <v>3</v>
      </c>
      <c r="E864" s="30" t="n">
        <v>4</v>
      </c>
      <c r="F864" s="29" t="n">
        <v>2</v>
      </c>
      <c r="G864" s="28" t="n">
        <v>200</v>
      </c>
      <c r="H864" s="30" t="inlineStr">
        <is>
          <t>ON</t>
        </is>
      </c>
      <c r="I864" s="31" t="n">
        <v>718.2417398266504</v>
      </c>
      <c r="J864" s="31" t="n">
        <v>2366.073881799197</v>
      </c>
      <c r="K864" s="31" t="n">
        <v>1847.222222222222</v>
      </c>
      <c r="L864" s="31" t="n">
        <v>150</v>
      </c>
      <c r="M864" s="31">
        <f>I864+J864+K864+L864</f>
        <v/>
      </c>
      <c r="N864" s="31">
        <f>M864*'Dashboard &amp; Optimisation'!$B$18/('Dashboard &amp; Optimisation'!$B$16/3.6)</f>
        <v/>
      </c>
      <c r="O864" s="31" t="n">
        <v>636.4402632568997</v>
      </c>
      <c r="P864" s="32" t="n">
        <v>0.07932667491147695</v>
      </c>
      <c r="Q864" s="33" t="n">
        <v>10.76240845617261</v>
      </c>
      <c r="R864" s="31" t="n">
        <v>2593.758722689606</v>
      </c>
      <c r="S864" s="31">
        <f>R864*IF(A864=4, 2.0, 3.0)</f>
        <v/>
      </c>
      <c r="T864" s="29">
        <f>'Dashboard &amp; Optimisation'!$B$18*U864</f>
        <v/>
      </c>
      <c r="U864" s="34">
        <f>MIN(1, S864/M864)</f>
        <v/>
      </c>
      <c r="V864" s="34">
        <f>N864/(N864+O864)</f>
        <v/>
      </c>
      <c r="W864" s="34">
        <f>U864*V864</f>
        <v/>
      </c>
      <c r="X864" s="32">
        <f>T864/N864</f>
        <v/>
      </c>
      <c r="Y864" s="35">
        <f>IF(W864=MAXIFS(W$2:W$7201, A$2:A$7201, A864, B$2:B$7201, B864), "OPTIMAL", "")</f>
        <v/>
      </c>
    </row>
    <row r="865" ht="20" customHeight="1">
      <c r="A865" s="36" t="n">
        <v>4</v>
      </c>
      <c r="B865" s="36" t="n">
        <v>30</v>
      </c>
      <c r="C865" s="37" t="n">
        <v>85</v>
      </c>
      <c r="D865" s="37" t="n">
        <v>3</v>
      </c>
      <c r="E865" s="6" t="n">
        <v>4</v>
      </c>
      <c r="F865" s="37" t="n">
        <v>2</v>
      </c>
      <c r="G865" s="36" t="n">
        <v>200</v>
      </c>
      <c r="H865" s="6" t="inlineStr">
        <is>
          <t>OFF</t>
        </is>
      </c>
      <c r="I865" s="38" t="n">
        <v>718.2417398266504</v>
      </c>
      <c r="J865" s="38" t="n">
        <v>2366.073881799197</v>
      </c>
      <c r="K865" s="38" t="n">
        <v>1847.222222222222</v>
      </c>
      <c r="L865" s="38" t="n">
        <v>150</v>
      </c>
      <c r="M865" s="38">
        <f>I865+J865+K865+L865</f>
        <v/>
      </c>
      <c r="N865" s="38">
        <f>M865*'Dashboard &amp; Optimisation'!$B$18/('Dashboard &amp; Optimisation'!$B$16/3.6)</f>
        <v/>
      </c>
      <c r="O865" s="38" t="n">
        <v>636.4402632568997</v>
      </c>
      <c r="P865" s="39" t="n">
        <v>0.3431574032066669</v>
      </c>
      <c r="Q865" s="40" t="n">
        <v>10.76240845617261</v>
      </c>
      <c r="R865" s="38" t="n">
        <v>599.591479218912</v>
      </c>
      <c r="S865" s="38">
        <f>R865*IF(A865=4, 2.0, 3.0)</f>
        <v/>
      </c>
      <c r="T865" s="37">
        <f>'Dashboard &amp; Optimisation'!$B$18*U865</f>
        <v/>
      </c>
      <c r="U865" s="26">
        <f>MIN(1, S865/M865)</f>
        <v/>
      </c>
      <c r="V865" s="26">
        <f>N865/(N865+O865)</f>
        <v/>
      </c>
      <c r="W865" s="26">
        <f>U865*V865</f>
        <v/>
      </c>
      <c r="X865" s="39">
        <f>T865/N865</f>
        <v/>
      </c>
      <c r="Y865" s="41">
        <f>IF(W865=MAXIFS(W$2:W$7201, A$2:A$7201, A865, B$2:B$7201, B865), "OPTIMAL", "")</f>
        <v/>
      </c>
    </row>
    <row r="866" ht="20" customHeight="1">
      <c r="A866" s="28" t="n">
        <v>4</v>
      </c>
      <c r="B866" s="28" t="n">
        <v>30</v>
      </c>
      <c r="C866" s="29" t="n">
        <v>85</v>
      </c>
      <c r="D866" s="29" t="n">
        <v>3</v>
      </c>
      <c r="E866" s="30" t="n">
        <v>8</v>
      </c>
      <c r="F866" s="29" t="n">
        <v>1.5</v>
      </c>
      <c r="G866" s="28" t="n">
        <v>50</v>
      </c>
      <c r="H866" s="30" t="inlineStr">
        <is>
          <t>ON</t>
        </is>
      </c>
      <c r="I866" s="31" t="n">
        <v>718.2417398266504</v>
      </c>
      <c r="J866" s="31" t="n">
        <v>2366.073881799197</v>
      </c>
      <c r="K866" s="31" t="n">
        <v>1847.222222222222</v>
      </c>
      <c r="L866" s="31" t="n">
        <v>150</v>
      </c>
      <c r="M866" s="31">
        <f>I866+J866+K866+L866</f>
        <v/>
      </c>
      <c r="N866" s="31">
        <f>M866*'Dashboard &amp; Optimisation'!$B$18/('Dashboard &amp; Optimisation'!$B$16/3.6)</f>
        <v/>
      </c>
      <c r="O866" s="31" t="n">
        <v>760.6745519439489</v>
      </c>
      <c r="P866" s="32" t="n">
        <v>0.05879812319492127</v>
      </c>
      <c r="Q866" s="33" t="n">
        <v>16.04361268425892</v>
      </c>
      <c r="R866" s="31" t="n">
        <v>3597.137746218199</v>
      </c>
      <c r="S866" s="31">
        <f>R866*IF(A866=4, 2.0, 3.0)</f>
        <v/>
      </c>
      <c r="T866" s="29">
        <f>'Dashboard &amp; Optimisation'!$B$18*U866</f>
        <v/>
      </c>
      <c r="U866" s="34">
        <f>MIN(1, S866/M866)</f>
        <v/>
      </c>
      <c r="V866" s="34">
        <f>N866/(N866+O866)</f>
        <v/>
      </c>
      <c r="W866" s="34">
        <f>U866*V866</f>
        <v/>
      </c>
      <c r="X866" s="32">
        <f>T866/N866</f>
        <v/>
      </c>
      <c r="Y866" s="35">
        <f>IF(W866=MAXIFS(W$2:W$7201, A$2:A$7201, A866, B$2:B$7201, B866), "OPTIMAL", "")</f>
        <v/>
      </c>
    </row>
    <row r="867" ht="20" customHeight="1">
      <c r="A867" s="36" t="n">
        <v>4</v>
      </c>
      <c r="B867" s="36" t="n">
        <v>30</v>
      </c>
      <c r="C867" s="37" t="n">
        <v>85</v>
      </c>
      <c r="D867" s="37" t="n">
        <v>3</v>
      </c>
      <c r="E867" s="6" t="n">
        <v>8</v>
      </c>
      <c r="F867" s="37" t="n">
        <v>1.5</v>
      </c>
      <c r="G867" s="36" t="n">
        <v>50</v>
      </c>
      <c r="H867" s="6" t="inlineStr">
        <is>
          <t>OFF</t>
        </is>
      </c>
      <c r="I867" s="38" t="n">
        <v>718.2417398266504</v>
      </c>
      <c r="J867" s="38" t="n">
        <v>2366.073881799197</v>
      </c>
      <c r="K867" s="38" t="n">
        <v>1847.222222222222</v>
      </c>
      <c r="L867" s="38" t="n">
        <v>150</v>
      </c>
      <c r="M867" s="38">
        <f>I867+J867+K867+L867</f>
        <v/>
      </c>
      <c r="N867" s="38">
        <f>M867*'Dashboard &amp; Optimisation'!$B$18/('Dashboard &amp; Optimisation'!$B$16/3.6)</f>
        <v/>
      </c>
      <c r="O867" s="38" t="n">
        <v>760.6745519439489</v>
      </c>
      <c r="P867" s="39" t="n">
        <v>0.2608091311262337</v>
      </c>
      <c r="Q867" s="40" t="n">
        <v>16.04361268425892</v>
      </c>
      <c r="R867" s="38" t="n">
        <v>810.9568381977739</v>
      </c>
      <c r="S867" s="38">
        <f>R867*IF(A867=4, 2.0, 3.0)</f>
        <v/>
      </c>
      <c r="T867" s="37">
        <f>'Dashboard &amp; Optimisation'!$B$18*U867</f>
        <v/>
      </c>
      <c r="U867" s="26">
        <f>MIN(1, S867/M867)</f>
        <v/>
      </c>
      <c r="V867" s="26">
        <f>N867/(N867+O867)</f>
        <v/>
      </c>
      <c r="W867" s="26">
        <f>U867*V867</f>
        <v/>
      </c>
      <c r="X867" s="39">
        <f>T867/N867</f>
        <v/>
      </c>
      <c r="Y867" s="41">
        <f>IF(W867=MAXIFS(W$2:W$7201, A$2:A$7201, A867, B$2:B$7201, B867), "OPTIMAL", "")</f>
        <v/>
      </c>
    </row>
    <row r="868" ht="20" customHeight="1">
      <c r="A868" s="28" t="n">
        <v>4</v>
      </c>
      <c r="B868" s="28" t="n">
        <v>30</v>
      </c>
      <c r="C868" s="29" t="n">
        <v>85</v>
      </c>
      <c r="D868" s="29" t="n">
        <v>3</v>
      </c>
      <c r="E868" s="30" t="n">
        <v>8</v>
      </c>
      <c r="F868" s="29" t="n">
        <v>1.5</v>
      </c>
      <c r="G868" s="28" t="n">
        <v>100</v>
      </c>
      <c r="H868" s="30" t="inlineStr">
        <is>
          <t>ON</t>
        </is>
      </c>
      <c r="I868" s="31" t="n">
        <v>718.2417398266504</v>
      </c>
      <c r="J868" s="31" t="n">
        <v>2366.073881799197</v>
      </c>
      <c r="K868" s="31" t="n">
        <v>1847.222222222222</v>
      </c>
      <c r="L868" s="31" t="n">
        <v>150</v>
      </c>
      <c r="M868" s="31">
        <f>I868+J868+K868+L868</f>
        <v/>
      </c>
      <c r="N868" s="31">
        <f>M868*'Dashboard &amp; Optimisation'!$B$18/('Dashboard &amp; Optimisation'!$B$16/3.6)</f>
        <v/>
      </c>
      <c r="O868" s="31" t="n">
        <v>760.6745519439489</v>
      </c>
      <c r="P868" s="32" t="n">
        <v>0.05973432874252066</v>
      </c>
      <c r="Q868" s="33" t="n">
        <v>16.04361268425892</v>
      </c>
      <c r="R868" s="31" t="n">
        <v>3540.760443846482</v>
      </c>
      <c r="S868" s="31">
        <f>R868*IF(A868=4, 2.0, 3.0)</f>
        <v/>
      </c>
      <c r="T868" s="29">
        <f>'Dashboard &amp; Optimisation'!$B$18*U868</f>
        <v/>
      </c>
      <c r="U868" s="34">
        <f>MIN(1, S868/M868)</f>
        <v/>
      </c>
      <c r="V868" s="34">
        <f>N868/(N868+O868)</f>
        <v/>
      </c>
      <c r="W868" s="34">
        <f>U868*V868</f>
        <v/>
      </c>
      <c r="X868" s="32">
        <f>T868/N868</f>
        <v/>
      </c>
      <c r="Y868" s="35">
        <f>IF(W868=MAXIFS(W$2:W$7201, A$2:A$7201, A868, B$2:B$7201, B868), "OPTIMAL", "")</f>
        <v/>
      </c>
    </row>
    <row r="869" ht="20" customHeight="1">
      <c r="A869" s="36" t="n">
        <v>4</v>
      </c>
      <c r="B869" s="36" t="n">
        <v>30</v>
      </c>
      <c r="C869" s="37" t="n">
        <v>85</v>
      </c>
      <c r="D869" s="37" t="n">
        <v>3</v>
      </c>
      <c r="E869" s="6" t="n">
        <v>8</v>
      </c>
      <c r="F869" s="37" t="n">
        <v>1.5</v>
      </c>
      <c r="G869" s="36" t="n">
        <v>100</v>
      </c>
      <c r="H869" s="6" t="inlineStr">
        <is>
          <t>OFF</t>
        </is>
      </c>
      <c r="I869" s="38" t="n">
        <v>718.2417398266504</v>
      </c>
      <c r="J869" s="38" t="n">
        <v>2366.073881799197</v>
      </c>
      <c r="K869" s="38" t="n">
        <v>1847.222222222222</v>
      </c>
      <c r="L869" s="38" t="n">
        <v>150</v>
      </c>
      <c r="M869" s="38">
        <f>I869+J869+K869+L869</f>
        <v/>
      </c>
      <c r="N869" s="38">
        <f>M869*'Dashboard &amp; Optimisation'!$B$18/('Dashboard &amp; Optimisation'!$B$16/3.6)</f>
        <v/>
      </c>
      <c r="O869" s="38" t="n">
        <v>760.6745519439489</v>
      </c>
      <c r="P869" s="39" t="n">
        <v>0.2617453366738331</v>
      </c>
      <c r="Q869" s="40" t="n">
        <v>16.04361268425892</v>
      </c>
      <c r="R869" s="38" t="n">
        <v>808.0562238050503</v>
      </c>
      <c r="S869" s="38">
        <f>R869*IF(A869=4, 2.0, 3.0)</f>
        <v/>
      </c>
      <c r="T869" s="37">
        <f>'Dashboard &amp; Optimisation'!$B$18*U869</f>
        <v/>
      </c>
      <c r="U869" s="26">
        <f>MIN(1, S869/M869)</f>
        <v/>
      </c>
      <c r="V869" s="26">
        <f>N869/(N869+O869)</f>
        <v/>
      </c>
      <c r="W869" s="26">
        <f>U869*V869</f>
        <v/>
      </c>
      <c r="X869" s="39">
        <f>T869/N869</f>
        <v/>
      </c>
      <c r="Y869" s="41">
        <f>IF(W869=MAXIFS(W$2:W$7201, A$2:A$7201, A869, B$2:B$7201, B869), "OPTIMAL", "")</f>
        <v/>
      </c>
    </row>
    <row r="870" ht="20" customHeight="1">
      <c r="A870" s="28" t="n">
        <v>4</v>
      </c>
      <c r="B870" s="28" t="n">
        <v>30</v>
      </c>
      <c r="C870" s="29" t="n">
        <v>85</v>
      </c>
      <c r="D870" s="29" t="n">
        <v>3</v>
      </c>
      <c r="E870" s="30" t="n">
        <v>8</v>
      </c>
      <c r="F870" s="29" t="n">
        <v>1.5</v>
      </c>
      <c r="G870" s="28" t="n">
        <v>150</v>
      </c>
      <c r="H870" s="30" t="inlineStr">
        <is>
          <t>ON</t>
        </is>
      </c>
      <c r="I870" s="31" t="n">
        <v>718.2417398266504</v>
      </c>
      <c r="J870" s="31" t="n">
        <v>2366.073881799197</v>
      </c>
      <c r="K870" s="31" t="n">
        <v>1847.222222222222</v>
      </c>
      <c r="L870" s="31" t="n">
        <v>150</v>
      </c>
      <c r="M870" s="31">
        <f>I870+J870+K870+L870</f>
        <v/>
      </c>
      <c r="N870" s="31">
        <f>M870*'Dashboard &amp; Optimisation'!$B$18/('Dashboard &amp; Optimisation'!$B$16/3.6)</f>
        <v/>
      </c>
      <c r="O870" s="31" t="n">
        <v>760.6745519439489</v>
      </c>
      <c r="P870" s="32" t="n">
        <v>0.06067053429012004</v>
      </c>
      <c r="Q870" s="33" t="n">
        <v>16.04361268425892</v>
      </c>
      <c r="R870" s="31" t="n">
        <v>3486.123055054121</v>
      </c>
      <c r="S870" s="31">
        <f>R870*IF(A870=4, 2.0, 3.0)</f>
        <v/>
      </c>
      <c r="T870" s="29">
        <f>'Dashboard &amp; Optimisation'!$B$18*U870</f>
        <v/>
      </c>
      <c r="U870" s="34">
        <f>MIN(1, S870/M870)</f>
        <v/>
      </c>
      <c r="V870" s="34">
        <f>N870/(N870+O870)</f>
        <v/>
      </c>
      <c r="W870" s="34">
        <f>U870*V870</f>
        <v/>
      </c>
      <c r="X870" s="32">
        <f>T870/N870</f>
        <v/>
      </c>
      <c r="Y870" s="35">
        <f>IF(W870=MAXIFS(W$2:W$7201, A$2:A$7201, A870, B$2:B$7201, B870), "OPTIMAL", "")</f>
        <v/>
      </c>
    </row>
    <row r="871" ht="20" customHeight="1">
      <c r="A871" s="36" t="n">
        <v>4</v>
      </c>
      <c r="B871" s="36" t="n">
        <v>30</v>
      </c>
      <c r="C871" s="37" t="n">
        <v>85</v>
      </c>
      <c r="D871" s="37" t="n">
        <v>3</v>
      </c>
      <c r="E871" s="6" t="n">
        <v>8</v>
      </c>
      <c r="F871" s="37" t="n">
        <v>1.5</v>
      </c>
      <c r="G871" s="36" t="n">
        <v>150</v>
      </c>
      <c r="H871" s="6" t="inlineStr">
        <is>
          <t>OFF</t>
        </is>
      </c>
      <c r="I871" s="38" t="n">
        <v>718.2417398266504</v>
      </c>
      <c r="J871" s="38" t="n">
        <v>2366.073881799197</v>
      </c>
      <c r="K871" s="38" t="n">
        <v>1847.222222222222</v>
      </c>
      <c r="L871" s="38" t="n">
        <v>150</v>
      </c>
      <c r="M871" s="38">
        <f>I871+J871+K871+L871</f>
        <v/>
      </c>
      <c r="N871" s="38">
        <f>M871*'Dashboard &amp; Optimisation'!$B$18/('Dashboard &amp; Optimisation'!$B$16/3.6)</f>
        <v/>
      </c>
      <c r="O871" s="38" t="n">
        <v>760.6745519439489</v>
      </c>
      <c r="P871" s="39" t="n">
        <v>0.2626815422214325</v>
      </c>
      <c r="Q871" s="40" t="n">
        <v>16.04361268425892</v>
      </c>
      <c r="R871" s="38" t="n">
        <v>805.1762851801246</v>
      </c>
      <c r="S871" s="38">
        <f>R871*IF(A871=4, 2.0, 3.0)</f>
        <v/>
      </c>
      <c r="T871" s="37">
        <f>'Dashboard &amp; Optimisation'!$B$18*U871</f>
        <v/>
      </c>
      <c r="U871" s="26">
        <f>MIN(1, S871/M871)</f>
        <v/>
      </c>
      <c r="V871" s="26">
        <f>N871/(N871+O871)</f>
        <v/>
      </c>
      <c r="W871" s="26">
        <f>U871*V871</f>
        <v/>
      </c>
      <c r="X871" s="39">
        <f>T871/N871</f>
        <v/>
      </c>
      <c r="Y871" s="41">
        <f>IF(W871=MAXIFS(W$2:W$7201, A$2:A$7201, A871, B$2:B$7201, B871), "OPTIMAL", "")</f>
        <v/>
      </c>
    </row>
    <row r="872" ht="20" customHeight="1">
      <c r="A872" s="28" t="n">
        <v>4</v>
      </c>
      <c r="B872" s="28" t="n">
        <v>30</v>
      </c>
      <c r="C872" s="29" t="n">
        <v>85</v>
      </c>
      <c r="D872" s="29" t="n">
        <v>3</v>
      </c>
      <c r="E872" s="30" t="n">
        <v>8</v>
      </c>
      <c r="F872" s="29" t="n">
        <v>1.5</v>
      </c>
      <c r="G872" s="28" t="n">
        <v>200</v>
      </c>
      <c r="H872" s="30" t="inlineStr">
        <is>
          <t>ON</t>
        </is>
      </c>
      <c r="I872" s="31" t="n">
        <v>718.2417398266504</v>
      </c>
      <c r="J872" s="31" t="n">
        <v>2366.073881799197</v>
      </c>
      <c r="K872" s="31" t="n">
        <v>1847.222222222222</v>
      </c>
      <c r="L872" s="31" t="n">
        <v>150</v>
      </c>
      <c r="M872" s="31">
        <f>I872+J872+K872+L872</f>
        <v/>
      </c>
      <c r="N872" s="31">
        <f>M872*'Dashboard &amp; Optimisation'!$B$18/('Dashboard &amp; Optimisation'!$B$16/3.6)</f>
        <v/>
      </c>
      <c r="O872" s="31" t="n">
        <v>760.6745519439489</v>
      </c>
      <c r="P872" s="32" t="n">
        <v>0.06160673983771942</v>
      </c>
      <c r="Q872" s="33" t="n">
        <v>16.04361268425892</v>
      </c>
      <c r="R872" s="31" t="n">
        <v>3433.146258158962</v>
      </c>
      <c r="S872" s="31">
        <f>R872*IF(A872=4, 2.0, 3.0)</f>
        <v/>
      </c>
      <c r="T872" s="29">
        <f>'Dashboard &amp; Optimisation'!$B$18*U872</f>
        <v/>
      </c>
      <c r="U872" s="34">
        <f>MIN(1, S872/M872)</f>
        <v/>
      </c>
      <c r="V872" s="34">
        <f>N872/(N872+O872)</f>
        <v/>
      </c>
      <c r="W872" s="34">
        <f>U872*V872</f>
        <v/>
      </c>
      <c r="X872" s="32">
        <f>T872/N872</f>
        <v/>
      </c>
      <c r="Y872" s="35">
        <f>IF(W872=MAXIFS(W$2:W$7201, A$2:A$7201, A872, B$2:B$7201, B872), "OPTIMAL", "")</f>
        <v/>
      </c>
    </row>
    <row r="873" ht="20" customHeight="1">
      <c r="A873" s="36" t="n">
        <v>4</v>
      </c>
      <c r="B873" s="36" t="n">
        <v>30</v>
      </c>
      <c r="C873" s="37" t="n">
        <v>85</v>
      </c>
      <c r="D873" s="37" t="n">
        <v>3</v>
      </c>
      <c r="E873" s="6" t="n">
        <v>8</v>
      </c>
      <c r="F873" s="37" t="n">
        <v>1.5</v>
      </c>
      <c r="G873" s="36" t="n">
        <v>200</v>
      </c>
      <c r="H873" s="6" t="inlineStr">
        <is>
          <t>OFF</t>
        </is>
      </c>
      <c r="I873" s="38" t="n">
        <v>718.2417398266504</v>
      </c>
      <c r="J873" s="38" t="n">
        <v>2366.073881799197</v>
      </c>
      <c r="K873" s="38" t="n">
        <v>1847.222222222222</v>
      </c>
      <c r="L873" s="38" t="n">
        <v>150</v>
      </c>
      <c r="M873" s="38">
        <f>I873+J873+K873+L873</f>
        <v/>
      </c>
      <c r="N873" s="38">
        <f>M873*'Dashboard &amp; Optimisation'!$B$18/('Dashboard &amp; Optimisation'!$B$16/3.6)</f>
        <v/>
      </c>
      <c r="O873" s="38" t="n">
        <v>760.6745519439489</v>
      </c>
      <c r="P873" s="39" t="n">
        <v>0.2636177477690319</v>
      </c>
      <c r="Q873" s="40" t="n">
        <v>16.04361268425892</v>
      </c>
      <c r="R873" s="38" t="n">
        <v>802.3168020407666</v>
      </c>
      <c r="S873" s="38">
        <f>R873*IF(A873=4, 2.0, 3.0)</f>
        <v/>
      </c>
      <c r="T873" s="37">
        <f>'Dashboard &amp; Optimisation'!$B$18*U873</f>
        <v/>
      </c>
      <c r="U873" s="26">
        <f>MIN(1, S873/M873)</f>
        <v/>
      </c>
      <c r="V873" s="26">
        <f>N873/(N873+O873)</f>
        <v/>
      </c>
      <c r="W873" s="26">
        <f>U873*V873</f>
        <v/>
      </c>
      <c r="X873" s="39">
        <f>T873/N873</f>
        <v/>
      </c>
      <c r="Y873" s="41">
        <f>IF(W873=MAXIFS(W$2:W$7201, A$2:A$7201, A873, B$2:B$7201, B873), "OPTIMAL", "")</f>
        <v/>
      </c>
    </row>
    <row r="874" ht="20" customHeight="1">
      <c r="A874" s="28" t="n">
        <v>4</v>
      </c>
      <c r="B874" s="28" t="n">
        <v>30</v>
      </c>
      <c r="C874" s="29" t="n">
        <v>85</v>
      </c>
      <c r="D874" s="29" t="n">
        <v>3</v>
      </c>
      <c r="E874" s="30" t="n">
        <v>8</v>
      </c>
      <c r="F874" s="29" t="n">
        <v>2</v>
      </c>
      <c r="G874" s="28" t="n">
        <v>50</v>
      </c>
      <c r="H874" s="30" t="inlineStr">
        <is>
          <t>ON</t>
        </is>
      </c>
      <c r="I874" s="31" t="n">
        <v>718.2417398266504</v>
      </c>
      <c r="J874" s="31" t="n">
        <v>2366.073881799197</v>
      </c>
      <c r="K874" s="31" t="n">
        <v>1847.222222222222</v>
      </c>
      <c r="L874" s="31" t="n">
        <v>150</v>
      </c>
      <c r="M874" s="31">
        <f>I874+J874+K874+L874</f>
        <v/>
      </c>
      <c r="N874" s="31">
        <f>M874*'Dashboard &amp; Optimisation'!$B$18/('Dashboard &amp; Optimisation'!$B$16/3.6)</f>
        <v/>
      </c>
      <c r="O874" s="31" t="n">
        <v>892.0530463931264</v>
      </c>
      <c r="P874" s="32" t="n">
        <v>0.05787037246565759</v>
      </c>
      <c r="Q874" s="33" t="n">
        <v>21.32481691234523</v>
      </c>
      <c r="R874" s="31" t="n">
        <v>3759.891828755493</v>
      </c>
      <c r="S874" s="31">
        <f>R874*IF(A874=4, 2.0, 3.0)</f>
        <v/>
      </c>
      <c r="T874" s="29">
        <f>'Dashboard &amp; Optimisation'!$B$18*U874</f>
        <v/>
      </c>
      <c r="U874" s="34">
        <f>MIN(1, S874/M874)</f>
        <v/>
      </c>
      <c r="V874" s="34">
        <f>N874/(N874+O874)</f>
        <v/>
      </c>
      <c r="W874" s="34">
        <f>U874*V874</f>
        <v/>
      </c>
      <c r="X874" s="32">
        <f>T874/N874</f>
        <v/>
      </c>
      <c r="Y874" s="35">
        <f>IF(W874=MAXIFS(W$2:W$7201, A$2:A$7201, A874, B$2:B$7201, B874), "OPTIMAL", "")</f>
        <v/>
      </c>
    </row>
    <row r="875" ht="20" customHeight="1">
      <c r="A875" s="36" t="n">
        <v>4</v>
      </c>
      <c r="B875" s="36" t="n">
        <v>30</v>
      </c>
      <c r="C875" s="37" t="n">
        <v>85</v>
      </c>
      <c r="D875" s="37" t="n">
        <v>3</v>
      </c>
      <c r="E875" s="6" t="n">
        <v>8</v>
      </c>
      <c r="F875" s="37" t="n">
        <v>2</v>
      </c>
      <c r="G875" s="36" t="n">
        <v>50</v>
      </c>
      <c r="H875" s="6" t="inlineStr">
        <is>
          <t>OFF</t>
        </is>
      </c>
      <c r="I875" s="38" t="n">
        <v>718.2417398266504</v>
      </c>
      <c r="J875" s="38" t="n">
        <v>2366.073881799197</v>
      </c>
      <c r="K875" s="38" t="n">
        <v>1847.222222222222</v>
      </c>
      <c r="L875" s="38" t="n">
        <v>150</v>
      </c>
      <c r="M875" s="38">
        <f>I875+J875+K875+L875</f>
        <v/>
      </c>
      <c r="N875" s="38">
        <f>M875*'Dashboard &amp; Optimisation'!$B$18/('Dashboard &amp; Optimisation'!$B$16/3.6)</f>
        <v/>
      </c>
      <c r="O875" s="38" t="n">
        <v>892.0530463931264</v>
      </c>
      <c r="P875" s="39" t="n">
        <v>0.2615246811055555</v>
      </c>
      <c r="Q875" s="40" t="n">
        <v>21.32481691234523</v>
      </c>
      <c r="R875" s="38" t="n">
        <v>831.9916102788079</v>
      </c>
      <c r="S875" s="38">
        <f>R875*IF(A875=4, 2.0, 3.0)</f>
        <v/>
      </c>
      <c r="T875" s="37">
        <f>'Dashboard &amp; Optimisation'!$B$18*U875</f>
        <v/>
      </c>
      <c r="U875" s="26">
        <f>MIN(1, S875/M875)</f>
        <v/>
      </c>
      <c r="V875" s="26">
        <f>N875/(N875+O875)</f>
        <v/>
      </c>
      <c r="W875" s="26">
        <f>U875*V875</f>
        <v/>
      </c>
      <c r="X875" s="39">
        <f>T875/N875</f>
        <v/>
      </c>
      <c r="Y875" s="41">
        <f>IF(W875=MAXIFS(W$2:W$7201, A$2:A$7201, A875, B$2:B$7201, B875), "OPTIMAL", "")</f>
        <v/>
      </c>
    </row>
    <row r="876" ht="20" customHeight="1">
      <c r="A876" s="28" t="n">
        <v>4</v>
      </c>
      <c r="B876" s="28" t="n">
        <v>30</v>
      </c>
      <c r="C876" s="29" t="n">
        <v>85</v>
      </c>
      <c r="D876" s="29" t="n">
        <v>3</v>
      </c>
      <c r="E876" s="30" t="n">
        <v>8</v>
      </c>
      <c r="F876" s="29" t="n">
        <v>2</v>
      </c>
      <c r="G876" s="28" t="n">
        <v>100</v>
      </c>
      <c r="H876" s="30" t="inlineStr">
        <is>
          <t>ON</t>
        </is>
      </c>
      <c r="I876" s="31" t="n">
        <v>718.2417398266504</v>
      </c>
      <c r="J876" s="31" t="n">
        <v>2366.073881799197</v>
      </c>
      <c r="K876" s="31" t="n">
        <v>1847.222222222222</v>
      </c>
      <c r="L876" s="31" t="n">
        <v>150</v>
      </c>
      <c r="M876" s="31">
        <f>I876+J876+K876+L876</f>
        <v/>
      </c>
      <c r="N876" s="31">
        <f>M876*'Dashboard &amp; Optimisation'!$B$18/('Dashboard &amp; Optimisation'!$B$16/3.6)</f>
        <v/>
      </c>
      <c r="O876" s="31" t="n">
        <v>892.0530463931264</v>
      </c>
      <c r="P876" s="32" t="n">
        <v>0.05880657801325698</v>
      </c>
      <c r="Q876" s="33" t="n">
        <v>21.32481691234523</v>
      </c>
      <c r="R876" s="31" t="n">
        <v>3700.034042307505</v>
      </c>
      <c r="S876" s="31">
        <f>R876*IF(A876=4, 2.0, 3.0)</f>
        <v/>
      </c>
      <c r="T876" s="29">
        <f>'Dashboard &amp; Optimisation'!$B$18*U876</f>
        <v/>
      </c>
      <c r="U876" s="34">
        <f>MIN(1, S876/M876)</f>
        <v/>
      </c>
      <c r="V876" s="34">
        <f>N876/(N876+O876)</f>
        <v/>
      </c>
      <c r="W876" s="34">
        <f>U876*V876</f>
        <v/>
      </c>
      <c r="X876" s="32">
        <f>T876/N876</f>
        <v/>
      </c>
      <c r="Y876" s="35">
        <f>IF(W876=MAXIFS(W$2:W$7201, A$2:A$7201, A876, B$2:B$7201, B876), "OPTIMAL", "")</f>
        <v/>
      </c>
    </row>
    <row r="877" ht="20" customHeight="1">
      <c r="A877" s="36" t="n">
        <v>4</v>
      </c>
      <c r="B877" s="36" t="n">
        <v>30</v>
      </c>
      <c r="C877" s="37" t="n">
        <v>85</v>
      </c>
      <c r="D877" s="37" t="n">
        <v>3</v>
      </c>
      <c r="E877" s="6" t="n">
        <v>8</v>
      </c>
      <c r="F877" s="37" t="n">
        <v>2</v>
      </c>
      <c r="G877" s="36" t="n">
        <v>100</v>
      </c>
      <c r="H877" s="6" t="inlineStr">
        <is>
          <t>OFF</t>
        </is>
      </c>
      <c r="I877" s="38" t="n">
        <v>718.2417398266504</v>
      </c>
      <c r="J877" s="38" t="n">
        <v>2366.073881799197</v>
      </c>
      <c r="K877" s="38" t="n">
        <v>1847.222222222222</v>
      </c>
      <c r="L877" s="38" t="n">
        <v>150</v>
      </c>
      <c r="M877" s="38">
        <f>I877+J877+K877+L877</f>
        <v/>
      </c>
      <c r="N877" s="38">
        <f>M877*'Dashboard &amp; Optimisation'!$B$18/('Dashboard &amp; Optimisation'!$B$16/3.6)</f>
        <v/>
      </c>
      <c r="O877" s="38" t="n">
        <v>892.0530463931264</v>
      </c>
      <c r="P877" s="39" t="n">
        <v>0.2624608866531549</v>
      </c>
      <c r="Q877" s="40" t="n">
        <v>21.32481691234523</v>
      </c>
      <c r="R877" s="38" t="n">
        <v>829.0238722244573</v>
      </c>
      <c r="S877" s="38">
        <f>R877*IF(A877=4, 2.0, 3.0)</f>
        <v/>
      </c>
      <c r="T877" s="37">
        <f>'Dashboard &amp; Optimisation'!$B$18*U877</f>
        <v/>
      </c>
      <c r="U877" s="26">
        <f>MIN(1, S877/M877)</f>
        <v/>
      </c>
      <c r="V877" s="26">
        <f>N877/(N877+O877)</f>
        <v/>
      </c>
      <c r="W877" s="26">
        <f>U877*V877</f>
        <v/>
      </c>
      <c r="X877" s="39">
        <f>T877/N877</f>
        <v/>
      </c>
      <c r="Y877" s="41">
        <f>IF(W877=MAXIFS(W$2:W$7201, A$2:A$7201, A877, B$2:B$7201, B877), "OPTIMAL", "")</f>
        <v/>
      </c>
    </row>
    <row r="878" ht="20" customHeight="1">
      <c r="A878" s="28" t="n">
        <v>4</v>
      </c>
      <c r="B878" s="28" t="n">
        <v>30</v>
      </c>
      <c r="C878" s="29" t="n">
        <v>85</v>
      </c>
      <c r="D878" s="29" t="n">
        <v>3</v>
      </c>
      <c r="E878" s="30" t="n">
        <v>8</v>
      </c>
      <c r="F878" s="29" t="n">
        <v>2</v>
      </c>
      <c r="G878" s="28" t="n">
        <v>150</v>
      </c>
      <c r="H878" s="30" t="inlineStr">
        <is>
          <t>ON</t>
        </is>
      </c>
      <c r="I878" s="31" t="n">
        <v>718.2417398266504</v>
      </c>
      <c r="J878" s="31" t="n">
        <v>2366.073881799197</v>
      </c>
      <c r="K878" s="31" t="n">
        <v>1847.222222222222</v>
      </c>
      <c r="L878" s="31" t="n">
        <v>150</v>
      </c>
      <c r="M878" s="31">
        <f>I878+J878+K878+L878</f>
        <v/>
      </c>
      <c r="N878" s="31">
        <f>M878*'Dashboard &amp; Optimisation'!$B$18/('Dashboard &amp; Optimisation'!$B$16/3.6)</f>
        <v/>
      </c>
      <c r="O878" s="31" t="n">
        <v>892.0530463931264</v>
      </c>
      <c r="P878" s="32" t="n">
        <v>0.05974278356085636</v>
      </c>
      <c r="Q878" s="33" t="n">
        <v>21.32481691234523</v>
      </c>
      <c r="R878" s="31" t="n">
        <v>3642.052271284294</v>
      </c>
      <c r="S878" s="31">
        <f>R878*IF(A878=4, 2.0, 3.0)</f>
        <v/>
      </c>
      <c r="T878" s="29">
        <f>'Dashboard &amp; Optimisation'!$B$18*U878</f>
        <v/>
      </c>
      <c r="U878" s="34">
        <f>MIN(1, S878/M878)</f>
        <v/>
      </c>
      <c r="V878" s="34">
        <f>N878/(N878+O878)</f>
        <v/>
      </c>
      <c r="W878" s="34">
        <f>U878*V878</f>
        <v/>
      </c>
      <c r="X878" s="32">
        <f>T878/N878</f>
        <v/>
      </c>
      <c r="Y878" s="35">
        <f>IF(W878=MAXIFS(W$2:W$7201, A$2:A$7201, A878, B$2:B$7201, B878), "OPTIMAL", "")</f>
        <v/>
      </c>
    </row>
    <row r="879" ht="20" customHeight="1">
      <c r="A879" s="36" t="n">
        <v>4</v>
      </c>
      <c r="B879" s="36" t="n">
        <v>30</v>
      </c>
      <c r="C879" s="37" t="n">
        <v>85</v>
      </c>
      <c r="D879" s="37" t="n">
        <v>3</v>
      </c>
      <c r="E879" s="6" t="n">
        <v>8</v>
      </c>
      <c r="F879" s="37" t="n">
        <v>2</v>
      </c>
      <c r="G879" s="36" t="n">
        <v>150</v>
      </c>
      <c r="H879" s="6" t="inlineStr">
        <is>
          <t>OFF</t>
        </is>
      </c>
      <c r="I879" s="38" t="n">
        <v>718.2417398266504</v>
      </c>
      <c r="J879" s="38" t="n">
        <v>2366.073881799197</v>
      </c>
      <c r="K879" s="38" t="n">
        <v>1847.222222222222</v>
      </c>
      <c r="L879" s="38" t="n">
        <v>150</v>
      </c>
      <c r="M879" s="38">
        <f>I879+J879+K879+L879</f>
        <v/>
      </c>
      <c r="N879" s="38">
        <f>M879*'Dashboard &amp; Optimisation'!$B$18/('Dashboard &amp; Optimisation'!$B$16/3.6)</f>
        <v/>
      </c>
      <c r="O879" s="38" t="n">
        <v>892.0530463931264</v>
      </c>
      <c r="P879" s="39" t="n">
        <v>0.2633970922007544</v>
      </c>
      <c r="Q879" s="40" t="n">
        <v>21.32481691234523</v>
      </c>
      <c r="R879" s="38" t="n">
        <v>826.0772309317077</v>
      </c>
      <c r="S879" s="38">
        <f>R879*IF(A879=4, 2.0, 3.0)</f>
        <v/>
      </c>
      <c r="T879" s="37">
        <f>'Dashboard &amp; Optimisation'!$B$18*U879</f>
        <v/>
      </c>
      <c r="U879" s="26">
        <f>MIN(1, S879/M879)</f>
        <v/>
      </c>
      <c r="V879" s="26">
        <f>N879/(N879+O879)</f>
        <v/>
      </c>
      <c r="W879" s="26">
        <f>U879*V879</f>
        <v/>
      </c>
      <c r="X879" s="39">
        <f>T879/N879</f>
        <v/>
      </c>
      <c r="Y879" s="41">
        <f>IF(W879=MAXIFS(W$2:W$7201, A$2:A$7201, A879, B$2:B$7201, B879), "OPTIMAL", "")</f>
        <v/>
      </c>
    </row>
    <row r="880" ht="20" customHeight="1">
      <c r="A880" s="28" t="n">
        <v>4</v>
      </c>
      <c r="B880" s="28" t="n">
        <v>30</v>
      </c>
      <c r="C880" s="29" t="n">
        <v>85</v>
      </c>
      <c r="D880" s="29" t="n">
        <v>3</v>
      </c>
      <c r="E880" s="30" t="n">
        <v>8</v>
      </c>
      <c r="F880" s="29" t="n">
        <v>2</v>
      </c>
      <c r="G880" s="28" t="n">
        <v>200</v>
      </c>
      <c r="H880" s="30" t="inlineStr">
        <is>
          <t>ON</t>
        </is>
      </c>
      <c r="I880" s="31" t="n">
        <v>718.2417398266504</v>
      </c>
      <c r="J880" s="31" t="n">
        <v>2366.073881799197</v>
      </c>
      <c r="K880" s="31" t="n">
        <v>1847.222222222222</v>
      </c>
      <c r="L880" s="31" t="n">
        <v>150</v>
      </c>
      <c r="M880" s="31">
        <f>I880+J880+K880+L880</f>
        <v/>
      </c>
      <c r="N880" s="31">
        <f>M880*'Dashboard &amp; Optimisation'!$B$18/('Dashboard &amp; Optimisation'!$B$16/3.6)</f>
        <v/>
      </c>
      <c r="O880" s="31" t="n">
        <v>892.0530463931264</v>
      </c>
      <c r="P880" s="32" t="n">
        <v>0.06067898910845575</v>
      </c>
      <c r="Q880" s="33" t="n">
        <v>21.32481691234523</v>
      </c>
      <c r="R880" s="31" t="n">
        <v>3585.859681540768</v>
      </c>
      <c r="S880" s="31">
        <f>R880*IF(A880=4, 2.0, 3.0)</f>
        <v/>
      </c>
      <c r="T880" s="29">
        <f>'Dashboard &amp; Optimisation'!$B$18*U880</f>
        <v/>
      </c>
      <c r="U880" s="34">
        <f>MIN(1, S880/M880)</f>
        <v/>
      </c>
      <c r="V880" s="34">
        <f>N880/(N880+O880)</f>
        <v/>
      </c>
      <c r="W880" s="34">
        <f>U880*V880</f>
        <v/>
      </c>
      <c r="X880" s="32">
        <f>T880/N880</f>
        <v/>
      </c>
      <c r="Y880" s="35">
        <f>IF(W880=MAXIFS(W$2:W$7201, A$2:A$7201, A880, B$2:B$7201, B880), "OPTIMAL", "")</f>
        <v/>
      </c>
    </row>
    <row r="881" ht="20" customHeight="1">
      <c r="A881" s="36" t="n">
        <v>4</v>
      </c>
      <c r="B881" s="36" t="n">
        <v>30</v>
      </c>
      <c r="C881" s="37" t="n">
        <v>85</v>
      </c>
      <c r="D881" s="37" t="n">
        <v>3</v>
      </c>
      <c r="E881" s="6" t="n">
        <v>8</v>
      </c>
      <c r="F881" s="37" t="n">
        <v>2</v>
      </c>
      <c r="G881" s="36" t="n">
        <v>200</v>
      </c>
      <c r="H881" s="6" t="inlineStr">
        <is>
          <t>OFF</t>
        </is>
      </c>
      <c r="I881" s="38" t="n">
        <v>718.2417398266504</v>
      </c>
      <c r="J881" s="38" t="n">
        <v>2366.073881799197</v>
      </c>
      <c r="K881" s="38" t="n">
        <v>1847.222222222222</v>
      </c>
      <c r="L881" s="38" t="n">
        <v>150</v>
      </c>
      <c r="M881" s="38">
        <f>I881+J881+K881+L881</f>
        <v/>
      </c>
      <c r="N881" s="38">
        <f>M881*'Dashboard &amp; Optimisation'!$B$18/('Dashboard &amp; Optimisation'!$B$16/3.6)</f>
        <v/>
      </c>
      <c r="O881" s="38" t="n">
        <v>892.0530463931264</v>
      </c>
      <c r="P881" s="39" t="n">
        <v>0.2643332977483537</v>
      </c>
      <c r="Q881" s="40" t="n">
        <v>21.32481691234523</v>
      </c>
      <c r="R881" s="38" t="n">
        <v>823.1514622414535</v>
      </c>
      <c r="S881" s="38">
        <f>R881*IF(A881=4, 2.0, 3.0)</f>
        <v/>
      </c>
      <c r="T881" s="37">
        <f>'Dashboard &amp; Optimisation'!$B$18*U881</f>
        <v/>
      </c>
      <c r="U881" s="26">
        <f>MIN(1, S881/M881)</f>
        <v/>
      </c>
      <c r="V881" s="26">
        <f>N881/(N881+O881)</f>
        <v/>
      </c>
      <c r="W881" s="26">
        <f>U881*V881</f>
        <v/>
      </c>
      <c r="X881" s="39">
        <f>T881/N881</f>
        <v/>
      </c>
      <c r="Y881" s="41">
        <f>IF(W881=MAXIFS(W$2:W$7201, A$2:A$7201, A881, B$2:B$7201, B881), "OPTIMAL", "")</f>
        <v/>
      </c>
    </row>
    <row r="882" ht="20" customHeight="1">
      <c r="A882" s="28" t="n">
        <v>4</v>
      </c>
      <c r="B882" s="28" t="n">
        <v>30</v>
      </c>
      <c r="C882" s="29" t="n">
        <v>90</v>
      </c>
      <c r="D882" s="29" t="n">
        <v>2</v>
      </c>
      <c r="E882" s="30" t="n">
        <v>0</v>
      </c>
      <c r="F882" s="29" t="n">
        <v>0</v>
      </c>
      <c r="G882" s="28" t="n">
        <v>50</v>
      </c>
      <c r="H882" s="30" t="inlineStr">
        <is>
          <t>ON</t>
        </is>
      </c>
      <c r="I882" s="31" t="n">
        <v>718.2417398266504</v>
      </c>
      <c r="J882" s="31" t="n">
        <v>2366.073881799197</v>
      </c>
      <c r="K882" s="31" t="n">
        <v>1847.222222222222</v>
      </c>
      <c r="L882" s="31" t="n">
        <v>150</v>
      </c>
      <c r="M882" s="31">
        <f>I882+J882+K882+L882</f>
        <v/>
      </c>
      <c r="N882" s="31">
        <f>M882*'Dashboard &amp; Optimisation'!$B$18/('Dashboard &amp; Optimisation'!$B$16/3.6)</f>
        <v/>
      </c>
      <c r="O882" s="31" t="n">
        <v>245.830487286264</v>
      </c>
      <c r="P882" s="32" t="n">
        <v>0.4889946483656731</v>
      </c>
      <c r="Q882" s="33" t="n">
        <v>0.2</v>
      </c>
      <c r="R882" s="31" t="n">
        <v>336.748237366442</v>
      </c>
      <c r="S882" s="31">
        <f>R882*IF(A882=4, 2.0, 3.0)</f>
        <v/>
      </c>
      <c r="T882" s="29">
        <f>'Dashboard &amp; Optimisation'!$B$18*U882</f>
        <v/>
      </c>
      <c r="U882" s="34">
        <f>MIN(1, S882/M882)</f>
        <v/>
      </c>
      <c r="V882" s="34">
        <f>N882/(N882+O882)</f>
        <v/>
      </c>
      <c r="W882" s="34">
        <f>U882*V882</f>
        <v/>
      </c>
      <c r="X882" s="32">
        <f>T882/N882</f>
        <v/>
      </c>
      <c r="Y882" s="35">
        <f>IF(W882=MAXIFS(W$2:W$7201, A$2:A$7201, A882, B$2:B$7201, B882), "OPTIMAL", "")</f>
        <v/>
      </c>
    </row>
    <row r="883" ht="20" customHeight="1">
      <c r="A883" s="36" t="n">
        <v>4</v>
      </c>
      <c r="B883" s="36" t="n">
        <v>30</v>
      </c>
      <c r="C883" s="37" t="n">
        <v>90</v>
      </c>
      <c r="D883" s="37" t="n">
        <v>2</v>
      </c>
      <c r="E883" s="6" t="n">
        <v>0</v>
      </c>
      <c r="F883" s="37" t="n">
        <v>0</v>
      </c>
      <c r="G883" s="36" t="n">
        <v>50</v>
      </c>
      <c r="H883" s="6" t="inlineStr">
        <is>
          <t>OFF</t>
        </is>
      </c>
      <c r="I883" s="38" t="n">
        <v>718.2417398266504</v>
      </c>
      <c r="J883" s="38" t="n">
        <v>2366.073881799197</v>
      </c>
      <c r="K883" s="38" t="n">
        <v>1847.222222222222</v>
      </c>
      <c r="L883" s="38" t="n">
        <v>150</v>
      </c>
      <c r="M883" s="38">
        <f>I883+J883+K883+L883</f>
        <v/>
      </c>
      <c r="N883" s="38">
        <f>M883*'Dashboard &amp; Optimisation'!$B$18/('Dashboard &amp; Optimisation'!$B$16/3.6)</f>
        <v/>
      </c>
      <c r="O883" s="38" t="n">
        <v>245.830487286264</v>
      </c>
      <c r="P883" s="39" t="n">
        <v>0.8426722996809961</v>
      </c>
      <c r="Q883" s="40" t="n">
        <v>0.2</v>
      </c>
      <c r="R883" s="38" t="n">
        <v>195.4117703656577</v>
      </c>
      <c r="S883" s="38">
        <f>R883*IF(A883=4, 2.0, 3.0)</f>
        <v/>
      </c>
      <c r="T883" s="37">
        <f>'Dashboard &amp; Optimisation'!$B$18*U883</f>
        <v/>
      </c>
      <c r="U883" s="26">
        <f>MIN(1, S883/M883)</f>
        <v/>
      </c>
      <c r="V883" s="26">
        <f>N883/(N883+O883)</f>
        <v/>
      </c>
      <c r="W883" s="26">
        <f>U883*V883</f>
        <v/>
      </c>
      <c r="X883" s="39">
        <f>T883/N883</f>
        <v/>
      </c>
      <c r="Y883" s="41">
        <f>IF(W883=MAXIFS(W$2:W$7201, A$2:A$7201, A883, B$2:B$7201, B883), "OPTIMAL", "")</f>
        <v/>
      </c>
    </row>
    <row r="884" ht="20" customHeight="1">
      <c r="A884" s="28" t="n">
        <v>4</v>
      </c>
      <c r="B884" s="28" t="n">
        <v>30</v>
      </c>
      <c r="C884" s="29" t="n">
        <v>90</v>
      </c>
      <c r="D884" s="29" t="n">
        <v>2</v>
      </c>
      <c r="E884" s="30" t="n">
        <v>0</v>
      </c>
      <c r="F884" s="29" t="n">
        <v>0</v>
      </c>
      <c r="G884" s="28" t="n">
        <v>100</v>
      </c>
      <c r="H884" s="30" t="inlineStr">
        <is>
          <t>ON</t>
        </is>
      </c>
      <c r="I884" s="31" t="n">
        <v>718.2417398266504</v>
      </c>
      <c r="J884" s="31" t="n">
        <v>2366.073881799197</v>
      </c>
      <c r="K884" s="31" t="n">
        <v>1847.222222222222</v>
      </c>
      <c r="L884" s="31" t="n">
        <v>150</v>
      </c>
      <c r="M884" s="31">
        <f>I884+J884+K884+L884</f>
        <v/>
      </c>
      <c r="N884" s="31">
        <f>M884*'Dashboard &amp; Optimisation'!$B$18/('Dashboard &amp; Optimisation'!$B$16/3.6)</f>
        <v/>
      </c>
      <c r="O884" s="31" t="n">
        <v>245.830487286264</v>
      </c>
      <c r="P884" s="32" t="n">
        <v>0.4898788424939614</v>
      </c>
      <c r="Q884" s="33" t="n">
        <v>0.2</v>
      </c>
      <c r="R884" s="31" t="n">
        <v>336.1404323576055</v>
      </c>
      <c r="S884" s="31">
        <f>R884*IF(A884=4, 2.0, 3.0)</f>
        <v/>
      </c>
      <c r="T884" s="29">
        <f>'Dashboard &amp; Optimisation'!$B$18*U884</f>
        <v/>
      </c>
      <c r="U884" s="34">
        <f>MIN(1, S884/M884)</f>
        <v/>
      </c>
      <c r="V884" s="34">
        <f>N884/(N884+O884)</f>
        <v/>
      </c>
      <c r="W884" s="34">
        <f>U884*V884</f>
        <v/>
      </c>
      <c r="X884" s="32">
        <f>T884/N884</f>
        <v/>
      </c>
      <c r="Y884" s="35">
        <f>IF(W884=MAXIFS(W$2:W$7201, A$2:A$7201, A884, B$2:B$7201, B884), "OPTIMAL", "")</f>
        <v/>
      </c>
    </row>
    <row r="885" ht="20" customHeight="1">
      <c r="A885" s="36" t="n">
        <v>4</v>
      </c>
      <c r="B885" s="36" t="n">
        <v>30</v>
      </c>
      <c r="C885" s="37" t="n">
        <v>90</v>
      </c>
      <c r="D885" s="37" t="n">
        <v>2</v>
      </c>
      <c r="E885" s="6" t="n">
        <v>0</v>
      </c>
      <c r="F885" s="37" t="n">
        <v>0</v>
      </c>
      <c r="G885" s="36" t="n">
        <v>100</v>
      </c>
      <c r="H885" s="6" t="inlineStr">
        <is>
          <t>OFF</t>
        </is>
      </c>
      <c r="I885" s="38" t="n">
        <v>718.2417398266504</v>
      </c>
      <c r="J885" s="38" t="n">
        <v>2366.073881799197</v>
      </c>
      <c r="K885" s="38" t="n">
        <v>1847.222222222222</v>
      </c>
      <c r="L885" s="38" t="n">
        <v>150</v>
      </c>
      <c r="M885" s="38">
        <f>I885+J885+K885+L885</f>
        <v/>
      </c>
      <c r="N885" s="38">
        <f>M885*'Dashboard &amp; Optimisation'!$B$18/('Dashboard &amp; Optimisation'!$B$16/3.6)</f>
        <v/>
      </c>
      <c r="O885" s="38" t="n">
        <v>245.830487286264</v>
      </c>
      <c r="P885" s="39" t="n">
        <v>0.8435564938092843</v>
      </c>
      <c r="Q885" s="40" t="n">
        <v>0.2</v>
      </c>
      <c r="R885" s="38" t="n">
        <v>195.206944795321</v>
      </c>
      <c r="S885" s="38">
        <f>R885*IF(A885=4, 2.0, 3.0)</f>
        <v/>
      </c>
      <c r="T885" s="37">
        <f>'Dashboard &amp; Optimisation'!$B$18*U885</f>
        <v/>
      </c>
      <c r="U885" s="26">
        <f>MIN(1, S885/M885)</f>
        <v/>
      </c>
      <c r="V885" s="26">
        <f>N885/(N885+O885)</f>
        <v/>
      </c>
      <c r="W885" s="26">
        <f>U885*V885</f>
        <v/>
      </c>
      <c r="X885" s="39">
        <f>T885/N885</f>
        <v/>
      </c>
      <c r="Y885" s="41">
        <f>IF(W885=MAXIFS(W$2:W$7201, A$2:A$7201, A885, B$2:B$7201, B885), "OPTIMAL", "")</f>
        <v/>
      </c>
    </row>
    <row r="886" ht="20" customHeight="1">
      <c r="A886" s="28" t="n">
        <v>4</v>
      </c>
      <c r="B886" s="28" t="n">
        <v>30</v>
      </c>
      <c r="C886" s="29" t="n">
        <v>90</v>
      </c>
      <c r="D886" s="29" t="n">
        <v>2</v>
      </c>
      <c r="E886" s="30" t="n">
        <v>0</v>
      </c>
      <c r="F886" s="29" t="n">
        <v>0</v>
      </c>
      <c r="G886" s="28" t="n">
        <v>150</v>
      </c>
      <c r="H886" s="30" t="inlineStr">
        <is>
          <t>ON</t>
        </is>
      </c>
      <c r="I886" s="31" t="n">
        <v>718.2417398266504</v>
      </c>
      <c r="J886" s="31" t="n">
        <v>2366.073881799197</v>
      </c>
      <c r="K886" s="31" t="n">
        <v>1847.222222222222</v>
      </c>
      <c r="L886" s="31" t="n">
        <v>150</v>
      </c>
      <c r="M886" s="31">
        <f>I886+J886+K886+L886</f>
        <v/>
      </c>
      <c r="N886" s="31">
        <f>M886*'Dashboard &amp; Optimisation'!$B$18/('Dashboard &amp; Optimisation'!$B$16/3.6)</f>
        <v/>
      </c>
      <c r="O886" s="31" t="n">
        <v>245.830487286264</v>
      </c>
      <c r="P886" s="32" t="n">
        <v>0.4907630366222497</v>
      </c>
      <c r="Q886" s="33" t="n">
        <v>0.2</v>
      </c>
      <c r="R886" s="31" t="n">
        <v>335.5348174795648</v>
      </c>
      <c r="S886" s="31">
        <f>R886*IF(A886=4, 2.0, 3.0)</f>
        <v/>
      </c>
      <c r="T886" s="29">
        <f>'Dashboard &amp; Optimisation'!$B$18*U886</f>
        <v/>
      </c>
      <c r="U886" s="34">
        <f>MIN(1, S886/M886)</f>
        <v/>
      </c>
      <c r="V886" s="34">
        <f>N886/(N886+O886)</f>
        <v/>
      </c>
      <c r="W886" s="34">
        <f>U886*V886</f>
        <v/>
      </c>
      <c r="X886" s="32">
        <f>T886/N886</f>
        <v/>
      </c>
      <c r="Y886" s="35">
        <f>IF(W886=MAXIFS(W$2:W$7201, A$2:A$7201, A886, B$2:B$7201, B886), "OPTIMAL", "")</f>
        <v/>
      </c>
    </row>
    <row r="887" ht="20" customHeight="1">
      <c r="A887" s="36" t="n">
        <v>4</v>
      </c>
      <c r="B887" s="36" t="n">
        <v>30</v>
      </c>
      <c r="C887" s="37" t="n">
        <v>90</v>
      </c>
      <c r="D887" s="37" t="n">
        <v>2</v>
      </c>
      <c r="E887" s="6" t="n">
        <v>0</v>
      </c>
      <c r="F887" s="37" t="n">
        <v>0</v>
      </c>
      <c r="G887" s="36" t="n">
        <v>150</v>
      </c>
      <c r="H887" s="6" t="inlineStr">
        <is>
          <t>OFF</t>
        </is>
      </c>
      <c r="I887" s="38" t="n">
        <v>718.2417398266504</v>
      </c>
      <c r="J887" s="38" t="n">
        <v>2366.073881799197</v>
      </c>
      <c r="K887" s="38" t="n">
        <v>1847.222222222222</v>
      </c>
      <c r="L887" s="38" t="n">
        <v>150</v>
      </c>
      <c r="M887" s="38">
        <f>I887+J887+K887+L887</f>
        <v/>
      </c>
      <c r="N887" s="38">
        <f>M887*'Dashboard &amp; Optimisation'!$B$18/('Dashboard &amp; Optimisation'!$B$16/3.6)</f>
        <v/>
      </c>
      <c r="O887" s="38" t="n">
        <v>245.830487286264</v>
      </c>
      <c r="P887" s="39" t="n">
        <v>0.8444406879375728</v>
      </c>
      <c r="Q887" s="40" t="n">
        <v>0.2</v>
      </c>
      <c r="R887" s="38" t="n">
        <v>195.0025481611291</v>
      </c>
      <c r="S887" s="38">
        <f>R887*IF(A887=4, 2.0, 3.0)</f>
        <v/>
      </c>
      <c r="T887" s="37">
        <f>'Dashboard &amp; Optimisation'!$B$18*U887</f>
        <v/>
      </c>
      <c r="U887" s="26">
        <f>MIN(1, S887/M887)</f>
        <v/>
      </c>
      <c r="V887" s="26">
        <f>N887/(N887+O887)</f>
        <v/>
      </c>
      <c r="W887" s="26">
        <f>U887*V887</f>
        <v/>
      </c>
      <c r="X887" s="39">
        <f>T887/N887</f>
        <v/>
      </c>
      <c r="Y887" s="41">
        <f>IF(W887=MAXIFS(W$2:W$7201, A$2:A$7201, A887, B$2:B$7201, B887), "OPTIMAL", "")</f>
        <v/>
      </c>
    </row>
    <row r="888" ht="20" customHeight="1">
      <c r="A888" s="28" t="n">
        <v>4</v>
      </c>
      <c r="B888" s="28" t="n">
        <v>30</v>
      </c>
      <c r="C888" s="29" t="n">
        <v>90</v>
      </c>
      <c r="D888" s="29" t="n">
        <v>2</v>
      </c>
      <c r="E888" s="30" t="n">
        <v>0</v>
      </c>
      <c r="F888" s="29" t="n">
        <v>0</v>
      </c>
      <c r="G888" s="28" t="n">
        <v>200</v>
      </c>
      <c r="H888" s="30" t="inlineStr">
        <is>
          <t>ON</t>
        </is>
      </c>
      <c r="I888" s="31" t="n">
        <v>718.2417398266504</v>
      </c>
      <c r="J888" s="31" t="n">
        <v>2366.073881799197</v>
      </c>
      <c r="K888" s="31" t="n">
        <v>1847.222222222222</v>
      </c>
      <c r="L888" s="31" t="n">
        <v>150</v>
      </c>
      <c r="M888" s="31">
        <f>I888+J888+K888+L888</f>
        <v/>
      </c>
      <c r="N888" s="31">
        <f>M888*'Dashboard &amp; Optimisation'!$B$18/('Dashboard &amp; Optimisation'!$B$16/3.6)</f>
        <v/>
      </c>
      <c r="O888" s="31" t="n">
        <v>245.830487286264</v>
      </c>
      <c r="P888" s="32" t="n">
        <v>0.4916472307505381</v>
      </c>
      <c r="Q888" s="33" t="n">
        <v>0.2</v>
      </c>
      <c r="R888" s="31" t="n">
        <v>334.9313809159156</v>
      </c>
      <c r="S888" s="31">
        <f>R888*IF(A888=4, 2.0, 3.0)</f>
        <v/>
      </c>
      <c r="T888" s="29">
        <f>'Dashboard &amp; Optimisation'!$B$18*U888</f>
        <v/>
      </c>
      <c r="U888" s="34">
        <f>MIN(1, S888/M888)</f>
        <v/>
      </c>
      <c r="V888" s="34">
        <f>N888/(N888+O888)</f>
        <v/>
      </c>
      <c r="W888" s="34">
        <f>U888*V888</f>
        <v/>
      </c>
      <c r="X888" s="32">
        <f>T888/N888</f>
        <v/>
      </c>
      <c r="Y888" s="35">
        <f>IF(W888=MAXIFS(W$2:W$7201, A$2:A$7201, A888, B$2:B$7201, B888), "OPTIMAL", "")</f>
        <v/>
      </c>
    </row>
    <row r="889" ht="20" customHeight="1">
      <c r="A889" s="36" t="n">
        <v>4</v>
      </c>
      <c r="B889" s="36" t="n">
        <v>30</v>
      </c>
      <c r="C889" s="37" t="n">
        <v>90</v>
      </c>
      <c r="D889" s="37" t="n">
        <v>2</v>
      </c>
      <c r="E889" s="6" t="n">
        <v>0</v>
      </c>
      <c r="F889" s="37" t="n">
        <v>0</v>
      </c>
      <c r="G889" s="36" t="n">
        <v>200</v>
      </c>
      <c r="H889" s="6" t="inlineStr">
        <is>
          <t>OFF</t>
        </is>
      </c>
      <c r="I889" s="38" t="n">
        <v>718.2417398266504</v>
      </c>
      <c r="J889" s="38" t="n">
        <v>2366.073881799197</v>
      </c>
      <c r="K889" s="38" t="n">
        <v>1847.222222222222</v>
      </c>
      <c r="L889" s="38" t="n">
        <v>150</v>
      </c>
      <c r="M889" s="38">
        <f>I889+J889+K889+L889</f>
        <v/>
      </c>
      <c r="N889" s="38">
        <f>M889*'Dashboard &amp; Optimisation'!$B$18/('Dashboard &amp; Optimisation'!$B$16/3.6)</f>
        <v/>
      </c>
      <c r="O889" s="38" t="n">
        <v>245.830487286264</v>
      </c>
      <c r="P889" s="39" t="n">
        <v>0.845324882065861</v>
      </c>
      <c r="Q889" s="40" t="n">
        <v>0.2</v>
      </c>
      <c r="R889" s="38" t="n">
        <v>194.7985791171043</v>
      </c>
      <c r="S889" s="38">
        <f>R889*IF(A889=4, 2.0, 3.0)</f>
        <v/>
      </c>
      <c r="T889" s="37">
        <f>'Dashboard &amp; Optimisation'!$B$18*U889</f>
        <v/>
      </c>
      <c r="U889" s="26">
        <f>MIN(1, S889/M889)</f>
        <v/>
      </c>
      <c r="V889" s="26">
        <f>N889/(N889+O889)</f>
        <v/>
      </c>
      <c r="W889" s="26">
        <f>U889*V889</f>
        <v/>
      </c>
      <c r="X889" s="39">
        <f>T889/N889</f>
        <v/>
      </c>
      <c r="Y889" s="41">
        <f>IF(W889=MAXIFS(W$2:W$7201, A$2:A$7201, A889, B$2:B$7201, B889), "OPTIMAL", "")</f>
        <v/>
      </c>
    </row>
    <row r="890" ht="20" customHeight="1">
      <c r="A890" s="28" t="n">
        <v>4</v>
      </c>
      <c r="B890" s="28" t="n">
        <v>30</v>
      </c>
      <c r="C890" s="29" t="n">
        <v>90</v>
      </c>
      <c r="D890" s="29" t="n">
        <v>2</v>
      </c>
      <c r="E890" s="30" t="n">
        <v>4</v>
      </c>
      <c r="F890" s="29" t="n">
        <v>1.5</v>
      </c>
      <c r="G890" s="28" t="n">
        <v>50</v>
      </c>
      <c r="H890" s="30" t="inlineStr">
        <is>
          <t>ON</t>
        </is>
      </c>
      <c r="I890" s="31" t="n">
        <v>718.2417398266504</v>
      </c>
      <c r="J890" s="31" t="n">
        <v>2366.073881799197</v>
      </c>
      <c r="K890" s="31" t="n">
        <v>1847.222222222222</v>
      </c>
      <c r="L890" s="31" t="n">
        <v>150</v>
      </c>
      <c r="M890" s="31">
        <f>I890+J890+K890+L890</f>
        <v/>
      </c>
      <c r="N890" s="31">
        <f>M890*'Dashboard &amp; Optimisation'!$B$18/('Dashboard &amp; Optimisation'!$B$16/3.6)</f>
        <v/>
      </c>
      <c r="O890" s="31" t="n">
        <v>391.5227538634499</v>
      </c>
      <c r="P890" s="32" t="n">
        <v>0.07670935056562384</v>
      </c>
      <c r="Q890" s="33" t="n">
        <v>7.477008151491015</v>
      </c>
      <c r="R890" s="31" t="n">
        <v>2225.734863372254</v>
      </c>
      <c r="S890" s="31">
        <f>R890*IF(A890=4, 2.0, 3.0)</f>
        <v/>
      </c>
      <c r="T890" s="29">
        <f>'Dashboard &amp; Optimisation'!$B$18*U890</f>
        <v/>
      </c>
      <c r="U890" s="34">
        <f>MIN(1, S890/M890)</f>
        <v/>
      </c>
      <c r="V890" s="34">
        <f>N890/(N890+O890)</f>
        <v/>
      </c>
      <c r="W890" s="34">
        <f>U890*V890</f>
        <v/>
      </c>
      <c r="X890" s="32">
        <f>T890/N890</f>
        <v/>
      </c>
      <c r="Y890" s="35">
        <f>IF(W890=MAXIFS(W$2:W$7201, A$2:A$7201, A890, B$2:B$7201, B890), "OPTIMAL", "")</f>
        <v/>
      </c>
    </row>
    <row r="891" ht="20" customHeight="1">
      <c r="A891" s="36" t="n">
        <v>4</v>
      </c>
      <c r="B891" s="36" t="n">
        <v>30</v>
      </c>
      <c r="C891" s="37" t="n">
        <v>90</v>
      </c>
      <c r="D891" s="37" t="n">
        <v>2</v>
      </c>
      <c r="E891" s="6" t="n">
        <v>4</v>
      </c>
      <c r="F891" s="37" t="n">
        <v>1.5</v>
      </c>
      <c r="G891" s="36" t="n">
        <v>50</v>
      </c>
      <c r="H891" s="6" t="inlineStr">
        <is>
          <t>OFF</t>
        </is>
      </c>
      <c r="I891" s="38" t="n">
        <v>718.2417398266504</v>
      </c>
      <c r="J891" s="38" t="n">
        <v>2366.073881799197</v>
      </c>
      <c r="K891" s="38" t="n">
        <v>1847.222222222222</v>
      </c>
      <c r="L891" s="38" t="n">
        <v>150</v>
      </c>
      <c r="M891" s="38">
        <f>I891+J891+K891+L891</f>
        <v/>
      </c>
      <c r="N891" s="38">
        <f>M891*'Dashboard &amp; Optimisation'!$B$18/('Dashboard &amp; Optimisation'!$B$16/3.6)</f>
        <v/>
      </c>
      <c r="O891" s="38" t="n">
        <v>391.5227538634499</v>
      </c>
      <c r="P891" s="39" t="n">
        <v>0.3287665718957334</v>
      </c>
      <c r="Q891" s="40" t="n">
        <v>7.477008151491015</v>
      </c>
      <c r="R891" s="38" t="n">
        <v>519.3188435066953</v>
      </c>
      <c r="S891" s="38">
        <f>R891*IF(A891=4, 2.0, 3.0)</f>
        <v/>
      </c>
      <c r="T891" s="37">
        <f>'Dashboard &amp; Optimisation'!$B$18*U891</f>
        <v/>
      </c>
      <c r="U891" s="26">
        <f>MIN(1, S891/M891)</f>
        <v/>
      </c>
      <c r="V891" s="26">
        <f>N891/(N891+O891)</f>
        <v/>
      </c>
      <c r="W891" s="26">
        <f>U891*V891</f>
        <v/>
      </c>
      <c r="X891" s="39">
        <f>T891/N891</f>
        <v/>
      </c>
      <c r="Y891" s="41">
        <f>IF(W891=MAXIFS(W$2:W$7201, A$2:A$7201, A891, B$2:B$7201, B891), "OPTIMAL", "")</f>
        <v/>
      </c>
    </row>
    <row r="892" ht="20" customHeight="1">
      <c r="A892" s="28" t="n">
        <v>4</v>
      </c>
      <c r="B892" s="28" t="n">
        <v>30</v>
      </c>
      <c r="C892" s="29" t="n">
        <v>90</v>
      </c>
      <c r="D892" s="29" t="n">
        <v>2</v>
      </c>
      <c r="E892" s="30" t="n">
        <v>4</v>
      </c>
      <c r="F892" s="29" t="n">
        <v>1.5</v>
      </c>
      <c r="G892" s="28" t="n">
        <v>100</v>
      </c>
      <c r="H892" s="30" t="inlineStr">
        <is>
          <t>ON</t>
        </is>
      </c>
      <c r="I892" s="31" t="n">
        <v>718.2417398266504</v>
      </c>
      <c r="J892" s="31" t="n">
        <v>2366.073881799197</v>
      </c>
      <c r="K892" s="31" t="n">
        <v>1847.222222222222</v>
      </c>
      <c r="L892" s="31" t="n">
        <v>150</v>
      </c>
      <c r="M892" s="31">
        <f>I892+J892+K892+L892</f>
        <v/>
      </c>
      <c r="N892" s="31">
        <f>M892*'Dashboard &amp; Optimisation'!$B$18/('Dashboard &amp; Optimisation'!$B$16/3.6)</f>
        <v/>
      </c>
      <c r="O892" s="31" t="n">
        <v>391.5227538634499</v>
      </c>
      <c r="P892" s="32" t="n">
        <v>0.07759354469391215</v>
      </c>
      <c r="Q892" s="33" t="n">
        <v>7.477008151491015</v>
      </c>
      <c r="R892" s="31" t="n">
        <v>2200.372164644111</v>
      </c>
      <c r="S892" s="31">
        <f>R892*IF(A892=4, 2.0, 3.0)</f>
        <v/>
      </c>
      <c r="T892" s="29">
        <f>'Dashboard &amp; Optimisation'!$B$18*U892</f>
        <v/>
      </c>
      <c r="U892" s="34">
        <f>MIN(1, S892/M892)</f>
        <v/>
      </c>
      <c r="V892" s="34">
        <f>N892/(N892+O892)</f>
        <v/>
      </c>
      <c r="W892" s="34">
        <f>U892*V892</f>
        <v/>
      </c>
      <c r="X892" s="32">
        <f>T892/N892</f>
        <v/>
      </c>
      <c r="Y892" s="35">
        <f>IF(W892=MAXIFS(W$2:W$7201, A$2:A$7201, A892, B$2:B$7201, B892), "OPTIMAL", "")</f>
        <v/>
      </c>
    </row>
    <row r="893" ht="20" customHeight="1">
      <c r="A893" s="36" t="n">
        <v>4</v>
      </c>
      <c r="B893" s="36" t="n">
        <v>30</v>
      </c>
      <c r="C893" s="37" t="n">
        <v>90</v>
      </c>
      <c r="D893" s="37" t="n">
        <v>2</v>
      </c>
      <c r="E893" s="6" t="n">
        <v>4</v>
      </c>
      <c r="F893" s="37" t="n">
        <v>1.5</v>
      </c>
      <c r="G893" s="36" t="n">
        <v>100</v>
      </c>
      <c r="H893" s="6" t="inlineStr">
        <is>
          <t>OFF</t>
        </is>
      </c>
      <c r="I893" s="38" t="n">
        <v>718.2417398266504</v>
      </c>
      <c r="J893" s="38" t="n">
        <v>2366.073881799197</v>
      </c>
      <c r="K893" s="38" t="n">
        <v>1847.222222222222</v>
      </c>
      <c r="L893" s="38" t="n">
        <v>150</v>
      </c>
      <c r="M893" s="38">
        <f>I893+J893+K893+L893</f>
        <v/>
      </c>
      <c r="N893" s="38">
        <f>M893*'Dashboard &amp; Optimisation'!$B$18/('Dashboard &amp; Optimisation'!$B$16/3.6)</f>
        <v/>
      </c>
      <c r="O893" s="38" t="n">
        <v>391.5227538634499</v>
      </c>
      <c r="P893" s="39" t="n">
        <v>0.3296507660240217</v>
      </c>
      <c r="Q893" s="40" t="n">
        <v>7.477008151491015</v>
      </c>
      <c r="R893" s="38" t="n">
        <v>517.9259188741324</v>
      </c>
      <c r="S893" s="38">
        <f>R893*IF(A893=4, 2.0, 3.0)</f>
        <v/>
      </c>
      <c r="T893" s="37">
        <f>'Dashboard &amp; Optimisation'!$B$18*U893</f>
        <v/>
      </c>
      <c r="U893" s="26">
        <f>MIN(1, S893/M893)</f>
        <v/>
      </c>
      <c r="V893" s="26">
        <f>N893/(N893+O893)</f>
        <v/>
      </c>
      <c r="W893" s="26">
        <f>U893*V893</f>
        <v/>
      </c>
      <c r="X893" s="39">
        <f>T893/N893</f>
        <v/>
      </c>
      <c r="Y893" s="41">
        <f>IF(W893=MAXIFS(W$2:W$7201, A$2:A$7201, A893, B$2:B$7201, B893), "OPTIMAL", "")</f>
        <v/>
      </c>
    </row>
    <row r="894" ht="20" customHeight="1">
      <c r="A894" s="28" t="n">
        <v>4</v>
      </c>
      <c r="B894" s="28" t="n">
        <v>30</v>
      </c>
      <c r="C894" s="29" t="n">
        <v>90</v>
      </c>
      <c r="D894" s="29" t="n">
        <v>2</v>
      </c>
      <c r="E894" s="30" t="n">
        <v>4</v>
      </c>
      <c r="F894" s="29" t="n">
        <v>1.5</v>
      </c>
      <c r="G894" s="28" t="n">
        <v>150</v>
      </c>
      <c r="H894" s="30" t="inlineStr">
        <is>
          <t>ON</t>
        </is>
      </c>
      <c r="I894" s="31" t="n">
        <v>718.2417398266504</v>
      </c>
      <c r="J894" s="31" t="n">
        <v>2366.073881799197</v>
      </c>
      <c r="K894" s="31" t="n">
        <v>1847.222222222222</v>
      </c>
      <c r="L894" s="31" t="n">
        <v>150</v>
      </c>
      <c r="M894" s="31">
        <f>I894+J894+K894+L894</f>
        <v/>
      </c>
      <c r="N894" s="31">
        <f>M894*'Dashboard &amp; Optimisation'!$B$18/('Dashboard &amp; Optimisation'!$B$16/3.6)</f>
        <v/>
      </c>
      <c r="O894" s="31" t="n">
        <v>391.5227538634499</v>
      </c>
      <c r="P894" s="32" t="n">
        <v>0.07847773882220045</v>
      </c>
      <c r="Q894" s="33" t="n">
        <v>7.477008151491015</v>
      </c>
      <c r="R894" s="31" t="n">
        <v>2175.580979561228</v>
      </c>
      <c r="S894" s="31">
        <f>R894*IF(A894=4, 2.0, 3.0)</f>
        <v/>
      </c>
      <c r="T894" s="29">
        <f>'Dashboard &amp; Optimisation'!$B$18*U894</f>
        <v/>
      </c>
      <c r="U894" s="34">
        <f>MIN(1, S894/M894)</f>
        <v/>
      </c>
      <c r="V894" s="34">
        <f>N894/(N894+O894)</f>
        <v/>
      </c>
      <c r="W894" s="34">
        <f>U894*V894</f>
        <v/>
      </c>
      <c r="X894" s="32">
        <f>T894/N894</f>
        <v/>
      </c>
      <c r="Y894" s="35">
        <f>IF(W894=MAXIFS(W$2:W$7201, A$2:A$7201, A894, B$2:B$7201, B894), "OPTIMAL", "")</f>
        <v/>
      </c>
    </row>
    <row r="895" ht="20" customHeight="1">
      <c r="A895" s="36" t="n">
        <v>4</v>
      </c>
      <c r="B895" s="36" t="n">
        <v>30</v>
      </c>
      <c r="C895" s="37" t="n">
        <v>90</v>
      </c>
      <c r="D895" s="37" t="n">
        <v>2</v>
      </c>
      <c r="E895" s="6" t="n">
        <v>4</v>
      </c>
      <c r="F895" s="37" t="n">
        <v>1.5</v>
      </c>
      <c r="G895" s="36" t="n">
        <v>150</v>
      </c>
      <c r="H895" s="6" t="inlineStr">
        <is>
          <t>OFF</t>
        </is>
      </c>
      <c r="I895" s="38" t="n">
        <v>718.2417398266504</v>
      </c>
      <c r="J895" s="38" t="n">
        <v>2366.073881799197</v>
      </c>
      <c r="K895" s="38" t="n">
        <v>1847.222222222222</v>
      </c>
      <c r="L895" s="38" t="n">
        <v>150</v>
      </c>
      <c r="M895" s="38">
        <f>I895+J895+K895+L895</f>
        <v/>
      </c>
      <c r="N895" s="38">
        <f>M895*'Dashboard &amp; Optimisation'!$B$18/('Dashboard &amp; Optimisation'!$B$16/3.6)</f>
        <v/>
      </c>
      <c r="O895" s="38" t="n">
        <v>391.5227538634499</v>
      </c>
      <c r="P895" s="39" t="n">
        <v>0.33053496015231</v>
      </c>
      <c r="Q895" s="40" t="n">
        <v>7.477008151491015</v>
      </c>
      <c r="R895" s="38" t="n">
        <v>516.5404464988477</v>
      </c>
      <c r="S895" s="38">
        <f>R895*IF(A895=4, 2.0, 3.0)</f>
        <v/>
      </c>
      <c r="T895" s="37">
        <f>'Dashboard &amp; Optimisation'!$B$18*U895</f>
        <v/>
      </c>
      <c r="U895" s="26">
        <f>MIN(1, S895/M895)</f>
        <v/>
      </c>
      <c r="V895" s="26">
        <f>N895/(N895+O895)</f>
        <v/>
      </c>
      <c r="W895" s="26">
        <f>U895*V895</f>
        <v/>
      </c>
      <c r="X895" s="39">
        <f>T895/N895</f>
        <v/>
      </c>
      <c r="Y895" s="41">
        <f>IF(W895=MAXIFS(W$2:W$7201, A$2:A$7201, A895, B$2:B$7201, B895), "OPTIMAL", "")</f>
        <v/>
      </c>
    </row>
    <row r="896" ht="20" customHeight="1">
      <c r="A896" s="28" t="n">
        <v>4</v>
      </c>
      <c r="B896" s="28" t="n">
        <v>30</v>
      </c>
      <c r="C896" s="29" t="n">
        <v>90</v>
      </c>
      <c r="D896" s="29" t="n">
        <v>2</v>
      </c>
      <c r="E896" s="30" t="n">
        <v>4</v>
      </c>
      <c r="F896" s="29" t="n">
        <v>1.5</v>
      </c>
      <c r="G896" s="28" t="n">
        <v>200</v>
      </c>
      <c r="H896" s="30" t="inlineStr">
        <is>
          <t>ON</t>
        </is>
      </c>
      <c r="I896" s="31" t="n">
        <v>718.2417398266504</v>
      </c>
      <c r="J896" s="31" t="n">
        <v>2366.073881799197</v>
      </c>
      <c r="K896" s="31" t="n">
        <v>1847.222222222222</v>
      </c>
      <c r="L896" s="31" t="n">
        <v>150</v>
      </c>
      <c r="M896" s="31">
        <f>I896+J896+K896+L896</f>
        <v/>
      </c>
      <c r="N896" s="31">
        <f>M896*'Dashboard &amp; Optimisation'!$B$18/('Dashboard &amp; Optimisation'!$B$16/3.6)</f>
        <v/>
      </c>
      <c r="O896" s="31" t="n">
        <v>391.5227538634499</v>
      </c>
      <c r="P896" s="32" t="n">
        <v>0.07936193295048877</v>
      </c>
      <c r="Q896" s="33" t="n">
        <v>7.477008151491015</v>
      </c>
      <c r="R896" s="31" t="n">
        <v>2151.342205929745</v>
      </c>
      <c r="S896" s="31">
        <f>R896*IF(A896=4, 2.0, 3.0)</f>
        <v/>
      </c>
      <c r="T896" s="29">
        <f>'Dashboard &amp; Optimisation'!$B$18*U896</f>
        <v/>
      </c>
      <c r="U896" s="34">
        <f>MIN(1, S896/M896)</f>
        <v/>
      </c>
      <c r="V896" s="34">
        <f>N896/(N896+O896)</f>
        <v/>
      </c>
      <c r="W896" s="34">
        <f>U896*V896</f>
        <v/>
      </c>
      <c r="X896" s="32">
        <f>T896/N896</f>
        <v/>
      </c>
      <c r="Y896" s="35">
        <f>IF(W896=MAXIFS(W$2:W$7201, A$2:A$7201, A896, B$2:B$7201, B896), "OPTIMAL", "")</f>
        <v/>
      </c>
    </row>
    <row r="897" ht="20" customHeight="1">
      <c r="A897" s="36" t="n">
        <v>4</v>
      </c>
      <c r="B897" s="36" t="n">
        <v>30</v>
      </c>
      <c r="C897" s="37" t="n">
        <v>90</v>
      </c>
      <c r="D897" s="37" t="n">
        <v>2</v>
      </c>
      <c r="E897" s="6" t="n">
        <v>4</v>
      </c>
      <c r="F897" s="37" t="n">
        <v>1.5</v>
      </c>
      <c r="G897" s="36" t="n">
        <v>200</v>
      </c>
      <c r="H897" s="6" t="inlineStr">
        <is>
          <t>OFF</t>
        </is>
      </c>
      <c r="I897" s="38" t="n">
        <v>718.2417398266504</v>
      </c>
      <c r="J897" s="38" t="n">
        <v>2366.073881799197</v>
      </c>
      <c r="K897" s="38" t="n">
        <v>1847.222222222222</v>
      </c>
      <c r="L897" s="38" t="n">
        <v>150</v>
      </c>
      <c r="M897" s="38">
        <f>I897+J897+K897+L897</f>
        <v/>
      </c>
      <c r="N897" s="38">
        <f>M897*'Dashboard &amp; Optimisation'!$B$18/('Dashboard &amp; Optimisation'!$B$16/3.6)</f>
        <v/>
      </c>
      <c r="O897" s="38" t="n">
        <v>391.5227538634499</v>
      </c>
      <c r="P897" s="39" t="n">
        <v>0.3314191542805984</v>
      </c>
      <c r="Q897" s="40" t="n">
        <v>7.477008151491015</v>
      </c>
      <c r="R897" s="38" t="n">
        <v>515.1623667351446</v>
      </c>
      <c r="S897" s="38">
        <f>R897*IF(A897=4, 2.0, 3.0)</f>
        <v/>
      </c>
      <c r="T897" s="37">
        <f>'Dashboard &amp; Optimisation'!$B$18*U897</f>
        <v/>
      </c>
      <c r="U897" s="26">
        <f>MIN(1, S897/M897)</f>
        <v/>
      </c>
      <c r="V897" s="26">
        <f>N897/(N897+O897)</f>
        <v/>
      </c>
      <c r="W897" s="26">
        <f>U897*V897</f>
        <v/>
      </c>
      <c r="X897" s="39">
        <f>T897/N897</f>
        <v/>
      </c>
      <c r="Y897" s="41">
        <f>IF(W897=MAXIFS(W$2:W$7201, A$2:A$7201, A897, B$2:B$7201, B897), "OPTIMAL", "")</f>
        <v/>
      </c>
    </row>
    <row r="898" ht="20" customHeight="1">
      <c r="A898" s="28" t="n">
        <v>4</v>
      </c>
      <c r="B898" s="28" t="n">
        <v>30</v>
      </c>
      <c r="C898" s="29" t="n">
        <v>90</v>
      </c>
      <c r="D898" s="29" t="n">
        <v>2</v>
      </c>
      <c r="E898" s="30" t="n">
        <v>4</v>
      </c>
      <c r="F898" s="29" t="n">
        <v>2</v>
      </c>
      <c r="G898" s="28" t="n">
        <v>50</v>
      </c>
      <c r="H898" s="30" t="inlineStr">
        <is>
          <t>ON</t>
        </is>
      </c>
      <c r="I898" s="31" t="n">
        <v>718.2417398266504</v>
      </c>
      <c r="J898" s="31" t="n">
        <v>2366.073881799197</v>
      </c>
      <c r="K898" s="31" t="n">
        <v>1847.222222222222</v>
      </c>
      <c r="L898" s="31" t="n">
        <v>150</v>
      </c>
      <c r="M898" s="31">
        <f>I898+J898+K898+L898</f>
        <v/>
      </c>
      <c r="N898" s="31">
        <f>M898*'Dashboard &amp; Optimisation'!$B$18/('Dashboard &amp; Optimisation'!$B$16/3.6)</f>
        <v/>
      </c>
      <c r="O898" s="31" t="n">
        <v>442.5020562582152</v>
      </c>
      <c r="P898" s="32" t="n">
        <v>0.0743342251484481</v>
      </c>
      <c r="Q898" s="33" t="n">
        <v>9.902677535321354</v>
      </c>
      <c r="R898" s="31" t="n">
        <v>2325.408533025116</v>
      </c>
      <c r="S898" s="31">
        <f>R898*IF(A898=4, 2.0, 3.0)</f>
        <v/>
      </c>
      <c r="T898" s="29">
        <f>'Dashboard &amp; Optimisation'!$B$18*U898</f>
        <v/>
      </c>
      <c r="U898" s="34">
        <f>MIN(1, S898/M898)</f>
        <v/>
      </c>
      <c r="V898" s="34">
        <f>N898/(N898+O898)</f>
        <v/>
      </c>
      <c r="W898" s="34">
        <f>U898*V898</f>
        <v/>
      </c>
      <c r="X898" s="32">
        <f>T898/N898</f>
        <v/>
      </c>
      <c r="Y898" s="35">
        <f>IF(W898=MAXIFS(W$2:W$7201, A$2:A$7201, A898, B$2:B$7201, B898), "OPTIMAL", "")</f>
        <v/>
      </c>
    </row>
    <row r="899" ht="20" customHeight="1">
      <c r="A899" s="36" t="n">
        <v>4</v>
      </c>
      <c r="B899" s="36" t="n">
        <v>30</v>
      </c>
      <c r="C899" s="37" t="n">
        <v>90</v>
      </c>
      <c r="D899" s="37" t="n">
        <v>2</v>
      </c>
      <c r="E899" s="6" t="n">
        <v>4</v>
      </c>
      <c r="F899" s="37" t="n">
        <v>2</v>
      </c>
      <c r="G899" s="36" t="n">
        <v>50</v>
      </c>
      <c r="H899" s="6" t="inlineStr">
        <is>
          <t>OFF</t>
        </is>
      </c>
      <c r="I899" s="38" t="n">
        <v>718.2417398266504</v>
      </c>
      <c r="J899" s="38" t="n">
        <v>2366.073881799197</v>
      </c>
      <c r="K899" s="38" t="n">
        <v>1847.222222222222</v>
      </c>
      <c r="L899" s="38" t="n">
        <v>150</v>
      </c>
      <c r="M899" s="38">
        <f>I899+J899+K899+L899</f>
        <v/>
      </c>
      <c r="N899" s="38">
        <f>M899*'Dashboard &amp; Optimisation'!$B$18/('Dashboard &amp; Optimisation'!$B$16/3.6)</f>
        <v/>
      </c>
      <c r="O899" s="38" t="n">
        <v>442.5020562582152</v>
      </c>
      <c r="P899" s="39" t="n">
        <v>0.3276662977269247</v>
      </c>
      <c r="Q899" s="40" t="n">
        <v>9.902677535321354</v>
      </c>
      <c r="R899" s="38" t="n">
        <v>527.5411070810518</v>
      </c>
      <c r="S899" s="38">
        <f>R899*IF(A899=4, 2.0, 3.0)</f>
        <v/>
      </c>
      <c r="T899" s="37">
        <f>'Dashboard &amp; Optimisation'!$B$18*U899</f>
        <v/>
      </c>
      <c r="U899" s="26">
        <f>MIN(1, S899/M899)</f>
        <v/>
      </c>
      <c r="V899" s="26">
        <f>N899/(N899+O899)</f>
        <v/>
      </c>
      <c r="W899" s="26">
        <f>U899*V899</f>
        <v/>
      </c>
      <c r="X899" s="39">
        <f>T899/N899</f>
        <v/>
      </c>
      <c r="Y899" s="41">
        <f>IF(W899=MAXIFS(W$2:W$7201, A$2:A$7201, A899, B$2:B$7201, B899), "OPTIMAL", "")</f>
        <v/>
      </c>
    </row>
    <row r="900" ht="20" customHeight="1">
      <c r="A900" s="28" t="n">
        <v>4</v>
      </c>
      <c r="B900" s="28" t="n">
        <v>30</v>
      </c>
      <c r="C900" s="29" t="n">
        <v>90</v>
      </c>
      <c r="D900" s="29" t="n">
        <v>2</v>
      </c>
      <c r="E900" s="30" t="n">
        <v>4</v>
      </c>
      <c r="F900" s="29" t="n">
        <v>2</v>
      </c>
      <c r="G900" s="28" t="n">
        <v>100</v>
      </c>
      <c r="H900" s="30" t="inlineStr">
        <is>
          <t>ON</t>
        </is>
      </c>
      <c r="I900" s="31" t="n">
        <v>718.2417398266504</v>
      </c>
      <c r="J900" s="31" t="n">
        <v>2366.073881799197</v>
      </c>
      <c r="K900" s="31" t="n">
        <v>1847.222222222222</v>
      </c>
      <c r="L900" s="31" t="n">
        <v>150</v>
      </c>
      <c r="M900" s="31">
        <f>I900+J900+K900+L900</f>
        <v/>
      </c>
      <c r="N900" s="31">
        <f>M900*'Dashboard &amp; Optimisation'!$B$18/('Dashboard &amp; Optimisation'!$B$16/3.6)</f>
        <v/>
      </c>
      <c r="O900" s="31" t="n">
        <v>442.5020562582152</v>
      </c>
      <c r="P900" s="32" t="n">
        <v>0.07521841927673642</v>
      </c>
      <c r="Q900" s="33" t="n">
        <v>9.902677535321354</v>
      </c>
      <c r="R900" s="31" t="n">
        <v>2298.073305955165</v>
      </c>
      <c r="S900" s="31">
        <f>R900*IF(A900=4, 2.0, 3.0)</f>
        <v/>
      </c>
      <c r="T900" s="29">
        <f>'Dashboard &amp; Optimisation'!$B$18*U900</f>
        <v/>
      </c>
      <c r="U900" s="34">
        <f>MIN(1, S900/M900)</f>
        <v/>
      </c>
      <c r="V900" s="34">
        <f>N900/(N900+O900)</f>
        <v/>
      </c>
      <c r="W900" s="34">
        <f>U900*V900</f>
        <v/>
      </c>
      <c r="X900" s="32">
        <f>T900/N900</f>
        <v/>
      </c>
      <c r="Y900" s="35">
        <f>IF(W900=MAXIFS(W$2:W$7201, A$2:A$7201, A900, B$2:B$7201, B900), "OPTIMAL", "")</f>
        <v/>
      </c>
    </row>
    <row r="901" ht="20" customHeight="1">
      <c r="A901" s="36" t="n">
        <v>4</v>
      </c>
      <c r="B901" s="36" t="n">
        <v>30</v>
      </c>
      <c r="C901" s="37" t="n">
        <v>90</v>
      </c>
      <c r="D901" s="37" t="n">
        <v>2</v>
      </c>
      <c r="E901" s="6" t="n">
        <v>4</v>
      </c>
      <c r="F901" s="37" t="n">
        <v>2</v>
      </c>
      <c r="G901" s="36" t="n">
        <v>100</v>
      </c>
      <c r="H901" s="6" t="inlineStr">
        <is>
          <t>OFF</t>
        </is>
      </c>
      <c r="I901" s="38" t="n">
        <v>718.2417398266504</v>
      </c>
      <c r="J901" s="38" t="n">
        <v>2366.073881799197</v>
      </c>
      <c r="K901" s="38" t="n">
        <v>1847.222222222222</v>
      </c>
      <c r="L901" s="38" t="n">
        <v>150</v>
      </c>
      <c r="M901" s="38">
        <f>I901+J901+K901+L901</f>
        <v/>
      </c>
      <c r="N901" s="38">
        <f>M901*'Dashboard &amp; Optimisation'!$B$18/('Dashboard &amp; Optimisation'!$B$16/3.6)</f>
        <v/>
      </c>
      <c r="O901" s="38" t="n">
        <v>442.5020562582152</v>
      </c>
      <c r="P901" s="39" t="n">
        <v>0.328550491855213</v>
      </c>
      <c r="Q901" s="40" t="n">
        <v>9.902677535321354</v>
      </c>
      <c r="R901" s="38" t="n">
        <v>526.1213899877129</v>
      </c>
      <c r="S901" s="38">
        <f>R901*IF(A901=4, 2.0, 3.0)</f>
        <v/>
      </c>
      <c r="T901" s="37">
        <f>'Dashboard &amp; Optimisation'!$B$18*U901</f>
        <v/>
      </c>
      <c r="U901" s="26">
        <f>MIN(1, S901/M901)</f>
        <v/>
      </c>
      <c r="V901" s="26">
        <f>N901/(N901+O901)</f>
        <v/>
      </c>
      <c r="W901" s="26">
        <f>U901*V901</f>
        <v/>
      </c>
      <c r="X901" s="39">
        <f>T901/N901</f>
        <v/>
      </c>
      <c r="Y901" s="41">
        <f>IF(W901=MAXIFS(W$2:W$7201, A$2:A$7201, A901, B$2:B$7201, B901), "OPTIMAL", "")</f>
        <v/>
      </c>
    </row>
    <row r="902" ht="20" customHeight="1">
      <c r="A902" s="28" t="n">
        <v>4</v>
      </c>
      <c r="B902" s="28" t="n">
        <v>30</v>
      </c>
      <c r="C902" s="29" t="n">
        <v>90</v>
      </c>
      <c r="D902" s="29" t="n">
        <v>2</v>
      </c>
      <c r="E902" s="30" t="n">
        <v>4</v>
      </c>
      <c r="F902" s="29" t="n">
        <v>2</v>
      </c>
      <c r="G902" s="28" t="n">
        <v>150</v>
      </c>
      <c r="H902" s="30" t="inlineStr">
        <is>
          <t>ON</t>
        </is>
      </c>
      <c r="I902" s="31" t="n">
        <v>718.2417398266504</v>
      </c>
      <c r="J902" s="31" t="n">
        <v>2366.073881799197</v>
      </c>
      <c r="K902" s="31" t="n">
        <v>1847.222222222222</v>
      </c>
      <c r="L902" s="31" t="n">
        <v>150</v>
      </c>
      <c r="M902" s="31">
        <f>I902+J902+K902+L902</f>
        <v/>
      </c>
      <c r="N902" s="31">
        <f>M902*'Dashboard &amp; Optimisation'!$B$18/('Dashboard &amp; Optimisation'!$B$16/3.6)</f>
        <v/>
      </c>
      <c r="O902" s="31" t="n">
        <v>442.5020562582152</v>
      </c>
      <c r="P902" s="32" t="n">
        <v>0.07610261340502472</v>
      </c>
      <c r="Q902" s="33" t="n">
        <v>9.902677535321354</v>
      </c>
      <c r="R902" s="31" t="n">
        <v>2271.373264621664</v>
      </c>
      <c r="S902" s="31">
        <f>R902*IF(A902=4, 2.0, 3.0)</f>
        <v/>
      </c>
      <c r="T902" s="29">
        <f>'Dashboard &amp; Optimisation'!$B$18*U902</f>
        <v/>
      </c>
      <c r="U902" s="34">
        <f>MIN(1, S902/M902)</f>
        <v/>
      </c>
      <c r="V902" s="34">
        <f>N902/(N902+O902)</f>
        <v/>
      </c>
      <c r="W902" s="34">
        <f>U902*V902</f>
        <v/>
      </c>
      <c r="X902" s="32">
        <f>T902/N902</f>
        <v/>
      </c>
      <c r="Y902" s="35">
        <f>IF(W902=MAXIFS(W$2:W$7201, A$2:A$7201, A902, B$2:B$7201, B902), "OPTIMAL", "")</f>
        <v/>
      </c>
    </row>
    <row r="903" ht="20" customHeight="1">
      <c r="A903" s="36" t="n">
        <v>4</v>
      </c>
      <c r="B903" s="36" t="n">
        <v>30</v>
      </c>
      <c r="C903" s="37" t="n">
        <v>90</v>
      </c>
      <c r="D903" s="37" t="n">
        <v>2</v>
      </c>
      <c r="E903" s="6" t="n">
        <v>4</v>
      </c>
      <c r="F903" s="37" t="n">
        <v>2</v>
      </c>
      <c r="G903" s="36" t="n">
        <v>150</v>
      </c>
      <c r="H903" s="6" t="inlineStr">
        <is>
          <t>OFF</t>
        </is>
      </c>
      <c r="I903" s="38" t="n">
        <v>718.2417398266504</v>
      </c>
      <c r="J903" s="38" t="n">
        <v>2366.073881799197</v>
      </c>
      <c r="K903" s="38" t="n">
        <v>1847.222222222222</v>
      </c>
      <c r="L903" s="38" t="n">
        <v>150</v>
      </c>
      <c r="M903" s="38">
        <f>I903+J903+K903+L903</f>
        <v/>
      </c>
      <c r="N903" s="38">
        <f>M903*'Dashboard &amp; Optimisation'!$B$18/('Dashboard &amp; Optimisation'!$B$16/3.6)</f>
        <v/>
      </c>
      <c r="O903" s="38" t="n">
        <v>442.5020562582152</v>
      </c>
      <c r="P903" s="39" t="n">
        <v>0.3294346859835013</v>
      </c>
      <c r="Q903" s="40" t="n">
        <v>9.902677535321354</v>
      </c>
      <c r="R903" s="38" t="n">
        <v>524.7092938618747</v>
      </c>
      <c r="S903" s="38">
        <f>R903*IF(A903=4, 2.0, 3.0)</f>
        <v/>
      </c>
      <c r="T903" s="37">
        <f>'Dashboard &amp; Optimisation'!$B$18*U903</f>
        <v/>
      </c>
      <c r="U903" s="26">
        <f>MIN(1, S903/M903)</f>
        <v/>
      </c>
      <c r="V903" s="26">
        <f>N903/(N903+O903)</f>
        <v/>
      </c>
      <c r="W903" s="26">
        <f>U903*V903</f>
        <v/>
      </c>
      <c r="X903" s="39">
        <f>T903/N903</f>
        <v/>
      </c>
      <c r="Y903" s="41">
        <f>IF(W903=MAXIFS(W$2:W$7201, A$2:A$7201, A903, B$2:B$7201, B903), "OPTIMAL", "")</f>
        <v/>
      </c>
    </row>
    <row r="904" ht="20" customHeight="1">
      <c r="A904" s="28" t="n">
        <v>4</v>
      </c>
      <c r="B904" s="28" t="n">
        <v>30</v>
      </c>
      <c r="C904" s="29" t="n">
        <v>90</v>
      </c>
      <c r="D904" s="29" t="n">
        <v>2</v>
      </c>
      <c r="E904" s="30" t="n">
        <v>4</v>
      </c>
      <c r="F904" s="29" t="n">
        <v>2</v>
      </c>
      <c r="G904" s="28" t="n">
        <v>200</v>
      </c>
      <c r="H904" s="30" t="inlineStr">
        <is>
          <t>ON</t>
        </is>
      </c>
      <c r="I904" s="31" t="n">
        <v>718.2417398266504</v>
      </c>
      <c r="J904" s="31" t="n">
        <v>2366.073881799197</v>
      </c>
      <c r="K904" s="31" t="n">
        <v>1847.222222222222</v>
      </c>
      <c r="L904" s="31" t="n">
        <v>150</v>
      </c>
      <c r="M904" s="31">
        <f>I904+J904+K904+L904</f>
        <v/>
      </c>
      <c r="N904" s="31">
        <f>M904*'Dashboard &amp; Optimisation'!$B$18/('Dashboard &amp; Optimisation'!$B$16/3.6)</f>
        <v/>
      </c>
      <c r="O904" s="31" t="n">
        <v>442.5020562582152</v>
      </c>
      <c r="P904" s="32" t="n">
        <v>0.07698680753331304</v>
      </c>
      <c r="Q904" s="33" t="n">
        <v>9.902677535321354</v>
      </c>
      <c r="R904" s="31" t="n">
        <v>2245.286523684127</v>
      </c>
      <c r="S904" s="31">
        <f>R904*IF(A904=4, 2.0, 3.0)</f>
        <v/>
      </c>
      <c r="T904" s="29">
        <f>'Dashboard &amp; Optimisation'!$B$18*U904</f>
        <v/>
      </c>
      <c r="U904" s="34">
        <f>MIN(1, S904/M904)</f>
        <v/>
      </c>
      <c r="V904" s="34">
        <f>N904/(N904+O904)</f>
        <v/>
      </c>
      <c r="W904" s="34">
        <f>U904*V904</f>
        <v/>
      </c>
      <c r="X904" s="32">
        <f>T904/N904</f>
        <v/>
      </c>
      <c r="Y904" s="35">
        <f>IF(W904=MAXIFS(W$2:W$7201, A$2:A$7201, A904, B$2:B$7201, B904), "OPTIMAL", "")</f>
        <v/>
      </c>
    </row>
    <row r="905" ht="20" customHeight="1">
      <c r="A905" s="36" t="n">
        <v>4</v>
      </c>
      <c r="B905" s="36" t="n">
        <v>30</v>
      </c>
      <c r="C905" s="37" t="n">
        <v>90</v>
      </c>
      <c r="D905" s="37" t="n">
        <v>2</v>
      </c>
      <c r="E905" s="6" t="n">
        <v>4</v>
      </c>
      <c r="F905" s="37" t="n">
        <v>2</v>
      </c>
      <c r="G905" s="36" t="n">
        <v>200</v>
      </c>
      <c r="H905" s="6" t="inlineStr">
        <is>
          <t>OFF</t>
        </is>
      </c>
      <c r="I905" s="38" t="n">
        <v>718.2417398266504</v>
      </c>
      <c r="J905" s="38" t="n">
        <v>2366.073881799197</v>
      </c>
      <c r="K905" s="38" t="n">
        <v>1847.222222222222</v>
      </c>
      <c r="L905" s="38" t="n">
        <v>150</v>
      </c>
      <c r="M905" s="38">
        <f>I905+J905+K905+L905</f>
        <v/>
      </c>
      <c r="N905" s="38">
        <f>M905*'Dashboard &amp; Optimisation'!$B$18/('Dashboard &amp; Optimisation'!$B$16/3.6)</f>
        <v/>
      </c>
      <c r="O905" s="38" t="n">
        <v>442.5020562582152</v>
      </c>
      <c r="P905" s="39" t="n">
        <v>0.3303188801117897</v>
      </c>
      <c r="Q905" s="40" t="n">
        <v>9.902677535321354</v>
      </c>
      <c r="R905" s="38" t="n">
        <v>523.3047575043586</v>
      </c>
      <c r="S905" s="38">
        <f>R905*IF(A905=4, 2.0, 3.0)</f>
        <v/>
      </c>
      <c r="T905" s="37">
        <f>'Dashboard &amp; Optimisation'!$B$18*U905</f>
        <v/>
      </c>
      <c r="U905" s="26">
        <f>MIN(1, S905/M905)</f>
        <v/>
      </c>
      <c r="V905" s="26">
        <f>N905/(N905+O905)</f>
        <v/>
      </c>
      <c r="W905" s="26">
        <f>U905*V905</f>
        <v/>
      </c>
      <c r="X905" s="39">
        <f>T905/N905</f>
        <v/>
      </c>
      <c r="Y905" s="41">
        <f>IF(W905=MAXIFS(W$2:W$7201, A$2:A$7201, A905, B$2:B$7201, B905), "OPTIMAL", "")</f>
        <v/>
      </c>
    </row>
    <row r="906" ht="20" customHeight="1">
      <c r="A906" s="28" t="n">
        <v>4</v>
      </c>
      <c r="B906" s="28" t="n">
        <v>30</v>
      </c>
      <c r="C906" s="29" t="n">
        <v>90</v>
      </c>
      <c r="D906" s="29" t="n">
        <v>2</v>
      </c>
      <c r="E906" s="30" t="n">
        <v>8</v>
      </c>
      <c r="F906" s="29" t="n">
        <v>1.5</v>
      </c>
      <c r="G906" s="28" t="n">
        <v>50</v>
      </c>
      <c r="H906" s="30" t="inlineStr">
        <is>
          <t>ON</t>
        </is>
      </c>
      <c r="I906" s="31" t="n">
        <v>718.2417398266504</v>
      </c>
      <c r="J906" s="31" t="n">
        <v>2366.073881799197</v>
      </c>
      <c r="K906" s="31" t="n">
        <v>1847.222222222222</v>
      </c>
      <c r="L906" s="31" t="n">
        <v>150</v>
      </c>
      <c r="M906" s="31">
        <f>I906+J906+K906+L906</f>
        <v/>
      </c>
      <c r="N906" s="31">
        <f>M906*'Dashboard &amp; Optimisation'!$B$18/('Dashboard &amp; Optimisation'!$B$16/3.6)</f>
        <v/>
      </c>
      <c r="O906" s="31" t="n">
        <v>548.360630885478</v>
      </c>
      <c r="P906" s="32" t="n">
        <v>0.05747225463298707</v>
      </c>
      <c r="Q906" s="33" t="n">
        <v>14.75401630298203</v>
      </c>
      <c r="R906" s="31" t="n">
        <v>3084.364228954402</v>
      </c>
      <c r="S906" s="31">
        <f>R906*IF(A906=4, 2.0, 3.0)</f>
        <v/>
      </c>
      <c r="T906" s="29">
        <f>'Dashboard &amp; Optimisation'!$B$18*U906</f>
        <v/>
      </c>
      <c r="U906" s="34">
        <f>MIN(1, S906/M906)</f>
        <v/>
      </c>
      <c r="V906" s="34">
        <f>N906/(N906+O906)</f>
        <v/>
      </c>
      <c r="W906" s="34">
        <f>U906*V906</f>
        <v/>
      </c>
      <c r="X906" s="32">
        <f>T906/N906</f>
        <v/>
      </c>
      <c r="Y906" s="35">
        <f>IF(W906=MAXIFS(W$2:W$7201, A$2:A$7201, A906, B$2:B$7201, B906), "OPTIMAL", "")</f>
        <v/>
      </c>
    </row>
    <row r="907" ht="20" customHeight="1">
      <c r="A907" s="36" t="n">
        <v>4</v>
      </c>
      <c r="B907" s="36" t="n">
        <v>30</v>
      </c>
      <c r="C907" s="37" t="n">
        <v>90</v>
      </c>
      <c r="D907" s="37" t="n">
        <v>2</v>
      </c>
      <c r="E907" s="6" t="n">
        <v>8</v>
      </c>
      <c r="F907" s="37" t="n">
        <v>1.5</v>
      </c>
      <c r="G907" s="36" t="n">
        <v>50</v>
      </c>
      <c r="H907" s="6" t="inlineStr">
        <is>
          <t>OFF</t>
        </is>
      </c>
      <c r="I907" s="38" t="n">
        <v>718.2417398266504</v>
      </c>
      <c r="J907" s="38" t="n">
        <v>2366.073881799197</v>
      </c>
      <c r="K907" s="38" t="n">
        <v>1847.222222222222</v>
      </c>
      <c r="L907" s="38" t="n">
        <v>150</v>
      </c>
      <c r="M907" s="38">
        <f>I907+J907+K907+L907</f>
        <v/>
      </c>
      <c r="N907" s="38">
        <f>M907*'Dashboard &amp; Optimisation'!$B$18/('Dashboard &amp; Optimisation'!$B$16/3.6)</f>
        <v/>
      </c>
      <c r="O907" s="38" t="n">
        <v>548.360630885478</v>
      </c>
      <c r="P907" s="39" t="n">
        <v>0.2532703382226772</v>
      </c>
      <c r="Q907" s="40" t="n">
        <v>14.75401630298203</v>
      </c>
      <c r="R907" s="38" t="n">
        <v>699.9057512668189</v>
      </c>
      <c r="S907" s="38">
        <f>R907*IF(A907=4, 2.0, 3.0)</f>
        <v/>
      </c>
      <c r="T907" s="37">
        <f>'Dashboard &amp; Optimisation'!$B$18*U907</f>
        <v/>
      </c>
      <c r="U907" s="26">
        <f>MIN(1, S907/M907)</f>
        <v/>
      </c>
      <c r="V907" s="26">
        <f>N907/(N907+O907)</f>
        <v/>
      </c>
      <c r="W907" s="26">
        <f>U907*V907</f>
        <v/>
      </c>
      <c r="X907" s="39">
        <f>T907/N907</f>
        <v/>
      </c>
      <c r="Y907" s="41">
        <f>IF(W907=MAXIFS(W$2:W$7201, A$2:A$7201, A907, B$2:B$7201, B907), "OPTIMAL", "")</f>
        <v/>
      </c>
    </row>
    <row r="908" ht="20" customHeight="1">
      <c r="A908" s="28" t="n">
        <v>4</v>
      </c>
      <c r="B908" s="28" t="n">
        <v>30</v>
      </c>
      <c r="C908" s="29" t="n">
        <v>90</v>
      </c>
      <c r="D908" s="29" t="n">
        <v>2</v>
      </c>
      <c r="E908" s="30" t="n">
        <v>8</v>
      </c>
      <c r="F908" s="29" t="n">
        <v>1.5</v>
      </c>
      <c r="G908" s="28" t="n">
        <v>100</v>
      </c>
      <c r="H908" s="30" t="inlineStr">
        <is>
          <t>ON</t>
        </is>
      </c>
      <c r="I908" s="31" t="n">
        <v>718.2417398266504</v>
      </c>
      <c r="J908" s="31" t="n">
        <v>2366.073881799197</v>
      </c>
      <c r="K908" s="31" t="n">
        <v>1847.222222222222</v>
      </c>
      <c r="L908" s="31" t="n">
        <v>150</v>
      </c>
      <c r="M908" s="31">
        <f>I908+J908+K908+L908</f>
        <v/>
      </c>
      <c r="N908" s="31">
        <f>M908*'Dashboard &amp; Optimisation'!$B$18/('Dashboard &amp; Optimisation'!$B$16/3.6)</f>
        <v/>
      </c>
      <c r="O908" s="31" t="n">
        <v>548.360630885478</v>
      </c>
      <c r="P908" s="32" t="n">
        <v>0.05835644876127537</v>
      </c>
      <c r="Q908" s="33" t="n">
        <v>14.75401630298203</v>
      </c>
      <c r="R908" s="31" t="n">
        <v>3037.631146345138</v>
      </c>
      <c r="S908" s="31">
        <f>R908*IF(A908=4, 2.0, 3.0)</f>
        <v/>
      </c>
      <c r="T908" s="29">
        <f>'Dashboard &amp; Optimisation'!$B$18*U908</f>
        <v/>
      </c>
      <c r="U908" s="34">
        <f>MIN(1, S908/M908)</f>
        <v/>
      </c>
      <c r="V908" s="34">
        <f>N908/(N908+O908)</f>
        <v/>
      </c>
      <c r="W908" s="34">
        <f>U908*V908</f>
        <v/>
      </c>
      <c r="X908" s="32">
        <f>T908/N908</f>
        <v/>
      </c>
      <c r="Y908" s="35">
        <f>IF(W908=MAXIFS(W$2:W$7201, A$2:A$7201, A908, B$2:B$7201, B908), "OPTIMAL", "")</f>
        <v/>
      </c>
    </row>
    <row r="909" ht="20" customHeight="1">
      <c r="A909" s="36" t="n">
        <v>4</v>
      </c>
      <c r="B909" s="36" t="n">
        <v>30</v>
      </c>
      <c r="C909" s="37" t="n">
        <v>90</v>
      </c>
      <c r="D909" s="37" t="n">
        <v>2</v>
      </c>
      <c r="E909" s="6" t="n">
        <v>8</v>
      </c>
      <c r="F909" s="37" t="n">
        <v>1.5</v>
      </c>
      <c r="G909" s="36" t="n">
        <v>100</v>
      </c>
      <c r="H909" s="6" t="inlineStr">
        <is>
          <t>OFF</t>
        </is>
      </c>
      <c r="I909" s="38" t="n">
        <v>718.2417398266504</v>
      </c>
      <c r="J909" s="38" t="n">
        <v>2366.073881799197</v>
      </c>
      <c r="K909" s="38" t="n">
        <v>1847.222222222222</v>
      </c>
      <c r="L909" s="38" t="n">
        <v>150</v>
      </c>
      <c r="M909" s="38">
        <f>I909+J909+K909+L909</f>
        <v/>
      </c>
      <c r="N909" s="38">
        <f>M909*'Dashboard &amp; Optimisation'!$B$18/('Dashboard &amp; Optimisation'!$B$16/3.6)</f>
        <v/>
      </c>
      <c r="O909" s="38" t="n">
        <v>548.360630885478</v>
      </c>
      <c r="P909" s="39" t="n">
        <v>0.2541545323509655</v>
      </c>
      <c r="Q909" s="40" t="n">
        <v>14.75401630298203</v>
      </c>
      <c r="R909" s="38" t="n">
        <v>697.4708052916247</v>
      </c>
      <c r="S909" s="38">
        <f>R909*IF(A909=4, 2.0, 3.0)</f>
        <v/>
      </c>
      <c r="T909" s="37">
        <f>'Dashboard &amp; Optimisation'!$B$18*U909</f>
        <v/>
      </c>
      <c r="U909" s="26">
        <f>MIN(1, S909/M909)</f>
        <v/>
      </c>
      <c r="V909" s="26">
        <f>N909/(N909+O909)</f>
        <v/>
      </c>
      <c r="W909" s="26">
        <f>U909*V909</f>
        <v/>
      </c>
      <c r="X909" s="39">
        <f>T909/N909</f>
        <v/>
      </c>
      <c r="Y909" s="41">
        <f>IF(W909=MAXIFS(W$2:W$7201, A$2:A$7201, A909, B$2:B$7201, B909), "OPTIMAL", "")</f>
        <v/>
      </c>
    </row>
    <row r="910" ht="20" customHeight="1">
      <c r="A910" s="28" t="n">
        <v>4</v>
      </c>
      <c r="B910" s="28" t="n">
        <v>30</v>
      </c>
      <c r="C910" s="29" t="n">
        <v>90</v>
      </c>
      <c r="D910" s="29" t="n">
        <v>2</v>
      </c>
      <c r="E910" s="30" t="n">
        <v>8</v>
      </c>
      <c r="F910" s="29" t="n">
        <v>1.5</v>
      </c>
      <c r="G910" s="28" t="n">
        <v>150</v>
      </c>
      <c r="H910" s="30" t="inlineStr">
        <is>
          <t>ON</t>
        </is>
      </c>
      <c r="I910" s="31" t="n">
        <v>718.2417398266504</v>
      </c>
      <c r="J910" s="31" t="n">
        <v>2366.073881799197</v>
      </c>
      <c r="K910" s="31" t="n">
        <v>1847.222222222222</v>
      </c>
      <c r="L910" s="31" t="n">
        <v>150</v>
      </c>
      <c r="M910" s="31">
        <f>I910+J910+K910+L910</f>
        <v/>
      </c>
      <c r="N910" s="31">
        <f>M910*'Dashboard &amp; Optimisation'!$B$18/('Dashboard &amp; Optimisation'!$B$16/3.6)</f>
        <v/>
      </c>
      <c r="O910" s="31" t="n">
        <v>548.360630885478</v>
      </c>
      <c r="P910" s="32" t="n">
        <v>0.05924064288956368</v>
      </c>
      <c r="Q910" s="33" t="n">
        <v>14.75401630298203</v>
      </c>
      <c r="R910" s="31" t="n">
        <v>2992.293089691853</v>
      </c>
      <c r="S910" s="31">
        <f>R910*IF(A910=4, 2.0, 3.0)</f>
        <v/>
      </c>
      <c r="T910" s="29">
        <f>'Dashboard &amp; Optimisation'!$B$18*U910</f>
        <v/>
      </c>
      <c r="U910" s="34">
        <f>MIN(1, S910/M910)</f>
        <v/>
      </c>
      <c r="V910" s="34">
        <f>N910/(N910+O910)</f>
        <v/>
      </c>
      <c r="W910" s="34">
        <f>U910*V910</f>
        <v/>
      </c>
      <c r="X910" s="32">
        <f>T910/N910</f>
        <v/>
      </c>
      <c r="Y910" s="35">
        <f>IF(W910=MAXIFS(W$2:W$7201, A$2:A$7201, A910, B$2:B$7201, B910), "OPTIMAL", "")</f>
        <v/>
      </c>
    </row>
    <row r="911" ht="20" customHeight="1">
      <c r="A911" s="36" t="n">
        <v>4</v>
      </c>
      <c r="B911" s="36" t="n">
        <v>30</v>
      </c>
      <c r="C911" s="37" t="n">
        <v>90</v>
      </c>
      <c r="D911" s="37" t="n">
        <v>2</v>
      </c>
      <c r="E911" s="6" t="n">
        <v>8</v>
      </c>
      <c r="F911" s="37" t="n">
        <v>1.5</v>
      </c>
      <c r="G911" s="36" t="n">
        <v>150</v>
      </c>
      <c r="H911" s="6" t="inlineStr">
        <is>
          <t>OFF</t>
        </is>
      </c>
      <c r="I911" s="38" t="n">
        <v>718.2417398266504</v>
      </c>
      <c r="J911" s="38" t="n">
        <v>2366.073881799197</v>
      </c>
      <c r="K911" s="38" t="n">
        <v>1847.222222222222</v>
      </c>
      <c r="L911" s="38" t="n">
        <v>150</v>
      </c>
      <c r="M911" s="38">
        <f>I911+J911+K911+L911</f>
        <v/>
      </c>
      <c r="N911" s="38">
        <f>M911*'Dashboard &amp; Optimisation'!$B$18/('Dashboard &amp; Optimisation'!$B$16/3.6)</f>
        <v/>
      </c>
      <c r="O911" s="38" t="n">
        <v>548.360630885478</v>
      </c>
      <c r="P911" s="39" t="n">
        <v>0.2550387264792538</v>
      </c>
      <c r="Q911" s="40" t="n">
        <v>14.75401630298203</v>
      </c>
      <c r="R911" s="38" t="n">
        <v>695.0527427518499</v>
      </c>
      <c r="S911" s="38">
        <f>R911*IF(A911=4, 2.0, 3.0)</f>
        <v/>
      </c>
      <c r="T911" s="37">
        <f>'Dashboard &amp; Optimisation'!$B$18*U911</f>
        <v/>
      </c>
      <c r="U911" s="26">
        <f>MIN(1, S911/M911)</f>
        <v/>
      </c>
      <c r="V911" s="26">
        <f>N911/(N911+O911)</f>
        <v/>
      </c>
      <c r="W911" s="26">
        <f>U911*V911</f>
        <v/>
      </c>
      <c r="X911" s="39">
        <f>T911/N911</f>
        <v/>
      </c>
      <c r="Y911" s="41">
        <f>IF(W911=MAXIFS(W$2:W$7201, A$2:A$7201, A911, B$2:B$7201, B911), "OPTIMAL", "")</f>
        <v/>
      </c>
    </row>
    <row r="912" ht="20" customHeight="1">
      <c r="A912" s="28" t="n">
        <v>4</v>
      </c>
      <c r="B912" s="28" t="n">
        <v>30</v>
      </c>
      <c r="C912" s="29" t="n">
        <v>90</v>
      </c>
      <c r="D912" s="29" t="n">
        <v>2</v>
      </c>
      <c r="E912" s="30" t="n">
        <v>8</v>
      </c>
      <c r="F912" s="29" t="n">
        <v>1.5</v>
      </c>
      <c r="G912" s="28" t="n">
        <v>200</v>
      </c>
      <c r="H912" s="30" t="inlineStr">
        <is>
          <t>ON</t>
        </is>
      </c>
      <c r="I912" s="31" t="n">
        <v>718.2417398266504</v>
      </c>
      <c r="J912" s="31" t="n">
        <v>2366.073881799197</v>
      </c>
      <c r="K912" s="31" t="n">
        <v>1847.222222222222</v>
      </c>
      <c r="L912" s="31" t="n">
        <v>150</v>
      </c>
      <c r="M912" s="31">
        <f>I912+J912+K912+L912</f>
        <v/>
      </c>
      <c r="N912" s="31">
        <f>M912*'Dashboard &amp; Optimisation'!$B$18/('Dashboard &amp; Optimisation'!$B$16/3.6)</f>
        <v/>
      </c>
      <c r="O912" s="31" t="n">
        <v>548.360630885478</v>
      </c>
      <c r="P912" s="32" t="n">
        <v>0.06012483701785199</v>
      </c>
      <c r="Q912" s="33" t="n">
        <v>14.75401630298203</v>
      </c>
      <c r="R912" s="31" t="n">
        <v>2948.288513359485</v>
      </c>
      <c r="S912" s="31">
        <f>R912*IF(A912=4, 2.0, 3.0)</f>
        <v/>
      </c>
      <c r="T912" s="29">
        <f>'Dashboard &amp; Optimisation'!$B$18*U912</f>
        <v/>
      </c>
      <c r="U912" s="34">
        <f>MIN(1, S912/M912)</f>
        <v/>
      </c>
      <c r="V912" s="34">
        <f>N912/(N912+O912)</f>
        <v/>
      </c>
      <c r="W912" s="34">
        <f>U912*V912</f>
        <v/>
      </c>
      <c r="X912" s="32">
        <f>T912/N912</f>
        <v/>
      </c>
      <c r="Y912" s="35">
        <f>IF(W912=MAXIFS(W$2:W$7201, A$2:A$7201, A912, B$2:B$7201, B912), "OPTIMAL", "")</f>
        <v/>
      </c>
    </row>
    <row r="913" ht="20" customHeight="1">
      <c r="A913" s="36" t="n">
        <v>4</v>
      </c>
      <c r="B913" s="36" t="n">
        <v>30</v>
      </c>
      <c r="C913" s="37" t="n">
        <v>90</v>
      </c>
      <c r="D913" s="37" t="n">
        <v>2</v>
      </c>
      <c r="E913" s="6" t="n">
        <v>8</v>
      </c>
      <c r="F913" s="37" t="n">
        <v>1.5</v>
      </c>
      <c r="G913" s="36" t="n">
        <v>200</v>
      </c>
      <c r="H913" s="6" t="inlineStr">
        <is>
          <t>OFF</t>
        </is>
      </c>
      <c r="I913" s="38" t="n">
        <v>718.2417398266504</v>
      </c>
      <c r="J913" s="38" t="n">
        <v>2366.073881799197</v>
      </c>
      <c r="K913" s="38" t="n">
        <v>1847.222222222222</v>
      </c>
      <c r="L913" s="38" t="n">
        <v>150</v>
      </c>
      <c r="M913" s="38">
        <f>I913+J913+K913+L913</f>
        <v/>
      </c>
      <c r="N913" s="38">
        <f>M913*'Dashboard &amp; Optimisation'!$B$18/('Dashboard &amp; Optimisation'!$B$16/3.6)</f>
        <v/>
      </c>
      <c r="O913" s="38" t="n">
        <v>548.360630885478</v>
      </c>
      <c r="P913" s="39" t="n">
        <v>0.2559229206075421</v>
      </c>
      <c r="Q913" s="40" t="n">
        <v>14.75401630298203</v>
      </c>
      <c r="R913" s="38" t="n">
        <v>692.6513886545579</v>
      </c>
      <c r="S913" s="38">
        <f>R913*IF(A913=4, 2.0, 3.0)</f>
        <v/>
      </c>
      <c r="T913" s="37">
        <f>'Dashboard &amp; Optimisation'!$B$18*U913</f>
        <v/>
      </c>
      <c r="U913" s="26">
        <f>MIN(1, S913/M913)</f>
        <v/>
      </c>
      <c r="V913" s="26">
        <f>N913/(N913+O913)</f>
        <v/>
      </c>
      <c r="W913" s="26">
        <f>U913*V913</f>
        <v/>
      </c>
      <c r="X913" s="39">
        <f>T913/N913</f>
        <v/>
      </c>
      <c r="Y913" s="41">
        <f>IF(W913=MAXIFS(W$2:W$7201, A$2:A$7201, A913, B$2:B$7201, B913), "OPTIMAL", "")</f>
        <v/>
      </c>
    </row>
    <row r="914" ht="20" customHeight="1">
      <c r="A914" s="28" t="n">
        <v>4</v>
      </c>
      <c r="B914" s="28" t="n">
        <v>30</v>
      </c>
      <c r="C914" s="29" t="n">
        <v>90</v>
      </c>
      <c r="D914" s="29" t="n">
        <v>2</v>
      </c>
      <c r="E914" s="30" t="n">
        <v>8</v>
      </c>
      <c r="F914" s="29" t="n">
        <v>2</v>
      </c>
      <c r="G914" s="28" t="n">
        <v>50</v>
      </c>
      <c r="H914" s="30" t="inlineStr">
        <is>
          <t>ON</t>
        </is>
      </c>
      <c r="I914" s="31" t="n">
        <v>718.2417398266504</v>
      </c>
      <c r="J914" s="31" t="n">
        <v>2366.073881799197</v>
      </c>
      <c r="K914" s="31" t="n">
        <v>1847.222222222222</v>
      </c>
      <c r="L914" s="31" t="n">
        <v>150</v>
      </c>
      <c r="M914" s="31">
        <f>I914+J914+K914+L914</f>
        <v/>
      </c>
      <c r="N914" s="31">
        <f>M914*'Dashboard &amp; Optimisation'!$B$18/('Dashboard &amp; Optimisation'!$B$16/3.6)</f>
        <v/>
      </c>
      <c r="O914" s="31" t="n">
        <v>659.7593418761642</v>
      </c>
      <c r="P914" s="32" t="n">
        <v>0.05641982240430243</v>
      </c>
      <c r="Q914" s="33" t="n">
        <v>19.60535507064271</v>
      </c>
      <c r="R914" s="31" t="n">
        <v>3224.114741879968</v>
      </c>
      <c r="S914" s="31">
        <f>R914*IF(A914=4, 2.0, 3.0)</f>
        <v/>
      </c>
      <c r="T914" s="29">
        <f>'Dashboard &amp; Optimisation'!$B$18*U914</f>
        <v/>
      </c>
      <c r="U914" s="34">
        <f>MIN(1, S914/M914)</f>
        <v/>
      </c>
      <c r="V914" s="34">
        <f>N914/(N914+O914)</f>
        <v/>
      </c>
      <c r="W914" s="34">
        <f>U914*V914</f>
        <v/>
      </c>
      <c r="X914" s="32">
        <f>T914/N914</f>
        <v/>
      </c>
      <c r="Y914" s="35">
        <f>IF(W914=MAXIFS(W$2:W$7201, A$2:A$7201, A914, B$2:B$7201, B914), "OPTIMAL", "")</f>
        <v/>
      </c>
    </row>
    <row r="915" ht="20" customHeight="1">
      <c r="A915" s="36" t="n">
        <v>4</v>
      </c>
      <c r="B915" s="36" t="n">
        <v>30</v>
      </c>
      <c r="C915" s="37" t="n">
        <v>90</v>
      </c>
      <c r="D915" s="37" t="n">
        <v>2</v>
      </c>
      <c r="E915" s="6" t="n">
        <v>8</v>
      </c>
      <c r="F915" s="37" t="n">
        <v>2</v>
      </c>
      <c r="G915" s="36" t="n">
        <v>50</v>
      </c>
      <c r="H915" s="6" t="inlineStr">
        <is>
          <t>OFF</t>
        </is>
      </c>
      <c r="I915" s="38" t="n">
        <v>718.2417398266504</v>
      </c>
      <c r="J915" s="38" t="n">
        <v>2366.073881799197</v>
      </c>
      <c r="K915" s="38" t="n">
        <v>1847.222222222222</v>
      </c>
      <c r="L915" s="38" t="n">
        <v>150</v>
      </c>
      <c r="M915" s="38">
        <f>I915+J915+K915+L915</f>
        <v/>
      </c>
      <c r="N915" s="38">
        <f>M915*'Dashboard &amp; Optimisation'!$B$18/('Dashboard &amp; Optimisation'!$B$16/3.6)</f>
        <v/>
      </c>
      <c r="O915" s="38" t="n">
        <v>659.7593418761642</v>
      </c>
      <c r="P915" s="39" t="n">
        <v>0.2537612508379916</v>
      </c>
      <c r="Q915" s="40" t="n">
        <v>19.60535507064271</v>
      </c>
      <c r="R915" s="38" t="n">
        <v>716.8311968327027</v>
      </c>
      <c r="S915" s="38">
        <f>R915*IF(A915=4, 2.0, 3.0)</f>
        <v/>
      </c>
      <c r="T915" s="37">
        <f>'Dashboard &amp; Optimisation'!$B$18*U915</f>
        <v/>
      </c>
      <c r="U915" s="26">
        <f>MIN(1, S915/M915)</f>
        <v/>
      </c>
      <c r="V915" s="26">
        <f>N915/(N915+O915)</f>
        <v/>
      </c>
      <c r="W915" s="26">
        <f>U915*V915</f>
        <v/>
      </c>
      <c r="X915" s="39">
        <f>T915/N915</f>
        <v/>
      </c>
      <c r="Y915" s="41">
        <f>IF(W915=MAXIFS(W$2:W$7201, A$2:A$7201, A915, B$2:B$7201, B915), "OPTIMAL", "")</f>
        <v/>
      </c>
    </row>
    <row r="916" ht="20" customHeight="1">
      <c r="A916" s="28" t="n">
        <v>4</v>
      </c>
      <c r="B916" s="28" t="n">
        <v>30</v>
      </c>
      <c r="C916" s="29" t="n">
        <v>90</v>
      </c>
      <c r="D916" s="29" t="n">
        <v>2</v>
      </c>
      <c r="E916" s="30" t="n">
        <v>8</v>
      </c>
      <c r="F916" s="29" t="n">
        <v>2</v>
      </c>
      <c r="G916" s="28" t="n">
        <v>100</v>
      </c>
      <c r="H916" s="30" t="inlineStr">
        <is>
          <t>ON</t>
        </is>
      </c>
      <c r="I916" s="31" t="n">
        <v>718.2417398266504</v>
      </c>
      <c r="J916" s="31" t="n">
        <v>2366.073881799197</v>
      </c>
      <c r="K916" s="31" t="n">
        <v>1847.222222222222</v>
      </c>
      <c r="L916" s="31" t="n">
        <v>150</v>
      </c>
      <c r="M916" s="31">
        <f>I916+J916+K916+L916</f>
        <v/>
      </c>
      <c r="N916" s="31">
        <f>M916*'Dashboard &amp; Optimisation'!$B$18/('Dashboard &amp; Optimisation'!$B$16/3.6)</f>
        <v/>
      </c>
      <c r="O916" s="31" t="n">
        <v>659.7593418761642</v>
      </c>
      <c r="P916" s="32" t="n">
        <v>0.05730401653259074</v>
      </c>
      <c r="Q916" s="33" t="n">
        <v>19.60535507064271</v>
      </c>
      <c r="R916" s="31" t="n">
        <v>3174.36703663706</v>
      </c>
      <c r="S916" s="31">
        <f>R916*IF(A916=4, 2.0, 3.0)</f>
        <v/>
      </c>
      <c r="T916" s="29">
        <f>'Dashboard &amp; Optimisation'!$B$18*U916</f>
        <v/>
      </c>
      <c r="U916" s="34">
        <f>MIN(1, S916/M916)</f>
        <v/>
      </c>
      <c r="V916" s="34">
        <f>N916/(N916+O916)</f>
        <v/>
      </c>
      <c r="W916" s="34">
        <f>U916*V916</f>
        <v/>
      </c>
      <c r="X916" s="32">
        <f>T916/N916</f>
        <v/>
      </c>
      <c r="Y916" s="35">
        <f>IF(W916=MAXIFS(W$2:W$7201, A$2:A$7201, A916, B$2:B$7201, B916), "OPTIMAL", "")</f>
        <v/>
      </c>
    </row>
    <row r="917" ht="20" customHeight="1">
      <c r="A917" s="36" t="n">
        <v>4</v>
      </c>
      <c r="B917" s="36" t="n">
        <v>30</v>
      </c>
      <c r="C917" s="37" t="n">
        <v>90</v>
      </c>
      <c r="D917" s="37" t="n">
        <v>2</v>
      </c>
      <c r="E917" s="6" t="n">
        <v>8</v>
      </c>
      <c r="F917" s="37" t="n">
        <v>2</v>
      </c>
      <c r="G917" s="36" t="n">
        <v>100</v>
      </c>
      <c r="H917" s="6" t="inlineStr">
        <is>
          <t>OFF</t>
        </is>
      </c>
      <c r="I917" s="38" t="n">
        <v>718.2417398266504</v>
      </c>
      <c r="J917" s="38" t="n">
        <v>2366.073881799197</v>
      </c>
      <c r="K917" s="38" t="n">
        <v>1847.222222222222</v>
      </c>
      <c r="L917" s="38" t="n">
        <v>150</v>
      </c>
      <c r="M917" s="38">
        <f>I917+J917+K917+L917</f>
        <v/>
      </c>
      <c r="N917" s="38">
        <f>M917*'Dashboard &amp; Optimisation'!$B$18/('Dashboard &amp; Optimisation'!$B$16/3.6)</f>
        <v/>
      </c>
      <c r="O917" s="38" t="n">
        <v>659.7593418761642</v>
      </c>
      <c r="P917" s="39" t="n">
        <v>0.2546454449662799</v>
      </c>
      <c r="Q917" s="40" t="n">
        <v>19.60535507064271</v>
      </c>
      <c r="R917" s="38" t="n">
        <v>714.3421755376338</v>
      </c>
      <c r="S917" s="38">
        <f>R917*IF(A917=4, 2.0, 3.0)</f>
        <v/>
      </c>
      <c r="T917" s="37">
        <f>'Dashboard &amp; Optimisation'!$B$18*U917</f>
        <v/>
      </c>
      <c r="U917" s="26">
        <f>MIN(1, S917/M917)</f>
        <v/>
      </c>
      <c r="V917" s="26">
        <f>N917/(N917+O917)</f>
        <v/>
      </c>
      <c r="W917" s="26">
        <f>U917*V917</f>
        <v/>
      </c>
      <c r="X917" s="39">
        <f>T917/N917</f>
        <v/>
      </c>
      <c r="Y917" s="41">
        <f>IF(W917=MAXIFS(W$2:W$7201, A$2:A$7201, A917, B$2:B$7201, B917), "OPTIMAL", "")</f>
        <v/>
      </c>
    </row>
    <row r="918" ht="20" customHeight="1">
      <c r="A918" s="28" t="n">
        <v>4</v>
      </c>
      <c r="B918" s="28" t="n">
        <v>30</v>
      </c>
      <c r="C918" s="29" t="n">
        <v>90</v>
      </c>
      <c r="D918" s="29" t="n">
        <v>2</v>
      </c>
      <c r="E918" s="30" t="n">
        <v>8</v>
      </c>
      <c r="F918" s="29" t="n">
        <v>2</v>
      </c>
      <c r="G918" s="28" t="n">
        <v>150</v>
      </c>
      <c r="H918" s="30" t="inlineStr">
        <is>
          <t>ON</t>
        </is>
      </c>
      <c r="I918" s="31" t="n">
        <v>718.2417398266504</v>
      </c>
      <c r="J918" s="31" t="n">
        <v>2366.073881799197</v>
      </c>
      <c r="K918" s="31" t="n">
        <v>1847.222222222222</v>
      </c>
      <c r="L918" s="31" t="n">
        <v>150</v>
      </c>
      <c r="M918" s="31">
        <f>I918+J918+K918+L918</f>
        <v/>
      </c>
      <c r="N918" s="31">
        <f>M918*'Dashboard &amp; Optimisation'!$B$18/('Dashboard &amp; Optimisation'!$B$16/3.6)</f>
        <v/>
      </c>
      <c r="O918" s="31" t="n">
        <v>659.7593418761642</v>
      </c>
      <c r="P918" s="32" t="n">
        <v>0.05818821066087904</v>
      </c>
      <c r="Q918" s="33" t="n">
        <v>19.60535507064271</v>
      </c>
      <c r="R918" s="31" t="n">
        <v>3126.13120565088</v>
      </c>
      <c r="S918" s="31">
        <f>R918*IF(A918=4, 2.0, 3.0)</f>
        <v/>
      </c>
      <c r="T918" s="29">
        <f>'Dashboard &amp; Optimisation'!$B$18*U918</f>
        <v/>
      </c>
      <c r="U918" s="34">
        <f>MIN(1, S918/M918)</f>
        <v/>
      </c>
      <c r="V918" s="34">
        <f>N918/(N918+O918)</f>
        <v/>
      </c>
      <c r="W918" s="34">
        <f>U918*V918</f>
        <v/>
      </c>
      <c r="X918" s="32">
        <f>T918/N918</f>
        <v/>
      </c>
      <c r="Y918" s="35">
        <f>IF(W918=MAXIFS(W$2:W$7201, A$2:A$7201, A918, B$2:B$7201, B918), "OPTIMAL", "")</f>
        <v/>
      </c>
    </row>
    <row r="919" ht="20" customHeight="1">
      <c r="A919" s="36" t="n">
        <v>4</v>
      </c>
      <c r="B919" s="36" t="n">
        <v>30</v>
      </c>
      <c r="C919" s="37" t="n">
        <v>90</v>
      </c>
      <c r="D919" s="37" t="n">
        <v>2</v>
      </c>
      <c r="E919" s="6" t="n">
        <v>8</v>
      </c>
      <c r="F919" s="37" t="n">
        <v>2</v>
      </c>
      <c r="G919" s="36" t="n">
        <v>150</v>
      </c>
      <c r="H919" s="6" t="inlineStr">
        <is>
          <t>OFF</t>
        </is>
      </c>
      <c r="I919" s="38" t="n">
        <v>718.2417398266504</v>
      </c>
      <c r="J919" s="38" t="n">
        <v>2366.073881799197</v>
      </c>
      <c r="K919" s="38" t="n">
        <v>1847.222222222222</v>
      </c>
      <c r="L919" s="38" t="n">
        <v>150</v>
      </c>
      <c r="M919" s="38">
        <f>I919+J919+K919+L919</f>
        <v/>
      </c>
      <c r="N919" s="38">
        <f>M919*'Dashboard &amp; Optimisation'!$B$18/('Dashboard &amp; Optimisation'!$B$16/3.6)</f>
        <v/>
      </c>
      <c r="O919" s="38" t="n">
        <v>659.7593418761642</v>
      </c>
      <c r="P919" s="39" t="n">
        <v>0.2555296390945682</v>
      </c>
      <c r="Q919" s="40" t="n">
        <v>19.60535507064271</v>
      </c>
      <c r="R919" s="38" t="n">
        <v>711.8703794695256</v>
      </c>
      <c r="S919" s="38">
        <f>R919*IF(A919=4, 2.0, 3.0)</f>
        <v/>
      </c>
      <c r="T919" s="37">
        <f>'Dashboard &amp; Optimisation'!$B$18*U919</f>
        <v/>
      </c>
      <c r="U919" s="26">
        <f>MIN(1, S919/M919)</f>
        <v/>
      </c>
      <c r="V919" s="26">
        <f>N919/(N919+O919)</f>
        <v/>
      </c>
      <c r="W919" s="26">
        <f>U919*V919</f>
        <v/>
      </c>
      <c r="X919" s="39">
        <f>T919/N919</f>
        <v/>
      </c>
      <c r="Y919" s="41">
        <f>IF(W919=MAXIFS(W$2:W$7201, A$2:A$7201, A919, B$2:B$7201, B919), "OPTIMAL", "")</f>
        <v/>
      </c>
    </row>
    <row r="920" ht="20" customHeight="1">
      <c r="A920" s="28" t="n">
        <v>4</v>
      </c>
      <c r="B920" s="28" t="n">
        <v>30</v>
      </c>
      <c r="C920" s="29" t="n">
        <v>90</v>
      </c>
      <c r="D920" s="29" t="n">
        <v>2</v>
      </c>
      <c r="E920" s="30" t="n">
        <v>8</v>
      </c>
      <c r="F920" s="29" t="n">
        <v>2</v>
      </c>
      <c r="G920" s="28" t="n">
        <v>200</v>
      </c>
      <c r="H920" s="30" t="inlineStr">
        <is>
          <t>ON</t>
        </is>
      </c>
      <c r="I920" s="31" t="n">
        <v>718.2417398266504</v>
      </c>
      <c r="J920" s="31" t="n">
        <v>2366.073881799197</v>
      </c>
      <c r="K920" s="31" t="n">
        <v>1847.222222222222</v>
      </c>
      <c r="L920" s="31" t="n">
        <v>150</v>
      </c>
      <c r="M920" s="31">
        <f>I920+J920+K920+L920</f>
        <v/>
      </c>
      <c r="N920" s="31">
        <f>M920*'Dashboard &amp; Optimisation'!$B$18/('Dashboard &amp; Optimisation'!$B$16/3.6)</f>
        <v/>
      </c>
      <c r="O920" s="31" t="n">
        <v>659.7593418761642</v>
      </c>
      <c r="P920" s="32" t="n">
        <v>0.05907240478916735</v>
      </c>
      <c r="Q920" s="33" t="n">
        <v>19.60535507064271</v>
      </c>
      <c r="R920" s="31" t="n">
        <v>3079.339359844693</v>
      </c>
      <c r="S920" s="31">
        <f>R920*IF(A920=4, 2.0, 3.0)</f>
        <v/>
      </c>
      <c r="T920" s="29">
        <f>'Dashboard &amp; Optimisation'!$B$18*U920</f>
        <v/>
      </c>
      <c r="U920" s="34">
        <f>MIN(1, S920/M920)</f>
        <v/>
      </c>
      <c r="V920" s="34">
        <f>N920/(N920+O920)</f>
        <v/>
      </c>
      <c r="W920" s="34">
        <f>U920*V920</f>
        <v/>
      </c>
      <c r="X920" s="32">
        <f>T920/N920</f>
        <v/>
      </c>
      <c r="Y920" s="35">
        <f>IF(W920=MAXIFS(W$2:W$7201, A$2:A$7201, A920, B$2:B$7201, B920), "OPTIMAL", "")</f>
        <v/>
      </c>
    </row>
    <row r="921" ht="20" customHeight="1">
      <c r="A921" s="36" t="n">
        <v>4</v>
      </c>
      <c r="B921" s="36" t="n">
        <v>30</v>
      </c>
      <c r="C921" s="37" t="n">
        <v>90</v>
      </c>
      <c r="D921" s="37" t="n">
        <v>2</v>
      </c>
      <c r="E921" s="6" t="n">
        <v>8</v>
      </c>
      <c r="F921" s="37" t="n">
        <v>2</v>
      </c>
      <c r="G921" s="36" t="n">
        <v>200</v>
      </c>
      <c r="H921" s="6" t="inlineStr">
        <is>
          <t>OFF</t>
        </is>
      </c>
      <c r="I921" s="38" t="n">
        <v>718.2417398266504</v>
      </c>
      <c r="J921" s="38" t="n">
        <v>2366.073881799197</v>
      </c>
      <c r="K921" s="38" t="n">
        <v>1847.222222222222</v>
      </c>
      <c r="L921" s="38" t="n">
        <v>150</v>
      </c>
      <c r="M921" s="38">
        <f>I921+J921+K921+L921</f>
        <v/>
      </c>
      <c r="N921" s="38">
        <f>M921*'Dashboard &amp; Optimisation'!$B$18/('Dashboard &amp; Optimisation'!$B$16/3.6)</f>
        <v/>
      </c>
      <c r="O921" s="38" t="n">
        <v>659.7593418761642</v>
      </c>
      <c r="P921" s="39" t="n">
        <v>0.2564138332228565</v>
      </c>
      <c r="Q921" s="40" t="n">
        <v>19.60535507064271</v>
      </c>
      <c r="R921" s="38" t="n">
        <v>709.4156304346627</v>
      </c>
      <c r="S921" s="38">
        <f>R921*IF(A921=4, 2.0, 3.0)</f>
        <v/>
      </c>
      <c r="T921" s="37">
        <f>'Dashboard &amp; Optimisation'!$B$18*U921</f>
        <v/>
      </c>
      <c r="U921" s="26">
        <f>MIN(1, S921/M921)</f>
        <v/>
      </c>
      <c r="V921" s="26">
        <f>N921/(N921+O921)</f>
        <v/>
      </c>
      <c r="W921" s="26">
        <f>U921*V921</f>
        <v/>
      </c>
      <c r="X921" s="39">
        <f>T921/N921</f>
        <v/>
      </c>
      <c r="Y921" s="41">
        <f>IF(W921=MAXIFS(W$2:W$7201, A$2:A$7201, A921, B$2:B$7201, B921), "OPTIMAL", "")</f>
        <v/>
      </c>
    </row>
    <row r="922" ht="20" customHeight="1">
      <c r="A922" s="28" t="n">
        <v>4</v>
      </c>
      <c r="B922" s="28" t="n">
        <v>30</v>
      </c>
      <c r="C922" s="29" t="n">
        <v>90</v>
      </c>
      <c r="D922" s="29" t="n">
        <v>3</v>
      </c>
      <c r="E922" s="30" t="n">
        <v>0</v>
      </c>
      <c r="F922" s="29" t="n">
        <v>0</v>
      </c>
      <c r="G922" s="28" t="n">
        <v>50</v>
      </c>
      <c r="H922" s="30" t="inlineStr">
        <is>
          <t>ON</t>
        </is>
      </c>
      <c r="I922" s="31" t="n">
        <v>718.2417398266504</v>
      </c>
      <c r="J922" s="31" t="n">
        <v>2366.073881799197</v>
      </c>
      <c r="K922" s="31" t="n">
        <v>1847.222222222222</v>
      </c>
      <c r="L922" s="31" t="n">
        <v>150</v>
      </c>
      <c r="M922" s="31">
        <f>I922+J922+K922+L922</f>
        <v/>
      </c>
      <c r="N922" s="31">
        <f>M922*'Dashboard &amp; Optimisation'!$B$18/('Dashboard &amp; Optimisation'!$B$16/3.6)</f>
        <v/>
      </c>
      <c r="O922" s="31" t="n">
        <v>382.1218854005322</v>
      </c>
      <c r="P922" s="32" t="n">
        <v>0.4890129166338499</v>
      </c>
      <c r="Q922" s="33" t="n">
        <v>0.2</v>
      </c>
      <c r="R922" s="31" t="n">
        <v>352.9615818466395</v>
      </c>
      <c r="S922" s="31">
        <f>R922*IF(A922=4, 2.0, 3.0)</f>
        <v/>
      </c>
      <c r="T922" s="29">
        <f>'Dashboard &amp; Optimisation'!$B$18*U922</f>
        <v/>
      </c>
      <c r="U922" s="34">
        <f>MIN(1, S922/M922)</f>
        <v/>
      </c>
      <c r="V922" s="34">
        <f>N922/(N922+O922)</f>
        <v/>
      </c>
      <c r="W922" s="34">
        <f>U922*V922</f>
        <v/>
      </c>
      <c r="X922" s="32">
        <f>T922/N922</f>
        <v/>
      </c>
      <c r="Y922" s="35">
        <f>IF(W922=MAXIFS(W$2:W$7201, A$2:A$7201, A922, B$2:B$7201, B922), "OPTIMAL", "")</f>
        <v/>
      </c>
    </row>
    <row r="923" ht="20" customHeight="1">
      <c r="A923" s="36" t="n">
        <v>4</v>
      </c>
      <c r="B923" s="36" t="n">
        <v>30</v>
      </c>
      <c r="C923" s="37" t="n">
        <v>90</v>
      </c>
      <c r="D923" s="37" t="n">
        <v>3</v>
      </c>
      <c r="E923" s="6" t="n">
        <v>0</v>
      </c>
      <c r="F923" s="37" t="n">
        <v>0</v>
      </c>
      <c r="G923" s="36" t="n">
        <v>50</v>
      </c>
      <c r="H923" s="6" t="inlineStr">
        <is>
          <t>OFF</t>
        </is>
      </c>
      <c r="I923" s="38" t="n">
        <v>718.2417398266504</v>
      </c>
      <c r="J923" s="38" t="n">
        <v>2366.073881799197</v>
      </c>
      <c r="K923" s="38" t="n">
        <v>1847.222222222222</v>
      </c>
      <c r="L923" s="38" t="n">
        <v>150</v>
      </c>
      <c r="M923" s="38">
        <f>I923+J923+K923+L923</f>
        <v/>
      </c>
      <c r="N923" s="38">
        <f>M923*'Dashboard &amp; Optimisation'!$B$18/('Dashboard &amp; Optimisation'!$B$16/3.6)</f>
        <v/>
      </c>
      <c r="O923" s="38" t="n">
        <v>382.1218854005322</v>
      </c>
      <c r="P923" s="39" t="n">
        <v>0.842690567949173</v>
      </c>
      <c r="Q923" s="40" t="n">
        <v>0.2</v>
      </c>
      <c r="R923" s="38" t="n">
        <v>204.8234300504632</v>
      </c>
      <c r="S923" s="38">
        <f>R923*IF(A923=4, 2.0, 3.0)</f>
        <v/>
      </c>
      <c r="T923" s="37">
        <f>'Dashboard &amp; Optimisation'!$B$18*U923</f>
        <v/>
      </c>
      <c r="U923" s="26">
        <f>MIN(1, S923/M923)</f>
        <v/>
      </c>
      <c r="V923" s="26">
        <f>N923/(N923+O923)</f>
        <v/>
      </c>
      <c r="W923" s="26">
        <f>U923*V923</f>
        <v/>
      </c>
      <c r="X923" s="39">
        <f>T923/N923</f>
        <v/>
      </c>
      <c r="Y923" s="41">
        <f>IF(W923=MAXIFS(W$2:W$7201, A$2:A$7201, A923, B$2:B$7201, B923), "OPTIMAL", "")</f>
        <v/>
      </c>
    </row>
    <row r="924" ht="20" customHeight="1">
      <c r="A924" s="28" t="n">
        <v>4</v>
      </c>
      <c r="B924" s="28" t="n">
        <v>30</v>
      </c>
      <c r="C924" s="29" t="n">
        <v>90</v>
      </c>
      <c r="D924" s="29" t="n">
        <v>3</v>
      </c>
      <c r="E924" s="30" t="n">
        <v>0</v>
      </c>
      <c r="F924" s="29" t="n">
        <v>0</v>
      </c>
      <c r="G924" s="28" t="n">
        <v>100</v>
      </c>
      <c r="H924" s="30" t="inlineStr">
        <is>
          <t>ON</t>
        </is>
      </c>
      <c r="I924" s="31" t="n">
        <v>718.2417398266504</v>
      </c>
      <c r="J924" s="31" t="n">
        <v>2366.073881799197</v>
      </c>
      <c r="K924" s="31" t="n">
        <v>1847.222222222222</v>
      </c>
      <c r="L924" s="31" t="n">
        <v>150</v>
      </c>
      <c r="M924" s="31">
        <f>I924+J924+K924+L924</f>
        <v/>
      </c>
      <c r="N924" s="31">
        <f>M924*'Dashboard &amp; Optimisation'!$B$18/('Dashboard &amp; Optimisation'!$B$16/3.6)</f>
        <v/>
      </c>
      <c r="O924" s="31" t="n">
        <v>382.1218854005322</v>
      </c>
      <c r="P924" s="32" t="n">
        <v>0.4898971107621382</v>
      </c>
      <c r="Q924" s="33" t="n">
        <v>0.2</v>
      </c>
      <c r="R924" s="31" t="n">
        <v>352.3245367379337</v>
      </c>
      <c r="S924" s="31">
        <f>R924*IF(A924=4, 2.0, 3.0)</f>
        <v/>
      </c>
      <c r="T924" s="29">
        <f>'Dashboard &amp; Optimisation'!$B$18*U924</f>
        <v/>
      </c>
      <c r="U924" s="34">
        <f>MIN(1, S924/M924)</f>
        <v/>
      </c>
      <c r="V924" s="34">
        <f>N924/(N924+O924)</f>
        <v/>
      </c>
      <c r="W924" s="34">
        <f>U924*V924</f>
        <v/>
      </c>
      <c r="X924" s="32">
        <f>T924/N924</f>
        <v/>
      </c>
      <c r="Y924" s="35">
        <f>IF(W924=MAXIFS(W$2:W$7201, A$2:A$7201, A924, B$2:B$7201, B924), "OPTIMAL", "")</f>
        <v/>
      </c>
    </row>
    <row r="925" ht="20" customHeight="1">
      <c r="A925" s="36" t="n">
        <v>4</v>
      </c>
      <c r="B925" s="36" t="n">
        <v>30</v>
      </c>
      <c r="C925" s="37" t="n">
        <v>90</v>
      </c>
      <c r="D925" s="37" t="n">
        <v>3</v>
      </c>
      <c r="E925" s="6" t="n">
        <v>0</v>
      </c>
      <c r="F925" s="37" t="n">
        <v>0</v>
      </c>
      <c r="G925" s="36" t="n">
        <v>100</v>
      </c>
      <c r="H925" s="6" t="inlineStr">
        <is>
          <t>OFF</t>
        </is>
      </c>
      <c r="I925" s="38" t="n">
        <v>718.2417398266504</v>
      </c>
      <c r="J925" s="38" t="n">
        <v>2366.073881799197</v>
      </c>
      <c r="K925" s="38" t="n">
        <v>1847.222222222222</v>
      </c>
      <c r="L925" s="38" t="n">
        <v>150</v>
      </c>
      <c r="M925" s="38">
        <f>I925+J925+K925+L925</f>
        <v/>
      </c>
      <c r="N925" s="38">
        <f>M925*'Dashboard &amp; Optimisation'!$B$18/('Dashboard &amp; Optimisation'!$B$16/3.6)</f>
        <v/>
      </c>
      <c r="O925" s="38" t="n">
        <v>382.1218854005322</v>
      </c>
      <c r="P925" s="39" t="n">
        <v>0.8435747620774612</v>
      </c>
      <c r="Q925" s="40" t="n">
        <v>0.2</v>
      </c>
      <c r="R925" s="38" t="n">
        <v>204.6087440708347</v>
      </c>
      <c r="S925" s="38">
        <f>R925*IF(A925=4, 2.0, 3.0)</f>
        <v/>
      </c>
      <c r="T925" s="37">
        <f>'Dashboard &amp; Optimisation'!$B$18*U925</f>
        <v/>
      </c>
      <c r="U925" s="26">
        <f>MIN(1, S925/M925)</f>
        <v/>
      </c>
      <c r="V925" s="26">
        <f>N925/(N925+O925)</f>
        <v/>
      </c>
      <c r="W925" s="26">
        <f>U925*V925</f>
        <v/>
      </c>
      <c r="X925" s="39">
        <f>T925/N925</f>
        <v/>
      </c>
      <c r="Y925" s="41">
        <f>IF(W925=MAXIFS(W$2:W$7201, A$2:A$7201, A925, B$2:B$7201, B925), "OPTIMAL", "")</f>
        <v/>
      </c>
    </row>
    <row r="926" ht="20" customHeight="1">
      <c r="A926" s="28" t="n">
        <v>4</v>
      </c>
      <c r="B926" s="28" t="n">
        <v>30</v>
      </c>
      <c r="C926" s="29" t="n">
        <v>90</v>
      </c>
      <c r="D926" s="29" t="n">
        <v>3</v>
      </c>
      <c r="E926" s="30" t="n">
        <v>0</v>
      </c>
      <c r="F926" s="29" t="n">
        <v>0</v>
      </c>
      <c r="G926" s="28" t="n">
        <v>150</v>
      </c>
      <c r="H926" s="30" t="inlineStr">
        <is>
          <t>ON</t>
        </is>
      </c>
      <c r="I926" s="31" t="n">
        <v>718.2417398266504</v>
      </c>
      <c r="J926" s="31" t="n">
        <v>2366.073881799197</v>
      </c>
      <c r="K926" s="31" t="n">
        <v>1847.222222222222</v>
      </c>
      <c r="L926" s="31" t="n">
        <v>150</v>
      </c>
      <c r="M926" s="31">
        <f>I926+J926+K926+L926</f>
        <v/>
      </c>
      <c r="N926" s="31">
        <f>M926*'Dashboard &amp; Optimisation'!$B$18/('Dashboard &amp; Optimisation'!$B$16/3.6)</f>
        <v/>
      </c>
      <c r="O926" s="31" t="n">
        <v>382.1218854005322</v>
      </c>
      <c r="P926" s="32" t="n">
        <v>0.4907813048904265</v>
      </c>
      <c r="Q926" s="33" t="n">
        <v>0.2</v>
      </c>
      <c r="R926" s="31" t="n">
        <v>351.6897870367299</v>
      </c>
      <c r="S926" s="31">
        <f>R926*IF(A926=4, 2.0, 3.0)</f>
        <v/>
      </c>
      <c r="T926" s="29">
        <f>'Dashboard &amp; Optimisation'!$B$18*U926</f>
        <v/>
      </c>
      <c r="U926" s="34">
        <f>MIN(1, S926/M926)</f>
        <v/>
      </c>
      <c r="V926" s="34">
        <f>N926/(N926+O926)</f>
        <v/>
      </c>
      <c r="W926" s="34">
        <f>U926*V926</f>
        <v/>
      </c>
      <c r="X926" s="32">
        <f>T926/N926</f>
        <v/>
      </c>
      <c r="Y926" s="35">
        <f>IF(W926=MAXIFS(W$2:W$7201, A$2:A$7201, A926, B$2:B$7201, B926), "OPTIMAL", "")</f>
        <v/>
      </c>
    </row>
    <row r="927" ht="20" customHeight="1">
      <c r="A927" s="36" t="n">
        <v>4</v>
      </c>
      <c r="B927" s="36" t="n">
        <v>30</v>
      </c>
      <c r="C927" s="37" t="n">
        <v>90</v>
      </c>
      <c r="D927" s="37" t="n">
        <v>3</v>
      </c>
      <c r="E927" s="6" t="n">
        <v>0</v>
      </c>
      <c r="F927" s="37" t="n">
        <v>0</v>
      </c>
      <c r="G927" s="36" t="n">
        <v>150</v>
      </c>
      <c r="H927" s="6" t="inlineStr">
        <is>
          <t>OFF</t>
        </is>
      </c>
      <c r="I927" s="38" t="n">
        <v>718.2417398266504</v>
      </c>
      <c r="J927" s="38" t="n">
        <v>2366.073881799197</v>
      </c>
      <c r="K927" s="38" t="n">
        <v>1847.222222222222</v>
      </c>
      <c r="L927" s="38" t="n">
        <v>150</v>
      </c>
      <c r="M927" s="38">
        <f>I927+J927+K927+L927</f>
        <v/>
      </c>
      <c r="N927" s="38">
        <f>M927*'Dashboard &amp; Optimisation'!$B$18/('Dashboard &amp; Optimisation'!$B$16/3.6)</f>
        <v/>
      </c>
      <c r="O927" s="38" t="n">
        <v>382.1218854005322</v>
      </c>
      <c r="P927" s="39" t="n">
        <v>0.8444589562057495</v>
      </c>
      <c r="Q927" s="40" t="n">
        <v>0.2</v>
      </c>
      <c r="R927" s="38" t="n">
        <v>204.3945076668338</v>
      </c>
      <c r="S927" s="38">
        <f>R927*IF(A927=4, 2.0, 3.0)</f>
        <v/>
      </c>
      <c r="T927" s="37">
        <f>'Dashboard &amp; Optimisation'!$B$18*U927</f>
        <v/>
      </c>
      <c r="U927" s="26">
        <f>MIN(1, S927/M927)</f>
        <v/>
      </c>
      <c r="V927" s="26">
        <f>N927/(N927+O927)</f>
        <v/>
      </c>
      <c r="W927" s="26">
        <f>U927*V927</f>
        <v/>
      </c>
      <c r="X927" s="39">
        <f>T927/N927</f>
        <v/>
      </c>
      <c r="Y927" s="41">
        <f>IF(W927=MAXIFS(W$2:W$7201, A$2:A$7201, A927, B$2:B$7201, B927), "OPTIMAL", "")</f>
        <v/>
      </c>
    </row>
    <row r="928" ht="20" customHeight="1">
      <c r="A928" s="28" t="n">
        <v>4</v>
      </c>
      <c r="B928" s="28" t="n">
        <v>30</v>
      </c>
      <c r="C928" s="29" t="n">
        <v>90</v>
      </c>
      <c r="D928" s="29" t="n">
        <v>3</v>
      </c>
      <c r="E928" s="30" t="n">
        <v>0</v>
      </c>
      <c r="F928" s="29" t="n">
        <v>0</v>
      </c>
      <c r="G928" s="28" t="n">
        <v>200</v>
      </c>
      <c r="H928" s="30" t="inlineStr">
        <is>
          <t>ON</t>
        </is>
      </c>
      <c r="I928" s="31" t="n">
        <v>718.2417398266504</v>
      </c>
      <c r="J928" s="31" t="n">
        <v>2366.073881799197</v>
      </c>
      <c r="K928" s="31" t="n">
        <v>1847.222222222222</v>
      </c>
      <c r="L928" s="31" t="n">
        <v>150</v>
      </c>
      <c r="M928" s="31">
        <f>I928+J928+K928+L928</f>
        <v/>
      </c>
      <c r="N928" s="31">
        <f>M928*'Dashboard &amp; Optimisation'!$B$18/('Dashboard &amp; Optimisation'!$B$16/3.6)</f>
        <v/>
      </c>
      <c r="O928" s="31" t="n">
        <v>382.1218854005322</v>
      </c>
      <c r="P928" s="32" t="n">
        <v>0.4916654990187148</v>
      </c>
      <c r="Q928" s="33" t="n">
        <v>0.2</v>
      </c>
      <c r="R928" s="31" t="n">
        <v>351.0573203590853</v>
      </c>
      <c r="S928" s="31">
        <f>R928*IF(A928=4, 2.0, 3.0)</f>
        <v/>
      </c>
      <c r="T928" s="29">
        <f>'Dashboard &amp; Optimisation'!$B$18*U928</f>
        <v/>
      </c>
      <c r="U928" s="34">
        <f>MIN(1, S928/M928)</f>
        <v/>
      </c>
      <c r="V928" s="34">
        <f>N928/(N928+O928)</f>
        <v/>
      </c>
      <c r="W928" s="34">
        <f>U928*V928</f>
        <v/>
      </c>
      <c r="X928" s="32">
        <f>T928/N928</f>
        <v/>
      </c>
      <c r="Y928" s="35">
        <f>IF(W928=MAXIFS(W$2:W$7201, A$2:A$7201, A928, B$2:B$7201, B928), "OPTIMAL", "")</f>
        <v/>
      </c>
    </row>
    <row r="929" ht="20" customHeight="1">
      <c r="A929" s="36" t="n">
        <v>4</v>
      </c>
      <c r="B929" s="36" t="n">
        <v>30</v>
      </c>
      <c r="C929" s="37" t="n">
        <v>90</v>
      </c>
      <c r="D929" s="37" t="n">
        <v>3</v>
      </c>
      <c r="E929" s="6" t="n">
        <v>0</v>
      </c>
      <c r="F929" s="37" t="n">
        <v>0</v>
      </c>
      <c r="G929" s="36" t="n">
        <v>200</v>
      </c>
      <c r="H929" s="6" t="inlineStr">
        <is>
          <t>OFF</t>
        </is>
      </c>
      <c r="I929" s="38" t="n">
        <v>718.2417398266504</v>
      </c>
      <c r="J929" s="38" t="n">
        <v>2366.073881799197</v>
      </c>
      <c r="K929" s="38" t="n">
        <v>1847.222222222222</v>
      </c>
      <c r="L929" s="38" t="n">
        <v>150</v>
      </c>
      <c r="M929" s="38">
        <f>I929+J929+K929+L929</f>
        <v/>
      </c>
      <c r="N929" s="38">
        <f>M929*'Dashboard &amp; Optimisation'!$B$18/('Dashboard &amp; Optimisation'!$B$16/3.6)</f>
        <v/>
      </c>
      <c r="O929" s="38" t="n">
        <v>382.1218854005322</v>
      </c>
      <c r="P929" s="39" t="n">
        <v>0.8453431503340378</v>
      </c>
      <c r="Q929" s="40" t="n">
        <v>0.2</v>
      </c>
      <c r="R929" s="38" t="n">
        <v>204.1807194277477</v>
      </c>
      <c r="S929" s="38">
        <f>R929*IF(A929=4, 2.0, 3.0)</f>
        <v/>
      </c>
      <c r="T929" s="37">
        <f>'Dashboard &amp; Optimisation'!$B$18*U929</f>
        <v/>
      </c>
      <c r="U929" s="26">
        <f>MIN(1, S929/M929)</f>
        <v/>
      </c>
      <c r="V929" s="26">
        <f>N929/(N929+O929)</f>
        <v/>
      </c>
      <c r="W929" s="26">
        <f>U929*V929</f>
        <v/>
      </c>
      <c r="X929" s="39">
        <f>T929/N929</f>
        <v/>
      </c>
      <c r="Y929" s="41">
        <f>IF(W929=MAXIFS(W$2:W$7201, A$2:A$7201, A929, B$2:B$7201, B929), "OPTIMAL", "")</f>
        <v/>
      </c>
    </row>
    <row r="930" ht="20" customHeight="1">
      <c r="A930" s="28" t="n">
        <v>4</v>
      </c>
      <c r="B930" s="28" t="n">
        <v>30</v>
      </c>
      <c r="C930" s="29" t="n">
        <v>90</v>
      </c>
      <c r="D930" s="29" t="n">
        <v>3</v>
      </c>
      <c r="E930" s="30" t="n">
        <v>4</v>
      </c>
      <c r="F930" s="29" t="n">
        <v>1.5</v>
      </c>
      <c r="G930" s="28" t="n">
        <v>50</v>
      </c>
      <c r="H930" s="30" t="inlineStr">
        <is>
          <t>ON</t>
        </is>
      </c>
      <c r="I930" s="31" t="n">
        <v>718.2417398266504</v>
      </c>
      <c r="J930" s="31" t="n">
        <v>2366.073881799197</v>
      </c>
      <c r="K930" s="31" t="n">
        <v>1847.222222222222</v>
      </c>
      <c r="L930" s="31" t="n">
        <v>150</v>
      </c>
      <c r="M930" s="31">
        <f>I930+J930+K930+L930</f>
        <v/>
      </c>
      <c r="N930" s="31">
        <f>M930*'Dashboard &amp; Optimisation'!$B$18/('Dashboard &amp; Optimisation'!$B$16/3.6)</f>
        <v/>
      </c>
      <c r="O930" s="31" t="n">
        <v>537.5714200403676</v>
      </c>
      <c r="P930" s="32" t="n">
        <v>0.07648657885762887</v>
      </c>
      <c r="Q930" s="33" t="n">
        <v>7.65027025033604</v>
      </c>
      <c r="R930" s="31" t="n">
        <v>2341.833142775568</v>
      </c>
      <c r="S930" s="31">
        <f>R930*IF(A930=4, 2.0, 3.0)</f>
        <v/>
      </c>
      <c r="T930" s="29">
        <f>'Dashboard &amp; Optimisation'!$B$18*U930</f>
        <v/>
      </c>
      <c r="U930" s="34">
        <f>MIN(1, S930/M930)</f>
        <v/>
      </c>
      <c r="V930" s="34">
        <f>N930/(N930+O930)</f>
        <v/>
      </c>
      <c r="W930" s="34">
        <f>U930*V930</f>
        <v/>
      </c>
      <c r="X930" s="32">
        <f>T930/N930</f>
        <v/>
      </c>
      <c r="Y930" s="35">
        <f>IF(W930=MAXIFS(W$2:W$7201, A$2:A$7201, A930, B$2:B$7201, B930), "OPTIMAL", "")</f>
        <v/>
      </c>
    </row>
    <row r="931" ht="20" customHeight="1">
      <c r="A931" s="36" t="n">
        <v>4</v>
      </c>
      <c r="B931" s="36" t="n">
        <v>30</v>
      </c>
      <c r="C931" s="37" t="n">
        <v>90</v>
      </c>
      <c r="D931" s="37" t="n">
        <v>3</v>
      </c>
      <c r="E931" s="6" t="n">
        <v>4</v>
      </c>
      <c r="F931" s="37" t="n">
        <v>1.5</v>
      </c>
      <c r="G931" s="36" t="n">
        <v>50</v>
      </c>
      <c r="H931" s="6" t="inlineStr">
        <is>
          <t>OFF</t>
        </is>
      </c>
      <c r="I931" s="38" t="n">
        <v>718.2417398266504</v>
      </c>
      <c r="J931" s="38" t="n">
        <v>2366.073881799197</v>
      </c>
      <c r="K931" s="38" t="n">
        <v>1847.222222222222</v>
      </c>
      <c r="L931" s="38" t="n">
        <v>150</v>
      </c>
      <c r="M931" s="38">
        <f>I931+J931+K931+L931</f>
        <v/>
      </c>
      <c r="N931" s="38">
        <f>M931*'Dashboard &amp; Optimisation'!$B$18/('Dashboard &amp; Optimisation'!$B$16/3.6)</f>
        <v/>
      </c>
      <c r="O931" s="38" t="n">
        <v>537.5714200403676</v>
      </c>
      <c r="P931" s="39" t="n">
        <v>0.3285438001877385</v>
      </c>
      <c r="Q931" s="40" t="n">
        <v>7.65027025033604</v>
      </c>
      <c r="R931" s="38" t="n">
        <v>545.1900332435408</v>
      </c>
      <c r="S931" s="38">
        <f>R931*IF(A931=4, 2.0, 3.0)</f>
        <v/>
      </c>
      <c r="T931" s="37">
        <f>'Dashboard &amp; Optimisation'!$B$18*U931</f>
        <v/>
      </c>
      <c r="U931" s="26">
        <f>MIN(1, S931/M931)</f>
        <v/>
      </c>
      <c r="V931" s="26">
        <f>N931/(N931+O931)</f>
        <v/>
      </c>
      <c r="W931" s="26">
        <f>U931*V931</f>
        <v/>
      </c>
      <c r="X931" s="39">
        <f>T931/N931</f>
        <v/>
      </c>
      <c r="Y931" s="41">
        <f>IF(W931=MAXIFS(W$2:W$7201, A$2:A$7201, A931, B$2:B$7201, B931), "OPTIMAL", "")</f>
        <v/>
      </c>
    </row>
    <row r="932" ht="20" customHeight="1">
      <c r="A932" s="28" t="n">
        <v>4</v>
      </c>
      <c r="B932" s="28" t="n">
        <v>30</v>
      </c>
      <c r="C932" s="29" t="n">
        <v>90</v>
      </c>
      <c r="D932" s="29" t="n">
        <v>3</v>
      </c>
      <c r="E932" s="30" t="n">
        <v>4</v>
      </c>
      <c r="F932" s="29" t="n">
        <v>1.5</v>
      </c>
      <c r="G932" s="28" t="n">
        <v>100</v>
      </c>
      <c r="H932" s="30" t="inlineStr">
        <is>
          <t>ON</t>
        </is>
      </c>
      <c r="I932" s="31" t="n">
        <v>718.2417398266504</v>
      </c>
      <c r="J932" s="31" t="n">
        <v>2366.073881799197</v>
      </c>
      <c r="K932" s="31" t="n">
        <v>1847.222222222222</v>
      </c>
      <c r="L932" s="31" t="n">
        <v>150</v>
      </c>
      <c r="M932" s="31">
        <f>I932+J932+K932+L932</f>
        <v/>
      </c>
      <c r="N932" s="31">
        <f>M932*'Dashboard &amp; Optimisation'!$B$18/('Dashboard &amp; Optimisation'!$B$16/3.6)</f>
        <v/>
      </c>
      <c r="O932" s="31" t="n">
        <v>537.5714200403676</v>
      </c>
      <c r="P932" s="32" t="n">
        <v>0.07737077298591719</v>
      </c>
      <c r="Q932" s="33" t="n">
        <v>7.65027025033604</v>
      </c>
      <c r="R932" s="31" t="n">
        <v>2315.070645331604</v>
      </c>
      <c r="S932" s="31">
        <f>R932*IF(A932=4, 2.0, 3.0)</f>
        <v/>
      </c>
      <c r="T932" s="29">
        <f>'Dashboard &amp; Optimisation'!$B$18*U932</f>
        <v/>
      </c>
      <c r="U932" s="34">
        <f>MIN(1, S932/M932)</f>
        <v/>
      </c>
      <c r="V932" s="34">
        <f>N932/(N932+O932)</f>
        <v/>
      </c>
      <c r="W932" s="34">
        <f>U932*V932</f>
        <v/>
      </c>
      <c r="X932" s="32">
        <f>T932/N932</f>
        <v/>
      </c>
      <c r="Y932" s="35">
        <f>IF(W932=MAXIFS(W$2:W$7201, A$2:A$7201, A932, B$2:B$7201, B932), "OPTIMAL", "")</f>
        <v/>
      </c>
    </row>
    <row r="933" ht="20" customHeight="1">
      <c r="A933" s="36" t="n">
        <v>4</v>
      </c>
      <c r="B933" s="36" t="n">
        <v>30</v>
      </c>
      <c r="C933" s="37" t="n">
        <v>90</v>
      </c>
      <c r="D933" s="37" t="n">
        <v>3</v>
      </c>
      <c r="E933" s="6" t="n">
        <v>4</v>
      </c>
      <c r="F933" s="37" t="n">
        <v>1.5</v>
      </c>
      <c r="G933" s="36" t="n">
        <v>100</v>
      </c>
      <c r="H933" s="6" t="inlineStr">
        <is>
          <t>OFF</t>
        </is>
      </c>
      <c r="I933" s="38" t="n">
        <v>718.2417398266504</v>
      </c>
      <c r="J933" s="38" t="n">
        <v>2366.073881799197</v>
      </c>
      <c r="K933" s="38" t="n">
        <v>1847.222222222222</v>
      </c>
      <c r="L933" s="38" t="n">
        <v>150</v>
      </c>
      <c r="M933" s="38">
        <f>I933+J933+K933+L933</f>
        <v/>
      </c>
      <c r="N933" s="38">
        <f>M933*'Dashboard &amp; Optimisation'!$B$18/('Dashboard &amp; Optimisation'!$B$16/3.6)</f>
        <v/>
      </c>
      <c r="O933" s="38" t="n">
        <v>537.5714200403676</v>
      </c>
      <c r="P933" s="39" t="n">
        <v>0.3294279943160268</v>
      </c>
      <c r="Q933" s="40" t="n">
        <v>7.65027025033604</v>
      </c>
      <c r="R933" s="38" t="n">
        <v>543.7267276516889</v>
      </c>
      <c r="S933" s="38">
        <f>R933*IF(A933=4, 2.0, 3.0)</f>
        <v/>
      </c>
      <c r="T933" s="37">
        <f>'Dashboard &amp; Optimisation'!$B$18*U933</f>
        <v/>
      </c>
      <c r="U933" s="26">
        <f>MIN(1, S933/M933)</f>
        <v/>
      </c>
      <c r="V933" s="26">
        <f>N933/(N933+O933)</f>
        <v/>
      </c>
      <c r="W933" s="26">
        <f>U933*V933</f>
        <v/>
      </c>
      <c r="X933" s="39">
        <f>T933/N933</f>
        <v/>
      </c>
      <c r="Y933" s="41">
        <f>IF(W933=MAXIFS(W$2:W$7201, A$2:A$7201, A933, B$2:B$7201, B933), "OPTIMAL", "")</f>
        <v/>
      </c>
    </row>
    <row r="934" ht="20" customHeight="1">
      <c r="A934" s="28" t="n">
        <v>4</v>
      </c>
      <c r="B934" s="28" t="n">
        <v>30</v>
      </c>
      <c r="C934" s="29" t="n">
        <v>90</v>
      </c>
      <c r="D934" s="29" t="n">
        <v>3</v>
      </c>
      <c r="E934" s="30" t="n">
        <v>4</v>
      </c>
      <c r="F934" s="29" t="n">
        <v>1.5</v>
      </c>
      <c r="G934" s="28" t="n">
        <v>150</v>
      </c>
      <c r="H934" s="30" t="inlineStr">
        <is>
          <t>ON</t>
        </is>
      </c>
      <c r="I934" s="31" t="n">
        <v>718.2417398266504</v>
      </c>
      <c r="J934" s="31" t="n">
        <v>2366.073881799197</v>
      </c>
      <c r="K934" s="31" t="n">
        <v>1847.222222222222</v>
      </c>
      <c r="L934" s="31" t="n">
        <v>150</v>
      </c>
      <c r="M934" s="31">
        <f>I934+J934+K934+L934</f>
        <v/>
      </c>
      <c r="N934" s="31">
        <f>M934*'Dashboard &amp; Optimisation'!$B$18/('Dashboard &amp; Optimisation'!$B$16/3.6)</f>
        <v/>
      </c>
      <c r="O934" s="31" t="n">
        <v>537.5714200403676</v>
      </c>
      <c r="P934" s="32" t="n">
        <v>0.07825496711420549</v>
      </c>
      <c r="Q934" s="33" t="n">
        <v>7.65027025033604</v>
      </c>
      <c r="R934" s="31" t="n">
        <v>2288.912920823364</v>
      </c>
      <c r="S934" s="31">
        <f>R934*IF(A934=4, 2.0, 3.0)</f>
        <v/>
      </c>
      <c r="T934" s="29">
        <f>'Dashboard &amp; Optimisation'!$B$18*U934</f>
        <v/>
      </c>
      <c r="U934" s="34">
        <f>MIN(1, S934/M934)</f>
        <v/>
      </c>
      <c r="V934" s="34">
        <f>N934/(N934+O934)</f>
        <v/>
      </c>
      <c r="W934" s="34">
        <f>U934*V934</f>
        <v/>
      </c>
      <c r="X934" s="32">
        <f>T934/N934</f>
        <v/>
      </c>
      <c r="Y934" s="35">
        <f>IF(W934=MAXIFS(W$2:W$7201, A$2:A$7201, A934, B$2:B$7201, B934), "OPTIMAL", "")</f>
        <v/>
      </c>
    </row>
    <row r="935" ht="20" customHeight="1">
      <c r="A935" s="36" t="n">
        <v>4</v>
      </c>
      <c r="B935" s="36" t="n">
        <v>30</v>
      </c>
      <c r="C935" s="37" t="n">
        <v>90</v>
      </c>
      <c r="D935" s="37" t="n">
        <v>3</v>
      </c>
      <c r="E935" s="6" t="n">
        <v>4</v>
      </c>
      <c r="F935" s="37" t="n">
        <v>1.5</v>
      </c>
      <c r="G935" s="36" t="n">
        <v>150</v>
      </c>
      <c r="H935" s="6" t="inlineStr">
        <is>
          <t>OFF</t>
        </is>
      </c>
      <c r="I935" s="38" t="n">
        <v>718.2417398266504</v>
      </c>
      <c r="J935" s="38" t="n">
        <v>2366.073881799197</v>
      </c>
      <c r="K935" s="38" t="n">
        <v>1847.222222222222</v>
      </c>
      <c r="L935" s="38" t="n">
        <v>150</v>
      </c>
      <c r="M935" s="38">
        <f>I935+J935+K935+L935</f>
        <v/>
      </c>
      <c r="N935" s="38">
        <f>M935*'Dashboard &amp; Optimisation'!$B$18/('Dashboard &amp; Optimisation'!$B$16/3.6)</f>
        <v/>
      </c>
      <c r="O935" s="38" t="n">
        <v>537.5714200403676</v>
      </c>
      <c r="P935" s="39" t="n">
        <v>0.3303121884443151</v>
      </c>
      <c r="Q935" s="40" t="n">
        <v>7.65027025033604</v>
      </c>
      <c r="R935" s="38" t="n">
        <v>542.2712561407909</v>
      </c>
      <c r="S935" s="38">
        <f>R935*IF(A935=4, 2.0, 3.0)</f>
        <v/>
      </c>
      <c r="T935" s="37">
        <f>'Dashboard &amp; Optimisation'!$B$18*U935</f>
        <v/>
      </c>
      <c r="U935" s="26">
        <f>MIN(1, S935/M935)</f>
        <v/>
      </c>
      <c r="V935" s="26">
        <f>N935/(N935+O935)</f>
        <v/>
      </c>
      <c r="W935" s="26">
        <f>U935*V935</f>
        <v/>
      </c>
      <c r="X935" s="39">
        <f>T935/N935</f>
        <v/>
      </c>
      <c r="Y935" s="41">
        <f>IF(W935=MAXIFS(W$2:W$7201, A$2:A$7201, A935, B$2:B$7201, B935), "OPTIMAL", "")</f>
        <v/>
      </c>
    </row>
    <row r="936" ht="20" customHeight="1">
      <c r="A936" s="28" t="n">
        <v>4</v>
      </c>
      <c r="B936" s="28" t="n">
        <v>30</v>
      </c>
      <c r="C936" s="29" t="n">
        <v>90</v>
      </c>
      <c r="D936" s="29" t="n">
        <v>3</v>
      </c>
      <c r="E936" s="30" t="n">
        <v>4</v>
      </c>
      <c r="F936" s="29" t="n">
        <v>1.5</v>
      </c>
      <c r="G936" s="28" t="n">
        <v>200</v>
      </c>
      <c r="H936" s="30" t="inlineStr">
        <is>
          <t>ON</t>
        </is>
      </c>
      <c r="I936" s="31" t="n">
        <v>718.2417398266504</v>
      </c>
      <c r="J936" s="31" t="n">
        <v>2366.073881799197</v>
      </c>
      <c r="K936" s="31" t="n">
        <v>1847.222222222222</v>
      </c>
      <c r="L936" s="31" t="n">
        <v>150</v>
      </c>
      <c r="M936" s="31">
        <f>I936+J936+K936+L936</f>
        <v/>
      </c>
      <c r="N936" s="31">
        <f>M936*'Dashboard &amp; Optimisation'!$B$18/('Dashboard &amp; Optimisation'!$B$16/3.6)</f>
        <v/>
      </c>
      <c r="O936" s="31" t="n">
        <v>537.5714200403676</v>
      </c>
      <c r="P936" s="32" t="n">
        <v>0.0791391612424938</v>
      </c>
      <c r="Q936" s="33" t="n">
        <v>7.65027025033604</v>
      </c>
      <c r="R936" s="31" t="n">
        <v>2263.33969850232</v>
      </c>
      <c r="S936" s="31">
        <f>R936*IF(A936=4, 2.0, 3.0)</f>
        <v/>
      </c>
      <c r="T936" s="29">
        <f>'Dashboard &amp; Optimisation'!$B$18*U936</f>
        <v/>
      </c>
      <c r="U936" s="34">
        <f>MIN(1, S936/M936)</f>
        <v/>
      </c>
      <c r="V936" s="34">
        <f>N936/(N936+O936)</f>
        <v/>
      </c>
      <c r="W936" s="34">
        <f>U936*V936</f>
        <v/>
      </c>
      <c r="X936" s="32">
        <f>T936/N936</f>
        <v/>
      </c>
      <c r="Y936" s="35">
        <f>IF(W936=MAXIFS(W$2:W$7201, A$2:A$7201, A936, B$2:B$7201, B936), "OPTIMAL", "")</f>
        <v/>
      </c>
    </row>
    <row r="937" ht="20" customHeight="1">
      <c r="A937" s="36" t="n">
        <v>4</v>
      </c>
      <c r="B937" s="36" t="n">
        <v>30</v>
      </c>
      <c r="C937" s="37" t="n">
        <v>90</v>
      </c>
      <c r="D937" s="37" t="n">
        <v>3</v>
      </c>
      <c r="E937" s="6" t="n">
        <v>4</v>
      </c>
      <c r="F937" s="37" t="n">
        <v>1.5</v>
      </c>
      <c r="G937" s="36" t="n">
        <v>200</v>
      </c>
      <c r="H937" s="6" t="inlineStr">
        <is>
          <t>OFF</t>
        </is>
      </c>
      <c r="I937" s="38" t="n">
        <v>718.2417398266504</v>
      </c>
      <c r="J937" s="38" t="n">
        <v>2366.073881799197</v>
      </c>
      <c r="K937" s="38" t="n">
        <v>1847.222222222222</v>
      </c>
      <c r="L937" s="38" t="n">
        <v>150</v>
      </c>
      <c r="M937" s="38">
        <f>I937+J937+K937+L937</f>
        <v/>
      </c>
      <c r="N937" s="38">
        <f>M937*'Dashboard &amp; Optimisation'!$B$18/('Dashboard &amp; Optimisation'!$B$16/3.6)</f>
        <v/>
      </c>
      <c r="O937" s="38" t="n">
        <v>537.5714200403676</v>
      </c>
      <c r="P937" s="39" t="n">
        <v>0.3311963825726034</v>
      </c>
      <c r="Q937" s="40" t="n">
        <v>7.65027025033604</v>
      </c>
      <c r="R937" s="38" t="n">
        <v>540.8235559669699</v>
      </c>
      <c r="S937" s="38">
        <f>R937*IF(A937=4, 2.0, 3.0)</f>
        <v/>
      </c>
      <c r="T937" s="37">
        <f>'Dashboard &amp; Optimisation'!$B$18*U937</f>
        <v/>
      </c>
      <c r="U937" s="26">
        <f>MIN(1, S937/M937)</f>
        <v/>
      </c>
      <c r="V937" s="26">
        <f>N937/(N937+O937)</f>
        <v/>
      </c>
      <c r="W937" s="26">
        <f>U937*V937</f>
        <v/>
      </c>
      <c r="X937" s="39">
        <f>T937/N937</f>
        <v/>
      </c>
      <c r="Y937" s="41">
        <f>IF(W937=MAXIFS(W$2:W$7201, A$2:A$7201, A937, B$2:B$7201, B937), "OPTIMAL", "")</f>
        <v/>
      </c>
    </row>
    <row r="938" ht="20" customHeight="1">
      <c r="A938" s="28" t="n">
        <v>4</v>
      </c>
      <c r="B938" s="28" t="n">
        <v>30</v>
      </c>
      <c r="C938" s="29" t="n">
        <v>90</v>
      </c>
      <c r="D938" s="29" t="n">
        <v>3</v>
      </c>
      <c r="E938" s="30" t="n">
        <v>4</v>
      </c>
      <c r="F938" s="29" t="n">
        <v>2</v>
      </c>
      <c r="G938" s="28" t="n">
        <v>50</v>
      </c>
      <c r="H938" s="30" t="inlineStr">
        <is>
          <t>ON</t>
        </is>
      </c>
      <c r="I938" s="31" t="n">
        <v>718.2417398266504</v>
      </c>
      <c r="J938" s="31" t="n">
        <v>2366.073881799197</v>
      </c>
      <c r="K938" s="31" t="n">
        <v>1847.222222222222</v>
      </c>
      <c r="L938" s="31" t="n">
        <v>150</v>
      </c>
      <c r="M938" s="31">
        <f>I938+J938+K938+L938</f>
        <v/>
      </c>
      <c r="N938" s="31">
        <f>M938*'Dashboard &amp; Optimisation'!$B$18/('Dashboard &amp; Optimisation'!$B$16/3.6)</f>
        <v/>
      </c>
      <c r="O938" s="31" t="n">
        <v>592.0293802924485</v>
      </c>
      <c r="P938" s="32" t="n">
        <v>0.0741692990837548</v>
      </c>
      <c r="Q938" s="33" t="n">
        <v>10.13369366711472</v>
      </c>
      <c r="R938" s="31" t="n">
        <v>2445.776635837393</v>
      </c>
      <c r="S938" s="31">
        <f>R938*IF(A938=4, 2.0, 3.0)</f>
        <v/>
      </c>
      <c r="T938" s="29">
        <f>'Dashboard &amp; Optimisation'!$B$18*U938</f>
        <v/>
      </c>
      <c r="U938" s="34">
        <f>MIN(1, S938/M938)</f>
        <v/>
      </c>
      <c r="V938" s="34">
        <f>N938/(N938+O938)</f>
        <v/>
      </c>
      <c r="W938" s="34">
        <f>U938*V938</f>
        <v/>
      </c>
      <c r="X938" s="32">
        <f>T938/N938</f>
        <v/>
      </c>
      <c r="Y938" s="35">
        <f>IF(W938=MAXIFS(W$2:W$7201, A$2:A$7201, A938, B$2:B$7201, B938), "OPTIMAL", "")</f>
        <v/>
      </c>
    </row>
    <row r="939" ht="20" customHeight="1">
      <c r="A939" s="36" t="n">
        <v>4</v>
      </c>
      <c r="B939" s="36" t="n">
        <v>30</v>
      </c>
      <c r="C939" s="37" t="n">
        <v>90</v>
      </c>
      <c r="D939" s="37" t="n">
        <v>3</v>
      </c>
      <c r="E939" s="6" t="n">
        <v>4</v>
      </c>
      <c r="F939" s="37" t="n">
        <v>2</v>
      </c>
      <c r="G939" s="36" t="n">
        <v>50</v>
      </c>
      <c r="H939" s="6" t="inlineStr">
        <is>
          <t>OFF</t>
        </is>
      </c>
      <c r="I939" s="38" t="n">
        <v>718.2417398266504</v>
      </c>
      <c r="J939" s="38" t="n">
        <v>2366.073881799197</v>
      </c>
      <c r="K939" s="38" t="n">
        <v>1847.222222222222</v>
      </c>
      <c r="L939" s="38" t="n">
        <v>150</v>
      </c>
      <c r="M939" s="38">
        <f>I939+J939+K939+L939</f>
        <v/>
      </c>
      <c r="N939" s="38">
        <f>M939*'Dashboard &amp; Optimisation'!$B$18/('Dashboard &amp; Optimisation'!$B$16/3.6)</f>
        <v/>
      </c>
      <c r="O939" s="38" t="n">
        <v>592.0293802924485</v>
      </c>
      <c r="P939" s="39" t="n">
        <v>0.3275013716622315</v>
      </c>
      <c r="Q939" s="40" t="n">
        <v>10.13369366711472</v>
      </c>
      <c r="R939" s="38" t="n">
        <v>553.8955085127757</v>
      </c>
      <c r="S939" s="38">
        <f>R939*IF(A939=4, 2.0, 3.0)</f>
        <v/>
      </c>
      <c r="T939" s="37">
        <f>'Dashboard &amp; Optimisation'!$B$18*U939</f>
        <v/>
      </c>
      <c r="U939" s="26">
        <f>MIN(1, S939/M939)</f>
        <v/>
      </c>
      <c r="V939" s="26">
        <f>N939/(N939+O939)</f>
        <v/>
      </c>
      <c r="W939" s="26">
        <f>U939*V939</f>
        <v/>
      </c>
      <c r="X939" s="39">
        <f>T939/N939</f>
        <v/>
      </c>
      <c r="Y939" s="41">
        <f>IF(W939=MAXIFS(W$2:W$7201, A$2:A$7201, A939, B$2:B$7201, B939), "OPTIMAL", "")</f>
        <v/>
      </c>
    </row>
    <row r="940" ht="20" customHeight="1">
      <c r="A940" s="28" t="n">
        <v>4</v>
      </c>
      <c r="B940" s="28" t="n">
        <v>30</v>
      </c>
      <c r="C940" s="29" t="n">
        <v>90</v>
      </c>
      <c r="D940" s="29" t="n">
        <v>3</v>
      </c>
      <c r="E940" s="30" t="n">
        <v>4</v>
      </c>
      <c r="F940" s="29" t="n">
        <v>2</v>
      </c>
      <c r="G940" s="28" t="n">
        <v>100</v>
      </c>
      <c r="H940" s="30" t="inlineStr">
        <is>
          <t>ON</t>
        </is>
      </c>
      <c r="I940" s="31" t="n">
        <v>718.2417398266504</v>
      </c>
      <c r="J940" s="31" t="n">
        <v>2366.073881799197</v>
      </c>
      <c r="K940" s="31" t="n">
        <v>1847.222222222222</v>
      </c>
      <c r="L940" s="31" t="n">
        <v>150</v>
      </c>
      <c r="M940" s="31">
        <f>I940+J940+K940+L940</f>
        <v/>
      </c>
      <c r="N940" s="31">
        <f>M940*'Dashboard &amp; Optimisation'!$B$18/('Dashboard &amp; Optimisation'!$B$16/3.6)</f>
        <v/>
      </c>
      <c r="O940" s="31" t="n">
        <v>592.0293802924485</v>
      </c>
      <c r="P940" s="32" t="n">
        <v>0.07505349321204312</v>
      </c>
      <c r="Q940" s="33" t="n">
        <v>10.13369366711472</v>
      </c>
      <c r="R940" s="31" t="n">
        <v>2416.963302200776</v>
      </c>
      <c r="S940" s="31">
        <f>R940*IF(A940=4, 2.0, 3.0)</f>
        <v/>
      </c>
      <c r="T940" s="29">
        <f>'Dashboard &amp; Optimisation'!$B$18*U940</f>
        <v/>
      </c>
      <c r="U940" s="34">
        <f>MIN(1, S940/M940)</f>
        <v/>
      </c>
      <c r="V940" s="34">
        <f>N940/(N940+O940)</f>
        <v/>
      </c>
      <c r="W940" s="34">
        <f>U940*V940</f>
        <v/>
      </c>
      <c r="X940" s="32">
        <f>T940/N940</f>
        <v/>
      </c>
      <c r="Y940" s="35">
        <f>IF(W940=MAXIFS(W$2:W$7201, A$2:A$7201, A940, B$2:B$7201, B940), "OPTIMAL", "")</f>
        <v/>
      </c>
    </row>
    <row r="941" ht="20" customHeight="1">
      <c r="A941" s="36" t="n">
        <v>4</v>
      </c>
      <c r="B941" s="36" t="n">
        <v>30</v>
      </c>
      <c r="C941" s="37" t="n">
        <v>90</v>
      </c>
      <c r="D941" s="37" t="n">
        <v>3</v>
      </c>
      <c r="E941" s="6" t="n">
        <v>4</v>
      </c>
      <c r="F941" s="37" t="n">
        <v>2</v>
      </c>
      <c r="G941" s="36" t="n">
        <v>100</v>
      </c>
      <c r="H941" s="6" t="inlineStr">
        <is>
          <t>OFF</t>
        </is>
      </c>
      <c r="I941" s="38" t="n">
        <v>718.2417398266504</v>
      </c>
      <c r="J941" s="38" t="n">
        <v>2366.073881799197</v>
      </c>
      <c r="K941" s="38" t="n">
        <v>1847.222222222222</v>
      </c>
      <c r="L941" s="38" t="n">
        <v>150</v>
      </c>
      <c r="M941" s="38">
        <f>I941+J941+K941+L941</f>
        <v/>
      </c>
      <c r="N941" s="38">
        <f>M941*'Dashboard &amp; Optimisation'!$B$18/('Dashboard &amp; Optimisation'!$B$16/3.6)</f>
        <v/>
      </c>
      <c r="O941" s="38" t="n">
        <v>592.0293802924485</v>
      </c>
      <c r="P941" s="39" t="n">
        <v>0.3283855657905198</v>
      </c>
      <c r="Q941" s="40" t="n">
        <v>10.13369366711472</v>
      </c>
      <c r="R941" s="38" t="n">
        <v>552.4041178813596</v>
      </c>
      <c r="S941" s="38">
        <f>R941*IF(A941=4, 2.0, 3.0)</f>
        <v/>
      </c>
      <c r="T941" s="37">
        <f>'Dashboard &amp; Optimisation'!$B$18*U941</f>
        <v/>
      </c>
      <c r="U941" s="26">
        <f>MIN(1, S941/M941)</f>
        <v/>
      </c>
      <c r="V941" s="26">
        <f>N941/(N941+O941)</f>
        <v/>
      </c>
      <c r="W941" s="26">
        <f>U941*V941</f>
        <v/>
      </c>
      <c r="X941" s="39">
        <f>T941/N941</f>
        <v/>
      </c>
      <c r="Y941" s="41">
        <f>IF(W941=MAXIFS(W$2:W$7201, A$2:A$7201, A941, B$2:B$7201, B941), "OPTIMAL", "")</f>
        <v/>
      </c>
    </row>
    <row r="942" ht="20" customHeight="1">
      <c r="A942" s="28" t="n">
        <v>4</v>
      </c>
      <c r="B942" s="28" t="n">
        <v>30</v>
      </c>
      <c r="C942" s="29" t="n">
        <v>90</v>
      </c>
      <c r="D942" s="29" t="n">
        <v>3</v>
      </c>
      <c r="E942" s="30" t="n">
        <v>4</v>
      </c>
      <c r="F942" s="29" t="n">
        <v>2</v>
      </c>
      <c r="G942" s="28" t="n">
        <v>150</v>
      </c>
      <c r="H942" s="30" t="inlineStr">
        <is>
          <t>ON</t>
        </is>
      </c>
      <c r="I942" s="31" t="n">
        <v>718.2417398266504</v>
      </c>
      <c r="J942" s="31" t="n">
        <v>2366.073881799197</v>
      </c>
      <c r="K942" s="31" t="n">
        <v>1847.222222222222</v>
      </c>
      <c r="L942" s="31" t="n">
        <v>150</v>
      </c>
      <c r="M942" s="31">
        <f>I942+J942+K942+L942</f>
        <v/>
      </c>
      <c r="N942" s="31">
        <f>M942*'Dashboard &amp; Optimisation'!$B$18/('Dashboard &amp; Optimisation'!$B$16/3.6)</f>
        <v/>
      </c>
      <c r="O942" s="31" t="n">
        <v>592.0293802924485</v>
      </c>
      <c r="P942" s="32" t="n">
        <v>0.07593768734033142</v>
      </c>
      <c r="Q942" s="33" t="n">
        <v>10.13369366711472</v>
      </c>
      <c r="R942" s="31" t="n">
        <v>2388.820955035046</v>
      </c>
      <c r="S942" s="31">
        <f>R942*IF(A942=4, 2.0, 3.0)</f>
        <v/>
      </c>
      <c r="T942" s="29">
        <f>'Dashboard &amp; Optimisation'!$B$18*U942</f>
        <v/>
      </c>
      <c r="U942" s="34">
        <f>MIN(1, S942/M942)</f>
        <v/>
      </c>
      <c r="V942" s="34">
        <f>N942/(N942+O942)</f>
        <v/>
      </c>
      <c r="W942" s="34">
        <f>U942*V942</f>
        <v/>
      </c>
      <c r="X942" s="32">
        <f>T942/N942</f>
        <v/>
      </c>
      <c r="Y942" s="35">
        <f>IF(W942=MAXIFS(W$2:W$7201, A$2:A$7201, A942, B$2:B$7201, B942), "OPTIMAL", "")</f>
        <v/>
      </c>
    </row>
    <row r="943" ht="20" customHeight="1">
      <c r="A943" s="36" t="n">
        <v>4</v>
      </c>
      <c r="B943" s="36" t="n">
        <v>30</v>
      </c>
      <c r="C943" s="37" t="n">
        <v>90</v>
      </c>
      <c r="D943" s="37" t="n">
        <v>3</v>
      </c>
      <c r="E943" s="6" t="n">
        <v>4</v>
      </c>
      <c r="F943" s="37" t="n">
        <v>2</v>
      </c>
      <c r="G943" s="36" t="n">
        <v>150</v>
      </c>
      <c r="H943" s="6" t="inlineStr">
        <is>
          <t>OFF</t>
        </is>
      </c>
      <c r="I943" s="38" t="n">
        <v>718.2417398266504</v>
      </c>
      <c r="J943" s="38" t="n">
        <v>2366.073881799197</v>
      </c>
      <c r="K943" s="38" t="n">
        <v>1847.222222222222</v>
      </c>
      <c r="L943" s="38" t="n">
        <v>150</v>
      </c>
      <c r="M943" s="38">
        <f>I943+J943+K943+L943</f>
        <v/>
      </c>
      <c r="N943" s="38">
        <f>M943*'Dashboard &amp; Optimisation'!$B$18/('Dashboard &amp; Optimisation'!$B$16/3.6)</f>
        <v/>
      </c>
      <c r="O943" s="38" t="n">
        <v>592.0293802924485</v>
      </c>
      <c r="P943" s="39" t="n">
        <v>0.3292697599188081</v>
      </c>
      <c r="Q943" s="40" t="n">
        <v>10.13369366711472</v>
      </c>
      <c r="R943" s="38" t="n">
        <v>550.9207369672015</v>
      </c>
      <c r="S943" s="38">
        <f>R943*IF(A943=4, 2.0, 3.0)</f>
        <v/>
      </c>
      <c r="T943" s="37">
        <f>'Dashboard &amp; Optimisation'!$B$18*U943</f>
        <v/>
      </c>
      <c r="U943" s="26">
        <f>MIN(1, S943/M943)</f>
        <v/>
      </c>
      <c r="V943" s="26">
        <f>N943/(N943+O943)</f>
        <v/>
      </c>
      <c r="W943" s="26">
        <f>U943*V943</f>
        <v/>
      </c>
      <c r="X943" s="39">
        <f>T943/N943</f>
        <v/>
      </c>
      <c r="Y943" s="41">
        <f>IF(W943=MAXIFS(W$2:W$7201, A$2:A$7201, A943, B$2:B$7201, B943), "OPTIMAL", "")</f>
        <v/>
      </c>
    </row>
    <row r="944" ht="20" customHeight="1">
      <c r="A944" s="28" t="n">
        <v>4</v>
      </c>
      <c r="B944" s="28" t="n">
        <v>30</v>
      </c>
      <c r="C944" s="29" t="n">
        <v>90</v>
      </c>
      <c r="D944" s="29" t="n">
        <v>3</v>
      </c>
      <c r="E944" s="30" t="n">
        <v>4</v>
      </c>
      <c r="F944" s="29" t="n">
        <v>2</v>
      </c>
      <c r="G944" s="28" t="n">
        <v>200</v>
      </c>
      <c r="H944" s="30" t="inlineStr">
        <is>
          <t>ON</t>
        </is>
      </c>
      <c r="I944" s="31" t="n">
        <v>718.2417398266504</v>
      </c>
      <c r="J944" s="31" t="n">
        <v>2366.073881799197</v>
      </c>
      <c r="K944" s="31" t="n">
        <v>1847.222222222222</v>
      </c>
      <c r="L944" s="31" t="n">
        <v>150</v>
      </c>
      <c r="M944" s="31">
        <f>I944+J944+K944+L944</f>
        <v/>
      </c>
      <c r="N944" s="31">
        <f>M944*'Dashboard &amp; Optimisation'!$B$18/('Dashboard &amp; Optimisation'!$B$16/3.6)</f>
        <v/>
      </c>
      <c r="O944" s="31" t="n">
        <v>592.0293802924485</v>
      </c>
      <c r="P944" s="32" t="n">
        <v>0.07682188146861973</v>
      </c>
      <c r="Q944" s="33" t="n">
        <v>10.13369366711472</v>
      </c>
      <c r="R944" s="31" t="n">
        <v>2361.326425851498</v>
      </c>
      <c r="S944" s="31">
        <f>R944*IF(A944=4, 2.0, 3.0)</f>
        <v/>
      </c>
      <c r="T944" s="29">
        <f>'Dashboard &amp; Optimisation'!$B$18*U944</f>
        <v/>
      </c>
      <c r="U944" s="34">
        <f>MIN(1, S944/M944)</f>
        <v/>
      </c>
      <c r="V944" s="34">
        <f>N944/(N944+O944)</f>
        <v/>
      </c>
      <c r="W944" s="34">
        <f>U944*V944</f>
        <v/>
      </c>
      <c r="X944" s="32">
        <f>T944/N944</f>
        <v/>
      </c>
      <c r="Y944" s="35">
        <f>IF(W944=MAXIFS(W$2:W$7201, A$2:A$7201, A944, B$2:B$7201, B944), "OPTIMAL", "")</f>
        <v/>
      </c>
    </row>
    <row r="945" ht="20" customHeight="1">
      <c r="A945" s="36" t="n">
        <v>4</v>
      </c>
      <c r="B945" s="36" t="n">
        <v>30</v>
      </c>
      <c r="C945" s="37" t="n">
        <v>90</v>
      </c>
      <c r="D945" s="37" t="n">
        <v>3</v>
      </c>
      <c r="E945" s="6" t="n">
        <v>4</v>
      </c>
      <c r="F945" s="37" t="n">
        <v>2</v>
      </c>
      <c r="G945" s="36" t="n">
        <v>200</v>
      </c>
      <c r="H945" s="6" t="inlineStr">
        <is>
          <t>OFF</t>
        </is>
      </c>
      <c r="I945" s="38" t="n">
        <v>718.2417398266504</v>
      </c>
      <c r="J945" s="38" t="n">
        <v>2366.073881799197</v>
      </c>
      <c r="K945" s="38" t="n">
        <v>1847.222222222222</v>
      </c>
      <c r="L945" s="38" t="n">
        <v>150</v>
      </c>
      <c r="M945" s="38">
        <f>I945+J945+K945+L945</f>
        <v/>
      </c>
      <c r="N945" s="38">
        <f>M945*'Dashboard &amp; Optimisation'!$B$18/('Dashboard &amp; Optimisation'!$B$16/3.6)</f>
        <v/>
      </c>
      <c r="O945" s="38" t="n">
        <v>592.0293802924485</v>
      </c>
      <c r="P945" s="39" t="n">
        <v>0.3301539540470964</v>
      </c>
      <c r="Q945" s="40" t="n">
        <v>10.13369366711472</v>
      </c>
      <c r="R945" s="38" t="n">
        <v>549.4453014171878</v>
      </c>
      <c r="S945" s="38">
        <f>R945*IF(A945=4, 2.0, 3.0)</f>
        <v/>
      </c>
      <c r="T945" s="37">
        <f>'Dashboard &amp; Optimisation'!$B$18*U945</f>
        <v/>
      </c>
      <c r="U945" s="26">
        <f>MIN(1, S945/M945)</f>
        <v/>
      </c>
      <c r="V945" s="26">
        <f>N945/(N945+O945)</f>
        <v/>
      </c>
      <c r="W945" s="26">
        <f>U945*V945</f>
        <v/>
      </c>
      <c r="X945" s="39">
        <f>T945/N945</f>
        <v/>
      </c>
      <c r="Y945" s="41">
        <f>IF(W945=MAXIFS(W$2:W$7201, A$2:A$7201, A945, B$2:B$7201, B945), "OPTIMAL", "")</f>
        <v/>
      </c>
    </row>
    <row r="946" ht="20" customHeight="1">
      <c r="A946" s="28" t="n">
        <v>4</v>
      </c>
      <c r="B946" s="28" t="n">
        <v>30</v>
      </c>
      <c r="C946" s="29" t="n">
        <v>90</v>
      </c>
      <c r="D946" s="29" t="n">
        <v>3</v>
      </c>
      <c r="E946" s="30" t="n">
        <v>8</v>
      </c>
      <c r="F946" s="29" t="n">
        <v>1.5</v>
      </c>
      <c r="G946" s="28" t="n">
        <v>50</v>
      </c>
      <c r="H946" s="30" t="inlineStr">
        <is>
          <t>ON</t>
        </is>
      </c>
      <c r="I946" s="31" t="n">
        <v>718.2417398266504</v>
      </c>
      <c r="J946" s="31" t="n">
        <v>2366.073881799197</v>
      </c>
      <c r="K946" s="31" t="n">
        <v>1847.222222222222</v>
      </c>
      <c r="L946" s="31" t="n">
        <v>150</v>
      </c>
      <c r="M946" s="31">
        <f>I946+J946+K946+L946</f>
        <v/>
      </c>
      <c r="N946" s="31">
        <f>M946*'Dashboard &amp; Optimisation'!$B$18/('Dashboard &amp; Optimisation'!$B$16/3.6)</f>
        <v/>
      </c>
      <c r="O946" s="31" t="n">
        <v>705.2183674207048</v>
      </c>
      <c r="P946" s="32" t="n">
        <v>0.05736675131654122</v>
      </c>
      <c r="Q946" s="33" t="n">
        <v>15.10054050067208</v>
      </c>
      <c r="R946" s="31" t="n">
        <v>3244.843346651578</v>
      </c>
      <c r="S946" s="31">
        <f>R946*IF(A946=4, 2.0, 3.0)</f>
        <v/>
      </c>
      <c r="T946" s="29">
        <f>'Dashboard &amp; Optimisation'!$B$18*U946</f>
        <v/>
      </c>
      <c r="U946" s="34">
        <f>MIN(1, S946/M946)</f>
        <v/>
      </c>
      <c r="V946" s="34">
        <f>N946/(N946+O946)</f>
        <v/>
      </c>
      <c r="W946" s="34">
        <f>U946*V946</f>
        <v/>
      </c>
      <c r="X946" s="32">
        <f>T946/N946</f>
        <v/>
      </c>
      <c r="Y946" s="35">
        <f>IF(W946=MAXIFS(W$2:W$7201, A$2:A$7201, A946, B$2:B$7201, B946), "OPTIMAL", "")</f>
        <v/>
      </c>
    </row>
    <row r="947" ht="20" customHeight="1">
      <c r="A947" s="36" t="n">
        <v>4</v>
      </c>
      <c r="B947" s="36" t="n">
        <v>30</v>
      </c>
      <c r="C947" s="37" t="n">
        <v>90</v>
      </c>
      <c r="D947" s="37" t="n">
        <v>3</v>
      </c>
      <c r="E947" s="6" t="n">
        <v>8</v>
      </c>
      <c r="F947" s="37" t="n">
        <v>1.5</v>
      </c>
      <c r="G947" s="36" t="n">
        <v>50</v>
      </c>
      <c r="H947" s="6" t="inlineStr">
        <is>
          <t>OFF</t>
        </is>
      </c>
      <c r="I947" s="38" t="n">
        <v>718.2417398266504</v>
      </c>
      <c r="J947" s="38" t="n">
        <v>2366.073881799197</v>
      </c>
      <c r="K947" s="38" t="n">
        <v>1847.222222222222</v>
      </c>
      <c r="L947" s="38" t="n">
        <v>150</v>
      </c>
      <c r="M947" s="38">
        <f>I947+J947+K947+L947</f>
        <v/>
      </c>
      <c r="N947" s="38">
        <f>M947*'Dashboard &amp; Optimisation'!$B$18/('Dashboard &amp; Optimisation'!$B$16/3.6)</f>
        <v/>
      </c>
      <c r="O947" s="38" t="n">
        <v>705.2183674207048</v>
      </c>
      <c r="P947" s="39" t="n">
        <v>0.2531648349062314</v>
      </c>
      <c r="Q947" s="40" t="n">
        <v>15.10054050067208</v>
      </c>
      <c r="R947" s="38" t="n">
        <v>735.2763720026137</v>
      </c>
      <c r="S947" s="38">
        <f>R947*IF(A947=4, 2.0, 3.0)</f>
        <v/>
      </c>
      <c r="T947" s="37">
        <f>'Dashboard &amp; Optimisation'!$B$18*U947</f>
        <v/>
      </c>
      <c r="U947" s="26">
        <f>MIN(1, S947/M947)</f>
        <v/>
      </c>
      <c r="V947" s="26">
        <f>N947/(N947+O947)</f>
        <v/>
      </c>
      <c r="W947" s="26">
        <f>U947*V947</f>
        <v/>
      </c>
      <c r="X947" s="39">
        <f>T947/N947</f>
        <v/>
      </c>
      <c r="Y947" s="41">
        <f>IF(W947=MAXIFS(W$2:W$7201, A$2:A$7201, A947, B$2:B$7201, B947), "OPTIMAL", "")</f>
        <v/>
      </c>
    </row>
    <row r="948" ht="20" customHeight="1">
      <c r="A948" s="28" t="n">
        <v>4</v>
      </c>
      <c r="B948" s="28" t="n">
        <v>30</v>
      </c>
      <c r="C948" s="29" t="n">
        <v>90</v>
      </c>
      <c r="D948" s="29" t="n">
        <v>3</v>
      </c>
      <c r="E948" s="30" t="n">
        <v>8</v>
      </c>
      <c r="F948" s="29" t="n">
        <v>1.5</v>
      </c>
      <c r="G948" s="28" t="n">
        <v>100</v>
      </c>
      <c r="H948" s="30" t="inlineStr">
        <is>
          <t>ON</t>
        </is>
      </c>
      <c r="I948" s="31" t="n">
        <v>718.2417398266504</v>
      </c>
      <c r="J948" s="31" t="n">
        <v>2366.073881799197</v>
      </c>
      <c r="K948" s="31" t="n">
        <v>1847.222222222222</v>
      </c>
      <c r="L948" s="31" t="n">
        <v>150</v>
      </c>
      <c r="M948" s="31">
        <f>I948+J948+K948+L948</f>
        <v/>
      </c>
      <c r="N948" s="31">
        <f>M948*'Dashboard &amp; Optimisation'!$B$18/('Dashboard &amp; Optimisation'!$B$16/3.6)</f>
        <v/>
      </c>
      <c r="O948" s="31" t="n">
        <v>705.2183674207048</v>
      </c>
      <c r="P948" s="32" t="n">
        <v>0.05825094544482953</v>
      </c>
      <c r="Q948" s="33" t="n">
        <v>15.10054050067208</v>
      </c>
      <c r="R948" s="31" t="n">
        <v>3195.589700853811</v>
      </c>
      <c r="S948" s="31">
        <f>R948*IF(A948=4, 2.0, 3.0)</f>
        <v/>
      </c>
      <c r="T948" s="29">
        <f>'Dashboard &amp; Optimisation'!$B$18*U948</f>
        <v/>
      </c>
      <c r="U948" s="34">
        <f>MIN(1, S948/M948)</f>
        <v/>
      </c>
      <c r="V948" s="34">
        <f>N948/(N948+O948)</f>
        <v/>
      </c>
      <c r="W948" s="34">
        <f>U948*V948</f>
        <v/>
      </c>
      <c r="X948" s="32">
        <f>T948/N948</f>
        <v/>
      </c>
      <c r="Y948" s="35">
        <f>IF(W948=MAXIFS(W$2:W$7201, A$2:A$7201, A948, B$2:B$7201, B948), "OPTIMAL", "")</f>
        <v/>
      </c>
    </row>
    <row r="949" ht="20" customHeight="1">
      <c r="A949" s="36" t="n">
        <v>4</v>
      </c>
      <c r="B949" s="36" t="n">
        <v>30</v>
      </c>
      <c r="C949" s="37" t="n">
        <v>90</v>
      </c>
      <c r="D949" s="37" t="n">
        <v>3</v>
      </c>
      <c r="E949" s="6" t="n">
        <v>8</v>
      </c>
      <c r="F949" s="37" t="n">
        <v>1.5</v>
      </c>
      <c r="G949" s="36" t="n">
        <v>100</v>
      </c>
      <c r="H949" s="6" t="inlineStr">
        <is>
          <t>OFF</t>
        </is>
      </c>
      <c r="I949" s="38" t="n">
        <v>718.2417398266504</v>
      </c>
      <c r="J949" s="38" t="n">
        <v>2366.073881799197</v>
      </c>
      <c r="K949" s="38" t="n">
        <v>1847.222222222222</v>
      </c>
      <c r="L949" s="38" t="n">
        <v>150</v>
      </c>
      <c r="M949" s="38">
        <f>I949+J949+K949+L949</f>
        <v/>
      </c>
      <c r="N949" s="38">
        <f>M949*'Dashboard &amp; Optimisation'!$B$18/('Dashboard &amp; Optimisation'!$B$16/3.6)</f>
        <v/>
      </c>
      <c r="O949" s="38" t="n">
        <v>705.2183674207048</v>
      </c>
      <c r="P949" s="39" t="n">
        <v>0.2540490290345196</v>
      </c>
      <c r="Q949" s="40" t="n">
        <v>15.10054050067208</v>
      </c>
      <c r="R949" s="38" t="n">
        <v>732.7173106542411</v>
      </c>
      <c r="S949" s="38">
        <f>R949*IF(A949=4, 2.0, 3.0)</f>
        <v/>
      </c>
      <c r="T949" s="37">
        <f>'Dashboard &amp; Optimisation'!$B$18*U949</f>
        <v/>
      </c>
      <c r="U949" s="26">
        <f>MIN(1, S949/M949)</f>
        <v/>
      </c>
      <c r="V949" s="26">
        <f>N949/(N949+O949)</f>
        <v/>
      </c>
      <c r="W949" s="26">
        <f>U949*V949</f>
        <v/>
      </c>
      <c r="X949" s="39">
        <f>T949/N949</f>
        <v/>
      </c>
      <c r="Y949" s="41">
        <f>IF(W949=MAXIFS(W$2:W$7201, A$2:A$7201, A949, B$2:B$7201, B949), "OPTIMAL", "")</f>
        <v/>
      </c>
    </row>
    <row r="950" ht="20" customHeight="1">
      <c r="A950" s="28" t="n">
        <v>4</v>
      </c>
      <c r="B950" s="28" t="n">
        <v>30</v>
      </c>
      <c r="C950" s="29" t="n">
        <v>90</v>
      </c>
      <c r="D950" s="29" t="n">
        <v>3</v>
      </c>
      <c r="E950" s="30" t="n">
        <v>8</v>
      </c>
      <c r="F950" s="29" t="n">
        <v>1.5</v>
      </c>
      <c r="G950" s="28" t="n">
        <v>150</v>
      </c>
      <c r="H950" s="30" t="inlineStr">
        <is>
          <t>ON</t>
        </is>
      </c>
      <c r="I950" s="31" t="n">
        <v>718.2417398266504</v>
      </c>
      <c r="J950" s="31" t="n">
        <v>2366.073881799197</v>
      </c>
      <c r="K950" s="31" t="n">
        <v>1847.222222222222</v>
      </c>
      <c r="L950" s="31" t="n">
        <v>150</v>
      </c>
      <c r="M950" s="31">
        <f>I950+J950+K950+L950</f>
        <v/>
      </c>
      <c r="N950" s="31">
        <f>M950*'Dashboard &amp; Optimisation'!$B$18/('Dashboard &amp; Optimisation'!$B$16/3.6)</f>
        <v/>
      </c>
      <c r="O950" s="31" t="n">
        <v>705.2183674207048</v>
      </c>
      <c r="P950" s="32" t="n">
        <v>0.05913513957311783</v>
      </c>
      <c r="Q950" s="33" t="n">
        <v>15.10054050067208</v>
      </c>
      <c r="R950" s="31" t="n">
        <v>3147.808945277511</v>
      </c>
      <c r="S950" s="31">
        <f>R950*IF(A950=4, 2.0, 3.0)</f>
        <v/>
      </c>
      <c r="T950" s="29">
        <f>'Dashboard &amp; Optimisation'!$B$18*U950</f>
        <v/>
      </c>
      <c r="U950" s="34">
        <f>MIN(1, S950/M950)</f>
        <v/>
      </c>
      <c r="V950" s="34">
        <f>N950/(N950+O950)</f>
        <v/>
      </c>
      <c r="W950" s="34">
        <f>U950*V950</f>
        <v/>
      </c>
      <c r="X950" s="32">
        <f>T950/N950</f>
        <v/>
      </c>
      <c r="Y950" s="35">
        <f>IF(W950=MAXIFS(W$2:W$7201, A$2:A$7201, A950, B$2:B$7201, B950), "OPTIMAL", "")</f>
        <v/>
      </c>
    </row>
    <row r="951" ht="20" customHeight="1">
      <c r="A951" s="36" t="n">
        <v>4</v>
      </c>
      <c r="B951" s="36" t="n">
        <v>30</v>
      </c>
      <c r="C951" s="37" t="n">
        <v>90</v>
      </c>
      <c r="D951" s="37" t="n">
        <v>3</v>
      </c>
      <c r="E951" s="6" t="n">
        <v>8</v>
      </c>
      <c r="F951" s="37" t="n">
        <v>1.5</v>
      </c>
      <c r="G951" s="36" t="n">
        <v>150</v>
      </c>
      <c r="H951" s="6" t="inlineStr">
        <is>
          <t>OFF</t>
        </is>
      </c>
      <c r="I951" s="38" t="n">
        <v>718.2417398266504</v>
      </c>
      <c r="J951" s="38" t="n">
        <v>2366.073881799197</v>
      </c>
      <c r="K951" s="38" t="n">
        <v>1847.222222222222</v>
      </c>
      <c r="L951" s="38" t="n">
        <v>150</v>
      </c>
      <c r="M951" s="38">
        <f>I951+J951+K951+L951</f>
        <v/>
      </c>
      <c r="N951" s="38">
        <f>M951*'Dashboard &amp; Optimisation'!$B$18/('Dashboard &amp; Optimisation'!$B$16/3.6)</f>
        <v/>
      </c>
      <c r="O951" s="38" t="n">
        <v>705.2183674207048</v>
      </c>
      <c r="P951" s="39" t="n">
        <v>0.254933223162808</v>
      </c>
      <c r="Q951" s="40" t="n">
        <v>15.10054050067208</v>
      </c>
      <c r="R951" s="38" t="n">
        <v>730.17600067613</v>
      </c>
      <c r="S951" s="38">
        <f>R951*IF(A951=4, 2.0, 3.0)</f>
        <v/>
      </c>
      <c r="T951" s="37">
        <f>'Dashboard &amp; Optimisation'!$B$18*U951</f>
        <v/>
      </c>
      <c r="U951" s="26">
        <f>MIN(1, S951/M951)</f>
        <v/>
      </c>
      <c r="V951" s="26">
        <f>N951/(N951+O951)</f>
        <v/>
      </c>
      <c r="W951" s="26">
        <f>U951*V951</f>
        <v/>
      </c>
      <c r="X951" s="39">
        <f>T951/N951</f>
        <v/>
      </c>
      <c r="Y951" s="41">
        <f>IF(W951=MAXIFS(W$2:W$7201, A$2:A$7201, A951, B$2:B$7201, B951), "OPTIMAL", "")</f>
        <v/>
      </c>
    </row>
    <row r="952" ht="20" customHeight="1">
      <c r="A952" s="28" t="n">
        <v>4</v>
      </c>
      <c r="B952" s="28" t="n">
        <v>30</v>
      </c>
      <c r="C952" s="29" t="n">
        <v>90</v>
      </c>
      <c r="D952" s="29" t="n">
        <v>3</v>
      </c>
      <c r="E952" s="30" t="n">
        <v>8</v>
      </c>
      <c r="F952" s="29" t="n">
        <v>1.5</v>
      </c>
      <c r="G952" s="28" t="n">
        <v>200</v>
      </c>
      <c r="H952" s="30" t="inlineStr">
        <is>
          <t>ON</t>
        </is>
      </c>
      <c r="I952" s="31" t="n">
        <v>718.2417398266504</v>
      </c>
      <c r="J952" s="31" t="n">
        <v>2366.073881799197</v>
      </c>
      <c r="K952" s="31" t="n">
        <v>1847.222222222222</v>
      </c>
      <c r="L952" s="31" t="n">
        <v>150</v>
      </c>
      <c r="M952" s="31">
        <f>I952+J952+K952+L952</f>
        <v/>
      </c>
      <c r="N952" s="31">
        <f>M952*'Dashboard &amp; Optimisation'!$B$18/('Dashboard &amp; Optimisation'!$B$16/3.6)</f>
        <v/>
      </c>
      <c r="O952" s="31" t="n">
        <v>705.2183674207048</v>
      </c>
      <c r="P952" s="32" t="n">
        <v>0.06001933370140614</v>
      </c>
      <c r="Q952" s="33" t="n">
        <v>15.10054050067208</v>
      </c>
      <c r="R952" s="31" t="n">
        <v>3101.435984853884</v>
      </c>
      <c r="S952" s="31">
        <f>R952*IF(A952=4, 2.0, 3.0)</f>
        <v/>
      </c>
      <c r="T952" s="29">
        <f>'Dashboard &amp; Optimisation'!$B$18*U952</f>
        <v/>
      </c>
      <c r="U952" s="34">
        <f>MIN(1, S952/M952)</f>
        <v/>
      </c>
      <c r="V952" s="34">
        <f>N952/(N952+O952)</f>
        <v/>
      </c>
      <c r="W952" s="34">
        <f>U952*V952</f>
        <v/>
      </c>
      <c r="X952" s="32">
        <f>T952/N952</f>
        <v/>
      </c>
      <c r="Y952" s="35">
        <f>IF(W952=MAXIFS(W$2:W$7201, A$2:A$7201, A952, B$2:B$7201, B952), "OPTIMAL", "")</f>
        <v/>
      </c>
    </row>
    <row r="953" ht="20" customHeight="1">
      <c r="A953" s="36" t="n">
        <v>4</v>
      </c>
      <c r="B953" s="36" t="n">
        <v>30</v>
      </c>
      <c r="C953" s="37" t="n">
        <v>90</v>
      </c>
      <c r="D953" s="37" t="n">
        <v>3</v>
      </c>
      <c r="E953" s="6" t="n">
        <v>8</v>
      </c>
      <c r="F953" s="37" t="n">
        <v>1.5</v>
      </c>
      <c r="G953" s="36" t="n">
        <v>200</v>
      </c>
      <c r="H953" s="6" t="inlineStr">
        <is>
          <t>OFF</t>
        </is>
      </c>
      <c r="I953" s="38" t="n">
        <v>718.2417398266504</v>
      </c>
      <c r="J953" s="38" t="n">
        <v>2366.073881799197</v>
      </c>
      <c r="K953" s="38" t="n">
        <v>1847.222222222222</v>
      </c>
      <c r="L953" s="38" t="n">
        <v>150</v>
      </c>
      <c r="M953" s="38">
        <f>I953+J953+K953+L953</f>
        <v/>
      </c>
      <c r="N953" s="38">
        <f>M953*'Dashboard &amp; Optimisation'!$B$18/('Dashboard &amp; Optimisation'!$B$16/3.6)</f>
        <v/>
      </c>
      <c r="O953" s="38" t="n">
        <v>705.2183674207048</v>
      </c>
      <c r="P953" s="39" t="n">
        <v>0.2558174172910962</v>
      </c>
      <c r="Q953" s="40" t="n">
        <v>15.10054050067208</v>
      </c>
      <c r="R953" s="38" t="n">
        <v>727.6522580035183</v>
      </c>
      <c r="S953" s="38">
        <f>R953*IF(A953=4, 2.0, 3.0)</f>
        <v/>
      </c>
      <c r="T953" s="37">
        <f>'Dashboard &amp; Optimisation'!$B$18*U953</f>
        <v/>
      </c>
      <c r="U953" s="26">
        <f>MIN(1, S953/M953)</f>
        <v/>
      </c>
      <c r="V953" s="26">
        <f>N953/(N953+O953)</f>
        <v/>
      </c>
      <c r="W953" s="26">
        <f>U953*V953</f>
        <v/>
      </c>
      <c r="X953" s="39">
        <f>T953/N953</f>
        <v/>
      </c>
      <c r="Y953" s="41">
        <f>IF(W953=MAXIFS(W$2:W$7201, A$2:A$7201, A953, B$2:B$7201, B953), "OPTIMAL", "")</f>
        <v/>
      </c>
    </row>
    <row r="954" ht="20" customHeight="1">
      <c r="A954" s="28" t="n">
        <v>4</v>
      </c>
      <c r="B954" s="28" t="n">
        <v>30</v>
      </c>
      <c r="C954" s="29" t="n">
        <v>90</v>
      </c>
      <c r="D954" s="29" t="n">
        <v>3</v>
      </c>
      <c r="E954" s="30" t="n">
        <v>8</v>
      </c>
      <c r="F954" s="29" t="n">
        <v>2</v>
      </c>
      <c r="G954" s="28" t="n">
        <v>50</v>
      </c>
      <c r="H954" s="30" t="inlineStr">
        <is>
          <t>ON</t>
        </is>
      </c>
      <c r="I954" s="31" t="n">
        <v>718.2417398266504</v>
      </c>
      <c r="J954" s="31" t="n">
        <v>2366.073881799197</v>
      </c>
      <c r="K954" s="31" t="n">
        <v>1847.222222222222</v>
      </c>
      <c r="L954" s="31" t="n">
        <v>150</v>
      </c>
      <c r="M954" s="31">
        <f>I954+J954+K954+L954</f>
        <v/>
      </c>
      <c r="N954" s="31">
        <f>M954*'Dashboard &amp; Optimisation'!$B$18/('Dashboard &amp; Optimisation'!$B$16/3.6)</f>
        <v/>
      </c>
      <c r="O954" s="31" t="n">
        <v>824.4873244818747</v>
      </c>
      <c r="P954" s="32" t="n">
        <v>0.05634463688787561</v>
      </c>
      <c r="Q954" s="33" t="n">
        <v>20.06738733422944</v>
      </c>
      <c r="R954" s="31" t="n">
        <v>3392.43574285963</v>
      </c>
      <c r="S954" s="31">
        <f>R954*IF(A954=4, 2.0, 3.0)</f>
        <v/>
      </c>
      <c r="T954" s="29">
        <f>'Dashboard &amp; Optimisation'!$B$18*U954</f>
        <v/>
      </c>
      <c r="U954" s="34">
        <f>MIN(1, S954/M954)</f>
        <v/>
      </c>
      <c r="V954" s="34">
        <f>N954/(N954+O954)</f>
        <v/>
      </c>
      <c r="W954" s="34">
        <f>U954*V954</f>
        <v/>
      </c>
      <c r="X954" s="32">
        <f>T954/N954</f>
        <v/>
      </c>
      <c r="Y954" s="35">
        <f>IF(W954=MAXIFS(W$2:W$7201, A$2:A$7201, A954, B$2:B$7201, B954), "OPTIMAL", "")</f>
        <v/>
      </c>
    </row>
    <row r="955" ht="20" customHeight="1">
      <c r="A955" s="36" t="n">
        <v>4</v>
      </c>
      <c r="B955" s="36" t="n">
        <v>30</v>
      </c>
      <c r="C955" s="37" t="n">
        <v>90</v>
      </c>
      <c r="D955" s="37" t="n">
        <v>3</v>
      </c>
      <c r="E955" s="6" t="n">
        <v>8</v>
      </c>
      <c r="F955" s="37" t="n">
        <v>2</v>
      </c>
      <c r="G955" s="36" t="n">
        <v>50</v>
      </c>
      <c r="H955" s="6" t="inlineStr">
        <is>
          <t>OFF</t>
        </is>
      </c>
      <c r="I955" s="38" t="n">
        <v>718.2417398266504</v>
      </c>
      <c r="J955" s="38" t="n">
        <v>2366.073881799197</v>
      </c>
      <c r="K955" s="38" t="n">
        <v>1847.222222222222</v>
      </c>
      <c r="L955" s="38" t="n">
        <v>150</v>
      </c>
      <c r="M955" s="38">
        <f>I955+J955+K955+L955</f>
        <v/>
      </c>
      <c r="N955" s="38">
        <f>M955*'Dashboard &amp; Optimisation'!$B$18/('Dashboard &amp; Optimisation'!$B$16/3.6)</f>
        <v/>
      </c>
      <c r="O955" s="38" t="n">
        <v>824.4873244818747</v>
      </c>
      <c r="P955" s="39" t="n">
        <v>0.2536860653215647</v>
      </c>
      <c r="Q955" s="40" t="n">
        <v>20.06738733422944</v>
      </c>
      <c r="R955" s="38" t="n">
        <v>753.4728399629918</v>
      </c>
      <c r="S955" s="38">
        <f>R955*IF(A955=4, 2.0, 3.0)</f>
        <v/>
      </c>
      <c r="T955" s="37">
        <f>'Dashboard &amp; Optimisation'!$B$18*U955</f>
        <v/>
      </c>
      <c r="U955" s="26">
        <f>MIN(1, S955/M955)</f>
        <v/>
      </c>
      <c r="V955" s="26">
        <f>N955/(N955+O955)</f>
        <v/>
      </c>
      <c r="W955" s="26">
        <f>U955*V955</f>
        <v/>
      </c>
      <c r="X955" s="39">
        <f>T955/N955</f>
        <v/>
      </c>
      <c r="Y955" s="41">
        <f>IF(W955=MAXIFS(W$2:W$7201, A$2:A$7201, A955, B$2:B$7201, B955), "OPTIMAL", "")</f>
        <v/>
      </c>
    </row>
    <row r="956" ht="20" customHeight="1">
      <c r="A956" s="28" t="n">
        <v>4</v>
      </c>
      <c r="B956" s="28" t="n">
        <v>30</v>
      </c>
      <c r="C956" s="29" t="n">
        <v>90</v>
      </c>
      <c r="D956" s="29" t="n">
        <v>3</v>
      </c>
      <c r="E956" s="30" t="n">
        <v>8</v>
      </c>
      <c r="F956" s="29" t="n">
        <v>2</v>
      </c>
      <c r="G956" s="28" t="n">
        <v>100</v>
      </c>
      <c r="H956" s="30" t="inlineStr">
        <is>
          <t>ON</t>
        </is>
      </c>
      <c r="I956" s="31" t="n">
        <v>718.2417398266504</v>
      </c>
      <c r="J956" s="31" t="n">
        <v>2366.073881799197</v>
      </c>
      <c r="K956" s="31" t="n">
        <v>1847.222222222222</v>
      </c>
      <c r="L956" s="31" t="n">
        <v>150</v>
      </c>
      <c r="M956" s="31">
        <f>I956+J956+K956+L956</f>
        <v/>
      </c>
      <c r="N956" s="31">
        <f>M956*'Dashboard &amp; Optimisation'!$B$18/('Dashboard &amp; Optimisation'!$B$16/3.6)</f>
        <v/>
      </c>
      <c r="O956" s="31" t="n">
        <v>824.4873244818747</v>
      </c>
      <c r="P956" s="32" t="n">
        <v>0.05722883101616391</v>
      </c>
      <c r="Q956" s="33" t="n">
        <v>20.06738733422944</v>
      </c>
      <c r="R956" s="31" t="n">
        <v>3340.022095556846</v>
      </c>
      <c r="S956" s="31">
        <f>R956*IF(A956=4, 2.0, 3.0)</f>
        <v/>
      </c>
      <c r="T956" s="29">
        <f>'Dashboard &amp; Optimisation'!$B$18*U956</f>
        <v/>
      </c>
      <c r="U956" s="34">
        <f>MIN(1, S956/M956)</f>
        <v/>
      </c>
      <c r="V956" s="34">
        <f>N956/(N956+O956)</f>
        <v/>
      </c>
      <c r="W956" s="34">
        <f>U956*V956</f>
        <v/>
      </c>
      <c r="X956" s="32">
        <f>T956/N956</f>
        <v/>
      </c>
      <c r="Y956" s="35">
        <f>IF(W956=MAXIFS(W$2:W$7201, A$2:A$7201, A956, B$2:B$7201, B956), "OPTIMAL", "")</f>
        <v/>
      </c>
    </row>
    <row r="957" ht="20" customHeight="1">
      <c r="A957" s="36" t="n">
        <v>4</v>
      </c>
      <c r="B957" s="36" t="n">
        <v>30</v>
      </c>
      <c r="C957" s="37" t="n">
        <v>90</v>
      </c>
      <c r="D957" s="37" t="n">
        <v>3</v>
      </c>
      <c r="E957" s="6" t="n">
        <v>8</v>
      </c>
      <c r="F957" s="37" t="n">
        <v>2</v>
      </c>
      <c r="G957" s="36" t="n">
        <v>100</v>
      </c>
      <c r="H957" s="6" t="inlineStr">
        <is>
          <t>OFF</t>
        </is>
      </c>
      <c r="I957" s="38" t="n">
        <v>718.2417398266504</v>
      </c>
      <c r="J957" s="38" t="n">
        <v>2366.073881799197</v>
      </c>
      <c r="K957" s="38" t="n">
        <v>1847.222222222222</v>
      </c>
      <c r="L957" s="38" t="n">
        <v>150</v>
      </c>
      <c r="M957" s="38">
        <f>I957+J957+K957+L957</f>
        <v/>
      </c>
      <c r="N957" s="38">
        <f>M957*'Dashboard &amp; Optimisation'!$B$18/('Dashboard &amp; Optimisation'!$B$16/3.6)</f>
        <v/>
      </c>
      <c r="O957" s="38" t="n">
        <v>824.4873244818747</v>
      </c>
      <c r="P957" s="39" t="n">
        <v>0.2545702594498531</v>
      </c>
      <c r="Q957" s="40" t="n">
        <v>20.06738733422944</v>
      </c>
      <c r="R957" s="38" t="n">
        <v>750.8558168183409</v>
      </c>
      <c r="S957" s="38">
        <f>R957*IF(A957=4, 2.0, 3.0)</f>
        <v/>
      </c>
      <c r="T957" s="37">
        <f>'Dashboard &amp; Optimisation'!$B$18*U957</f>
        <v/>
      </c>
      <c r="U957" s="26">
        <f>MIN(1, S957/M957)</f>
        <v/>
      </c>
      <c r="V957" s="26">
        <f>N957/(N957+O957)</f>
        <v/>
      </c>
      <c r="W957" s="26">
        <f>U957*V957</f>
        <v/>
      </c>
      <c r="X957" s="39">
        <f>T957/N957</f>
        <v/>
      </c>
      <c r="Y957" s="41">
        <f>IF(W957=MAXIFS(W$2:W$7201, A$2:A$7201, A957, B$2:B$7201, B957), "OPTIMAL", "")</f>
        <v/>
      </c>
    </row>
    <row r="958" ht="20" customHeight="1">
      <c r="A958" s="28" t="n">
        <v>4</v>
      </c>
      <c r="B958" s="28" t="n">
        <v>30</v>
      </c>
      <c r="C958" s="29" t="n">
        <v>90</v>
      </c>
      <c r="D958" s="29" t="n">
        <v>3</v>
      </c>
      <c r="E958" s="30" t="n">
        <v>8</v>
      </c>
      <c r="F958" s="29" t="n">
        <v>2</v>
      </c>
      <c r="G958" s="28" t="n">
        <v>150</v>
      </c>
      <c r="H958" s="30" t="inlineStr">
        <is>
          <t>ON</t>
        </is>
      </c>
      <c r="I958" s="31" t="n">
        <v>718.2417398266504</v>
      </c>
      <c r="J958" s="31" t="n">
        <v>2366.073881799197</v>
      </c>
      <c r="K958" s="31" t="n">
        <v>1847.222222222222</v>
      </c>
      <c r="L958" s="31" t="n">
        <v>150</v>
      </c>
      <c r="M958" s="31">
        <f>I958+J958+K958+L958</f>
        <v/>
      </c>
      <c r="N958" s="31">
        <f>M958*'Dashboard &amp; Optimisation'!$B$18/('Dashboard &amp; Optimisation'!$B$16/3.6)</f>
        <v/>
      </c>
      <c r="O958" s="31" t="n">
        <v>824.4873244818747</v>
      </c>
      <c r="P958" s="32" t="n">
        <v>0.05811302514445221</v>
      </c>
      <c r="Q958" s="33" t="n">
        <v>20.06738733422944</v>
      </c>
      <c r="R958" s="31" t="n">
        <v>3289.203403569918</v>
      </c>
      <c r="S958" s="31">
        <f>R958*IF(A958=4, 2.0, 3.0)</f>
        <v/>
      </c>
      <c r="T958" s="29">
        <f>'Dashboard &amp; Optimisation'!$B$18*U958</f>
        <v/>
      </c>
      <c r="U958" s="34">
        <f>MIN(1, S958/M958)</f>
        <v/>
      </c>
      <c r="V958" s="34">
        <f>N958/(N958+O958)</f>
        <v/>
      </c>
      <c r="W958" s="34">
        <f>U958*V958</f>
        <v/>
      </c>
      <c r="X958" s="32">
        <f>T958/N958</f>
        <v/>
      </c>
      <c r="Y958" s="35">
        <f>IF(W958=MAXIFS(W$2:W$7201, A$2:A$7201, A958, B$2:B$7201, B958), "OPTIMAL", "")</f>
        <v/>
      </c>
    </row>
    <row r="959" ht="20" customHeight="1">
      <c r="A959" s="36" t="n">
        <v>4</v>
      </c>
      <c r="B959" s="36" t="n">
        <v>30</v>
      </c>
      <c r="C959" s="37" t="n">
        <v>90</v>
      </c>
      <c r="D959" s="37" t="n">
        <v>3</v>
      </c>
      <c r="E959" s="6" t="n">
        <v>8</v>
      </c>
      <c r="F959" s="37" t="n">
        <v>2</v>
      </c>
      <c r="G959" s="36" t="n">
        <v>150</v>
      </c>
      <c r="H959" s="6" t="inlineStr">
        <is>
          <t>OFF</t>
        </is>
      </c>
      <c r="I959" s="38" t="n">
        <v>718.2417398266504</v>
      </c>
      <c r="J959" s="38" t="n">
        <v>2366.073881799197</v>
      </c>
      <c r="K959" s="38" t="n">
        <v>1847.222222222222</v>
      </c>
      <c r="L959" s="38" t="n">
        <v>150</v>
      </c>
      <c r="M959" s="38">
        <f>I959+J959+K959+L959</f>
        <v/>
      </c>
      <c r="N959" s="38">
        <f>M959*'Dashboard &amp; Optimisation'!$B$18/('Dashboard &amp; Optimisation'!$B$16/3.6)</f>
        <v/>
      </c>
      <c r="O959" s="38" t="n">
        <v>824.4873244818747</v>
      </c>
      <c r="P959" s="39" t="n">
        <v>0.2554544535781414</v>
      </c>
      <c r="Q959" s="40" t="n">
        <v>20.06738733422944</v>
      </c>
      <c r="R959" s="38" t="n">
        <v>748.2569100656003</v>
      </c>
      <c r="S959" s="38">
        <f>R959*IF(A959=4, 2.0, 3.0)</f>
        <v/>
      </c>
      <c r="T959" s="37">
        <f>'Dashboard &amp; Optimisation'!$B$18*U959</f>
        <v/>
      </c>
      <c r="U959" s="26">
        <f>MIN(1, S959/M959)</f>
        <v/>
      </c>
      <c r="V959" s="26">
        <f>N959/(N959+O959)</f>
        <v/>
      </c>
      <c r="W959" s="26">
        <f>U959*V959</f>
        <v/>
      </c>
      <c r="X959" s="39">
        <f>T959/N959</f>
        <v/>
      </c>
      <c r="Y959" s="41">
        <f>IF(W959=MAXIFS(W$2:W$7201, A$2:A$7201, A959, B$2:B$7201, B959), "OPTIMAL", "")</f>
        <v/>
      </c>
    </row>
    <row r="960" ht="20" customHeight="1">
      <c r="A960" s="28" t="n">
        <v>4</v>
      </c>
      <c r="B960" s="28" t="n">
        <v>30</v>
      </c>
      <c r="C960" s="29" t="n">
        <v>90</v>
      </c>
      <c r="D960" s="29" t="n">
        <v>3</v>
      </c>
      <c r="E960" s="30" t="n">
        <v>8</v>
      </c>
      <c r="F960" s="29" t="n">
        <v>2</v>
      </c>
      <c r="G960" s="28" t="n">
        <v>200</v>
      </c>
      <c r="H960" s="30" t="inlineStr">
        <is>
          <t>ON</t>
        </is>
      </c>
      <c r="I960" s="31" t="n">
        <v>718.2417398266504</v>
      </c>
      <c r="J960" s="31" t="n">
        <v>2366.073881799197</v>
      </c>
      <c r="K960" s="31" t="n">
        <v>1847.222222222222</v>
      </c>
      <c r="L960" s="31" t="n">
        <v>150</v>
      </c>
      <c r="M960" s="31">
        <f>I960+J960+K960+L960</f>
        <v/>
      </c>
      <c r="N960" s="31">
        <f>M960*'Dashboard &amp; Optimisation'!$B$18/('Dashboard &amp; Optimisation'!$B$16/3.6)</f>
        <v/>
      </c>
      <c r="O960" s="31" t="n">
        <v>824.4873244818747</v>
      </c>
      <c r="P960" s="32" t="n">
        <v>0.05899721927274053</v>
      </c>
      <c r="Q960" s="33" t="n">
        <v>20.06738733422944</v>
      </c>
      <c r="R960" s="31" t="n">
        <v>3239.907955885551</v>
      </c>
      <c r="S960" s="31">
        <f>R960*IF(A960=4, 2.0, 3.0)</f>
        <v/>
      </c>
      <c r="T960" s="29">
        <f>'Dashboard &amp; Optimisation'!$B$18*U960</f>
        <v/>
      </c>
      <c r="U960" s="34">
        <f>MIN(1, S960/M960)</f>
        <v/>
      </c>
      <c r="V960" s="34">
        <f>N960/(N960+O960)</f>
        <v/>
      </c>
      <c r="W960" s="34">
        <f>U960*V960</f>
        <v/>
      </c>
      <c r="X960" s="32">
        <f>T960/N960</f>
        <v/>
      </c>
      <c r="Y960" s="35">
        <f>IF(W960=MAXIFS(W$2:W$7201, A$2:A$7201, A960, B$2:B$7201, B960), "OPTIMAL", "")</f>
        <v/>
      </c>
    </row>
    <row r="961" ht="20" customHeight="1">
      <c r="A961" s="36" t="n">
        <v>4</v>
      </c>
      <c r="B961" s="36" t="n">
        <v>30</v>
      </c>
      <c r="C961" s="37" t="n">
        <v>90</v>
      </c>
      <c r="D961" s="37" t="n">
        <v>3</v>
      </c>
      <c r="E961" s="6" t="n">
        <v>8</v>
      </c>
      <c r="F961" s="37" t="n">
        <v>2</v>
      </c>
      <c r="G961" s="36" t="n">
        <v>200</v>
      </c>
      <c r="H961" s="6" t="inlineStr">
        <is>
          <t>OFF</t>
        </is>
      </c>
      <c r="I961" s="38" t="n">
        <v>718.2417398266504</v>
      </c>
      <c r="J961" s="38" t="n">
        <v>2366.073881799197</v>
      </c>
      <c r="K961" s="38" t="n">
        <v>1847.222222222222</v>
      </c>
      <c r="L961" s="38" t="n">
        <v>150</v>
      </c>
      <c r="M961" s="38">
        <f>I961+J961+K961+L961</f>
        <v/>
      </c>
      <c r="N961" s="38">
        <f>M961*'Dashboard &amp; Optimisation'!$B$18/('Dashboard &amp; Optimisation'!$B$16/3.6)</f>
        <v/>
      </c>
      <c r="O961" s="38" t="n">
        <v>824.4873244818747</v>
      </c>
      <c r="P961" s="39" t="n">
        <v>0.2563386477064297</v>
      </c>
      <c r="Q961" s="40" t="n">
        <v>20.06738733422944</v>
      </c>
      <c r="R961" s="38" t="n">
        <v>745.675932237049</v>
      </c>
      <c r="S961" s="38">
        <f>R961*IF(A961=4, 2.0, 3.0)</f>
        <v/>
      </c>
      <c r="T961" s="37">
        <f>'Dashboard &amp; Optimisation'!$B$18*U961</f>
        <v/>
      </c>
      <c r="U961" s="26">
        <f>MIN(1, S961/M961)</f>
        <v/>
      </c>
      <c r="V961" s="26">
        <f>N961/(N961+O961)</f>
        <v/>
      </c>
      <c r="W961" s="26">
        <f>U961*V961</f>
        <v/>
      </c>
      <c r="X961" s="39">
        <f>T961/N961</f>
        <v/>
      </c>
      <c r="Y961" s="41">
        <f>IF(W961=MAXIFS(W$2:W$7201, A$2:A$7201, A961, B$2:B$7201, B961), "OPTIMAL", "")</f>
        <v/>
      </c>
    </row>
    <row r="962" ht="20" customHeight="1">
      <c r="A962" s="28" t="n">
        <v>4</v>
      </c>
      <c r="B962" s="28" t="n">
        <v>30</v>
      </c>
      <c r="C962" s="29" t="n">
        <v>95</v>
      </c>
      <c r="D962" s="29" t="n">
        <v>2</v>
      </c>
      <c r="E962" s="30" t="n">
        <v>0</v>
      </c>
      <c r="F962" s="29" t="n">
        <v>0</v>
      </c>
      <c r="G962" s="28" t="n">
        <v>50</v>
      </c>
      <c r="H962" s="30" t="inlineStr">
        <is>
          <t>ON</t>
        </is>
      </c>
      <c r="I962" s="31" t="n">
        <v>718.2417398266504</v>
      </c>
      <c r="J962" s="31" t="n">
        <v>2366.073881799197</v>
      </c>
      <c r="K962" s="31" t="n">
        <v>1847.222222222222</v>
      </c>
      <c r="L962" s="31" t="n">
        <v>150</v>
      </c>
      <c r="M962" s="31">
        <f>I962+J962+K962+L962</f>
        <v/>
      </c>
      <c r="N962" s="31">
        <f>M962*'Dashboard &amp; Optimisation'!$B$18/('Dashboard &amp; Optimisation'!$B$16/3.6)</f>
        <v/>
      </c>
      <c r="O962" s="31" t="n">
        <v>232.0332036221144</v>
      </c>
      <c r="P962" s="32" t="n">
        <v>0.4841994872544011</v>
      </c>
      <c r="Q962" s="33" t="n">
        <v>0.2</v>
      </c>
      <c r="R962" s="31" t="n">
        <v>303.7380706577298</v>
      </c>
      <c r="S962" s="31">
        <f>R962*IF(A962=4, 2.0, 3.0)</f>
        <v/>
      </c>
      <c r="T962" s="29">
        <f>'Dashboard &amp; Optimisation'!$B$18*U962</f>
        <v/>
      </c>
      <c r="U962" s="34">
        <f>MIN(1, S962/M962)</f>
        <v/>
      </c>
      <c r="V962" s="34">
        <f>N962/(N962+O962)</f>
        <v/>
      </c>
      <c r="W962" s="34">
        <f>U962*V962</f>
        <v/>
      </c>
      <c r="X962" s="32">
        <f>T962/N962</f>
        <v/>
      </c>
      <c r="Y962" s="35">
        <f>IF(W962=MAXIFS(W$2:W$7201, A$2:A$7201, A962, B$2:B$7201, B962), "OPTIMAL", "")</f>
        <v/>
      </c>
    </row>
    <row r="963" ht="20" customHeight="1">
      <c r="A963" s="36" t="n">
        <v>4</v>
      </c>
      <c r="B963" s="36" t="n">
        <v>30</v>
      </c>
      <c r="C963" s="37" t="n">
        <v>95</v>
      </c>
      <c r="D963" s="37" t="n">
        <v>2</v>
      </c>
      <c r="E963" s="6" t="n">
        <v>0</v>
      </c>
      <c r="F963" s="37" t="n">
        <v>0</v>
      </c>
      <c r="G963" s="36" t="n">
        <v>50</v>
      </c>
      <c r="H963" s="6" t="inlineStr">
        <is>
          <t>OFF</t>
        </is>
      </c>
      <c r="I963" s="38" t="n">
        <v>718.2417398266504</v>
      </c>
      <c r="J963" s="38" t="n">
        <v>2366.073881799197</v>
      </c>
      <c r="K963" s="38" t="n">
        <v>1847.222222222222</v>
      </c>
      <c r="L963" s="38" t="n">
        <v>150</v>
      </c>
      <c r="M963" s="38">
        <f>I963+J963+K963+L963</f>
        <v/>
      </c>
      <c r="N963" s="38">
        <f>M963*'Dashboard &amp; Optimisation'!$B$18/('Dashboard &amp; Optimisation'!$B$16/3.6)</f>
        <v/>
      </c>
      <c r="O963" s="38" t="n">
        <v>232.0332036221144</v>
      </c>
      <c r="P963" s="39" t="n">
        <v>0.8192625253426018</v>
      </c>
      <c r="Q963" s="40" t="n">
        <v>0.2</v>
      </c>
      <c r="R963" s="38" t="n">
        <v>179.5148850615518</v>
      </c>
      <c r="S963" s="38">
        <f>R963*IF(A963=4, 2.0, 3.0)</f>
        <v/>
      </c>
      <c r="T963" s="37">
        <f>'Dashboard &amp; Optimisation'!$B$18*U963</f>
        <v/>
      </c>
      <c r="U963" s="26">
        <f>MIN(1, S963/M963)</f>
        <v/>
      </c>
      <c r="V963" s="26">
        <f>N963/(N963+O963)</f>
        <v/>
      </c>
      <c r="W963" s="26">
        <f>U963*V963</f>
        <v/>
      </c>
      <c r="X963" s="39">
        <f>T963/N963</f>
        <v/>
      </c>
      <c r="Y963" s="41">
        <f>IF(W963=MAXIFS(W$2:W$7201, A$2:A$7201, A963, B$2:B$7201, B963), "OPTIMAL", "")</f>
        <v/>
      </c>
    </row>
    <row r="964" ht="20" customHeight="1">
      <c r="A964" s="28" t="n">
        <v>4</v>
      </c>
      <c r="B964" s="28" t="n">
        <v>30</v>
      </c>
      <c r="C964" s="29" t="n">
        <v>95</v>
      </c>
      <c r="D964" s="29" t="n">
        <v>2</v>
      </c>
      <c r="E964" s="30" t="n">
        <v>0</v>
      </c>
      <c r="F964" s="29" t="n">
        <v>0</v>
      </c>
      <c r="G964" s="28" t="n">
        <v>100</v>
      </c>
      <c r="H964" s="30" t="inlineStr">
        <is>
          <t>ON</t>
        </is>
      </c>
      <c r="I964" s="31" t="n">
        <v>718.2417398266504</v>
      </c>
      <c r="J964" s="31" t="n">
        <v>2366.073881799197</v>
      </c>
      <c r="K964" s="31" t="n">
        <v>1847.222222222222</v>
      </c>
      <c r="L964" s="31" t="n">
        <v>150</v>
      </c>
      <c r="M964" s="31">
        <f>I964+J964+K964+L964</f>
        <v/>
      </c>
      <c r="N964" s="31">
        <f>M964*'Dashboard &amp; Optimisation'!$B$18/('Dashboard &amp; Optimisation'!$B$16/3.6)</f>
        <v/>
      </c>
      <c r="O964" s="31" t="n">
        <v>232.0332036221144</v>
      </c>
      <c r="P964" s="32" t="n">
        <v>0.4850371448496216</v>
      </c>
      <c r="Q964" s="33" t="n">
        <v>0.2</v>
      </c>
      <c r="R964" s="31" t="n">
        <v>303.213515982803</v>
      </c>
      <c r="S964" s="31">
        <f>R964*IF(A964=4, 2.0, 3.0)</f>
        <v/>
      </c>
      <c r="T964" s="29">
        <f>'Dashboard &amp; Optimisation'!$B$18*U964</f>
        <v/>
      </c>
      <c r="U964" s="34">
        <f>MIN(1, S964/M964)</f>
        <v/>
      </c>
      <c r="V964" s="34">
        <f>N964/(N964+O964)</f>
        <v/>
      </c>
      <c r="W964" s="34">
        <f>U964*V964</f>
        <v/>
      </c>
      <c r="X964" s="32">
        <f>T964/N964</f>
        <v/>
      </c>
      <c r="Y964" s="35">
        <f>IF(W964=MAXIFS(W$2:W$7201, A$2:A$7201, A964, B$2:B$7201, B964), "OPTIMAL", "")</f>
        <v/>
      </c>
    </row>
    <row r="965" ht="20" customHeight="1">
      <c r="A965" s="36" t="n">
        <v>4</v>
      </c>
      <c r="B965" s="36" t="n">
        <v>30</v>
      </c>
      <c r="C965" s="37" t="n">
        <v>95</v>
      </c>
      <c r="D965" s="37" t="n">
        <v>2</v>
      </c>
      <c r="E965" s="6" t="n">
        <v>0</v>
      </c>
      <c r="F965" s="37" t="n">
        <v>0</v>
      </c>
      <c r="G965" s="36" t="n">
        <v>100</v>
      </c>
      <c r="H965" s="6" t="inlineStr">
        <is>
          <t>OFF</t>
        </is>
      </c>
      <c r="I965" s="38" t="n">
        <v>718.2417398266504</v>
      </c>
      <c r="J965" s="38" t="n">
        <v>2366.073881799197</v>
      </c>
      <c r="K965" s="38" t="n">
        <v>1847.222222222222</v>
      </c>
      <c r="L965" s="38" t="n">
        <v>150</v>
      </c>
      <c r="M965" s="38">
        <f>I965+J965+K965+L965</f>
        <v/>
      </c>
      <c r="N965" s="38">
        <f>M965*'Dashboard &amp; Optimisation'!$B$18/('Dashboard &amp; Optimisation'!$B$16/3.6)</f>
        <v/>
      </c>
      <c r="O965" s="38" t="n">
        <v>232.0332036221144</v>
      </c>
      <c r="P965" s="39" t="n">
        <v>0.8201001829378223</v>
      </c>
      <c r="Q965" s="40" t="n">
        <v>0.2</v>
      </c>
      <c r="R965" s="38" t="n">
        <v>179.3315269669489</v>
      </c>
      <c r="S965" s="38">
        <f>R965*IF(A965=4, 2.0, 3.0)</f>
        <v/>
      </c>
      <c r="T965" s="37">
        <f>'Dashboard &amp; Optimisation'!$B$18*U965</f>
        <v/>
      </c>
      <c r="U965" s="26">
        <f>MIN(1, S965/M965)</f>
        <v/>
      </c>
      <c r="V965" s="26">
        <f>N965/(N965+O965)</f>
        <v/>
      </c>
      <c r="W965" s="26">
        <f>U965*V965</f>
        <v/>
      </c>
      <c r="X965" s="39">
        <f>T965/N965</f>
        <v/>
      </c>
      <c r="Y965" s="41">
        <f>IF(W965=MAXIFS(W$2:W$7201, A$2:A$7201, A965, B$2:B$7201, B965), "OPTIMAL", "")</f>
        <v/>
      </c>
    </row>
    <row r="966" ht="20" customHeight="1">
      <c r="A966" s="28" t="n">
        <v>4</v>
      </c>
      <c r="B966" s="28" t="n">
        <v>30</v>
      </c>
      <c r="C966" s="29" t="n">
        <v>95</v>
      </c>
      <c r="D966" s="29" t="n">
        <v>2</v>
      </c>
      <c r="E966" s="30" t="n">
        <v>0</v>
      </c>
      <c r="F966" s="29" t="n">
        <v>0</v>
      </c>
      <c r="G966" s="28" t="n">
        <v>150</v>
      </c>
      <c r="H966" s="30" t="inlineStr">
        <is>
          <t>ON</t>
        </is>
      </c>
      <c r="I966" s="31" t="n">
        <v>718.2417398266504</v>
      </c>
      <c r="J966" s="31" t="n">
        <v>2366.073881799197</v>
      </c>
      <c r="K966" s="31" t="n">
        <v>1847.222222222222</v>
      </c>
      <c r="L966" s="31" t="n">
        <v>150</v>
      </c>
      <c r="M966" s="31">
        <f>I966+J966+K966+L966</f>
        <v/>
      </c>
      <c r="N966" s="31">
        <f>M966*'Dashboard &amp; Optimisation'!$B$18/('Dashboard &amp; Optimisation'!$B$16/3.6)</f>
        <v/>
      </c>
      <c r="O966" s="31" t="n">
        <v>232.0332036221144</v>
      </c>
      <c r="P966" s="32" t="n">
        <v>0.485874802444842</v>
      </c>
      <c r="Q966" s="33" t="n">
        <v>0.2</v>
      </c>
      <c r="R966" s="31" t="n">
        <v>302.6907699927692</v>
      </c>
      <c r="S966" s="31">
        <f>R966*IF(A966=4, 2.0, 3.0)</f>
        <v/>
      </c>
      <c r="T966" s="29">
        <f>'Dashboard &amp; Optimisation'!$B$18*U966</f>
        <v/>
      </c>
      <c r="U966" s="34">
        <f>MIN(1, S966/M966)</f>
        <v/>
      </c>
      <c r="V966" s="34">
        <f>N966/(N966+O966)</f>
        <v/>
      </c>
      <c r="W966" s="34">
        <f>U966*V966</f>
        <v/>
      </c>
      <c r="X966" s="32">
        <f>T966/N966</f>
        <v/>
      </c>
      <c r="Y966" s="35">
        <f>IF(W966=MAXIFS(W$2:W$7201, A$2:A$7201, A966, B$2:B$7201, B966), "OPTIMAL", "")</f>
        <v/>
      </c>
    </row>
    <row r="967" ht="20" customHeight="1">
      <c r="A967" s="36" t="n">
        <v>4</v>
      </c>
      <c r="B967" s="36" t="n">
        <v>30</v>
      </c>
      <c r="C967" s="37" t="n">
        <v>95</v>
      </c>
      <c r="D967" s="37" t="n">
        <v>2</v>
      </c>
      <c r="E967" s="6" t="n">
        <v>0</v>
      </c>
      <c r="F967" s="37" t="n">
        <v>0</v>
      </c>
      <c r="G967" s="36" t="n">
        <v>150</v>
      </c>
      <c r="H967" s="6" t="inlineStr">
        <is>
          <t>OFF</t>
        </is>
      </c>
      <c r="I967" s="38" t="n">
        <v>718.2417398266504</v>
      </c>
      <c r="J967" s="38" t="n">
        <v>2366.073881799197</v>
      </c>
      <c r="K967" s="38" t="n">
        <v>1847.222222222222</v>
      </c>
      <c r="L967" s="38" t="n">
        <v>150</v>
      </c>
      <c r="M967" s="38">
        <f>I967+J967+K967+L967</f>
        <v/>
      </c>
      <c r="N967" s="38">
        <f>M967*'Dashboard &amp; Optimisation'!$B$18/('Dashboard &amp; Optimisation'!$B$16/3.6)</f>
        <v/>
      </c>
      <c r="O967" s="38" t="n">
        <v>232.0332036221144</v>
      </c>
      <c r="P967" s="39" t="n">
        <v>0.8209378405330428</v>
      </c>
      <c r="Q967" s="40" t="n">
        <v>0.2</v>
      </c>
      <c r="R967" s="38" t="n">
        <v>179.148543057316</v>
      </c>
      <c r="S967" s="38">
        <f>R967*IF(A967=4, 2.0, 3.0)</f>
        <v/>
      </c>
      <c r="T967" s="37">
        <f>'Dashboard &amp; Optimisation'!$B$18*U967</f>
        <v/>
      </c>
      <c r="U967" s="26">
        <f>MIN(1, S967/M967)</f>
        <v/>
      </c>
      <c r="V967" s="26">
        <f>N967/(N967+O967)</f>
        <v/>
      </c>
      <c r="W967" s="26">
        <f>U967*V967</f>
        <v/>
      </c>
      <c r="X967" s="39">
        <f>T967/N967</f>
        <v/>
      </c>
      <c r="Y967" s="41">
        <f>IF(W967=MAXIFS(W$2:W$7201, A$2:A$7201, A967, B$2:B$7201, B967), "OPTIMAL", "")</f>
        <v/>
      </c>
    </row>
    <row r="968" ht="20" customHeight="1">
      <c r="A968" s="28" t="n">
        <v>4</v>
      </c>
      <c r="B968" s="28" t="n">
        <v>30</v>
      </c>
      <c r="C968" s="29" t="n">
        <v>95</v>
      </c>
      <c r="D968" s="29" t="n">
        <v>2</v>
      </c>
      <c r="E968" s="30" t="n">
        <v>0</v>
      </c>
      <c r="F968" s="29" t="n">
        <v>0</v>
      </c>
      <c r="G968" s="28" t="n">
        <v>200</v>
      </c>
      <c r="H968" s="30" t="inlineStr">
        <is>
          <t>ON</t>
        </is>
      </c>
      <c r="I968" s="31" t="n">
        <v>718.2417398266504</v>
      </c>
      <c r="J968" s="31" t="n">
        <v>2366.073881799197</v>
      </c>
      <c r="K968" s="31" t="n">
        <v>1847.222222222222</v>
      </c>
      <c r="L968" s="31" t="n">
        <v>150</v>
      </c>
      <c r="M968" s="31">
        <f>I968+J968+K968+L968</f>
        <v/>
      </c>
      <c r="N968" s="31">
        <f>M968*'Dashboard &amp; Optimisation'!$B$18/('Dashboard &amp; Optimisation'!$B$16/3.6)</f>
        <v/>
      </c>
      <c r="O968" s="31" t="n">
        <v>232.0332036221144</v>
      </c>
      <c r="P968" s="32" t="n">
        <v>0.4867124600400626</v>
      </c>
      <c r="Q968" s="33" t="n">
        <v>0.2</v>
      </c>
      <c r="R968" s="31" t="n">
        <v>302.1698233491046</v>
      </c>
      <c r="S968" s="31">
        <f>R968*IF(A968=4, 2.0, 3.0)</f>
        <v/>
      </c>
      <c r="T968" s="29">
        <f>'Dashboard &amp; Optimisation'!$B$18*U968</f>
        <v/>
      </c>
      <c r="U968" s="34">
        <f>MIN(1, S968/M968)</f>
        <v/>
      </c>
      <c r="V968" s="34">
        <f>N968/(N968+O968)</f>
        <v/>
      </c>
      <c r="W968" s="34">
        <f>U968*V968</f>
        <v/>
      </c>
      <c r="X968" s="32">
        <f>T968/N968</f>
        <v/>
      </c>
      <c r="Y968" s="35">
        <f>IF(W968=MAXIFS(W$2:W$7201, A$2:A$7201, A968, B$2:B$7201, B968), "OPTIMAL", "")</f>
        <v/>
      </c>
    </row>
    <row r="969" ht="20" customHeight="1">
      <c r="A969" s="36" t="n">
        <v>4</v>
      </c>
      <c r="B969" s="36" t="n">
        <v>30</v>
      </c>
      <c r="C969" s="37" t="n">
        <v>95</v>
      </c>
      <c r="D969" s="37" t="n">
        <v>2</v>
      </c>
      <c r="E969" s="6" t="n">
        <v>0</v>
      </c>
      <c r="F969" s="37" t="n">
        <v>0</v>
      </c>
      <c r="G969" s="36" t="n">
        <v>200</v>
      </c>
      <c r="H969" s="6" t="inlineStr">
        <is>
          <t>OFF</t>
        </is>
      </c>
      <c r="I969" s="38" t="n">
        <v>718.2417398266504</v>
      </c>
      <c r="J969" s="38" t="n">
        <v>2366.073881799197</v>
      </c>
      <c r="K969" s="38" t="n">
        <v>1847.222222222222</v>
      </c>
      <c r="L969" s="38" t="n">
        <v>150</v>
      </c>
      <c r="M969" s="38">
        <f>I969+J969+K969+L969</f>
        <v/>
      </c>
      <c r="N969" s="38">
        <f>M969*'Dashboard &amp; Optimisation'!$B$18/('Dashboard &amp; Optimisation'!$B$16/3.6)</f>
        <v/>
      </c>
      <c r="O969" s="38" t="n">
        <v>232.0332036221144</v>
      </c>
      <c r="P969" s="39" t="n">
        <v>0.8217754981282633</v>
      </c>
      <c r="Q969" s="40" t="n">
        <v>0.2</v>
      </c>
      <c r="R969" s="38" t="n">
        <v>178.9659321884029</v>
      </c>
      <c r="S969" s="38">
        <f>R969*IF(A969=4, 2.0, 3.0)</f>
        <v/>
      </c>
      <c r="T969" s="37">
        <f>'Dashboard &amp; Optimisation'!$B$18*U969</f>
        <v/>
      </c>
      <c r="U969" s="26">
        <f>MIN(1, S969/M969)</f>
        <v/>
      </c>
      <c r="V969" s="26">
        <f>N969/(N969+O969)</f>
        <v/>
      </c>
      <c r="W969" s="26">
        <f>U969*V969</f>
        <v/>
      </c>
      <c r="X969" s="39">
        <f>T969/N969</f>
        <v/>
      </c>
      <c r="Y969" s="41">
        <f>IF(W969=MAXIFS(W$2:W$7201, A$2:A$7201, A969, B$2:B$7201, B969), "OPTIMAL", "")</f>
        <v/>
      </c>
    </row>
    <row r="970" ht="20" customHeight="1">
      <c r="A970" s="28" t="n">
        <v>4</v>
      </c>
      <c r="B970" s="28" t="n">
        <v>30</v>
      </c>
      <c r="C970" s="29" t="n">
        <v>95</v>
      </c>
      <c r="D970" s="29" t="n">
        <v>2</v>
      </c>
      <c r="E970" s="30" t="n">
        <v>4</v>
      </c>
      <c r="F970" s="29" t="n">
        <v>1.5</v>
      </c>
      <c r="G970" s="28" t="n">
        <v>50</v>
      </c>
      <c r="H970" s="30" t="inlineStr">
        <is>
          <t>ON</t>
        </is>
      </c>
      <c r="I970" s="31" t="n">
        <v>718.2417398266504</v>
      </c>
      <c r="J970" s="31" t="n">
        <v>2366.073881799197</v>
      </c>
      <c r="K970" s="31" t="n">
        <v>1847.222222222222</v>
      </c>
      <c r="L970" s="31" t="n">
        <v>150</v>
      </c>
      <c r="M970" s="31">
        <f>I970+J970+K970+L970</f>
        <v/>
      </c>
      <c r="N970" s="31">
        <f>M970*'Dashboard &amp; Optimisation'!$B$18/('Dashboard &amp; Optimisation'!$B$16/3.6)</f>
        <v/>
      </c>
      <c r="O970" s="31" t="n">
        <v>366.8128548730818</v>
      </c>
      <c r="P970" s="32" t="n">
        <v>0.07474193563275772</v>
      </c>
      <c r="Q970" s="33" t="n">
        <v>7.077172538771729</v>
      </c>
      <c r="R970" s="31" t="n">
        <v>2036.072696702769</v>
      </c>
      <c r="S970" s="31">
        <f>R970*IF(A970=4, 2.0, 3.0)</f>
        <v/>
      </c>
      <c r="T970" s="29">
        <f>'Dashboard &amp; Optimisation'!$B$18*U970</f>
        <v/>
      </c>
      <c r="U970" s="34">
        <f>MIN(1, S970/M970)</f>
        <v/>
      </c>
      <c r="V970" s="34">
        <f>N970/(N970+O970)</f>
        <v/>
      </c>
      <c r="W970" s="34">
        <f>U970*V970</f>
        <v/>
      </c>
      <c r="X970" s="32">
        <f>T970/N970</f>
        <v/>
      </c>
      <c r="Y970" s="35">
        <f>IF(W970=MAXIFS(W$2:W$7201, A$2:A$7201, A970, B$2:B$7201, B970), "OPTIMAL", "")</f>
        <v/>
      </c>
    </row>
    <row r="971" ht="20" customHeight="1">
      <c r="A971" s="36" t="n">
        <v>4</v>
      </c>
      <c r="B971" s="36" t="n">
        <v>30</v>
      </c>
      <c r="C971" s="37" t="n">
        <v>95</v>
      </c>
      <c r="D971" s="37" t="n">
        <v>2</v>
      </c>
      <c r="E971" s="6" t="n">
        <v>4</v>
      </c>
      <c r="F971" s="37" t="n">
        <v>1.5</v>
      </c>
      <c r="G971" s="36" t="n">
        <v>50</v>
      </c>
      <c r="H971" s="6" t="inlineStr">
        <is>
          <t>OFF</t>
        </is>
      </c>
      <c r="I971" s="38" t="n">
        <v>718.2417398266504</v>
      </c>
      <c r="J971" s="38" t="n">
        <v>2366.073881799197</v>
      </c>
      <c r="K971" s="38" t="n">
        <v>1847.222222222222</v>
      </c>
      <c r="L971" s="38" t="n">
        <v>150</v>
      </c>
      <c r="M971" s="38">
        <f>I971+J971+K971+L971</f>
        <v/>
      </c>
      <c r="N971" s="38">
        <f>M971*'Dashboard &amp; Optimisation'!$B$18/('Dashboard &amp; Optimisation'!$B$16/3.6)</f>
        <v/>
      </c>
      <c r="O971" s="38" t="n">
        <v>366.8128548730818</v>
      </c>
      <c r="P971" s="39" t="n">
        <v>0.317199579628014</v>
      </c>
      <c r="Q971" s="40" t="n">
        <v>7.077172538771729</v>
      </c>
      <c r="R971" s="38" t="n">
        <v>479.7610848634736</v>
      </c>
      <c r="S971" s="38">
        <f>R971*IF(A971=4, 2.0, 3.0)</f>
        <v/>
      </c>
      <c r="T971" s="37">
        <f>'Dashboard &amp; Optimisation'!$B$18*U971</f>
        <v/>
      </c>
      <c r="U971" s="26">
        <f>MIN(1, S971/M971)</f>
        <v/>
      </c>
      <c r="V971" s="26">
        <f>N971/(N971+O971)</f>
        <v/>
      </c>
      <c r="W971" s="26">
        <f>U971*V971</f>
        <v/>
      </c>
      <c r="X971" s="39">
        <f>T971/N971</f>
        <v/>
      </c>
      <c r="Y971" s="41">
        <f>IF(W971=MAXIFS(W$2:W$7201, A$2:A$7201, A971, B$2:B$7201, B971), "OPTIMAL", "")</f>
        <v/>
      </c>
    </row>
    <row r="972" ht="20" customHeight="1">
      <c r="A972" s="28" t="n">
        <v>4</v>
      </c>
      <c r="B972" s="28" t="n">
        <v>30</v>
      </c>
      <c r="C972" s="29" t="n">
        <v>95</v>
      </c>
      <c r="D972" s="29" t="n">
        <v>2</v>
      </c>
      <c r="E972" s="30" t="n">
        <v>4</v>
      </c>
      <c r="F972" s="29" t="n">
        <v>1.5</v>
      </c>
      <c r="G972" s="28" t="n">
        <v>100</v>
      </c>
      <c r="H972" s="30" t="inlineStr">
        <is>
          <t>ON</t>
        </is>
      </c>
      <c r="I972" s="31" t="n">
        <v>718.2417398266504</v>
      </c>
      <c r="J972" s="31" t="n">
        <v>2366.073881799197</v>
      </c>
      <c r="K972" s="31" t="n">
        <v>1847.222222222222</v>
      </c>
      <c r="L972" s="31" t="n">
        <v>150</v>
      </c>
      <c r="M972" s="31">
        <f>I972+J972+K972+L972</f>
        <v/>
      </c>
      <c r="N972" s="31">
        <f>M972*'Dashboard &amp; Optimisation'!$B$18/('Dashboard &amp; Optimisation'!$B$16/3.6)</f>
        <v/>
      </c>
      <c r="O972" s="31" t="n">
        <v>366.8128548730818</v>
      </c>
      <c r="P972" s="32" t="n">
        <v>0.07557959322797822</v>
      </c>
      <c r="Q972" s="33" t="n">
        <v>7.077172538771729</v>
      </c>
      <c r="R972" s="31" t="n">
        <v>2013.506661534128</v>
      </c>
      <c r="S972" s="31">
        <f>R972*IF(A972=4, 2.0, 3.0)</f>
        <v/>
      </c>
      <c r="T972" s="29">
        <f>'Dashboard &amp; Optimisation'!$B$18*U972</f>
        <v/>
      </c>
      <c r="U972" s="34">
        <f>MIN(1, S972/M972)</f>
        <v/>
      </c>
      <c r="V972" s="34">
        <f>N972/(N972+O972)</f>
        <v/>
      </c>
      <c r="W972" s="34">
        <f>U972*V972</f>
        <v/>
      </c>
      <c r="X972" s="32">
        <f>T972/N972</f>
        <v/>
      </c>
      <c r="Y972" s="35">
        <f>IF(W972=MAXIFS(W$2:W$7201, A$2:A$7201, A972, B$2:B$7201, B972), "OPTIMAL", "")</f>
        <v/>
      </c>
    </row>
    <row r="973" ht="20" customHeight="1">
      <c r="A973" s="36" t="n">
        <v>4</v>
      </c>
      <c r="B973" s="36" t="n">
        <v>30</v>
      </c>
      <c r="C973" s="37" t="n">
        <v>95</v>
      </c>
      <c r="D973" s="37" t="n">
        <v>2</v>
      </c>
      <c r="E973" s="6" t="n">
        <v>4</v>
      </c>
      <c r="F973" s="37" t="n">
        <v>1.5</v>
      </c>
      <c r="G973" s="36" t="n">
        <v>100</v>
      </c>
      <c r="H973" s="6" t="inlineStr">
        <is>
          <t>OFF</t>
        </is>
      </c>
      <c r="I973" s="38" t="n">
        <v>718.2417398266504</v>
      </c>
      <c r="J973" s="38" t="n">
        <v>2366.073881799197</v>
      </c>
      <c r="K973" s="38" t="n">
        <v>1847.222222222222</v>
      </c>
      <c r="L973" s="38" t="n">
        <v>150</v>
      </c>
      <c r="M973" s="38">
        <f>I973+J973+K973+L973</f>
        <v/>
      </c>
      <c r="N973" s="38">
        <f>M973*'Dashboard &amp; Optimisation'!$B$18/('Dashboard &amp; Optimisation'!$B$16/3.6)</f>
        <v/>
      </c>
      <c r="O973" s="38" t="n">
        <v>366.8128548730818</v>
      </c>
      <c r="P973" s="39" t="n">
        <v>0.3180372372232345</v>
      </c>
      <c r="Q973" s="40" t="n">
        <v>7.077172538771729</v>
      </c>
      <c r="R973" s="38" t="n">
        <v>478.4974733438419</v>
      </c>
      <c r="S973" s="38">
        <f>R973*IF(A973=4, 2.0, 3.0)</f>
        <v/>
      </c>
      <c r="T973" s="37">
        <f>'Dashboard &amp; Optimisation'!$B$18*U973</f>
        <v/>
      </c>
      <c r="U973" s="26">
        <f>MIN(1, S973/M973)</f>
        <v/>
      </c>
      <c r="V973" s="26">
        <f>N973/(N973+O973)</f>
        <v/>
      </c>
      <c r="W973" s="26">
        <f>U973*V973</f>
        <v/>
      </c>
      <c r="X973" s="39">
        <f>T973/N973</f>
        <v/>
      </c>
      <c r="Y973" s="41">
        <f>IF(W973=MAXIFS(W$2:W$7201, A$2:A$7201, A973, B$2:B$7201, B973), "OPTIMAL", "")</f>
        <v/>
      </c>
    </row>
    <row r="974" ht="20" customHeight="1">
      <c r="A974" s="28" t="n">
        <v>4</v>
      </c>
      <c r="B974" s="28" t="n">
        <v>30</v>
      </c>
      <c r="C974" s="29" t="n">
        <v>95</v>
      </c>
      <c r="D974" s="29" t="n">
        <v>2</v>
      </c>
      <c r="E974" s="30" t="n">
        <v>4</v>
      </c>
      <c r="F974" s="29" t="n">
        <v>1.5</v>
      </c>
      <c r="G974" s="28" t="n">
        <v>150</v>
      </c>
      <c r="H974" s="30" t="inlineStr">
        <is>
          <t>ON</t>
        </is>
      </c>
      <c r="I974" s="31" t="n">
        <v>718.2417398266504</v>
      </c>
      <c r="J974" s="31" t="n">
        <v>2366.073881799197</v>
      </c>
      <c r="K974" s="31" t="n">
        <v>1847.222222222222</v>
      </c>
      <c r="L974" s="31" t="n">
        <v>150</v>
      </c>
      <c r="M974" s="31">
        <f>I974+J974+K974+L974</f>
        <v/>
      </c>
      <c r="N974" s="31">
        <f>M974*'Dashboard &amp; Optimisation'!$B$18/('Dashboard &amp; Optimisation'!$B$16/3.6)</f>
        <v/>
      </c>
      <c r="O974" s="31" t="n">
        <v>366.8128548730818</v>
      </c>
      <c r="P974" s="32" t="n">
        <v>0.07641725082319872</v>
      </c>
      <c r="Q974" s="33" t="n">
        <v>7.077172538771729</v>
      </c>
      <c r="R974" s="31" t="n">
        <v>1991.435347401624</v>
      </c>
      <c r="S974" s="31">
        <f>R974*IF(A974=4, 2.0, 3.0)</f>
        <v/>
      </c>
      <c r="T974" s="29">
        <f>'Dashboard &amp; Optimisation'!$B$18*U974</f>
        <v/>
      </c>
      <c r="U974" s="34">
        <f>MIN(1, S974/M974)</f>
        <v/>
      </c>
      <c r="V974" s="34">
        <f>N974/(N974+O974)</f>
        <v/>
      </c>
      <c r="W974" s="34">
        <f>U974*V974</f>
        <v/>
      </c>
      <c r="X974" s="32">
        <f>T974/N974</f>
        <v/>
      </c>
      <c r="Y974" s="35">
        <f>IF(W974=MAXIFS(W$2:W$7201, A$2:A$7201, A974, B$2:B$7201, B974), "OPTIMAL", "")</f>
        <v/>
      </c>
    </row>
    <row r="975" ht="20" customHeight="1">
      <c r="A975" s="36" t="n">
        <v>4</v>
      </c>
      <c r="B975" s="36" t="n">
        <v>30</v>
      </c>
      <c r="C975" s="37" t="n">
        <v>95</v>
      </c>
      <c r="D975" s="37" t="n">
        <v>2</v>
      </c>
      <c r="E975" s="6" t="n">
        <v>4</v>
      </c>
      <c r="F975" s="37" t="n">
        <v>1.5</v>
      </c>
      <c r="G975" s="36" t="n">
        <v>150</v>
      </c>
      <c r="H975" s="6" t="inlineStr">
        <is>
          <t>OFF</t>
        </is>
      </c>
      <c r="I975" s="38" t="n">
        <v>718.2417398266504</v>
      </c>
      <c r="J975" s="38" t="n">
        <v>2366.073881799197</v>
      </c>
      <c r="K975" s="38" t="n">
        <v>1847.222222222222</v>
      </c>
      <c r="L975" s="38" t="n">
        <v>150</v>
      </c>
      <c r="M975" s="38">
        <f>I975+J975+K975+L975</f>
        <v/>
      </c>
      <c r="N975" s="38">
        <f>M975*'Dashboard &amp; Optimisation'!$B$18/('Dashboard &amp; Optimisation'!$B$16/3.6)</f>
        <v/>
      </c>
      <c r="O975" s="38" t="n">
        <v>366.8128548730818</v>
      </c>
      <c r="P975" s="39" t="n">
        <v>0.318874894818455</v>
      </c>
      <c r="Q975" s="40" t="n">
        <v>7.077172538771729</v>
      </c>
      <c r="R975" s="38" t="n">
        <v>477.2405006271015</v>
      </c>
      <c r="S975" s="38">
        <f>R975*IF(A975=4, 2.0, 3.0)</f>
        <v/>
      </c>
      <c r="T975" s="37">
        <f>'Dashboard &amp; Optimisation'!$B$18*U975</f>
        <v/>
      </c>
      <c r="U975" s="26">
        <f>MIN(1, S975/M975)</f>
        <v/>
      </c>
      <c r="V975" s="26">
        <f>N975/(N975+O975)</f>
        <v/>
      </c>
      <c r="W975" s="26">
        <f>U975*V975</f>
        <v/>
      </c>
      <c r="X975" s="39">
        <f>T975/N975</f>
        <v/>
      </c>
      <c r="Y975" s="41">
        <f>IF(W975=MAXIFS(W$2:W$7201, A$2:A$7201, A975, B$2:B$7201, B975), "OPTIMAL", "")</f>
        <v/>
      </c>
    </row>
    <row r="976" ht="20" customHeight="1">
      <c r="A976" s="28" t="n">
        <v>4</v>
      </c>
      <c r="B976" s="28" t="n">
        <v>30</v>
      </c>
      <c r="C976" s="29" t="n">
        <v>95</v>
      </c>
      <c r="D976" s="29" t="n">
        <v>2</v>
      </c>
      <c r="E976" s="30" t="n">
        <v>4</v>
      </c>
      <c r="F976" s="29" t="n">
        <v>1.5</v>
      </c>
      <c r="G976" s="28" t="n">
        <v>200</v>
      </c>
      <c r="H976" s="30" t="inlineStr">
        <is>
          <t>ON</t>
        </is>
      </c>
      <c r="I976" s="31" t="n">
        <v>718.2417398266504</v>
      </c>
      <c r="J976" s="31" t="n">
        <v>2366.073881799197</v>
      </c>
      <c r="K976" s="31" t="n">
        <v>1847.222222222222</v>
      </c>
      <c r="L976" s="31" t="n">
        <v>150</v>
      </c>
      <c r="M976" s="31">
        <f>I976+J976+K976+L976</f>
        <v/>
      </c>
      <c r="N976" s="31">
        <f>M976*'Dashboard &amp; Optimisation'!$B$18/('Dashboard &amp; Optimisation'!$B$16/3.6)</f>
        <v/>
      </c>
      <c r="O976" s="31" t="n">
        <v>366.8128548730818</v>
      </c>
      <c r="P976" s="32" t="n">
        <v>0.07725490841841923</v>
      </c>
      <c r="Q976" s="33" t="n">
        <v>7.077172538771729</v>
      </c>
      <c r="R976" s="31" t="n">
        <v>1969.842661858503</v>
      </c>
      <c r="S976" s="31">
        <f>R976*IF(A976=4, 2.0, 3.0)</f>
        <v/>
      </c>
      <c r="T976" s="29">
        <f>'Dashboard &amp; Optimisation'!$B$18*U976</f>
        <v/>
      </c>
      <c r="U976" s="34">
        <f>MIN(1, S976/M976)</f>
        <v/>
      </c>
      <c r="V976" s="34">
        <f>N976/(N976+O976)</f>
        <v/>
      </c>
      <c r="W976" s="34">
        <f>U976*V976</f>
        <v/>
      </c>
      <c r="X976" s="32">
        <f>T976/N976</f>
        <v/>
      </c>
      <c r="Y976" s="35">
        <f>IF(W976=MAXIFS(W$2:W$7201, A$2:A$7201, A976, B$2:B$7201, B976), "OPTIMAL", "")</f>
        <v/>
      </c>
    </row>
    <row r="977" ht="20" customHeight="1">
      <c r="A977" s="36" t="n">
        <v>4</v>
      </c>
      <c r="B977" s="36" t="n">
        <v>30</v>
      </c>
      <c r="C977" s="37" t="n">
        <v>95</v>
      </c>
      <c r="D977" s="37" t="n">
        <v>2</v>
      </c>
      <c r="E977" s="6" t="n">
        <v>4</v>
      </c>
      <c r="F977" s="37" t="n">
        <v>1.5</v>
      </c>
      <c r="G977" s="36" t="n">
        <v>200</v>
      </c>
      <c r="H977" s="6" t="inlineStr">
        <is>
          <t>OFF</t>
        </is>
      </c>
      <c r="I977" s="38" t="n">
        <v>718.2417398266504</v>
      </c>
      <c r="J977" s="38" t="n">
        <v>2366.073881799197</v>
      </c>
      <c r="K977" s="38" t="n">
        <v>1847.222222222222</v>
      </c>
      <c r="L977" s="38" t="n">
        <v>150</v>
      </c>
      <c r="M977" s="38">
        <f>I977+J977+K977+L977</f>
        <v/>
      </c>
      <c r="N977" s="38">
        <f>M977*'Dashboard &amp; Optimisation'!$B$18/('Dashboard &amp; Optimisation'!$B$16/3.6)</f>
        <v/>
      </c>
      <c r="O977" s="38" t="n">
        <v>366.8128548730818</v>
      </c>
      <c r="P977" s="39" t="n">
        <v>0.3197125524136755</v>
      </c>
      <c r="Q977" s="40" t="n">
        <v>7.077172538771729</v>
      </c>
      <c r="R977" s="38" t="n">
        <v>475.9901145315944</v>
      </c>
      <c r="S977" s="38">
        <f>R977*IF(A977=4, 2.0, 3.0)</f>
        <v/>
      </c>
      <c r="T977" s="37">
        <f>'Dashboard &amp; Optimisation'!$B$18*U977</f>
        <v/>
      </c>
      <c r="U977" s="26">
        <f>MIN(1, S977/M977)</f>
        <v/>
      </c>
      <c r="V977" s="26">
        <f>N977/(N977+O977)</f>
        <v/>
      </c>
      <c r="W977" s="26">
        <f>U977*V977</f>
        <v/>
      </c>
      <c r="X977" s="39">
        <f>T977/N977</f>
        <v/>
      </c>
      <c r="Y977" s="41">
        <f>IF(W977=MAXIFS(W$2:W$7201, A$2:A$7201, A977, B$2:B$7201, B977), "OPTIMAL", "")</f>
        <v/>
      </c>
    </row>
    <row r="978" ht="20" customHeight="1">
      <c r="A978" s="28" t="n">
        <v>4</v>
      </c>
      <c r="B978" s="28" t="n">
        <v>30</v>
      </c>
      <c r="C978" s="29" t="n">
        <v>95</v>
      </c>
      <c r="D978" s="29" t="n">
        <v>2</v>
      </c>
      <c r="E978" s="30" t="n">
        <v>4</v>
      </c>
      <c r="F978" s="29" t="n">
        <v>2</v>
      </c>
      <c r="G978" s="28" t="n">
        <v>50</v>
      </c>
      <c r="H978" s="30" t="inlineStr">
        <is>
          <t>ON</t>
        </is>
      </c>
      <c r="I978" s="31" t="n">
        <v>718.2417398266504</v>
      </c>
      <c r="J978" s="31" t="n">
        <v>2366.073881799197</v>
      </c>
      <c r="K978" s="31" t="n">
        <v>1847.222222222222</v>
      </c>
      <c r="L978" s="31" t="n">
        <v>150</v>
      </c>
      <c r="M978" s="31">
        <f>I978+J978+K978+L978</f>
        <v/>
      </c>
      <c r="N978" s="31">
        <f>M978*'Dashboard &amp; Optimisation'!$B$18/('Dashboard &amp; Optimisation'!$B$16/3.6)</f>
        <v/>
      </c>
      <c r="O978" s="31" t="n">
        <v>413.8451964892702</v>
      </c>
      <c r="P978" s="32" t="n">
        <v>0.07220530386471993</v>
      </c>
      <c r="Q978" s="33" t="n">
        <v>9.36956338502897</v>
      </c>
      <c r="R978" s="31" t="n">
        <v>2132.298411157714</v>
      </c>
      <c r="S978" s="31">
        <f>R978*IF(A978=4, 2.0, 3.0)</f>
        <v/>
      </c>
      <c r="T978" s="29">
        <f>'Dashboard &amp; Optimisation'!$B$18*U978</f>
        <v/>
      </c>
      <c r="U978" s="34">
        <f>MIN(1, S978/M978)</f>
        <v/>
      </c>
      <c r="V978" s="34">
        <f>N978/(N978+O978)</f>
        <v/>
      </c>
      <c r="W978" s="34">
        <f>U978*V978</f>
        <v/>
      </c>
      <c r="X978" s="32">
        <f>T978/N978</f>
        <v/>
      </c>
      <c r="Y978" s="35">
        <f>IF(W978=MAXIFS(W$2:W$7201, A$2:A$7201, A978, B$2:B$7201, B978), "OPTIMAL", "")</f>
        <v/>
      </c>
    </row>
    <row r="979" ht="20" customHeight="1">
      <c r="A979" s="36" t="n">
        <v>4</v>
      </c>
      <c r="B979" s="36" t="n">
        <v>30</v>
      </c>
      <c r="C979" s="37" t="n">
        <v>95</v>
      </c>
      <c r="D979" s="37" t="n">
        <v>2</v>
      </c>
      <c r="E979" s="6" t="n">
        <v>4</v>
      </c>
      <c r="F979" s="37" t="n">
        <v>2</v>
      </c>
      <c r="G979" s="36" t="n">
        <v>50</v>
      </c>
      <c r="H979" s="6" t="inlineStr">
        <is>
          <t>OFF</t>
        </is>
      </c>
      <c r="I979" s="38" t="n">
        <v>718.2417398266504</v>
      </c>
      <c r="J979" s="38" t="n">
        <v>2366.073881799197</v>
      </c>
      <c r="K979" s="38" t="n">
        <v>1847.222222222222</v>
      </c>
      <c r="L979" s="38" t="n">
        <v>150</v>
      </c>
      <c r="M979" s="38">
        <f>I979+J979+K979+L979</f>
        <v/>
      </c>
      <c r="N979" s="38">
        <f>M979*'Dashboard &amp; Optimisation'!$B$18/('Dashboard &amp; Optimisation'!$B$16/3.6)</f>
        <v/>
      </c>
      <c r="O979" s="38" t="n">
        <v>413.8451964892702</v>
      </c>
      <c r="P979" s="39" t="n">
        <v>0.3158422903411635</v>
      </c>
      <c r="Q979" s="40" t="n">
        <v>9.36956338502897</v>
      </c>
      <c r="R979" s="38" t="n">
        <v>487.4687760831387</v>
      </c>
      <c r="S979" s="38">
        <f>R979*IF(A979=4, 2.0, 3.0)</f>
        <v/>
      </c>
      <c r="T979" s="37">
        <f>'Dashboard &amp; Optimisation'!$B$18*U979</f>
        <v/>
      </c>
      <c r="U979" s="26">
        <f>MIN(1, S979/M979)</f>
        <v/>
      </c>
      <c r="V979" s="26">
        <f>N979/(N979+O979)</f>
        <v/>
      </c>
      <c r="W979" s="26">
        <f>U979*V979</f>
        <v/>
      </c>
      <c r="X979" s="39">
        <f>T979/N979</f>
        <v/>
      </c>
      <c r="Y979" s="41">
        <f>IF(W979=MAXIFS(W$2:W$7201, A$2:A$7201, A979, B$2:B$7201, B979), "OPTIMAL", "")</f>
        <v/>
      </c>
    </row>
    <row r="980" ht="20" customHeight="1">
      <c r="A980" s="28" t="n">
        <v>4</v>
      </c>
      <c r="B980" s="28" t="n">
        <v>30</v>
      </c>
      <c r="C980" s="29" t="n">
        <v>95</v>
      </c>
      <c r="D980" s="29" t="n">
        <v>2</v>
      </c>
      <c r="E980" s="30" t="n">
        <v>4</v>
      </c>
      <c r="F980" s="29" t="n">
        <v>2</v>
      </c>
      <c r="G980" s="28" t="n">
        <v>100</v>
      </c>
      <c r="H980" s="30" t="inlineStr">
        <is>
          <t>ON</t>
        </is>
      </c>
      <c r="I980" s="31" t="n">
        <v>718.2417398266504</v>
      </c>
      <c r="J980" s="31" t="n">
        <v>2366.073881799197</v>
      </c>
      <c r="K980" s="31" t="n">
        <v>1847.222222222222</v>
      </c>
      <c r="L980" s="31" t="n">
        <v>150</v>
      </c>
      <c r="M980" s="31">
        <f>I980+J980+K980+L980</f>
        <v/>
      </c>
      <c r="N980" s="31">
        <f>M980*'Dashboard &amp; Optimisation'!$B$18/('Dashboard &amp; Optimisation'!$B$16/3.6)</f>
        <v/>
      </c>
      <c r="O980" s="31" t="n">
        <v>413.8451964892702</v>
      </c>
      <c r="P980" s="32" t="n">
        <v>0.07304296145994044</v>
      </c>
      <c r="Q980" s="33" t="n">
        <v>9.36956338502897</v>
      </c>
      <c r="R980" s="31" t="n">
        <v>2107.845186320131</v>
      </c>
      <c r="S980" s="31">
        <f>R980*IF(A980=4, 2.0, 3.0)</f>
        <v/>
      </c>
      <c r="T980" s="29">
        <f>'Dashboard &amp; Optimisation'!$B$18*U980</f>
        <v/>
      </c>
      <c r="U980" s="34">
        <f>MIN(1, S980/M980)</f>
        <v/>
      </c>
      <c r="V980" s="34">
        <f>N980/(N980+O980)</f>
        <v/>
      </c>
      <c r="W980" s="34">
        <f>U980*V980</f>
        <v/>
      </c>
      <c r="X980" s="32">
        <f>T980/N980</f>
        <v/>
      </c>
      <c r="Y980" s="35">
        <f>IF(W980=MAXIFS(W$2:W$7201, A$2:A$7201, A980, B$2:B$7201, B980), "OPTIMAL", "")</f>
        <v/>
      </c>
    </row>
    <row r="981" ht="20" customHeight="1">
      <c r="A981" s="36" t="n">
        <v>4</v>
      </c>
      <c r="B981" s="36" t="n">
        <v>30</v>
      </c>
      <c r="C981" s="37" t="n">
        <v>95</v>
      </c>
      <c r="D981" s="37" t="n">
        <v>2</v>
      </c>
      <c r="E981" s="6" t="n">
        <v>4</v>
      </c>
      <c r="F981" s="37" t="n">
        <v>2</v>
      </c>
      <c r="G981" s="36" t="n">
        <v>100</v>
      </c>
      <c r="H981" s="6" t="inlineStr">
        <is>
          <t>OFF</t>
        </is>
      </c>
      <c r="I981" s="38" t="n">
        <v>718.2417398266504</v>
      </c>
      <c r="J981" s="38" t="n">
        <v>2366.073881799197</v>
      </c>
      <c r="K981" s="38" t="n">
        <v>1847.222222222222</v>
      </c>
      <c r="L981" s="38" t="n">
        <v>150</v>
      </c>
      <c r="M981" s="38">
        <f>I981+J981+K981+L981</f>
        <v/>
      </c>
      <c r="N981" s="38">
        <f>M981*'Dashboard &amp; Optimisation'!$B$18/('Dashboard &amp; Optimisation'!$B$16/3.6)</f>
        <v/>
      </c>
      <c r="O981" s="38" t="n">
        <v>413.8451964892702</v>
      </c>
      <c r="P981" s="39" t="n">
        <v>0.316679947936384</v>
      </c>
      <c r="Q981" s="40" t="n">
        <v>9.36956338502897</v>
      </c>
      <c r="R981" s="38" t="n">
        <v>486.1793609326697</v>
      </c>
      <c r="S981" s="38">
        <f>R981*IF(A981=4, 2.0, 3.0)</f>
        <v/>
      </c>
      <c r="T981" s="37">
        <f>'Dashboard &amp; Optimisation'!$B$18*U981</f>
        <v/>
      </c>
      <c r="U981" s="26">
        <f>MIN(1, S981/M981)</f>
        <v/>
      </c>
      <c r="V981" s="26">
        <f>N981/(N981+O981)</f>
        <v/>
      </c>
      <c r="W981" s="26">
        <f>U981*V981</f>
        <v/>
      </c>
      <c r="X981" s="39">
        <f>T981/N981</f>
        <v/>
      </c>
      <c r="Y981" s="41">
        <f>IF(W981=MAXIFS(W$2:W$7201, A$2:A$7201, A981, B$2:B$7201, B981), "OPTIMAL", "")</f>
        <v/>
      </c>
    </row>
    <row r="982" ht="20" customHeight="1">
      <c r="A982" s="28" t="n">
        <v>4</v>
      </c>
      <c r="B982" s="28" t="n">
        <v>30</v>
      </c>
      <c r="C982" s="29" t="n">
        <v>95</v>
      </c>
      <c r="D982" s="29" t="n">
        <v>2</v>
      </c>
      <c r="E982" s="30" t="n">
        <v>4</v>
      </c>
      <c r="F982" s="29" t="n">
        <v>2</v>
      </c>
      <c r="G982" s="28" t="n">
        <v>150</v>
      </c>
      <c r="H982" s="30" t="inlineStr">
        <is>
          <t>ON</t>
        </is>
      </c>
      <c r="I982" s="31" t="n">
        <v>718.2417398266504</v>
      </c>
      <c r="J982" s="31" t="n">
        <v>2366.073881799197</v>
      </c>
      <c r="K982" s="31" t="n">
        <v>1847.222222222222</v>
      </c>
      <c r="L982" s="31" t="n">
        <v>150</v>
      </c>
      <c r="M982" s="31">
        <f>I982+J982+K982+L982</f>
        <v/>
      </c>
      <c r="N982" s="31">
        <f>M982*'Dashboard &amp; Optimisation'!$B$18/('Dashboard &amp; Optimisation'!$B$16/3.6)</f>
        <v/>
      </c>
      <c r="O982" s="31" t="n">
        <v>413.8451964892702</v>
      </c>
      <c r="P982" s="32" t="n">
        <v>0.07388061905516093</v>
      </c>
      <c r="Q982" s="33" t="n">
        <v>9.36956338502897</v>
      </c>
      <c r="R982" s="31" t="n">
        <v>2083.946462237273</v>
      </c>
      <c r="S982" s="31">
        <f>R982*IF(A982=4, 2.0, 3.0)</f>
        <v/>
      </c>
      <c r="T982" s="29">
        <f>'Dashboard &amp; Optimisation'!$B$18*U982</f>
        <v/>
      </c>
      <c r="U982" s="34">
        <f>MIN(1, S982/M982)</f>
        <v/>
      </c>
      <c r="V982" s="34">
        <f>N982/(N982+O982)</f>
        <v/>
      </c>
      <c r="W982" s="34">
        <f>U982*V982</f>
        <v/>
      </c>
      <c r="X982" s="32">
        <f>T982/N982</f>
        <v/>
      </c>
      <c r="Y982" s="35">
        <f>IF(W982=MAXIFS(W$2:W$7201, A$2:A$7201, A982, B$2:B$7201, B982), "OPTIMAL", "")</f>
        <v/>
      </c>
    </row>
    <row r="983" ht="20" customHeight="1">
      <c r="A983" s="36" t="n">
        <v>4</v>
      </c>
      <c r="B983" s="36" t="n">
        <v>30</v>
      </c>
      <c r="C983" s="37" t="n">
        <v>95</v>
      </c>
      <c r="D983" s="37" t="n">
        <v>2</v>
      </c>
      <c r="E983" s="6" t="n">
        <v>4</v>
      </c>
      <c r="F983" s="37" t="n">
        <v>2</v>
      </c>
      <c r="G983" s="36" t="n">
        <v>150</v>
      </c>
      <c r="H983" s="6" t="inlineStr">
        <is>
          <t>OFF</t>
        </is>
      </c>
      <c r="I983" s="38" t="n">
        <v>718.2417398266504</v>
      </c>
      <c r="J983" s="38" t="n">
        <v>2366.073881799197</v>
      </c>
      <c r="K983" s="38" t="n">
        <v>1847.222222222222</v>
      </c>
      <c r="L983" s="38" t="n">
        <v>150</v>
      </c>
      <c r="M983" s="38">
        <f>I983+J983+K983+L983</f>
        <v/>
      </c>
      <c r="N983" s="38">
        <f>M983*'Dashboard &amp; Optimisation'!$B$18/('Dashboard &amp; Optimisation'!$B$16/3.6)</f>
        <v/>
      </c>
      <c r="O983" s="38" t="n">
        <v>413.8451964892702</v>
      </c>
      <c r="P983" s="39" t="n">
        <v>0.3175176055316045</v>
      </c>
      <c r="Q983" s="40" t="n">
        <v>9.36956338502897</v>
      </c>
      <c r="R983" s="38" t="n">
        <v>484.8967491113729</v>
      </c>
      <c r="S983" s="38">
        <f>R983*IF(A983=4, 2.0, 3.0)</f>
        <v/>
      </c>
      <c r="T983" s="37">
        <f>'Dashboard &amp; Optimisation'!$B$18*U983</f>
        <v/>
      </c>
      <c r="U983" s="26">
        <f>MIN(1, S983/M983)</f>
        <v/>
      </c>
      <c r="V983" s="26">
        <f>N983/(N983+O983)</f>
        <v/>
      </c>
      <c r="W983" s="26">
        <f>U983*V983</f>
        <v/>
      </c>
      <c r="X983" s="39">
        <f>T983/N983</f>
        <v/>
      </c>
      <c r="Y983" s="41">
        <f>IF(W983=MAXIFS(W$2:W$7201, A$2:A$7201, A983, B$2:B$7201, B983), "OPTIMAL", "")</f>
        <v/>
      </c>
    </row>
    <row r="984" ht="20" customHeight="1">
      <c r="A984" s="28" t="n">
        <v>4</v>
      </c>
      <c r="B984" s="28" t="n">
        <v>30</v>
      </c>
      <c r="C984" s="29" t="n">
        <v>95</v>
      </c>
      <c r="D984" s="29" t="n">
        <v>2</v>
      </c>
      <c r="E984" s="30" t="n">
        <v>4</v>
      </c>
      <c r="F984" s="29" t="n">
        <v>2</v>
      </c>
      <c r="G984" s="28" t="n">
        <v>200</v>
      </c>
      <c r="H984" s="30" t="inlineStr">
        <is>
          <t>ON</t>
        </is>
      </c>
      <c r="I984" s="31" t="n">
        <v>718.2417398266504</v>
      </c>
      <c r="J984" s="31" t="n">
        <v>2366.073881799197</v>
      </c>
      <c r="K984" s="31" t="n">
        <v>1847.222222222222</v>
      </c>
      <c r="L984" s="31" t="n">
        <v>150</v>
      </c>
      <c r="M984" s="31">
        <f>I984+J984+K984+L984</f>
        <v/>
      </c>
      <c r="N984" s="31">
        <f>M984*'Dashboard &amp; Optimisation'!$B$18/('Dashboard &amp; Optimisation'!$B$16/3.6)</f>
        <v/>
      </c>
      <c r="O984" s="31" t="n">
        <v>413.8451964892702</v>
      </c>
      <c r="P984" s="32" t="n">
        <v>0.07471827665038143</v>
      </c>
      <c r="Q984" s="33" t="n">
        <v>9.36956338502897</v>
      </c>
      <c r="R984" s="31" t="n">
        <v>2060.583589585726</v>
      </c>
      <c r="S984" s="31">
        <f>R984*IF(A984=4, 2.0, 3.0)</f>
        <v/>
      </c>
      <c r="T984" s="29">
        <f>'Dashboard &amp; Optimisation'!$B$18*U984</f>
        <v/>
      </c>
      <c r="U984" s="34">
        <f>MIN(1, S984/M984)</f>
        <v/>
      </c>
      <c r="V984" s="34">
        <f>N984/(N984+O984)</f>
        <v/>
      </c>
      <c r="W984" s="34">
        <f>U984*V984</f>
        <v/>
      </c>
      <c r="X984" s="32">
        <f>T984/N984</f>
        <v/>
      </c>
      <c r="Y984" s="35">
        <f>IF(W984=MAXIFS(W$2:W$7201, A$2:A$7201, A984, B$2:B$7201, B984), "OPTIMAL", "")</f>
        <v/>
      </c>
    </row>
    <row r="985" ht="20" customHeight="1">
      <c r="A985" s="36" t="n">
        <v>4</v>
      </c>
      <c r="B985" s="36" t="n">
        <v>30</v>
      </c>
      <c r="C985" s="37" t="n">
        <v>95</v>
      </c>
      <c r="D985" s="37" t="n">
        <v>2</v>
      </c>
      <c r="E985" s="6" t="n">
        <v>4</v>
      </c>
      <c r="F985" s="37" t="n">
        <v>2</v>
      </c>
      <c r="G985" s="36" t="n">
        <v>200</v>
      </c>
      <c r="H985" s="6" t="inlineStr">
        <is>
          <t>OFF</t>
        </is>
      </c>
      <c r="I985" s="38" t="n">
        <v>718.2417398266504</v>
      </c>
      <c r="J985" s="38" t="n">
        <v>2366.073881799197</v>
      </c>
      <c r="K985" s="38" t="n">
        <v>1847.222222222222</v>
      </c>
      <c r="L985" s="38" t="n">
        <v>150</v>
      </c>
      <c r="M985" s="38">
        <f>I985+J985+K985+L985</f>
        <v/>
      </c>
      <c r="N985" s="38">
        <f>M985*'Dashboard &amp; Optimisation'!$B$18/('Dashboard &amp; Optimisation'!$B$16/3.6)</f>
        <v/>
      </c>
      <c r="O985" s="38" t="n">
        <v>413.8451964892702</v>
      </c>
      <c r="P985" s="39" t="n">
        <v>0.318355263126825</v>
      </c>
      <c r="Q985" s="40" t="n">
        <v>9.36956338502897</v>
      </c>
      <c r="R985" s="38" t="n">
        <v>483.6208869164103</v>
      </c>
      <c r="S985" s="38">
        <f>R985*IF(A985=4, 2.0, 3.0)</f>
        <v/>
      </c>
      <c r="T985" s="37">
        <f>'Dashboard &amp; Optimisation'!$B$18*U985</f>
        <v/>
      </c>
      <c r="U985" s="26">
        <f>MIN(1, S985/M985)</f>
        <v/>
      </c>
      <c r="V985" s="26">
        <f>N985/(N985+O985)</f>
        <v/>
      </c>
      <c r="W985" s="26">
        <f>U985*V985</f>
        <v/>
      </c>
      <c r="X985" s="39">
        <f>T985/N985</f>
        <v/>
      </c>
      <c r="Y985" s="41">
        <f>IF(W985=MAXIFS(W$2:W$7201, A$2:A$7201, A985, B$2:B$7201, B985), "OPTIMAL", "")</f>
        <v/>
      </c>
    </row>
    <row r="986" ht="20" customHeight="1">
      <c r="A986" s="28" t="n">
        <v>4</v>
      </c>
      <c r="B986" s="28" t="n">
        <v>30</v>
      </c>
      <c r="C986" s="29" t="n">
        <v>95</v>
      </c>
      <c r="D986" s="29" t="n">
        <v>2</v>
      </c>
      <c r="E986" s="30" t="n">
        <v>8</v>
      </c>
      <c r="F986" s="29" t="n">
        <v>1.5</v>
      </c>
      <c r="G986" s="28" t="n">
        <v>50</v>
      </c>
      <c r="H986" s="30" t="inlineStr">
        <is>
          <t>ON</t>
        </is>
      </c>
      <c r="I986" s="31" t="n">
        <v>718.2417398266504</v>
      </c>
      <c r="J986" s="31" t="n">
        <v>2366.073881799197</v>
      </c>
      <c r="K986" s="31" t="n">
        <v>1847.222222222222</v>
      </c>
      <c r="L986" s="31" t="n">
        <v>150</v>
      </c>
      <c r="M986" s="31">
        <f>I986+J986+K986+L986</f>
        <v/>
      </c>
      <c r="N986" s="31">
        <f>M986*'Dashboard &amp; Optimisation'!$B$18/('Dashboard &amp; Optimisation'!$B$16/3.6)</f>
        <v/>
      </c>
      <c r="O986" s="31" t="n">
        <v>511.2959763939659</v>
      </c>
      <c r="P986" s="32" t="n">
        <v>0.05615321895779073</v>
      </c>
      <c r="Q986" s="33" t="n">
        <v>13.95434507754346</v>
      </c>
      <c r="R986" s="31" t="n">
        <v>2807.641710920804</v>
      </c>
      <c r="S986" s="31">
        <f>R986*IF(A986=4, 2.0, 3.0)</f>
        <v/>
      </c>
      <c r="T986" s="29">
        <f>'Dashboard &amp; Optimisation'!$B$18*U986</f>
        <v/>
      </c>
      <c r="U986" s="34">
        <f>MIN(1, S986/M986)</f>
        <v/>
      </c>
      <c r="V986" s="34">
        <f>N986/(N986+O986)</f>
        <v/>
      </c>
      <c r="W986" s="34">
        <f>U986*V986</f>
        <v/>
      </c>
      <c r="X986" s="32">
        <f>T986/N986</f>
        <v/>
      </c>
      <c r="Y986" s="35">
        <f>IF(W986=MAXIFS(W$2:W$7201, A$2:A$7201, A986, B$2:B$7201, B986), "OPTIMAL", "")</f>
        <v/>
      </c>
    </row>
    <row r="987" ht="20" customHeight="1">
      <c r="A987" s="36" t="n">
        <v>4</v>
      </c>
      <c r="B987" s="36" t="n">
        <v>30</v>
      </c>
      <c r="C987" s="37" t="n">
        <v>95</v>
      </c>
      <c r="D987" s="37" t="n">
        <v>2</v>
      </c>
      <c r="E987" s="6" t="n">
        <v>8</v>
      </c>
      <c r="F987" s="37" t="n">
        <v>1.5</v>
      </c>
      <c r="G987" s="36" t="n">
        <v>50</v>
      </c>
      <c r="H987" s="6" t="inlineStr">
        <is>
          <t>OFF</t>
        </is>
      </c>
      <c r="I987" s="38" t="n">
        <v>718.2417398266504</v>
      </c>
      <c r="J987" s="38" t="n">
        <v>2366.073881799197</v>
      </c>
      <c r="K987" s="38" t="n">
        <v>1847.222222222222</v>
      </c>
      <c r="L987" s="38" t="n">
        <v>150</v>
      </c>
      <c r="M987" s="38">
        <f>I987+J987+K987+L987</f>
        <v/>
      </c>
      <c r="N987" s="38">
        <f>M987*'Dashboard &amp; Optimisation'!$B$18/('Dashboard &amp; Optimisation'!$B$16/3.6)</f>
        <v/>
      </c>
      <c r="O987" s="38" t="n">
        <v>511.2959763939659</v>
      </c>
      <c r="P987" s="39" t="n">
        <v>0.2461091312849728</v>
      </c>
      <c r="Q987" s="40" t="n">
        <v>13.95434507754346</v>
      </c>
      <c r="R987" s="38" t="n">
        <v>640.6024795797105</v>
      </c>
      <c r="S987" s="38">
        <f>R987*IF(A987=4, 2.0, 3.0)</f>
        <v/>
      </c>
      <c r="T987" s="37">
        <f>'Dashboard &amp; Optimisation'!$B$18*U987</f>
        <v/>
      </c>
      <c r="U987" s="26">
        <f>MIN(1, S987/M987)</f>
        <v/>
      </c>
      <c r="V987" s="26">
        <f>N987/(N987+O987)</f>
        <v/>
      </c>
      <c r="W987" s="26">
        <f>U987*V987</f>
        <v/>
      </c>
      <c r="X987" s="39">
        <f>T987/N987</f>
        <v/>
      </c>
      <c r="Y987" s="41">
        <f>IF(W987=MAXIFS(W$2:W$7201, A$2:A$7201, A987, B$2:B$7201, B987), "OPTIMAL", "")</f>
        <v/>
      </c>
    </row>
    <row r="988" ht="20" customHeight="1">
      <c r="A988" s="28" t="n">
        <v>4</v>
      </c>
      <c r="B988" s="28" t="n">
        <v>30</v>
      </c>
      <c r="C988" s="29" t="n">
        <v>95</v>
      </c>
      <c r="D988" s="29" t="n">
        <v>2</v>
      </c>
      <c r="E988" s="30" t="n">
        <v>8</v>
      </c>
      <c r="F988" s="29" t="n">
        <v>1.5</v>
      </c>
      <c r="G988" s="28" t="n">
        <v>100</v>
      </c>
      <c r="H988" s="30" t="inlineStr">
        <is>
          <t>ON</t>
        </is>
      </c>
      <c r="I988" s="31" t="n">
        <v>718.2417398266504</v>
      </c>
      <c r="J988" s="31" t="n">
        <v>2366.073881799197</v>
      </c>
      <c r="K988" s="31" t="n">
        <v>1847.222222222222</v>
      </c>
      <c r="L988" s="31" t="n">
        <v>150</v>
      </c>
      <c r="M988" s="31">
        <f>I988+J988+K988+L988</f>
        <v/>
      </c>
      <c r="N988" s="31">
        <f>M988*'Dashboard &amp; Optimisation'!$B$18/('Dashboard &amp; Optimisation'!$B$16/3.6)</f>
        <v/>
      </c>
      <c r="O988" s="31" t="n">
        <v>511.2959763939659</v>
      </c>
      <c r="P988" s="32" t="n">
        <v>0.05699087655301123</v>
      </c>
      <c r="Q988" s="33" t="n">
        <v>13.95434507754346</v>
      </c>
      <c r="R988" s="31" t="n">
        <v>2766.374712656212</v>
      </c>
      <c r="S988" s="31">
        <f>R988*IF(A988=4, 2.0, 3.0)</f>
        <v/>
      </c>
      <c r="T988" s="29">
        <f>'Dashboard &amp; Optimisation'!$B$18*U988</f>
        <v/>
      </c>
      <c r="U988" s="34">
        <f>MIN(1, S988/M988)</f>
        <v/>
      </c>
      <c r="V988" s="34">
        <f>N988/(N988+O988)</f>
        <v/>
      </c>
      <c r="W988" s="34">
        <f>U988*V988</f>
        <v/>
      </c>
      <c r="X988" s="32">
        <f>T988/N988</f>
        <v/>
      </c>
      <c r="Y988" s="35">
        <f>IF(W988=MAXIFS(W$2:W$7201, A$2:A$7201, A988, B$2:B$7201, B988), "OPTIMAL", "")</f>
        <v/>
      </c>
    </row>
    <row r="989" ht="20" customHeight="1">
      <c r="A989" s="36" t="n">
        <v>4</v>
      </c>
      <c r="B989" s="36" t="n">
        <v>30</v>
      </c>
      <c r="C989" s="37" t="n">
        <v>95</v>
      </c>
      <c r="D989" s="37" t="n">
        <v>2</v>
      </c>
      <c r="E989" s="6" t="n">
        <v>8</v>
      </c>
      <c r="F989" s="37" t="n">
        <v>1.5</v>
      </c>
      <c r="G989" s="36" t="n">
        <v>100</v>
      </c>
      <c r="H989" s="6" t="inlineStr">
        <is>
          <t>OFF</t>
        </is>
      </c>
      <c r="I989" s="38" t="n">
        <v>718.2417398266504</v>
      </c>
      <c r="J989" s="38" t="n">
        <v>2366.073881799197</v>
      </c>
      <c r="K989" s="38" t="n">
        <v>1847.222222222222</v>
      </c>
      <c r="L989" s="38" t="n">
        <v>150</v>
      </c>
      <c r="M989" s="38">
        <f>I989+J989+K989+L989</f>
        <v/>
      </c>
      <c r="N989" s="38">
        <f>M989*'Dashboard &amp; Optimisation'!$B$18/('Dashboard &amp; Optimisation'!$B$16/3.6)</f>
        <v/>
      </c>
      <c r="O989" s="38" t="n">
        <v>511.2959763939659</v>
      </c>
      <c r="P989" s="39" t="n">
        <v>0.2469467888801933</v>
      </c>
      <c r="Q989" s="40" t="n">
        <v>13.95434507754346</v>
      </c>
      <c r="R989" s="38" t="n">
        <v>638.4295194251349</v>
      </c>
      <c r="S989" s="38">
        <f>R989*IF(A989=4, 2.0, 3.0)</f>
        <v/>
      </c>
      <c r="T989" s="37">
        <f>'Dashboard &amp; Optimisation'!$B$18*U989</f>
        <v/>
      </c>
      <c r="U989" s="26">
        <f>MIN(1, S989/M989)</f>
        <v/>
      </c>
      <c r="V989" s="26">
        <f>N989/(N989+O989)</f>
        <v/>
      </c>
      <c r="W989" s="26">
        <f>U989*V989</f>
        <v/>
      </c>
      <c r="X989" s="39">
        <f>T989/N989</f>
        <v/>
      </c>
      <c r="Y989" s="41">
        <f>IF(W989=MAXIFS(W$2:W$7201, A$2:A$7201, A989, B$2:B$7201, B989), "OPTIMAL", "")</f>
        <v/>
      </c>
    </row>
    <row r="990" ht="20" customHeight="1">
      <c r="A990" s="28" t="n">
        <v>4</v>
      </c>
      <c r="B990" s="28" t="n">
        <v>30</v>
      </c>
      <c r="C990" s="29" t="n">
        <v>95</v>
      </c>
      <c r="D990" s="29" t="n">
        <v>2</v>
      </c>
      <c r="E990" s="30" t="n">
        <v>8</v>
      </c>
      <c r="F990" s="29" t="n">
        <v>1.5</v>
      </c>
      <c r="G990" s="28" t="n">
        <v>150</v>
      </c>
      <c r="H990" s="30" t="inlineStr">
        <is>
          <t>ON</t>
        </is>
      </c>
      <c r="I990" s="31" t="n">
        <v>718.2417398266504</v>
      </c>
      <c r="J990" s="31" t="n">
        <v>2366.073881799197</v>
      </c>
      <c r="K990" s="31" t="n">
        <v>1847.222222222222</v>
      </c>
      <c r="L990" s="31" t="n">
        <v>150</v>
      </c>
      <c r="M990" s="31">
        <f>I990+J990+K990+L990</f>
        <v/>
      </c>
      <c r="N990" s="31">
        <f>M990*'Dashboard &amp; Optimisation'!$B$18/('Dashboard &amp; Optimisation'!$B$16/3.6)</f>
        <v/>
      </c>
      <c r="O990" s="31" t="n">
        <v>511.2959763939659</v>
      </c>
      <c r="P990" s="32" t="n">
        <v>0.05782853414823173</v>
      </c>
      <c r="Q990" s="33" t="n">
        <v>13.95434507754346</v>
      </c>
      <c r="R990" s="31" t="n">
        <v>2726.303235427642</v>
      </c>
      <c r="S990" s="31">
        <f>R990*IF(A990=4, 2.0, 3.0)</f>
        <v/>
      </c>
      <c r="T990" s="29">
        <f>'Dashboard &amp; Optimisation'!$B$18*U990</f>
        <v/>
      </c>
      <c r="U990" s="34">
        <f>MIN(1, S990/M990)</f>
        <v/>
      </c>
      <c r="V990" s="34">
        <f>N990/(N990+O990)</f>
        <v/>
      </c>
      <c r="W990" s="34">
        <f>U990*V990</f>
        <v/>
      </c>
      <c r="X990" s="32">
        <f>T990/N990</f>
        <v/>
      </c>
      <c r="Y990" s="35">
        <f>IF(W990=MAXIFS(W$2:W$7201, A$2:A$7201, A990, B$2:B$7201, B990), "OPTIMAL", "")</f>
        <v/>
      </c>
    </row>
    <row r="991" ht="20" customHeight="1">
      <c r="A991" s="36" t="n">
        <v>4</v>
      </c>
      <c r="B991" s="36" t="n">
        <v>30</v>
      </c>
      <c r="C991" s="37" t="n">
        <v>95</v>
      </c>
      <c r="D991" s="37" t="n">
        <v>2</v>
      </c>
      <c r="E991" s="6" t="n">
        <v>8</v>
      </c>
      <c r="F991" s="37" t="n">
        <v>1.5</v>
      </c>
      <c r="G991" s="36" t="n">
        <v>150</v>
      </c>
      <c r="H991" s="6" t="inlineStr">
        <is>
          <t>OFF</t>
        </is>
      </c>
      <c r="I991" s="38" t="n">
        <v>718.2417398266504</v>
      </c>
      <c r="J991" s="38" t="n">
        <v>2366.073881799197</v>
      </c>
      <c r="K991" s="38" t="n">
        <v>1847.222222222222</v>
      </c>
      <c r="L991" s="38" t="n">
        <v>150</v>
      </c>
      <c r="M991" s="38">
        <f>I991+J991+K991+L991</f>
        <v/>
      </c>
      <c r="N991" s="38">
        <f>M991*'Dashboard &amp; Optimisation'!$B$18/('Dashboard &amp; Optimisation'!$B$16/3.6)</f>
        <v/>
      </c>
      <c r="O991" s="38" t="n">
        <v>511.2959763939659</v>
      </c>
      <c r="P991" s="39" t="n">
        <v>0.2477844464754138</v>
      </c>
      <c r="Q991" s="40" t="n">
        <v>13.95434507754346</v>
      </c>
      <c r="R991" s="38" t="n">
        <v>636.2712510448292</v>
      </c>
      <c r="S991" s="38">
        <f>R991*IF(A991=4, 2.0, 3.0)</f>
        <v/>
      </c>
      <c r="T991" s="37">
        <f>'Dashboard &amp; Optimisation'!$B$18*U991</f>
        <v/>
      </c>
      <c r="U991" s="26">
        <f>MIN(1, S991/M991)</f>
        <v/>
      </c>
      <c r="V991" s="26">
        <f>N991/(N991+O991)</f>
        <v/>
      </c>
      <c r="W991" s="26">
        <f>U991*V991</f>
        <v/>
      </c>
      <c r="X991" s="39">
        <f>T991/N991</f>
        <v/>
      </c>
      <c r="Y991" s="41">
        <f>IF(W991=MAXIFS(W$2:W$7201, A$2:A$7201, A991, B$2:B$7201, B991), "OPTIMAL", "")</f>
        <v/>
      </c>
    </row>
    <row r="992" ht="20" customHeight="1">
      <c r="A992" s="28" t="n">
        <v>4</v>
      </c>
      <c r="B992" s="28" t="n">
        <v>30</v>
      </c>
      <c r="C992" s="29" t="n">
        <v>95</v>
      </c>
      <c r="D992" s="29" t="n">
        <v>2</v>
      </c>
      <c r="E992" s="30" t="n">
        <v>8</v>
      </c>
      <c r="F992" s="29" t="n">
        <v>1.5</v>
      </c>
      <c r="G992" s="28" t="n">
        <v>200</v>
      </c>
      <c r="H992" s="30" t="inlineStr">
        <is>
          <t>ON</t>
        </is>
      </c>
      <c r="I992" s="31" t="n">
        <v>718.2417398266504</v>
      </c>
      <c r="J992" s="31" t="n">
        <v>2366.073881799197</v>
      </c>
      <c r="K992" s="31" t="n">
        <v>1847.222222222222</v>
      </c>
      <c r="L992" s="31" t="n">
        <v>150</v>
      </c>
      <c r="M992" s="31">
        <f>I992+J992+K992+L992</f>
        <v/>
      </c>
      <c r="N992" s="31">
        <f>M992*'Dashboard &amp; Optimisation'!$B$18/('Dashboard &amp; Optimisation'!$B$16/3.6)</f>
        <v/>
      </c>
      <c r="O992" s="31" t="n">
        <v>511.2959763939659</v>
      </c>
      <c r="P992" s="32" t="n">
        <v>0.05866619174345224</v>
      </c>
      <c r="Q992" s="33" t="n">
        <v>13.95434507754346</v>
      </c>
      <c r="R992" s="31" t="n">
        <v>2687.376068959826</v>
      </c>
      <c r="S992" s="31">
        <f>R992*IF(A992=4, 2.0, 3.0)</f>
        <v/>
      </c>
      <c r="T992" s="29">
        <f>'Dashboard &amp; Optimisation'!$B$18*U992</f>
        <v/>
      </c>
      <c r="U992" s="34">
        <f>MIN(1, S992/M992)</f>
        <v/>
      </c>
      <c r="V992" s="34">
        <f>N992/(N992+O992)</f>
        <v/>
      </c>
      <c r="W992" s="34">
        <f>U992*V992</f>
        <v/>
      </c>
      <c r="X992" s="32">
        <f>T992/N992</f>
        <v/>
      </c>
      <c r="Y992" s="35">
        <f>IF(W992=MAXIFS(W$2:W$7201, A$2:A$7201, A992, B$2:B$7201, B992), "OPTIMAL", "")</f>
        <v/>
      </c>
    </row>
    <row r="993" ht="20" customHeight="1">
      <c r="A993" s="36" t="n">
        <v>4</v>
      </c>
      <c r="B993" s="36" t="n">
        <v>30</v>
      </c>
      <c r="C993" s="37" t="n">
        <v>95</v>
      </c>
      <c r="D993" s="37" t="n">
        <v>2</v>
      </c>
      <c r="E993" s="6" t="n">
        <v>8</v>
      </c>
      <c r="F993" s="37" t="n">
        <v>1.5</v>
      </c>
      <c r="G993" s="36" t="n">
        <v>200</v>
      </c>
      <c r="H993" s="6" t="inlineStr">
        <is>
          <t>OFF</t>
        </is>
      </c>
      <c r="I993" s="38" t="n">
        <v>718.2417398266504</v>
      </c>
      <c r="J993" s="38" t="n">
        <v>2366.073881799197</v>
      </c>
      <c r="K993" s="38" t="n">
        <v>1847.222222222222</v>
      </c>
      <c r="L993" s="38" t="n">
        <v>150</v>
      </c>
      <c r="M993" s="38">
        <f>I993+J993+K993+L993</f>
        <v/>
      </c>
      <c r="N993" s="38">
        <f>M993*'Dashboard &amp; Optimisation'!$B$18/('Dashboard &amp; Optimisation'!$B$16/3.6)</f>
        <v/>
      </c>
      <c r="O993" s="38" t="n">
        <v>511.2959763939659</v>
      </c>
      <c r="P993" s="39" t="n">
        <v>0.2486221040706343</v>
      </c>
      <c r="Q993" s="40" t="n">
        <v>13.95434507754346</v>
      </c>
      <c r="R993" s="38" t="n">
        <v>634.1275259402153</v>
      </c>
      <c r="S993" s="38">
        <f>R993*IF(A993=4, 2.0, 3.0)</f>
        <v/>
      </c>
      <c r="T993" s="37">
        <f>'Dashboard &amp; Optimisation'!$B$18*U993</f>
        <v/>
      </c>
      <c r="U993" s="26">
        <f>MIN(1, S993/M993)</f>
        <v/>
      </c>
      <c r="V993" s="26">
        <f>N993/(N993+O993)</f>
        <v/>
      </c>
      <c r="W993" s="26">
        <f>U993*V993</f>
        <v/>
      </c>
      <c r="X993" s="39">
        <f>T993/N993</f>
        <v/>
      </c>
      <c r="Y993" s="41">
        <f>IF(W993=MAXIFS(W$2:W$7201, A$2:A$7201, A993, B$2:B$7201, B993), "OPTIMAL", "")</f>
        <v/>
      </c>
    </row>
    <row r="994" ht="20" customHeight="1">
      <c r="A994" s="28" t="n">
        <v>4</v>
      </c>
      <c r="B994" s="28" t="n">
        <v>30</v>
      </c>
      <c r="C994" s="29" t="n">
        <v>95</v>
      </c>
      <c r="D994" s="29" t="n">
        <v>2</v>
      </c>
      <c r="E994" s="30" t="n">
        <v>8</v>
      </c>
      <c r="F994" s="29" t="n">
        <v>2</v>
      </c>
      <c r="G994" s="28" t="n">
        <v>50</v>
      </c>
      <c r="H994" s="30" t="inlineStr">
        <is>
          <t>ON</t>
        </is>
      </c>
      <c r="I994" s="31" t="n">
        <v>718.2417398266504</v>
      </c>
      <c r="J994" s="31" t="n">
        <v>2366.073881799197</v>
      </c>
      <c r="K994" s="31" t="n">
        <v>1847.222222222222</v>
      </c>
      <c r="L994" s="31" t="n">
        <v>150</v>
      </c>
      <c r="M994" s="31">
        <f>I994+J994+K994+L994</f>
        <v/>
      </c>
      <c r="N994" s="31">
        <f>M994*'Dashboard &amp; Optimisation'!$B$18/('Dashboard &amp; Optimisation'!$B$16/3.6)</f>
        <v/>
      </c>
      <c r="O994" s="31" t="n">
        <v>613.5390812930568</v>
      </c>
      <c r="P994" s="32" t="n">
        <v>0.05500836065059025</v>
      </c>
      <c r="Q994" s="33" t="n">
        <v>18.53912677005794</v>
      </c>
      <c r="R994" s="31" t="n">
        <v>2936.547913828088</v>
      </c>
      <c r="S994" s="31">
        <f>R994*IF(A994=4, 2.0, 3.0)</f>
        <v/>
      </c>
      <c r="T994" s="29">
        <f>'Dashboard &amp; Optimisation'!$B$18*U994</f>
        <v/>
      </c>
      <c r="U994" s="34">
        <f>MIN(1, S994/M994)</f>
        <v/>
      </c>
      <c r="V994" s="34">
        <f>N994/(N994+O994)</f>
        <v/>
      </c>
      <c r="W994" s="34">
        <f>U994*V994</f>
        <v/>
      </c>
      <c r="X994" s="32">
        <f>T994/N994</f>
        <v/>
      </c>
      <c r="Y994" s="35">
        <f>IF(W994=MAXIFS(W$2:W$7201, A$2:A$7201, A994, B$2:B$7201, B994), "OPTIMAL", "")</f>
        <v/>
      </c>
    </row>
    <row r="995" ht="20" customHeight="1">
      <c r="A995" s="36" t="n">
        <v>4</v>
      </c>
      <c r="B995" s="36" t="n">
        <v>30</v>
      </c>
      <c r="C995" s="37" t="n">
        <v>95</v>
      </c>
      <c r="D995" s="37" t="n">
        <v>2</v>
      </c>
      <c r="E995" s="6" t="n">
        <v>8</v>
      </c>
      <c r="F995" s="37" t="n">
        <v>2</v>
      </c>
      <c r="G995" s="36" t="n">
        <v>50</v>
      </c>
      <c r="H995" s="6" t="inlineStr">
        <is>
          <t>OFF</t>
        </is>
      </c>
      <c r="I995" s="38" t="n">
        <v>718.2417398266504</v>
      </c>
      <c r="J995" s="38" t="n">
        <v>2366.073881799197</v>
      </c>
      <c r="K995" s="38" t="n">
        <v>1847.222222222222</v>
      </c>
      <c r="L995" s="38" t="n">
        <v>150</v>
      </c>
      <c r="M995" s="38">
        <f>I995+J995+K995+L995</f>
        <v/>
      </c>
      <c r="N995" s="38">
        <f>M995*'Dashboard &amp; Optimisation'!$B$18/('Dashboard &amp; Optimisation'!$B$16/3.6)</f>
        <v/>
      </c>
      <c r="O995" s="38" t="n">
        <v>613.5390812930568</v>
      </c>
      <c r="P995" s="39" t="n">
        <v>0.2464165120213152</v>
      </c>
      <c r="Q995" s="40" t="n">
        <v>18.53912677005794</v>
      </c>
      <c r="R995" s="38" t="n">
        <v>655.5351562545492</v>
      </c>
      <c r="S995" s="38">
        <f>R995*IF(A995=4, 2.0, 3.0)</f>
        <v/>
      </c>
      <c r="T995" s="37">
        <f>'Dashboard &amp; Optimisation'!$B$18*U995</f>
        <v/>
      </c>
      <c r="U995" s="26">
        <f>MIN(1, S995/M995)</f>
        <v/>
      </c>
      <c r="V995" s="26">
        <f>N995/(N995+O995)</f>
        <v/>
      </c>
      <c r="W995" s="26">
        <f>U995*V995</f>
        <v/>
      </c>
      <c r="X995" s="39">
        <f>T995/N995</f>
        <v/>
      </c>
      <c r="Y995" s="41">
        <f>IF(W995=MAXIFS(W$2:W$7201, A$2:A$7201, A995, B$2:B$7201, B995), "OPTIMAL", "")</f>
        <v/>
      </c>
    </row>
    <row r="996" ht="20" customHeight="1">
      <c r="A996" s="28" t="n">
        <v>4</v>
      </c>
      <c r="B996" s="28" t="n">
        <v>30</v>
      </c>
      <c r="C996" s="29" t="n">
        <v>95</v>
      </c>
      <c r="D996" s="29" t="n">
        <v>2</v>
      </c>
      <c r="E996" s="30" t="n">
        <v>8</v>
      </c>
      <c r="F996" s="29" t="n">
        <v>2</v>
      </c>
      <c r="G996" s="28" t="n">
        <v>100</v>
      </c>
      <c r="H996" s="30" t="inlineStr">
        <is>
          <t>ON</t>
        </is>
      </c>
      <c r="I996" s="31" t="n">
        <v>718.2417398266504</v>
      </c>
      <c r="J996" s="31" t="n">
        <v>2366.073881799197</v>
      </c>
      <c r="K996" s="31" t="n">
        <v>1847.222222222222</v>
      </c>
      <c r="L996" s="31" t="n">
        <v>150</v>
      </c>
      <c r="M996" s="31">
        <f>I996+J996+K996+L996</f>
        <v/>
      </c>
      <c r="N996" s="31">
        <f>M996*'Dashboard &amp; Optimisation'!$B$18/('Dashboard &amp; Optimisation'!$B$16/3.6)</f>
        <v/>
      </c>
      <c r="O996" s="31" t="n">
        <v>613.5390812930568</v>
      </c>
      <c r="P996" s="32" t="n">
        <v>0.05584601824581075</v>
      </c>
      <c r="Q996" s="33" t="n">
        <v>18.53912677005794</v>
      </c>
      <c r="R996" s="31" t="n">
        <v>2892.501413450569</v>
      </c>
      <c r="S996" s="31">
        <f>R996*IF(A996=4, 2.0, 3.0)</f>
        <v/>
      </c>
      <c r="T996" s="29">
        <f>'Dashboard &amp; Optimisation'!$B$18*U996</f>
        <v/>
      </c>
      <c r="U996" s="34">
        <f>MIN(1, S996/M996)</f>
        <v/>
      </c>
      <c r="V996" s="34">
        <f>N996/(N996+O996)</f>
        <v/>
      </c>
      <c r="W996" s="34">
        <f>U996*V996</f>
        <v/>
      </c>
      <c r="X996" s="32">
        <f>T996/N996</f>
        <v/>
      </c>
      <c r="Y996" s="35">
        <f>IF(W996=MAXIFS(W$2:W$7201, A$2:A$7201, A996, B$2:B$7201, B996), "OPTIMAL", "")</f>
        <v/>
      </c>
    </row>
    <row r="997" ht="20" customHeight="1">
      <c r="A997" s="36" t="n">
        <v>4</v>
      </c>
      <c r="B997" s="36" t="n">
        <v>30</v>
      </c>
      <c r="C997" s="37" t="n">
        <v>95</v>
      </c>
      <c r="D997" s="37" t="n">
        <v>2</v>
      </c>
      <c r="E997" s="6" t="n">
        <v>8</v>
      </c>
      <c r="F997" s="37" t="n">
        <v>2</v>
      </c>
      <c r="G997" s="36" t="n">
        <v>100</v>
      </c>
      <c r="H997" s="6" t="inlineStr">
        <is>
          <t>OFF</t>
        </is>
      </c>
      <c r="I997" s="38" t="n">
        <v>718.2417398266504</v>
      </c>
      <c r="J997" s="38" t="n">
        <v>2366.073881799197</v>
      </c>
      <c r="K997" s="38" t="n">
        <v>1847.222222222222</v>
      </c>
      <c r="L997" s="38" t="n">
        <v>150</v>
      </c>
      <c r="M997" s="38">
        <f>I997+J997+K997+L997</f>
        <v/>
      </c>
      <c r="N997" s="38">
        <f>M997*'Dashboard &amp; Optimisation'!$B$18/('Dashboard &amp; Optimisation'!$B$16/3.6)</f>
        <v/>
      </c>
      <c r="O997" s="38" t="n">
        <v>613.5390812930568</v>
      </c>
      <c r="P997" s="39" t="n">
        <v>0.2472541696165357</v>
      </c>
      <c r="Q997" s="40" t="n">
        <v>18.53912677005794</v>
      </c>
      <c r="R997" s="38" t="n">
        <v>653.3143079532958</v>
      </c>
      <c r="S997" s="38">
        <f>R997*IF(A997=4, 2.0, 3.0)</f>
        <v/>
      </c>
      <c r="T997" s="37">
        <f>'Dashboard &amp; Optimisation'!$B$18*U997</f>
        <v/>
      </c>
      <c r="U997" s="26">
        <f>MIN(1, S997/M997)</f>
        <v/>
      </c>
      <c r="V997" s="26">
        <f>N997/(N997+O997)</f>
        <v/>
      </c>
      <c r="W997" s="26">
        <f>U997*V997</f>
        <v/>
      </c>
      <c r="X997" s="39">
        <f>T997/N997</f>
        <v/>
      </c>
      <c r="Y997" s="41">
        <f>IF(W997=MAXIFS(W$2:W$7201, A$2:A$7201, A997, B$2:B$7201, B997), "OPTIMAL", "")</f>
        <v/>
      </c>
    </row>
    <row r="998" ht="20" customHeight="1">
      <c r="A998" s="28" t="n">
        <v>4</v>
      </c>
      <c r="B998" s="28" t="n">
        <v>30</v>
      </c>
      <c r="C998" s="29" t="n">
        <v>95</v>
      </c>
      <c r="D998" s="29" t="n">
        <v>2</v>
      </c>
      <c r="E998" s="30" t="n">
        <v>8</v>
      </c>
      <c r="F998" s="29" t="n">
        <v>2</v>
      </c>
      <c r="G998" s="28" t="n">
        <v>150</v>
      </c>
      <c r="H998" s="30" t="inlineStr">
        <is>
          <t>ON</t>
        </is>
      </c>
      <c r="I998" s="31" t="n">
        <v>718.2417398266504</v>
      </c>
      <c r="J998" s="31" t="n">
        <v>2366.073881799197</v>
      </c>
      <c r="K998" s="31" t="n">
        <v>1847.222222222222</v>
      </c>
      <c r="L998" s="31" t="n">
        <v>150</v>
      </c>
      <c r="M998" s="31">
        <f>I998+J998+K998+L998</f>
        <v/>
      </c>
      <c r="N998" s="31">
        <f>M998*'Dashboard &amp; Optimisation'!$B$18/('Dashboard &amp; Optimisation'!$B$16/3.6)</f>
        <v/>
      </c>
      <c r="O998" s="31" t="n">
        <v>613.5390812930568</v>
      </c>
      <c r="P998" s="32" t="n">
        <v>0.05668367584103125</v>
      </c>
      <c r="Q998" s="33" t="n">
        <v>18.53912677005794</v>
      </c>
      <c r="R998" s="31" t="n">
        <v>2849.756730043693</v>
      </c>
      <c r="S998" s="31">
        <f>R998*IF(A998=4, 2.0, 3.0)</f>
        <v/>
      </c>
      <c r="T998" s="29">
        <f>'Dashboard &amp; Optimisation'!$B$18*U998</f>
        <v/>
      </c>
      <c r="U998" s="34">
        <f>MIN(1, S998/M998)</f>
        <v/>
      </c>
      <c r="V998" s="34">
        <f>N998/(N998+O998)</f>
        <v/>
      </c>
      <c r="W998" s="34">
        <f>U998*V998</f>
        <v/>
      </c>
      <c r="X998" s="32">
        <f>T998/N998</f>
        <v/>
      </c>
      <c r="Y998" s="35">
        <f>IF(W998=MAXIFS(W$2:W$7201, A$2:A$7201, A998, B$2:B$7201, B998), "OPTIMAL", "")</f>
        <v/>
      </c>
    </row>
    <row r="999" ht="20" customHeight="1">
      <c r="A999" s="36" t="n">
        <v>4</v>
      </c>
      <c r="B999" s="36" t="n">
        <v>30</v>
      </c>
      <c r="C999" s="37" t="n">
        <v>95</v>
      </c>
      <c r="D999" s="37" t="n">
        <v>2</v>
      </c>
      <c r="E999" s="6" t="n">
        <v>8</v>
      </c>
      <c r="F999" s="37" t="n">
        <v>2</v>
      </c>
      <c r="G999" s="36" t="n">
        <v>150</v>
      </c>
      <c r="H999" s="6" t="inlineStr">
        <is>
          <t>OFF</t>
        </is>
      </c>
      <c r="I999" s="38" t="n">
        <v>718.2417398266504</v>
      </c>
      <c r="J999" s="38" t="n">
        <v>2366.073881799197</v>
      </c>
      <c r="K999" s="38" t="n">
        <v>1847.222222222222</v>
      </c>
      <c r="L999" s="38" t="n">
        <v>150</v>
      </c>
      <c r="M999" s="38">
        <f>I999+J999+K999+L999</f>
        <v/>
      </c>
      <c r="N999" s="38">
        <f>M999*'Dashboard &amp; Optimisation'!$B$18/('Dashboard &amp; Optimisation'!$B$16/3.6)</f>
        <v/>
      </c>
      <c r="O999" s="38" t="n">
        <v>613.5390812930568</v>
      </c>
      <c r="P999" s="39" t="n">
        <v>0.2480918272117562</v>
      </c>
      <c r="Q999" s="40" t="n">
        <v>18.53912677005794</v>
      </c>
      <c r="R999" s="38" t="n">
        <v>651.1084566027143</v>
      </c>
      <c r="S999" s="38">
        <f>R999*IF(A999=4, 2.0, 3.0)</f>
        <v/>
      </c>
      <c r="T999" s="37">
        <f>'Dashboard &amp; Optimisation'!$B$18*U999</f>
        <v/>
      </c>
      <c r="U999" s="26">
        <f>MIN(1, S999/M999)</f>
        <v/>
      </c>
      <c r="V999" s="26">
        <f>N999/(N999+O999)</f>
        <v/>
      </c>
      <c r="W999" s="26">
        <f>U999*V999</f>
        <v/>
      </c>
      <c r="X999" s="39">
        <f>T999/N999</f>
        <v/>
      </c>
      <c r="Y999" s="41">
        <f>IF(W999=MAXIFS(W$2:W$7201, A$2:A$7201, A999, B$2:B$7201, B999), "OPTIMAL", "")</f>
        <v/>
      </c>
    </row>
    <row r="1000" ht="20" customHeight="1">
      <c r="A1000" s="28" t="n">
        <v>4</v>
      </c>
      <c r="B1000" s="28" t="n">
        <v>30</v>
      </c>
      <c r="C1000" s="29" t="n">
        <v>95</v>
      </c>
      <c r="D1000" s="29" t="n">
        <v>2</v>
      </c>
      <c r="E1000" s="30" t="n">
        <v>8</v>
      </c>
      <c r="F1000" s="29" t="n">
        <v>2</v>
      </c>
      <c r="G1000" s="28" t="n">
        <v>200</v>
      </c>
      <c r="H1000" s="30" t="inlineStr">
        <is>
          <t>ON</t>
        </is>
      </c>
      <c r="I1000" s="31" t="n">
        <v>718.2417398266504</v>
      </c>
      <c r="J1000" s="31" t="n">
        <v>2366.073881799197</v>
      </c>
      <c r="K1000" s="31" t="n">
        <v>1847.222222222222</v>
      </c>
      <c r="L1000" s="31" t="n">
        <v>150</v>
      </c>
      <c r="M1000" s="31">
        <f>I1000+J1000+K1000+L1000</f>
        <v/>
      </c>
      <c r="N1000" s="31">
        <f>M1000*'Dashboard &amp; Optimisation'!$B$18/('Dashboard &amp; Optimisation'!$B$16/3.6)</f>
        <v/>
      </c>
      <c r="O1000" s="31" t="n">
        <v>613.5390812930568</v>
      </c>
      <c r="P1000" s="32" t="n">
        <v>0.05752133343625176</v>
      </c>
      <c r="Q1000" s="33" t="n">
        <v>18.53912677005794</v>
      </c>
      <c r="R1000" s="31" t="n">
        <v>2808.256990262844</v>
      </c>
      <c r="S1000" s="31">
        <f>R1000*IF(A1000=4, 2.0, 3.0)</f>
        <v/>
      </c>
      <c r="T1000" s="29">
        <f>'Dashboard &amp; Optimisation'!$B$18*U1000</f>
        <v/>
      </c>
      <c r="U1000" s="34">
        <f>MIN(1, S1000/M1000)</f>
        <v/>
      </c>
      <c r="V1000" s="34">
        <f>N1000/(N1000+O1000)</f>
        <v/>
      </c>
      <c r="W1000" s="34">
        <f>U1000*V1000</f>
        <v/>
      </c>
      <c r="X1000" s="32">
        <f>T1000/N1000</f>
        <v/>
      </c>
      <c r="Y1000" s="35">
        <f>IF(W1000=MAXIFS(W$2:W$7201, A$2:A$7201, A1000, B$2:B$7201, B1000), "OPTIMAL", "")</f>
        <v/>
      </c>
    </row>
    <row r="1001" ht="20" customHeight="1">
      <c r="A1001" s="36" t="n">
        <v>4</v>
      </c>
      <c r="B1001" s="36" t="n">
        <v>30</v>
      </c>
      <c r="C1001" s="37" t="n">
        <v>95</v>
      </c>
      <c r="D1001" s="37" t="n">
        <v>2</v>
      </c>
      <c r="E1001" s="6" t="n">
        <v>8</v>
      </c>
      <c r="F1001" s="37" t="n">
        <v>2</v>
      </c>
      <c r="G1001" s="36" t="n">
        <v>200</v>
      </c>
      <c r="H1001" s="6" t="inlineStr">
        <is>
          <t>OFF</t>
        </is>
      </c>
      <c r="I1001" s="38" t="n">
        <v>718.2417398266504</v>
      </c>
      <c r="J1001" s="38" t="n">
        <v>2366.073881799197</v>
      </c>
      <c r="K1001" s="38" t="n">
        <v>1847.222222222222</v>
      </c>
      <c r="L1001" s="38" t="n">
        <v>150</v>
      </c>
      <c r="M1001" s="38">
        <f>I1001+J1001+K1001+L1001</f>
        <v/>
      </c>
      <c r="N1001" s="38">
        <f>M1001*'Dashboard &amp; Optimisation'!$B$18/('Dashboard &amp; Optimisation'!$B$16/3.6)</f>
        <v/>
      </c>
      <c r="O1001" s="38" t="n">
        <v>613.5390812930568</v>
      </c>
      <c r="P1001" s="39" t="n">
        <v>0.2489294848069767</v>
      </c>
      <c r="Q1001" s="40" t="n">
        <v>18.53912677005794</v>
      </c>
      <c r="R1001" s="38" t="n">
        <v>648.917450806802</v>
      </c>
      <c r="S1001" s="38">
        <f>R1001*IF(A1001=4, 2.0, 3.0)</f>
        <v/>
      </c>
      <c r="T1001" s="37">
        <f>'Dashboard &amp; Optimisation'!$B$18*U1001</f>
        <v/>
      </c>
      <c r="U1001" s="26">
        <f>MIN(1, S1001/M1001)</f>
        <v/>
      </c>
      <c r="V1001" s="26">
        <f>N1001/(N1001+O1001)</f>
        <v/>
      </c>
      <c r="W1001" s="26">
        <f>U1001*V1001</f>
        <v/>
      </c>
      <c r="X1001" s="39">
        <f>T1001/N1001</f>
        <v/>
      </c>
      <c r="Y1001" s="41">
        <f>IF(W1001=MAXIFS(W$2:W$7201, A$2:A$7201, A1001, B$2:B$7201, B1001), "OPTIMAL", "")</f>
        <v/>
      </c>
    </row>
    <row r="1002" ht="20" customHeight="1">
      <c r="A1002" s="28" t="n">
        <v>4</v>
      </c>
      <c r="B1002" s="28" t="n">
        <v>30</v>
      </c>
      <c r="C1002" s="29" t="n">
        <v>95</v>
      </c>
      <c r="D1002" s="29" t="n">
        <v>3</v>
      </c>
      <c r="E1002" s="30" t="n">
        <v>0</v>
      </c>
      <c r="F1002" s="29" t="n">
        <v>0</v>
      </c>
      <c r="G1002" s="28" t="n">
        <v>50</v>
      </c>
      <c r="H1002" s="30" t="inlineStr">
        <is>
          <t>ON</t>
        </is>
      </c>
      <c r="I1002" s="31" t="n">
        <v>718.2417398266504</v>
      </c>
      <c r="J1002" s="31" t="n">
        <v>2366.073881799197</v>
      </c>
      <c r="K1002" s="31" t="n">
        <v>1847.222222222222</v>
      </c>
      <c r="L1002" s="31" t="n">
        <v>150</v>
      </c>
      <c r="M1002" s="31">
        <f>I1002+J1002+K1002+L1002</f>
        <v/>
      </c>
      <c r="N1002" s="31">
        <f>M1002*'Dashboard &amp; Optimisation'!$B$18/('Dashboard &amp; Optimisation'!$B$16/3.6)</f>
        <v/>
      </c>
      <c r="O1002" s="31" t="n">
        <v>359.9556919864209</v>
      </c>
      <c r="P1002" s="32" t="n">
        <v>0.4842167405327927</v>
      </c>
      <c r="Q1002" s="33" t="n">
        <v>0.2</v>
      </c>
      <c r="R1002" s="31" t="n">
        <v>317.531289140136</v>
      </c>
      <c r="S1002" s="31">
        <f>R1002*IF(A1002=4, 2.0, 3.0)</f>
        <v/>
      </c>
      <c r="T1002" s="29">
        <f>'Dashboard &amp; Optimisation'!$B$18*U1002</f>
        <v/>
      </c>
      <c r="U1002" s="34">
        <f>MIN(1, S1002/M1002)</f>
        <v/>
      </c>
      <c r="V1002" s="34">
        <f>N1002/(N1002+O1002)</f>
        <v/>
      </c>
      <c r="W1002" s="34">
        <f>U1002*V1002</f>
        <v/>
      </c>
      <c r="X1002" s="32">
        <f>T1002/N1002</f>
        <v/>
      </c>
      <c r="Y1002" s="35">
        <f>IF(W1002=MAXIFS(W$2:W$7201, A$2:A$7201, A1002, B$2:B$7201, B1002), "OPTIMAL", "")</f>
        <v/>
      </c>
    </row>
    <row r="1003" ht="20" customHeight="1">
      <c r="A1003" s="36" t="n">
        <v>4</v>
      </c>
      <c r="B1003" s="36" t="n">
        <v>30</v>
      </c>
      <c r="C1003" s="37" t="n">
        <v>95</v>
      </c>
      <c r="D1003" s="37" t="n">
        <v>3</v>
      </c>
      <c r="E1003" s="6" t="n">
        <v>0</v>
      </c>
      <c r="F1003" s="37" t="n">
        <v>0</v>
      </c>
      <c r="G1003" s="36" t="n">
        <v>50</v>
      </c>
      <c r="H1003" s="6" t="inlineStr">
        <is>
          <t>OFF</t>
        </is>
      </c>
      <c r="I1003" s="38" t="n">
        <v>718.2417398266504</v>
      </c>
      <c r="J1003" s="38" t="n">
        <v>2366.073881799197</v>
      </c>
      <c r="K1003" s="38" t="n">
        <v>1847.222222222222</v>
      </c>
      <c r="L1003" s="38" t="n">
        <v>150</v>
      </c>
      <c r="M1003" s="38">
        <f>I1003+J1003+K1003+L1003</f>
        <v/>
      </c>
      <c r="N1003" s="38">
        <f>M1003*'Dashboard &amp; Optimisation'!$B$18/('Dashboard &amp; Optimisation'!$B$16/3.6)</f>
        <v/>
      </c>
      <c r="O1003" s="38" t="n">
        <v>359.9556919864209</v>
      </c>
      <c r="P1003" s="39" t="n">
        <v>0.8192797786209935</v>
      </c>
      <c r="Q1003" s="40" t="n">
        <v>0.2</v>
      </c>
      <c r="R1003" s="38" t="n">
        <v>187.6696701869172</v>
      </c>
      <c r="S1003" s="38">
        <f>R1003*IF(A1003=4, 2.0, 3.0)</f>
        <v/>
      </c>
      <c r="T1003" s="37">
        <f>'Dashboard &amp; Optimisation'!$B$18*U1003</f>
        <v/>
      </c>
      <c r="U1003" s="26">
        <f>MIN(1, S1003/M1003)</f>
        <v/>
      </c>
      <c r="V1003" s="26">
        <f>N1003/(N1003+O1003)</f>
        <v/>
      </c>
      <c r="W1003" s="26">
        <f>U1003*V1003</f>
        <v/>
      </c>
      <c r="X1003" s="39">
        <f>T1003/N1003</f>
        <v/>
      </c>
      <c r="Y1003" s="41">
        <f>IF(W1003=MAXIFS(W$2:W$7201, A$2:A$7201, A1003, B$2:B$7201, B1003), "OPTIMAL", "")</f>
        <v/>
      </c>
    </row>
    <row r="1004" ht="20" customHeight="1">
      <c r="A1004" s="28" t="n">
        <v>4</v>
      </c>
      <c r="B1004" s="28" t="n">
        <v>30</v>
      </c>
      <c r="C1004" s="29" t="n">
        <v>95</v>
      </c>
      <c r="D1004" s="29" t="n">
        <v>3</v>
      </c>
      <c r="E1004" s="30" t="n">
        <v>0</v>
      </c>
      <c r="F1004" s="29" t="n">
        <v>0</v>
      </c>
      <c r="G1004" s="28" t="n">
        <v>100</v>
      </c>
      <c r="H1004" s="30" t="inlineStr">
        <is>
          <t>ON</t>
        </is>
      </c>
      <c r="I1004" s="31" t="n">
        <v>718.2417398266504</v>
      </c>
      <c r="J1004" s="31" t="n">
        <v>2366.073881799197</v>
      </c>
      <c r="K1004" s="31" t="n">
        <v>1847.222222222222</v>
      </c>
      <c r="L1004" s="31" t="n">
        <v>150</v>
      </c>
      <c r="M1004" s="31">
        <f>I1004+J1004+K1004+L1004</f>
        <v/>
      </c>
      <c r="N1004" s="31">
        <f>M1004*'Dashboard &amp; Optimisation'!$B$18/('Dashboard &amp; Optimisation'!$B$16/3.6)</f>
        <v/>
      </c>
      <c r="O1004" s="31" t="n">
        <v>359.9556919864209</v>
      </c>
      <c r="P1004" s="32" t="n">
        <v>0.4850543981280133</v>
      </c>
      <c r="Q1004" s="33" t="n">
        <v>0.2</v>
      </c>
      <c r="R1004" s="31" t="n">
        <v>316.9829331266766</v>
      </c>
      <c r="S1004" s="31">
        <f>R1004*IF(A1004=4, 2.0, 3.0)</f>
        <v/>
      </c>
      <c r="T1004" s="29">
        <f>'Dashboard &amp; Optimisation'!$B$18*U1004</f>
        <v/>
      </c>
      <c r="U1004" s="34">
        <f>MIN(1, S1004/M1004)</f>
        <v/>
      </c>
      <c r="V1004" s="34">
        <f>N1004/(N1004+O1004)</f>
        <v/>
      </c>
      <c r="W1004" s="34">
        <f>U1004*V1004</f>
        <v/>
      </c>
      <c r="X1004" s="32">
        <f>T1004/N1004</f>
        <v/>
      </c>
      <c r="Y1004" s="35">
        <f>IF(W1004=MAXIFS(W$2:W$7201, A$2:A$7201, A1004, B$2:B$7201, B1004), "OPTIMAL", "")</f>
        <v/>
      </c>
    </row>
    <row r="1005" ht="20" customHeight="1">
      <c r="A1005" s="36" t="n">
        <v>4</v>
      </c>
      <c r="B1005" s="36" t="n">
        <v>30</v>
      </c>
      <c r="C1005" s="37" t="n">
        <v>95</v>
      </c>
      <c r="D1005" s="37" t="n">
        <v>3</v>
      </c>
      <c r="E1005" s="6" t="n">
        <v>0</v>
      </c>
      <c r="F1005" s="37" t="n">
        <v>0</v>
      </c>
      <c r="G1005" s="36" t="n">
        <v>100</v>
      </c>
      <c r="H1005" s="6" t="inlineStr">
        <is>
          <t>OFF</t>
        </is>
      </c>
      <c r="I1005" s="38" t="n">
        <v>718.2417398266504</v>
      </c>
      <c r="J1005" s="38" t="n">
        <v>2366.073881799197</v>
      </c>
      <c r="K1005" s="38" t="n">
        <v>1847.222222222222</v>
      </c>
      <c r="L1005" s="38" t="n">
        <v>150</v>
      </c>
      <c r="M1005" s="38">
        <f>I1005+J1005+K1005+L1005</f>
        <v/>
      </c>
      <c r="N1005" s="38">
        <f>M1005*'Dashboard &amp; Optimisation'!$B$18/('Dashboard &amp; Optimisation'!$B$16/3.6)</f>
        <v/>
      </c>
      <c r="O1005" s="38" t="n">
        <v>359.9556919864209</v>
      </c>
      <c r="P1005" s="39" t="n">
        <v>0.820117436216214</v>
      </c>
      <c r="Q1005" s="40" t="n">
        <v>0.2</v>
      </c>
      <c r="R1005" s="38" t="n">
        <v>187.4779867551518</v>
      </c>
      <c r="S1005" s="38">
        <f>R1005*IF(A1005=4, 2.0, 3.0)</f>
        <v/>
      </c>
      <c r="T1005" s="37">
        <f>'Dashboard &amp; Optimisation'!$B$18*U1005</f>
        <v/>
      </c>
      <c r="U1005" s="26">
        <f>MIN(1, S1005/M1005)</f>
        <v/>
      </c>
      <c r="V1005" s="26">
        <f>N1005/(N1005+O1005)</f>
        <v/>
      </c>
      <c r="W1005" s="26">
        <f>U1005*V1005</f>
        <v/>
      </c>
      <c r="X1005" s="39">
        <f>T1005/N1005</f>
        <v/>
      </c>
      <c r="Y1005" s="41">
        <f>IF(W1005=MAXIFS(W$2:W$7201, A$2:A$7201, A1005, B$2:B$7201, B1005), "OPTIMAL", "")</f>
        <v/>
      </c>
    </row>
    <row r="1006" ht="20" customHeight="1">
      <c r="A1006" s="28" t="n">
        <v>4</v>
      </c>
      <c r="B1006" s="28" t="n">
        <v>30</v>
      </c>
      <c r="C1006" s="29" t="n">
        <v>95</v>
      </c>
      <c r="D1006" s="29" t="n">
        <v>3</v>
      </c>
      <c r="E1006" s="30" t="n">
        <v>0</v>
      </c>
      <c r="F1006" s="29" t="n">
        <v>0</v>
      </c>
      <c r="G1006" s="28" t="n">
        <v>150</v>
      </c>
      <c r="H1006" s="30" t="inlineStr">
        <is>
          <t>ON</t>
        </is>
      </c>
      <c r="I1006" s="31" t="n">
        <v>718.2417398266504</v>
      </c>
      <c r="J1006" s="31" t="n">
        <v>2366.073881799197</v>
      </c>
      <c r="K1006" s="31" t="n">
        <v>1847.222222222222</v>
      </c>
      <c r="L1006" s="31" t="n">
        <v>150</v>
      </c>
      <c r="M1006" s="31">
        <f>I1006+J1006+K1006+L1006</f>
        <v/>
      </c>
      <c r="N1006" s="31">
        <f>M1006*'Dashboard &amp; Optimisation'!$B$18/('Dashboard &amp; Optimisation'!$B$16/3.6)</f>
        <v/>
      </c>
      <c r="O1006" s="31" t="n">
        <v>359.9556919864209</v>
      </c>
      <c r="P1006" s="32" t="n">
        <v>0.4858920557232337</v>
      </c>
      <c r="Q1006" s="33" t="n">
        <v>0.2</v>
      </c>
      <c r="R1006" s="31" t="n">
        <v>316.4364677989124</v>
      </c>
      <c r="S1006" s="31">
        <f>R1006*IF(A1006=4, 2.0, 3.0)</f>
        <v/>
      </c>
      <c r="T1006" s="29">
        <f>'Dashboard &amp; Optimisation'!$B$18*U1006</f>
        <v/>
      </c>
      <c r="U1006" s="34">
        <f>MIN(1, S1006/M1006)</f>
        <v/>
      </c>
      <c r="V1006" s="34">
        <f>N1006/(N1006+O1006)</f>
        <v/>
      </c>
      <c r="W1006" s="34">
        <f>U1006*V1006</f>
        <v/>
      </c>
      <c r="X1006" s="32">
        <f>T1006/N1006</f>
        <v/>
      </c>
      <c r="Y1006" s="35">
        <f>IF(W1006=MAXIFS(W$2:W$7201, A$2:A$7201, A1006, B$2:B$7201, B1006), "OPTIMAL", "")</f>
        <v/>
      </c>
    </row>
    <row r="1007" ht="20" customHeight="1">
      <c r="A1007" s="36" t="n">
        <v>4</v>
      </c>
      <c r="B1007" s="36" t="n">
        <v>30</v>
      </c>
      <c r="C1007" s="37" t="n">
        <v>95</v>
      </c>
      <c r="D1007" s="37" t="n">
        <v>3</v>
      </c>
      <c r="E1007" s="6" t="n">
        <v>0</v>
      </c>
      <c r="F1007" s="37" t="n">
        <v>0</v>
      </c>
      <c r="G1007" s="36" t="n">
        <v>150</v>
      </c>
      <c r="H1007" s="6" t="inlineStr">
        <is>
          <t>OFF</t>
        </is>
      </c>
      <c r="I1007" s="38" t="n">
        <v>718.2417398266504</v>
      </c>
      <c r="J1007" s="38" t="n">
        <v>2366.073881799197</v>
      </c>
      <c r="K1007" s="38" t="n">
        <v>1847.222222222222</v>
      </c>
      <c r="L1007" s="38" t="n">
        <v>150</v>
      </c>
      <c r="M1007" s="38">
        <f>I1007+J1007+K1007+L1007</f>
        <v/>
      </c>
      <c r="N1007" s="38">
        <f>M1007*'Dashboard &amp; Optimisation'!$B$18/('Dashboard &amp; Optimisation'!$B$16/3.6)</f>
        <v/>
      </c>
      <c r="O1007" s="38" t="n">
        <v>359.9556919864209</v>
      </c>
      <c r="P1007" s="39" t="n">
        <v>0.8209550938114345</v>
      </c>
      <c r="Q1007" s="40" t="n">
        <v>0.2</v>
      </c>
      <c r="R1007" s="38" t="n">
        <v>187.2866944899281</v>
      </c>
      <c r="S1007" s="38">
        <f>R1007*IF(A1007=4, 2.0, 3.0)</f>
        <v/>
      </c>
      <c r="T1007" s="37">
        <f>'Dashboard &amp; Optimisation'!$B$18*U1007</f>
        <v/>
      </c>
      <c r="U1007" s="26">
        <f>MIN(1, S1007/M1007)</f>
        <v/>
      </c>
      <c r="V1007" s="26">
        <f>N1007/(N1007+O1007)</f>
        <v/>
      </c>
      <c r="W1007" s="26">
        <f>U1007*V1007</f>
        <v/>
      </c>
      <c r="X1007" s="39">
        <f>T1007/N1007</f>
        <v/>
      </c>
      <c r="Y1007" s="41">
        <f>IF(W1007=MAXIFS(W$2:W$7201, A$2:A$7201, A1007, B$2:B$7201, B1007), "OPTIMAL", "")</f>
        <v/>
      </c>
    </row>
    <row r="1008" ht="20" customHeight="1">
      <c r="A1008" s="28" t="n">
        <v>4</v>
      </c>
      <c r="B1008" s="28" t="n">
        <v>30</v>
      </c>
      <c r="C1008" s="29" t="n">
        <v>95</v>
      </c>
      <c r="D1008" s="29" t="n">
        <v>3</v>
      </c>
      <c r="E1008" s="30" t="n">
        <v>0</v>
      </c>
      <c r="F1008" s="29" t="n">
        <v>0</v>
      </c>
      <c r="G1008" s="28" t="n">
        <v>200</v>
      </c>
      <c r="H1008" s="30" t="inlineStr">
        <is>
          <t>ON</t>
        </is>
      </c>
      <c r="I1008" s="31" t="n">
        <v>718.2417398266504</v>
      </c>
      <c r="J1008" s="31" t="n">
        <v>2366.073881799197</v>
      </c>
      <c r="K1008" s="31" t="n">
        <v>1847.222222222222</v>
      </c>
      <c r="L1008" s="31" t="n">
        <v>150</v>
      </c>
      <c r="M1008" s="31">
        <f>I1008+J1008+K1008+L1008</f>
        <v/>
      </c>
      <c r="N1008" s="31">
        <f>M1008*'Dashboard &amp; Optimisation'!$B$18/('Dashboard &amp; Optimisation'!$B$16/3.6)</f>
        <v/>
      </c>
      <c r="O1008" s="31" t="n">
        <v>359.9556919864209</v>
      </c>
      <c r="P1008" s="32" t="n">
        <v>0.4867297133184543</v>
      </c>
      <c r="Q1008" s="33" t="n">
        <v>0.2</v>
      </c>
      <c r="R1008" s="31" t="n">
        <v>315.8918833952825</v>
      </c>
      <c r="S1008" s="31">
        <f>R1008*IF(A1008=4, 2.0, 3.0)</f>
        <v/>
      </c>
      <c r="T1008" s="29">
        <f>'Dashboard &amp; Optimisation'!$B$18*U1008</f>
        <v/>
      </c>
      <c r="U1008" s="34">
        <f>MIN(1, S1008/M1008)</f>
        <v/>
      </c>
      <c r="V1008" s="34">
        <f>N1008/(N1008+O1008)</f>
        <v/>
      </c>
      <c r="W1008" s="34">
        <f>U1008*V1008</f>
        <v/>
      </c>
      <c r="X1008" s="32">
        <f>T1008/N1008</f>
        <v/>
      </c>
      <c r="Y1008" s="35">
        <f>IF(W1008=MAXIFS(W$2:W$7201, A$2:A$7201, A1008, B$2:B$7201, B1008), "OPTIMAL", "")</f>
        <v/>
      </c>
    </row>
    <row r="1009" ht="20" customHeight="1">
      <c r="A1009" s="36" t="n">
        <v>4</v>
      </c>
      <c r="B1009" s="36" t="n">
        <v>30</v>
      </c>
      <c r="C1009" s="37" t="n">
        <v>95</v>
      </c>
      <c r="D1009" s="37" t="n">
        <v>3</v>
      </c>
      <c r="E1009" s="6" t="n">
        <v>0</v>
      </c>
      <c r="F1009" s="37" t="n">
        <v>0</v>
      </c>
      <c r="G1009" s="36" t="n">
        <v>200</v>
      </c>
      <c r="H1009" s="6" t="inlineStr">
        <is>
          <t>OFF</t>
        </is>
      </c>
      <c r="I1009" s="38" t="n">
        <v>718.2417398266504</v>
      </c>
      <c r="J1009" s="38" t="n">
        <v>2366.073881799197</v>
      </c>
      <c r="K1009" s="38" t="n">
        <v>1847.222222222222</v>
      </c>
      <c r="L1009" s="38" t="n">
        <v>150</v>
      </c>
      <c r="M1009" s="38">
        <f>I1009+J1009+K1009+L1009</f>
        <v/>
      </c>
      <c r="N1009" s="38">
        <f>M1009*'Dashboard &amp; Optimisation'!$B$18/('Dashboard &amp; Optimisation'!$B$16/3.6)</f>
        <v/>
      </c>
      <c r="O1009" s="38" t="n">
        <v>359.9556919864209</v>
      </c>
      <c r="P1009" s="39" t="n">
        <v>0.821792751406655</v>
      </c>
      <c r="Q1009" s="40" t="n">
        <v>0.2</v>
      </c>
      <c r="R1009" s="38" t="n">
        <v>187.095792195092</v>
      </c>
      <c r="S1009" s="38">
        <f>R1009*IF(A1009=4, 2.0, 3.0)</f>
        <v/>
      </c>
      <c r="T1009" s="37">
        <f>'Dashboard &amp; Optimisation'!$B$18*U1009</f>
        <v/>
      </c>
      <c r="U1009" s="26">
        <f>MIN(1, S1009/M1009)</f>
        <v/>
      </c>
      <c r="V1009" s="26">
        <f>N1009/(N1009+O1009)</f>
        <v/>
      </c>
      <c r="W1009" s="26">
        <f>U1009*V1009</f>
        <v/>
      </c>
      <c r="X1009" s="39">
        <f>T1009/N1009</f>
        <v/>
      </c>
      <c r="Y1009" s="41">
        <f>IF(W1009=MAXIFS(W$2:W$7201, A$2:A$7201, A1009, B$2:B$7201, B1009), "OPTIMAL", "")</f>
        <v/>
      </c>
    </row>
    <row r="1010" ht="20" customHeight="1">
      <c r="A1010" s="28" t="n">
        <v>4</v>
      </c>
      <c r="B1010" s="28" t="n">
        <v>30</v>
      </c>
      <c r="C1010" s="29" t="n">
        <v>95</v>
      </c>
      <c r="D1010" s="29" t="n">
        <v>3</v>
      </c>
      <c r="E1010" s="30" t="n">
        <v>4</v>
      </c>
      <c r="F1010" s="29" t="n">
        <v>1.5</v>
      </c>
      <c r="G1010" s="28" t="n">
        <v>50</v>
      </c>
      <c r="H1010" s="30" t="inlineStr">
        <is>
          <t>ON</t>
        </is>
      </c>
      <c r="I1010" s="31" t="n">
        <v>718.2417398266504</v>
      </c>
      <c r="J1010" s="31" t="n">
        <v>2366.073881799197</v>
      </c>
      <c r="K1010" s="31" t="n">
        <v>1847.222222222222</v>
      </c>
      <c r="L1010" s="31" t="n">
        <v>150</v>
      </c>
      <c r="M1010" s="31">
        <f>I1010+J1010+K1010+L1010</f>
        <v/>
      </c>
      <c r="N1010" s="31">
        <f>M1010*'Dashboard &amp; Optimisation'!$B$18/('Dashboard &amp; Optimisation'!$B$16/3.6)</f>
        <v/>
      </c>
      <c r="O1010" s="31" t="n">
        <v>503.2704573074184</v>
      </c>
      <c r="P1010" s="32" t="n">
        <v>0.07451889713104047</v>
      </c>
      <c r="Q1010" s="33" t="n">
        <v>7.231715741890194</v>
      </c>
      <c r="R1010" s="31" t="n">
        <v>2136.649149327505</v>
      </c>
      <c r="S1010" s="31">
        <f>R1010*IF(A1010=4, 2.0, 3.0)</f>
        <v/>
      </c>
      <c r="T1010" s="29">
        <f>'Dashboard &amp; Optimisation'!$B$18*U1010</f>
        <v/>
      </c>
      <c r="U1010" s="34">
        <f>MIN(1, S1010/M1010)</f>
        <v/>
      </c>
      <c r="V1010" s="34">
        <f>N1010/(N1010+O1010)</f>
        <v/>
      </c>
      <c r="W1010" s="34">
        <f>U1010*V1010</f>
        <v/>
      </c>
      <c r="X1010" s="32">
        <f>T1010/N1010</f>
        <v/>
      </c>
      <c r="Y1010" s="35">
        <f>IF(W1010=MAXIFS(W$2:W$7201, A$2:A$7201, A1010, B$2:B$7201, B1010), "OPTIMAL", "")</f>
        <v/>
      </c>
    </row>
    <row r="1011" ht="20" customHeight="1">
      <c r="A1011" s="36" t="n">
        <v>4</v>
      </c>
      <c r="B1011" s="36" t="n">
        <v>30</v>
      </c>
      <c r="C1011" s="37" t="n">
        <v>95</v>
      </c>
      <c r="D1011" s="37" t="n">
        <v>3</v>
      </c>
      <c r="E1011" s="6" t="n">
        <v>4</v>
      </c>
      <c r="F1011" s="37" t="n">
        <v>1.5</v>
      </c>
      <c r="G1011" s="36" t="n">
        <v>50</v>
      </c>
      <c r="H1011" s="6" t="inlineStr">
        <is>
          <t>OFF</t>
        </is>
      </c>
      <c r="I1011" s="38" t="n">
        <v>718.2417398266504</v>
      </c>
      <c r="J1011" s="38" t="n">
        <v>2366.073881799197</v>
      </c>
      <c r="K1011" s="38" t="n">
        <v>1847.222222222222</v>
      </c>
      <c r="L1011" s="38" t="n">
        <v>150</v>
      </c>
      <c r="M1011" s="38">
        <f>I1011+J1011+K1011+L1011</f>
        <v/>
      </c>
      <c r="N1011" s="38">
        <f>M1011*'Dashboard &amp; Optimisation'!$B$18/('Dashboard &amp; Optimisation'!$B$16/3.6)</f>
        <v/>
      </c>
      <c r="O1011" s="38" t="n">
        <v>503.2704573074184</v>
      </c>
      <c r="P1011" s="39" t="n">
        <v>0.3169765411262968</v>
      </c>
      <c r="Q1011" s="40" t="n">
        <v>7.231715741890194</v>
      </c>
      <c r="R1011" s="38" t="n">
        <v>502.3107943512489</v>
      </c>
      <c r="S1011" s="38">
        <f>R1011*IF(A1011=4, 2.0, 3.0)</f>
        <v/>
      </c>
      <c r="T1011" s="37">
        <f>'Dashboard &amp; Optimisation'!$B$18*U1011</f>
        <v/>
      </c>
      <c r="U1011" s="26">
        <f>MIN(1, S1011/M1011)</f>
        <v/>
      </c>
      <c r="V1011" s="26">
        <f>N1011/(N1011+O1011)</f>
        <v/>
      </c>
      <c r="W1011" s="26">
        <f>U1011*V1011</f>
        <v/>
      </c>
      <c r="X1011" s="39">
        <f>T1011/N1011</f>
        <v/>
      </c>
      <c r="Y1011" s="41">
        <f>IF(W1011=MAXIFS(W$2:W$7201, A$2:A$7201, A1011, B$2:B$7201, B1011), "OPTIMAL", "")</f>
        <v/>
      </c>
    </row>
    <row r="1012" ht="20" customHeight="1">
      <c r="A1012" s="28" t="n">
        <v>4</v>
      </c>
      <c r="B1012" s="28" t="n">
        <v>30</v>
      </c>
      <c r="C1012" s="29" t="n">
        <v>95</v>
      </c>
      <c r="D1012" s="29" t="n">
        <v>3</v>
      </c>
      <c r="E1012" s="30" t="n">
        <v>4</v>
      </c>
      <c r="F1012" s="29" t="n">
        <v>1.5</v>
      </c>
      <c r="G1012" s="28" t="n">
        <v>100</v>
      </c>
      <c r="H1012" s="30" t="inlineStr">
        <is>
          <t>ON</t>
        </is>
      </c>
      <c r="I1012" s="31" t="n">
        <v>718.2417398266504</v>
      </c>
      <c r="J1012" s="31" t="n">
        <v>2366.073881799197</v>
      </c>
      <c r="K1012" s="31" t="n">
        <v>1847.222222222222</v>
      </c>
      <c r="L1012" s="31" t="n">
        <v>150</v>
      </c>
      <c r="M1012" s="31">
        <f>I1012+J1012+K1012+L1012</f>
        <v/>
      </c>
      <c r="N1012" s="31">
        <f>M1012*'Dashboard &amp; Optimisation'!$B$18/('Dashboard &amp; Optimisation'!$B$16/3.6)</f>
        <v/>
      </c>
      <c r="O1012" s="31" t="n">
        <v>503.2704573074184</v>
      </c>
      <c r="P1012" s="32" t="n">
        <v>0.07535655472626097</v>
      </c>
      <c r="Q1012" s="33" t="n">
        <v>7.231715741890194</v>
      </c>
      <c r="R1012" s="31" t="n">
        <v>2112.898323738979</v>
      </c>
      <c r="S1012" s="31">
        <f>R1012*IF(A1012=4, 2.0, 3.0)</f>
        <v/>
      </c>
      <c r="T1012" s="29">
        <f>'Dashboard &amp; Optimisation'!$B$18*U1012</f>
        <v/>
      </c>
      <c r="U1012" s="34">
        <f>MIN(1, S1012/M1012)</f>
        <v/>
      </c>
      <c r="V1012" s="34">
        <f>N1012/(N1012+O1012)</f>
        <v/>
      </c>
      <c r="W1012" s="34">
        <f>U1012*V1012</f>
        <v/>
      </c>
      <c r="X1012" s="32">
        <f>T1012/N1012</f>
        <v/>
      </c>
      <c r="Y1012" s="35">
        <f>IF(W1012=MAXIFS(W$2:W$7201, A$2:A$7201, A1012, B$2:B$7201, B1012), "OPTIMAL", "")</f>
        <v/>
      </c>
    </row>
    <row r="1013" ht="20" customHeight="1">
      <c r="A1013" s="36" t="n">
        <v>4</v>
      </c>
      <c r="B1013" s="36" t="n">
        <v>30</v>
      </c>
      <c r="C1013" s="37" t="n">
        <v>95</v>
      </c>
      <c r="D1013" s="37" t="n">
        <v>3</v>
      </c>
      <c r="E1013" s="6" t="n">
        <v>4</v>
      </c>
      <c r="F1013" s="37" t="n">
        <v>1.5</v>
      </c>
      <c r="G1013" s="36" t="n">
        <v>100</v>
      </c>
      <c r="H1013" s="6" t="inlineStr">
        <is>
          <t>OFF</t>
        </is>
      </c>
      <c r="I1013" s="38" t="n">
        <v>718.2417398266504</v>
      </c>
      <c r="J1013" s="38" t="n">
        <v>2366.073881799197</v>
      </c>
      <c r="K1013" s="38" t="n">
        <v>1847.222222222222</v>
      </c>
      <c r="L1013" s="38" t="n">
        <v>150</v>
      </c>
      <c r="M1013" s="38">
        <f>I1013+J1013+K1013+L1013</f>
        <v/>
      </c>
      <c r="N1013" s="38">
        <f>M1013*'Dashboard &amp; Optimisation'!$B$18/('Dashboard &amp; Optimisation'!$B$16/3.6)</f>
        <v/>
      </c>
      <c r="O1013" s="38" t="n">
        <v>503.2704573074184</v>
      </c>
      <c r="P1013" s="39" t="n">
        <v>0.3178141987215173</v>
      </c>
      <c r="Q1013" s="40" t="n">
        <v>7.231715741890194</v>
      </c>
      <c r="R1013" s="38" t="n">
        <v>500.9868621489049</v>
      </c>
      <c r="S1013" s="38">
        <f>R1013*IF(A1013=4, 2.0, 3.0)</f>
        <v/>
      </c>
      <c r="T1013" s="37">
        <f>'Dashboard &amp; Optimisation'!$B$18*U1013</f>
        <v/>
      </c>
      <c r="U1013" s="26">
        <f>MIN(1, S1013/M1013)</f>
        <v/>
      </c>
      <c r="V1013" s="26">
        <f>N1013/(N1013+O1013)</f>
        <v/>
      </c>
      <c r="W1013" s="26">
        <f>U1013*V1013</f>
        <v/>
      </c>
      <c r="X1013" s="39">
        <f>T1013/N1013</f>
        <v/>
      </c>
      <c r="Y1013" s="41">
        <f>IF(W1013=MAXIFS(W$2:W$7201, A$2:A$7201, A1013, B$2:B$7201, B1013), "OPTIMAL", "")</f>
        <v/>
      </c>
    </row>
    <row r="1014" ht="20" customHeight="1">
      <c r="A1014" s="28" t="n">
        <v>4</v>
      </c>
      <c r="B1014" s="28" t="n">
        <v>30</v>
      </c>
      <c r="C1014" s="29" t="n">
        <v>95</v>
      </c>
      <c r="D1014" s="29" t="n">
        <v>3</v>
      </c>
      <c r="E1014" s="30" t="n">
        <v>4</v>
      </c>
      <c r="F1014" s="29" t="n">
        <v>1.5</v>
      </c>
      <c r="G1014" s="28" t="n">
        <v>150</v>
      </c>
      <c r="H1014" s="30" t="inlineStr">
        <is>
          <t>ON</t>
        </is>
      </c>
      <c r="I1014" s="31" t="n">
        <v>718.2417398266504</v>
      </c>
      <c r="J1014" s="31" t="n">
        <v>2366.073881799197</v>
      </c>
      <c r="K1014" s="31" t="n">
        <v>1847.222222222222</v>
      </c>
      <c r="L1014" s="31" t="n">
        <v>150</v>
      </c>
      <c r="M1014" s="31">
        <f>I1014+J1014+K1014+L1014</f>
        <v/>
      </c>
      <c r="N1014" s="31">
        <f>M1014*'Dashboard &amp; Optimisation'!$B$18/('Dashboard &amp; Optimisation'!$B$16/3.6)</f>
        <v/>
      </c>
      <c r="O1014" s="31" t="n">
        <v>503.2704573074184</v>
      </c>
      <c r="P1014" s="32" t="n">
        <v>0.07619421232148148</v>
      </c>
      <c r="Q1014" s="33" t="n">
        <v>7.231715741890194</v>
      </c>
      <c r="R1014" s="31" t="n">
        <v>2089.669717852996</v>
      </c>
      <c r="S1014" s="31">
        <f>R1014*IF(A1014=4, 2.0, 3.0)</f>
        <v/>
      </c>
      <c r="T1014" s="29">
        <f>'Dashboard &amp; Optimisation'!$B$18*U1014</f>
        <v/>
      </c>
      <c r="U1014" s="34">
        <f>MIN(1, S1014/M1014)</f>
        <v/>
      </c>
      <c r="V1014" s="34">
        <f>N1014/(N1014+O1014)</f>
        <v/>
      </c>
      <c r="W1014" s="34">
        <f>U1014*V1014</f>
        <v/>
      </c>
      <c r="X1014" s="32">
        <f>T1014/N1014</f>
        <v/>
      </c>
      <c r="Y1014" s="35">
        <f>IF(W1014=MAXIFS(W$2:W$7201, A$2:A$7201, A1014, B$2:B$7201, B1014), "OPTIMAL", "")</f>
        <v/>
      </c>
    </row>
    <row r="1015" ht="20" customHeight="1">
      <c r="A1015" s="36" t="n">
        <v>4</v>
      </c>
      <c r="B1015" s="36" t="n">
        <v>30</v>
      </c>
      <c r="C1015" s="37" t="n">
        <v>95</v>
      </c>
      <c r="D1015" s="37" t="n">
        <v>3</v>
      </c>
      <c r="E1015" s="6" t="n">
        <v>4</v>
      </c>
      <c r="F1015" s="37" t="n">
        <v>1.5</v>
      </c>
      <c r="G1015" s="36" t="n">
        <v>150</v>
      </c>
      <c r="H1015" s="6" t="inlineStr">
        <is>
          <t>OFF</t>
        </is>
      </c>
      <c r="I1015" s="38" t="n">
        <v>718.2417398266504</v>
      </c>
      <c r="J1015" s="38" t="n">
        <v>2366.073881799197</v>
      </c>
      <c r="K1015" s="38" t="n">
        <v>1847.222222222222</v>
      </c>
      <c r="L1015" s="38" t="n">
        <v>150</v>
      </c>
      <c r="M1015" s="38">
        <f>I1015+J1015+K1015+L1015</f>
        <v/>
      </c>
      <c r="N1015" s="38">
        <f>M1015*'Dashboard &amp; Optimisation'!$B$18/('Dashboard &amp; Optimisation'!$B$16/3.6)</f>
        <v/>
      </c>
      <c r="O1015" s="38" t="n">
        <v>503.2704573074184</v>
      </c>
      <c r="P1015" s="39" t="n">
        <v>0.3186518563167378</v>
      </c>
      <c r="Q1015" s="40" t="n">
        <v>7.231715741890194</v>
      </c>
      <c r="R1015" s="38" t="n">
        <v>499.6698905328112</v>
      </c>
      <c r="S1015" s="38">
        <f>R1015*IF(A1015=4, 2.0, 3.0)</f>
        <v/>
      </c>
      <c r="T1015" s="37">
        <f>'Dashboard &amp; Optimisation'!$B$18*U1015</f>
        <v/>
      </c>
      <c r="U1015" s="26">
        <f>MIN(1, S1015/M1015)</f>
        <v/>
      </c>
      <c r="V1015" s="26">
        <f>N1015/(N1015+O1015)</f>
        <v/>
      </c>
      <c r="W1015" s="26">
        <f>U1015*V1015</f>
        <v/>
      </c>
      <c r="X1015" s="39">
        <f>T1015/N1015</f>
        <v/>
      </c>
      <c r="Y1015" s="41">
        <f>IF(W1015=MAXIFS(W$2:W$7201, A$2:A$7201, A1015, B$2:B$7201, B1015), "OPTIMAL", "")</f>
        <v/>
      </c>
    </row>
    <row r="1016" ht="20" customHeight="1">
      <c r="A1016" s="28" t="n">
        <v>4</v>
      </c>
      <c r="B1016" s="28" t="n">
        <v>30</v>
      </c>
      <c r="C1016" s="29" t="n">
        <v>95</v>
      </c>
      <c r="D1016" s="29" t="n">
        <v>3</v>
      </c>
      <c r="E1016" s="30" t="n">
        <v>4</v>
      </c>
      <c r="F1016" s="29" t="n">
        <v>1.5</v>
      </c>
      <c r="G1016" s="28" t="n">
        <v>200</v>
      </c>
      <c r="H1016" s="30" t="inlineStr">
        <is>
          <t>ON</t>
        </is>
      </c>
      <c r="I1016" s="31" t="n">
        <v>718.2417398266504</v>
      </c>
      <c r="J1016" s="31" t="n">
        <v>2366.073881799197</v>
      </c>
      <c r="K1016" s="31" t="n">
        <v>1847.222222222222</v>
      </c>
      <c r="L1016" s="31" t="n">
        <v>150</v>
      </c>
      <c r="M1016" s="31">
        <f>I1016+J1016+K1016+L1016</f>
        <v/>
      </c>
      <c r="N1016" s="31">
        <f>M1016*'Dashboard &amp; Optimisation'!$B$18/('Dashboard &amp; Optimisation'!$B$16/3.6)</f>
        <v/>
      </c>
      <c r="O1016" s="31" t="n">
        <v>503.2704573074184</v>
      </c>
      <c r="P1016" s="32" t="n">
        <v>0.07703186991670198</v>
      </c>
      <c r="Q1016" s="33" t="n">
        <v>7.231715741890194</v>
      </c>
      <c r="R1016" s="31" t="n">
        <v>2066.946295553178</v>
      </c>
      <c r="S1016" s="31">
        <f>R1016*IF(A1016=4, 2.0, 3.0)</f>
        <v/>
      </c>
      <c r="T1016" s="29">
        <f>'Dashboard &amp; Optimisation'!$B$18*U1016</f>
        <v/>
      </c>
      <c r="U1016" s="34">
        <f>MIN(1, S1016/M1016)</f>
        <v/>
      </c>
      <c r="V1016" s="34">
        <f>N1016/(N1016+O1016)</f>
        <v/>
      </c>
      <c r="W1016" s="34">
        <f>U1016*V1016</f>
        <v/>
      </c>
      <c r="X1016" s="32">
        <f>T1016/N1016</f>
        <v/>
      </c>
      <c r="Y1016" s="35">
        <f>IF(W1016=MAXIFS(W$2:W$7201, A$2:A$7201, A1016, B$2:B$7201, B1016), "OPTIMAL", "")</f>
        <v/>
      </c>
    </row>
    <row r="1017" ht="20" customHeight="1">
      <c r="A1017" s="36" t="n">
        <v>4</v>
      </c>
      <c r="B1017" s="36" t="n">
        <v>30</v>
      </c>
      <c r="C1017" s="37" t="n">
        <v>95</v>
      </c>
      <c r="D1017" s="37" t="n">
        <v>3</v>
      </c>
      <c r="E1017" s="6" t="n">
        <v>4</v>
      </c>
      <c r="F1017" s="37" t="n">
        <v>1.5</v>
      </c>
      <c r="G1017" s="36" t="n">
        <v>200</v>
      </c>
      <c r="H1017" s="6" t="inlineStr">
        <is>
          <t>OFF</t>
        </is>
      </c>
      <c r="I1017" s="38" t="n">
        <v>718.2417398266504</v>
      </c>
      <c r="J1017" s="38" t="n">
        <v>2366.073881799197</v>
      </c>
      <c r="K1017" s="38" t="n">
        <v>1847.222222222222</v>
      </c>
      <c r="L1017" s="38" t="n">
        <v>150</v>
      </c>
      <c r="M1017" s="38">
        <f>I1017+J1017+K1017+L1017</f>
        <v/>
      </c>
      <c r="N1017" s="38">
        <f>M1017*'Dashboard &amp; Optimisation'!$B$18/('Dashboard &amp; Optimisation'!$B$16/3.6)</f>
        <v/>
      </c>
      <c r="O1017" s="38" t="n">
        <v>503.2704573074184</v>
      </c>
      <c r="P1017" s="39" t="n">
        <v>0.3194895139119583</v>
      </c>
      <c r="Q1017" s="40" t="n">
        <v>7.231715741890194</v>
      </c>
      <c r="R1017" s="38" t="n">
        <v>498.3598247538663</v>
      </c>
      <c r="S1017" s="38">
        <f>R1017*IF(A1017=4, 2.0, 3.0)</f>
        <v/>
      </c>
      <c r="T1017" s="37">
        <f>'Dashboard &amp; Optimisation'!$B$18*U1017</f>
        <v/>
      </c>
      <c r="U1017" s="26">
        <f>MIN(1, S1017/M1017)</f>
        <v/>
      </c>
      <c r="V1017" s="26">
        <f>N1017/(N1017+O1017)</f>
        <v/>
      </c>
      <c r="W1017" s="26">
        <f>U1017*V1017</f>
        <v/>
      </c>
      <c r="X1017" s="39">
        <f>T1017/N1017</f>
        <v/>
      </c>
      <c r="Y1017" s="41">
        <f>IF(W1017=MAXIFS(W$2:W$7201, A$2:A$7201, A1017, B$2:B$7201, B1017), "OPTIMAL", "")</f>
        <v/>
      </c>
    </row>
    <row r="1018" ht="20" customHeight="1">
      <c r="A1018" s="28" t="n">
        <v>4</v>
      </c>
      <c r="B1018" s="28" t="n">
        <v>30</v>
      </c>
      <c r="C1018" s="29" t="n">
        <v>95</v>
      </c>
      <c r="D1018" s="29" t="n">
        <v>3</v>
      </c>
      <c r="E1018" s="30" t="n">
        <v>4</v>
      </c>
      <c r="F1018" s="29" t="n">
        <v>2</v>
      </c>
      <c r="G1018" s="28" t="n">
        <v>50</v>
      </c>
      <c r="H1018" s="30" t="inlineStr">
        <is>
          <t>ON</t>
        </is>
      </c>
      <c r="I1018" s="31" t="n">
        <v>718.2417398266504</v>
      </c>
      <c r="J1018" s="31" t="n">
        <v>2366.073881799197</v>
      </c>
      <c r="K1018" s="31" t="n">
        <v>1847.222222222222</v>
      </c>
      <c r="L1018" s="31" t="n">
        <v>150</v>
      </c>
      <c r="M1018" s="31">
        <f>I1018+J1018+K1018+L1018</f>
        <v/>
      </c>
      <c r="N1018" s="31">
        <f>M1018*'Dashboard &amp; Optimisation'!$B$18/('Dashboard &amp; Optimisation'!$B$16/3.6)</f>
        <v/>
      </c>
      <c r="O1018" s="31" t="n">
        <v>553.3339210477267</v>
      </c>
      <c r="P1018" s="32" t="n">
        <v>0.0720397923747365</v>
      </c>
      <c r="Q1018" s="33" t="n">
        <v>9.575620989186925</v>
      </c>
      <c r="R1018" s="31" t="n">
        <v>2236.686341876863</v>
      </c>
      <c r="S1018" s="31">
        <f>R1018*IF(A1018=4, 2.0, 3.0)</f>
        <v/>
      </c>
      <c r="T1018" s="29">
        <f>'Dashboard &amp; Optimisation'!$B$18*U1018</f>
        <v/>
      </c>
      <c r="U1018" s="34">
        <f>MIN(1, S1018/M1018)</f>
        <v/>
      </c>
      <c r="V1018" s="34">
        <f>N1018/(N1018+O1018)</f>
        <v/>
      </c>
      <c r="W1018" s="34">
        <f>U1018*V1018</f>
        <v/>
      </c>
      <c r="X1018" s="32">
        <f>T1018/N1018</f>
        <v/>
      </c>
      <c r="Y1018" s="35">
        <f>IF(W1018=MAXIFS(W$2:W$7201, A$2:A$7201, A1018, B$2:B$7201, B1018), "OPTIMAL", "")</f>
        <v/>
      </c>
    </row>
    <row r="1019" ht="20" customHeight="1">
      <c r="A1019" s="36" t="n">
        <v>4</v>
      </c>
      <c r="B1019" s="36" t="n">
        <v>30</v>
      </c>
      <c r="C1019" s="37" t="n">
        <v>95</v>
      </c>
      <c r="D1019" s="37" t="n">
        <v>3</v>
      </c>
      <c r="E1019" s="6" t="n">
        <v>4</v>
      </c>
      <c r="F1019" s="37" t="n">
        <v>2</v>
      </c>
      <c r="G1019" s="36" t="n">
        <v>50</v>
      </c>
      <c r="H1019" s="6" t="inlineStr">
        <is>
          <t>OFF</t>
        </is>
      </c>
      <c r="I1019" s="38" t="n">
        <v>718.2417398266504</v>
      </c>
      <c r="J1019" s="38" t="n">
        <v>2366.073881799197</v>
      </c>
      <c r="K1019" s="38" t="n">
        <v>1847.222222222222</v>
      </c>
      <c r="L1019" s="38" t="n">
        <v>150</v>
      </c>
      <c r="M1019" s="38">
        <f>I1019+J1019+K1019+L1019</f>
        <v/>
      </c>
      <c r="N1019" s="38">
        <f>M1019*'Dashboard &amp; Optimisation'!$B$18/('Dashboard &amp; Optimisation'!$B$16/3.6)</f>
        <v/>
      </c>
      <c r="O1019" s="38" t="n">
        <v>553.3339210477267</v>
      </c>
      <c r="P1019" s="39" t="n">
        <v>0.3156767788511801</v>
      </c>
      <c r="Q1019" s="40" t="n">
        <v>9.575620989186925</v>
      </c>
      <c r="R1019" s="38" t="n">
        <v>510.4284840418372</v>
      </c>
      <c r="S1019" s="38">
        <f>R1019*IF(A1019=4, 2.0, 3.0)</f>
        <v/>
      </c>
      <c r="T1019" s="37">
        <f>'Dashboard &amp; Optimisation'!$B$18*U1019</f>
        <v/>
      </c>
      <c r="U1019" s="26">
        <f>MIN(1, S1019/M1019)</f>
        <v/>
      </c>
      <c r="V1019" s="26">
        <f>N1019/(N1019+O1019)</f>
        <v/>
      </c>
      <c r="W1019" s="26">
        <f>U1019*V1019</f>
        <v/>
      </c>
      <c r="X1019" s="39">
        <f>T1019/N1019</f>
        <v/>
      </c>
      <c r="Y1019" s="41">
        <f>IF(W1019=MAXIFS(W$2:W$7201, A$2:A$7201, A1019, B$2:B$7201, B1019), "OPTIMAL", "")</f>
        <v/>
      </c>
    </row>
    <row r="1020" ht="20" customHeight="1">
      <c r="A1020" s="28" t="n">
        <v>4</v>
      </c>
      <c r="B1020" s="28" t="n">
        <v>30</v>
      </c>
      <c r="C1020" s="29" t="n">
        <v>95</v>
      </c>
      <c r="D1020" s="29" t="n">
        <v>3</v>
      </c>
      <c r="E1020" s="30" t="n">
        <v>4</v>
      </c>
      <c r="F1020" s="29" t="n">
        <v>2</v>
      </c>
      <c r="G1020" s="28" t="n">
        <v>100</v>
      </c>
      <c r="H1020" s="30" t="inlineStr">
        <is>
          <t>ON</t>
        </is>
      </c>
      <c r="I1020" s="31" t="n">
        <v>718.2417398266504</v>
      </c>
      <c r="J1020" s="31" t="n">
        <v>2366.073881799197</v>
      </c>
      <c r="K1020" s="31" t="n">
        <v>1847.222222222222</v>
      </c>
      <c r="L1020" s="31" t="n">
        <v>150</v>
      </c>
      <c r="M1020" s="31">
        <f>I1020+J1020+K1020+L1020</f>
        <v/>
      </c>
      <c r="N1020" s="31">
        <f>M1020*'Dashboard &amp; Optimisation'!$B$18/('Dashboard &amp; Optimisation'!$B$16/3.6)</f>
        <v/>
      </c>
      <c r="O1020" s="31" t="n">
        <v>553.3339210477267</v>
      </c>
      <c r="P1020" s="32" t="n">
        <v>0.072877449969957</v>
      </c>
      <c r="Q1020" s="33" t="n">
        <v>9.575620989186925</v>
      </c>
      <c r="R1020" s="31" t="n">
        <v>2210.977740613078</v>
      </c>
      <c r="S1020" s="31">
        <f>R1020*IF(A1020=4, 2.0, 3.0)</f>
        <v/>
      </c>
      <c r="T1020" s="29">
        <f>'Dashboard &amp; Optimisation'!$B$18*U1020</f>
        <v/>
      </c>
      <c r="U1020" s="34">
        <f>MIN(1, S1020/M1020)</f>
        <v/>
      </c>
      <c r="V1020" s="34">
        <f>N1020/(N1020+O1020)</f>
        <v/>
      </c>
      <c r="W1020" s="34">
        <f>U1020*V1020</f>
        <v/>
      </c>
      <c r="X1020" s="32">
        <f>T1020/N1020</f>
        <v/>
      </c>
      <c r="Y1020" s="35">
        <f>IF(W1020=MAXIFS(W$2:W$7201, A$2:A$7201, A1020, B$2:B$7201, B1020), "OPTIMAL", "")</f>
        <v/>
      </c>
    </row>
    <row r="1021" ht="20" customHeight="1">
      <c r="A1021" s="36" t="n">
        <v>4</v>
      </c>
      <c r="B1021" s="36" t="n">
        <v>30</v>
      </c>
      <c r="C1021" s="37" t="n">
        <v>95</v>
      </c>
      <c r="D1021" s="37" t="n">
        <v>3</v>
      </c>
      <c r="E1021" s="6" t="n">
        <v>4</v>
      </c>
      <c r="F1021" s="37" t="n">
        <v>2</v>
      </c>
      <c r="G1021" s="36" t="n">
        <v>100</v>
      </c>
      <c r="H1021" s="6" t="inlineStr">
        <is>
          <t>OFF</t>
        </is>
      </c>
      <c r="I1021" s="38" t="n">
        <v>718.2417398266504</v>
      </c>
      <c r="J1021" s="38" t="n">
        <v>2366.073881799197</v>
      </c>
      <c r="K1021" s="38" t="n">
        <v>1847.222222222222</v>
      </c>
      <c r="L1021" s="38" t="n">
        <v>150</v>
      </c>
      <c r="M1021" s="38">
        <f>I1021+J1021+K1021+L1021</f>
        <v/>
      </c>
      <c r="N1021" s="38">
        <f>M1021*'Dashboard &amp; Optimisation'!$B$18/('Dashboard &amp; Optimisation'!$B$16/3.6)</f>
        <v/>
      </c>
      <c r="O1021" s="38" t="n">
        <v>553.3339210477267</v>
      </c>
      <c r="P1021" s="39" t="n">
        <v>0.3165144364464006</v>
      </c>
      <c r="Q1021" s="40" t="n">
        <v>9.575620989186925</v>
      </c>
      <c r="R1021" s="38" t="n">
        <v>509.0776316090859</v>
      </c>
      <c r="S1021" s="38">
        <f>R1021*IF(A1021=4, 2.0, 3.0)</f>
        <v/>
      </c>
      <c r="T1021" s="37">
        <f>'Dashboard &amp; Optimisation'!$B$18*U1021</f>
        <v/>
      </c>
      <c r="U1021" s="26">
        <f>MIN(1, S1021/M1021)</f>
        <v/>
      </c>
      <c r="V1021" s="26">
        <f>N1021/(N1021+O1021)</f>
        <v/>
      </c>
      <c r="W1021" s="26">
        <f>U1021*V1021</f>
        <v/>
      </c>
      <c r="X1021" s="39">
        <f>T1021/N1021</f>
        <v/>
      </c>
      <c r="Y1021" s="41">
        <f>IF(W1021=MAXIFS(W$2:W$7201, A$2:A$7201, A1021, B$2:B$7201, B1021), "OPTIMAL", "")</f>
        <v/>
      </c>
    </row>
    <row r="1022" ht="20" customHeight="1">
      <c r="A1022" s="28" t="n">
        <v>4</v>
      </c>
      <c r="B1022" s="28" t="n">
        <v>30</v>
      </c>
      <c r="C1022" s="29" t="n">
        <v>95</v>
      </c>
      <c r="D1022" s="29" t="n">
        <v>3</v>
      </c>
      <c r="E1022" s="30" t="n">
        <v>4</v>
      </c>
      <c r="F1022" s="29" t="n">
        <v>2</v>
      </c>
      <c r="G1022" s="28" t="n">
        <v>150</v>
      </c>
      <c r="H1022" s="30" t="inlineStr">
        <is>
          <t>ON</t>
        </is>
      </c>
      <c r="I1022" s="31" t="n">
        <v>718.2417398266504</v>
      </c>
      <c r="J1022" s="31" t="n">
        <v>2366.073881799197</v>
      </c>
      <c r="K1022" s="31" t="n">
        <v>1847.222222222222</v>
      </c>
      <c r="L1022" s="31" t="n">
        <v>150</v>
      </c>
      <c r="M1022" s="31">
        <f>I1022+J1022+K1022+L1022</f>
        <v/>
      </c>
      <c r="N1022" s="31">
        <f>M1022*'Dashboard &amp; Optimisation'!$B$18/('Dashboard &amp; Optimisation'!$B$16/3.6)</f>
        <v/>
      </c>
      <c r="O1022" s="31" t="n">
        <v>553.3339210477267</v>
      </c>
      <c r="P1022" s="32" t="n">
        <v>0.07371510756517749</v>
      </c>
      <c r="Q1022" s="33" t="n">
        <v>9.575620989186925</v>
      </c>
      <c r="R1022" s="31" t="n">
        <v>2185.853415919521</v>
      </c>
      <c r="S1022" s="31">
        <f>R1022*IF(A1022=4, 2.0, 3.0)</f>
        <v/>
      </c>
      <c r="T1022" s="29">
        <f>'Dashboard &amp; Optimisation'!$B$18*U1022</f>
        <v/>
      </c>
      <c r="U1022" s="34">
        <f>MIN(1, S1022/M1022)</f>
        <v/>
      </c>
      <c r="V1022" s="34">
        <f>N1022/(N1022+O1022)</f>
        <v/>
      </c>
      <c r="W1022" s="34">
        <f>U1022*V1022</f>
        <v/>
      </c>
      <c r="X1022" s="32">
        <f>T1022/N1022</f>
        <v/>
      </c>
      <c r="Y1022" s="35">
        <f>IF(W1022=MAXIFS(W$2:W$7201, A$2:A$7201, A1022, B$2:B$7201, B1022), "OPTIMAL", "")</f>
        <v/>
      </c>
    </row>
    <row r="1023" ht="20" customHeight="1">
      <c r="A1023" s="36" t="n">
        <v>4</v>
      </c>
      <c r="B1023" s="36" t="n">
        <v>30</v>
      </c>
      <c r="C1023" s="37" t="n">
        <v>95</v>
      </c>
      <c r="D1023" s="37" t="n">
        <v>3</v>
      </c>
      <c r="E1023" s="6" t="n">
        <v>4</v>
      </c>
      <c r="F1023" s="37" t="n">
        <v>2</v>
      </c>
      <c r="G1023" s="36" t="n">
        <v>150</v>
      </c>
      <c r="H1023" s="6" t="inlineStr">
        <is>
          <t>OFF</t>
        </is>
      </c>
      <c r="I1023" s="38" t="n">
        <v>718.2417398266504</v>
      </c>
      <c r="J1023" s="38" t="n">
        <v>2366.073881799197</v>
      </c>
      <c r="K1023" s="38" t="n">
        <v>1847.222222222222</v>
      </c>
      <c r="L1023" s="38" t="n">
        <v>150</v>
      </c>
      <c r="M1023" s="38">
        <f>I1023+J1023+K1023+L1023</f>
        <v/>
      </c>
      <c r="N1023" s="38">
        <f>M1023*'Dashboard &amp; Optimisation'!$B$18/('Dashboard &amp; Optimisation'!$B$16/3.6)</f>
        <v/>
      </c>
      <c r="O1023" s="38" t="n">
        <v>553.3339210477267</v>
      </c>
      <c r="P1023" s="39" t="n">
        <v>0.3173520940416211</v>
      </c>
      <c r="Q1023" s="40" t="n">
        <v>9.575620989186925</v>
      </c>
      <c r="R1023" s="38" t="n">
        <v>507.7339103837321</v>
      </c>
      <c r="S1023" s="38">
        <f>R1023*IF(A1023=4, 2.0, 3.0)</f>
        <v/>
      </c>
      <c r="T1023" s="37">
        <f>'Dashboard &amp; Optimisation'!$B$18*U1023</f>
        <v/>
      </c>
      <c r="U1023" s="26">
        <f>MIN(1, S1023/M1023)</f>
        <v/>
      </c>
      <c r="V1023" s="26">
        <f>N1023/(N1023+O1023)</f>
        <v/>
      </c>
      <c r="W1023" s="26">
        <f>U1023*V1023</f>
        <v/>
      </c>
      <c r="X1023" s="39">
        <f>T1023/N1023</f>
        <v/>
      </c>
      <c r="Y1023" s="41">
        <f>IF(W1023=MAXIFS(W$2:W$7201, A$2:A$7201, A1023, B$2:B$7201, B1023), "OPTIMAL", "")</f>
        <v/>
      </c>
    </row>
    <row r="1024" ht="20" customHeight="1">
      <c r="A1024" s="28" t="n">
        <v>4</v>
      </c>
      <c r="B1024" s="28" t="n">
        <v>30</v>
      </c>
      <c r="C1024" s="29" t="n">
        <v>95</v>
      </c>
      <c r="D1024" s="29" t="n">
        <v>3</v>
      </c>
      <c r="E1024" s="30" t="n">
        <v>4</v>
      </c>
      <c r="F1024" s="29" t="n">
        <v>2</v>
      </c>
      <c r="G1024" s="28" t="n">
        <v>200</v>
      </c>
      <c r="H1024" s="30" t="inlineStr">
        <is>
          <t>ON</t>
        </is>
      </c>
      <c r="I1024" s="31" t="n">
        <v>718.2417398266504</v>
      </c>
      <c r="J1024" s="31" t="n">
        <v>2366.073881799197</v>
      </c>
      <c r="K1024" s="31" t="n">
        <v>1847.222222222222</v>
      </c>
      <c r="L1024" s="31" t="n">
        <v>150</v>
      </c>
      <c r="M1024" s="31">
        <f>I1024+J1024+K1024+L1024</f>
        <v/>
      </c>
      <c r="N1024" s="31">
        <f>M1024*'Dashboard &amp; Optimisation'!$B$18/('Dashboard &amp; Optimisation'!$B$16/3.6)</f>
        <v/>
      </c>
      <c r="O1024" s="31" t="n">
        <v>553.3339210477267</v>
      </c>
      <c r="P1024" s="32" t="n">
        <v>0.07455276516039799</v>
      </c>
      <c r="Q1024" s="33" t="n">
        <v>9.575620989186925</v>
      </c>
      <c r="R1024" s="31" t="n">
        <v>2161.293673407699</v>
      </c>
      <c r="S1024" s="31">
        <f>R1024*IF(A1024=4, 2.0, 3.0)</f>
        <v/>
      </c>
      <c r="T1024" s="29">
        <f>'Dashboard &amp; Optimisation'!$B$18*U1024</f>
        <v/>
      </c>
      <c r="U1024" s="34">
        <f>MIN(1, S1024/M1024)</f>
        <v/>
      </c>
      <c r="V1024" s="34">
        <f>N1024/(N1024+O1024)</f>
        <v/>
      </c>
      <c r="W1024" s="34">
        <f>U1024*V1024</f>
        <v/>
      </c>
      <c r="X1024" s="32">
        <f>T1024/N1024</f>
        <v/>
      </c>
      <c r="Y1024" s="35">
        <f>IF(W1024=MAXIFS(W$2:W$7201, A$2:A$7201, A1024, B$2:B$7201, B1024), "OPTIMAL", "")</f>
        <v/>
      </c>
    </row>
    <row r="1025" ht="20" customHeight="1">
      <c r="A1025" s="36" t="n">
        <v>4</v>
      </c>
      <c r="B1025" s="36" t="n">
        <v>30</v>
      </c>
      <c r="C1025" s="37" t="n">
        <v>95</v>
      </c>
      <c r="D1025" s="37" t="n">
        <v>3</v>
      </c>
      <c r="E1025" s="6" t="n">
        <v>4</v>
      </c>
      <c r="F1025" s="37" t="n">
        <v>2</v>
      </c>
      <c r="G1025" s="36" t="n">
        <v>200</v>
      </c>
      <c r="H1025" s="6" t="inlineStr">
        <is>
          <t>OFF</t>
        </is>
      </c>
      <c r="I1025" s="38" t="n">
        <v>718.2417398266504</v>
      </c>
      <c r="J1025" s="38" t="n">
        <v>2366.073881799197</v>
      </c>
      <c r="K1025" s="38" t="n">
        <v>1847.222222222222</v>
      </c>
      <c r="L1025" s="38" t="n">
        <v>150</v>
      </c>
      <c r="M1025" s="38">
        <f>I1025+J1025+K1025+L1025</f>
        <v/>
      </c>
      <c r="N1025" s="38">
        <f>M1025*'Dashboard &amp; Optimisation'!$B$18/('Dashboard &amp; Optimisation'!$B$16/3.6)</f>
        <v/>
      </c>
      <c r="O1025" s="38" t="n">
        <v>553.3339210477267</v>
      </c>
      <c r="P1025" s="39" t="n">
        <v>0.3181897516368416</v>
      </c>
      <c r="Q1025" s="40" t="n">
        <v>9.575620989186925</v>
      </c>
      <c r="R1025" s="38" t="n">
        <v>506.3972640455138</v>
      </c>
      <c r="S1025" s="38">
        <f>R1025*IF(A1025=4, 2.0, 3.0)</f>
        <v/>
      </c>
      <c r="T1025" s="37">
        <f>'Dashboard &amp; Optimisation'!$B$18*U1025</f>
        <v/>
      </c>
      <c r="U1025" s="26">
        <f>MIN(1, S1025/M1025)</f>
        <v/>
      </c>
      <c r="V1025" s="26">
        <f>N1025/(N1025+O1025)</f>
        <v/>
      </c>
      <c r="W1025" s="26">
        <f>U1025*V1025</f>
        <v/>
      </c>
      <c r="X1025" s="39">
        <f>T1025/N1025</f>
        <v/>
      </c>
      <c r="Y1025" s="41">
        <f>IF(W1025=MAXIFS(W$2:W$7201, A$2:A$7201, A1025, B$2:B$7201, B1025), "OPTIMAL", "")</f>
        <v/>
      </c>
    </row>
    <row r="1026" ht="20" customHeight="1">
      <c r="A1026" s="28" t="n">
        <v>4</v>
      </c>
      <c r="B1026" s="28" t="n">
        <v>30</v>
      </c>
      <c r="C1026" s="29" t="n">
        <v>95</v>
      </c>
      <c r="D1026" s="29" t="n">
        <v>3</v>
      </c>
      <c r="E1026" s="30" t="n">
        <v>8</v>
      </c>
      <c r="F1026" s="29" t="n">
        <v>1.5</v>
      </c>
      <c r="G1026" s="28" t="n">
        <v>50</v>
      </c>
      <c r="H1026" s="30" t="inlineStr">
        <is>
          <t>ON</t>
        </is>
      </c>
      <c r="I1026" s="31" t="n">
        <v>718.2417398266504</v>
      </c>
      <c r="J1026" s="31" t="n">
        <v>2366.073881799197</v>
      </c>
      <c r="K1026" s="31" t="n">
        <v>1847.222222222222</v>
      </c>
      <c r="L1026" s="31" t="n">
        <v>150</v>
      </c>
      <c r="M1026" s="31">
        <f>I1026+J1026+K1026+L1026</f>
        <v/>
      </c>
      <c r="N1026" s="31">
        <f>M1026*'Dashboard &amp; Optimisation'!$B$18/('Dashboard &amp; Optimisation'!$B$16/3.6)</f>
        <v/>
      </c>
      <c r="O1026" s="31" t="n">
        <v>657.1521390744068</v>
      </c>
      <c r="P1026" s="32" t="n">
        <v>0.05604689554510234</v>
      </c>
      <c r="Q1026" s="33" t="n">
        <v>14.26343148378039</v>
      </c>
      <c r="R1026" s="31" t="n">
        <v>2945.579521599145</v>
      </c>
      <c r="S1026" s="31">
        <f>R1026*IF(A1026=4, 2.0, 3.0)</f>
        <v/>
      </c>
      <c r="T1026" s="29">
        <f>'Dashboard &amp; Optimisation'!$B$18*U1026</f>
        <v/>
      </c>
      <c r="U1026" s="34">
        <f>MIN(1, S1026/M1026)</f>
        <v/>
      </c>
      <c r="V1026" s="34">
        <f>N1026/(N1026+O1026)</f>
        <v/>
      </c>
      <c r="W1026" s="34">
        <f>U1026*V1026</f>
        <v/>
      </c>
      <c r="X1026" s="32">
        <f>T1026/N1026</f>
        <v/>
      </c>
      <c r="Y1026" s="35">
        <f>IF(W1026=MAXIFS(W$2:W$7201, A$2:A$7201, A1026, B$2:B$7201, B1026), "OPTIMAL", "")</f>
        <v/>
      </c>
    </row>
    <row r="1027" ht="20" customHeight="1">
      <c r="A1027" s="36" t="n">
        <v>4</v>
      </c>
      <c r="B1027" s="36" t="n">
        <v>30</v>
      </c>
      <c r="C1027" s="37" t="n">
        <v>95</v>
      </c>
      <c r="D1027" s="37" t="n">
        <v>3</v>
      </c>
      <c r="E1027" s="6" t="n">
        <v>8</v>
      </c>
      <c r="F1027" s="37" t="n">
        <v>1.5</v>
      </c>
      <c r="G1027" s="36" t="n">
        <v>50</v>
      </c>
      <c r="H1027" s="6" t="inlineStr">
        <is>
          <t>OFF</t>
        </is>
      </c>
      <c r="I1027" s="38" t="n">
        <v>718.2417398266504</v>
      </c>
      <c r="J1027" s="38" t="n">
        <v>2366.073881799197</v>
      </c>
      <c r="K1027" s="38" t="n">
        <v>1847.222222222222</v>
      </c>
      <c r="L1027" s="38" t="n">
        <v>150</v>
      </c>
      <c r="M1027" s="38">
        <f>I1027+J1027+K1027+L1027</f>
        <v/>
      </c>
      <c r="N1027" s="38">
        <f>M1027*'Dashboard &amp; Optimisation'!$B$18/('Dashboard &amp; Optimisation'!$B$16/3.6)</f>
        <v/>
      </c>
      <c r="O1027" s="38" t="n">
        <v>657.1521390744068</v>
      </c>
      <c r="P1027" s="39" t="n">
        <v>0.2460028078722845</v>
      </c>
      <c r="Q1027" s="40" t="n">
        <v>14.26343148378039</v>
      </c>
      <c r="R1027" s="38" t="n">
        <v>671.0922903472253</v>
      </c>
      <c r="S1027" s="38">
        <f>R1027*IF(A1027=4, 2.0, 3.0)</f>
        <v/>
      </c>
      <c r="T1027" s="37">
        <f>'Dashboard &amp; Optimisation'!$B$18*U1027</f>
        <v/>
      </c>
      <c r="U1027" s="26">
        <f>MIN(1, S1027/M1027)</f>
        <v/>
      </c>
      <c r="V1027" s="26">
        <f>N1027/(N1027+O1027)</f>
        <v/>
      </c>
      <c r="W1027" s="26">
        <f>U1027*V1027</f>
        <v/>
      </c>
      <c r="X1027" s="39">
        <f>T1027/N1027</f>
        <v/>
      </c>
      <c r="Y1027" s="41">
        <f>IF(W1027=MAXIFS(W$2:W$7201, A$2:A$7201, A1027, B$2:B$7201, B1027), "OPTIMAL", "")</f>
        <v/>
      </c>
    </row>
    <row r="1028" ht="20" customHeight="1">
      <c r="A1028" s="28" t="n">
        <v>4</v>
      </c>
      <c r="B1028" s="28" t="n">
        <v>30</v>
      </c>
      <c r="C1028" s="29" t="n">
        <v>95</v>
      </c>
      <c r="D1028" s="29" t="n">
        <v>3</v>
      </c>
      <c r="E1028" s="30" t="n">
        <v>8</v>
      </c>
      <c r="F1028" s="29" t="n">
        <v>1.5</v>
      </c>
      <c r="G1028" s="28" t="n">
        <v>100</v>
      </c>
      <c r="H1028" s="30" t="inlineStr">
        <is>
          <t>ON</t>
        </is>
      </c>
      <c r="I1028" s="31" t="n">
        <v>718.2417398266504</v>
      </c>
      <c r="J1028" s="31" t="n">
        <v>2366.073881799197</v>
      </c>
      <c r="K1028" s="31" t="n">
        <v>1847.222222222222</v>
      </c>
      <c r="L1028" s="31" t="n">
        <v>150</v>
      </c>
      <c r="M1028" s="31">
        <f>I1028+J1028+K1028+L1028</f>
        <v/>
      </c>
      <c r="N1028" s="31">
        <f>M1028*'Dashboard &amp; Optimisation'!$B$18/('Dashboard &amp; Optimisation'!$B$16/3.6)</f>
        <v/>
      </c>
      <c r="O1028" s="31" t="n">
        <v>657.1521390744068</v>
      </c>
      <c r="P1028" s="32" t="n">
        <v>0.05688455314032285</v>
      </c>
      <c r="Q1028" s="33" t="n">
        <v>14.26343148378039</v>
      </c>
      <c r="R1028" s="31" t="n">
        <v>2902.204177637016</v>
      </c>
      <c r="S1028" s="31">
        <f>R1028*IF(A1028=4, 2.0, 3.0)</f>
        <v/>
      </c>
      <c r="T1028" s="29">
        <f>'Dashboard &amp; Optimisation'!$B$18*U1028</f>
        <v/>
      </c>
      <c r="U1028" s="34">
        <f>MIN(1, S1028/M1028)</f>
        <v/>
      </c>
      <c r="V1028" s="34">
        <f>N1028/(N1028+O1028)</f>
        <v/>
      </c>
      <c r="W1028" s="34">
        <f>U1028*V1028</f>
        <v/>
      </c>
      <c r="X1028" s="32">
        <f>T1028/N1028</f>
        <v/>
      </c>
      <c r="Y1028" s="35">
        <f>IF(W1028=MAXIFS(W$2:W$7201, A$2:A$7201, A1028, B$2:B$7201, B1028), "OPTIMAL", "")</f>
        <v/>
      </c>
    </row>
    <row r="1029" ht="20" customHeight="1">
      <c r="A1029" s="36" t="n">
        <v>4</v>
      </c>
      <c r="B1029" s="36" t="n">
        <v>30</v>
      </c>
      <c r="C1029" s="37" t="n">
        <v>95</v>
      </c>
      <c r="D1029" s="37" t="n">
        <v>3</v>
      </c>
      <c r="E1029" s="6" t="n">
        <v>8</v>
      </c>
      <c r="F1029" s="37" t="n">
        <v>1.5</v>
      </c>
      <c r="G1029" s="36" t="n">
        <v>100</v>
      </c>
      <c r="H1029" s="6" t="inlineStr">
        <is>
          <t>OFF</t>
        </is>
      </c>
      <c r="I1029" s="38" t="n">
        <v>718.2417398266504</v>
      </c>
      <c r="J1029" s="38" t="n">
        <v>2366.073881799197</v>
      </c>
      <c r="K1029" s="38" t="n">
        <v>1847.222222222222</v>
      </c>
      <c r="L1029" s="38" t="n">
        <v>150</v>
      </c>
      <c r="M1029" s="38">
        <f>I1029+J1029+K1029+L1029</f>
        <v/>
      </c>
      <c r="N1029" s="38">
        <f>M1029*'Dashboard &amp; Optimisation'!$B$18/('Dashboard &amp; Optimisation'!$B$16/3.6)</f>
        <v/>
      </c>
      <c r="O1029" s="38" t="n">
        <v>657.1521390744068</v>
      </c>
      <c r="P1029" s="39" t="n">
        <v>0.246840465467505</v>
      </c>
      <c r="Q1029" s="40" t="n">
        <v>14.26343148378039</v>
      </c>
      <c r="R1029" s="38" t="n">
        <v>668.8149264918356</v>
      </c>
      <c r="S1029" s="38">
        <f>R1029*IF(A1029=4, 2.0, 3.0)</f>
        <v/>
      </c>
      <c r="T1029" s="37">
        <f>'Dashboard &amp; Optimisation'!$B$18*U1029</f>
        <v/>
      </c>
      <c r="U1029" s="26">
        <f>MIN(1, S1029/M1029)</f>
        <v/>
      </c>
      <c r="V1029" s="26">
        <f>N1029/(N1029+O1029)</f>
        <v/>
      </c>
      <c r="W1029" s="26">
        <f>U1029*V1029</f>
        <v/>
      </c>
      <c r="X1029" s="39">
        <f>T1029/N1029</f>
        <v/>
      </c>
      <c r="Y1029" s="41">
        <f>IF(W1029=MAXIFS(W$2:W$7201, A$2:A$7201, A1029, B$2:B$7201, B1029), "OPTIMAL", "")</f>
        <v/>
      </c>
    </row>
    <row r="1030" ht="20" customHeight="1">
      <c r="A1030" s="28" t="n">
        <v>4</v>
      </c>
      <c r="B1030" s="28" t="n">
        <v>30</v>
      </c>
      <c r="C1030" s="29" t="n">
        <v>95</v>
      </c>
      <c r="D1030" s="29" t="n">
        <v>3</v>
      </c>
      <c r="E1030" s="30" t="n">
        <v>8</v>
      </c>
      <c r="F1030" s="29" t="n">
        <v>1.5</v>
      </c>
      <c r="G1030" s="28" t="n">
        <v>150</v>
      </c>
      <c r="H1030" s="30" t="inlineStr">
        <is>
          <t>ON</t>
        </is>
      </c>
      <c r="I1030" s="31" t="n">
        <v>718.2417398266504</v>
      </c>
      <c r="J1030" s="31" t="n">
        <v>2366.073881799197</v>
      </c>
      <c r="K1030" s="31" t="n">
        <v>1847.222222222222</v>
      </c>
      <c r="L1030" s="31" t="n">
        <v>150</v>
      </c>
      <c r="M1030" s="31">
        <f>I1030+J1030+K1030+L1030</f>
        <v/>
      </c>
      <c r="N1030" s="31">
        <f>M1030*'Dashboard &amp; Optimisation'!$B$18/('Dashboard &amp; Optimisation'!$B$16/3.6)</f>
        <v/>
      </c>
      <c r="O1030" s="31" t="n">
        <v>657.1521390744068</v>
      </c>
      <c r="P1030" s="32" t="n">
        <v>0.05772221073554335</v>
      </c>
      <c r="Q1030" s="33" t="n">
        <v>14.26343148378039</v>
      </c>
      <c r="R1030" s="31" t="n">
        <v>2860.087748946918</v>
      </c>
      <c r="S1030" s="31">
        <f>R1030*IF(A1030=4, 2.0, 3.0)</f>
        <v/>
      </c>
      <c r="T1030" s="29">
        <f>'Dashboard &amp; Optimisation'!$B$18*U1030</f>
        <v/>
      </c>
      <c r="U1030" s="34">
        <f>MIN(1, S1030/M1030)</f>
        <v/>
      </c>
      <c r="V1030" s="34">
        <f>N1030/(N1030+O1030)</f>
        <v/>
      </c>
      <c r="W1030" s="34">
        <f>U1030*V1030</f>
        <v/>
      </c>
      <c r="X1030" s="32">
        <f>T1030/N1030</f>
        <v/>
      </c>
      <c r="Y1030" s="35">
        <f>IF(W1030=MAXIFS(W$2:W$7201, A$2:A$7201, A1030, B$2:B$7201, B1030), "OPTIMAL", "")</f>
        <v/>
      </c>
    </row>
    <row r="1031" ht="20" customHeight="1">
      <c r="A1031" s="36" t="n">
        <v>4</v>
      </c>
      <c r="B1031" s="36" t="n">
        <v>30</v>
      </c>
      <c r="C1031" s="37" t="n">
        <v>95</v>
      </c>
      <c r="D1031" s="37" t="n">
        <v>3</v>
      </c>
      <c r="E1031" s="6" t="n">
        <v>8</v>
      </c>
      <c r="F1031" s="37" t="n">
        <v>1.5</v>
      </c>
      <c r="G1031" s="36" t="n">
        <v>150</v>
      </c>
      <c r="H1031" s="6" t="inlineStr">
        <is>
          <t>OFF</t>
        </is>
      </c>
      <c r="I1031" s="38" t="n">
        <v>718.2417398266504</v>
      </c>
      <c r="J1031" s="38" t="n">
        <v>2366.073881799197</v>
      </c>
      <c r="K1031" s="38" t="n">
        <v>1847.222222222222</v>
      </c>
      <c r="L1031" s="38" t="n">
        <v>150</v>
      </c>
      <c r="M1031" s="38">
        <f>I1031+J1031+K1031+L1031</f>
        <v/>
      </c>
      <c r="N1031" s="38">
        <f>M1031*'Dashboard &amp; Optimisation'!$B$18/('Dashboard &amp; Optimisation'!$B$16/3.6)</f>
        <v/>
      </c>
      <c r="O1031" s="38" t="n">
        <v>657.1521390744068</v>
      </c>
      <c r="P1031" s="39" t="n">
        <v>0.2476781230627255</v>
      </c>
      <c r="Q1031" s="40" t="n">
        <v>14.26343148378039</v>
      </c>
      <c r="R1031" s="38" t="n">
        <v>666.5529669128265</v>
      </c>
      <c r="S1031" s="38">
        <f>R1031*IF(A1031=4, 2.0, 3.0)</f>
        <v/>
      </c>
      <c r="T1031" s="37">
        <f>'Dashboard &amp; Optimisation'!$B$18*U1031</f>
        <v/>
      </c>
      <c r="U1031" s="26">
        <f>MIN(1, S1031/M1031)</f>
        <v/>
      </c>
      <c r="V1031" s="26">
        <f>N1031/(N1031+O1031)</f>
        <v/>
      </c>
      <c r="W1031" s="26">
        <f>U1031*V1031</f>
        <v/>
      </c>
      <c r="X1031" s="39">
        <f>T1031/N1031</f>
        <v/>
      </c>
      <c r="Y1031" s="41">
        <f>IF(W1031=MAXIFS(W$2:W$7201, A$2:A$7201, A1031, B$2:B$7201, B1031), "OPTIMAL", "")</f>
        <v/>
      </c>
    </row>
    <row r="1032" ht="20" customHeight="1">
      <c r="A1032" s="28" t="n">
        <v>4</v>
      </c>
      <c r="B1032" s="28" t="n">
        <v>30</v>
      </c>
      <c r="C1032" s="29" t="n">
        <v>95</v>
      </c>
      <c r="D1032" s="29" t="n">
        <v>3</v>
      </c>
      <c r="E1032" s="30" t="n">
        <v>8</v>
      </c>
      <c r="F1032" s="29" t="n">
        <v>1.5</v>
      </c>
      <c r="G1032" s="28" t="n">
        <v>200</v>
      </c>
      <c r="H1032" s="30" t="inlineStr">
        <is>
          <t>ON</t>
        </is>
      </c>
      <c r="I1032" s="31" t="n">
        <v>718.2417398266504</v>
      </c>
      <c r="J1032" s="31" t="n">
        <v>2366.073881799197</v>
      </c>
      <c r="K1032" s="31" t="n">
        <v>1847.222222222222</v>
      </c>
      <c r="L1032" s="31" t="n">
        <v>150</v>
      </c>
      <c r="M1032" s="31">
        <f>I1032+J1032+K1032+L1032</f>
        <v/>
      </c>
      <c r="N1032" s="31">
        <f>M1032*'Dashboard &amp; Optimisation'!$B$18/('Dashboard &amp; Optimisation'!$B$16/3.6)</f>
        <v/>
      </c>
      <c r="O1032" s="31" t="n">
        <v>657.1521390744068</v>
      </c>
      <c r="P1032" s="32" t="n">
        <v>0.05855986833076385</v>
      </c>
      <c r="Q1032" s="33" t="n">
        <v>14.26343148378039</v>
      </c>
      <c r="R1032" s="31" t="n">
        <v>2819.176211844914</v>
      </c>
      <c r="S1032" s="31">
        <f>R1032*IF(A1032=4, 2.0, 3.0)</f>
        <v/>
      </c>
      <c r="T1032" s="29">
        <f>'Dashboard &amp; Optimisation'!$B$18*U1032</f>
        <v/>
      </c>
      <c r="U1032" s="34">
        <f>MIN(1, S1032/M1032)</f>
        <v/>
      </c>
      <c r="V1032" s="34">
        <f>N1032/(N1032+O1032)</f>
        <v/>
      </c>
      <c r="W1032" s="34">
        <f>U1032*V1032</f>
        <v/>
      </c>
      <c r="X1032" s="32">
        <f>T1032/N1032</f>
        <v/>
      </c>
      <c r="Y1032" s="35">
        <f>IF(W1032=MAXIFS(W$2:W$7201, A$2:A$7201, A1032, B$2:B$7201, B1032), "OPTIMAL", "")</f>
        <v/>
      </c>
    </row>
    <row r="1033" ht="20" customHeight="1">
      <c r="A1033" s="36" t="n">
        <v>4</v>
      </c>
      <c r="B1033" s="36" t="n">
        <v>30</v>
      </c>
      <c r="C1033" s="37" t="n">
        <v>95</v>
      </c>
      <c r="D1033" s="37" t="n">
        <v>3</v>
      </c>
      <c r="E1033" s="6" t="n">
        <v>8</v>
      </c>
      <c r="F1033" s="37" t="n">
        <v>1.5</v>
      </c>
      <c r="G1033" s="36" t="n">
        <v>200</v>
      </c>
      <c r="H1033" s="6" t="inlineStr">
        <is>
          <t>OFF</t>
        </is>
      </c>
      <c r="I1033" s="38" t="n">
        <v>718.2417398266504</v>
      </c>
      <c r="J1033" s="38" t="n">
        <v>2366.073881799197</v>
      </c>
      <c r="K1033" s="38" t="n">
        <v>1847.222222222222</v>
      </c>
      <c r="L1033" s="38" t="n">
        <v>150</v>
      </c>
      <c r="M1033" s="38">
        <f>I1033+J1033+K1033+L1033</f>
        <v/>
      </c>
      <c r="N1033" s="38">
        <f>M1033*'Dashboard &amp; Optimisation'!$B$18/('Dashboard &amp; Optimisation'!$B$16/3.6)</f>
        <v/>
      </c>
      <c r="O1033" s="38" t="n">
        <v>657.1521390744068</v>
      </c>
      <c r="P1033" s="39" t="n">
        <v>0.248515780657946</v>
      </c>
      <c r="Q1033" s="40" t="n">
        <v>14.26343148378039</v>
      </c>
      <c r="R1033" s="38" t="n">
        <v>664.3062558433198</v>
      </c>
      <c r="S1033" s="38">
        <f>R1033*IF(A1033=4, 2.0, 3.0)</f>
        <v/>
      </c>
      <c r="T1033" s="37">
        <f>'Dashboard &amp; Optimisation'!$B$18*U1033</f>
        <v/>
      </c>
      <c r="U1033" s="26">
        <f>MIN(1, S1033/M1033)</f>
        <v/>
      </c>
      <c r="V1033" s="26">
        <f>N1033/(N1033+O1033)</f>
        <v/>
      </c>
      <c r="W1033" s="26">
        <f>U1033*V1033</f>
        <v/>
      </c>
      <c r="X1033" s="39">
        <f>T1033/N1033</f>
        <v/>
      </c>
      <c r="Y1033" s="41">
        <f>IF(W1033=MAXIFS(W$2:W$7201, A$2:A$7201, A1033, B$2:B$7201, B1033), "OPTIMAL", "")</f>
        <v/>
      </c>
    </row>
    <row r="1034" ht="20" customHeight="1">
      <c r="A1034" s="28" t="n">
        <v>4</v>
      </c>
      <c r="B1034" s="28" t="n">
        <v>30</v>
      </c>
      <c r="C1034" s="29" t="n">
        <v>95</v>
      </c>
      <c r="D1034" s="29" t="n">
        <v>3</v>
      </c>
      <c r="E1034" s="30" t="n">
        <v>8</v>
      </c>
      <c r="F1034" s="29" t="n">
        <v>2</v>
      </c>
      <c r="G1034" s="28" t="n">
        <v>50</v>
      </c>
      <c r="H1034" s="30" t="inlineStr">
        <is>
          <t>ON</t>
        </is>
      </c>
      <c r="I1034" s="31" t="n">
        <v>718.2417398266504</v>
      </c>
      <c r="J1034" s="31" t="n">
        <v>2366.073881799197</v>
      </c>
      <c r="K1034" s="31" t="n">
        <v>1847.222222222222</v>
      </c>
      <c r="L1034" s="31" t="n">
        <v>150</v>
      </c>
      <c r="M1034" s="31">
        <f>I1034+J1034+K1034+L1034</f>
        <v/>
      </c>
      <c r="N1034" s="31">
        <f>M1034*'Dashboard &amp; Optimisation'!$B$18/('Dashboard &amp; Optimisation'!$B$16/3.6)</f>
        <v/>
      </c>
      <c r="O1034" s="31" t="n">
        <v>766.2021053499936</v>
      </c>
      <c r="P1034" s="32" t="n">
        <v>0.05493227091356569</v>
      </c>
      <c r="Q1034" s="33" t="n">
        <v>18.95124197837385</v>
      </c>
      <c r="R1034" s="31" t="n">
        <v>3081.072731868038</v>
      </c>
      <c r="S1034" s="31">
        <f>R1034*IF(A1034=4, 2.0, 3.0)</f>
        <v/>
      </c>
      <c r="T1034" s="29">
        <f>'Dashboard &amp; Optimisation'!$B$18*U1034</f>
        <v/>
      </c>
      <c r="U1034" s="34">
        <f>MIN(1, S1034/M1034)</f>
        <v/>
      </c>
      <c r="V1034" s="34">
        <f>N1034/(N1034+O1034)</f>
        <v/>
      </c>
      <c r="W1034" s="34">
        <f>U1034*V1034</f>
        <v/>
      </c>
      <c r="X1034" s="32">
        <f>T1034/N1034</f>
        <v/>
      </c>
      <c r="Y1034" s="35">
        <f>IF(W1034=MAXIFS(W$2:W$7201, A$2:A$7201, A1034, B$2:B$7201, B1034), "OPTIMAL", "")</f>
        <v/>
      </c>
    </row>
    <row r="1035" ht="20" customHeight="1">
      <c r="A1035" s="36" t="n">
        <v>4</v>
      </c>
      <c r="B1035" s="36" t="n">
        <v>30</v>
      </c>
      <c r="C1035" s="37" t="n">
        <v>95</v>
      </c>
      <c r="D1035" s="37" t="n">
        <v>3</v>
      </c>
      <c r="E1035" s="6" t="n">
        <v>8</v>
      </c>
      <c r="F1035" s="37" t="n">
        <v>2</v>
      </c>
      <c r="G1035" s="36" t="n">
        <v>50</v>
      </c>
      <c r="H1035" s="6" t="inlineStr">
        <is>
          <t>OFF</t>
        </is>
      </c>
      <c r="I1035" s="38" t="n">
        <v>718.2417398266504</v>
      </c>
      <c r="J1035" s="38" t="n">
        <v>2366.073881799197</v>
      </c>
      <c r="K1035" s="38" t="n">
        <v>1847.222222222222</v>
      </c>
      <c r="L1035" s="38" t="n">
        <v>150</v>
      </c>
      <c r="M1035" s="38">
        <f>I1035+J1035+K1035+L1035</f>
        <v/>
      </c>
      <c r="N1035" s="38">
        <f>M1035*'Dashboard &amp; Optimisation'!$B$18/('Dashboard &amp; Optimisation'!$B$16/3.6)</f>
        <v/>
      </c>
      <c r="O1035" s="38" t="n">
        <v>766.2021053499936</v>
      </c>
      <c r="P1035" s="39" t="n">
        <v>0.2463404222842907</v>
      </c>
      <c r="Q1035" s="40" t="n">
        <v>18.95124197837385</v>
      </c>
      <c r="R1035" s="38" t="n">
        <v>687.058666385051</v>
      </c>
      <c r="S1035" s="38">
        <f>R1035*IF(A1035=4, 2.0, 3.0)</f>
        <v/>
      </c>
      <c r="T1035" s="37">
        <f>'Dashboard &amp; Optimisation'!$B$18*U1035</f>
        <v/>
      </c>
      <c r="U1035" s="26">
        <f>MIN(1, S1035/M1035)</f>
        <v/>
      </c>
      <c r="V1035" s="26">
        <f>N1035/(N1035+O1035)</f>
        <v/>
      </c>
      <c r="W1035" s="26">
        <f>U1035*V1035</f>
        <v/>
      </c>
      <c r="X1035" s="39">
        <f>T1035/N1035</f>
        <v/>
      </c>
      <c r="Y1035" s="41">
        <f>IF(W1035=MAXIFS(W$2:W$7201, A$2:A$7201, A1035, B$2:B$7201, B1035), "OPTIMAL", "")</f>
        <v/>
      </c>
    </row>
    <row r="1036" ht="20" customHeight="1">
      <c r="A1036" s="28" t="n">
        <v>4</v>
      </c>
      <c r="B1036" s="28" t="n">
        <v>30</v>
      </c>
      <c r="C1036" s="29" t="n">
        <v>95</v>
      </c>
      <c r="D1036" s="29" t="n">
        <v>3</v>
      </c>
      <c r="E1036" s="30" t="n">
        <v>8</v>
      </c>
      <c r="F1036" s="29" t="n">
        <v>2</v>
      </c>
      <c r="G1036" s="28" t="n">
        <v>100</v>
      </c>
      <c r="H1036" s="30" t="inlineStr">
        <is>
          <t>ON</t>
        </is>
      </c>
      <c r="I1036" s="31" t="n">
        <v>718.2417398266504</v>
      </c>
      <c r="J1036" s="31" t="n">
        <v>2366.073881799197</v>
      </c>
      <c r="K1036" s="31" t="n">
        <v>1847.222222222222</v>
      </c>
      <c r="L1036" s="31" t="n">
        <v>150</v>
      </c>
      <c r="M1036" s="31">
        <f>I1036+J1036+K1036+L1036</f>
        <v/>
      </c>
      <c r="N1036" s="31">
        <f>M1036*'Dashboard &amp; Optimisation'!$B$18/('Dashboard &amp; Optimisation'!$B$16/3.6)</f>
        <v/>
      </c>
      <c r="O1036" s="31" t="n">
        <v>766.2021053499936</v>
      </c>
      <c r="P1036" s="32" t="n">
        <v>0.0557699285087862</v>
      </c>
      <c r="Q1036" s="33" t="n">
        <v>18.95124197837385</v>
      </c>
      <c r="R1036" s="31" t="n">
        <v>3034.795391296059</v>
      </c>
      <c r="S1036" s="31">
        <f>R1036*IF(A1036=4, 2.0, 3.0)</f>
        <v/>
      </c>
      <c r="T1036" s="29">
        <f>'Dashboard &amp; Optimisation'!$B$18*U1036</f>
        <v/>
      </c>
      <c r="U1036" s="34">
        <f>MIN(1, S1036/M1036)</f>
        <v/>
      </c>
      <c r="V1036" s="34">
        <f>N1036/(N1036+O1036)</f>
        <v/>
      </c>
      <c r="W1036" s="34">
        <f>U1036*V1036</f>
        <v/>
      </c>
      <c r="X1036" s="32">
        <f>T1036/N1036</f>
        <v/>
      </c>
      <c r="Y1036" s="35">
        <f>IF(W1036=MAXIFS(W$2:W$7201, A$2:A$7201, A1036, B$2:B$7201, B1036), "OPTIMAL", "")</f>
        <v/>
      </c>
    </row>
    <row r="1037" ht="20" customHeight="1">
      <c r="A1037" s="36" t="n">
        <v>4</v>
      </c>
      <c r="B1037" s="36" t="n">
        <v>30</v>
      </c>
      <c r="C1037" s="37" t="n">
        <v>95</v>
      </c>
      <c r="D1037" s="37" t="n">
        <v>3</v>
      </c>
      <c r="E1037" s="6" t="n">
        <v>8</v>
      </c>
      <c r="F1037" s="37" t="n">
        <v>2</v>
      </c>
      <c r="G1037" s="36" t="n">
        <v>100</v>
      </c>
      <c r="H1037" s="6" t="inlineStr">
        <is>
          <t>OFF</t>
        </is>
      </c>
      <c r="I1037" s="38" t="n">
        <v>718.2417398266504</v>
      </c>
      <c r="J1037" s="38" t="n">
        <v>2366.073881799197</v>
      </c>
      <c r="K1037" s="38" t="n">
        <v>1847.222222222222</v>
      </c>
      <c r="L1037" s="38" t="n">
        <v>150</v>
      </c>
      <c r="M1037" s="38">
        <f>I1037+J1037+K1037+L1037</f>
        <v/>
      </c>
      <c r="N1037" s="38">
        <f>M1037*'Dashboard &amp; Optimisation'!$B$18/('Dashboard &amp; Optimisation'!$B$16/3.6)</f>
        <v/>
      </c>
      <c r="O1037" s="38" t="n">
        <v>766.2021053499936</v>
      </c>
      <c r="P1037" s="39" t="n">
        <v>0.2471780798795112</v>
      </c>
      <c r="Q1037" s="40" t="n">
        <v>18.95124197837385</v>
      </c>
      <c r="R1037" s="38" t="n">
        <v>684.7303049440201</v>
      </c>
      <c r="S1037" s="38">
        <f>R1037*IF(A1037=4, 2.0, 3.0)</f>
        <v/>
      </c>
      <c r="T1037" s="37">
        <f>'Dashboard &amp; Optimisation'!$B$18*U1037</f>
        <v/>
      </c>
      <c r="U1037" s="26">
        <f>MIN(1, S1037/M1037)</f>
        <v/>
      </c>
      <c r="V1037" s="26">
        <f>N1037/(N1037+O1037)</f>
        <v/>
      </c>
      <c r="W1037" s="26">
        <f>U1037*V1037</f>
        <v/>
      </c>
      <c r="X1037" s="39">
        <f>T1037/N1037</f>
        <v/>
      </c>
      <c r="Y1037" s="41">
        <f>IF(W1037=MAXIFS(W$2:W$7201, A$2:A$7201, A1037, B$2:B$7201, B1037), "OPTIMAL", "")</f>
        <v/>
      </c>
    </row>
    <row r="1038" ht="20" customHeight="1">
      <c r="A1038" s="28" t="n">
        <v>4</v>
      </c>
      <c r="B1038" s="28" t="n">
        <v>30</v>
      </c>
      <c r="C1038" s="29" t="n">
        <v>95</v>
      </c>
      <c r="D1038" s="29" t="n">
        <v>3</v>
      </c>
      <c r="E1038" s="30" t="n">
        <v>8</v>
      </c>
      <c r="F1038" s="29" t="n">
        <v>2</v>
      </c>
      <c r="G1038" s="28" t="n">
        <v>150</v>
      </c>
      <c r="H1038" s="30" t="inlineStr">
        <is>
          <t>ON</t>
        </is>
      </c>
      <c r="I1038" s="31" t="n">
        <v>718.2417398266504</v>
      </c>
      <c r="J1038" s="31" t="n">
        <v>2366.073881799197</v>
      </c>
      <c r="K1038" s="31" t="n">
        <v>1847.222222222222</v>
      </c>
      <c r="L1038" s="31" t="n">
        <v>150</v>
      </c>
      <c r="M1038" s="31">
        <f>I1038+J1038+K1038+L1038</f>
        <v/>
      </c>
      <c r="N1038" s="31">
        <f>M1038*'Dashboard &amp; Optimisation'!$B$18/('Dashboard &amp; Optimisation'!$B$16/3.6)</f>
        <v/>
      </c>
      <c r="O1038" s="31" t="n">
        <v>766.2021053499936</v>
      </c>
      <c r="P1038" s="32" t="n">
        <v>0.0566075861040067</v>
      </c>
      <c r="Q1038" s="33" t="n">
        <v>18.95124197837385</v>
      </c>
      <c r="R1038" s="31" t="n">
        <v>2989.88763980161</v>
      </c>
      <c r="S1038" s="31">
        <f>R1038*IF(A1038=4, 2.0, 3.0)</f>
        <v/>
      </c>
      <c r="T1038" s="29">
        <f>'Dashboard &amp; Optimisation'!$B$18*U1038</f>
        <v/>
      </c>
      <c r="U1038" s="34">
        <f>MIN(1, S1038/M1038)</f>
        <v/>
      </c>
      <c r="V1038" s="34">
        <f>N1038/(N1038+O1038)</f>
        <v/>
      </c>
      <c r="W1038" s="34">
        <f>U1038*V1038</f>
        <v/>
      </c>
      <c r="X1038" s="32">
        <f>T1038/N1038</f>
        <v/>
      </c>
      <c r="Y1038" s="35">
        <f>IF(W1038=MAXIFS(W$2:W$7201, A$2:A$7201, A1038, B$2:B$7201, B1038), "OPTIMAL", "")</f>
        <v/>
      </c>
    </row>
    <row r="1039" ht="20" customHeight="1">
      <c r="A1039" s="36" t="n">
        <v>4</v>
      </c>
      <c r="B1039" s="36" t="n">
        <v>30</v>
      </c>
      <c r="C1039" s="37" t="n">
        <v>95</v>
      </c>
      <c r="D1039" s="37" t="n">
        <v>3</v>
      </c>
      <c r="E1039" s="6" t="n">
        <v>8</v>
      </c>
      <c r="F1039" s="37" t="n">
        <v>2</v>
      </c>
      <c r="G1039" s="36" t="n">
        <v>150</v>
      </c>
      <c r="H1039" s="6" t="inlineStr">
        <is>
          <t>OFF</t>
        </is>
      </c>
      <c r="I1039" s="38" t="n">
        <v>718.2417398266504</v>
      </c>
      <c r="J1039" s="38" t="n">
        <v>2366.073881799197</v>
      </c>
      <c r="K1039" s="38" t="n">
        <v>1847.222222222222</v>
      </c>
      <c r="L1039" s="38" t="n">
        <v>150</v>
      </c>
      <c r="M1039" s="38">
        <f>I1039+J1039+K1039+L1039</f>
        <v/>
      </c>
      <c r="N1039" s="38">
        <f>M1039*'Dashboard &amp; Optimisation'!$B$18/('Dashboard &amp; Optimisation'!$B$16/3.6)</f>
        <v/>
      </c>
      <c r="O1039" s="38" t="n">
        <v>766.2021053499936</v>
      </c>
      <c r="P1039" s="39" t="n">
        <v>0.2480157374747317</v>
      </c>
      <c r="Q1039" s="40" t="n">
        <v>18.95124197837385</v>
      </c>
      <c r="R1039" s="38" t="n">
        <v>682.4176712924057</v>
      </c>
      <c r="S1039" s="38">
        <f>R1039*IF(A1039=4, 2.0, 3.0)</f>
        <v/>
      </c>
      <c r="T1039" s="37">
        <f>'Dashboard &amp; Optimisation'!$B$18*U1039</f>
        <v/>
      </c>
      <c r="U1039" s="26">
        <f>MIN(1, S1039/M1039)</f>
        <v/>
      </c>
      <c r="V1039" s="26">
        <f>N1039/(N1039+O1039)</f>
        <v/>
      </c>
      <c r="W1039" s="26">
        <f>U1039*V1039</f>
        <v/>
      </c>
      <c r="X1039" s="39">
        <f>T1039/N1039</f>
        <v/>
      </c>
      <c r="Y1039" s="41">
        <f>IF(W1039=MAXIFS(W$2:W$7201, A$2:A$7201, A1039, B$2:B$7201, B1039), "OPTIMAL", "")</f>
        <v/>
      </c>
    </row>
    <row r="1040" ht="20" customHeight="1">
      <c r="A1040" s="28" t="n">
        <v>4</v>
      </c>
      <c r="B1040" s="28" t="n">
        <v>30</v>
      </c>
      <c r="C1040" s="29" t="n">
        <v>95</v>
      </c>
      <c r="D1040" s="29" t="n">
        <v>3</v>
      </c>
      <c r="E1040" s="30" t="n">
        <v>8</v>
      </c>
      <c r="F1040" s="29" t="n">
        <v>2</v>
      </c>
      <c r="G1040" s="28" t="n">
        <v>200</v>
      </c>
      <c r="H1040" s="30" t="inlineStr">
        <is>
          <t>ON</t>
        </is>
      </c>
      <c r="I1040" s="31" t="n">
        <v>718.2417398266504</v>
      </c>
      <c r="J1040" s="31" t="n">
        <v>2366.073881799197</v>
      </c>
      <c r="K1040" s="31" t="n">
        <v>1847.222222222222</v>
      </c>
      <c r="L1040" s="31" t="n">
        <v>150</v>
      </c>
      <c r="M1040" s="31">
        <f>I1040+J1040+K1040+L1040</f>
        <v/>
      </c>
      <c r="N1040" s="31">
        <f>M1040*'Dashboard &amp; Optimisation'!$B$18/('Dashboard &amp; Optimisation'!$B$16/3.6)</f>
        <v/>
      </c>
      <c r="O1040" s="31" t="n">
        <v>766.2021053499936</v>
      </c>
      <c r="P1040" s="32" t="n">
        <v>0.0574452436992272</v>
      </c>
      <c r="Q1040" s="33" t="n">
        <v>18.95124197837385</v>
      </c>
      <c r="R1040" s="31" t="n">
        <v>2946.289563980941</v>
      </c>
      <c r="S1040" s="31">
        <f>R1040*IF(A1040=4, 2.0, 3.0)</f>
        <v/>
      </c>
      <c r="T1040" s="29">
        <f>'Dashboard &amp; Optimisation'!$B$18*U1040</f>
        <v/>
      </c>
      <c r="U1040" s="34">
        <f>MIN(1, S1040/M1040)</f>
        <v/>
      </c>
      <c r="V1040" s="34">
        <f>N1040/(N1040+O1040)</f>
        <v/>
      </c>
      <c r="W1040" s="34">
        <f>U1040*V1040</f>
        <v/>
      </c>
      <c r="X1040" s="32">
        <f>T1040/N1040</f>
        <v/>
      </c>
      <c r="Y1040" s="35">
        <f>IF(W1040=MAXIFS(W$2:W$7201, A$2:A$7201, A1040, B$2:B$7201, B1040), "OPTIMAL", "")</f>
        <v/>
      </c>
    </row>
    <row r="1041" ht="20" customHeight="1">
      <c r="A1041" s="36" t="n">
        <v>4</v>
      </c>
      <c r="B1041" s="36" t="n">
        <v>30</v>
      </c>
      <c r="C1041" s="37" t="n">
        <v>95</v>
      </c>
      <c r="D1041" s="37" t="n">
        <v>3</v>
      </c>
      <c r="E1041" s="6" t="n">
        <v>8</v>
      </c>
      <c r="F1041" s="37" t="n">
        <v>2</v>
      </c>
      <c r="G1041" s="36" t="n">
        <v>200</v>
      </c>
      <c r="H1041" s="6" t="inlineStr">
        <is>
          <t>OFF</t>
        </is>
      </c>
      <c r="I1041" s="38" t="n">
        <v>718.2417398266504</v>
      </c>
      <c r="J1041" s="38" t="n">
        <v>2366.073881799197</v>
      </c>
      <c r="K1041" s="38" t="n">
        <v>1847.222222222222</v>
      </c>
      <c r="L1041" s="38" t="n">
        <v>150</v>
      </c>
      <c r="M1041" s="38">
        <f>I1041+J1041+K1041+L1041</f>
        <v/>
      </c>
      <c r="N1041" s="38">
        <f>M1041*'Dashboard &amp; Optimisation'!$B$18/('Dashboard &amp; Optimisation'!$B$16/3.6)</f>
        <v/>
      </c>
      <c r="O1041" s="38" t="n">
        <v>766.2021053499936</v>
      </c>
      <c r="P1041" s="39" t="n">
        <v>0.2488533950699522</v>
      </c>
      <c r="Q1041" s="40" t="n">
        <v>18.95124197837385</v>
      </c>
      <c r="R1041" s="38" t="n">
        <v>680.1206066077543</v>
      </c>
      <c r="S1041" s="38">
        <f>R1041*IF(A1041=4, 2.0, 3.0)</f>
        <v/>
      </c>
      <c r="T1041" s="37">
        <f>'Dashboard &amp; Optimisation'!$B$18*U1041</f>
        <v/>
      </c>
      <c r="U1041" s="26">
        <f>MIN(1, S1041/M1041)</f>
        <v/>
      </c>
      <c r="V1041" s="26">
        <f>N1041/(N1041+O1041)</f>
        <v/>
      </c>
      <c r="W1041" s="26">
        <f>U1041*V1041</f>
        <v/>
      </c>
      <c r="X1041" s="39">
        <f>T1041/N1041</f>
        <v/>
      </c>
      <c r="Y1041" s="41">
        <f>IF(W1041=MAXIFS(W$2:W$7201, A$2:A$7201, A1041, B$2:B$7201, B1041), "OPTIMAL", "")</f>
        <v/>
      </c>
    </row>
    <row r="1042" ht="20" customHeight="1">
      <c r="A1042" s="28" t="n">
        <v>4</v>
      </c>
      <c r="B1042" s="28" t="n">
        <v>30</v>
      </c>
      <c r="C1042" s="29" t="n">
        <v>100</v>
      </c>
      <c r="D1042" s="29" t="n">
        <v>2</v>
      </c>
      <c r="E1042" s="30" t="n">
        <v>0</v>
      </c>
      <c r="F1042" s="29" t="n">
        <v>0</v>
      </c>
      <c r="G1042" s="28" t="n">
        <v>50</v>
      </c>
      <c r="H1042" s="30" t="inlineStr">
        <is>
          <t>ON</t>
        </is>
      </c>
      <c r="I1042" s="31" t="n">
        <v>718.2417398266504</v>
      </c>
      <c r="J1042" s="31" t="n">
        <v>2366.073881799197</v>
      </c>
      <c r="K1042" s="31" t="n">
        <v>1847.222222222222</v>
      </c>
      <c r="L1042" s="31" t="n">
        <v>150</v>
      </c>
      <c r="M1042" s="31">
        <f>I1042+J1042+K1042+L1042</f>
        <v/>
      </c>
      <c r="N1042" s="31">
        <f>M1042*'Dashboard &amp; Optimisation'!$B$18/('Dashboard &amp; Optimisation'!$B$16/3.6)</f>
        <v/>
      </c>
      <c r="O1042" s="31" t="n">
        <v>219.7017832487258</v>
      </c>
      <c r="P1042" s="32" t="n">
        <v>0.4798838462133561</v>
      </c>
      <c r="Q1042" s="33" t="n">
        <v>0.2</v>
      </c>
      <c r="R1042" s="31" t="n">
        <v>275.3770497037953</v>
      </c>
      <c r="S1042" s="31">
        <f>R1042*IF(A1042=4, 2.0, 3.0)</f>
        <v/>
      </c>
      <c r="T1042" s="29">
        <f>'Dashboard &amp; Optimisation'!$B$18*U1042</f>
        <v/>
      </c>
      <c r="U1042" s="34">
        <f>MIN(1, S1042/M1042)</f>
        <v/>
      </c>
      <c r="V1042" s="34">
        <f>N1042/(N1042+O1042)</f>
        <v/>
      </c>
      <c r="W1042" s="34">
        <f>U1042*V1042</f>
        <v/>
      </c>
      <c r="X1042" s="32">
        <f>T1042/N1042</f>
        <v/>
      </c>
      <c r="Y1042" s="35">
        <f>IF(W1042=MAXIFS(W$2:W$7201, A$2:A$7201, A1042, B$2:B$7201, B1042), "OPTIMAL", "")</f>
        <v/>
      </c>
    </row>
    <row r="1043" ht="20" customHeight="1">
      <c r="A1043" s="36" t="n">
        <v>4</v>
      </c>
      <c r="B1043" s="36" t="n">
        <v>30</v>
      </c>
      <c r="C1043" s="37" t="n">
        <v>100</v>
      </c>
      <c r="D1043" s="37" t="n">
        <v>2</v>
      </c>
      <c r="E1043" s="6" t="n">
        <v>0</v>
      </c>
      <c r="F1043" s="37" t="n">
        <v>0</v>
      </c>
      <c r="G1043" s="36" t="n">
        <v>50</v>
      </c>
      <c r="H1043" s="6" t="inlineStr">
        <is>
          <t>OFF</t>
        </is>
      </c>
      <c r="I1043" s="38" t="n">
        <v>718.2417398266504</v>
      </c>
      <c r="J1043" s="38" t="n">
        <v>2366.073881799197</v>
      </c>
      <c r="K1043" s="38" t="n">
        <v>1847.222222222222</v>
      </c>
      <c r="L1043" s="38" t="n">
        <v>150</v>
      </c>
      <c r="M1043" s="38">
        <f>I1043+J1043+K1043+L1043</f>
        <v/>
      </c>
      <c r="N1043" s="38">
        <f>M1043*'Dashboard &amp; Optimisation'!$B$18/('Dashboard &amp; Optimisation'!$B$16/3.6)</f>
        <v/>
      </c>
      <c r="O1043" s="38" t="n">
        <v>219.7017832487258</v>
      </c>
      <c r="P1043" s="39" t="n">
        <v>0.7981937323971467</v>
      </c>
      <c r="Q1043" s="40" t="n">
        <v>0.2</v>
      </c>
      <c r="R1043" s="38" t="n">
        <v>165.5600544167041</v>
      </c>
      <c r="S1043" s="38">
        <f>R1043*IF(A1043=4, 2.0, 3.0)</f>
        <v/>
      </c>
      <c r="T1043" s="37">
        <f>'Dashboard &amp; Optimisation'!$B$18*U1043</f>
        <v/>
      </c>
      <c r="U1043" s="26">
        <f>MIN(1, S1043/M1043)</f>
        <v/>
      </c>
      <c r="V1043" s="26">
        <f>N1043/(N1043+O1043)</f>
        <v/>
      </c>
      <c r="W1043" s="26">
        <f>U1043*V1043</f>
        <v/>
      </c>
      <c r="X1043" s="39">
        <f>T1043/N1043</f>
        <v/>
      </c>
      <c r="Y1043" s="41">
        <f>IF(W1043=MAXIFS(W$2:W$7201, A$2:A$7201, A1043, B$2:B$7201, B1043), "OPTIMAL", "")</f>
        <v/>
      </c>
    </row>
    <row r="1044" ht="20" customHeight="1">
      <c r="A1044" s="28" t="n">
        <v>4</v>
      </c>
      <c r="B1044" s="28" t="n">
        <v>30</v>
      </c>
      <c r="C1044" s="29" t="n">
        <v>100</v>
      </c>
      <c r="D1044" s="29" t="n">
        <v>2</v>
      </c>
      <c r="E1044" s="30" t="n">
        <v>0</v>
      </c>
      <c r="F1044" s="29" t="n">
        <v>0</v>
      </c>
      <c r="G1044" s="28" t="n">
        <v>100</v>
      </c>
      <c r="H1044" s="30" t="inlineStr">
        <is>
          <t>ON</t>
        </is>
      </c>
      <c r="I1044" s="31" t="n">
        <v>718.2417398266504</v>
      </c>
      <c r="J1044" s="31" t="n">
        <v>2366.073881799197</v>
      </c>
      <c r="K1044" s="31" t="n">
        <v>1847.222222222222</v>
      </c>
      <c r="L1044" s="31" t="n">
        <v>150</v>
      </c>
      <c r="M1044" s="31">
        <f>I1044+J1044+K1044+L1044</f>
        <v/>
      </c>
      <c r="N1044" s="31">
        <f>M1044*'Dashboard &amp; Optimisation'!$B$18/('Dashboard &amp; Optimisation'!$B$16/3.6)</f>
        <v/>
      </c>
      <c r="O1044" s="31" t="n">
        <v>219.7017832487258</v>
      </c>
      <c r="P1044" s="32" t="n">
        <v>0.4806796209288155</v>
      </c>
      <c r="Q1044" s="33" t="n">
        <v>0.2</v>
      </c>
      <c r="R1044" s="31" t="n">
        <v>274.9211574965312</v>
      </c>
      <c r="S1044" s="31">
        <f>R1044*IF(A1044=4, 2.0, 3.0)</f>
        <v/>
      </c>
      <c r="T1044" s="29">
        <f>'Dashboard &amp; Optimisation'!$B$18*U1044</f>
        <v/>
      </c>
      <c r="U1044" s="34">
        <f>MIN(1, S1044/M1044)</f>
        <v/>
      </c>
      <c r="V1044" s="34">
        <f>N1044/(N1044+O1044)</f>
        <v/>
      </c>
      <c r="W1044" s="34">
        <f>U1044*V1044</f>
        <v/>
      </c>
      <c r="X1044" s="32">
        <f>T1044/N1044</f>
        <v/>
      </c>
      <c r="Y1044" s="35">
        <f>IF(W1044=MAXIFS(W$2:W$7201, A$2:A$7201, A1044, B$2:B$7201, B1044), "OPTIMAL", "")</f>
        <v/>
      </c>
    </row>
    <row r="1045" ht="20" customHeight="1">
      <c r="A1045" s="36" t="n">
        <v>4</v>
      </c>
      <c r="B1045" s="36" t="n">
        <v>30</v>
      </c>
      <c r="C1045" s="37" t="n">
        <v>100</v>
      </c>
      <c r="D1045" s="37" t="n">
        <v>2</v>
      </c>
      <c r="E1045" s="6" t="n">
        <v>0</v>
      </c>
      <c r="F1045" s="37" t="n">
        <v>0</v>
      </c>
      <c r="G1045" s="36" t="n">
        <v>100</v>
      </c>
      <c r="H1045" s="6" t="inlineStr">
        <is>
          <t>OFF</t>
        </is>
      </c>
      <c r="I1045" s="38" t="n">
        <v>718.2417398266504</v>
      </c>
      <c r="J1045" s="38" t="n">
        <v>2366.073881799197</v>
      </c>
      <c r="K1045" s="38" t="n">
        <v>1847.222222222222</v>
      </c>
      <c r="L1045" s="38" t="n">
        <v>150</v>
      </c>
      <c r="M1045" s="38">
        <f>I1045+J1045+K1045+L1045</f>
        <v/>
      </c>
      <c r="N1045" s="38">
        <f>M1045*'Dashboard &amp; Optimisation'!$B$18/('Dashboard &amp; Optimisation'!$B$16/3.6)</f>
        <v/>
      </c>
      <c r="O1045" s="38" t="n">
        <v>219.7017832487258</v>
      </c>
      <c r="P1045" s="39" t="n">
        <v>0.7989895071126063</v>
      </c>
      <c r="Q1045" s="40" t="n">
        <v>0.2</v>
      </c>
      <c r="R1045" s="38" t="n">
        <v>165.3951605050543</v>
      </c>
      <c r="S1045" s="38">
        <f>R1045*IF(A1045=4, 2.0, 3.0)</f>
        <v/>
      </c>
      <c r="T1045" s="37">
        <f>'Dashboard &amp; Optimisation'!$B$18*U1045</f>
        <v/>
      </c>
      <c r="U1045" s="26">
        <f>MIN(1, S1045/M1045)</f>
        <v/>
      </c>
      <c r="V1045" s="26">
        <f>N1045/(N1045+O1045)</f>
        <v/>
      </c>
      <c r="W1045" s="26">
        <f>U1045*V1045</f>
        <v/>
      </c>
      <c r="X1045" s="39">
        <f>T1045/N1045</f>
        <v/>
      </c>
      <c r="Y1045" s="41">
        <f>IF(W1045=MAXIFS(W$2:W$7201, A$2:A$7201, A1045, B$2:B$7201, B1045), "OPTIMAL", "")</f>
        <v/>
      </c>
    </row>
    <row r="1046" ht="20" customHeight="1">
      <c r="A1046" s="28" t="n">
        <v>4</v>
      </c>
      <c r="B1046" s="28" t="n">
        <v>30</v>
      </c>
      <c r="C1046" s="29" t="n">
        <v>100</v>
      </c>
      <c r="D1046" s="29" t="n">
        <v>2</v>
      </c>
      <c r="E1046" s="30" t="n">
        <v>0</v>
      </c>
      <c r="F1046" s="29" t="n">
        <v>0</v>
      </c>
      <c r="G1046" s="28" t="n">
        <v>150</v>
      </c>
      <c r="H1046" s="30" t="inlineStr">
        <is>
          <t>ON</t>
        </is>
      </c>
      <c r="I1046" s="31" t="n">
        <v>718.2417398266504</v>
      </c>
      <c r="J1046" s="31" t="n">
        <v>2366.073881799197</v>
      </c>
      <c r="K1046" s="31" t="n">
        <v>1847.222222222222</v>
      </c>
      <c r="L1046" s="31" t="n">
        <v>150</v>
      </c>
      <c r="M1046" s="31">
        <f>I1046+J1046+K1046+L1046</f>
        <v/>
      </c>
      <c r="N1046" s="31">
        <f>M1046*'Dashboard &amp; Optimisation'!$B$18/('Dashboard &amp; Optimisation'!$B$16/3.6)</f>
        <v/>
      </c>
      <c r="O1046" s="31" t="n">
        <v>219.7017832487258</v>
      </c>
      <c r="P1046" s="32" t="n">
        <v>0.481475395644275</v>
      </c>
      <c r="Q1046" s="33" t="n">
        <v>0.2</v>
      </c>
      <c r="R1046" s="31" t="n">
        <v>274.4667722717413</v>
      </c>
      <c r="S1046" s="31">
        <f>R1046*IF(A1046=4, 2.0, 3.0)</f>
        <v/>
      </c>
      <c r="T1046" s="29">
        <f>'Dashboard &amp; Optimisation'!$B$18*U1046</f>
        <v/>
      </c>
      <c r="U1046" s="34">
        <f>MIN(1, S1046/M1046)</f>
        <v/>
      </c>
      <c r="V1046" s="34">
        <f>N1046/(N1046+O1046)</f>
        <v/>
      </c>
      <c r="W1046" s="34">
        <f>U1046*V1046</f>
        <v/>
      </c>
      <c r="X1046" s="32">
        <f>T1046/N1046</f>
        <v/>
      </c>
      <c r="Y1046" s="35">
        <f>IF(W1046=MAXIFS(W$2:W$7201, A$2:A$7201, A1046, B$2:B$7201, B1046), "OPTIMAL", "")</f>
        <v/>
      </c>
    </row>
    <row r="1047" ht="20" customHeight="1">
      <c r="A1047" s="36" t="n">
        <v>4</v>
      </c>
      <c r="B1047" s="36" t="n">
        <v>30</v>
      </c>
      <c r="C1047" s="37" t="n">
        <v>100</v>
      </c>
      <c r="D1047" s="37" t="n">
        <v>2</v>
      </c>
      <c r="E1047" s="6" t="n">
        <v>0</v>
      </c>
      <c r="F1047" s="37" t="n">
        <v>0</v>
      </c>
      <c r="G1047" s="36" t="n">
        <v>150</v>
      </c>
      <c r="H1047" s="6" t="inlineStr">
        <is>
          <t>OFF</t>
        </is>
      </c>
      <c r="I1047" s="38" t="n">
        <v>718.2417398266504</v>
      </c>
      <c r="J1047" s="38" t="n">
        <v>2366.073881799197</v>
      </c>
      <c r="K1047" s="38" t="n">
        <v>1847.222222222222</v>
      </c>
      <c r="L1047" s="38" t="n">
        <v>150</v>
      </c>
      <c r="M1047" s="38">
        <f>I1047+J1047+K1047+L1047</f>
        <v/>
      </c>
      <c r="N1047" s="38">
        <f>M1047*'Dashboard &amp; Optimisation'!$B$18/('Dashboard &amp; Optimisation'!$B$16/3.6)</f>
        <v/>
      </c>
      <c r="O1047" s="38" t="n">
        <v>219.7017832487258</v>
      </c>
      <c r="P1047" s="39" t="n">
        <v>0.7997852818280657</v>
      </c>
      <c r="Q1047" s="40" t="n">
        <v>0.2</v>
      </c>
      <c r="R1047" s="38" t="n">
        <v>165.2305947274891</v>
      </c>
      <c r="S1047" s="38">
        <f>R1047*IF(A1047=4, 2.0, 3.0)</f>
        <v/>
      </c>
      <c r="T1047" s="37">
        <f>'Dashboard &amp; Optimisation'!$B$18*U1047</f>
        <v/>
      </c>
      <c r="U1047" s="26">
        <f>MIN(1, S1047/M1047)</f>
        <v/>
      </c>
      <c r="V1047" s="26">
        <f>N1047/(N1047+O1047)</f>
        <v/>
      </c>
      <c r="W1047" s="26">
        <f>U1047*V1047</f>
        <v/>
      </c>
      <c r="X1047" s="39">
        <f>T1047/N1047</f>
        <v/>
      </c>
      <c r="Y1047" s="41">
        <f>IF(W1047=MAXIFS(W$2:W$7201, A$2:A$7201, A1047, B$2:B$7201, B1047), "OPTIMAL", "")</f>
        <v/>
      </c>
    </row>
    <row r="1048" ht="20" customHeight="1">
      <c r="A1048" s="28" t="n">
        <v>4</v>
      </c>
      <c r="B1048" s="28" t="n">
        <v>30</v>
      </c>
      <c r="C1048" s="29" t="n">
        <v>100</v>
      </c>
      <c r="D1048" s="29" t="n">
        <v>2</v>
      </c>
      <c r="E1048" s="30" t="n">
        <v>0</v>
      </c>
      <c r="F1048" s="29" t="n">
        <v>0</v>
      </c>
      <c r="G1048" s="28" t="n">
        <v>200</v>
      </c>
      <c r="H1048" s="30" t="inlineStr">
        <is>
          <t>ON</t>
        </is>
      </c>
      <c r="I1048" s="31" t="n">
        <v>718.2417398266504</v>
      </c>
      <c r="J1048" s="31" t="n">
        <v>2366.073881799197</v>
      </c>
      <c r="K1048" s="31" t="n">
        <v>1847.222222222222</v>
      </c>
      <c r="L1048" s="31" t="n">
        <v>150</v>
      </c>
      <c r="M1048" s="31">
        <f>I1048+J1048+K1048+L1048</f>
        <v/>
      </c>
      <c r="N1048" s="31">
        <f>M1048*'Dashboard &amp; Optimisation'!$B$18/('Dashboard &amp; Optimisation'!$B$16/3.6)</f>
        <v/>
      </c>
      <c r="O1048" s="31" t="n">
        <v>219.7017832487258</v>
      </c>
      <c r="P1048" s="32" t="n">
        <v>0.4822711703597344</v>
      </c>
      <c r="Q1048" s="33" t="n">
        <v>0.2</v>
      </c>
      <c r="R1048" s="31" t="n">
        <v>274.0138865696068</v>
      </c>
      <c r="S1048" s="31">
        <f>R1048*IF(A1048=4, 2.0, 3.0)</f>
        <v/>
      </c>
      <c r="T1048" s="29">
        <f>'Dashboard &amp; Optimisation'!$B$18*U1048</f>
        <v/>
      </c>
      <c r="U1048" s="34">
        <f>MIN(1, S1048/M1048)</f>
        <v/>
      </c>
      <c r="V1048" s="34">
        <f>N1048/(N1048+O1048)</f>
        <v/>
      </c>
      <c r="W1048" s="34">
        <f>U1048*V1048</f>
        <v/>
      </c>
      <c r="X1048" s="32">
        <f>T1048/N1048</f>
        <v/>
      </c>
      <c r="Y1048" s="35">
        <f>IF(W1048=MAXIFS(W$2:W$7201, A$2:A$7201, A1048, B$2:B$7201, B1048), "OPTIMAL", "")</f>
        <v/>
      </c>
    </row>
    <row r="1049" ht="20" customHeight="1">
      <c r="A1049" s="36" t="n">
        <v>4</v>
      </c>
      <c r="B1049" s="36" t="n">
        <v>30</v>
      </c>
      <c r="C1049" s="37" t="n">
        <v>100</v>
      </c>
      <c r="D1049" s="37" t="n">
        <v>2</v>
      </c>
      <c r="E1049" s="6" t="n">
        <v>0</v>
      </c>
      <c r="F1049" s="37" t="n">
        <v>0</v>
      </c>
      <c r="G1049" s="36" t="n">
        <v>200</v>
      </c>
      <c r="H1049" s="6" t="inlineStr">
        <is>
          <t>OFF</t>
        </is>
      </c>
      <c r="I1049" s="38" t="n">
        <v>718.2417398266504</v>
      </c>
      <c r="J1049" s="38" t="n">
        <v>2366.073881799197</v>
      </c>
      <c r="K1049" s="38" t="n">
        <v>1847.222222222222</v>
      </c>
      <c r="L1049" s="38" t="n">
        <v>150</v>
      </c>
      <c r="M1049" s="38">
        <f>I1049+J1049+K1049+L1049</f>
        <v/>
      </c>
      <c r="N1049" s="38">
        <f>M1049*'Dashboard &amp; Optimisation'!$B$18/('Dashboard &amp; Optimisation'!$B$16/3.6)</f>
        <v/>
      </c>
      <c r="O1049" s="38" t="n">
        <v>219.7017832487258</v>
      </c>
      <c r="P1049" s="39" t="n">
        <v>0.8005810565435252</v>
      </c>
      <c r="Q1049" s="40" t="n">
        <v>0.2</v>
      </c>
      <c r="R1049" s="38" t="n">
        <v>165.066356105516</v>
      </c>
      <c r="S1049" s="38">
        <f>R1049*IF(A1049=4, 2.0, 3.0)</f>
        <v/>
      </c>
      <c r="T1049" s="37">
        <f>'Dashboard &amp; Optimisation'!$B$18*U1049</f>
        <v/>
      </c>
      <c r="U1049" s="26">
        <f>MIN(1, S1049/M1049)</f>
        <v/>
      </c>
      <c r="V1049" s="26">
        <f>N1049/(N1049+O1049)</f>
        <v/>
      </c>
      <c r="W1049" s="26">
        <f>U1049*V1049</f>
        <v/>
      </c>
      <c r="X1049" s="39">
        <f>T1049/N1049</f>
        <v/>
      </c>
      <c r="Y1049" s="41">
        <f>IF(W1049=MAXIFS(W$2:W$7201, A$2:A$7201, A1049, B$2:B$7201, B1049), "OPTIMAL", "")</f>
        <v/>
      </c>
    </row>
    <row r="1050" ht="20" customHeight="1">
      <c r="A1050" s="28" t="n">
        <v>4</v>
      </c>
      <c r="B1050" s="28" t="n">
        <v>30</v>
      </c>
      <c r="C1050" s="29" t="n">
        <v>100</v>
      </c>
      <c r="D1050" s="29" t="n">
        <v>2</v>
      </c>
      <c r="E1050" s="30" t="n">
        <v>4</v>
      </c>
      <c r="F1050" s="29" t="n">
        <v>1.5</v>
      </c>
      <c r="G1050" s="28" t="n">
        <v>50</v>
      </c>
      <c r="H1050" s="30" t="inlineStr">
        <is>
          <t>ON</t>
        </is>
      </c>
      <c r="I1050" s="31" t="n">
        <v>718.2417398266504</v>
      </c>
      <c r="J1050" s="31" t="n">
        <v>2366.073881799197</v>
      </c>
      <c r="K1050" s="31" t="n">
        <v>1847.222222222222</v>
      </c>
      <c r="L1050" s="31" t="n">
        <v>150</v>
      </c>
      <c r="M1050" s="31">
        <f>I1050+J1050+K1050+L1050</f>
        <v/>
      </c>
      <c r="N1050" s="31">
        <f>M1050*'Dashboard &amp; Optimisation'!$B$18/('Dashboard &amp; Optimisation'!$B$16/3.6)</f>
        <v/>
      </c>
      <c r="O1050" s="31" t="n">
        <v>345.0030256221251</v>
      </c>
      <c r="P1050" s="32" t="n">
        <v>0.07296586193152697</v>
      </c>
      <c r="Q1050" s="33" t="n">
        <v>6.718986469044035</v>
      </c>
      <c r="R1050" s="31" t="n">
        <v>1870.651897509105</v>
      </c>
      <c r="S1050" s="31">
        <f>R1050*IF(A1050=4, 2.0, 3.0)</f>
        <v/>
      </c>
      <c r="T1050" s="29">
        <f>'Dashboard &amp; Optimisation'!$B$18*U1050</f>
        <v/>
      </c>
      <c r="U1050" s="34">
        <f>MIN(1, S1050/M1050)</f>
        <v/>
      </c>
      <c r="V1050" s="34">
        <f>N1050/(N1050+O1050)</f>
        <v/>
      </c>
      <c r="W1050" s="34">
        <f>U1050*V1050</f>
        <v/>
      </c>
      <c r="X1050" s="32">
        <f>T1050/N1050</f>
        <v/>
      </c>
      <c r="Y1050" s="35">
        <f>IF(W1050=MAXIFS(W$2:W$7201, A$2:A$7201, A1050, B$2:B$7201, B1050), "OPTIMAL", "")</f>
        <v/>
      </c>
    </row>
    <row r="1051" ht="20" customHeight="1">
      <c r="A1051" s="36" t="n">
        <v>4</v>
      </c>
      <c r="B1051" s="36" t="n">
        <v>30</v>
      </c>
      <c r="C1051" s="37" t="n">
        <v>100</v>
      </c>
      <c r="D1051" s="37" t="n">
        <v>2</v>
      </c>
      <c r="E1051" s="6" t="n">
        <v>4</v>
      </c>
      <c r="F1051" s="37" t="n">
        <v>1.5</v>
      </c>
      <c r="G1051" s="36" t="n">
        <v>50</v>
      </c>
      <c r="H1051" s="6" t="inlineStr">
        <is>
          <t>OFF</t>
        </is>
      </c>
      <c r="I1051" s="38" t="n">
        <v>718.2417398266504</v>
      </c>
      <c r="J1051" s="38" t="n">
        <v>2366.073881799197</v>
      </c>
      <c r="K1051" s="38" t="n">
        <v>1847.222222222222</v>
      </c>
      <c r="L1051" s="38" t="n">
        <v>150</v>
      </c>
      <c r="M1051" s="38">
        <f>I1051+J1051+K1051+L1051</f>
        <v/>
      </c>
      <c r="N1051" s="38">
        <f>M1051*'Dashboard &amp; Optimisation'!$B$18/('Dashboard &amp; Optimisation'!$B$16/3.6)</f>
        <v/>
      </c>
      <c r="O1051" s="38" t="n">
        <v>345.0030256221251</v>
      </c>
      <c r="P1051" s="39" t="n">
        <v>0.3065282967074239</v>
      </c>
      <c r="Q1051" s="40" t="n">
        <v>6.718986469044035</v>
      </c>
      <c r="R1051" s="38" t="n">
        <v>445.289161039117</v>
      </c>
      <c r="S1051" s="38">
        <f>R1051*IF(A1051=4, 2.0, 3.0)</f>
        <v/>
      </c>
      <c r="T1051" s="37">
        <f>'Dashboard &amp; Optimisation'!$B$18*U1051</f>
        <v/>
      </c>
      <c r="U1051" s="26">
        <f>MIN(1, S1051/M1051)</f>
        <v/>
      </c>
      <c r="V1051" s="26">
        <f>N1051/(N1051+O1051)</f>
        <v/>
      </c>
      <c r="W1051" s="26">
        <f>U1051*V1051</f>
        <v/>
      </c>
      <c r="X1051" s="39">
        <f>T1051/N1051</f>
        <v/>
      </c>
      <c r="Y1051" s="41">
        <f>IF(W1051=MAXIFS(W$2:W$7201, A$2:A$7201, A1051, B$2:B$7201, B1051), "OPTIMAL", "")</f>
        <v/>
      </c>
    </row>
    <row r="1052" ht="20" customHeight="1">
      <c r="A1052" s="28" t="n">
        <v>4</v>
      </c>
      <c r="B1052" s="28" t="n">
        <v>30</v>
      </c>
      <c r="C1052" s="29" t="n">
        <v>100</v>
      </c>
      <c r="D1052" s="29" t="n">
        <v>2</v>
      </c>
      <c r="E1052" s="30" t="n">
        <v>4</v>
      </c>
      <c r="F1052" s="29" t="n">
        <v>1.5</v>
      </c>
      <c r="G1052" s="28" t="n">
        <v>100</v>
      </c>
      <c r="H1052" s="30" t="inlineStr">
        <is>
          <t>ON</t>
        </is>
      </c>
      <c r="I1052" s="31" t="n">
        <v>718.2417398266504</v>
      </c>
      <c r="J1052" s="31" t="n">
        <v>2366.073881799197</v>
      </c>
      <c r="K1052" s="31" t="n">
        <v>1847.222222222222</v>
      </c>
      <c r="L1052" s="31" t="n">
        <v>150</v>
      </c>
      <c r="M1052" s="31">
        <f>I1052+J1052+K1052+L1052</f>
        <v/>
      </c>
      <c r="N1052" s="31">
        <f>M1052*'Dashboard &amp; Optimisation'!$B$18/('Dashboard &amp; Optimisation'!$B$16/3.6)</f>
        <v/>
      </c>
      <c r="O1052" s="31" t="n">
        <v>345.0030256221251</v>
      </c>
      <c r="P1052" s="32" t="n">
        <v>0.07376163664698646</v>
      </c>
      <c r="Q1052" s="33" t="n">
        <v>6.718986469044035</v>
      </c>
      <c r="R1052" s="31" t="n">
        <v>1850.470438025114</v>
      </c>
      <c r="S1052" s="31">
        <f>R1052*IF(A1052=4, 2.0, 3.0)</f>
        <v/>
      </c>
      <c r="T1052" s="29">
        <f>'Dashboard &amp; Optimisation'!$B$18*U1052</f>
        <v/>
      </c>
      <c r="U1052" s="34">
        <f>MIN(1, S1052/M1052)</f>
        <v/>
      </c>
      <c r="V1052" s="34">
        <f>N1052/(N1052+O1052)</f>
        <v/>
      </c>
      <c r="W1052" s="34">
        <f>U1052*V1052</f>
        <v/>
      </c>
      <c r="X1052" s="32">
        <f>T1052/N1052</f>
        <v/>
      </c>
      <c r="Y1052" s="35">
        <f>IF(W1052=MAXIFS(W$2:W$7201, A$2:A$7201, A1052, B$2:B$7201, B1052), "OPTIMAL", "")</f>
        <v/>
      </c>
    </row>
    <row r="1053" ht="20" customHeight="1">
      <c r="A1053" s="36" t="n">
        <v>4</v>
      </c>
      <c r="B1053" s="36" t="n">
        <v>30</v>
      </c>
      <c r="C1053" s="37" t="n">
        <v>100</v>
      </c>
      <c r="D1053" s="37" t="n">
        <v>2</v>
      </c>
      <c r="E1053" s="6" t="n">
        <v>4</v>
      </c>
      <c r="F1053" s="37" t="n">
        <v>1.5</v>
      </c>
      <c r="G1053" s="36" t="n">
        <v>100</v>
      </c>
      <c r="H1053" s="6" t="inlineStr">
        <is>
          <t>OFF</t>
        </is>
      </c>
      <c r="I1053" s="38" t="n">
        <v>718.2417398266504</v>
      </c>
      <c r="J1053" s="38" t="n">
        <v>2366.073881799197</v>
      </c>
      <c r="K1053" s="38" t="n">
        <v>1847.222222222222</v>
      </c>
      <c r="L1053" s="38" t="n">
        <v>150</v>
      </c>
      <c r="M1053" s="38">
        <f>I1053+J1053+K1053+L1053</f>
        <v/>
      </c>
      <c r="N1053" s="38">
        <f>M1053*'Dashboard &amp; Optimisation'!$B$18/('Dashboard &amp; Optimisation'!$B$16/3.6)</f>
        <v/>
      </c>
      <c r="O1053" s="38" t="n">
        <v>345.0030256221251</v>
      </c>
      <c r="P1053" s="39" t="n">
        <v>0.3073240714228834</v>
      </c>
      <c r="Q1053" s="40" t="n">
        <v>6.718986469044035</v>
      </c>
      <c r="R1053" s="38" t="n">
        <v>444.1361441153775</v>
      </c>
      <c r="S1053" s="38">
        <f>R1053*IF(A1053=4, 2.0, 3.0)</f>
        <v/>
      </c>
      <c r="T1053" s="37">
        <f>'Dashboard &amp; Optimisation'!$B$18*U1053</f>
        <v/>
      </c>
      <c r="U1053" s="26">
        <f>MIN(1, S1053/M1053)</f>
        <v/>
      </c>
      <c r="V1053" s="26">
        <f>N1053/(N1053+O1053)</f>
        <v/>
      </c>
      <c r="W1053" s="26">
        <f>U1053*V1053</f>
        <v/>
      </c>
      <c r="X1053" s="39">
        <f>T1053/N1053</f>
        <v/>
      </c>
      <c r="Y1053" s="41">
        <f>IF(W1053=MAXIFS(W$2:W$7201, A$2:A$7201, A1053, B$2:B$7201, B1053), "OPTIMAL", "")</f>
        <v/>
      </c>
    </row>
    <row r="1054" ht="20" customHeight="1">
      <c r="A1054" s="28" t="n">
        <v>4</v>
      </c>
      <c r="B1054" s="28" t="n">
        <v>30</v>
      </c>
      <c r="C1054" s="29" t="n">
        <v>100</v>
      </c>
      <c r="D1054" s="29" t="n">
        <v>2</v>
      </c>
      <c r="E1054" s="30" t="n">
        <v>4</v>
      </c>
      <c r="F1054" s="29" t="n">
        <v>1.5</v>
      </c>
      <c r="G1054" s="28" t="n">
        <v>150</v>
      </c>
      <c r="H1054" s="30" t="inlineStr">
        <is>
          <t>ON</t>
        </is>
      </c>
      <c r="I1054" s="31" t="n">
        <v>718.2417398266504</v>
      </c>
      <c r="J1054" s="31" t="n">
        <v>2366.073881799197</v>
      </c>
      <c r="K1054" s="31" t="n">
        <v>1847.222222222222</v>
      </c>
      <c r="L1054" s="31" t="n">
        <v>150</v>
      </c>
      <c r="M1054" s="31">
        <f>I1054+J1054+K1054+L1054</f>
        <v/>
      </c>
      <c r="N1054" s="31">
        <f>M1054*'Dashboard &amp; Optimisation'!$B$18/('Dashboard &amp; Optimisation'!$B$16/3.6)</f>
        <v/>
      </c>
      <c r="O1054" s="31" t="n">
        <v>345.0030256221251</v>
      </c>
      <c r="P1054" s="32" t="n">
        <v>0.07455741136244592</v>
      </c>
      <c r="Q1054" s="33" t="n">
        <v>6.718986469044035</v>
      </c>
      <c r="R1054" s="31" t="n">
        <v>1830.719784677896</v>
      </c>
      <c r="S1054" s="31">
        <f>R1054*IF(A1054=4, 2.0, 3.0)</f>
        <v/>
      </c>
      <c r="T1054" s="29">
        <f>'Dashboard &amp; Optimisation'!$B$18*U1054</f>
        <v/>
      </c>
      <c r="U1054" s="34">
        <f>MIN(1, S1054/M1054)</f>
        <v/>
      </c>
      <c r="V1054" s="34">
        <f>N1054/(N1054+O1054)</f>
        <v/>
      </c>
      <c r="W1054" s="34">
        <f>U1054*V1054</f>
        <v/>
      </c>
      <c r="X1054" s="32">
        <f>T1054/N1054</f>
        <v/>
      </c>
      <c r="Y1054" s="35">
        <f>IF(W1054=MAXIFS(W$2:W$7201, A$2:A$7201, A1054, B$2:B$7201, B1054), "OPTIMAL", "")</f>
        <v/>
      </c>
    </row>
    <row r="1055" ht="20" customHeight="1">
      <c r="A1055" s="36" t="n">
        <v>4</v>
      </c>
      <c r="B1055" s="36" t="n">
        <v>30</v>
      </c>
      <c r="C1055" s="37" t="n">
        <v>100</v>
      </c>
      <c r="D1055" s="37" t="n">
        <v>2</v>
      </c>
      <c r="E1055" s="6" t="n">
        <v>4</v>
      </c>
      <c r="F1055" s="37" t="n">
        <v>1.5</v>
      </c>
      <c r="G1055" s="36" t="n">
        <v>150</v>
      </c>
      <c r="H1055" s="6" t="inlineStr">
        <is>
          <t>OFF</t>
        </is>
      </c>
      <c r="I1055" s="38" t="n">
        <v>718.2417398266504</v>
      </c>
      <c r="J1055" s="38" t="n">
        <v>2366.073881799197</v>
      </c>
      <c r="K1055" s="38" t="n">
        <v>1847.222222222222</v>
      </c>
      <c r="L1055" s="38" t="n">
        <v>150</v>
      </c>
      <c r="M1055" s="38">
        <f>I1055+J1055+K1055+L1055</f>
        <v/>
      </c>
      <c r="N1055" s="38">
        <f>M1055*'Dashboard &amp; Optimisation'!$B$18/('Dashboard &amp; Optimisation'!$B$16/3.6)</f>
        <v/>
      </c>
      <c r="O1055" s="38" t="n">
        <v>345.0030256221251</v>
      </c>
      <c r="P1055" s="39" t="n">
        <v>0.3081198461383428</v>
      </c>
      <c r="Q1055" s="40" t="n">
        <v>6.718986469044035</v>
      </c>
      <c r="R1055" s="38" t="n">
        <v>442.9890829372736</v>
      </c>
      <c r="S1055" s="38">
        <f>R1055*IF(A1055=4, 2.0, 3.0)</f>
        <v/>
      </c>
      <c r="T1055" s="37">
        <f>'Dashboard &amp; Optimisation'!$B$18*U1055</f>
        <v/>
      </c>
      <c r="U1055" s="26">
        <f>MIN(1, S1055/M1055)</f>
        <v/>
      </c>
      <c r="V1055" s="26">
        <f>N1055/(N1055+O1055)</f>
        <v/>
      </c>
      <c r="W1055" s="26">
        <f>U1055*V1055</f>
        <v/>
      </c>
      <c r="X1055" s="39">
        <f>T1055/N1055</f>
        <v/>
      </c>
      <c r="Y1055" s="41">
        <f>IF(W1055=MAXIFS(W$2:W$7201, A$2:A$7201, A1055, B$2:B$7201, B1055), "OPTIMAL", "")</f>
        <v/>
      </c>
    </row>
    <row r="1056" ht="20" customHeight="1">
      <c r="A1056" s="28" t="n">
        <v>4</v>
      </c>
      <c r="B1056" s="28" t="n">
        <v>30</v>
      </c>
      <c r="C1056" s="29" t="n">
        <v>100</v>
      </c>
      <c r="D1056" s="29" t="n">
        <v>2</v>
      </c>
      <c r="E1056" s="30" t="n">
        <v>4</v>
      </c>
      <c r="F1056" s="29" t="n">
        <v>1.5</v>
      </c>
      <c r="G1056" s="28" t="n">
        <v>200</v>
      </c>
      <c r="H1056" s="30" t="inlineStr">
        <is>
          <t>ON</t>
        </is>
      </c>
      <c r="I1056" s="31" t="n">
        <v>718.2417398266504</v>
      </c>
      <c r="J1056" s="31" t="n">
        <v>2366.073881799197</v>
      </c>
      <c r="K1056" s="31" t="n">
        <v>1847.222222222222</v>
      </c>
      <c r="L1056" s="31" t="n">
        <v>150</v>
      </c>
      <c r="M1056" s="31">
        <f>I1056+J1056+K1056+L1056</f>
        <v/>
      </c>
      <c r="N1056" s="31">
        <f>M1056*'Dashboard &amp; Optimisation'!$B$18/('Dashboard &amp; Optimisation'!$B$16/3.6)</f>
        <v/>
      </c>
      <c r="O1056" s="31" t="n">
        <v>345.0030256221251</v>
      </c>
      <c r="P1056" s="32" t="n">
        <v>0.07535318607790539</v>
      </c>
      <c r="Q1056" s="33" t="n">
        <v>6.718986469044035</v>
      </c>
      <c r="R1056" s="31" t="n">
        <v>1811.386288756013</v>
      </c>
      <c r="S1056" s="31">
        <f>R1056*IF(A1056=4, 2.0, 3.0)</f>
        <v/>
      </c>
      <c r="T1056" s="29">
        <f>'Dashboard &amp; Optimisation'!$B$18*U1056</f>
        <v/>
      </c>
      <c r="U1056" s="34">
        <f>MIN(1, S1056/M1056)</f>
        <v/>
      </c>
      <c r="V1056" s="34">
        <f>N1056/(N1056+O1056)</f>
        <v/>
      </c>
      <c r="W1056" s="34">
        <f>U1056*V1056</f>
        <v/>
      </c>
      <c r="X1056" s="32">
        <f>T1056/N1056</f>
        <v/>
      </c>
      <c r="Y1056" s="35">
        <f>IF(W1056=MAXIFS(W$2:W$7201, A$2:A$7201, A1056, B$2:B$7201, B1056), "OPTIMAL", "")</f>
        <v/>
      </c>
    </row>
    <row r="1057" ht="20" customHeight="1">
      <c r="A1057" s="36" t="n">
        <v>4</v>
      </c>
      <c r="B1057" s="36" t="n">
        <v>30</v>
      </c>
      <c r="C1057" s="37" t="n">
        <v>100</v>
      </c>
      <c r="D1057" s="37" t="n">
        <v>2</v>
      </c>
      <c r="E1057" s="6" t="n">
        <v>4</v>
      </c>
      <c r="F1057" s="37" t="n">
        <v>1.5</v>
      </c>
      <c r="G1057" s="36" t="n">
        <v>200</v>
      </c>
      <c r="H1057" s="6" t="inlineStr">
        <is>
          <t>OFF</t>
        </is>
      </c>
      <c r="I1057" s="38" t="n">
        <v>718.2417398266504</v>
      </c>
      <c r="J1057" s="38" t="n">
        <v>2366.073881799197</v>
      </c>
      <c r="K1057" s="38" t="n">
        <v>1847.222222222222</v>
      </c>
      <c r="L1057" s="38" t="n">
        <v>150</v>
      </c>
      <c r="M1057" s="38">
        <f>I1057+J1057+K1057+L1057</f>
        <v/>
      </c>
      <c r="N1057" s="38">
        <f>M1057*'Dashboard &amp; Optimisation'!$B$18/('Dashboard &amp; Optimisation'!$B$16/3.6)</f>
        <v/>
      </c>
      <c r="O1057" s="38" t="n">
        <v>345.0030256221251</v>
      </c>
      <c r="P1057" s="39" t="n">
        <v>0.3089156208538023</v>
      </c>
      <c r="Q1057" s="40" t="n">
        <v>6.718986469044035</v>
      </c>
      <c r="R1057" s="38" t="n">
        <v>441.8479314783355</v>
      </c>
      <c r="S1057" s="38">
        <f>R1057*IF(A1057=4, 2.0, 3.0)</f>
        <v/>
      </c>
      <c r="T1057" s="37">
        <f>'Dashboard &amp; Optimisation'!$B$18*U1057</f>
        <v/>
      </c>
      <c r="U1057" s="26">
        <f>MIN(1, S1057/M1057)</f>
        <v/>
      </c>
      <c r="V1057" s="26">
        <f>N1057/(N1057+O1057)</f>
        <v/>
      </c>
      <c r="W1057" s="26">
        <f>U1057*V1057</f>
        <v/>
      </c>
      <c r="X1057" s="39">
        <f>T1057/N1057</f>
        <v/>
      </c>
      <c r="Y1057" s="41">
        <f>IF(W1057=MAXIFS(W$2:W$7201, A$2:A$7201, A1057, B$2:B$7201, B1057), "OPTIMAL", "")</f>
        <v/>
      </c>
    </row>
    <row r="1058" ht="20" customHeight="1">
      <c r="A1058" s="28" t="n">
        <v>4</v>
      </c>
      <c r="B1058" s="28" t="n">
        <v>30</v>
      </c>
      <c r="C1058" s="29" t="n">
        <v>100</v>
      </c>
      <c r="D1058" s="29" t="n">
        <v>2</v>
      </c>
      <c r="E1058" s="30" t="n">
        <v>4</v>
      </c>
      <c r="F1058" s="29" t="n">
        <v>2</v>
      </c>
      <c r="G1058" s="28" t="n">
        <v>50</v>
      </c>
      <c r="H1058" s="30" t="inlineStr">
        <is>
          <t>ON</t>
        </is>
      </c>
      <c r="I1058" s="31" t="n">
        <v>718.2417398266504</v>
      </c>
      <c r="J1058" s="31" t="n">
        <v>2366.073881799197</v>
      </c>
      <c r="K1058" s="31" t="n">
        <v>1847.222222222222</v>
      </c>
      <c r="L1058" s="31" t="n">
        <v>150</v>
      </c>
      <c r="M1058" s="31">
        <f>I1058+J1058+K1058+L1058</f>
        <v/>
      </c>
      <c r="N1058" s="31">
        <f>M1058*'Dashboard &amp; Optimisation'!$B$18/('Dashboard &amp; Optimisation'!$B$16/3.6)</f>
        <v/>
      </c>
      <c r="O1058" s="31" t="n">
        <v>388.6213245140333</v>
      </c>
      <c r="P1058" s="32" t="n">
        <v>0.07027041516610052</v>
      </c>
      <c r="Q1058" s="33" t="n">
        <v>8.891981958725379</v>
      </c>
      <c r="R1058" s="31" t="n">
        <v>1963.929782373665</v>
      </c>
      <c r="S1058" s="31">
        <f>R1058*IF(A1058=4, 2.0, 3.0)</f>
        <v/>
      </c>
      <c r="T1058" s="29">
        <f>'Dashboard &amp; Optimisation'!$B$18*U1058</f>
        <v/>
      </c>
      <c r="U1058" s="34">
        <f>MIN(1, S1058/M1058)</f>
        <v/>
      </c>
      <c r="V1058" s="34">
        <f>N1058/(N1058+O1058)</f>
        <v/>
      </c>
      <c r="W1058" s="34">
        <f>U1058*V1058</f>
        <v/>
      </c>
      <c r="X1058" s="32">
        <f>T1058/N1058</f>
        <v/>
      </c>
      <c r="Y1058" s="35">
        <f>IF(W1058=MAXIFS(W$2:W$7201, A$2:A$7201, A1058, B$2:B$7201, B1058), "OPTIMAL", "")</f>
        <v/>
      </c>
    </row>
    <row r="1059" ht="20" customHeight="1">
      <c r="A1059" s="36" t="n">
        <v>4</v>
      </c>
      <c r="B1059" s="36" t="n">
        <v>30</v>
      </c>
      <c r="C1059" s="37" t="n">
        <v>100</v>
      </c>
      <c r="D1059" s="37" t="n">
        <v>2</v>
      </c>
      <c r="E1059" s="6" t="n">
        <v>4</v>
      </c>
      <c r="F1059" s="37" t="n">
        <v>2</v>
      </c>
      <c r="G1059" s="36" t="n">
        <v>50</v>
      </c>
      <c r="H1059" s="6" t="inlineStr">
        <is>
          <t>OFF</t>
        </is>
      </c>
      <c r="I1059" s="38" t="n">
        <v>718.2417398266504</v>
      </c>
      <c r="J1059" s="38" t="n">
        <v>2366.073881799197</v>
      </c>
      <c r="K1059" s="38" t="n">
        <v>1847.222222222222</v>
      </c>
      <c r="L1059" s="38" t="n">
        <v>150</v>
      </c>
      <c r="M1059" s="38">
        <f>I1059+J1059+K1059+L1059</f>
        <v/>
      </c>
      <c r="N1059" s="38">
        <f>M1059*'Dashboard &amp; Optimisation'!$B$18/('Dashboard &amp; Optimisation'!$B$16/3.6)</f>
        <v/>
      </c>
      <c r="O1059" s="38" t="n">
        <v>388.6213245140333</v>
      </c>
      <c r="P1059" s="39" t="n">
        <v>0.3049270279236171</v>
      </c>
      <c r="Q1059" s="40" t="n">
        <v>8.891981958725379</v>
      </c>
      <c r="R1059" s="38" t="n">
        <v>452.5874997182502</v>
      </c>
      <c r="S1059" s="38">
        <f>R1059*IF(A1059=4, 2.0, 3.0)</f>
        <v/>
      </c>
      <c r="T1059" s="37">
        <f>'Dashboard &amp; Optimisation'!$B$18*U1059</f>
        <v/>
      </c>
      <c r="U1059" s="26">
        <f>MIN(1, S1059/M1059)</f>
        <v/>
      </c>
      <c r="V1059" s="26">
        <f>N1059/(N1059+O1059)</f>
        <v/>
      </c>
      <c r="W1059" s="26">
        <f>U1059*V1059</f>
        <v/>
      </c>
      <c r="X1059" s="39">
        <f>T1059/N1059</f>
        <v/>
      </c>
      <c r="Y1059" s="41">
        <f>IF(W1059=MAXIFS(W$2:W$7201, A$2:A$7201, A1059, B$2:B$7201, B1059), "OPTIMAL", "")</f>
        <v/>
      </c>
    </row>
    <row r="1060" ht="20" customHeight="1">
      <c r="A1060" s="28" t="n">
        <v>4</v>
      </c>
      <c r="B1060" s="28" t="n">
        <v>30</v>
      </c>
      <c r="C1060" s="29" t="n">
        <v>100</v>
      </c>
      <c r="D1060" s="29" t="n">
        <v>2</v>
      </c>
      <c r="E1060" s="30" t="n">
        <v>4</v>
      </c>
      <c r="F1060" s="29" t="n">
        <v>2</v>
      </c>
      <c r="G1060" s="28" t="n">
        <v>100</v>
      </c>
      <c r="H1060" s="30" t="inlineStr">
        <is>
          <t>ON</t>
        </is>
      </c>
      <c r="I1060" s="31" t="n">
        <v>718.2417398266504</v>
      </c>
      <c r="J1060" s="31" t="n">
        <v>2366.073881799197</v>
      </c>
      <c r="K1060" s="31" t="n">
        <v>1847.222222222222</v>
      </c>
      <c r="L1060" s="31" t="n">
        <v>150</v>
      </c>
      <c r="M1060" s="31">
        <f>I1060+J1060+K1060+L1060</f>
        <v/>
      </c>
      <c r="N1060" s="31">
        <f>M1060*'Dashboard &amp; Optimisation'!$B$18/('Dashboard &amp; Optimisation'!$B$16/3.6)</f>
        <v/>
      </c>
      <c r="O1060" s="31" t="n">
        <v>388.6213245140333</v>
      </c>
      <c r="P1060" s="32" t="n">
        <v>0.07106618988155999</v>
      </c>
      <c r="Q1060" s="33" t="n">
        <v>8.891981958725379</v>
      </c>
      <c r="R1060" s="31" t="n">
        <v>1941.938373148611</v>
      </c>
      <c r="S1060" s="31">
        <f>R1060*IF(A1060=4, 2.0, 3.0)</f>
        <v/>
      </c>
      <c r="T1060" s="29">
        <f>'Dashboard &amp; Optimisation'!$B$18*U1060</f>
        <v/>
      </c>
      <c r="U1060" s="34">
        <f>MIN(1, S1060/M1060)</f>
        <v/>
      </c>
      <c r="V1060" s="34">
        <f>N1060/(N1060+O1060)</f>
        <v/>
      </c>
      <c r="W1060" s="34">
        <f>U1060*V1060</f>
        <v/>
      </c>
      <c r="X1060" s="32">
        <f>T1060/N1060</f>
        <v/>
      </c>
      <c r="Y1060" s="35">
        <f>IF(W1060=MAXIFS(W$2:W$7201, A$2:A$7201, A1060, B$2:B$7201, B1060), "OPTIMAL", "")</f>
        <v/>
      </c>
    </row>
    <row r="1061" ht="20" customHeight="1">
      <c r="A1061" s="36" t="n">
        <v>4</v>
      </c>
      <c r="B1061" s="36" t="n">
        <v>30</v>
      </c>
      <c r="C1061" s="37" t="n">
        <v>100</v>
      </c>
      <c r="D1061" s="37" t="n">
        <v>2</v>
      </c>
      <c r="E1061" s="6" t="n">
        <v>4</v>
      </c>
      <c r="F1061" s="37" t="n">
        <v>2</v>
      </c>
      <c r="G1061" s="36" t="n">
        <v>100</v>
      </c>
      <c r="H1061" s="6" t="inlineStr">
        <is>
          <t>OFF</t>
        </is>
      </c>
      <c r="I1061" s="38" t="n">
        <v>718.2417398266504</v>
      </c>
      <c r="J1061" s="38" t="n">
        <v>2366.073881799197</v>
      </c>
      <c r="K1061" s="38" t="n">
        <v>1847.222222222222</v>
      </c>
      <c r="L1061" s="38" t="n">
        <v>150</v>
      </c>
      <c r="M1061" s="38">
        <f>I1061+J1061+K1061+L1061</f>
        <v/>
      </c>
      <c r="N1061" s="38">
        <f>M1061*'Dashboard &amp; Optimisation'!$B$18/('Dashboard &amp; Optimisation'!$B$16/3.6)</f>
        <v/>
      </c>
      <c r="O1061" s="38" t="n">
        <v>388.6213245140333</v>
      </c>
      <c r="P1061" s="39" t="n">
        <v>0.3057228026390766</v>
      </c>
      <c r="Q1061" s="40" t="n">
        <v>8.891981958725379</v>
      </c>
      <c r="R1061" s="38" t="n">
        <v>451.4094466397756</v>
      </c>
      <c r="S1061" s="38">
        <f>R1061*IF(A1061=4, 2.0, 3.0)</f>
        <v/>
      </c>
      <c r="T1061" s="37">
        <f>'Dashboard &amp; Optimisation'!$B$18*U1061</f>
        <v/>
      </c>
      <c r="U1061" s="26">
        <f>MIN(1, S1061/M1061)</f>
        <v/>
      </c>
      <c r="V1061" s="26">
        <f>N1061/(N1061+O1061)</f>
        <v/>
      </c>
      <c r="W1061" s="26">
        <f>U1061*V1061</f>
        <v/>
      </c>
      <c r="X1061" s="39">
        <f>T1061/N1061</f>
        <v/>
      </c>
      <c r="Y1061" s="41">
        <f>IF(W1061=MAXIFS(W$2:W$7201, A$2:A$7201, A1061, B$2:B$7201, B1061), "OPTIMAL", "")</f>
        <v/>
      </c>
    </row>
    <row r="1062" ht="20" customHeight="1">
      <c r="A1062" s="28" t="n">
        <v>4</v>
      </c>
      <c r="B1062" s="28" t="n">
        <v>30</v>
      </c>
      <c r="C1062" s="29" t="n">
        <v>100</v>
      </c>
      <c r="D1062" s="29" t="n">
        <v>2</v>
      </c>
      <c r="E1062" s="30" t="n">
        <v>4</v>
      </c>
      <c r="F1062" s="29" t="n">
        <v>2</v>
      </c>
      <c r="G1062" s="28" t="n">
        <v>150</v>
      </c>
      <c r="H1062" s="30" t="inlineStr">
        <is>
          <t>ON</t>
        </is>
      </c>
      <c r="I1062" s="31" t="n">
        <v>718.2417398266504</v>
      </c>
      <c r="J1062" s="31" t="n">
        <v>2366.073881799197</v>
      </c>
      <c r="K1062" s="31" t="n">
        <v>1847.222222222222</v>
      </c>
      <c r="L1062" s="31" t="n">
        <v>150</v>
      </c>
      <c r="M1062" s="31">
        <f>I1062+J1062+K1062+L1062</f>
        <v/>
      </c>
      <c r="N1062" s="31">
        <f>M1062*'Dashboard &amp; Optimisation'!$B$18/('Dashboard &amp; Optimisation'!$B$16/3.6)</f>
        <v/>
      </c>
      <c r="O1062" s="31" t="n">
        <v>388.6213245140333</v>
      </c>
      <c r="P1062" s="32" t="n">
        <v>0.07186196459701948</v>
      </c>
      <c r="Q1062" s="33" t="n">
        <v>8.891981958725379</v>
      </c>
      <c r="R1062" s="31" t="n">
        <v>1920.434014549483</v>
      </c>
      <c r="S1062" s="31">
        <f>R1062*IF(A1062=4, 2.0, 3.0)</f>
        <v/>
      </c>
      <c r="T1062" s="29">
        <f>'Dashboard &amp; Optimisation'!$B$18*U1062</f>
        <v/>
      </c>
      <c r="U1062" s="34">
        <f>MIN(1, S1062/M1062)</f>
        <v/>
      </c>
      <c r="V1062" s="34">
        <f>N1062/(N1062+O1062)</f>
        <v/>
      </c>
      <c r="W1062" s="34">
        <f>U1062*V1062</f>
        <v/>
      </c>
      <c r="X1062" s="32">
        <f>T1062/N1062</f>
        <v/>
      </c>
      <c r="Y1062" s="35">
        <f>IF(W1062=MAXIFS(W$2:W$7201, A$2:A$7201, A1062, B$2:B$7201, B1062), "OPTIMAL", "")</f>
        <v/>
      </c>
    </row>
    <row r="1063" ht="20" customHeight="1">
      <c r="A1063" s="36" t="n">
        <v>4</v>
      </c>
      <c r="B1063" s="36" t="n">
        <v>30</v>
      </c>
      <c r="C1063" s="37" t="n">
        <v>100</v>
      </c>
      <c r="D1063" s="37" t="n">
        <v>2</v>
      </c>
      <c r="E1063" s="6" t="n">
        <v>4</v>
      </c>
      <c r="F1063" s="37" t="n">
        <v>2</v>
      </c>
      <c r="G1063" s="36" t="n">
        <v>150</v>
      </c>
      <c r="H1063" s="6" t="inlineStr">
        <is>
          <t>OFF</t>
        </is>
      </c>
      <c r="I1063" s="38" t="n">
        <v>718.2417398266504</v>
      </c>
      <c r="J1063" s="38" t="n">
        <v>2366.073881799197</v>
      </c>
      <c r="K1063" s="38" t="n">
        <v>1847.222222222222</v>
      </c>
      <c r="L1063" s="38" t="n">
        <v>150</v>
      </c>
      <c r="M1063" s="38">
        <f>I1063+J1063+K1063+L1063</f>
        <v/>
      </c>
      <c r="N1063" s="38">
        <f>M1063*'Dashboard &amp; Optimisation'!$B$18/('Dashboard &amp; Optimisation'!$B$16/3.6)</f>
        <v/>
      </c>
      <c r="O1063" s="38" t="n">
        <v>388.6213245140333</v>
      </c>
      <c r="P1063" s="39" t="n">
        <v>0.306518577354536</v>
      </c>
      <c r="Q1063" s="40" t="n">
        <v>8.891981958725379</v>
      </c>
      <c r="R1063" s="38" t="n">
        <v>450.2375104163474</v>
      </c>
      <c r="S1063" s="38">
        <f>R1063*IF(A1063=4, 2.0, 3.0)</f>
        <v/>
      </c>
      <c r="T1063" s="37">
        <f>'Dashboard &amp; Optimisation'!$B$18*U1063</f>
        <v/>
      </c>
      <c r="U1063" s="26">
        <f>MIN(1, S1063/M1063)</f>
        <v/>
      </c>
      <c r="V1063" s="26">
        <f>N1063/(N1063+O1063)</f>
        <v/>
      </c>
      <c r="W1063" s="26">
        <f>U1063*V1063</f>
        <v/>
      </c>
      <c r="X1063" s="39">
        <f>T1063/N1063</f>
        <v/>
      </c>
      <c r="Y1063" s="41">
        <f>IF(W1063=MAXIFS(W$2:W$7201, A$2:A$7201, A1063, B$2:B$7201, B1063), "OPTIMAL", "")</f>
        <v/>
      </c>
    </row>
    <row r="1064" ht="20" customHeight="1">
      <c r="A1064" s="28" t="n">
        <v>4</v>
      </c>
      <c r="B1064" s="28" t="n">
        <v>30</v>
      </c>
      <c r="C1064" s="29" t="n">
        <v>100</v>
      </c>
      <c r="D1064" s="29" t="n">
        <v>2</v>
      </c>
      <c r="E1064" s="30" t="n">
        <v>4</v>
      </c>
      <c r="F1064" s="29" t="n">
        <v>2</v>
      </c>
      <c r="G1064" s="28" t="n">
        <v>200</v>
      </c>
      <c r="H1064" s="30" t="inlineStr">
        <is>
          <t>ON</t>
        </is>
      </c>
      <c r="I1064" s="31" t="n">
        <v>718.2417398266504</v>
      </c>
      <c r="J1064" s="31" t="n">
        <v>2366.073881799197</v>
      </c>
      <c r="K1064" s="31" t="n">
        <v>1847.222222222222</v>
      </c>
      <c r="L1064" s="31" t="n">
        <v>150</v>
      </c>
      <c r="M1064" s="31">
        <f>I1064+J1064+K1064+L1064</f>
        <v/>
      </c>
      <c r="N1064" s="31">
        <f>M1064*'Dashboard &amp; Optimisation'!$B$18/('Dashboard &amp; Optimisation'!$B$16/3.6)</f>
        <v/>
      </c>
      <c r="O1064" s="31" t="n">
        <v>388.6213245140333</v>
      </c>
      <c r="P1064" s="32" t="n">
        <v>0.07265773931247896</v>
      </c>
      <c r="Q1064" s="33" t="n">
        <v>8.891981958725379</v>
      </c>
      <c r="R1064" s="31" t="n">
        <v>1899.400703494836</v>
      </c>
      <c r="S1064" s="31">
        <f>R1064*IF(A1064=4, 2.0, 3.0)</f>
        <v/>
      </c>
      <c r="T1064" s="29">
        <f>'Dashboard &amp; Optimisation'!$B$18*U1064</f>
        <v/>
      </c>
      <c r="U1064" s="34">
        <f>MIN(1, S1064/M1064)</f>
        <v/>
      </c>
      <c r="V1064" s="34">
        <f>N1064/(N1064+O1064)</f>
        <v/>
      </c>
      <c r="W1064" s="34">
        <f>U1064*V1064</f>
        <v/>
      </c>
      <c r="X1064" s="32">
        <f>T1064/N1064</f>
        <v/>
      </c>
      <c r="Y1064" s="35">
        <f>IF(W1064=MAXIFS(W$2:W$7201, A$2:A$7201, A1064, B$2:B$7201, B1064), "OPTIMAL", "")</f>
        <v/>
      </c>
    </row>
    <row r="1065" ht="20" customHeight="1">
      <c r="A1065" s="36" t="n">
        <v>4</v>
      </c>
      <c r="B1065" s="36" t="n">
        <v>30</v>
      </c>
      <c r="C1065" s="37" t="n">
        <v>100</v>
      </c>
      <c r="D1065" s="37" t="n">
        <v>2</v>
      </c>
      <c r="E1065" s="6" t="n">
        <v>4</v>
      </c>
      <c r="F1065" s="37" t="n">
        <v>2</v>
      </c>
      <c r="G1065" s="36" t="n">
        <v>200</v>
      </c>
      <c r="H1065" s="6" t="inlineStr">
        <is>
          <t>OFF</t>
        </is>
      </c>
      <c r="I1065" s="38" t="n">
        <v>718.2417398266504</v>
      </c>
      <c r="J1065" s="38" t="n">
        <v>2366.073881799197</v>
      </c>
      <c r="K1065" s="38" t="n">
        <v>1847.222222222222</v>
      </c>
      <c r="L1065" s="38" t="n">
        <v>150</v>
      </c>
      <c r="M1065" s="38">
        <f>I1065+J1065+K1065+L1065</f>
        <v/>
      </c>
      <c r="N1065" s="38">
        <f>M1065*'Dashboard &amp; Optimisation'!$B$18/('Dashboard &amp; Optimisation'!$B$16/3.6)</f>
        <v/>
      </c>
      <c r="O1065" s="38" t="n">
        <v>388.6213245140333</v>
      </c>
      <c r="P1065" s="39" t="n">
        <v>0.3073143520699955</v>
      </c>
      <c r="Q1065" s="40" t="n">
        <v>8.891981958725379</v>
      </c>
      <c r="R1065" s="38" t="n">
        <v>449.0716435301202</v>
      </c>
      <c r="S1065" s="38">
        <f>R1065*IF(A1065=4, 2.0, 3.0)</f>
        <v/>
      </c>
      <c r="T1065" s="37">
        <f>'Dashboard &amp; Optimisation'!$B$18*U1065</f>
        <v/>
      </c>
      <c r="U1065" s="26">
        <f>MIN(1, S1065/M1065)</f>
        <v/>
      </c>
      <c r="V1065" s="26">
        <f>N1065/(N1065+O1065)</f>
        <v/>
      </c>
      <c r="W1065" s="26">
        <f>U1065*V1065</f>
        <v/>
      </c>
      <c r="X1065" s="39">
        <f>T1065/N1065</f>
        <v/>
      </c>
      <c r="Y1065" s="41">
        <f>IF(W1065=MAXIFS(W$2:W$7201, A$2:A$7201, A1065, B$2:B$7201, B1065), "OPTIMAL", "")</f>
        <v/>
      </c>
    </row>
    <row r="1066" ht="20" customHeight="1">
      <c r="A1066" s="28" t="n">
        <v>4</v>
      </c>
      <c r="B1066" s="28" t="n">
        <v>30</v>
      </c>
      <c r="C1066" s="29" t="n">
        <v>100</v>
      </c>
      <c r="D1066" s="29" t="n">
        <v>2</v>
      </c>
      <c r="E1066" s="30" t="n">
        <v>8</v>
      </c>
      <c r="F1066" s="29" t="n">
        <v>1.5</v>
      </c>
      <c r="G1066" s="28" t="n">
        <v>50</v>
      </c>
      <c r="H1066" s="30" t="inlineStr">
        <is>
          <t>ON</t>
        </is>
      </c>
      <c r="I1066" s="31" t="n">
        <v>718.2417398266504</v>
      </c>
      <c r="J1066" s="31" t="n">
        <v>2366.073881799197</v>
      </c>
      <c r="K1066" s="31" t="n">
        <v>1847.222222222222</v>
      </c>
      <c r="L1066" s="31" t="n">
        <v>150</v>
      </c>
      <c r="M1066" s="31">
        <f>I1066+J1066+K1066+L1066</f>
        <v/>
      </c>
      <c r="N1066" s="31">
        <f>M1066*'Dashboard &amp; Optimisation'!$B$18/('Dashboard &amp; Optimisation'!$B$16/3.6)</f>
        <v/>
      </c>
      <c r="O1066" s="31" t="n">
        <v>478.8235469800219</v>
      </c>
      <c r="P1066" s="32" t="n">
        <v>0.05493472816911856</v>
      </c>
      <c r="Q1066" s="33" t="n">
        <v>13.23797293808807</v>
      </c>
      <c r="R1066" s="31" t="n">
        <v>2569.119079045243</v>
      </c>
      <c r="S1066" s="31">
        <f>R1066*IF(A1066=4, 2.0, 3.0)</f>
        <v/>
      </c>
      <c r="T1066" s="29">
        <f>'Dashboard &amp; Optimisation'!$B$18*U1066</f>
        <v/>
      </c>
      <c r="U1066" s="34">
        <f>MIN(1, S1066/M1066)</f>
        <v/>
      </c>
      <c r="V1066" s="34">
        <f>N1066/(N1066+O1066)</f>
        <v/>
      </c>
      <c r="W1066" s="34">
        <f>U1066*V1066</f>
        <v/>
      </c>
      <c r="X1066" s="32">
        <f>T1066/N1066</f>
        <v/>
      </c>
      <c r="Y1066" s="35">
        <f>IF(W1066=MAXIFS(W$2:W$7201, A$2:A$7201, A1066, B$2:B$7201, B1066), "OPTIMAL", "")</f>
        <v/>
      </c>
    </row>
    <row r="1067" ht="20" customHeight="1">
      <c r="A1067" s="36" t="n">
        <v>4</v>
      </c>
      <c r="B1067" s="36" t="n">
        <v>30</v>
      </c>
      <c r="C1067" s="37" t="n">
        <v>100</v>
      </c>
      <c r="D1067" s="37" t="n">
        <v>2</v>
      </c>
      <c r="E1067" s="6" t="n">
        <v>8</v>
      </c>
      <c r="F1067" s="37" t="n">
        <v>1.5</v>
      </c>
      <c r="G1067" s="36" t="n">
        <v>50</v>
      </c>
      <c r="H1067" s="6" t="inlineStr">
        <is>
          <t>OFF</t>
        </is>
      </c>
      <c r="I1067" s="38" t="n">
        <v>718.2417398266504</v>
      </c>
      <c r="J1067" s="38" t="n">
        <v>2366.073881799197</v>
      </c>
      <c r="K1067" s="38" t="n">
        <v>1847.222222222222</v>
      </c>
      <c r="L1067" s="38" t="n">
        <v>150</v>
      </c>
      <c r="M1067" s="38">
        <f>I1067+J1067+K1067+L1067</f>
        <v/>
      </c>
      <c r="N1067" s="38">
        <f>M1067*'Dashboard &amp; Optimisation'!$B$18/('Dashboard &amp; Optimisation'!$B$16/3.6)</f>
        <v/>
      </c>
      <c r="O1067" s="38" t="n">
        <v>478.8235469800219</v>
      </c>
      <c r="P1067" s="39" t="n">
        <v>0.2393869975495829</v>
      </c>
      <c r="Q1067" s="40" t="n">
        <v>13.23797293808807</v>
      </c>
      <c r="R1067" s="38" t="n">
        <v>589.5635923676865</v>
      </c>
      <c r="S1067" s="38">
        <f>R1067*IF(A1067=4, 2.0, 3.0)</f>
        <v/>
      </c>
      <c r="T1067" s="37">
        <f>'Dashboard &amp; Optimisation'!$B$18*U1067</f>
        <v/>
      </c>
      <c r="U1067" s="26">
        <f>MIN(1, S1067/M1067)</f>
        <v/>
      </c>
      <c r="V1067" s="26">
        <f>N1067/(N1067+O1067)</f>
        <v/>
      </c>
      <c r="W1067" s="26">
        <f>U1067*V1067</f>
        <v/>
      </c>
      <c r="X1067" s="39">
        <f>T1067/N1067</f>
        <v/>
      </c>
      <c r="Y1067" s="41">
        <f>IF(W1067=MAXIFS(W$2:W$7201, A$2:A$7201, A1067, B$2:B$7201, B1067), "OPTIMAL", "")</f>
        <v/>
      </c>
    </row>
    <row r="1068" ht="20" customHeight="1">
      <c r="A1068" s="28" t="n">
        <v>4</v>
      </c>
      <c r="B1068" s="28" t="n">
        <v>30</v>
      </c>
      <c r="C1068" s="29" t="n">
        <v>100</v>
      </c>
      <c r="D1068" s="29" t="n">
        <v>2</v>
      </c>
      <c r="E1068" s="30" t="n">
        <v>8</v>
      </c>
      <c r="F1068" s="29" t="n">
        <v>1.5</v>
      </c>
      <c r="G1068" s="28" t="n">
        <v>100</v>
      </c>
      <c r="H1068" s="30" t="inlineStr">
        <is>
          <t>ON</t>
        </is>
      </c>
      <c r="I1068" s="31" t="n">
        <v>718.2417398266504</v>
      </c>
      <c r="J1068" s="31" t="n">
        <v>2366.073881799197</v>
      </c>
      <c r="K1068" s="31" t="n">
        <v>1847.222222222222</v>
      </c>
      <c r="L1068" s="31" t="n">
        <v>150</v>
      </c>
      <c r="M1068" s="31">
        <f>I1068+J1068+K1068+L1068</f>
        <v/>
      </c>
      <c r="N1068" s="31">
        <f>M1068*'Dashboard &amp; Optimisation'!$B$18/('Dashboard &amp; Optimisation'!$B$16/3.6)</f>
        <v/>
      </c>
      <c r="O1068" s="31" t="n">
        <v>478.8235469800219</v>
      </c>
      <c r="P1068" s="32" t="n">
        <v>0.05573050288457804</v>
      </c>
      <c r="Q1068" s="33" t="n">
        <v>13.23797293808807</v>
      </c>
      <c r="R1068" s="31" t="n">
        <v>2532.434680048469</v>
      </c>
      <c r="S1068" s="31">
        <f>R1068*IF(A1068=4, 2.0, 3.0)</f>
        <v/>
      </c>
      <c r="T1068" s="29">
        <f>'Dashboard &amp; Optimisation'!$B$18*U1068</f>
        <v/>
      </c>
      <c r="U1068" s="34">
        <f>MIN(1, S1068/M1068)</f>
        <v/>
      </c>
      <c r="V1068" s="34">
        <f>N1068/(N1068+O1068)</f>
        <v/>
      </c>
      <c r="W1068" s="34">
        <f>U1068*V1068</f>
        <v/>
      </c>
      <c r="X1068" s="32">
        <f>T1068/N1068</f>
        <v/>
      </c>
      <c r="Y1068" s="35">
        <f>IF(W1068=MAXIFS(W$2:W$7201, A$2:A$7201, A1068, B$2:B$7201, B1068), "OPTIMAL", "")</f>
        <v/>
      </c>
    </row>
    <row r="1069" ht="20" customHeight="1">
      <c r="A1069" s="36" t="n">
        <v>4</v>
      </c>
      <c r="B1069" s="36" t="n">
        <v>30</v>
      </c>
      <c r="C1069" s="37" t="n">
        <v>100</v>
      </c>
      <c r="D1069" s="37" t="n">
        <v>2</v>
      </c>
      <c r="E1069" s="6" t="n">
        <v>8</v>
      </c>
      <c r="F1069" s="37" t="n">
        <v>1.5</v>
      </c>
      <c r="G1069" s="36" t="n">
        <v>100</v>
      </c>
      <c r="H1069" s="6" t="inlineStr">
        <is>
          <t>OFF</t>
        </is>
      </c>
      <c r="I1069" s="38" t="n">
        <v>718.2417398266504</v>
      </c>
      <c r="J1069" s="38" t="n">
        <v>2366.073881799197</v>
      </c>
      <c r="K1069" s="38" t="n">
        <v>1847.222222222222</v>
      </c>
      <c r="L1069" s="38" t="n">
        <v>150</v>
      </c>
      <c r="M1069" s="38">
        <f>I1069+J1069+K1069+L1069</f>
        <v/>
      </c>
      <c r="N1069" s="38">
        <f>M1069*'Dashboard &amp; Optimisation'!$B$18/('Dashboard &amp; Optimisation'!$B$16/3.6)</f>
        <v/>
      </c>
      <c r="O1069" s="38" t="n">
        <v>478.8235469800219</v>
      </c>
      <c r="P1069" s="39" t="n">
        <v>0.2401827722650424</v>
      </c>
      <c r="Q1069" s="40" t="n">
        <v>13.23797293808807</v>
      </c>
      <c r="R1069" s="38" t="n">
        <v>587.6102474398331</v>
      </c>
      <c r="S1069" s="38">
        <f>R1069*IF(A1069=4, 2.0, 3.0)</f>
        <v/>
      </c>
      <c r="T1069" s="37">
        <f>'Dashboard &amp; Optimisation'!$B$18*U1069</f>
        <v/>
      </c>
      <c r="U1069" s="26">
        <f>MIN(1, S1069/M1069)</f>
        <v/>
      </c>
      <c r="V1069" s="26">
        <f>N1069/(N1069+O1069)</f>
        <v/>
      </c>
      <c r="W1069" s="26">
        <f>U1069*V1069</f>
        <v/>
      </c>
      <c r="X1069" s="39">
        <f>T1069/N1069</f>
        <v/>
      </c>
      <c r="Y1069" s="41">
        <f>IF(W1069=MAXIFS(W$2:W$7201, A$2:A$7201, A1069, B$2:B$7201, B1069), "OPTIMAL", "")</f>
        <v/>
      </c>
    </row>
    <row r="1070" ht="20" customHeight="1">
      <c r="A1070" s="28" t="n">
        <v>4</v>
      </c>
      <c r="B1070" s="28" t="n">
        <v>30</v>
      </c>
      <c r="C1070" s="29" t="n">
        <v>100</v>
      </c>
      <c r="D1070" s="29" t="n">
        <v>2</v>
      </c>
      <c r="E1070" s="30" t="n">
        <v>8</v>
      </c>
      <c r="F1070" s="29" t="n">
        <v>1.5</v>
      </c>
      <c r="G1070" s="28" t="n">
        <v>150</v>
      </c>
      <c r="H1070" s="30" t="inlineStr">
        <is>
          <t>ON</t>
        </is>
      </c>
      <c r="I1070" s="31" t="n">
        <v>718.2417398266504</v>
      </c>
      <c r="J1070" s="31" t="n">
        <v>2366.073881799197</v>
      </c>
      <c r="K1070" s="31" t="n">
        <v>1847.222222222222</v>
      </c>
      <c r="L1070" s="31" t="n">
        <v>150</v>
      </c>
      <c r="M1070" s="31">
        <f>I1070+J1070+K1070+L1070</f>
        <v/>
      </c>
      <c r="N1070" s="31">
        <f>M1070*'Dashboard &amp; Optimisation'!$B$18/('Dashboard &amp; Optimisation'!$B$16/3.6)</f>
        <v/>
      </c>
      <c r="O1070" s="31" t="n">
        <v>478.8235469800219</v>
      </c>
      <c r="P1070" s="32" t="n">
        <v>0.05652627760003751</v>
      </c>
      <c r="Q1070" s="33" t="n">
        <v>13.23797293808807</v>
      </c>
      <c r="R1070" s="31" t="n">
        <v>2496.783164107607</v>
      </c>
      <c r="S1070" s="31">
        <f>R1070*IF(A1070=4, 2.0, 3.0)</f>
        <v/>
      </c>
      <c r="T1070" s="29">
        <f>'Dashboard &amp; Optimisation'!$B$18*U1070</f>
        <v/>
      </c>
      <c r="U1070" s="34">
        <f>MIN(1, S1070/M1070)</f>
        <v/>
      </c>
      <c r="V1070" s="34">
        <f>N1070/(N1070+O1070)</f>
        <v/>
      </c>
      <c r="W1070" s="34">
        <f>U1070*V1070</f>
        <v/>
      </c>
      <c r="X1070" s="32">
        <f>T1070/N1070</f>
        <v/>
      </c>
      <c r="Y1070" s="35">
        <f>IF(W1070=MAXIFS(W$2:W$7201, A$2:A$7201, A1070, B$2:B$7201, B1070), "OPTIMAL", "")</f>
        <v/>
      </c>
    </row>
    <row r="1071" ht="20" customHeight="1">
      <c r="A1071" s="36" t="n">
        <v>4</v>
      </c>
      <c r="B1071" s="36" t="n">
        <v>30</v>
      </c>
      <c r="C1071" s="37" t="n">
        <v>100</v>
      </c>
      <c r="D1071" s="37" t="n">
        <v>2</v>
      </c>
      <c r="E1071" s="6" t="n">
        <v>8</v>
      </c>
      <c r="F1071" s="37" t="n">
        <v>1.5</v>
      </c>
      <c r="G1071" s="36" t="n">
        <v>150</v>
      </c>
      <c r="H1071" s="6" t="inlineStr">
        <is>
          <t>OFF</t>
        </is>
      </c>
      <c r="I1071" s="38" t="n">
        <v>718.2417398266504</v>
      </c>
      <c r="J1071" s="38" t="n">
        <v>2366.073881799197</v>
      </c>
      <c r="K1071" s="38" t="n">
        <v>1847.222222222222</v>
      </c>
      <c r="L1071" s="38" t="n">
        <v>150</v>
      </c>
      <c r="M1071" s="38">
        <f>I1071+J1071+K1071+L1071</f>
        <v/>
      </c>
      <c r="N1071" s="38">
        <f>M1071*'Dashboard &amp; Optimisation'!$B$18/('Dashboard &amp; Optimisation'!$B$16/3.6)</f>
        <v/>
      </c>
      <c r="O1071" s="38" t="n">
        <v>478.8235469800219</v>
      </c>
      <c r="P1071" s="39" t="n">
        <v>0.2409785469805018</v>
      </c>
      <c r="Q1071" s="40" t="n">
        <v>13.23797293808807</v>
      </c>
      <c r="R1071" s="38" t="n">
        <v>585.6698034321957</v>
      </c>
      <c r="S1071" s="38">
        <f>R1071*IF(A1071=4, 2.0, 3.0)</f>
        <v/>
      </c>
      <c r="T1071" s="37">
        <f>'Dashboard &amp; Optimisation'!$B$18*U1071</f>
        <v/>
      </c>
      <c r="U1071" s="26">
        <f>MIN(1, S1071/M1071)</f>
        <v/>
      </c>
      <c r="V1071" s="26">
        <f>N1071/(N1071+O1071)</f>
        <v/>
      </c>
      <c r="W1071" s="26">
        <f>U1071*V1071</f>
        <v/>
      </c>
      <c r="X1071" s="39">
        <f>T1071/N1071</f>
        <v/>
      </c>
      <c r="Y1071" s="41">
        <f>IF(W1071=MAXIFS(W$2:W$7201, A$2:A$7201, A1071, B$2:B$7201, B1071), "OPTIMAL", "")</f>
        <v/>
      </c>
    </row>
    <row r="1072" ht="20" customHeight="1">
      <c r="A1072" s="28" t="n">
        <v>4</v>
      </c>
      <c r="B1072" s="28" t="n">
        <v>30</v>
      </c>
      <c r="C1072" s="29" t="n">
        <v>100</v>
      </c>
      <c r="D1072" s="29" t="n">
        <v>2</v>
      </c>
      <c r="E1072" s="30" t="n">
        <v>8</v>
      </c>
      <c r="F1072" s="29" t="n">
        <v>1.5</v>
      </c>
      <c r="G1072" s="28" t="n">
        <v>200</v>
      </c>
      <c r="H1072" s="30" t="inlineStr">
        <is>
          <t>ON</t>
        </is>
      </c>
      <c r="I1072" s="31" t="n">
        <v>718.2417398266504</v>
      </c>
      <c r="J1072" s="31" t="n">
        <v>2366.073881799197</v>
      </c>
      <c r="K1072" s="31" t="n">
        <v>1847.222222222222</v>
      </c>
      <c r="L1072" s="31" t="n">
        <v>150</v>
      </c>
      <c r="M1072" s="31">
        <f>I1072+J1072+K1072+L1072</f>
        <v/>
      </c>
      <c r="N1072" s="31">
        <f>M1072*'Dashboard &amp; Optimisation'!$B$18/('Dashboard &amp; Optimisation'!$B$16/3.6)</f>
        <v/>
      </c>
      <c r="O1072" s="31" t="n">
        <v>478.8235469800219</v>
      </c>
      <c r="P1072" s="32" t="n">
        <v>0.05732205231549699</v>
      </c>
      <c r="Q1072" s="33" t="n">
        <v>13.23797293808807</v>
      </c>
      <c r="R1072" s="31" t="n">
        <v>2462.121514154007</v>
      </c>
      <c r="S1072" s="31">
        <f>R1072*IF(A1072=4, 2.0, 3.0)</f>
        <v/>
      </c>
      <c r="T1072" s="29">
        <f>'Dashboard &amp; Optimisation'!$B$18*U1072</f>
        <v/>
      </c>
      <c r="U1072" s="34">
        <f>MIN(1, S1072/M1072)</f>
        <v/>
      </c>
      <c r="V1072" s="34">
        <f>N1072/(N1072+O1072)</f>
        <v/>
      </c>
      <c r="W1072" s="34">
        <f>U1072*V1072</f>
        <v/>
      </c>
      <c r="X1072" s="32">
        <f>T1072/N1072</f>
        <v/>
      </c>
      <c r="Y1072" s="35">
        <f>IF(W1072=MAXIFS(W$2:W$7201, A$2:A$7201, A1072, B$2:B$7201, B1072), "OPTIMAL", "")</f>
        <v/>
      </c>
    </row>
    <row r="1073" ht="20" customHeight="1">
      <c r="A1073" s="36" t="n">
        <v>4</v>
      </c>
      <c r="B1073" s="36" t="n">
        <v>30</v>
      </c>
      <c r="C1073" s="37" t="n">
        <v>100</v>
      </c>
      <c r="D1073" s="37" t="n">
        <v>2</v>
      </c>
      <c r="E1073" s="6" t="n">
        <v>8</v>
      </c>
      <c r="F1073" s="37" t="n">
        <v>1.5</v>
      </c>
      <c r="G1073" s="36" t="n">
        <v>200</v>
      </c>
      <c r="H1073" s="6" t="inlineStr">
        <is>
          <t>OFF</t>
        </is>
      </c>
      <c r="I1073" s="38" t="n">
        <v>718.2417398266504</v>
      </c>
      <c r="J1073" s="38" t="n">
        <v>2366.073881799197</v>
      </c>
      <c r="K1073" s="38" t="n">
        <v>1847.222222222222</v>
      </c>
      <c r="L1073" s="38" t="n">
        <v>150</v>
      </c>
      <c r="M1073" s="38">
        <f>I1073+J1073+K1073+L1073</f>
        <v/>
      </c>
      <c r="N1073" s="38">
        <f>M1073*'Dashboard &amp; Optimisation'!$B$18/('Dashboard &amp; Optimisation'!$B$16/3.6)</f>
        <v/>
      </c>
      <c r="O1073" s="38" t="n">
        <v>478.8235469800219</v>
      </c>
      <c r="P1073" s="39" t="n">
        <v>0.2417743216959613</v>
      </c>
      <c r="Q1073" s="40" t="n">
        <v>13.23797293808807</v>
      </c>
      <c r="R1073" s="38" t="n">
        <v>583.7421329587136</v>
      </c>
      <c r="S1073" s="38">
        <f>R1073*IF(A1073=4, 2.0, 3.0)</f>
        <v/>
      </c>
      <c r="T1073" s="37">
        <f>'Dashboard &amp; Optimisation'!$B$18*U1073</f>
        <v/>
      </c>
      <c r="U1073" s="26">
        <f>MIN(1, S1073/M1073)</f>
        <v/>
      </c>
      <c r="V1073" s="26">
        <f>N1073/(N1073+O1073)</f>
        <v/>
      </c>
      <c r="W1073" s="26">
        <f>U1073*V1073</f>
        <v/>
      </c>
      <c r="X1073" s="39">
        <f>T1073/N1073</f>
        <v/>
      </c>
      <c r="Y1073" s="41">
        <f>IF(W1073=MAXIFS(W$2:W$7201, A$2:A$7201, A1073, B$2:B$7201, B1073), "OPTIMAL", "")</f>
        <v/>
      </c>
    </row>
    <row r="1074" ht="20" customHeight="1">
      <c r="A1074" s="28" t="n">
        <v>4</v>
      </c>
      <c r="B1074" s="28" t="n">
        <v>30</v>
      </c>
      <c r="C1074" s="29" t="n">
        <v>100</v>
      </c>
      <c r="D1074" s="29" t="n">
        <v>2</v>
      </c>
      <c r="E1074" s="30" t="n">
        <v>8</v>
      </c>
      <c r="F1074" s="29" t="n">
        <v>2</v>
      </c>
      <c r="G1074" s="28" t="n">
        <v>50</v>
      </c>
      <c r="H1074" s="30" t="inlineStr">
        <is>
          <t>ON</t>
        </is>
      </c>
      <c r="I1074" s="31" t="n">
        <v>718.2417398266504</v>
      </c>
      <c r="J1074" s="31" t="n">
        <v>2366.073881799197</v>
      </c>
      <c r="K1074" s="31" t="n">
        <v>1847.222222222222</v>
      </c>
      <c r="L1074" s="31" t="n">
        <v>150</v>
      </c>
      <c r="M1074" s="31">
        <f>I1074+J1074+K1074+L1074</f>
        <v/>
      </c>
      <c r="N1074" s="31">
        <f>M1074*'Dashboard &amp; Optimisation'!$B$18/('Dashboard &amp; Optimisation'!$B$16/3.6)</f>
        <v/>
      </c>
      <c r="O1074" s="31" t="n">
        <v>573.2091686187789</v>
      </c>
      <c r="P1074" s="32" t="n">
        <v>0.05369910669056169</v>
      </c>
      <c r="Q1074" s="33" t="n">
        <v>17.58396391745076</v>
      </c>
      <c r="R1074" s="31" t="n">
        <v>2689.18089276436</v>
      </c>
      <c r="S1074" s="31">
        <f>R1074*IF(A1074=4, 2.0, 3.0)</f>
        <v/>
      </c>
      <c r="T1074" s="29">
        <f>'Dashboard &amp; Optimisation'!$B$18*U1074</f>
        <v/>
      </c>
      <c r="U1074" s="34">
        <f>MIN(1, S1074/M1074)</f>
        <v/>
      </c>
      <c r="V1074" s="34">
        <f>N1074/(N1074+O1074)</f>
        <v/>
      </c>
      <c r="W1074" s="34">
        <f>U1074*V1074</f>
        <v/>
      </c>
      <c r="X1074" s="32">
        <f>T1074/N1074</f>
        <v/>
      </c>
      <c r="Y1074" s="35">
        <f>IF(W1074=MAXIFS(W$2:W$7201, A$2:A$7201, A1074, B$2:B$7201, B1074), "OPTIMAL", "")</f>
        <v/>
      </c>
    </row>
    <row r="1075" ht="20" customHeight="1">
      <c r="A1075" s="36" t="n">
        <v>4</v>
      </c>
      <c r="B1075" s="36" t="n">
        <v>30</v>
      </c>
      <c r="C1075" s="37" t="n">
        <v>100</v>
      </c>
      <c r="D1075" s="37" t="n">
        <v>2</v>
      </c>
      <c r="E1075" s="6" t="n">
        <v>8</v>
      </c>
      <c r="F1075" s="37" t="n">
        <v>2</v>
      </c>
      <c r="G1075" s="36" t="n">
        <v>50</v>
      </c>
      <c r="H1075" s="6" t="inlineStr">
        <is>
          <t>OFF</t>
        </is>
      </c>
      <c r="I1075" s="38" t="n">
        <v>718.2417398266504</v>
      </c>
      <c r="J1075" s="38" t="n">
        <v>2366.073881799197</v>
      </c>
      <c r="K1075" s="38" t="n">
        <v>1847.222222222222</v>
      </c>
      <c r="L1075" s="38" t="n">
        <v>150</v>
      </c>
      <c r="M1075" s="38">
        <f>I1075+J1075+K1075+L1075</f>
        <v/>
      </c>
      <c r="N1075" s="38">
        <f>M1075*'Dashboard &amp; Optimisation'!$B$18/('Dashboard &amp; Optimisation'!$B$16/3.6)</f>
        <v/>
      </c>
      <c r="O1075" s="38" t="n">
        <v>573.2091686187789</v>
      </c>
      <c r="P1075" s="39" t="n">
        <v>0.2395203446254758</v>
      </c>
      <c r="Q1075" s="40" t="n">
        <v>17.58396391745076</v>
      </c>
      <c r="R1075" s="38" t="n">
        <v>602.8991478639264</v>
      </c>
      <c r="S1075" s="38">
        <f>R1075*IF(A1075=4, 2.0, 3.0)</f>
        <v/>
      </c>
      <c r="T1075" s="37">
        <f>'Dashboard &amp; Optimisation'!$B$18*U1075</f>
        <v/>
      </c>
      <c r="U1075" s="26">
        <f>MIN(1, S1075/M1075)</f>
        <v/>
      </c>
      <c r="V1075" s="26">
        <f>N1075/(N1075+O1075)</f>
        <v/>
      </c>
      <c r="W1075" s="26">
        <f>U1075*V1075</f>
        <v/>
      </c>
      <c r="X1075" s="39">
        <f>T1075/N1075</f>
        <v/>
      </c>
      <c r="Y1075" s="41">
        <f>IF(W1075=MAXIFS(W$2:W$7201, A$2:A$7201, A1075, B$2:B$7201, B1075), "OPTIMAL", "")</f>
        <v/>
      </c>
    </row>
    <row r="1076" ht="20" customHeight="1">
      <c r="A1076" s="28" t="n">
        <v>4</v>
      </c>
      <c r="B1076" s="28" t="n">
        <v>30</v>
      </c>
      <c r="C1076" s="29" t="n">
        <v>100</v>
      </c>
      <c r="D1076" s="29" t="n">
        <v>2</v>
      </c>
      <c r="E1076" s="30" t="n">
        <v>8</v>
      </c>
      <c r="F1076" s="29" t="n">
        <v>2</v>
      </c>
      <c r="G1076" s="28" t="n">
        <v>100</v>
      </c>
      <c r="H1076" s="30" t="inlineStr">
        <is>
          <t>ON</t>
        </is>
      </c>
      <c r="I1076" s="31" t="n">
        <v>718.2417398266504</v>
      </c>
      <c r="J1076" s="31" t="n">
        <v>2366.073881799197</v>
      </c>
      <c r="K1076" s="31" t="n">
        <v>1847.222222222222</v>
      </c>
      <c r="L1076" s="31" t="n">
        <v>150</v>
      </c>
      <c r="M1076" s="31">
        <f>I1076+J1076+K1076+L1076</f>
        <v/>
      </c>
      <c r="N1076" s="31">
        <f>M1076*'Dashboard &amp; Optimisation'!$B$18/('Dashboard &amp; Optimisation'!$B$16/3.6)</f>
        <v/>
      </c>
      <c r="O1076" s="31" t="n">
        <v>573.2091686187789</v>
      </c>
      <c r="P1076" s="32" t="n">
        <v>0.05449488140602117</v>
      </c>
      <c r="Q1076" s="33" t="n">
        <v>17.58396391745076</v>
      </c>
      <c r="R1076" s="31" t="n">
        <v>2649.91147691199</v>
      </c>
      <c r="S1076" s="31">
        <f>R1076*IF(A1076=4, 2.0, 3.0)</f>
        <v/>
      </c>
      <c r="T1076" s="29">
        <f>'Dashboard &amp; Optimisation'!$B$18*U1076</f>
        <v/>
      </c>
      <c r="U1076" s="34">
        <f>MIN(1, S1076/M1076)</f>
        <v/>
      </c>
      <c r="V1076" s="34">
        <f>N1076/(N1076+O1076)</f>
        <v/>
      </c>
      <c r="W1076" s="34">
        <f>U1076*V1076</f>
        <v/>
      </c>
      <c r="X1076" s="32">
        <f>T1076/N1076</f>
        <v/>
      </c>
      <c r="Y1076" s="35">
        <f>IF(W1076=MAXIFS(W$2:W$7201, A$2:A$7201, A1076, B$2:B$7201, B1076), "OPTIMAL", "")</f>
        <v/>
      </c>
    </row>
    <row r="1077" ht="20" customHeight="1">
      <c r="A1077" s="36" t="n">
        <v>4</v>
      </c>
      <c r="B1077" s="36" t="n">
        <v>30</v>
      </c>
      <c r="C1077" s="37" t="n">
        <v>100</v>
      </c>
      <c r="D1077" s="37" t="n">
        <v>2</v>
      </c>
      <c r="E1077" s="6" t="n">
        <v>8</v>
      </c>
      <c r="F1077" s="37" t="n">
        <v>2</v>
      </c>
      <c r="G1077" s="36" t="n">
        <v>100</v>
      </c>
      <c r="H1077" s="6" t="inlineStr">
        <is>
          <t>OFF</t>
        </is>
      </c>
      <c r="I1077" s="38" t="n">
        <v>718.2417398266504</v>
      </c>
      <c r="J1077" s="38" t="n">
        <v>2366.073881799197</v>
      </c>
      <c r="K1077" s="38" t="n">
        <v>1847.222222222222</v>
      </c>
      <c r="L1077" s="38" t="n">
        <v>150</v>
      </c>
      <c r="M1077" s="38">
        <f>I1077+J1077+K1077+L1077</f>
        <v/>
      </c>
      <c r="N1077" s="38">
        <f>M1077*'Dashboard &amp; Optimisation'!$B$18/('Dashboard &amp; Optimisation'!$B$16/3.6)</f>
        <v/>
      </c>
      <c r="O1077" s="38" t="n">
        <v>573.2091686187789</v>
      </c>
      <c r="P1077" s="39" t="n">
        <v>0.2403161193409352</v>
      </c>
      <c r="Q1077" s="40" t="n">
        <v>17.58396391745076</v>
      </c>
      <c r="R1077" s="38" t="n">
        <v>600.9027279019282</v>
      </c>
      <c r="S1077" s="38">
        <f>R1077*IF(A1077=4, 2.0, 3.0)</f>
        <v/>
      </c>
      <c r="T1077" s="37">
        <f>'Dashboard &amp; Optimisation'!$B$18*U1077</f>
        <v/>
      </c>
      <c r="U1077" s="26">
        <f>MIN(1, S1077/M1077)</f>
        <v/>
      </c>
      <c r="V1077" s="26">
        <f>N1077/(N1077+O1077)</f>
        <v/>
      </c>
      <c r="W1077" s="26">
        <f>U1077*V1077</f>
        <v/>
      </c>
      <c r="X1077" s="39">
        <f>T1077/N1077</f>
        <v/>
      </c>
      <c r="Y1077" s="41">
        <f>IF(W1077=MAXIFS(W$2:W$7201, A$2:A$7201, A1077, B$2:B$7201, B1077), "OPTIMAL", "")</f>
        <v/>
      </c>
    </row>
    <row r="1078" ht="20" customHeight="1">
      <c r="A1078" s="28" t="n">
        <v>4</v>
      </c>
      <c r="B1078" s="28" t="n">
        <v>30</v>
      </c>
      <c r="C1078" s="29" t="n">
        <v>100</v>
      </c>
      <c r="D1078" s="29" t="n">
        <v>2</v>
      </c>
      <c r="E1078" s="30" t="n">
        <v>8</v>
      </c>
      <c r="F1078" s="29" t="n">
        <v>2</v>
      </c>
      <c r="G1078" s="28" t="n">
        <v>150</v>
      </c>
      <c r="H1078" s="30" t="inlineStr">
        <is>
          <t>ON</t>
        </is>
      </c>
      <c r="I1078" s="31" t="n">
        <v>718.2417398266504</v>
      </c>
      <c r="J1078" s="31" t="n">
        <v>2366.073881799197</v>
      </c>
      <c r="K1078" s="31" t="n">
        <v>1847.222222222222</v>
      </c>
      <c r="L1078" s="31" t="n">
        <v>150</v>
      </c>
      <c r="M1078" s="31">
        <f>I1078+J1078+K1078+L1078</f>
        <v/>
      </c>
      <c r="N1078" s="31">
        <f>M1078*'Dashboard &amp; Optimisation'!$B$18/('Dashboard &amp; Optimisation'!$B$16/3.6)</f>
        <v/>
      </c>
      <c r="O1078" s="31" t="n">
        <v>573.2091686187789</v>
      </c>
      <c r="P1078" s="32" t="n">
        <v>0.05529065612148065</v>
      </c>
      <c r="Q1078" s="33" t="n">
        <v>17.58396391745076</v>
      </c>
      <c r="R1078" s="31" t="n">
        <v>2611.772436801863</v>
      </c>
      <c r="S1078" s="31">
        <f>R1078*IF(A1078=4, 2.0, 3.0)</f>
        <v/>
      </c>
      <c r="T1078" s="29">
        <f>'Dashboard &amp; Optimisation'!$B$18*U1078</f>
        <v/>
      </c>
      <c r="U1078" s="34">
        <f>MIN(1, S1078/M1078)</f>
        <v/>
      </c>
      <c r="V1078" s="34">
        <f>N1078/(N1078+O1078)</f>
        <v/>
      </c>
      <c r="W1078" s="34">
        <f>U1078*V1078</f>
        <v/>
      </c>
      <c r="X1078" s="32">
        <f>T1078/N1078</f>
        <v/>
      </c>
      <c r="Y1078" s="35">
        <f>IF(W1078=MAXIFS(W$2:W$7201, A$2:A$7201, A1078, B$2:B$7201, B1078), "OPTIMAL", "")</f>
        <v/>
      </c>
    </row>
    <row r="1079" ht="20" customHeight="1">
      <c r="A1079" s="36" t="n">
        <v>4</v>
      </c>
      <c r="B1079" s="36" t="n">
        <v>30</v>
      </c>
      <c r="C1079" s="37" t="n">
        <v>100</v>
      </c>
      <c r="D1079" s="37" t="n">
        <v>2</v>
      </c>
      <c r="E1079" s="6" t="n">
        <v>8</v>
      </c>
      <c r="F1079" s="37" t="n">
        <v>2</v>
      </c>
      <c r="G1079" s="36" t="n">
        <v>150</v>
      </c>
      <c r="H1079" s="6" t="inlineStr">
        <is>
          <t>OFF</t>
        </is>
      </c>
      <c r="I1079" s="38" t="n">
        <v>718.2417398266504</v>
      </c>
      <c r="J1079" s="38" t="n">
        <v>2366.073881799197</v>
      </c>
      <c r="K1079" s="38" t="n">
        <v>1847.222222222222</v>
      </c>
      <c r="L1079" s="38" t="n">
        <v>150</v>
      </c>
      <c r="M1079" s="38">
        <f>I1079+J1079+K1079+L1079</f>
        <v/>
      </c>
      <c r="N1079" s="38">
        <f>M1079*'Dashboard &amp; Optimisation'!$B$18/('Dashboard &amp; Optimisation'!$B$16/3.6)</f>
        <v/>
      </c>
      <c r="O1079" s="38" t="n">
        <v>573.2091686187789</v>
      </c>
      <c r="P1079" s="39" t="n">
        <v>0.2411118940563947</v>
      </c>
      <c r="Q1079" s="40" t="n">
        <v>17.58396391745076</v>
      </c>
      <c r="R1079" s="38" t="n">
        <v>598.9194860581927</v>
      </c>
      <c r="S1079" s="38">
        <f>R1079*IF(A1079=4, 2.0, 3.0)</f>
        <v/>
      </c>
      <c r="T1079" s="37">
        <f>'Dashboard &amp; Optimisation'!$B$18*U1079</f>
        <v/>
      </c>
      <c r="U1079" s="26">
        <f>MIN(1, S1079/M1079)</f>
        <v/>
      </c>
      <c r="V1079" s="26">
        <f>N1079/(N1079+O1079)</f>
        <v/>
      </c>
      <c r="W1079" s="26">
        <f>U1079*V1079</f>
        <v/>
      </c>
      <c r="X1079" s="39">
        <f>T1079/N1079</f>
        <v/>
      </c>
      <c r="Y1079" s="41">
        <f>IF(W1079=MAXIFS(W$2:W$7201, A$2:A$7201, A1079, B$2:B$7201, B1079), "OPTIMAL", "")</f>
        <v/>
      </c>
    </row>
    <row r="1080" ht="20" customHeight="1">
      <c r="A1080" s="28" t="n">
        <v>4</v>
      </c>
      <c r="B1080" s="28" t="n">
        <v>30</v>
      </c>
      <c r="C1080" s="29" t="n">
        <v>100</v>
      </c>
      <c r="D1080" s="29" t="n">
        <v>2</v>
      </c>
      <c r="E1080" s="30" t="n">
        <v>8</v>
      </c>
      <c r="F1080" s="29" t="n">
        <v>2</v>
      </c>
      <c r="G1080" s="28" t="n">
        <v>200</v>
      </c>
      <c r="H1080" s="30" t="inlineStr">
        <is>
          <t>ON</t>
        </is>
      </c>
      <c r="I1080" s="31" t="n">
        <v>718.2417398266504</v>
      </c>
      <c r="J1080" s="31" t="n">
        <v>2366.073881799197</v>
      </c>
      <c r="K1080" s="31" t="n">
        <v>1847.222222222222</v>
      </c>
      <c r="L1080" s="31" t="n">
        <v>150</v>
      </c>
      <c r="M1080" s="31">
        <f>I1080+J1080+K1080+L1080</f>
        <v/>
      </c>
      <c r="N1080" s="31">
        <f>M1080*'Dashboard &amp; Optimisation'!$B$18/('Dashboard &amp; Optimisation'!$B$16/3.6)</f>
        <v/>
      </c>
      <c r="O1080" s="31" t="n">
        <v>573.2091686187789</v>
      </c>
      <c r="P1080" s="32" t="n">
        <v>0.05608643083694012</v>
      </c>
      <c r="Q1080" s="33" t="n">
        <v>17.58396391745076</v>
      </c>
      <c r="R1080" s="31" t="n">
        <v>2574.715657885347</v>
      </c>
      <c r="S1080" s="31">
        <f>R1080*IF(A1080=4, 2.0, 3.0)</f>
        <v/>
      </c>
      <c r="T1080" s="29">
        <f>'Dashboard &amp; Optimisation'!$B$18*U1080</f>
        <v/>
      </c>
      <c r="U1080" s="34">
        <f>MIN(1, S1080/M1080)</f>
        <v/>
      </c>
      <c r="V1080" s="34">
        <f>N1080/(N1080+O1080)</f>
        <v/>
      </c>
      <c r="W1080" s="34">
        <f>U1080*V1080</f>
        <v/>
      </c>
      <c r="X1080" s="32">
        <f>T1080/N1080</f>
        <v/>
      </c>
      <c r="Y1080" s="35">
        <f>IF(W1080=MAXIFS(W$2:W$7201, A$2:A$7201, A1080, B$2:B$7201, B1080), "OPTIMAL", "")</f>
        <v/>
      </c>
    </row>
    <row r="1081" ht="20" customHeight="1">
      <c r="A1081" s="36" t="n">
        <v>4</v>
      </c>
      <c r="B1081" s="36" t="n">
        <v>30</v>
      </c>
      <c r="C1081" s="37" t="n">
        <v>100</v>
      </c>
      <c r="D1081" s="37" t="n">
        <v>2</v>
      </c>
      <c r="E1081" s="6" t="n">
        <v>8</v>
      </c>
      <c r="F1081" s="37" t="n">
        <v>2</v>
      </c>
      <c r="G1081" s="36" t="n">
        <v>200</v>
      </c>
      <c r="H1081" s="6" t="inlineStr">
        <is>
          <t>OFF</t>
        </is>
      </c>
      <c r="I1081" s="38" t="n">
        <v>718.2417398266504</v>
      </c>
      <c r="J1081" s="38" t="n">
        <v>2366.073881799197</v>
      </c>
      <c r="K1081" s="38" t="n">
        <v>1847.222222222222</v>
      </c>
      <c r="L1081" s="38" t="n">
        <v>150</v>
      </c>
      <c r="M1081" s="38">
        <f>I1081+J1081+K1081+L1081</f>
        <v/>
      </c>
      <c r="N1081" s="38">
        <f>M1081*'Dashboard &amp; Optimisation'!$B$18/('Dashboard &amp; Optimisation'!$B$16/3.6)</f>
        <v/>
      </c>
      <c r="O1081" s="38" t="n">
        <v>573.2091686187789</v>
      </c>
      <c r="P1081" s="39" t="n">
        <v>0.2419076687718542</v>
      </c>
      <c r="Q1081" s="40" t="n">
        <v>17.58396391745076</v>
      </c>
      <c r="R1081" s="38" t="n">
        <v>596.9492922812826</v>
      </c>
      <c r="S1081" s="38">
        <f>R1081*IF(A1081=4, 2.0, 3.0)</f>
        <v/>
      </c>
      <c r="T1081" s="37">
        <f>'Dashboard &amp; Optimisation'!$B$18*U1081</f>
        <v/>
      </c>
      <c r="U1081" s="26">
        <f>MIN(1, S1081/M1081)</f>
        <v/>
      </c>
      <c r="V1081" s="26">
        <f>N1081/(N1081+O1081)</f>
        <v/>
      </c>
      <c r="W1081" s="26">
        <f>U1081*V1081</f>
        <v/>
      </c>
      <c r="X1081" s="39">
        <f>T1081/N1081</f>
        <v/>
      </c>
      <c r="Y1081" s="41">
        <f>IF(W1081=MAXIFS(W$2:W$7201, A$2:A$7201, A1081, B$2:B$7201, B1081), "OPTIMAL", "")</f>
        <v/>
      </c>
    </row>
    <row r="1082" ht="20" customHeight="1">
      <c r="A1082" s="28" t="n">
        <v>4</v>
      </c>
      <c r="B1082" s="28" t="n">
        <v>30</v>
      </c>
      <c r="C1082" s="29" t="n">
        <v>100</v>
      </c>
      <c r="D1082" s="29" t="n">
        <v>3</v>
      </c>
      <c r="E1082" s="30" t="n">
        <v>0</v>
      </c>
      <c r="F1082" s="29" t="n">
        <v>0</v>
      </c>
      <c r="G1082" s="28" t="n">
        <v>50</v>
      </c>
      <c r="H1082" s="30" t="inlineStr">
        <is>
          <t>ON</t>
        </is>
      </c>
      <c r="I1082" s="31" t="n">
        <v>718.2417398266504</v>
      </c>
      <c r="J1082" s="31" t="n">
        <v>2366.073881799197</v>
      </c>
      <c r="K1082" s="31" t="n">
        <v>1847.222222222222</v>
      </c>
      <c r="L1082" s="31" t="n">
        <v>150</v>
      </c>
      <c r="M1082" s="31">
        <f>I1082+J1082+K1082+L1082</f>
        <v/>
      </c>
      <c r="N1082" s="31">
        <f>M1082*'Dashboard &amp; Optimisation'!$B$18/('Dashboard &amp; Optimisation'!$B$16/3.6)</f>
        <v/>
      </c>
      <c r="O1082" s="31" t="n">
        <v>340.2179774855961</v>
      </c>
      <c r="P1082" s="32" t="n">
        <v>0.4799001913555159</v>
      </c>
      <c r="Q1082" s="33" t="n">
        <v>0.2</v>
      </c>
      <c r="R1082" s="31" t="n">
        <v>287.2101008847561</v>
      </c>
      <c r="S1082" s="31">
        <f>R1082*IF(A1082=4, 2.0, 3.0)</f>
        <v/>
      </c>
      <c r="T1082" s="29">
        <f>'Dashboard &amp; Optimisation'!$B$18*U1082</f>
        <v/>
      </c>
      <c r="U1082" s="34">
        <f>MIN(1, S1082/M1082)</f>
        <v/>
      </c>
      <c r="V1082" s="34">
        <f>N1082/(N1082+O1082)</f>
        <v/>
      </c>
      <c r="W1082" s="34">
        <f>U1082*V1082</f>
        <v/>
      </c>
      <c r="X1082" s="32">
        <f>T1082/N1082</f>
        <v/>
      </c>
      <c r="Y1082" s="35">
        <f>IF(W1082=MAXIFS(W$2:W$7201, A$2:A$7201, A1082, B$2:B$7201, B1082), "OPTIMAL", "")</f>
        <v/>
      </c>
    </row>
    <row r="1083" ht="20" customHeight="1">
      <c r="A1083" s="36" t="n">
        <v>4</v>
      </c>
      <c r="B1083" s="36" t="n">
        <v>30</v>
      </c>
      <c r="C1083" s="37" t="n">
        <v>100</v>
      </c>
      <c r="D1083" s="37" t="n">
        <v>3</v>
      </c>
      <c r="E1083" s="6" t="n">
        <v>0</v>
      </c>
      <c r="F1083" s="37" t="n">
        <v>0</v>
      </c>
      <c r="G1083" s="36" t="n">
        <v>50</v>
      </c>
      <c r="H1083" s="6" t="inlineStr">
        <is>
          <t>OFF</t>
        </is>
      </c>
      <c r="I1083" s="38" t="n">
        <v>718.2417398266504</v>
      </c>
      <c r="J1083" s="38" t="n">
        <v>2366.073881799197</v>
      </c>
      <c r="K1083" s="38" t="n">
        <v>1847.222222222222</v>
      </c>
      <c r="L1083" s="38" t="n">
        <v>150</v>
      </c>
      <c r="M1083" s="38">
        <f>I1083+J1083+K1083+L1083</f>
        <v/>
      </c>
      <c r="N1083" s="38">
        <f>M1083*'Dashboard &amp; Optimisation'!$B$18/('Dashboard &amp; Optimisation'!$B$16/3.6)</f>
        <v/>
      </c>
      <c r="O1083" s="38" t="n">
        <v>340.2179774855961</v>
      </c>
      <c r="P1083" s="39" t="n">
        <v>0.7982100775393066</v>
      </c>
      <c r="Q1083" s="40" t="n">
        <v>0.2</v>
      </c>
      <c r="R1083" s="38" t="n">
        <v>172.6765750674755</v>
      </c>
      <c r="S1083" s="38">
        <f>R1083*IF(A1083=4, 2.0, 3.0)</f>
        <v/>
      </c>
      <c r="T1083" s="37">
        <f>'Dashboard &amp; Optimisation'!$B$18*U1083</f>
        <v/>
      </c>
      <c r="U1083" s="26">
        <f>MIN(1, S1083/M1083)</f>
        <v/>
      </c>
      <c r="V1083" s="26">
        <f>N1083/(N1083+O1083)</f>
        <v/>
      </c>
      <c r="W1083" s="26">
        <f>U1083*V1083</f>
        <v/>
      </c>
      <c r="X1083" s="39">
        <f>T1083/N1083</f>
        <v/>
      </c>
      <c r="Y1083" s="41">
        <f>IF(W1083=MAXIFS(W$2:W$7201, A$2:A$7201, A1083, B$2:B$7201, B1083), "OPTIMAL", "")</f>
        <v/>
      </c>
    </row>
    <row r="1084" ht="20" customHeight="1">
      <c r="A1084" s="28" t="n">
        <v>4</v>
      </c>
      <c r="B1084" s="28" t="n">
        <v>30</v>
      </c>
      <c r="C1084" s="29" t="n">
        <v>100</v>
      </c>
      <c r="D1084" s="29" t="n">
        <v>3</v>
      </c>
      <c r="E1084" s="30" t="n">
        <v>0</v>
      </c>
      <c r="F1084" s="29" t="n">
        <v>0</v>
      </c>
      <c r="G1084" s="28" t="n">
        <v>100</v>
      </c>
      <c r="H1084" s="30" t="inlineStr">
        <is>
          <t>ON</t>
        </is>
      </c>
      <c r="I1084" s="31" t="n">
        <v>718.2417398266504</v>
      </c>
      <c r="J1084" s="31" t="n">
        <v>2366.073881799197</v>
      </c>
      <c r="K1084" s="31" t="n">
        <v>1847.222222222222</v>
      </c>
      <c r="L1084" s="31" t="n">
        <v>150</v>
      </c>
      <c r="M1084" s="31">
        <f>I1084+J1084+K1084+L1084</f>
        <v/>
      </c>
      <c r="N1084" s="31">
        <f>M1084*'Dashboard &amp; Optimisation'!$B$18/('Dashboard &amp; Optimisation'!$B$16/3.6)</f>
        <v/>
      </c>
      <c r="O1084" s="31" t="n">
        <v>340.2179774855961</v>
      </c>
      <c r="P1084" s="32" t="n">
        <v>0.4806959660709754</v>
      </c>
      <c r="Q1084" s="33" t="n">
        <v>0.2</v>
      </c>
      <c r="R1084" s="31" t="n">
        <v>286.7346349927146</v>
      </c>
      <c r="S1084" s="31">
        <f>R1084*IF(A1084=4, 2.0, 3.0)</f>
        <v/>
      </c>
      <c r="T1084" s="29">
        <f>'Dashboard &amp; Optimisation'!$B$18*U1084</f>
        <v/>
      </c>
      <c r="U1084" s="34">
        <f>MIN(1, S1084/M1084)</f>
        <v/>
      </c>
      <c r="V1084" s="34">
        <f>N1084/(N1084+O1084)</f>
        <v/>
      </c>
      <c r="W1084" s="34">
        <f>U1084*V1084</f>
        <v/>
      </c>
      <c r="X1084" s="32">
        <f>T1084/N1084</f>
        <v/>
      </c>
      <c r="Y1084" s="35">
        <f>IF(W1084=MAXIFS(W$2:W$7201, A$2:A$7201, A1084, B$2:B$7201, B1084), "OPTIMAL", "")</f>
        <v/>
      </c>
    </row>
    <row r="1085" ht="20" customHeight="1">
      <c r="A1085" s="36" t="n">
        <v>4</v>
      </c>
      <c r="B1085" s="36" t="n">
        <v>30</v>
      </c>
      <c r="C1085" s="37" t="n">
        <v>100</v>
      </c>
      <c r="D1085" s="37" t="n">
        <v>3</v>
      </c>
      <c r="E1085" s="6" t="n">
        <v>0</v>
      </c>
      <c r="F1085" s="37" t="n">
        <v>0</v>
      </c>
      <c r="G1085" s="36" t="n">
        <v>100</v>
      </c>
      <c r="H1085" s="6" t="inlineStr">
        <is>
          <t>OFF</t>
        </is>
      </c>
      <c r="I1085" s="38" t="n">
        <v>718.2417398266504</v>
      </c>
      <c r="J1085" s="38" t="n">
        <v>2366.073881799197</v>
      </c>
      <c r="K1085" s="38" t="n">
        <v>1847.222222222222</v>
      </c>
      <c r="L1085" s="38" t="n">
        <v>150</v>
      </c>
      <c r="M1085" s="38">
        <f>I1085+J1085+K1085+L1085</f>
        <v/>
      </c>
      <c r="N1085" s="38">
        <f>M1085*'Dashboard &amp; Optimisation'!$B$18/('Dashboard &amp; Optimisation'!$B$16/3.6)</f>
        <v/>
      </c>
      <c r="O1085" s="38" t="n">
        <v>340.2179774855961</v>
      </c>
      <c r="P1085" s="39" t="n">
        <v>0.7990058522547661</v>
      </c>
      <c r="Q1085" s="40" t="n">
        <v>0.2</v>
      </c>
      <c r="R1085" s="38" t="n">
        <v>172.5045967872124</v>
      </c>
      <c r="S1085" s="38">
        <f>R1085*IF(A1085=4, 2.0, 3.0)</f>
        <v/>
      </c>
      <c r="T1085" s="37">
        <f>'Dashboard &amp; Optimisation'!$B$18*U1085</f>
        <v/>
      </c>
      <c r="U1085" s="26">
        <f>MIN(1, S1085/M1085)</f>
        <v/>
      </c>
      <c r="V1085" s="26">
        <f>N1085/(N1085+O1085)</f>
        <v/>
      </c>
      <c r="W1085" s="26">
        <f>U1085*V1085</f>
        <v/>
      </c>
      <c r="X1085" s="39">
        <f>T1085/N1085</f>
        <v/>
      </c>
      <c r="Y1085" s="41">
        <f>IF(W1085=MAXIFS(W$2:W$7201, A$2:A$7201, A1085, B$2:B$7201, B1085), "OPTIMAL", "")</f>
        <v/>
      </c>
    </row>
    <row r="1086" ht="20" customHeight="1">
      <c r="A1086" s="28" t="n">
        <v>4</v>
      </c>
      <c r="B1086" s="28" t="n">
        <v>30</v>
      </c>
      <c r="C1086" s="29" t="n">
        <v>100</v>
      </c>
      <c r="D1086" s="29" t="n">
        <v>3</v>
      </c>
      <c r="E1086" s="30" t="n">
        <v>0</v>
      </c>
      <c r="F1086" s="29" t="n">
        <v>0</v>
      </c>
      <c r="G1086" s="28" t="n">
        <v>150</v>
      </c>
      <c r="H1086" s="30" t="inlineStr">
        <is>
          <t>ON</t>
        </is>
      </c>
      <c r="I1086" s="31" t="n">
        <v>718.2417398266504</v>
      </c>
      <c r="J1086" s="31" t="n">
        <v>2366.073881799197</v>
      </c>
      <c r="K1086" s="31" t="n">
        <v>1847.222222222222</v>
      </c>
      <c r="L1086" s="31" t="n">
        <v>150</v>
      </c>
      <c r="M1086" s="31">
        <f>I1086+J1086+K1086+L1086</f>
        <v/>
      </c>
      <c r="N1086" s="31">
        <f>M1086*'Dashboard &amp; Optimisation'!$B$18/('Dashboard &amp; Optimisation'!$B$16/3.6)</f>
        <v/>
      </c>
      <c r="O1086" s="31" t="n">
        <v>340.2179774855961</v>
      </c>
      <c r="P1086" s="32" t="n">
        <v>0.4814917407864349</v>
      </c>
      <c r="Q1086" s="33" t="n">
        <v>0.2</v>
      </c>
      <c r="R1086" s="31" t="n">
        <v>286.2607407319304</v>
      </c>
      <c r="S1086" s="31">
        <f>R1086*IF(A1086=4, 2.0, 3.0)</f>
        <v/>
      </c>
      <c r="T1086" s="29">
        <f>'Dashboard &amp; Optimisation'!$B$18*U1086</f>
        <v/>
      </c>
      <c r="U1086" s="34">
        <f>MIN(1, S1086/M1086)</f>
        <v/>
      </c>
      <c r="V1086" s="34">
        <f>N1086/(N1086+O1086)</f>
        <v/>
      </c>
      <c r="W1086" s="34">
        <f>U1086*V1086</f>
        <v/>
      </c>
      <c r="X1086" s="32">
        <f>T1086/N1086</f>
        <v/>
      </c>
      <c r="Y1086" s="35">
        <f>IF(W1086=MAXIFS(W$2:W$7201, A$2:A$7201, A1086, B$2:B$7201, B1086), "OPTIMAL", "")</f>
        <v/>
      </c>
    </row>
    <row r="1087" ht="20" customHeight="1">
      <c r="A1087" s="36" t="n">
        <v>4</v>
      </c>
      <c r="B1087" s="36" t="n">
        <v>30</v>
      </c>
      <c r="C1087" s="37" t="n">
        <v>100</v>
      </c>
      <c r="D1087" s="37" t="n">
        <v>3</v>
      </c>
      <c r="E1087" s="6" t="n">
        <v>0</v>
      </c>
      <c r="F1087" s="37" t="n">
        <v>0</v>
      </c>
      <c r="G1087" s="36" t="n">
        <v>150</v>
      </c>
      <c r="H1087" s="6" t="inlineStr">
        <is>
          <t>OFF</t>
        </is>
      </c>
      <c r="I1087" s="38" t="n">
        <v>718.2417398266504</v>
      </c>
      <c r="J1087" s="38" t="n">
        <v>2366.073881799197</v>
      </c>
      <c r="K1087" s="38" t="n">
        <v>1847.222222222222</v>
      </c>
      <c r="L1087" s="38" t="n">
        <v>150</v>
      </c>
      <c r="M1087" s="38">
        <f>I1087+J1087+K1087+L1087</f>
        <v/>
      </c>
      <c r="N1087" s="38">
        <f>M1087*'Dashboard &amp; Optimisation'!$B$18/('Dashboard &amp; Optimisation'!$B$16/3.6)</f>
        <v/>
      </c>
      <c r="O1087" s="38" t="n">
        <v>340.2179774855961</v>
      </c>
      <c r="P1087" s="39" t="n">
        <v>0.7998016269702255</v>
      </c>
      <c r="Q1087" s="40" t="n">
        <v>0.2</v>
      </c>
      <c r="R1087" s="38" t="n">
        <v>172.3329607317273</v>
      </c>
      <c r="S1087" s="38">
        <f>R1087*IF(A1087=4, 2.0, 3.0)</f>
        <v/>
      </c>
      <c r="T1087" s="37">
        <f>'Dashboard &amp; Optimisation'!$B$18*U1087</f>
        <v/>
      </c>
      <c r="U1087" s="26">
        <f>MIN(1, S1087/M1087)</f>
        <v/>
      </c>
      <c r="V1087" s="26">
        <f>N1087/(N1087+O1087)</f>
        <v/>
      </c>
      <c r="W1087" s="26">
        <f>U1087*V1087</f>
        <v/>
      </c>
      <c r="X1087" s="39">
        <f>T1087/N1087</f>
        <v/>
      </c>
      <c r="Y1087" s="41">
        <f>IF(W1087=MAXIFS(W$2:W$7201, A$2:A$7201, A1087, B$2:B$7201, B1087), "OPTIMAL", "")</f>
        <v/>
      </c>
    </row>
    <row r="1088" ht="20" customHeight="1">
      <c r="A1088" s="28" t="n">
        <v>4</v>
      </c>
      <c r="B1088" s="28" t="n">
        <v>30</v>
      </c>
      <c r="C1088" s="29" t="n">
        <v>100</v>
      </c>
      <c r="D1088" s="29" t="n">
        <v>3</v>
      </c>
      <c r="E1088" s="30" t="n">
        <v>0</v>
      </c>
      <c r="F1088" s="29" t="n">
        <v>0</v>
      </c>
      <c r="G1088" s="28" t="n">
        <v>200</v>
      </c>
      <c r="H1088" s="30" t="inlineStr">
        <is>
          <t>ON</t>
        </is>
      </c>
      <c r="I1088" s="31" t="n">
        <v>718.2417398266504</v>
      </c>
      <c r="J1088" s="31" t="n">
        <v>2366.073881799197</v>
      </c>
      <c r="K1088" s="31" t="n">
        <v>1847.222222222222</v>
      </c>
      <c r="L1088" s="31" t="n">
        <v>150</v>
      </c>
      <c r="M1088" s="31">
        <f>I1088+J1088+K1088+L1088</f>
        <v/>
      </c>
      <c r="N1088" s="31">
        <f>M1088*'Dashboard &amp; Optimisation'!$B$18/('Dashboard &amp; Optimisation'!$B$16/3.6)</f>
        <v/>
      </c>
      <c r="O1088" s="31" t="n">
        <v>340.2179774855961</v>
      </c>
      <c r="P1088" s="32" t="n">
        <v>0.4822875155018943</v>
      </c>
      <c r="Q1088" s="33" t="n">
        <v>0.2</v>
      </c>
      <c r="R1088" s="31" t="n">
        <v>285.7884103228256</v>
      </c>
      <c r="S1088" s="31">
        <f>R1088*IF(A1088=4, 2.0, 3.0)</f>
        <v/>
      </c>
      <c r="T1088" s="29">
        <f>'Dashboard &amp; Optimisation'!$B$18*U1088</f>
        <v/>
      </c>
      <c r="U1088" s="34">
        <f>MIN(1, S1088/M1088)</f>
        <v/>
      </c>
      <c r="V1088" s="34">
        <f>N1088/(N1088+O1088)</f>
        <v/>
      </c>
      <c r="W1088" s="34">
        <f>U1088*V1088</f>
        <v/>
      </c>
      <c r="X1088" s="32">
        <f>T1088/N1088</f>
        <v/>
      </c>
      <c r="Y1088" s="35">
        <f>IF(W1088=MAXIFS(W$2:W$7201, A$2:A$7201, A1088, B$2:B$7201, B1088), "OPTIMAL", "")</f>
        <v/>
      </c>
    </row>
    <row r="1089" ht="20" customHeight="1">
      <c r="A1089" s="36" t="n">
        <v>4</v>
      </c>
      <c r="B1089" s="36" t="n">
        <v>30</v>
      </c>
      <c r="C1089" s="37" t="n">
        <v>100</v>
      </c>
      <c r="D1089" s="37" t="n">
        <v>3</v>
      </c>
      <c r="E1089" s="6" t="n">
        <v>0</v>
      </c>
      <c r="F1089" s="37" t="n">
        <v>0</v>
      </c>
      <c r="G1089" s="36" t="n">
        <v>200</v>
      </c>
      <c r="H1089" s="6" t="inlineStr">
        <is>
          <t>OFF</t>
        </is>
      </c>
      <c r="I1089" s="38" t="n">
        <v>718.2417398266504</v>
      </c>
      <c r="J1089" s="38" t="n">
        <v>2366.073881799197</v>
      </c>
      <c r="K1089" s="38" t="n">
        <v>1847.222222222222</v>
      </c>
      <c r="L1089" s="38" t="n">
        <v>150</v>
      </c>
      <c r="M1089" s="38">
        <f>I1089+J1089+K1089+L1089</f>
        <v/>
      </c>
      <c r="N1089" s="38">
        <f>M1089*'Dashboard &amp; Optimisation'!$B$18/('Dashboard &amp; Optimisation'!$B$16/3.6)</f>
        <v/>
      </c>
      <c r="O1089" s="38" t="n">
        <v>340.2179774855961</v>
      </c>
      <c r="P1089" s="39" t="n">
        <v>0.8005974016856851</v>
      </c>
      <c r="Q1089" s="40" t="n">
        <v>0.2</v>
      </c>
      <c r="R1089" s="38" t="n">
        <v>172.1616658805301</v>
      </c>
      <c r="S1089" s="38">
        <f>R1089*IF(A1089=4, 2.0, 3.0)</f>
        <v/>
      </c>
      <c r="T1089" s="37">
        <f>'Dashboard &amp; Optimisation'!$B$18*U1089</f>
        <v/>
      </c>
      <c r="U1089" s="26">
        <f>MIN(1, S1089/M1089)</f>
        <v/>
      </c>
      <c r="V1089" s="26">
        <f>N1089/(N1089+O1089)</f>
        <v/>
      </c>
      <c r="W1089" s="26">
        <f>U1089*V1089</f>
        <v/>
      </c>
      <c r="X1089" s="39">
        <f>T1089/N1089</f>
        <v/>
      </c>
      <c r="Y1089" s="41">
        <f>IF(W1089=MAXIFS(W$2:W$7201, A$2:A$7201, A1089, B$2:B$7201, B1089), "OPTIMAL", "")</f>
        <v/>
      </c>
    </row>
    <row r="1090" ht="20" customHeight="1">
      <c r="A1090" s="28" t="n">
        <v>4</v>
      </c>
      <c r="B1090" s="28" t="n">
        <v>30</v>
      </c>
      <c r="C1090" s="29" t="n">
        <v>100</v>
      </c>
      <c r="D1090" s="29" t="n">
        <v>3</v>
      </c>
      <c r="E1090" s="30" t="n">
        <v>4</v>
      </c>
      <c r="F1090" s="29" t="n">
        <v>1.5</v>
      </c>
      <c r="G1090" s="28" t="n">
        <v>50</v>
      </c>
      <c r="H1090" s="30" t="inlineStr">
        <is>
          <t>ON</t>
        </is>
      </c>
      <c r="I1090" s="31" t="n">
        <v>718.2417398266504</v>
      </c>
      <c r="J1090" s="31" t="n">
        <v>2366.073881799197</v>
      </c>
      <c r="K1090" s="31" t="n">
        <v>1847.222222222222</v>
      </c>
      <c r="L1090" s="31" t="n">
        <v>150</v>
      </c>
      <c r="M1090" s="31">
        <f>I1090+J1090+K1090+L1090</f>
        <v/>
      </c>
      <c r="N1090" s="31">
        <f>M1090*'Dashboard &amp; Optimisation'!$B$18/('Dashboard &amp; Optimisation'!$B$16/3.6)</f>
        <v/>
      </c>
      <c r="O1090" s="31" t="n">
        <v>473.0454122710681</v>
      </c>
      <c r="P1090" s="32" t="n">
        <v>0.07274266001140162</v>
      </c>
      <c r="Q1090" s="33" t="n">
        <v>6.857688308810928</v>
      </c>
      <c r="R1090" s="31" t="n">
        <v>1958.45763486815</v>
      </c>
      <c r="S1090" s="31">
        <f>R1090*IF(A1090=4, 2.0, 3.0)</f>
        <v/>
      </c>
      <c r="T1090" s="29">
        <f>'Dashboard &amp; Optimisation'!$B$18*U1090</f>
        <v/>
      </c>
      <c r="U1090" s="34">
        <f>MIN(1, S1090/M1090)</f>
        <v/>
      </c>
      <c r="V1090" s="34">
        <f>N1090/(N1090+O1090)</f>
        <v/>
      </c>
      <c r="W1090" s="34">
        <f>U1090*V1090</f>
        <v/>
      </c>
      <c r="X1090" s="32">
        <f>T1090/N1090</f>
        <v/>
      </c>
      <c r="Y1090" s="35">
        <f>IF(W1090=MAXIFS(W$2:W$7201, A$2:A$7201, A1090, B$2:B$7201, B1090), "OPTIMAL", "")</f>
        <v/>
      </c>
    </row>
    <row r="1091" ht="20" customHeight="1">
      <c r="A1091" s="36" t="n">
        <v>4</v>
      </c>
      <c r="B1091" s="36" t="n">
        <v>30</v>
      </c>
      <c r="C1091" s="37" t="n">
        <v>100</v>
      </c>
      <c r="D1091" s="37" t="n">
        <v>3</v>
      </c>
      <c r="E1091" s="6" t="n">
        <v>4</v>
      </c>
      <c r="F1091" s="37" t="n">
        <v>1.5</v>
      </c>
      <c r="G1091" s="36" t="n">
        <v>50</v>
      </c>
      <c r="H1091" s="6" t="inlineStr">
        <is>
          <t>OFF</t>
        </is>
      </c>
      <c r="I1091" s="38" t="n">
        <v>718.2417398266504</v>
      </c>
      <c r="J1091" s="38" t="n">
        <v>2366.073881799197</v>
      </c>
      <c r="K1091" s="38" t="n">
        <v>1847.222222222222</v>
      </c>
      <c r="L1091" s="38" t="n">
        <v>150</v>
      </c>
      <c r="M1091" s="38">
        <f>I1091+J1091+K1091+L1091</f>
        <v/>
      </c>
      <c r="N1091" s="38">
        <f>M1091*'Dashboard &amp; Optimisation'!$B$18/('Dashboard &amp; Optimisation'!$B$16/3.6)</f>
        <v/>
      </c>
      <c r="O1091" s="38" t="n">
        <v>473.0454122710681</v>
      </c>
      <c r="P1091" s="39" t="n">
        <v>0.3063050947872985</v>
      </c>
      <c r="Q1091" s="40" t="n">
        <v>6.857688308810928</v>
      </c>
      <c r="R1091" s="38" t="n">
        <v>465.1029979729055</v>
      </c>
      <c r="S1091" s="38">
        <f>R1091*IF(A1091=4, 2.0, 3.0)</f>
        <v/>
      </c>
      <c r="T1091" s="37">
        <f>'Dashboard &amp; Optimisation'!$B$18*U1091</f>
        <v/>
      </c>
      <c r="U1091" s="26">
        <f>MIN(1, S1091/M1091)</f>
        <v/>
      </c>
      <c r="V1091" s="26">
        <f>N1091/(N1091+O1091)</f>
        <v/>
      </c>
      <c r="W1091" s="26">
        <f>U1091*V1091</f>
        <v/>
      </c>
      <c r="X1091" s="39">
        <f>T1091/N1091</f>
        <v/>
      </c>
      <c r="Y1091" s="41">
        <f>IF(W1091=MAXIFS(W$2:W$7201, A$2:A$7201, A1091, B$2:B$7201, B1091), "OPTIMAL", "")</f>
        <v/>
      </c>
    </row>
    <row r="1092" ht="20" customHeight="1">
      <c r="A1092" s="28" t="n">
        <v>4</v>
      </c>
      <c r="B1092" s="28" t="n">
        <v>30</v>
      </c>
      <c r="C1092" s="29" t="n">
        <v>100</v>
      </c>
      <c r="D1092" s="29" t="n">
        <v>3</v>
      </c>
      <c r="E1092" s="30" t="n">
        <v>4</v>
      </c>
      <c r="F1092" s="29" t="n">
        <v>1.5</v>
      </c>
      <c r="G1092" s="28" t="n">
        <v>100</v>
      </c>
      <c r="H1092" s="30" t="inlineStr">
        <is>
          <t>ON</t>
        </is>
      </c>
      <c r="I1092" s="31" t="n">
        <v>718.2417398266504</v>
      </c>
      <c r="J1092" s="31" t="n">
        <v>2366.073881799197</v>
      </c>
      <c r="K1092" s="31" t="n">
        <v>1847.222222222222</v>
      </c>
      <c r="L1092" s="31" t="n">
        <v>150</v>
      </c>
      <c r="M1092" s="31">
        <f>I1092+J1092+K1092+L1092</f>
        <v/>
      </c>
      <c r="N1092" s="31">
        <f>M1092*'Dashboard &amp; Optimisation'!$B$18/('Dashboard &amp; Optimisation'!$B$16/3.6)</f>
        <v/>
      </c>
      <c r="O1092" s="31" t="n">
        <v>473.0454122710681</v>
      </c>
      <c r="P1092" s="32" t="n">
        <v>0.0735384347268611</v>
      </c>
      <c r="Q1092" s="33" t="n">
        <v>6.857688308810928</v>
      </c>
      <c r="R1092" s="31" t="n">
        <v>1937.264756981705</v>
      </c>
      <c r="S1092" s="31">
        <f>R1092*IF(A1092=4, 2.0, 3.0)</f>
        <v/>
      </c>
      <c r="T1092" s="29">
        <f>'Dashboard &amp; Optimisation'!$B$18*U1092</f>
        <v/>
      </c>
      <c r="U1092" s="34">
        <f>MIN(1, S1092/M1092)</f>
        <v/>
      </c>
      <c r="V1092" s="34">
        <f>N1092/(N1092+O1092)</f>
        <v/>
      </c>
      <c r="W1092" s="34">
        <f>U1092*V1092</f>
        <v/>
      </c>
      <c r="X1092" s="32">
        <f>T1092/N1092</f>
        <v/>
      </c>
      <c r="Y1092" s="35">
        <f>IF(W1092=MAXIFS(W$2:W$7201, A$2:A$7201, A1092, B$2:B$7201, B1092), "OPTIMAL", "")</f>
        <v/>
      </c>
    </row>
    <row r="1093" ht="20" customHeight="1">
      <c r="A1093" s="36" t="n">
        <v>4</v>
      </c>
      <c r="B1093" s="36" t="n">
        <v>30</v>
      </c>
      <c r="C1093" s="37" t="n">
        <v>100</v>
      </c>
      <c r="D1093" s="37" t="n">
        <v>3</v>
      </c>
      <c r="E1093" s="6" t="n">
        <v>4</v>
      </c>
      <c r="F1093" s="37" t="n">
        <v>1.5</v>
      </c>
      <c r="G1093" s="36" t="n">
        <v>100</v>
      </c>
      <c r="H1093" s="6" t="inlineStr">
        <is>
          <t>OFF</t>
        </is>
      </c>
      <c r="I1093" s="38" t="n">
        <v>718.2417398266504</v>
      </c>
      <c r="J1093" s="38" t="n">
        <v>2366.073881799197</v>
      </c>
      <c r="K1093" s="38" t="n">
        <v>1847.222222222222</v>
      </c>
      <c r="L1093" s="38" t="n">
        <v>150</v>
      </c>
      <c r="M1093" s="38">
        <f>I1093+J1093+K1093+L1093</f>
        <v/>
      </c>
      <c r="N1093" s="38">
        <f>M1093*'Dashboard &amp; Optimisation'!$B$18/('Dashboard &amp; Optimisation'!$B$16/3.6)</f>
        <v/>
      </c>
      <c r="O1093" s="38" t="n">
        <v>473.0454122710681</v>
      </c>
      <c r="P1093" s="39" t="n">
        <v>0.307100869502758</v>
      </c>
      <c r="Q1093" s="40" t="n">
        <v>6.857688308810928</v>
      </c>
      <c r="R1093" s="38" t="n">
        <v>463.8978004543491</v>
      </c>
      <c r="S1093" s="38">
        <f>R1093*IF(A1093=4, 2.0, 3.0)</f>
        <v/>
      </c>
      <c r="T1093" s="37">
        <f>'Dashboard &amp; Optimisation'!$B$18*U1093</f>
        <v/>
      </c>
      <c r="U1093" s="26">
        <f>MIN(1, S1093/M1093)</f>
        <v/>
      </c>
      <c r="V1093" s="26">
        <f>N1093/(N1093+O1093)</f>
        <v/>
      </c>
      <c r="W1093" s="26">
        <f>U1093*V1093</f>
        <v/>
      </c>
      <c r="X1093" s="39">
        <f>T1093/N1093</f>
        <v/>
      </c>
      <c r="Y1093" s="41">
        <f>IF(W1093=MAXIFS(W$2:W$7201, A$2:A$7201, A1093, B$2:B$7201, B1093), "OPTIMAL", "")</f>
        <v/>
      </c>
    </row>
    <row r="1094" ht="20" customHeight="1">
      <c r="A1094" s="28" t="n">
        <v>4</v>
      </c>
      <c r="B1094" s="28" t="n">
        <v>30</v>
      </c>
      <c r="C1094" s="29" t="n">
        <v>100</v>
      </c>
      <c r="D1094" s="29" t="n">
        <v>3</v>
      </c>
      <c r="E1094" s="30" t="n">
        <v>4</v>
      </c>
      <c r="F1094" s="29" t="n">
        <v>1.5</v>
      </c>
      <c r="G1094" s="28" t="n">
        <v>150</v>
      </c>
      <c r="H1094" s="30" t="inlineStr">
        <is>
          <t>ON</t>
        </is>
      </c>
      <c r="I1094" s="31" t="n">
        <v>718.2417398266504</v>
      </c>
      <c r="J1094" s="31" t="n">
        <v>2366.073881799197</v>
      </c>
      <c r="K1094" s="31" t="n">
        <v>1847.222222222222</v>
      </c>
      <c r="L1094" s="31" t="n">
        <v>150</v>
      </c>
      <c r="M1094" s="31">
        <f>I1094+J1094+K1094+L1094</f>
        <v/>
      </c>
      <c r="N1094" s="31">
        <f>M1094*'Dashboard &amp; Optimisation'!$B$18/('Dashboard &amp; Optimisation'!$B$16/3.6)</f>
        <v/>
      </c>
      <c r="O1094" s="31" t="n">
        <v>473.0454122710681</v>
      </c>
      <c r="P1094" s="32" t="n">
        <v>0.07433420944232057</v>
      </c>
      <c r="Q1094" s="33" t="n">
        <v>6.857688308810928</v>
      </c>
      <c r="R1094" s="31" t="n">
        <v>1916.525634008278</v>
      </c>
      <c r="S1094" s="31">
        <f>R1094*IF(A1094=4, 2.0, 3.0)</f>
        <v/>
      </c>
      <c r="T1094" s="29">
        <f>'Dashboard &amp; Optimisation'!$B$18*U1094</f>
        <v/>
      </c>
      <c r="U1094" s="34">
        <f>MIN(1, S1094/M1094)</f>
        <v/>
      </c>
      <c r="V1094" s="34">
        <f>N1094/(N1094+O1094)</f>
        <v/>
      </c>
      <c r="W1094" s="34">
        <f>U1094*V1094</f>
        <v/>
      </c>
      <c r="X1094" s="32">
        <f>T1094/N1094</f>
        <v/>
      </c>
      <c r="Y1094" s="35">
        <f>IF(W1094=MAXIFS(W$2:W$7201, A$2:A$7201, A1094, B$2:B$7201, B1094), "OPTIMAL", "")</f>
        <v/>
      </c>
    </row>
    <row r="1095" ht="20" customHeight="1">
      <c r="A1095" s="36" t="n">
        <v>4</v>
      </c>
      <c r="B1095" s="36" t="n">
        <v>30</v>
      </c>
      <c r="C1095" s="37" t="n">
        <v>100</v>
      </c>
      <c r="D1095" s="37" t="n">
        <v>3</v>
      </c>
      <c r="E1095" s="6" t="n">
        <v>4</v>
      </c>
      <c r="F1095" s="37" t="n">
        <v>1.5</v>
      </c>
      <c r="G1095" s="36" t="n">
        <v>150</v>
      </c>
      <c r="H1095" s="6" t="inlineStr">
        <is>
          <t>OFF</t>
        </is>
      </c>
      <c r="I1095" s="38" t="n">
        <v>718.2417398266504</v>
      </c>
      <c r="J1095" s="38" t="n">
        <v>2366.073881799197</v>
      </c>
      <c r="K1095" s="38" t="n">
        <v>1847.222222222222</v>
      </c>
      <c r="L1095" s="38" t="n">
        <v>150</v>
      </c>
      <c r="M1095" s="38">
        <f>I1095+J1095+K1095+L1095</f>
        <v/>
      </c>
      <c r="N1095" s="38">
        <f>M1095*'Dashboard &amp; Optimisation'!$B$18/('Dashboard &amp; Optimisation'!$B$16/3.6)</f>
        <v/>
      </c>
      <c r="O1095" s="38" t="n">
        <v>473.0454122710681</v>
      </c>
      <c r="P1095" s="39" t="n">
        <v>0.3078966442182174</v>
      </c>
      <c r="Q1095" s="40" t="n">
        <v>6.857688308810928</v>
      </c>
      <c r="R1095" s="38" t="n">
        <v>462.6988327257591</v>
      </c>
      <c r="S1095" s="38">
        <f>R1095*IF(A1095=4, 2.0, 3.0)</f>
        <v/>
      </c>
      <c r="T1095" s="37">
        <f>'Dashboard &amp; Optimisation'!$B$18*U1095</f>
        <v/>
      </c>
      <c r="U1095" s="26">
        <f>MIN(1, S1095/M1095)</f>
        <v/>
      </c>
      <c r="V1095" s="26">
        <f>N1095/(N1095+O1095)</f>
        <v/>
      </c>
      <c r="W1095" s="26">
        <f>U1095*V1095</f>
        <v/>
      </c>
      <c r="X1095" s="39">
        <f>T1095/N1095</f>
        <v/>
      </c>
      <c r="Y1095" s="41">
        <f>IF(W1095=MAXIFS(W$2:W$7201, A$2:A$7201, A1095, B$2:B$7201, B1095), "OPTIMAL", "")</f>
        <v/>
      </c>
    </row>
    <row r="1096" ht="20" customHeight="1">
      <c r="A1096" s="28" t="n">
        <v>4</v>
      </c>
      <c r="B1096" s="28" t="n">
        <v>30</v>
      </c>
      <c r="C1096" s="29" t="n">
        <v>100</v>
      </c>
      <c r="D1096" s="29" t="n">
        <v>3</v>
      </c>
      <c r="E1096" s="30" t="n">
        <v>4</v>
      </c>
      <c r="F1096" s="29" t="n">
        <v>1.5</v>
      </c>
      <c r="G1096" s="28" t="n">
        <v>200</v>
      </c>
      <c r="H1096" s="30" t="inlineStr">
        <is>
          <t>ON</t>
        </is>
      </c>
      <c r="I1096" s="31" t="n">
        <v>718.2417398266504</v>
      </c>
      <c r="J1096" s="31" t="n">
        <v>2366.073881799197</v>
      </c>
      <c r="K1096" s="31" t="n">
        <v>1847.222222222222</v>
      </c>
      <c r="L1096" s="31" t="n">
        <v>150</v>
      </c>
      <c r="M1096" s="31">
        <f>I1096+J1096+K1096+L1096</f>
        <v/>
      </c>
      <c r="N1096" s="31">
        <f>M1096*'Dashboard &amp; Optimisation'!$B$18/('Dashboard &amp; Optimisation'!$B$16/3.6)</f>
        <v/>
      </c>
      <c r="O1096" s="31" t="n">
        <v>473.0454122710681</v>
      </c>
      <c r="P1096" s="32" t="n">
        <v>0.07512998415778004</v>
      </c>
      <c r="Q1096" s="33" t="n">
        <v>6.857688308810928</v>
      </c>
      <c r="R1096" s="31" t="n">
        <v>1896.22584746938</v>
      </c>
      <c r="S1096" s="31">
        <f>R1096*IF(A1096=4, 2.0, 3.0)</f>
        <v/>
      </c>
      <c r="T1096" s="29">
        <f>'Dashboard &amp; Optimisation'!$B$18*U1096</f>
        <v/>
      </c>
      <c r="U1096" s="34">
        <f>MIN(1, S1096/M1096)</f>
        <v/>
      </c>
      <c r="V1096" s="34">
        <f>N1096/(N1096+O1096)</f>
        <v/>
      </c>
      <c r="W1096" s="34">
        <f>U1096*V1096</f>
        <v/>
      </c>
      <c r="X1096" s="32">
        <f>T1096/N1096</f>
        <v/>
      </c>
      <c r="Y1096" s="35">
        <f>IF(W1096=MAXIFS(W$2:W$7201, A$2:A$7201, A1096, B$2:B$7201, B1096), "OPTIMAL", "")</f>
        <v/>
      </c>
    </row>
    <row r="1097" ht="20" customHeight="1">
      <c r="A1097" s="36" t="n">
        <v>4</v>
      </c>
      <c r="B1097" s="36" t="n">
        <v>30</v>
      </c>
      <c r="C1097" s="37" t="n">
        <v>100</v>
      </c>
      <c r="D1097" s="37" t="n">
        <v>3</v>
      </c>
      <c r="E1097" s="6" t="n">
        <v>4</v>
      </c>
      <c r="F1097" s="37" t="n">
        <v>1.5</v>
      </c>
      <c r="G1097" s="36" t="n">
        <v>200</v>
      </c>
      <c r="H1097" s="6" t="inlineStr">
        <is>
          <t>OFF</t>
        </is>
      </c>
      <c r="I1097" s="38" t="n">
        <v>718.2417398266504</v>
      </c>
      <c r="J1097" s="38" t="n">
        <v>2366.073881799197</v>
      </c>
      <c r="K1097" s="38" t="n">
        <v>1847.222222222222</v>
      </c>
      <c r="L1097" s="38" t="n">
        <v>150</v>
      </c>
      <c r="M1097" s="38">
        <f>I1097+J1097+K1097+L1097</f>
        <v/>
      </c>
      <c r="N1097" s="38">
        <f>M1097*'Dashboard &amp; Optimisation'!$B$18/('Dashboard &amp; Optimisation'!$B$16/3.6)</f>
        <v/>
      </c>
      <c r="O1097" s="38" t="n">
        <v>473.0454122710681</v>
      </c>
      <c r="P1097" s="39" t="n">
        <v>0.3086924189336769</v>
      </c>
      <c r="Q1097" s="40" t="n">
        <v>6.857688308810928</v>
      </c>
      <c r="R1097" s="38" t="n">
        <v>461.5060466080187</v>
      </c>
      <c r="S1097" s="38">
        <f>R1097*IF(A1097=4, 2.0, 3.0)</f>
        <v/>
      </c>
      <c r="T1097" s="37">
        <f>'Dashboard &amp; Optimisation'!$B$18*U1097</f>
        <v/>
      </c>
      <c r="U1097" s="26">
        <f>MIN(1, S1097/M1097)</f>
        <v/>
      </c>
      <c r="V1097" s="26">
        <f>N1097/(N1097+O1097)</f>
        <v/>
      </c>
      <c r="W1097" s="26">
        <f>U1097*V1097</f>
        <v/>
      </c>
      <c r="X1097" s="39">
        <f>T1097/N1097</f>
        <v/>
      </c>
      <c r="Y1097" s="41">
        <f>IF(W1097=MAXIFS(W$2:W$7201, A$2:A$7201, A1097, B$2:B$7201, B1097), "OPTIMAL", "")</f>
        <v/>
      </c>
    </row>
    <row r="1098" ht="20" customHeight="1">
      <c r="A1098" s="28" t="n">
        <v>4</v>
      </c>
      <c r="B1098" s="28" t="n">
        <v>30</v>
      </c>
      <c r="C1098" s="29" t="n">
        <v>100</v>
      </c>
      <c r="D1098" s="29" t="n">
        <v>3</v>
      </c>
      <c r="E1098" s="30" t="n">
        <v>4</v>
      </c>
      <c r="F1098" s="29" t="n">
        <v>2</v>
      </c>
      <c r="G1098" s="28" t="n">
        <v>50</v>
      </c>
      <c r="H1098" s="30" t="inlineStr">
        <is>
          <t>ON</t>
        </is>
      </c>
      <c r="I1098" s="31" t="n">
        <v>718.2417398266504</v>
      </c>
      <c r="J1098" s="31" t="n">
        <v>2366.073881799197</v>
      </c>
      <c r="K1098" s="31" t="n">
        <v>1847.222222222222</v>
      </c>
      <c r="L1098" s="31" t="n">
        <v>150</v>
      </c>
      <c r="M1098" s="31">
        <f>I1098+J1098+K1098+L1098</f>
        <v/>
      </c>
      <c r="N1098" s="31">
        <f>M1098*'Dashboard &amp; Optimisation'!$B$18/('Dashboard &amp; Optimisation'!$B$16/3.6)</f>
        <v/>
      </c>
      <c r="O1098" s="31" t="n">
        <v>519.3272801874277</v>
      </c>
      <c r="P1098" s="32" t="n">
        <v>0.07010442359524885</v>
      </c>
      <c r="Q1098" s="33" t="n">
        <v>9.076917745081236</v>
      </c>
      <c r="R1098" s="31" t="n">
        <v>2055.178545654633</v>
      </c>
      <c r="S1098" s="31">
        <f>R1098*IF(A1098=4, 2.0, 3.0)</f>
        <v/>
      </c>
      <c r="T1098" s="29">
        <f>'Dashboard &amp; Optimisation'!$B$18*U1098</f>
        <v/>
      </c>
      <c r="U1098" s="34">
        <f>MIN(1, S1098/M1098)</f>
        <v/>
      </c>
      <c r="V1098" s="34">
        <f>N1098/(N1098+O1098)</f>
        <v/>
      </c>
      <c r="W1098" s="34">
        <f>U1098*V1098</f>
        <v/>
      </c>
      <c r="X1098" s="32">
        <f>T1098/N1098</f>
        <v/>
      </c>
      <c r="Y1098" s="35">
        <f>IF(W1098=MAXIFS(W$2:W$7201, A$2:A$7201, A1098, B$2:B$7201, B1098), "OPTIMAL", "")</f>
        <v/>
      </c>
    </row>
    <row r="1099" ht="20" customHeight="1">
      <c r="A1099" s="36" t="n">
        <v>4</v>
      </c>
      <c r="B1099" s="36" t="n">
        <v>30</v>
      </c>
      <c r="C1099" s="37" t="n">
        <v>100</v>
      </c>
      <c r="D1099" s="37" t="n">
        <v>3</v>
      </c>
      <c r="E1099" s="6" t="n">
        <v>4</v>
      </c>
      <c r="F1099" s="37" t="n">
        <v>2</v>
      </c>
      <c r="G1099" s="36" t="n">
        <v>50</v>
      </c>
      <c r="H1099" s="6" t="inlineStr">
        <is>
          <t>OFF</t>
        </is>
      </c>
      <c r="I1099" s="38" t="n">
        <v>718.2417398266504</v>
      </c>
      <c r="J1099" s="38" t="n">
        <v>2366.073881799197</v>
      </c>
      <c r="K1099" s="38" t="n">
        <v>1847.222222222222</v>
      </c>
      <c r="L1099" s="38" t="n">
        <v>150</v>
      </c>
      <c r="M1099" s="38">
        <f>I1099+J1099+K1099+L1099</f>
        <v/>
      </c>
      <c r="N1099" s="38">
        <f>M1099*'Dashboard &amp; Optimisation'!$B$18/('Dashboard &amp; Optimisation'!$B$16/3.6)</f>
        <v/>
      </c>
      <c r="O1099" s="38" t="n">
        <v>519.3272801874277</v>
      </c>
      <c r="P1099" s="39" t="n">
        <v>0.3047610363527655</v>
      </c>
      <c r="Q1099" s="40" t="n">
        <v>9.076917745081236</v>
      </c>
      <c r="R1099" s="38" t="n">
        <v>472.7543555196093</v>
      </c>
      <c r="S1099" s="38">
        <f>R1099*IF(A1099=4, 2.0, 3.0)</f>
        <v/>
      </c>
      <c r="T1099" s="37">
        <f>'Dashboard &amp; Optimisation'!$B$18*U1099</f>
        <v/>
      </c>
      <c r="U1099" s="26">
        <f>MIN(1, S1099/M1099)</f>
        <v/>
      </c>
      <c r="V1099" s="26">
        <f>N1099/(N1099+O1099)</f>
        <v/>
      </c>
      <c r="W1099" s="26">
        <f>U1099*V1099</f>
        <v/>
      </c>
      <c r="X1099" s="39">
        <f>T1099/N1099</f>
        <v/>
      </c>
      <c r="Y1099" s="41">
        <f>IF(W1099=MAXIFS(W$2:W$7201, A$2:A$7201, A1099, B$2:B$7201, B1099), "OPTIMAL", "")</f>
        <v/>
      </c>
    </row>
    <row r="1100" ht="20" customHeight="1">
      <c r="A1100" s="28" t="n">
        <v>4</v>
      </c>
      <c r="B1100" s="28" t="n">
        <v>30</v>
      </c>
      <c r="C1100" s="29" t="n">
        <v>100</v>
      </c>
      <c r="D1100" s="29" t="n">
        <v>3</v>
      </c>
      <c r="E1100" s="30" t="n">
        <v>4</v>
      </c>
      <c r="F1100" s="29" t="n">
        <v>2</v>
      </c>
      <c r="G1100" s="28" t="n">
        <v>100</v>
      </c>
      <c r="H1100" s="30" t="inlineStr">
        <is>
          <t>ON</t>
        </is>
      </c>
      <c r="I1100" s="31" t="n">
        <v>718.2417398266504</v>
      </c>
      <c r="J1100" s="31" t="n">
        <v>2366.073881799197</v>
      </c>
      <c r="K1100" s="31" t="n">
        <v>1847.222222222222</v>
      </c>
      <c r="L1100" s="31" t="n">
        <v>150</v>
      </c>
      <c r="M1100" s="31">
        <f>I1100+J1100+K1100+L1100</f>
        <v/>
      </c>
      <c r="N1100" s="31">
        <f>M1100*'Dashboard &amp; Optimisation'!$B$18/('Dashboard &amp; Optimisation'!$B$16/3.6)</f>
        <v/>
      </c>
      <c r="O1100" s="31" t="n">
        <v>519.3272801874277</v>
      </c>
      <c r="P1100" s="32" t="n">
        <v>0.07090019831070833</v>
      </c>
      <c r="Q1100" s="33" t="n">
        <v>9.076917745081236</v>
      </c>
      <c r="R1100" s="31" t="n">
        <v>2032.111485740081</v>
      </c>
      <c r="S1100" s="31">
        <f>R1100*IF(A1100=4, 2.0, 3.0)</f>
        <v/>
      </c>
      <c r="T1100" s="29">
        <f>'Dashboard &amp; Optimisation'!$B$18*U1100</f>
        <v/>
      </c>
      <c r="U1100" s="34">
        <f>MIN(1, S1100/M1100)</f>
        <v/>
      </c>
      <c r="V1100" s="34">
        <f>N1100/(N1100+O1100)</f>
        <v/>
      </c>
      <c r="W1100" s="34">
        <f>U1100*V1100</f>
        <v/>
      </c>
      <c r="X1100" s="32">
        <f>T1100/N1100</f>
        <v/>
      </c>
      <c r="Y1100" s="35">
        <f>IF(W1100=MAXIFS(W$2:W$7201, A$2:A$7201, A1100, B$2:B$7201, B1100), "OPTIMAL", "")</f>
        <v/>
      </c>
    </row>
    <row r="1101" ht="20" customHeight="1">
      <c r="A1101" s="36" t="n">
        <v>4</v>
      </c>
      <c r="B1101" s="36" t="n">
        <v>30</v>
      </c>
      <c r="C1101" s="37" t="n">
        <v>100</v>
      </c>
      <c r="D1101" s="37" t="n">
        <v>3</v>
      </c>
      <c r="E1101" s="6" t="n">
        <v>4</v>
      </c>
      <c r="F1101" s="37" t="n">
        <v>2</v>
      </c>
      <c r="G1101" s="36" t="n">
        <v>100</v>
      </c>
      <c r="H1101" s="6" t="inlineStr">
        <is>
          <t>OFF</t>
        </is>
      </c>
      <c r="I1101" s="38" t="n">
        <v>718.2417398266504</v>
      </c>
      <c r="J1101" s="38" t="n">
        <v>2366.073881799197</v>
      </c>
      <c r="K1101" s="38" t="n">
        <v>1847.222222222222</v>
      </c>
      <c r="L1101" s="38" t="n">
        <v>150</v>
      </c>
      <c r="M1101" s="38">
        <f>I1101+J1101+K1101+L1101</f>
        <v/>
      </c>
      <c r="N1101" s="38">
        <f>M1101*'Dashboard &amp; Optimisation'!$B$18/('Dashboard &amp; Optimisation'!$B$16/3.6)</f>
        <v/>
      </c>
      <c r="O1101" s="38" t="n">
        <v>519.3272801874277</v>
      </c>
      <c r="P1101" s="39" t="n">
        <v>0.305556811068225</v>
      </c>
      <c r="Q1101" s="40" t="n">
        <v>9.076917745081236</v>
      </c>
      <c r="R1101" s="38" t="n">
        <v>471.5231410641676</v>
      </c>
      <c r="S1101" s="38">
        <f>R1101*IF(A1101=4, 2.0, 3.0)</f>
        <v/>
      </c>
      <c r="T1101" s="37">
        <f>'Dashboard &amp; Optimisation'!$B$18*U1101</f>
        <v/>
      </c>
      <c r="U1101" s="26">
        <f>MIN(1, S1101/M1101)</f>
        <v/>
      </c>
      <c r="V1101" s="26">
        <f>N1101/(N1101+O1101)</f>
        <v/>
      </c>
      <c r="W1101" s="26">
        <f>U1101*V1101</f>
        <v/>
      </c>
      <c r="X1101" s="39">
        <f>T1101/N1101</f>
        <v/>
      </c>
      <c r="Y1101" s="41">
        <f>IF(W1101=MAXIFS(W$2:W$7201, A$2:A$7201, A1101, B$2:B$7201, B1101), "OPTIMAL", "")</f>
        <v/>
      </c>
    </row>
    <row r="1102" ht="20" customHeight="1">
      <c r="A1102" s="28" t="n">
        <v>4</v>
      </c>
      <c r="B1102" s="28" t="n">
        <v>30</v>
      </c>
      <c r="C1102" s="29" t="n">
        <v>100</v>
      </c>
      <c r="D1102" s="29" t="n">
        <v>3</v>
      </c>
      <c r="E1102" s="30" t="n">
        <v>4</v>
      </c>
      <c r="F1102" s="29" t="n">
        <v>2</v>
      </c>
      <c r="G1102" s="28" t="n">
        <v>150</v>
      </c>
      <c r="H1102" s="30" t="inlineStr">
        <is>
          <t>ON</t>
        </is>
      </c>
      <c r="I1102" s="31" t="n">
        <v>718.2417398266504</v>
      </c>
      <c r="J1102" s="31" t="n">
        <v>2366.073881799197</v>
      </c>
      <c r="K1102" s="31" t="n">
        <v>1847.222222222222</v>
      </c>
      <c r="L1102" s="31" t="n">
        <v>150</v>
      </c>
      <c r="M1102" s="31">
        <f>I1102+J1102+K1102+L1102</f>
        <v/>
      </c>
      <c r="N1102" s="31">
        <f>M1102*'Dashboard &amp; Optimisation'!$B$18/('Dashboard &amp; Optimisation'!$B$16/3.6)</f>
        <v/>
      </c>
      <c r="O1102" s="31" t="n">
        <v>519.3272801874277</v>
      </c>
      <c r="P1102" s="32" t="n">
        <v>0.0716959730261678</v>
      </c>
      <c r="Q1102" s="33" t="n">
        <v>9.076917745081236</v>
      </c>
      <c r="R1102" s="31" t="n">
        <v>2009.55648200568</v>
      </c>
      <c r="S1102" s="31">
        <f>R1102*IF(A1102=4, 2.0, 3.0)</f>
        <v/>
      </c>
      <c r="T1102" s="29">
        <f>'Dashboard &amp; Optimisation'!$B$18*U1102</f>
        <v/>
      </c>
      <c r="U1102" s="34">
        <f>MIN(1, S1102/M1102)</f>
        <v/>
      </c>
      <c r="V1102" s="34">
        <f>N1102/(N1102+O1102)</f>
        <v/>
      </c>
      <c r="W1102" s="34">
        <f>U1102*V1102</f>
        <v/>
      </c>
      <c r="X1102" s="32">
        <f>T1102/N1102</f>
        <v/>
      </c>
      <c r="Y1102" s="35">
        <f>IF(W1102=MAXIFS(W$2:W$7201, A$2:A$7201, A1102, B$2:B$7201, B1102), "OPTIMAL", "")</f>
        <v/>
      </c>
    </row>
    <row r="1103" ht="20" customHeight="1">
      <c r="A1103" s="36" t="n">
        <v>4</v>
      </c>
      <c r="B1103" s="36" t="n">
        <v>30</v>
      </c>
      <c r="C1103" s="37" t="n">
        <v>100</v>
      </c>
      <c r="D1103" s="37" t="n">
        <v>3</v>
      </c>
      <c r="E1103" s="6" t="n">
        <v>4</v>
      </c>
      <c r="F1103" s="37" t="n">
        <v>2</v>
      </c>
      <c r="G1103" s="36" t="n">
        <v>150</v>
      </c>
      <c r="H1103" s="6" t="inlineStr">
        <is>
          <t>OFF</t>
        </is>
      </c>
      <c r="I1103" s="38" t="n">
        <v>718.2417398266504</v>
      </c>
      <c r="J1103" s="38" t="n">
        <v>2366.073881799197</v>
      </c>
      <c r="K1103" s="38" t="n">
        <v>1847.222222222222</v>
      </c>
      <c r="L1103" s="38" t="n">
        <v>150</v>
      </c>
      <c r="M1103" s="38">
        <f>I1103+J1103+K1103+L1103</f>
        <v/>
      </c>
      <c r="N1103" s="38">
        <f>M1103*'Dashboard &amp; Optimisation'!$B$18/('Dashboard &amp; Optimisation'!$B$16/3.6)</f>
        <v/>
      </c>
      <c r="O1103" s="38" t="n">
        <v>519.3272801874277</v>
      </c>
      <c r="P1103" s="39" t="n">
        <v>0.3063525857836844</v>
      </c>
      <c r="Q1103" s="40" t="n">
        <v>9.076917745081236</v>
      </c>
      <c r="R1103" s="38" t="n">
        <v>470.2983229597178</v>
      </c>
      <c r="S1103" s="38">
        <f>R1103*IF(A1103=4, 2.0, 3.0)</f>
        <v/>
      </c>
      <c r="T1103" s="37">
        <f>'Dashboard &amp; Optimisation'!$B$18*U1103</f>
        <v/>
      </c>
      <c r="U1103" s="26">
        <f>MIN(1, S1103/M1103)</f>
        <v/>
      </c>
      <c r="V1103" s="26">
        <f>N1103/(N1103+O1103)</f>
        <v/>
      </c>
      <c r="W1103" s="26">
        <f>U1103*V1103</f>
        <v/>
      </c>
      <c r="X1103" s="39">
        <f>T1103/N1103</f>
        <v/>
      </c>
      <c r="Y1103" s="41">
        <f>IF(W1103=MAXIFS(W$2:W$7201, A$2:A$7201, A1103, B$2:B$7201, B1103), "OPTIMAL", "")</f>
        <v/>
      </c>
    </row>
    <row r="1104" ht="20" customHeight="1">
      <c r="A1104" s="28" t="n">
        <v>4</v>
      </c>
      <c r="B1104" s="28" t="n">
        <v>30</v>
      </c>
      <c r="C1104" s="29" t="n">
        <v>100</v>
      </c>
      <c r="D1104" s="29" t="n">
        <v>3</v>
      </c>
      <c r="E1104" s="30" t="n">
        <v>4</v>
      </c>
      <c r="F1104" s="29" t="n">
        <v>2</v>
      </c>
      <c r="G1104" s="28" t="n">
        <v>200</v>
      </c>
      <c r="H1104" s="30" t="inlineStr">
        <is>
          <t>ON</t>
        </is>
      </c>
      <c r="I1104" s="31" t="n">
        <v>718.2417398266504</v>
      </c>
      <c r="J1104" s="31" t="n">
        <v>2366.073881799197</v>
      </c>
      <c r="K1104" s="31" t="n">
        <v>1847.222222222222</v>
      </c>
      <c r="L1104" s="31" t="n">
        <v>150</v>
      </c>
      <c r="M1104" s="31">
        <f>I1104+J1104+K1104+L1104</f>
        <v/>
      </c>
      <c r="N1104" s="31">
        <f>M1104*'Dashboard &amp; Optimisation'!$B$18/('Dashboard &amp; Optimisation'!$B$16/3.6)</f>
        <v/>
      </c>
      <c r="O1104" s="31" t="n">
        <v>519.3272801874277</v>
      </c>
      <c r="P1104" s="32" t="n">
        <v>0.07249174774162728</v>
      </c>
      <c r="Q1104" s="33" t="n">
        <v>9.076917745081236</v>
      </c>
      <c r="R1104" s="31" t="n">
        <v>1987.496671234287</v>
      </c>
      <c r="S1104" s="31">
        <f>R1104*IF(A1104=4, 2.0, 3.0)</f>
        <v/>
      </c>
      <c r="T1104" s="29">
        <f>'Dashboard &amp; Optimisation'!$B$18*U1104</f>
        <v/>
      </c>
      <c r="U1104" s="34">
        <f>MIN(1, S1104/M1104)</f>
        <v/>
      </c>
      <c r="V1104" s="34">
        <f>N1104/(N1104+O1104)</f>
        <v/>
      </c>
      <c r="W1104" s="34">
        <f>U1104*V1104</f>
        <v/>
      </c>
      <c r="X1104" s="32">
        <f>T1104/N1104</f>
        <v/>
      </c>
      <c r="Y1104" s="35">
        <f>IF(W1104=MAXIFS(W$2:W$7201, A$2:A$7201, A1104, B$2:B$7201, B1104), "OPTIMAL", "")</f>
        <v/>
      </c>
    </row>
    <row r="1105" ht="20" customHeight="1">
      <c r="A1105" s="36" t="n">
        <v>4</v>
      </c>
      <c r="B1105" s="36" t="n">
        <v>30</v>
      </c>
      <c r="C1105" s="37" t="n">
        <v>100</v>
      </c>
      <c r="D1105" s="37" t="n">
        <v>3</v>
      </c>
      <c r="E1105" s="6" t="n">
        <v>4</v>
      </c>
      <c r="F1105" s="37" t="n">
        <v>2</v>
      </c>
      <c r="G1105" s="36" t="n">
        <v>200</v>
      </c>
      <c r="H1105" s="6" t="inlineStr">
        <is>
          <t>OFF</t>
        </is>
      </c>
      <c r="I1105" s="38" t="n">
        <v>718.2417398266504</v>
      </c>
      <c r="J1105" s="38" t="n">
        <v>2366.073881799197</v>
      </c>
      <c r="K1105" s="38" t="n">
        <v>1847.222222222222</v>
      </c>
      <c r="L1105" s="38" t="n">
        <v>150</v>
      </c>
      <c r="M1105" s="38">
        <f>I1105+J1105+K1105+L1105</f>
        <v/>
      </c>
      <c r="N1105" s="38">
        <f>M1105*'Dashboard &amp; Optimisation'!$B$18/('Dashboard &amp; Optimisation'!$B$16/3.6)</f>
        <v/>
      </c>
      <c r="O1105" s="38" t="n">
        <v>519.3272801874277</v>
      </c>
      <c r="P1105" s="39" t="n">
        <v>0.3071483604991439</v>
      </c>
      <c r="Q1105" s="40" t="n">
        <v>9.076917745081236</v>
      </c>
      <c r="R1105" s="38" t="n">
        <v>469.0798514903401</v>
      </c>
      <c r="S1105" s="38">
        <f>R1105*IF(A1105=4, 2.0, 3.0)</f>
        <v/>
      </c>
      <c r="T1105" s="37">
        <f>'Dashboard &amp; Optimisation'!$B$18*U1105</f>
        <v/>
      </c>
      <c r="U1105" s="26">
        <f>MIN(1, S1105/M1105)</f>
        <v/>
      </c>
      <c r="V1105" s="26">
        <f>N1105/(N1105+O1105)</f>
        <v/>
      </c>
      <c r="W1105" s="26">
        <f>U1105*V1105</f>
        <v/>
      </c>
      <c r="X1105" s="39">
        <f>T1105/N1105</f>
        <v/>
      </c>
      <c r="Y1105" s="41">
        <f>IF(W1105=MAXIFS(W$2:W$7201, A$2:A$7201, A1105, B$2:B$7201, B1105), "OPTIMAL", "")</f>
        <v/>
      </c>
    </row>
    <row r="1106" ht="20" customHeight="1">
      <c r="A1106" s="28" t="n">
        <v>4</v>
      </c>
      <c r="B1106" s="28" t="n">
        <v>30</v>
      </c>
      <c r="C1106" s="29" t="n">
        <v>100</v>
      </c>
      <c r="D1106" s="29" t="n">
        <v>3</v>
      </c>
      <c r="E1106" s="30" t="n">
        <v>8</v>
      </c>
      <c r="F1106" s="29" t="n">
        <v>1.5</v>
      </c>
      <c r="G1106" s="28" t="n">
        <v>50</v>
      </c>
      <c r="H1106" s="30" t="inlineStr">
        <is>
          <t>ON</t>
        </is>
      </c>
      <c r="I1106" s="31" t="n">
        <v>718.2417398266504</v>
      </c>
      <c r="J1106" s="31" t="n">
        <v>2366.073881799197</v>
      </c>
      <c r="K1106" s="31" t="n">
        <v>1847.222222222222</v>
      </c>
      <c r="L1106" s="31" t="n">
        <v>150</v>
      </c>
      <c r="M1106" s="31">
        <f>I1106+J1106+K1106+L1106</f>
        <v/>
      </c>
      <c r="N1106" s="31">
        <f>M1106*'Dashboard &amp; Optimisation'!$B$18/('Dashboard &amp; Optimisation'!$B$16/3.6)</f>
        <v/>
      </c>
      <c r="O1106" s="31" t="n">
        <v>615.1093449438368</v>
      </c>
      <c r="P1106" s="32" t="n">
        <v>0.05482769105377741</v>
      </c>
      <c r="Q1106" s="33" t="n">
        <v>13.51537661762185</v>
      </c>
      <c r="R1106" s="31" t="n">
        <v>2688.727091098105</v>
      </c>
      <c r="S1106" s="31">
        <f>R1106*IF(A1106=4, 2.0, 3.0)</f>
        <v/>
      </c>
      <c r="T1106" s="29">
        <f>'Dashboard &amp; Optimisation'!$B$18*U1106</f>
        <v/>
      </c>
      <c r="U1106" s="34">
        <f>MIN(1, S1106/M1106)</f>
        <v/>
      </c>
      <c r="V1106" s="34">
        <f>N1106/(N1106+O1106)</f>
        <v/>
      </c>
      <c r="W1106" s="34">
        <f>U1106*V1106</f>
        <v/>
      </c>
      <c r="X1106" s="32">
        <f>T1106/N1106</f>
        <v/>
      </c>
      <c r="Y1106" s="35">
        <f>IF(W1106=MAXIFS(W$2:W$7201, A$2:A$7201, A1106, B$2:B$7201, B1106), "OPTIMAL", "")</f>
        <v/>
      </c>
    </row>
    <row r="1107" ht="20" customHeight="1">
      <c r="A1107" s="36" t="n">
        <v>4</v>
      </c>
      <c r="B1107" s="36" t="n">
        <v>30</v>
      </c>
      <c r="C1107" s="37" t="n">
        <v>100</v>
      </c>
      <c r="D1107" s="37" t="n">
        <v>3</v>
      </c>
      <c r="E1107" s="6" t="n">
        <v>8</v>
      </c>
      <c r="F1107" s="37" t="n">
        <v>1.5</v>
      </c>
      <c r="G1107" s="36" t="n">
        <v>50</v>
      </c>
      <c r="H1107" s="6" t="inlineStr">
        <is>
          <t>OFF</t>
        </is>
      </c>
      <c r="I1107" s="38" t="n">
        <v>718.2417398266504</v>
      </c>
      <c r="J1107" s="38" t="n">
        <v>2366.073881799197</v>
      </c>
      <c r="K1107" s="38" t="n">
        <v>1847.222222222222</v>
      </c>
      <c r="L1107" s="38" t="n">
        <v>150</v>
      </c>
      <c r="M1107" s="38">
        <f>I1107+J1107+K1107+L1107</f>
        <v/>
      </c>
      <c r="N1107" s="38">
        <f>M1107*'Dashboard &amp; Optimisation'!$B$18/('Dashboard &amp; Optimisation'!$B$16/3.6)</f>
        <v/>
      </c>
      <c r="O1107" s="38" t="n">
        <v>615.1093449438368</v>
      </c>
      <c r="P1107" s="39" t="n">
        <v>0.2392799604342417</v>
      </c>
      <c r="Q1107" s="40" t="n">
        <v>13.51537661762185</v>
      </c>
      <c r="R1107" s="38" t="n">
        <v>616.0845981883266</v>
      </c>
      <c r="S1107" s="38">
        <f>R1107*IF(A1107=4, 2.0, 3.0)</f>
        <v/>
      </c>
      <c r="T1107" s="37">
        <f>'Dashboard &amp; Optimisation'!$B$18*U1107</f>
        <v/>
      </c>
      <c r="U1107" s="26">
        <f>MIN(1, S1107/M1107)</f>
        <v/>
      </c>
      <c r="V1107" s="26">
        <f>N1107/(N1107+O1107)</f>
        <v/>
      </c>
      <c r="W1107" s="26">
        <f>U1107*V1107</f>
        <v/>
      </c>
      <c r="X1107" s="39">
        <f>T1107/N1107</f>
        <v/>
      </c>
      <c r="Y1107" s="41">
        <f>IF(W1107=MAXIFS(W$2:W$7201, A$2:A$7201, A1107, B$2:B$7201, B1107), "OPTIMAL", "")</f>
        <v/>
      </c>
    </row>
    <row r="1108" ht="20" customHeight="1">
      <c r="A1108" s="28" t="n">
        <v>4</v>
      </c>
      <c r="B1108" s="28" t="n">
        <v>30</v>
      </c>
      <c r="C1108" s="29" t="n">
        <v>100</v>
      </c>
      <c r="D1108" s="29" t="n">
        <v>3</v>
      </c>
      <c r="E1108" s="30" t="n">
        <v>8</v>
      </c>
      <c r="F1108" s="29" t="n">
        <v>1.5</v>
      </c>
      <c r="G1108" s="28" t="n">
        <v>100</v>
      </c>
      <c r="H1108" s="30" t="inlineStr">
        <is>
          <t>ON</t>
        </is>
      </c>
      <c r="I1108" s="31" t="n">
        <v>718.2417398266504</v>
      </c>
      <c r="J1108" s="31" t="n">
        <v>2366.073881799197</v>
      </c>
      <c r="K1108" s="31" t="n">
        <v>1847.222222222222</v>
      </c>
      <c r="L1108" s="31" t="n">
        <v>150</v>
      </c>
      <c r="M1108" s="31">
        <f>I1108+J1108+K1108+L1108</f>
        <v/>
      </c>
      <c r="N1108" s="31">
        <f>M1108*'Dashboard &amp; Optimisation'!$B$18/('Dashboard &amp; Optimisation'!$B$16/3.6)</f>
        <v/>
      </c>
      <c r="O1108" s="31" t="n">
        <v>615.1093449438368</v>
      </c>
      <c r="P1108" s="32" t="n">
        <v>0.05562346576923688</v>
      </c>
      <c r="Q1108" s="33" t="n">
        <v>13.51537661762185</v>
      </c>
      <c r="R1108" s="31" t="n">
        <v>2650.260932862957</v>
      </c>
      <c r="S1108" s="31">
        <f>R1108*IF(A1108=4, 2.0, 3.0)</f>
        <v/>
      </c>
      <c r="T1108" s="29">
        <f>'Dashboard &amp; Optimisation'!$B$18*U1108</f>
        <v/>
      </c>
      <c r="U1108" s="34">
        <f>MIN(1, S1108/M1108)</f>
        <v/>
      </c>
      <c r="V1108" s="34">
        <f>N1108/(N1108+O1108)</f>
        <v/>
      </c>
      <c r="W1108" s="34">
        <f>U1108*V1108</f>
        <v/>
      </c>
      <c r="X1108" s="32">
        <f>T1108/N1108</f>
        <v/>
      </c>
      <c r="Y1108" s="35">
        <f>IF(W1108=MAXIFS(W$2:W$7201, A$2:A$7201, A1108, B$2:B$7201, B1108), "OPTIMAL", "")</f>
        <v/>
      </c>
    </row>
    <row r="1109" ht="20" customHeight="1">
      <c r="A1109" s="36" t="n">
        <v>4</v>
      </c>
      <c r="B1109" s="36" t="n">
        <v>30</v>
      </c>
      <c r="C1109" s="37" t="n">
        <v>100</v>
      </c>
      <c r="D1109" s="37" t="n">
        <v>3</v>
      </c>
      <c r="E1109" s="6" t="n">
        <v>8</v>
      </c>
      <c r="F1109" s="37" t="n">
        <v>1.5</v>
      </c>
      <c r="G1109" s="36" t="n">
        <v>100</v>
      </c>
      <c r="H1109" s="6" t="inlineStr">
        <is>
          <t>OFF</t>
        </is>
      </c>
      <c r="I1109" s="38" t="n">
        <v>718.2417398266504</v>
      </c>
      <c r="J1109" s="38" t="n">
        <v>2366.073881799197</v>
      </c>
      <c r="K1109" s="38" t="n">
        <v>1847.222222222222</v>
      </c>
      <c r="L1109" s="38" t="n">
        <v>150</v>
      </c>
      <c r="M1109" s="38">
        <f>I1109+J1109+K1109+L1109</f>
        <v/>
      </c>
      <c r="N1109" s="38">
        <f>M1109*'Dashboard &amp; Optimisation'!$B$18/('Dashboard &amp; Optimisation'!$B$16/3.6)</f>
        <v/>
      </c>
      <c r="O1109" s="38" t="n">
        <v>615.1093449438368</v>
      </c>
      <c r="P1109" s="39" t="n">
        <v>0.2400757351497012</v>
      </c>
      <c r="Q1109" s="40" t="n">
        <v>13.51537661762185</v>
      </c>
      <c r="R1109" s="38" t="n">
        <v>614.0424736665937</v>
      </c>
      <c r="S1109" s="38">
        <f>R1109*IF(A1109=4, 2.0, 3.0)</f>
        <v/>
      </c>
      <c r="T1109" s="37">
        <f>'Dashboard &amp; Optimisation'!$B$18*U1109</f>
        <v/>
      </c>
      <c r="U1109" s="26">
        <f>MIN(1, S1109/M1109)</f>
        <v/>
      </c>
      <c r="V1109" s="26">
        <f>N1109/(N1109+O1109)</f>
        <v/>
      </c>
      <c r="W1109" s="26">
        <f>U1109*V1109</f>
        <v/>
      </c>
      <c r="X1109" s="39">
        <f>T1109/N1109</f>
        <v/>
      </c>
      <c r="Y1109" s="41">
        <f>IF(W1109=MAXIFS(W$2:W$7201, A$2:A$7201, A1109, B$2:B$7201, B1109), "OPTIMAL", "")</f>
        <v/>
      </c>
    </row>
    <row r="1110" ht="20" customHeight="1">
      <c r="A1110" s="28" t="n">
        <v>4</v>
      </c>
      <c r="B1110" s="28" t="n">
        <v>30</v>
      </c>
      <c r="C1110" s="29" t="n">
        <v>100</v>
      </c>
      <c r="D1110" s="29" t="n">
        <v>3</v>
      </c>
      <c r="E1110" s="30" t="n">
        <v>8</v>
      </c>
      <c r="F1110" s="29" t="n">
        <v>1.5</v>
      </c>
      <c r="G1110" s="28" t="n">
        <v>150</v>
      </c>
      <c r="H1110" s="30" t="inlineStr">
        <is>
          <t>ON</t>
        </is>
      </c>
      <c r="I1110" s="31" t="n">
        <v>718.2417398266504</v>
      </c>
      <c r="J1110" s="31" t="n">
        <v>2366.073881799197</v>
      </c>
      <c r="K1110" s="31" t="n">
        <v>1847.222222222222</v>
      </c>
      <c r="L1110" s="31" t="n">
        <v>150</v>
      </c>
      <c r="M1110" s="31">
        <f>I1110+J1110+K1110+L1110</f>
        <v/>
      </c>
      <c r="N1110" s="31">
        <f>M1110*'Dashboard &amp; Optimisation'!$B$18/('Dashboard &amp; Optimisation'!$B$16/3.6)</f>
        <v/>
      </c>
      <c r="O1110" s="31" t="n">
        <v>615.1093449438368</v>
      </c>
      <c r="P1110" s="32" t="n">
        <v>0.05641924048469636</v>
      </c>
      <c r="Q1110" s="33" t="n">
        <v>13.51537661762185</v>
      </c>
      <c r="R1110" s="31" t="n">
        <v>2612.879879491378</v>
      </c>
      <c r="S1110" s="31">
        <f>R1110*IF(A1110=4, 2.0, 3.0)</f>
        <v/>
      </c>
      <c r="T1110" s="29">
        <f>'Dashboard &amp; Optimisation'!$B$18*U1110</f>
        <v/>
      </c>
      <c r="U1110" s="34">
        <f>MIN(1, S1110/M1110)</f>
        <v/>
      </c>
      <c r="V1110" s="34">
        <f>N1110/(N1110+O1110)</f>
        <v/>
      </c>
      <c r="W1110" s="34">
        <f>U1110*V1110</f>
        <v/>
      </c>
      <c r="X1110" s="32">
        <f>T1110/N1110</f>
        <v/>
      </c>
      <c r="Y1110" s="35">
        <f>IF(W1110=MAXIFS(W$2:W$7201, A$2:A$7201, A1110, B$2:B$7201, B1110), "OPTIMAL", "")</f>
        <v/>
      </c>
    </row>
    <row r="1111" ht="20" customHeight="1">
      <c r="A1111" s="36" t="n">
        <v>4</v>
      </c>
      <c r="B1111" s="36" t="n">
        <v>30</v>
      </c>
      <c r="C1111" s="37" t="n">
        <v>100</v>
      </c>
      <c r="D1111" s="37" t="n">
        <v>3</v>
      </c>
      <c r="E1111" s="6" t="n">
        <v>8</v>
      </c>
      <c r="F1111" s="37" t="n">
        <v>1.5</v>
      </c>
      <c r="G1111" s="36" t="n">
        <v>150</v>
      </c>
      <c r="H1111" s="6" t="inlineStr">
        <is>
          <t>OFF</t>
        </is>
      </c>
      <c r="I1111" s="38" t="n">
        <v>718.2417398266504</v>
      </c>
      <c r="J1111" s="38" t="n">
        <v>2366.073881799197</v>
      </c>
      <c r="K1111" s="38" t="n">
        <v>1847.222222222222</v>
      </c>
      <c r="L1111" s="38" t="n">
        <v>150</v>
      </c>
      <c r="M1111" s="38">
        <f>I1111+J1111+K1111+L1111</f>
        <v/>
      </c>
      <c r="N1111" s="38">
        <f>M1111*'Dashboard &amp; Optimisation'!$B$18/('Dashboard &amp; Optimisation'!$B$16/3.6)</f>
        <v/>
      </c>
      <c r="O1111" s="38" t="n">
        <v>615.1093449438368</v>
      </c>
      <c r="P1111" s="39" t="n">
        <v>0.2408715098651607</v>
      </c>
      <c r="Q1111" s="40" t="n">
        <v>13.51537661762185</v>
      </c>
      <c r="R1111" s="38" t="n">
        <v>612.0138424057376</v>
      </c>
      <c r="S1111" s="38">
        <f>R1111*IF(A1111=4, 2.0, 3.0)</f>
        <v/>
      </c>
      <c r="T1111" s="37">
        <f>'Dashboard &amp; Optimisation'!$B$18*U1111</f>
        <v/>
      </c>
      <c r="U1111" s="26">
        <f>MIN(1, S1111/M1111)</f>
        <v/>
      </c>
      <c r="V1111" s="26">
        <f>N1111/(N1111+O1111)</f>
        <v/>
      </c>
      <c r="W1111" s="26">
        <f>U1111*V1111</f>
        <v/>
      </c>
      <c r="X1111" s="39">
        <f>T1111/N1111</f>
        <v/>
      </c>
      <c r="Y1111" s="41">
        <f>IF(W1111=MAXIFS(W$2:W$7201, A$2:A$7201, A1111, B$2:B$7201, B1111), "OPTIMAL", "")</f>
        <v/>
      </c>
    </row>
    <row r="1112" ht="20" customHeight="1">
      <c r="A1112" s="28" t="n">
        <v>4</v>
      </c>
      <c r="B1112" s="28" t="n">
        <v>30</v>
      </c>
      <c r="C1112" s="29" t="n">
        <v>100</v>
      </c>
      <c r="D1112" s="29" t="n">
        <v>3</v>
      </c>
      <c r="E1112" s="30" t="n">
        <v>8</v>
      </c>
      <c r="F1112" s="29" t="n">
        <v>1.5</v>
      </c>
      <c r="G1112" s="28" t="n">
        <v>200</v>
      </c>
      <c r="H1112" s="30" t="inlineStr">
        <is>
          <t>ON</t>
        </is>
      </c>
      <c r="I1112" s="31" t="n">
        <v>718.2417398266504</v>
      </c>
      <c r="J1112" s="31" t="n">
        <v>2366.073881799197</v>
      </c>
      <c r="K1112" s="31" t="n">
        <v>1847.222222222222</v>
      </c>
      <c r="L1112" s="31" t="n">
        <v>150</v>
      </c>
      <c r="M1112" s="31">
        <f>I1112+J1112+K1112+L1112</f>
        <v/>
      </c>
      <c r="N1112" s="31">
        <f>M1112*'Dashboard &amp; Optimisation'!$B$18/('Dashboard &amp; Optimisation'!$B$16/3.6)</f>
        <v/>
      </c>
      <c r="O1112" s="31" t="n">
        <v>615.1093449438368</v>
      </c>
      <c r="P1112" s="32" t="n">
        <v>0.05721501520015583</v>
      </c>
      <c r="Q1112" s="33" t="n">
        <v>13.51537661762185</v>
      </c>
      <c r="R1112" s="31" t="n">
        <v>2576.538654458786</v>
      </c>
      <c r="S1112" s="31">
        <f>R1112*IF(A1112=4, 2.0, 3.0)</f>
        <v/>
      </c>
      <c r="T1112" s="29">
        <f>'Dashboard &amp; Optimisation'!$B$18*U1112</f>
        <v/>
      </c>
      <c r="U1112" s="34">
        <f>MIN(1, S1112/M1112)</f>
        <v/>
      </c>
      <c r="V1112" s="34">
        <f>N1112/(N1112+O1112)</f>
        <v/>
      </c>
      <c r="W1112" s="34">
        <f>U1112*V1112</f>
        <v/>
      </c>
      <c r="X1112" s="32">
        <f>T1112/N1112</f>
        <v/>
      </c>
      <c r="Y1112" s="35">
        <f>IF(W1112=MAXIFS(W$2:W$7201, A$2:A$7201, A1112, B$2:B$7201, B1112), "OPTIMAL", "")</f>
        <v/>
      </c>
    </row>
    <row r="1113" ht="20" customHeight="1">
      <c r="A1113" s="36" t="n">
        <v>4</v>
      </c>
      <c r="B1113" s="36" t="n">
        <v>30</v>
      </c>
      <c r="C1113" s="37" t="n">
        <v>100</v>
      </c>
      <c r="D1113" s="37" t="n">
        <v>3</v>
      </c>
      <c r="E1113" s="6" t="n">
        <v>8</v>
      </c>
      <c r="F1113" s="37" t="n">
        <v>1.5</v>
      </c>
      <c r="G1113" s="36" t="n">
        <v>200</v>
      </c>
      <c r="H1113" s="6" t="inlineStr">
        <is>
          <t>OFF</t>
        </is>
      </c>
      <c r="I1113" s="38" t="n">
        <v>718.2417398266504</v>
      </c>
      <c r="J1113" s="38" t="n">
        <v>2366.073881799197</v>
      </c>
      <c r="K1113" s="38" t="n">
        <v>1847.222222222222</v>
      </c>
      <c r="L1113" s="38" t="n">
        <v>150</v>
      </c>
      <c r="M1113" s="38">
        <f>I1113+J1113+K1113+L1113</f>
        <v/>
      </c>
      <c r="N1113" s="38">
        <f>M1113*'Dashboard &amp; Optimisation'!$B$18/('Dashboard &amp; Optimisation'!$B$16/3.6)</f>
        <v/>
      </c>
      <c r="O1113" s="38" t="n">
        <v>615.1093449438368</v>
      </c>
      <c r="P1113" s="39" t="n">
        <v>0.2416672845806202</v>
      </c>
      <c r="Q1113" s="40" t="n">
        <v>13.51537661762185</v>
      </c>
      <c r="R1113" s="38" t="n">
        <v>609.9985711118061</v>
      </c>
      <c r="S1113" s="38">
        <f>R1113*IF(A1113=4, 2.0, 3.0)</f>
        <v/>
      </c>
      <c r="T1113" s="37">
        <f>'Dashboard &amp; Optimisation'!$B$18*U1113</f>
        <v/>
      </c>
      <c r="U1113" s="26">
        <f>MIN(1, S1113/M1113)</f>
        <v/>
      </c>
      <c r="V1113" s="26">
        <f>N1113/(N1113+O1113)</f>
        <v/>
      </c>
      <c r="W1113" s="26">
        <f>U1113*V1113</f>
        <v/>
      </c>
      <c r="X1113" s="39">
        <f>T1113/N1113</f>
        <v/>
      </c>
      <c r="Y1113" s="41">
        <f>IF(W1113=MAXIFS(W$2:W$7201, A$2:A$7201, A1113, B$2:B$7201, B1113), "OPTIMAL", "")</f>
        <v/>
      </c>
    </row>
    <row r="1114" ht="20" customHeight="1">
      <c r="A1114" s="28" t="n">
        <v>4</v>
      </c>
      <c r="B1114" s="28" t="n">
        <v>30</v>
      </c>
      <c r="C1114" s="29" t="n">
        <v>100</v>
      </c>
      <c r="D1114" s="29" t="n">
        <v>3</v>
      </c>
      <c r="E1114" s="30" t="n">
        <v>8</v>
      </c>
      <c r="F1114" s="29" t="n">
        <v>2</v>
      </c>
      <c r="G1114" s="28" t="n">
        <v>50</v>
      </c>
      <c r="H1114" s="30" t="inlineStr">
        <is>
          <t>ON</t>
        </is>
      </c>
      <c r="I1114" s="31" t="n">
        <v>718.2417398266504</v>
      </c>
      <c r="J1114" s="31" t="n">
        <v>2366.073881799197</v>
      </c>
      <c r="K1114" s="31" t="n">
        <v>1847.222222222222</v>
      </c>
      <c r="L1114" s="31" t="n">
        <v>150</v>
      </c>
      <c r="M1114" s="31">
        <f>I1114+J1114+K1114+L1114</f>
        <v/>
      </c>
      <c r="N1114" s="31">
        <f>M1114*'Dashboard &amp; Optimisation'!$B$18/('Dashboard &amp; Optimisation'!$B$16/3.6)</f>
        <v/>
      </c>
      <c r="O1114" s="31" t="n">
        <v>715.4370763410178</v>
      </c>
      <c r="P1114" s="32" t="n">
        <v>0.0536222193896701</v>
      </c>
      <c r="Q1114" s="33" t="n">
        <v>17.95383549016247</v>
      </c>
      <c r="R1114" s="31" t="n">
        <v>2814.40758509752</v>
      </c>
      <c r="S1114" s="31">
        <f>R1114*IF(A1114=4, 2.0, 3.0)</f>
        <v/>
      </c>
      <c r="T1114" s="29">
        <f>'Dashboard &amp; Optimisation'!$B$18*U1114</f>
        <v/>
      </c>
      <c r="U1114" s="34">
        <f>MIN(1, S1114/M1114)</f>
        <v/>
      </c>
      <c r="V1114" s="34">
        <f>N1114/(N1114+O1114)</f>
        <v/>
      </c>
      <c r="W1114" s="34">
        <f>U1114*V1114</f>
        <v/>
      </c>
      <c r="X1114" s="32">
        <f>T1114/N1114</f>
        <v/>
      </c>
      <c r="Y1114" s="35">
        <f>IF(W1114=MAXIFS(W$2:W$7201, A$2:A$7201, A1114, B$2:B$7201, B1114), "OPTIMAL", "")</f>
        <v/>
      </c>
    </row>
    <row r="1115" ht="20" customHeight="1">
      <c r="A1115" s="36" t="n">
        <v>4</v>
      </c>
      <c r="B1115" s="36" t="n">
        <v>30</v>
      </c>
      <c r="C1115" s="37" t="n">
        <v>100</v>
      </c>
      <c r="D1115" s="37" t="n">
        <v>3</v>
      </c>
      <c r="E1115" s="6" t="n">
        <v>8</v>
      </c>
      <c r="F1115" s="37" t="n">
        <v>2</v>
      </c>
      <c r="G1115" s="36" t="n">
        <v>50</v>
      </c>
      <c r="H1115" s="6" t="inlineStr">
        <is>
          <t>OFF</t>
        </is>
      </c>
      <c r="I1115" s="38" t="n">
        <v>718.2417398266504</v>
      </c>
      <c r="J1115" s="38" t="n">
        <v>2366.073881799197</v>
      </c>
      <c r="K1115" s="38" t="n">
        <v>1847.222222222222</v>
      </c>
      <c r="L1115" s="38" t="n">
        <v>150</v>
      </c>
      <c r="M1115" s="38">
        <f>I1115+J1115+K1115+L1115</f>
        <v/>
      </c>
      <c r="N1115" s="38">
        <f>M1115*'Dashboard &amp; Optimisation'!$B$18/('Dashboard &amp; Optimisation'!$B$16/3.6)</f>
        <v/>
      </c>
      <c r="O1115" s="38" t="n">
        <v>715.4370763410178</v>
      </c>
      <c r="P1115" s="39" t="n">
        <v>0.2394434573245842</v>
      </c>
      <c r="Q1115" s="40" t="n">
        <v>17.95383549016247</v>
      </c>
      <c r="R1115" s="38" t="n">
        <v>630.2731453441808</v>
      </c>
      <c r="S1115" s="38">
        <f>R1115*IF(A1115=4, 2.0, 3.0)</f>
        <v/>
      </c>
      <c r="T1115" s="37">
        <f>'Dashboard &amp; Optimisation'!$B$18*U1115</f>
        <v/>
      </c>
      <c r="U1115" s="26">
        <f>MIN(1, S1115/M1115)</f>
        <v/>
      </c>
      <c r="V1115" s="26">
        <f>N1115/(N1115+O1115)</f>
        <v/>
      </c>
      <c r="W1115" s="26">
        <f>U1115*V1115</f>
        <v/>
      </c>
      <c r="X1115" s="39">
        <f>T1115/N1115</f>
        <v/>
      </c>
      <c r="Y1115" s="41">
        <f>IF(W1115=MAXIFS(W$2:W$7201, A$2:A$7201, A1115, B$2:B$7201, B1115), "OPTIMAL", "")</f>
        <v/>
      </c>
    </row>
    <row r="1116" ht="20" customHeight="1">
      <c r="A1116" s="28" t="n">
        <v>4</v>
      </c>
      <c r="B1116" s="28" t="n">
        <v>30</v>
      </c>
      <c r="C1116" s="29" t="n">
        <v>100</v>
      </c>
      <c r="D1116" s="29" t="n">
        <v>3</v>
      </c>
      <c r="E1116" s="30" t="n">
        <v>8</v>
      </c>
      <c r="F1116" s="29" t="n">
        <v>2</v>
      </c>
      <c r="G1116" s="28" t="n">
        <v>100</v>
      </c>
      <c r="H1116" s="30" t="inlineStr">
        <is>
          <t>ON</t>
        </is>
      </c>
      <c r="I1116" s="31" t="n">
        <v>718.2417398266504</v>
      </c>
      <c r="J1116" s="31" t="n">
        <v>2366.073881799197</v>
      </c>
      <c r="K1116" s="31" t="n">
        <v>1847.222222222222</v>
      </c>
      <c r="L1116" s="31" t="n">
        <v>150</v>
      </c>
      <c r="M1116" s="31">
        <f>I1116+J1116+K1116+L1116</f>
        <v/>
      </c>
      <c r="N1116" s="31">
        <f>M1116*'Dashboard &amp; Optimisation'!$B$18/('Dashboard &amp; Optimisation'!$B$16/3.6)</f>
        <v/>
      </c>
      <c r="O1116" s="31" t="n">
        <v>715.4370763410178</v>
      </c>
      <c r="P1116" s="32" t="n">
        <v>0.05441799410512958</v>
      </c>
      <c r="Q1116" s="33" t="n">
        <v>17.95383549016247</v>
      </c>
      <c r="R1116" s="31" t="n">
        <v>2773.251448564974</v>
      </c>
      <c r="S1116" s="31">
        <f>R1116*IF(A1116=4, 2.0, 3.0)</f>
        <v/>
      </c>
      <c r="T1116" s="29">
        <f>'Dashboard &amp; Optimisation'!$B$18*U1116</f>
        <v/>
      </c>
      <c r="U1116" s="34">
        <f>MIN(1, S1116/M1116)</f>
        <v/>
      </c>
      <c r="V1116" s="34">
        <f>N1116/(N1116+O1116)</f>
        <v/>
      </c>
      <c r="W1116" s="34">
        <f>U1116*V1116</f>
        <v/>
      </c>
      <c r="X1116" s="32">
        <f>T1116/N1116</f>
        <v/>
      </c>
      <c r="Y1116" s="35">
        <f>IF(W1116=MAXIFS(W$2:W$7201, A$2:A$7201, A1116, B$2:B$7201, B1116), "OPTIMAL", "")</f>
        <v/>
      </c>
    </row>
    <row r="1117" ht="20" customHeight="1">
      <c r="A1117" s="36" t="n">
        <v>4</v>
      </c>
      <c r="B1117" s="36" t="n">
        <v>30</v>
      </c>
      <c r="C1117" s="37" t="n">
        <v>100</v>
      </c>
      <c r="D1117" s="37" t="n">
        <v>3</v>
      </c>
      <c r="E1117" s="6" t="n">
        <v>8</v>
      </c>
      <c r="F1117" s="37" t="n">
        <v>2</v>
      </c>
      <c r="G1117" s="36" t="n">
        <v>100</v>
      </c>
      <c r="H1117" s="6" t="inlineStr">
        <is>
          <t>OFF</t>
        </is>
      </c>
      <c r="I1117" s="38" t="n">
        <v>718.2417398266504</v>
      </c>
      <c r="J1117" s="38" t="n">
        <v>2366.073881799197</v>
      </c>
      <c r="K1117" s="38" t="n">
        <v>1847.222222222222</v>
      </c>
      <c r="L1117" s="38" t="n">
        <v>150</v>
      </c>
      <c r="M1117" s="38">
        <f>I1117+J1117+K1117+L1117</f>
        <v/>
      </c>
      <c r="N1117" s="38">
        <f>M1117*'Dashboard &amp; Optimisation'!$B$18/('Dashboard &amp; Optimisation'!$B$16/3.6)</f>
        <v/>
      </c>
      <c r="O1117" s="38" t="n">
        <v>715.4370763410178</v>
      </c>
      <c r="P1117" s="39" t="n">
        <v>0.2402392320400437</v>
      </c>
      <c r="Q1117" s="40" t="n">
        <v>17.95383549016247</v>
      </c>
      <c r="R1117" s="38" t="n">
        <v>628.1854120932919</v>
      </c>
      <c r="S1117" s="38">
        <f>R1117*IF(A1117=4, 2.0, 3.0)</f>
        <v/>
      </c>
      <c r="T1117" s="37">
        <f>'Dashboard &amp; Optimisation'!$B$18*U1117</f>
        <v/>
      </c>
      <c r="U1117" s="26">
        <f>MIN(1, S1117/M1117)</f>
        <v/>
      </c>
      <c r="V1117" s="26">
        <f>N1117/(N1117+O1117)</f>
        <v/>
      </c>
      <c r="W1117" s="26">
        <f>U1117*V1117</f>
        <v/>
      </c>
      <c r="X1117" s="39">
        <f>T1117/N1117</f>
        <v/>
      </c>
      <c r="Y1117" s="41">
        <f>IF(W1117=MAXIFS(W$2:W$7201, A$2:A$7201, A1117, B$2:B$7201, B1117), "OPTIMAL", "")</f>
        <v/>
      </c>
    </row>
    <row r="1118" ht="20" customHeight="1">
      <c r="A1118" s="28" t="n">
        <v>4</v>
      </c>
      <c r="B1118" s="28" t="n">
        <v>30</v>
      </c>
      <c r="C1118" s="29" t="n">
        <v>100</v>
      </c>
      <c r="D1118" s="29" t="n">
        <v>3</v>
      </c>
      <c r="E1118" s="30" t="n">
        <v>8</v>
      </c>
      <c r="F1118" s="29" t="n">
        <v>2</v>
      </c>
      <c r="G1118" s="28" t="n">
        <v>150</v>
      </c>
      <c r="H1118" s="30" t="inlineStr">
        <is>
          <t>ON</t>
        </is>
      </c>
      <c r="I1118" s="31" t="n">
        <v>718.2417398266504</v>
      </c>
      <c r="J1118" s="31" t="n">
        <v>2366.073881799197</v>
      </c>
      <c r="K1118" s="31" t="n">
        <v>1847.222222222222</v>
      </c>
      <c r="L1118" s="31" t="n">
        <v>150</v>
      </c>
      <c r="M1118" s="31">
        <f>I1118+J1118+K1118+L1118</f>
        <v/>
      </c>
      <c r="N1118" s="31">
        <f>M1118*'Dashboard &amp; Optimisation'!$B$18/('Dashboard &amp; Optimisation'!$B$16/3.6)</f>
        <v/>
      </c>
      <c r="O1118" s="31" t="n">
        <v>715.4370763410178</v>
      </c>
      <c r="P1118" s="32" t="n">
        <v>0.05521376882058905</v>
      </c>
      <c r="Q1118" s="33" t="n">
        <v>17.95383549016247</v>
      </c>
      <c r="R1118" s="31" t="n">
        <v>2733.281647018726</v>
      </c>
      <c r="S1118" s="31">
        <f>R1118*IF(A1118=4, 2.0, 3.0)</f>
        <v/>
      </c>
      <c r="T1118" s="29">
        <f>'Dashboard &amp; Optimisation'!$B$18*U1118</f>
        <v/>
      </c>
      <c r="U1118" s="34">
        <f>MIN(1, S1118/M1118)</f>
        <v/>
      </c>
      <c r="V1118" s="34">
        <f>N1118/(N1118+O1118)</f>
        <v/>
      </c>
      <c r="W1118" s="34">
        <f>U1118*V1118</f>
        <v/>
      </c>
      <c r="X1118" s="32">
        <f>T1118/N1118</f>
        <v/>
      </c>
      <c r="Y1118" s="35">
        <f>IF(W1118=MAXIFS(W$2:W$7201, A$2:A$7201, A1118, B$2:B$7201, B1118), "OPTIMAL", "")</f>
        <v/>
      </c>
    </row>
    <row r="1119" ht="20" customHeight="1">
      <c r="A1119" s="36" t="n">
        <v>4</v>
      </c>
      <c r="B1119" s="36" t="n">
        <v>30</v>
      </c>
      <c r="C1119" s="37" t="n">
        <v>100</v>
      </c>
      <c r="D1119" s="37" t="n">
        <v>3</v>
      </c>
      <c r="E1119" s="6" t="n">
        <v>8</v>
      </c>
      <c r="F1119" s="37" t="n">
        <v>2</v>
      </c>
      <c r="G1119" s="36" t="n">
        <v>150</v>
      </c>
      <c r="H1119" s="6" t="inlineStr">
        <is>
          <t>OFF</t>
        </is>
      </c>
      <c r="I1119" s="38" t="n">
        <v>718.2417398266504</v>
      </c>
      <c r="J1119" s="38" t="n">
        <v>2366.073881799197</v>
      </c>
      <c r="K1119" s="38" t="n">
        <v>1847.222222222222</v>
      </c>
      <c r="L1119" s="38" t="n">
        <v>150</v>
      </c>
      <c r="M1119" s="38">
        <f>I1119+J1119+K1119+L1119</f>
        <v/>
      </c>
      <c r="N1119" s="38">
        <f>M1119*'Dashboard &amp; Optimisation'!$B$18/('Dashboard &amp; Optimisation'!$B$16/3.6)</f>
        <v/>
      </c>
      <c r="O1119" s="38" t="n">
        <v>715.4370763410178</v>
      </c>
      <c r="P1119" s="39" t="n">
        <v>0.2410350067555031</v>
      </c>
      <c r="Q1119" s="40" t="n">
        <v>17.95383549016247</v>
      </c>
      <c r="R1119" s="38" t="n">
        <v>626.1114641041876</v>
      </c>
      <c r="S1119" s="38">
        <f>R1119*IF(A1119=4, 2.0, 3.0)</f>
        <v/>
      </c>
      <c r="T1119" s="37">
        <f>'Dashboard &amp; Optimisation'!$B$18*U1119</f>
        <v/>
      </c>
      <c r="U1119" s="26">
        <f>MIN(1, S1119/M1119)</f>
        <v/>
      </c>
      <c r="V1119" s="26">
        <f>N1119/(N1119+O1119)</f>
        <v/>
      </c>
      <c r="W1119" s="26">
        <f>U1119*V1119</f>
        <v/>
      </c>
      <c r="X1119" s="39">
        <f>T1119/N1119</f>
        <v/>
      </c>
      <c r="Y1119" s="41">
        <f>IF(W1119=MAXIFS(W$2:W$7201, A$2:A$7201, A1119, B$2:B$7201, B1119), "OPTIMAL", "")</f>
        <v/>
      </c>
    </row>
    <row r="1120" ht="20" customHeight="1">
      <c r="A1120" s="28" t="n">
        <v>4</v>
      </c>
      <c r="B1120" s="28" t="n">
        <v>30</v>
      </c>
      <c r="C1120" s="29" t="n">
        <v>100</v>
      </c>
      <c r="D1120" s="29" t="n">
        <v>3</v>
      </c>
      <c r="E1120" s="30" t="n">
        <v>8</v>
      </c>
      <c r="F1120" s="29" t="n">
        <v>2</v>
      </c>
      <c r="G1120" s="28" t="n">
        <v>200</v>
      </c>
      <c r="H1120" s="30" t="inlineStr">
        <is>
          <t>ON</t>
        </is>
      </c>
      <c r="I1120" s="31" t="n">
        <v>718.2417398266504</v>
      </c>
      <c r="J1120" s="31" t="n">
        <v>2366.073881799197</v>
      </c>
      <c r="K1120" s="31" t="n">
        <v>1847.222222222222</v>
      </c>
      <c r="L1120" s="31" t="n">
        <v>150</v>
      </c>
      <c r="M1120" s="31">
        <f>I1120+J1120+K1120+L1120</f>
        <v/>
      </c>
      <c r="N1120" s="31">
        <f>M1120*'Dashboard &amp; Optimisation'!$B$18/('Dashboard &amp; Optimisation'!$B$16/3.6)</f>
        <v/>
      </c>
      <c r="O1120" s="31" t="n">
        <v>715.4370763410178</v>
      </c>
      <c r="P1120" s="32" t="n">
        <v>0.05600954353604853</v>
      </c>
      <c r="Q1120" s="33" t="n">
        <v>17.95383549016247</v>
      </c>
      <c r="R1120" s="31" t="n">
        <v>2694.447614680522</v>
      </c>
      <c r="S1120" s="31">
        <f>R1120*IF(A1120=4, 2.0, 3.0)</f>
        <v/>
      </c>
      <c r="T1120" s="29">
        <f>'Dashboard &amp; Optimisation'!$B$18*U1120</f>
        <v/>
      </c>
      <c r="U1120" s="34">
        <f>MIN(1, S1120/M1120)</f>
        <v/>
      </c>
      <c r="V1120" s="34">
        <f>N1120/(N1120+O1120)</f>
        <v/>
      </c>
      <c r="W1120" s="34">
        <f>U1120*V1120</f>
        <v/>
      </c>
      <c r="X1120" s="32">
        <f>T1120/N1120</f>
        <v/>
      </c>
      <c r="Y1120" s="35">
        <f>IF(W1120=MAXIFS(W$2:W$7201, A$2:A$7201, A1120, B$2:B$7201, B1120), "OPTIMAL", "")</f>
        <v/>
      </c>
    </row>
    <row r="1121" ht="20" customHeight="1">
      <c r="A1121" s="36" t="n">
        <v>4</v>
      </c>
      <c r="B1121" s="36" t="n">
        <v>30</v>
      </c>
      <c r="C1121" s="37" t="n">
        <v>100</v>
      </c>
      <c r="D1121" s="37" t="n">
        <v>3</v>
      </c>
      <c r="E1121" s="6" t="n">
        <v>8</v>
      </c>
      <c r="F1121" s="37" t="n">
        <v>2</v>
      </c>
      <c r="G1121" s="36" t="n">
        <v>200</v>
      </c>
      <c r="H1121" s="6" t="inlineStr">
        <is>
          <t>OFF</t>
        </is>
      </c>
      <c r="I1121" s="38" t="n">
        <v>718.2417398266504</v>
      </c>
      <c r="J1121" s="38" t="n">
        <v>2366.073881799197</v>
      </c>
      <c r="K1121" s="38" t="n">
        <v>1847.222222222222</v>
      </c>
      <c r="L1121" s="38" t="n">
        <v>150</v>
      </c>
      <c r="M1121" s="38">
        <f>I1121+J1121+K1121+L1121</f>
        <v/>
      </c>
      <c r="N1121" s="38">
        <f>M1121*'Dashboard &amp; Optimisation'!$B$18/('Dashboard &amp; Optimisation'!$B$16/3.6)</f>
        <v/>
      </c>
      <c r="O1121" s="38" t="n">
        <v>715.4370763410178</v>
      </c>
      <c r="P1121" s="39" t="n">
        <v>0.2418307814709626</v>
      </c>
      <c r="Q1121" s="40" t="n">
        <v>17.95383549016247</v>
      </c>
      <c r="R1121" s="38" t="n">
        <v>624.0511652904352</v>
      </c>
      <c r="S1121" s="38">
        <f>R1121*IF(A1121=4, 2.0, 3.0)</f>
        <v/>
      </c>
      <c r="T1121" s="37">
        <f>'Dashboard &amp; Optimisation'!$B$18*U1121</f>
        <v/>
      </c>
      <c r="U1121" s="26">
        <f>MIN(1, S1121/M1121)</f>
        <v/>
      </c>
      <c r="V1121" s="26">
        <f>N1121/(N1121+O1121)</f>
        <v/>
      </c>
      <c r="W1121" s="26">
        <f>U1121*V1121</f>
        <v/>
      </c>
      <c r="X1121" s="39">
        <f>T1121/N1121</f>
        <v/>
      </c>
      <c r="Y1121" s="41">
        <f>IF(W1121=MAXIFS(W$2:W$7201, A$2:A$7201, A1121, B$2:B$7201, B1121), "OPTIMAL", "")</f>
        <v/>
      </c>
    </row>
    <row r="1122" ht="20" customHeight="1">
      <c r="A1122" s="28" t="n">
        <v>4</v>
      </c>
      <c r="B1122" s="28" t="n">
        <v>30</v>
      </c>
      <c r="C1122" s="29" t="n">
        <v>105</v>
      </c>
      <c r="D1122" s="29" t="n">
        <v>2</v>
      </c>
      <c r="E1122" s="30" t="n">
        <v>0</v>
      </c>
      <c r="F1122" s="29" t="n">
        <v>0</v>
      </c>
      <c r="G1122" s="28" t="n">
        <v>50</v>
      </c>
      <c r="H1122" s="30" t="inlineStr">
        <is>
          <t>ON</t>
        </is>
      </c>
      <c r="I1122" s="31" t="n">
        <v>718.2417398266504</v>
      </c>
      <c r="J1122" s="31" t="n">
        <v>2366.073881799197</v>
      </c>
      <c r="K1122" s="31" t="n">
        <v>1847.222222222222</v>
      </c>
      <c r="L1122" s="31" t="n">
        <v>150</v>
      </c>
      <c r="M1122" s="31">
        <f>I1122+J1122+K1122+L1122</f>
        <v/>
      </c>
      <c r="N1122" s="31">
        <f>M1122*'Dashboard &amp; Optimisation'!$B$18/('Dashboard &amp; Optimisation'!$B$16/3.6)</f>
        <v/>
      </c>
      <c r="O1122" s="31" t="n">
        <v>208.6144799182214</v>
      </c>
      <c r="P1122" s="32" t="n">
        <v>0.4759792218224727</v>
      </c>
      <c r="Q1122" s="33" t="n">
        <v>0.2</v>
      </c>
      <c r="R1122" s="31" t="n">
        <v>250.8277587822306</v>
      </c>
      <c r="S1122" s="31">
        <f>R1122*IF(A1122=4, 2.0, 3.0)</f>
        <v/>
      </c>
      <c r="T1122" s="29">
        <f>'Dashboard &amp; Optimisation'!$B$18*U1122</f>
        <v/>
      </c>
      <c r="U1122" s="34">
        <f>MIN(1, S1122/M1122)</f>
        <v/>
      </c>
      <c r="V1122" s="34">
        <f>N1122/(N1122+O1122)</f>
        <v/>
      </c>
      <c r="W1122" s="34">
        <f>U1122*V1122</f>
        <v/>
      </c>
      <c r="X1122" s="32">
        <f>T1122/N1122</f>
        <v/>
      </c>
      <c r="Y1122" s="35">
        <f>IF(W1122=MAXIFS(W$2:W$7201, A$2:A$7201, A1122, B$2:B$7201, B1122), "OPTIMAL", "")</f>
        <v/>
      </c>
    </row>
    <row r="1123" ht="20" customHeight="1">
      <c r="A1123" s="36" t="n">
        <v>4</v>
      </c>
      <c r="B1123" s="36" t="n">
        <v>30</v>
      </c>
      <c r="C1123" s="37" t="n">
        <v>105</v>
      </c>
      <c r="D1123" s="37" t="n">
        <v>2</v>
      </c>
      <c r="E1123" s="6" t="n">
        <v>0</v>
      </c>
      <c r="F1123" s="37" t="n">
        <v>0</v>
      </c>
      <c r="G1123" s="36" t="n">
        <v>50</v>
      </c>
      <c r="H1123" s="6" t="inlineStr">
        <is>
          <t>OFF</t>
        </is>
      </c>
      <c r="I1123" s="38" t="n">
        <v>718.2417398266504</v>
      </c>
      <c r="J1123" s="38" t="n">
        <v>2366.073881799197</v>
      </c>
      <c r="K1123" s="38" t="n">
        <v>1847.222222222222</v>
      </c>
      <c r="L1123" s="38" t="n">
        <v>150</v>
      </c>
      <c r="M1123" s="38">
        <f>I1123+J1123+K1123+L1123</f>
        <v/>
      </c>
      <c r="N1123" s="38">
        <f>M1123*'Dashboard &amp; Optimisation'!$B$18/('Dashboard &amp; Optimisation'!$B$16/3.6)</f>
        <v/>
      </c>
      <c r="O1123" s="38" t="n">
        <v>208.6144799182214</v>
      </c>
      <c r="P1123" s="39" t="n">
        <v>0.7791314943784637</v>
      </c>
      <c r="Q1123" s="40" t="n">
        <v>0.2</v>
      </c>
      <c r="R1123" s="38" t="n">
        <v>153.2331863081481</v>
      </c>
      <c r="S1123" s="38">
        <f>R1123*IF(A1123=4, 2.0, 3.0)</f>
        <v/>
      </c>
      <c r="T1123" s="37">
        <f>'Dashboard &amp; Optimisation'!$B$18*U1123</f>
        <v/>
      </c>
      <c r="U1123" s="26">
        <f>MIN(1, S1123/M1123)</f>
        <v/>
      </c>
      <c r="V1123" s="26">
        <f>N1123/(N1123+O1123)</f>
        <v/>
      </c>
      <c r="W1123" s="26">
        <f>U1123*V1123</f>
        <v/>
      </c>
      <c r="X1123" s="39">
        <f>T1123/N1123</f>
        <v/>
      </c>
      <c r="Y1123" s="41">
        <f>IF(W1123=MAXIFS(W$2:W$7201, A$2:A$7201, A1123, B$2:B$7201, B1123), "OPTIMAL", "")</f>
        <v/>
      </c>
    </row>
    <row r="1124" ht="20" customHeight="1">
      <c r="A1124" s="28" t="n">
        <v>4</v>
      </c>
      <c r="B1124" s="28" t="n">
        <v>30</v>
      </c>
      <c r="C1124" s="29" t="n">
        <v>105</v>
      </c>
      <c r="D1124" s="29" t="n">
        <v>2</v>
      </c>
      <c r="E1124" s="30" t="n">
        <v>0</v>
      </c>
      <c r="F1124" s="29" t="n">
        <v>0</v>
      </c>
      <c r="G1124" s="28" t="n">
        <v>100</v>
      </c>
      <c r="H1124" s="30" t="inlineStr">
        <is>
          <t>ON</t>
        </is>
      </c>
      <c r="I1124" s="31" t="n">
        <v>718.2417398266504</v>
      </c>
      <c r="J1124" s="31" t="n">
        <v>2366.073881799197</v>
      </c>
      <c r="K1124" s="31" t="n">
        <v>1847.222222222222</v>
      </c>
      <c r="L1124" s="31" t="n">
        <v>150</v>
      </c>
      <c r="M1124" s="31">
        <f>I1124+J1124+K1124+L1124</f>
        <v/>
      </c>
      <c r="N1124" s="31">
        <f>M1124*'Dashboard &amp; Optimisation'!$B$18/('Dashboard &amp; Optimisation'!$B$16/3.6)</f>
        <v/>
      </c>
      <c r="O1124" s="31" t="n">
        <v>208.6144799182214</v>
      </c>
      <c r="P1124" s="32" t="n">
        <v>0.4767371025038626</v>
      </c>
      <c r="Q1124" s="33" t="n">
        <v>0.2</v>
      </c>
      <c r="R1124" s="31" t="n">
        <v>250.4290117333036</v>
      </c>
      <c r="S1124" s="31">
        <f>R1124*IF(A1124=4, 2.0, 3.0)</f>
        <v/>
      </c>
      <c r="T1124" s="29">
        <f>'Dashboard &amp; Optimisation'!$B$18*U1124</f>
        <v/>
      </c>
      <c r="U1124" s="34">
        <f>MIN(1, S1124/M1124)</f>
        <v/>
      </c>
      <c r="V1124" s="34">
        <f>N1124/(N1124+O1124)</f>
        <v/>
      </c>
      <c r="W1124" s="34">
        <f>U1124*V1124</f>
        <v/>
      </c>
      <c r="X1124" s="32">
        <f>T1124/N1124</f>
        <v/>
      </c>
      <c r="Y1124" s="35">
        <f>IF(W1124=MAXIFS(W$2:W$7201, A$2:A$7201, A1124, B$2:B$7201, B1124), "OPTIMAL", "")</f>
        <v/>
      </c>
    </row>
    <row r="1125" ht="20" customHeight="1">
      <c r="A1125" s="36" t="n">
        <v>4</v>
      </c>
      <c r="B1125" s="36" t="n">
        <v>30</v>
      </c>
      <c r="C1125" s="37" t="n">
        <v>105</v>
      </c>
      <c r="D1125" s="37" t="n">
        <v>2</v>
      </c>
      <c r="E1125" s="6" t="n">
        <v>0</v>
      </c>
      <c r="F1125" s="37" t="n">
        <v>0</v>
      </c>
      <c r="G1125" s="36" t="n">
        <v>100</v>
      </c>
      <c r="H1125" s="6" t="inlineStr">
        <is>
          <t>OFF</t>
        </is>
      </c>
      <c r="I1125" s="38" t="n">
        <v>718.2417398266504</v>
      </c>
      <c r="J1125" s="38" t="n">
        <v>2366.073881799197</v>
      </c>
      <c r="K1125" s="38" t="n">
        <v>1847.222222222222</v>
      </c>
      <c r="L1125" s="38" t="n">
        <v>150</v>
      </c>
      <c r="M1125" s="38">
        <f>I1125+J1125+K1125+L1125</f>
        <v/>
      </c>
      <c r="N1125" s="38">
        <f>M1125*'Dashboard &amp; Optimisation'!$B$18/('Dashboard &amp; Optimisation'!$B$16/3.6)</f>
        <v/>
      </c>
      <c r="O1125" s="38" t="n">
        <v>208.6144799182214</v>
      </c>
      <c r="P1125" s="39" t="n">
        <v>0.7798893750598538</v>
      </c>
      <c r="Q1125" s="40" t="n">
        <v>0.2</v>
      </c>
      <c r="R1125" s="38" t="n">
        <v>153.0842774047003</v>
      </c>
      <c r="S1125" s="38">
        <f>R1125*IF(A1125=4, 2.0, 3.0)</f>
        <v/>
      </c>
      <c r="T1125" s="37">
        <f>'Dashboard &amp; Optimisation'!$B$18*U1125</f>
        <v/>
      </c>
      <c r="U1125" s="26">
        <f>MIN(1, S1125/M1125)</f>
        <v/>
      </c>
      <c r="V1125" s="26">
        <f>N1125/(N1125+O1125)</f>
        <v/>
      </c>
      <c r="W1125" s="26">
        <f>U1125*V1125</f>
        <v/>
      </c>
      <c r="X1125" s="39">
        <f>T1125/N1125</f>
        <v/>
      </c>
      <c r="Y1125" s="41">
        <f>IF(W1125=MAXIFS(W$2:W$7201, A$2:A$7201, A1125, B$2:B$7201, B1125), "OPTIMAL", "")</f>
        <v/>
      </c>
    </row>
    <row r="1126" ht="20" customHeight="1">
      <c r="A1126" s="28" t="n">
        <v>4</v>
      </c>
      <c r="B1126" s="28" t="n">
        <v>30</v>
      </c>
      <c r="C1126" s="29" t="n">
        <v>105</v>
      </c>
      <c r="D1126" s="29" t="n">
        <v>2</v>
      </c>
      <c r="E1126" s="30" t="n">
        <v>0</v>
      </c>
      <c r="F1126" s="29" t="n">
        <v>0</v>
      </c>
      <c r="G1126" s="28" t="n">
        <v>150</v>
      </c>
      <c r="H1126" s="30" t="inlineStr">
        <is>
          <t>ON</t>
        </is>
      </c>
      <c r="I1126" s="31" t="n">
        <v>718.2417398266504</v>
      </c>
      <c r="J1126" s="31" t="n">
        <v>2366.073881799197</v>
      </c>
      <c r="K1126" s="31" t="n">
        <v>1847.222222222222</v>
      </c>
      <c r="L1126" s="31" t="n">
        <v>150</v>
      </c>
      <c r="M1126" s="31">
        <f>I1126+J1126+K1126+L1126</f>
        <v/>
      </c>
      <c r="N1126" s="31">
        <f>M1126*'Dashboard &amp; Optimisation'!$B$18/('Dashboard &amp; Optimisation'!$B$16/3.6)</f>
        <v/>
      </c>
      <c r="O1126" s="31" t="n">
        <v>208.6144799182214</v>
      </c>
      <c r="P1126" s="32" t="n">
        <v>0.4774949831852526</v>
      </c>
      <c r="Q1126" s="33" t="n">
        <v>0.2</v>
      </c>
      <c r="R1126" s="31" t="n">
        <v>250.0315304680845</v>
      </c>
      <c r="S1126" s="31">
        <f>R1126*IF(A1126=4, 2.0, 3.0)</f>
        <v/>
      </c>
      <c r="T1126" s="29">
        <f>'Dashboard &amp; Optimisation'!$B$18*U1126</f>
        <v/>
      </c>
      <c r="U1126" s="34">
        <f>MIN(1, S1126/M1126)</f>
        <v/>
      </c>
      <c r="V1126" s="34">
        <f>N1126/(N1126+O1126)</f>
        <v/>
      </c>
      <c r="W1126" s="34">
        <f>U1126*V1126</f>
        <v/>
      </c>
      <c r="X1126" s="32">
        <f>T1126/N1126</f>
        <v/>
      </c>
      <c r="Y1126" s="35">
        <f>IF(W1126=MAXIFS(W$2:W$7201, A$2:A$7201, A1126, B$2:B$7201, B1126), "OPTIMAL", "")</f>
        <v/>
      </c>
    </row>
    <row r="1127" ht="20" customHeight="1">
      <c r="A1127" s="36" t="n">
        <v>4</v>
      </c>
      <c r="B1127" s="36" t="n">
        <v>30</v>
      </c>
      <c r="C1127" s="37" t="n">
        <v>105</v>
      </c>
      <c r="D1127" s="37" t="n">
        <v>2</v>
      </c>
      <c r="E1127" s="6" t="n">
        <v>0</v>
      </c>
      <c r="F1127" s="37" t="n">
        <v>0</v>
      </c>
      <c r="G1127" s="36" t="n">
        <v>150</v>
      </c>
      <c r="H1127" s="6" t="inlineStr">
        <is>
          <t>OFF</t>
        </is>
      </c>
      <c r="I1127" s="38" t="n">
        <v>718.2417398266504</v>
      </c>
      <c r="J1127" s="38" t="n">
        <v>2366.073881799197</v>
      </c>
      <c r="K1127" s="38" t="n">
        <v>1847.222222222222</v>
      </c>
      <c r="L1127" s="38" t="n">
        <v>150</v>
      </c>
      <c r="M1127" s="38">
        <f>I1127+J1127+K1127+L1127</f>
        <v/>
      </c>
      <c r="N1127" s="38">
        <f>M1127*'Dashboard &amp; Optimisation'!$B$18/('Dashboard &amp; Optimisation'!$B$16/3.6)</f>
        <v/>
      </c>
      <c r="O1127" s="38" t="n">
        <v>208.6144799182214</v>
      </c>
      <c r="P1127" s="39" t="n">
        <v>0.7806472557412438</v>
      </c>
      <c r="Q1127" s="40" t="n">
        <v>0.2</v>
      </c>
      <c r="R1127" s="38" t="n">
        <v>152.9356576335856</v>
      </c>
      <c r="S1127" s="38">
        <f>R1127*IF(A1127=4, 2.0, 3.0)</f>
        <v/>
      </c>
      <c r="T1127" s="37">
        <f>'Dashboard &amp; Optimisation'!$B$18*U1127</f>
        <v/>
      </c>
      <c r="U1127" s="26">
        <f>MIN(1, S1127/M1127)</f>
        <v/>
      </c>
      <c r="V1127" s="26">
        <f>N1127/(N1127+O1127)</f>
        <v/>
      </c>
      <c r="W1127" s="26">
        <f>U1127*V1127</f>
        <v/>
      </c>
      <c r="X1127" s="39">
        <f>T1127/N1127</f>
        <v/>
      </c>
      <c r="Y1127" s="41">
        <f>IF(W1127=MAXIFS(W$2:W$7201, A$2:A$7201, A1127, B$2:B$7201, B1127), "OPTIMAL", "")</f>
        <v/>
      </c>
    </row>
    <row r="1128" ht="20" customHeight="1">
      <c r="A1128" s="28" t="n">
        <v>4</v>
      </c>
      <c r="B1128" s="28" t="n">
        <v>30</v>
      </c>
      <c r="C1128" s="29" t="n">
        <v>105</v>
      </c>
      <c r="D1128" s="29" t="n">
        <v>2</v>
      </c>
      <c r="E1128" s="30" t="n">
        <v>0</v>
      </c>
      <c r="F1128" s="29" t="n">
        <v>0</v>
      </c>
      <c r="G1128" s="28" t="n">
        <v>200</v>
      </c>
      <c r="H1128" s="30" t="inlineStr">
        <is>
          <t>ON</t>
        </is>
      </c>
      <c r="I1128" s="31" t="n">
        <v>718.2417398266504</v>
      </c>
      <c r="J1128" s="31" t="n">
        <v>2366.073881799197</v>
      </c>
      <c r="K1128" s="31" t="n">
        <v>1847.222222222222</v>
      </c>
      <c r="L1128" s="31" t="n">
        <v>150</v>
      </c>
      <c r="M1128" s="31">
        <f>I1128+J1128+K1128+L1128</f>
        <v/>
      </c>
      <c r="N1128" s="31">
        <f>M1128*'Dashboard &amp; Optimisation'!$B$18/('Dashboard &amp; Optimisation'!$B$16/3.6)</f>
        <v/>
      </c>
      <c r="O1128" s="31" t="n">
        <v>208.6144799182214</v>
      </c>
      <c r="P1128" s="32" t="n">
        <v>0.4782528638666426</v>
      </c>
      <c r="Q1128" s="33" t="n">
        <v>0.2</v>
      </c>
      <c r="R1128" s="31" t="n">
        <v>249.6353089689636</v>
      </c>
      <c r="S1128" s="31">
        <f>R1128*IF(A1128=4, 2.0, 3.0)</f>
        <v/>
      </c>
      <c r="T1128" s="29">
        <f>'Dashboard &amp; Optimisation'!$B$18*U1128</f>
        <v/>
      </c>
      <c r="U1128" s="34">
        <f>MIN(1, S1128/M1128)</f>
        <v/>
      </c>
      <c r="V1128" s="34">
        <f>N1128/(N1128+O1128)</f>
        <v/>
      </c>
      <c r="W1128" s="34">
        <f>U1128*V1128</f>
        <v/>
      </c>
      <c r="X1128" s="32">
        <f>T1128/N1128</f>
        <v/>
      </c>
      <c r="Y1128" s="35">
        <f>IF(W1128=MAXIFS(W$2:W$7201, A$2:A$7201, A1128, B$2:B$7201, B1128), "OPTIMAL", "")</f>
        <v/>
      </c>
    </row>
    <row r="1129" ht="20" customHeight="1">
      <c r="A1129" s="36" t="n">
        <v>4</v>
      </c>
      <c r="B1129" s="36" t="n">
        <v>30</v>
      </c>
      <c r="C1129" s="37" t="n">
        <v>105</v>
      </c>
      <c r="D1129" s="37" t="n">
        <v>2</v>
      </c>
      <c r="E1129" s="6" t="n">
        <v>0</v>
      </c>
      <c r="F1129" s="37" t="n">
        <v>0</v>
      </c>
      <c r="G1129" s="36" t="n">
        <v>200</v>
      </c>
      <c r="H1129" s="6" t="inlineStr">
        <is>
          <t>OFF</t>
        </is>
      </c>
      <c r="I1129" s="38" t="n">
        <v>718.2417398266504</v>
      </c>
      <c r="J1129" s="38" t="n">
        <v>2366.073881799197</v>
      </c>
      <c r="K1129" s="38" t="n">
        <v>1847.222222222222</v>
      </c>
      <c r="L1129" s="38" t="n">
        <v>150</v>
      </c>
      <c r="M1129" s="38">
        <f>I1129+J1129+K1129+L1129</f>
        <v/>
      </c>
      <c r="N1129" s="38">
        <f>M1129*'Dashboard &amp; Optimisation'!$B$18/('Dashboard &amp; Optimisation'!$B$16/3.6)</f>
        <v/>
      </c>
      <c r="O1129" s="38" t="n">
        <v>208.6144799182214</v>
      </c>
      <c r="P1129" s="39" t="n">
        <v>0.7814051364226338</v>
      </c>
      <c r="Q1129" s="40" t="n">
        <v>0.2</v>
      </c>
      <c r="R1129" s="38" t="n">
        <v>152.7873261535204</v>
      </c>
      <c r="S1129" s="38">
        <f>R1129*IF(A1129=4, 2.0, 3.0)</f>
        <v/>
      </c>
      <c r="T1129" s="37">
        <f>'Dashboard &amp; Optimisation'!$B$18*U1129</f>
        <v/>
      </c>
      <c r="U1129" s="26">
        <f>MIN(1, S1129/M1129)</f>
        <v/>
      </c>
      <c r="V1129" s="26">
        <f>N1129/(N1129+O1129)</f>
        <v/>
      </c>
      <c r="W1129" s="26">
        <f>U1129*V1129</f>
        <v/>
      </c>
      <c r="X1129" s="39">
        <f>T1129/N1129</f>
        <v/>
      </c>
      <c r="Y1129" s="41">
        <f>IF(W1129=MAXIFS(W$2:W$7201, A$2:A$7201, A1129, B$2:B$7201, B1129), "OPTIMAL", "")</f>
        <v/>
      </c>
    </row>
    <row r="1130" ht="20" customHeight="1">
      <c r="A1130" s="28" t="n">
        <v>4</v>
      </c>
      <c r="B1130" s="28" t="n">
        <v>30</v>
      </c>
      <c r="C1130" s="29" t="n">
        <v>105</v>
      </c>
      <c r="D1130" s="29" t="n">
        <v>2</v>
      </c>
      <c r="E1130" s="30" t="n">
        <v>4</v>
      </c>
      <c r="F1130" s="29" t="n">
        <v>1.5</v>
      </c>
      <c r="G1130" s="28" t="n">
        <v>50</v>
      </c>
      <c r="H1130" s="30" t="inlineStr">
        <is>
          <t>ON</t>
        </is>
      </c>
      <c r="I1130" s="31" t="n">
        <v>718.2417398266504</v>
      </c>
      <c r="J1130" s="31" t="n">
        <v>2366.073881799197</v>
      </c>
      <c r="K1130" s="31" t="n">
        <v>1847.222222222222</v>
      </c>
      <c r="L1130" s="31" t="n">
        <v>150</v>
      </c>
      <c r="M1130" s="31">
        <f>I1130+J1130+K1130+L1130</f>
        <v/>
      </c>
      <c r="N1130" s="31">
        <f>M1130*'Dashboard &amp; Optimisation'!$B$18/('Dashboard &amp; Optimisation'!$B$16/3.6)</f>
        <v/>
      </c>
      <c r="O1130" s="31" t="n">
        <v>325.6150901640788</v>
      </c>
      <c r="P1130" s="32" t="n">
        <v>0.07136000774024318</v>
      </c>
      <c r="Q1130" s="33" t="n">
        <v>6.39626436661611</v>
      </c>
      <c r="R1130" s="31" t="n">
        <v>1725.246849497255</v>
      </c>
      <c r="S1130" s="31">
        <f>R1130*IF(A1130=4, 2.0, 3.0)</f>
        <v/>
      </c>
      <c r="T1130" s="29">
        <f>'Dashboard &amp; Optimisation'!$B$18*U1130</f>
        <v/>
      </c>
      <c r="U1130" s="34">
        <f>MIN(1, S1130/M1130)</f>
        <v/>
      </c>
      <c r="V1130" s="34">
        <f>N1130/(N1130+O1130)</f>
        <v/>
      </c>
      <c r="W1130" s="34">
        <f>U1130*V1130</f>
        <v/>
      </c>
      <c r="X1130" s="32">
        <f>T1130/N1130</f>
        <v/>
      </c>
      <c r="Y1130" s="35">
        <f>IF(W1130=MAXIFS(W$2:W$7201, A$2:A$7201, A1130, B$2:B$7201, B1130), "OPTIMAL", "")</f>
        <v/>
      </c>
    </row>
    <row r="1131" ht="20" customHeight="1">
      <c r="A1131" s="36" t="n">
        <v>4</v>
      </c>
      <c r="B1131" s="36" t="n">
        <v>30</v>
      </c>
      <c r="C1131" s="37" t="n">
        <v>105</v>
      </c>
      <c r="D1131" s="37" t="n">
        <v>2</v>
      </c>
      <c r="E1131" s="6" t="n">
        <v>4</v>
      </c>
      <c r="F1131" s="37" t="n">
        <v>1.5</v>
      </c>
      <c r="G1131" s="36" t="n">
        <v>50</v>
      </c>
      <c r="H1131" s="6" t="inlineStr">
        <is>
          <t>OFF</t>
        </is>
      </c>
      <c r="I1131" s="38" t="n">
        <v>718.2417398266504</v>
      </c>
      <c r="J1131" s="38" t="n">
        <v>2366.073881799197</v>
      </c>
      <c r="K1131" s="38" t="n">
        <v>1847.222222222222</v>
      </c>
      <c r="L1131" s="38" t="n">
        <v>150</v>
      </c>
      <c r="M1131" s="38">
        <f>I1131+J1131+K1131+L1131</f>
        <v/>
      </c>
      <c r="N1131" s="38">
        <f>M1131*'Dashboard &amp; Optimisation'!$B$18/('Dashboard &amp; Optimisation'!$B$16/3.6)</f>
        <v/>
      </c>
      <c r="O1131" s="38" t="n">
        <v>325.6150901640788</v>
      </c>
      <c r="P1131" s="39" t="n">
        <v>0.296656820917451</v>
      </c>
      <c r="Q1131" s="40" t="n">
        <v>6.39626436661611</v>
      </c>
      <c r="R1131" s="38" t="n">
        <v>415.0035322067055</v>
      </c>
      <c r="S1131" s="38">
        <f>R1131*IF(A1131=4, 2.0, 3.0)</f>
        <v/>
      </c>
      <c r="T1131" s="37">
        <f>'Dashboard &amp; Optimisation'!$B$18*U1131</f>
        <v/>
      </c>
      <c r="U1131" s="26">
        <f>MIN(1, S1131/M1131)</f>
        <v/>
      </c>
      <c r="V1131" s="26">
        <f>N1131/(N1131+O1131)</f>
        <v/>
      </c>
      <c r="W1131" s="26">
        <f>U1131*V1131</f>
        <v/>
      </c>
      <c r="X1131" s="39">
        <f>T1131/N1131</f>
        <v/>
      </c>
      <c r="Y1131" s="41">
        <f>IF(W1131=MAXIFS(W$2:W$7201, A$2:A$7201, A1131, B$2:B$7201, B1131), "OPTIMAL", "")</f>
        <v/>
      </c>
    </row>
    <row r="1132" ht="20" customHeight="1">
      <c r="A1132" s="28" t="n">
        <v>4</v>
      </c>
      <c r="B1132" s="28" t="n">
        <v>30</v>
      </c>
      <c r="C1132" s="29" t="n">
        <v>105</v>
      </c>
      <c r="D1132" s="29" t="n">
        <v>2</v>
      </c>
      <c r="E1132" s="30" t="n">
        <v>4</v>
      </c>
      <c r="F1132" s="29" t="n">
        <v>1.5</v>
      </c>
      <c r="G1132" s="28" t="n">
        <v>100</v>
      </c>
      <c r="H1132" s="30" t="inlineStr">
        <is>
          <t>ON</t>
        </is>
      </c>
      <c r="I1132" s="31" t="n">
        <v>718.2417398266504</v>
      </c>
      <c r="J1132" s="31" t="n">
        <v>2366.073881799197</v>
      </c>
      <c r="K1132" s="31" t="n">
        <v>1847.222222222222</v>
      </c>
      <c r="L1132" s="31" t="n">
        <v>150</v>
      </c>
      <c r="M1132" s="31">
        <f>I1132+J1132+K1132+L1132</f>
        <v/>
      </c>
      <c r="N1132" s="31">
        <f>M1132*'Dashboard &amp; Optimisation'!$B$18/('Dashboard &amp; Optimisation'!$B$16/3.6)</f>
        <v/>
      </c>
      <c r="O1132" s="31" t="n">
        <v>325.6150901640788</v>
      </c>
      <c r="P1132" s="32" t="n">
        <v>0.07211788842163316</v>
      </c>
      <c r="Q1132" s="33" t="n">
        <v>6.39626436661611</v>
      </c>
      <c r="R1132" s="31" t="n">
        <v>1707.11637886813</v>
      </c>
      <c r="S1132" s="31">
        <f>R1132*IF(A1132=4, 2.0, 3.0)</f>
        <v/>
      </c>
      <c r="T1132" s="29">
        <f>'Dashboard &amp; Optimisation'!$B$18*U1132</f>
        <v/>
      </c>
      <c r="U1132" s="34">
        <f>MIN(1, S1132/M1132)</f>
        <v/>
      </c>
      <c r="V1132" s="34">
        <f>N1132/(N1132+O1132)</f>
        <v/>
      </c>
      <c r="W1132" s="34">
        <f>U1132*V1132</f>
        <v/>
      </c>
      <c r="X1132" s="32">
        <f>T1132/N1132</f>
        <v/>
      </c>
      <c r="Y1132" s="35">
        <f>IF(W1132=MAXIFS(W$2:W$7201, A$2:A$7201, A1132, B$2:B$7201, B1132), "OPTIMAL", "")</f>
        <v/>
      </c>
    </row>
    <row r="1133" ht="20" customHeight="1">
      <c r="A1133" s="36" t="n">
        <v>4</v>
      </c>
      <c r="B1133" s="36" t="n">
        <v>30</v>
      </c>
      <c r="C1133" s="37" t="n">
        <v>105</v>
      </c>
      <c r="D1133" s="37" t="n">
        <v>2</v>
      </c>
      <c r="E1133" s="6" t="n">
        <v>4</v>
      </c>
      <c r="F1133" s="37" t="n">
        <v>1.5</v>
      </c>
      <c r="G1133" s="36" t="n">
        <v>100</v>
      </c>
      <c r="H1133" s="6" t="inlineStr">
        <is>
          <t>OFF</t>
        </is>
      </c>
      <c r="I1133" s="38" t="n">
        <v>718.2417398266504</v>
      </c>
      <c r="J1133" s="38" t="n">
        <v>2366.073881799197</v>
      </c>
      <c r="K1133" s="38" t="n">
        <v>1847.222222222222</v>
      </c>
      <c r="L1133" s="38" t="n">
        <v>150</v>
      </c>
      <c r="M1133" s="38">
        <f>I1133+J1133+K1133+L1133</f>
        <v/>
      </c>
      <c r="N1133" s="38">
        <f>M1133*'Dashboard &amp; Optimisation'!$B$18/('Dashboard &amp; Optimisation'!$B$16/3.6)</f>
        <v/>
      </c>
      <c r="O1133" s="38" t="n">
        <v>325.6150901640788</v>
      </c>
      <c r="P1133" s="39" t="n">
        <v>0.297414701598841</v>
      </c>
      <c r="Q1133" s="40" t="n">
        <v>6.39626436661611</v>
      </c>
      <c r="R1133" s="38" t="n">
        <v>413.9460082911853</v>
      </c>
      <c r="S1133" s="38">
        <f>R1133*IF(A1133=4, 2.0, 3.0)</f>
        <v/>
      </c>
      <c r="T1133" s="37">
        <f>'Dashboard &amp; Optimisation'!$B$18*U1133</f>
        <v/>
      </c>
      <c r="U1133" s="26">
        <f>MIN(1, S1133/M1133)</f>
        <v/>
      </c>
      <c r="V1133" s="26">
        <f>N1133/(N1133+O1133)</f>
        <v/>
      </c>
      <c r="W1133" s="26">
        <f>U1133*V1133</f>
        <v/>
      </c>
      <c r="X1133" s="39">
        <f>T1133/N1133</f>
        <v/>
      </c>
      <c r="Y1133" s="41">
        <f>IF(W1133=MAXIFS(W$2:W$7201, A$2:A$7201, A1133, B$2:B$7201, B1133), "OPTIMAL", "")</f>
        <v/>
      </c>
    </row>
    <row r="1134" ht="20" customHeight="1">
      <c r="A1134" s="28" t="n">
        <v>4</v>
      </c>
      <c r="B1134" s="28" t="n">
        <v>30</v>
      </c>
      <c r="C1134" s="29" t="n">
        <v>105</v>
      </c>
      <c r="D1134" s="29" t="n">
        <v>2</v>
      </c>
      <c r="E1134" s="30" t="n">
        <v>4</v>
      </c>
      <c r="F1134" s="29" t="n">
        <v>1.5</v>
      </c>
      <c r="G1134" s="28" t="n">
        <v>150</v>
      </c>
      <c r="H1134" s="30" t="inlineStr">
        <is>
          <t>ON</t>
        </is>
      </c>
      <c r="I1134" s="31" t="n">
        <v>718.2417398266504</v>
      </c>
      <c r="J1134" s="31" t="n">
        <v>2366.073881799197</v>
      </c>
      <c r="K1134" s="31" t="n">
        <v>1847.222222222222</v>
      </c>
      <c r="L1134" s="31" t="n">
        <v>150</v>
      </c>
      <c r="M1134" s="31">
        <f>I1134+J1134+K1134+L1134</f>
        <v/>
      </c>
      <c r="N1134" s="31">
        <f>M1134*'Dashboard &amp; Optimisation'!$B$18/('Dashboard &amp; Optimisation'!$B$16/3.6)</f>
        <v/>
      </c>
      <c r="O1134" s="31" t="n">
        <v>325.6150901640788</v>
      </c>
      <c r="P1134" s="32" t="n">
        <v>0.07287576910302314</v>
      </c>
      <c r="Q1134" s="33" t="n">
        <v>6.39626436661611</v>
      </c>
      <c r="R1134" s="31" t="n">
        <v>1689.363008435778</v>
      </c>
      <c r="S1134" s="31">
        <f>R1134*IF(A1134=4, 2.0, 3.0)</f>
        <v/>
      </c>
      <c r="T1134" s="29">
        <f>'Dashboard &amp; Optimisation'!$B$18*U1134</f>
        <v/>
      </c>
      <c r="U1134" s="34">
        <f>MIN(1, S1134/M1134)</f>
        <v/>
      </c>
      <c r="V1134" s="34">
        <f>N1134/(N1134+O1134)</f>
        <v/>
      </c>
      <c r="W1134" s="34">
        <f>U1134*V1134</f>
        <v/>
      </c>
      <c r="X1134" s="32">
        <f>T1134/N1134</f>
        <v/>
      </c>
      <c r="Y1134" s="35">
        <f>IF(W1134=MAXIFS(W$2:W$7201, A$2:A$7201, A1134, B$2:B$7201, B1134), "OPTIMAL", "")</f>
        <v/>
      </c>
    </row>
    <row r="1135" ht="20" customHeight="1">
      <c r="A1135" s="36" t="n">
        <v>4</v>
      </c>
      <c r="B1135" s="36" t="n">
        <v>30</v>
      </c>
      <c r="C1135" s="37" t="n">
        <v>105</v>
      </c>
      <c r="D1135" s="37" t="n">
        <v>2</v>
      </c>
      <c r="E1135" s="6" t="n">
        <v>4</v>
      </c>
      <c r="F1135" s="37" t="n">
        <v>1.5</v>
      </c>
      <c r="G1135" s="36" t="n">
        <v>150</v>
      </c>
      <c r="H1135" s="6" t="inlineStr">
        <is>
          <t>OFF</t>
        </is>
      </c>
      <c r="I1135" s="38" t="n">
        <v>718.2417398266504</v>
      </c>
      <c r="J1135" s="38" t="n">
        <v>2366.073881799197</v>
      </c>
      <c r="K1135" s="38" t="n">
        <v>1847.222222222222</v>
      </c>
      <c r="L1135" s="38" t="n">
        <v>150</v>
      </c>
      <c r="M1135" s="38">
        <f>I1135+J1135+K1135+L1135</f>
        <v/>
      </c>
      <c r="N1135" s="38">
        <f>M1135*'Dashboard &amp; Optimisation'!$B$18/('Dashboard &amp; Optimisation'!$B$16/3.6)</f>
        <v/>
      </c>
      <c r="O1135" s="38" t="n">
        <v>325.6150901640788</v>
      </c>
      <c r="P1135" s="39" t="n">
        <v>0.298172582280231</v>
      </c>
      <c r="Q1135" s="40" t="n">
        <v>6.39626436661611</v>
      </c>
      <c r="R1135" s="38" t="n">
        <v>412.8938603021809</v>
      </c>
      <c r="S1135" s="38">
        <f>R1135*IF(A1135=4, 2.0, 3.0)</f>
        <v/>
      </c>
      <c r="T1135" s="37">
        <f>'Dashboard &amp; Optimisation'!$B$18*U1135</f>
        <v/>
      </c>
      <c r="U1135" s="26">
        <f>MIN(1, S1135/M1135)</f>
        <v/>
      </c>
      <c r="V1135" s="26">
        <f>N1135/(N1135+O1135)</f>
        <v/>
      </c>
      <c r="W1135" s="26">
        <f>U1135*V1135</f>
        <v/>
      </c>
      <c r="X1135" s="39">
        <f>T1135/N1135</f>
        <v/>
      </c>
      <c r="Y1135" s="41">
        <f>IF(W1135=MAXIFS(W$2:W$7201, A$2:A$7201, A1135, B$2:B$7201, B1135), "OPTIMAL", "")</f>
        <v/>
      </c>
    </row>
    <row r="1136" ht="20" customHeight="1">
      <c r="A1136" s="28" t="n">
        <v>4</v>
      </c>
      <c r="B1136" s="28" t="n">
        <v>30</v>
      </c>
      <c r="C1136" s="29" t="n">
        <v>105</v>
      </c>
      <c r="D1136" s="29" t="n">
        <v>2</v>
      </c>
      <c r="E1136" s="30" t="n">
        <v>4</v>
      </c>
      <c r="F1136" s="29" t="n">
        <v>1.5</v>
      </c>
      <c r="G1136" s="28" t="n">
        <v>200</v>
      </c>
      <c r="H1136" s="30" t="inlineStr">
        <is>
          <t>ON</t>
        </is>
      </c>
      <c r="I1136" s="31" t="n">
        <v>718.2417398266504</v>
      </c>
      <c r="J1136" s="31" t="n">
        <v>2366.073881799197</v>
      </c>
      <c r="K1136" s="31" t="n">
        <v>1847.222222222222</v>
      </c>
      <c r="L1136" s="31" t="n">
        <v>150</v>
      </c>
      <c r="M1136" s="31">
        <f>I1136+J1136+K1136+L1136</f>
        <v/>
      </c>
      <c r="N1136" s="31">
        <f>M1136*'Dashboard &amp; Optimisation'!$B$18/('Dashboard &amp; Optimisation'!$B$16/3.6)</f>
        <v/>
      </c>
      <c r="O1136" s="31" t="n">
        <v>325.6150901640788</v>
      </c>
      <c r="P1136" s="32" t="n">
        <v>0.07363364978441311</v>
      </c>
      <c r="Q1136" s="33" t="n">
        <v>6.39626436661611</v>
      </c>
      <c r="R1136" s="31" t="n">
        <v>1671.975094191449</v>
      </c>
      <c r="S1136" s="31">
        <f>R1136*IF(A1136=4, 2.0, 3.0)</f>
        <v/>
      </c>
      <c r="T1136" s="29">
        <f>'Dashboard &amp; Optimisation'!$B$18*U1136</f>
        <v/>
      </c>
      <c r="U1136" s="34">
        <f>MIN(1, S1136/M1136)</f>
        <v/>
      </c>
      <c r="V1136" s="34">
        <f>N1136/(N1136+O1136)</f>
        <v/>
      </c>
      <c r="W1136" s="34">
        <f>U1136*V1136</f>
        <v/>
      </c>
      <c r="X1136" s="32">
        <f>T1136/N1136</f>
        <v/>
      </c>
      <c r="Y1136" s="35">
        <f>IF(W1136=MAXIFS(W$2:W$7201, A$2:A$7201, A1136, B$2:B$7201, B1136), "OPTIMAL", "")</f>
        <v/>
      </c>
    </row>
    <row r="1137" ht="20" customHeight="1">
      <c r="A1137" s="36" t="n">
        <v>4</v>
      </c>
      <c r="B1137" s="36" t="n">
        <v>30</v>
      </c>
      <c r="C1137" s="37" t="n">
        <v>105</v>
      </c>
      <c r="D1137" s="37" t="n">
        <v>2</v>
      </c>
      <c r="E1137" s="6" t="n">
        <v>4</v>
      </c>
      <c r="F1137" s="37" t="n">
        <v>1.5</v>
      </c>
      <c r="G1137" s="36" t="n">
        <v>200</v>
      </c>
      <c r="H1137" s="6" t="inlineStr">
        <is>
          <t>OFF</t>
        </is>
      </c>
      <c r="I1137" s="38" t="n">
        <v>718.2417398266504</v>
      </c>
      <c r="J1137" s="38" t="n">
        <v>2366.073881799197</v>
      </c>
      <c r="K1137" s="38" t="n">
        <v>1847.222222222222</v>
      </c>
      <c r="L1137" s="38" t="n">
        <v>150</v>
      </c>
      <c r="M1137" s="38">
        <f>I1137+J1137+K1137+L1137</f>
        <v/>
      </c>
      <c r="N1137" s="38">
        <f>M1137*'Dashboard &amp; Optimisation'!$B$18/('Dashboard &amp; Optimisation'!$B$16/3.6)</f>
        <v/>
      </c>
      <c r="O1137" s="38" t="n">
        <v>325.6150901640788</v>
      </c>
      <c r="P1137" s="39" t="n">
        <v>0.298930462961621</v>
      </c>
      <c r="Q1137" s="40" t="n">
        <v>6.39626436661611</v>
      </c>
      <c r="R1137" s="38" t="n">
        <v>411.8470473508099</v>
      </c>
      <c r="S1137" s="38">
        <f>R1137*IF(A1137=4, 2.0, 3.0)</f>
        <v/>
      </c>
      <c r="T1137" s="37">
        <f>'Dashboard &amp; Optimisation'!$B$18*U1137</f>
        <v/>
      </c>
      <c r="U1137" s="26">
        <f>MIN(1, S1137/M1137)</f>
        <v/>
      </c>
      <c r="V1137" s="26">
        <f>N1137/(N1137+O1137)</f>
        <v/>
      </c>
      <c r="W1137" s="26">
        <f>U1137*V1137</f>
        <v/>
      </c>
      <c r="X1137" s="39">
        <f>T1137/N1137</f>
        <v/>
      </c>
      <c r="Y1137" s="41">
        <f>IF(W1137=MAXIFS(W$2:W$7201, A$2:A$7201, A1137, B$2:B$7201, B1137), "OPTIMAL", "")</f>
        <v/>
      </c>
    </row>
    <row r="1138" ht="20" customHeight="1">
      <c r="A1138" s="28" t="n">
        <v>4</v>
      </c>
      <c r="B1138" s="28" t="n">
        <v>30</v>
      </c>
      <c r="C1138" s="29" t="n">
        <v>105</v>
      </c>
      <c r="D1138" s="29" t="n">
        <v>2</v>
      </c>
      <c r="E1138" s="30" t="n">
        <v>4</v>
      </c>
      <c r="F1138" s="29" t="n">
        <v>2</v>
      </c>
      <c r="G1138" s="28" t="n">
        <v>50</v>
      </c>
      <c r="H1138" s="30" t="inlineStr">
        <is>
          <t>ON</t>
        </is>
      </c>
      <c r="I1138" s="31" t="n">
        <v>718.2417398266504</v>
      </c>
      <c r="J1138" s="31" t="n">
        <v>2366.073881799197</v>
      </c>
      <c r="K1138" s="31" t="n">
        <v>1847.222222222222</v>
      </c>
      <c r="L1138" s="31" t="n">
        <v>150</v>
      </c>
      <c r="M1138" s="31">
        <f>I1138+J1138+K1138+L1138</f>
        <v/>
      </c>
      <c r="N1138" s="31">
        <f>M1138*'Dashboard &amp; Optimisation'!$B$18/('Dashboard &amp; Optimisation'!$B$16/3.6)</f>
        <v/>
      </c>
      <c r="O1138" s="31" t="n">
        <v>366.2547063776532</v>
      </c>
      <c r="P1138" s="32" t="n">
        <v>0.06850816677694416</v>
      </c>
      <c r="Q1138" s="33" t="n">
        <v>8.461685822154816</v>
      </c>
      <c r="R1138" s="31" t="n">
        <v>1815.950356059272</v>
      </c>
      <c r="S1138" s="31">
        <f>R1138*IF(A1138=4, 2.0, 3.0)</f>
        <v/>
      </c>
      <c r="T1138" s="29">
        <f>'Dashboard &amp; Optimisation'!$B$18*U1138</f>
        <v/>
      </c>
      <c r="U1138" s="34">
        <f>MIN(1, S1138/M1138)</f>
        <v/>
      </c>
      <c r="V1138" s="34">
        <f>N1138/(N1138+O1138)</f>
        <v/>
      </c>
      <c r="W1138" s="34">
        <f>U1138*V1138</f>
        <v/>
      </c>
      <c r="X1138" s="32">
        <f>T1138/N1138</f>
        <v/>
      </c>
      <c r="Y1138" s="35">
        <f>IF(W1138=MAXIFS(W$2:W$7201, A$2:A$7201, A1138, B$2:B$7201, B1138), "OPTIMAL", "")</f>
        <v/>
      </c>
    </row>
    <row r="1139" ht="20" customHeight="1">
      <c r="A1139" s="36" t="n">
        <v>4</v>
      </c>
      <c r="B1139" s="36" t="n">
        <v>30</v>
      </c>
      <c r="C1139" s="37" t="n">
        <v>105</v>
      </c>
      <c r="D1139" s="37" t="n">
        <v>2</v>
      </c>
      <c r="E1139" s="6" t="n">
        <v>4</v>
      </c>
      <c r="F1139" s="37" t="n">
        <v>2</v>
      </c>
      <c r="G1139" s="36" t="n">
        <v>50</v>
      </c>
      <c r="H1139" s="6" t="inlineStr">
        <is>
          <t>OFF</t>
        </is>
      </c>
      <c r="I1139" s="38" t="n">
        <v>718.2417398266504</v>
      </c>
      <c r="J1139" s="38" t="n">
        <v>2366.073881799197</v>
      </c>
      <c r="K1139" s="38" t="n">
        <v>1847.222222222222</v>
      </c>
      <c r="L1139" s="38" t="n">
        <v>150</v>
      </c>
      <c r="M1139" s="38">
        <f>I1139+J1139+K1139+L1139</f>
        <v/>
      </c>
      <c r="N1139" s="38">
        <f>M1139*'Dashboard &amp; Optimisation'!$B$18/('Dashboard &amp; Optimisation'!$B$16/3.6)</f>
        <v/>
      </c>
      <c r="O1139" s="38" t="n">
        <v>366.2547063776532</v>
      </c>
      <c r="P1139" s="39" t="n">
        <v>0.294822896093051</v>
      </c>
      <c r="Q1139" s="40" t="n">
        <v>8.461685822154816</v>
      </c>
      <c r="R1139" s="38" t="n">
        <v>421.9734338824712</v>
      </c>
      <c r="S1139" s="38">
        <f>R1139*IF(A1139=4, 2.0, 3.0)</f>
        <v/>
      </c>
      <c r="T1139" s="37">
        <f>'Dashboard &amp; Optimisation'!$B$18*U1139</f>
        <v/>
      </c>
      <c r="U1139" s="26">
        <f>MIN(1, S1139/M1139)</f>
        <v/>
      </c>
      <c r="V1139" s="26">
        <f>N1139/(N1139+O1139)</f>
        <v/>
      </c>
      <c r="W1139" s="26">
        <f>U1139*V1139</f>
        <v/>
      </c>
      <c r="X1139" s="39">
        <f>T1139/N1139</f>
        <v/>
      </c>
      <c r="Y1139" s="41">
        <f>IF(W1139=MAXIFS(W$2:W$7201, A$2:A$7201, A1139, B$2:B$7201, B1139), "OPTIMAL", "")</f>
        <v/>
      </c>
    </row>
    <row r="1140" ht="20" customHeight="1">
      <c r="A1140" s="28" t="n">
        <v>4</v>
      </c>
      <c r="B1140" s="28" t="n">
        <v>30</v>
      </c>
      <c r="C1140" s="29" t="n">
        <v>105</v>
      </c>
      <c r="D1140" s="29" t="n">
        <v>2</v>
      </c>
      <c r="E1140" s="30" t="n">
        <v>4</v>
      </c>
      <c r="F1140" s="29" t="n">
        <v>2</v>
      </c>
      <c r="G1140" s="28" t="n">
        <v>100</v>
      </c>
      <c r="H1140" s="30" t="inlineStr">
        <is>
          <t>ON</t>
        </is>
      </c>
      <c r="I1140" s="31" t="n">
        <v>718.2417398266504</v>
      </c>
      <c r="J1140" s="31" t="n">
        <v>2366.073881799197</v>
      </c>
      <c r="K1140" s="31" t="n">
        <v>1847.222222222222</v>
      </c>
      <c r="L1140" s="31" t="n">
        <v>150</v>
      </c>
      <c r="M1140" s="31">
        <f>I1140+J1140+K1140+L1140</f>
        <v/>
      </c>
      <c r="N1140" s="31">
        <f>M1140*'Dashboard &amp; Optimisation'!$B$18/('Dashboard &amp; Optimisation'!$B$16/3.6)</f>
        <v/>
      </c>
      <c r="O1140" s="31" t="n">
        <v>366.2547063776532</v>
      </c>
      <c r="P1140" s="32" t="n">
        <v>0.06926604745833413</v>
      </c>
      <c r="Q1140" s="33" t="n">
        <v>8.461685822154816</v>
      </c>
      <c r="R1140" s="31" t="n">
        <v>1796.080972086577</v>
      </c>
      <c r="S1140" s="31">
        <f>R1140*IF(A1140=4, 2.0, 3.0)</f>
        <v/>
      </c>
      <c r="T1140" s="29">
        <f>'Dashboard &amp; Optimisation'!$B$18*U1140</f>
        <v/>
      </c>
      <c r="U1140" s="34">
        <f>MIN(1, S1140/M1140)</f>
        <v/>
      </c>
      <c r="V1140" s="34">
        <f>N1140/(N1140+O1140)</f>
        <v/>
      </c>
      <c r="W1140" s="34">
        <f>U1140*V1140</f>
        <v/>
      </c>
      <c r="X1140" s="32">
        <f>T1140/N1140</f>
        <v/>
      </c>
      <c r="Y1140" s="35">
        <f>IF(W1140=MAXIFS(W$2:W$7201, A$2:A$7201, A1140, B$2:B$7201, B1140), "OPTIMAL", "")</f>
        <v/>
      </c>
    </row>
    <row r="1141" ht="20" customHeight="1">
      <c r="A1141" s="36" t="n">
        <v>4</v>
      </c>
      <c r="B1141" s="36" t="n">
        <v>30</v>
      </c>
      <c r="C1141" s="37" t="n">
        <v>105</v>
      </c>
      <c r="D1141" s="37" t="n">
        <v>2</v>
      </c>
      <c r="E1141" s="6" t="n">
        <v>4</v>
      </c>
      <c r="F1141" s="37" t="n">
        <v>2</v>
      </c>
      <c r="G1141" s="36" t="n">
        <v>100</v>
      </c>
      <c r="H1141" s="6" t="inlineStr">
        <is>
          <t>OFF</t>
        </is>
      </c>
      <c r="I1141" s="38" t="n">
        <v>718.2417398266504</v>
      </c>
      <c r="J1141" s="38" t="n">
        <v>2366.073881799197</v>
      </c>
      <c r="K1141" s="38" t="n">
        <v>1847.222222222222</v>
      </c>
      <c r="L1141" s="38" t="n">
        <v>150</v>
      </c>
      <c r="M1141" s="38">
        <f>I1141+J1141+K1141+L1141</f>
        <v/>
      </c>
      <c r="N1141" s="38">
        <f>M1141*'Dashboard &amp; Optimisation'!$B$18/('Dashboard &amp; Optimisation'!$B$16/3.6)</f>
        <v/>
      </c>
      <c r="O1141" s="38" t="n">
        <v>366.2547063776532</v>
      </c>
      <c r="P1141" s="39" t="n">
        <v>0.2955807767744409</v>
      </c>
      <c r="Q1141" s="40" t="n">
        <v>8.461685822154816</v>
      </c>
      <c r="R1141" s="38" t="n">
        <v>420.8914774809446</v>
      </c>
      <c r="S1141" s="38">
        <f>R1141*IF(A1141=4, 2.0, 3.0)</f>
        <v/>
      </c>
      <c r="T1141" s="37">
        <f>'Dashboard &amp; Optimisation'!$B$18*U1141</f>
        <v/>
      </c>
      <c r="U1141" s="26">
        <f>MIN(1, S1141/M1141)</f>
        <v/>
      </c>
      <c r="V1141" s="26">
        <f>N1141/(N1141+O1141)</f>
        <v/>
      </c>
      <c r="W1141" s="26">
        <f>U1141*V1141</f>
        <v/>
      </c>
      <c r="X1141" s="39">
        <f>T1141/N1141</f>
        <v/>
      </c>
      <c r="Y1141" s="41">
        <f>IF(W1141=MAXIFS(W$2:W$7201, A$2:A$7201, A1141, B$2:B$7201, B1141), "OPTIMAL", "")</f>
        <v/>
      </c>
    </row>
    <row r="1142" ht="20" customHeight="1">
      <c r="A1142" s="28" t="n">
        <v>4</v>
      </c>
      <c r="B1142" s="28" t="n">
        <v>30</v>
      </c>
      <c r="C1142" s="29" t="n">
        <v>105</v>
      </c>
      <c r="D1142" s="29" t="n">
        <v>2</v>
      </c>
      <c r="E1142" s="30" t="n">
        <v>4</v>
      </c>
      <c r="F1142" s="29" t="n">
        <v>2</v>
      </c>
      <c r="G1142" s="28" t="n">
        <v>150</v>
      </c>
      <c r="H1142" s="30" t="inlineStr">
        <is>
          <t>ON</t>
        </is>
      </c>
      <c r="I1142" s="31" t="n">
        <v>718.2417398266504</v>
      </c>
      <c r="J1142" s="31" t="n">
        <v>2366.073881799197</v>
      </c>
      <c r="K1142" s="31" t="n">
        <v>1847.222222222222</v>
      </c>
      <c r="L1142" s="31" t="n">
        <v>150</v>
      </c>
      <c r="M1142" s="31">
        <f>I1142+J1142+K1142+L1142</f>
        <v/>
      </c>
      <c r="N1142" s="31">
        <f>M1142*'Dashboard &amp; Optimisation'!$B$18/('Dashboard &amp; Optimisation'!$B$16/3.6)</f>
        <v/>
      </c>
      <c r="O1142" s="31" t="n">
        <v>366.2547063776532</v>
      </c>
      <c r="P1142" s="32" t="n">
        <v>0.07002392813972411</v>
      </c>
      <c r="Q1142" s="33" t="n">
        <v>8.461685822154816</v>
      </c>
      <c r="R1142" s="31" t="n">
        <v>1776.641687443185</v>
      </c>
      <c r="S1142" s="31">
        <f>R1142*IF(A1142=4, 2.0, 3.0)</f>
        <v/>
      </c>
      <c r="T1142" s="29">
        <f>'Dashboard &amp; Optimisation'!$B$18*U1142</f>
        <v/>
      </c>
      <c r="U1142" s="34">
        <f>MIN(1, S1142/M1142)</f>
        <v/>
      </c>
      <c r="V1142" s="34">
        <f>N1142/(N1142+O1142)</f>
        <v/>
      </c>
      <c r="W1142" s="34">
        <f>U1142*V1142</f>
        <v/>
      </c>
      <c r="X1142" s="32">
        <f>T1142/N1142</f>
        <v/>
      </c>
      <c r="Y1142" s="35">
        <f>IF(W1142=MAXIFS(W$2:W$7201, A$2:A$7201, A1142, B$2:B$7201, B1142), "OPTIMAL", "")</f>
        <v/>
      </c>
    </row>
    <row r="1143" ht="20" customHeight="1">
      <c r="A1143" s="36" t="n">
        <v>4</v>
      </c>
      <c r="B1143" s="36" t="n">
        <v>30</v>
      </c>
      <c r="C1143" s="37" t="n">
        <v>105</v>
      </c>
      <c r="D1143" s="37" t="n">
        <v>2</v>
      </c>
      <c r="E1143" s="6" t="n">
        <v>4</v>
      </c>
      <c r="F1143" s="37" t="n">
        <v>2</v>
      </c>
      <c r="G1143" s="36" t="n">
        <v>150</v>
      </c>
      <c r="H1143" s="6" t="inlineStr">
        <is>
          <t>OFF</t>
        </is>
      </c>
      <c r="I1143" s="38" t="n">
        <v>718.2417398266504</v>
      </c>
      <c r="J1143" s="38" t="n">
        <v>2366.073881799197</v>
      </c>
      <c r="K1143" s="38" t="n">
        <v>1847.222222222222</v>
      </c>
      <c r="L1143" s="38" t="n">
        <v>150</v>
      </c>
      <c r="M1143" s="38">
        <f>I1143+J1143+K1143+L1143</f>
        <v/>
      </c>
      <c r="N1143" s="38">
        <f>M1143*'Dashboard &amp; Optimisation'!$B$18/('Dashboard &amp; Optimisation'!$B$16/3.6)</f>
        <v/>
      </c>
      <c r="O1143" s="38" t="n">
        <v>366.2547063776532</v>
      </c>
      <c r="P1143" s="39" t="n">
        <v>0.2963386574558309</v>
      </c>
      <c r="Q1143" s="40" t="n">
        <v>8.461685822154816</v>
      </c>
      <c r="R1143" s="38" t="n">
        <v>419.8150552467242</v>
      </c>
      <c r="S1143" s="38">
        <f>R1143*IF(A1143=4, 2.0, 3.0)</f>
        <v/>
      </c>
      <c r="T1143" s="37">
        <f>'Dashboard &amp; Optimisation'!$B$18*U1143</f>
        <v/>
      </c>
      <c r="U1143" s="26">
        <f>MIN(1, S1143/M1143)</f>
        <v/>
      </c>
      <c r="V1143" s="26">
        <f>N1143/(N1143+O1143)</f>
        <v/>
      </c>
      <c r="W1143" s="26">
        <f>U1143*V1143</f>
        <v/>
      </c>
      <c r="X1143" s="39">
        <f>T1143/N1143</f>
        <v/>
      </c>
      <c r="Y1143" s="41">
        <f>IF(W1143=MAXIFS(W$2:W$7201, A$2:A$7201, A1143, B$2:B$7201, B1143), "OPTIMAL", "")</f>
        <v/>
      </c>
    </row>
    <row r="1144" ht="20" customHeight="1">
      <c r="A1144" s="28" t="n">
        <v>4</v>
      </c>
      <c r="B1144" s="28" t="n">
        <v>30</v>
      </c>
      <c r="C1144" s="29" t="n">
        <v>105</v>
      </c>
      <c r="D1144" s="29" t="n">
        <v>2</v>
      </c>
      <c r="E1144" s="30" t="n">
        <v>4</v>
      </c>
      <c r="F1144" s="29" t="n">
        <v>2</v>
      </c>
      <c r="G1144" s="28" t="n">
        <v>200</v>
      </c>
      <c r="H1144" s="30" t="inlineStr">
        <is>
          <t>ON</t>
        </is>
      </c>
      <c r="I1144" s="31" t="n">
        <v>718.2417398266504</v>
      </c>
      <c r="J1144" s="31" t="n">
        <v>2366.073881799197</v>
      </c>
      <c r="K1144" s="31" t="n">
        <v>1847.222222222222</v>
      </c>
      <c r="L1144" s="31" t="n">
        <v>150</v>
      </c>
      <c r="M1144" s="31">
        <f>I1144+J1144+K1144+L1144</f>
        <v/>
      </c>
      <c r="N1144" s="31">
        <f>M1144*'Dashboard &amp; Optimisation'!$B$18/('Dashboard &amp; Optimisation'!$B$16/3.6)</f>
        <v/>
      </c>
      <c r="O1144" s="31" t="n">
        <v>366.2547063776532</v>
      </c>
      <c r="P1144" s="32" t="n">
        <v>0.07078180882111409</v>
      </c>
      <c r="Q1144" s="33" t="n">
        <v>8.461685822154816</v>
      </c>
      <c r="R1144" s="31" t="n">
        <v>1757.618686546609</v>
      </c>
      <c r="S1144" s="31">
        <f>R1144*IF(A1144=4, 2.0, 3.0)</f>
        <v/>
      </c>
      <c r="T1144" s="29">
        <f>'Dashboard &amp; Optimisation'!$B$18*U1144</f>
        <v/>
      </c>
      <c r="U1144" s="34">
        <f>MIN(1, S1144/M1144)</f>
        <v/>
      </c>
      <c r="V1144" s="34">
        <f>N1144/(N1144+O1144)</f>
        <v/>
      </c>
      <c r="W1144" s="34">
        <f>U1144*V1144</f>
        <v/>
      </c>
      <c r="X1144" s="32">
        <f>T1144/N1144</f>
        <v/>
      </c>
      <c r="Y1144" s="35">
        <f>IF(W1144=MAXIFS(W$2:W$7201, A$2:A$7201, A1144, B$2:B$7201, B1144), "OPTIMAL", "")</f>
        <v/>
      </c>
    </row>
    <row r="1145" ht="20" customHeight="1">
      <c r="A1145" s="36" t="n">
        <v>4</v>
      </c>
      <c r="B1145" s="36" t="n">
        <v>30</v>
      </c>
      <c r="C1145" s="37" t="n">
        <v>105</v>
      </c>
      <c r="D1145" s="37" t="n">
        <v>2</v>
      </c>
      <c r="E1145" s="6" t="n">
        <v>4</v>
      </c>
      <c r="F1145" s="37" t="n">
        <v>2</v>
      </c>
      <c r="G1145" s="36" t="n">
        <v>200</v>
      </c>
      <c r="H1145" s="6" t="inlineStr">
        <is>
          <t>OFF</t>
        </is>
      </c>
      <c r="I1145" s="38" t="n">
        <v>718.2417398266504</v>
      </c>
      <c r="J1145" s="38" t="n">
        <v>2366.073881799197</v>
      </c>
      <c r="K1145" s="38" t="n">
        <v>1847.222222222222</v>
      </c>
      <c r="L1145" s="38" t="n">
        <v>150</v>
      </c>
      <c r="M1145" s="38">
        <f>I1145+J1145+K1145+L1145</f>
        <v/>
      </c>
      <c r="N1145" s="38">
        <f>M1145*'Dashboard &amp; Optimisation'!$B$18/('Dashboard &amp; Optimisation'!$B$16/3.6)</f>
        <v/>
      </c>
      <c r="O1145" s="38" t="n">
        <v>366.2547063776532</v>
      </c>
      <c r="P1145" s="39" t="n">
        <v>0.2970965381372209</v>
      </c>
      <c r="Q1145" s="40" t="n">
        <v>8.461685822154816</v>
      </c>
      <c r="R1145" s="38" t="n">
        <v>418.7441248275309</v>
      </c>
      <c r="S1145" s="38">
        <f>R1145*IF(A1145=4, 2.0, 3.0)</f>
        <v/>
      </c>
      <c r="T1145" s="37">
        <f>'Dashboard &amp; Optimisation'!$B$18*U1145</f>
        <v/>
      </c>
      <c r="U1145" s="26">
        <f>MIN(1, S1145/M1145)</f>
        <v/>
      </c>
      <c r="V1145" s="26">
        <f>N1145/(N1145+O1145)</f>
        <v/>
      </c>
      <c r="W1145" s="26">
        <f>U1145*V1145</f>
        <v/>
      </c>
      <c r="X1145" s="39">
        <f>T1145/N1145</f>
        <v/>
      </c>
      <c r="Y1145" s="41">
        <f>IF(W1145=MAXIFS(W$2:W$7201, A$2:A$7201, A1145, B$2:B$7201, B1145), "OPTIMAL", "")</f>
        <v/>
      </c>
    </row>
    <row r="1146" ht="20" customHeight="1">
      <c r="A1146" s="28" t="n">
        <v>4</v>
      </c>
      <c r="B1146" s="28" t="n">
        <v>30</v>
      </c>
      <c r="C1146" s="29" t="n">
        <v>105</v>
      </c>
      <c r="D1146" s="29" t="n">
        <v>2</v>
      </c>
      <c r="E1146" s="30" t="n">
        <v>8</v>
      </c>
      <c r="F1146" s="29" t="n">
        <v>1.5</v>
      </c>
      <c r="G1146" s="28" t="n">
        <v>50</v>
      </c>
      <c r="H1146" s="30" t="inlineStr">
        <is>
          <t>ON</t>
        </is>
      </c>
      <c r="I1146" s="31" t="n">
        <v>718.2417398266504</v>
      </c>
      <c r="J1146" s="31" t="n">
        <v>2366.073881799197</v>
      </c>
      <c r="K1146" s="31" t="n">
        <v>1847.222222222222</v>
      </c>
      <c r="L1146" s="31" t="n">
        <v>150</v>
      </c>
      <c r="M1146" s="31">
        <f>I1146+J1146+K1146+L1146</f>
        <v/>
      </c>
      <c r="N1146" s="31">
        <f>M1146*'Dashboard &amp; Optimisation'!$B$18/('Dashboard &amp; Optimisation'!$B$16/3.6)</f>
        <v/>
      </c>
      <c r="O1146" s="31" t="n">
        <v>450.1514442910415</v>
      </c>
      <c r="P1146" s="32" t="n">
        <v>0.05380736146841492</v>
      </c>
      <c r="Q1146" s="33" t="n">
        <v>12.59252873323222</v>
      </c>
      <c r="R1146" s="31" t="n">
        <v>2361.728206448959</v>
      </c>
      <c r="S1146" s="31">
        <f>R1146*IF(A1146=4, 2.0, 3.0)</f>
        <v/>
      </c>
      <c r="T1146" s="29">
        <f>'Dashboard &amp; Optimisation'!$B$18*U1146</f>
        <v/>
      </c>
      <c r="U1146" s="34">
        <f>MIN(1, S1146/M1146)</f>
        <v/>
      </c>
      <c r="V1146" s="34">
        <f>N1146/(N1146+O1146)</f>
        <v/>
      </c>
      <c r="W1146" s="34">
        <f>U1146*V1146</f>
        <v/>
      </c>
      <c r="X1146" s="32">
        <f>T1146/N1146</f>
        <v/>
      </c>
      <c r="Y1146" s="35">
        <f>IF(W1146=MAXIFS(W$2:W$7201, A$2:A$7201, A1146, B$2:B$7201, B1146), "OPTIMAL", "")</f>
        <v/>
      </c>
    </row>
    <row r="1147" ht="20" customHeight="1">
      <c r="A1147" s="36" t="n">
        <v>4</v>
      </c>
      <c r="B1147" s="36" t="n">
        <v>30</v>
      </c>
      <c r="C1147" s="37" t="n">
        <v>105</v>
      </c>
      <c r="D1147" s="37" t="n">
        <v>2</v>
      </c>
      <c r="E1147" s="6" t="n">
        <v>8</v>
      </c>
      <c r="F1147" s="37" t="n">
        <v>1.5</v>
      </c>
      <c r="G1147" s="36" t="n">
        <v>50</v>
      </c>
      <c r="H1147" s="6" t="inlineStr">
        <is>
          <t>OFF</t>
        </is>
      </c>
      <c r="I1147" s="38" t="n">
        <v>718.2417398266504</v>
      </c>
      <c r="J1147" s="38" t="n">
        <v>2366.073881799197</v>
      </c>
      <c r="K1147" s="38" t="n">
        <v>1847.222222222222</v>
      </c>
      <c r="L1147" s="38" t="n">
        <v>150</v>
      </c>
      <c r="M1147" s="38">
        <f>I1147+J1147+K1147+L1147</f>
        <v/>
      </c>
      <c r="N1147" s="38">
        <f>M1147*'Dashboard &amp; Optimisation'!$B$18/('Dashboard &amp; Optimisation'!$B$16/3.6)</f>
        <v/>
      </c>
      <c r="O1147" s="38" t="n">
        <v>450.1514442910415</v>
      </c>
      <c r="P1147" s="39" t="n">
        <v>0.233065920761041</v>
      </c>
      <c r="Q1147" s="40" t="n">
        <v>12.59252873323222</v>
      </c>
      <c r="R1147" s="38" t="n">
        <v>545.2464387740407</v>
      </c>
      <c r="S1147" s="38">
        <f>R1147*IF(A1147=4, 2.0, 3.0)</f>
        <v/>
      </c>
      <c r="T1147" s="37">
        <f>'Dashboard &amp; Optimisation'!$B$18*U1147</f>
        <v/>
      </c>
      <c r="U1147" s="26">
        <f>MIN(1, S1147/M1147)</f>
        <v/>
      </c>
      <c r="V1147" s="26">
        <f>N1147/(N1147+O1147)</f>
        <v/>
      </c>
      <c r="W1147" s="26">
        <f>U1147*V1147</f>
        <v/>
      </c>
      <c r="X1147" s="39">
        <f>T1147/N1147</f>
        <v/>
      </c>
      <c r="Y1147" s="41">
        <f>IF(W1147=MAXIFS(W$2:W$7201, A$2:A$7201, A1147, B$2:B$7201, B1147), "OPTIMAL", "")</f>
        <v/>
      </c>
    </row>
    <row r="1148" ht="20" customHeight="1">
      <c r="A1148" s="28" t="n">
        <v>4</v>
      </c>
      <c r="B1148" s="28" t="n">
        <v>30</v>
      </c>
      <c r="C1148" s="29" t="n">
        <v>105</v>
      </c>
      <c r="D1148" s="29" t="n">
        <v>2</v>
      </c>
      <c r="E1148" s="30" t="n">
        <v>8</v>
      </c>
      <c r="F1148" s="29" t="n">
        <v>1.5</v>
      </c>
      <c r="G1148" s="28" t="n">
        <v>100</v>
      </c>
      <c r="H1148" s="30" t="inlineStr">
        <is>
          <t>ON</t>
        </is>
      </c>
      <c r="I1148" s="31" t="n">
        <v>718.2417398266504</v>
      </c>
      <c r="J1148" s="31" t="n">
        <v>2366.073881799197</v>
      </c>
      <c r="K1148" s="31" t="n">
        <v>1847.222222222222</v>
      </c>
      <c r="L1148" s="31" t="n">
        <v>150</v>
      </c>
      <c r="M1148" s="31">
        <f>I1148+J1148+K1148+L1148</f>
        <v/>
      </c>
      <c r="N1148" s="31">
        <f>M1148*'Dashboard &amp; Optimisation'!$B$18/('Dashboard &amp; Optimisation'!$B$16/3.6)</f>
        <v/>
      </c>
      <c r="O1148" s="31" t="n">
        <v>450.1514442910415</v>
      </c>
      <c r="P1148" s="32" t="n">
        <v>0.0545652421498049</v>
      </c>
      <c r="Q1148" s="33" t="n">
        <v>12.59252873323222</v>
      </c>
      <c r="R1148" s="31" t="n">
        <v>2328.925123170277</v>
      </c>
      <c r="S1148" s="31">
        <f>R1148*IF(A1148=4, 2.0, 3.0)</f>
        <v/>
      </c>
      <c r="T1148" s="29">
        <f>'Dashboard &amp; Optimisation'!$B$18*U1148</f>
        <v/>
      </c>
      <c r="U1148" s="34">
        <f>MIN(1, S1148/M1148)</f>
        <v/>
      </c>
      <c r="V1148" s="34">
        <f>N1148/(N1148+O1148)</f>
        <v/>
      </c>
      <c r="W1148" s="34">
        <f>U1148*V1148</f>
        <v/>
      </c>
      <c r="X1148" s="32">
        <f>T1148/N1148</f>
        <v/>
      </c>
      <c r="Y1148" s="35">
        <f>IF(W1148=MAXIFS(W$2:W$7201, A$2:A$7201, A1148, B$2:B$7201, B1148), "OPTIMAL", "")</f>
        <v/>
      </c>
    </row>
    <row r="1149" ht="20" customHeight="1">
      <c r="A1149" s="36" t="n">
        <v>4</v>
      </c>
      <c r="B1149" s="36" t="n">
        <v>30</v>
      </c>
      <c r="C1149" s="37" t="n">
        <v>105</v>
      </c>
      <c r="D1149" s="37" t="n">
        <v>2</v>
      </c>
      <c r="E1149" s="6" t="n">
        <v>8</v>
      </c>
      <c r="F1149" s="37" t="n">
        <v>1.5</v>
      </c>
      <c r="G1149" s="36" t="n">
        <v>100</v>
      </c>
      <c r="H1149" s="6" t="inlineStr">
        <is>
          <t>OFF</t>
        </is>
      </c>
      <c r="I1149" s="38" t="n">
        <v>718.2417398266504</v>
      </c>
      <c r="J1149" s="38" t="n">
        <v>2366.073881799197</v>
      </c>
      <c r="K1149" s="38" t="n">
        <v>1847.222222222222</v>
      </c>
      <c r="L1149" s="38" t="n">
        <v>150</v>
      </c>
      <c r="M1149" s="38">
        <f>I1149+J1149+K1149+L1149</f>
        <v/>
      </c>
      <c r="N1149" s="38">
        <f>M1149*'Dashboard &amp; Optimisation'!$B$18/('Dashboard &amp; Optimisation'!$B$16/3.6)</f>
        <v/>
      </c>
      <c r="O1149" s="38" t="n">
        <v>450.1514442910415</v>
      </c>
      <c r="P1149" s="39" t="n">
        <v>0.233823801442431</v>
      </c>
      <c r="Q1149" s="40" t="n">
        <v>12.59252873323222</v>
      </c>
      <c r="R1149" s="38" t="n">
        <v>543.4791604217329</v>
      </c>
      <c r="S1149" s="38">
        <f>R1149*IF(A1149=4, 2.0, 3.0)</f>
        <v/>
      </c>
      <c r="T1149" s="37">
        <f>'Dashboard &amp; Optimisation'!$B$18*U1149</f>
        <v/>
      </c>
      <c r="U1149" s="26">
        <f>MIN(1, S1149/M1149)</f>
        <v/>
      </c>
      <c r="V1149" s="26">
        <f>N1149/(N1149+O1149)</f>
        <v/>
      </c>
      <c r="W1149" s="26">
        <f>U1149*V1149</f>
        <v/>
      </c>
      <c r="X1149" s="39">
        <f>T1149/N1149</f>
        <v/>
      </c>
      <c r="Y1149" s="41">
        <f>IF(W1149=MAXIFS(W$2:W$7201, A$2:A$7201, A1149, B$2:B$7201, B1149), "OPTIMAL", "")</f>
        <v/>
      </c>
    </row>
    <row r="1150" ht="20" customHeight="1">
      <c r="A1150" s="28" t="n">
        <v>4</v>
      </c>
      <c r="B1150" s="28" t="n">
        <v>30</v>
      </c>
      <c r="C1150" s="29" t="n">
        <v>105</v>
      </c>
      <c r="D1150" s="29" t="n">
        <v>2</v>
      </c>
      <c r="E1150" s="30" t="n">
        <v>8</v>
      </c>
      <c r="F1150" s="29" t="n">
        <v>1.5</v>
      </c>
      <c r="G1150" s="28" t="n">
        <v>150</v>
      </c>
      <c r="H1150" s="30" t="inlineStr">
        <is>
          <t>ON</t>
        </is>
      </c>
      <c r="I1150" s="31" t="n">
        <v>718.2417398266504</v>
      </c>
      <c r="J1150" s="31" t="n">
        <v>2366.073881799197</v>
      </c>
      <c r="K1150" s="31" t="n">
        <v>1847.222222222222</v>
      </c>
      <c r="L1150" s="31" t="n">
        <v>150</v>
      </c>
      <c r="M1150" s="31">
        <f>I1150+J1150+K1150+L1150</f>
        <v/>
      </c>
      <c r="N1150" s="31">
        <f>M1150*'Dashboard &amp; Optimisation'!$B$18/('Dashboard &amp; Optimisation'!$B$16/3.6)</f>
        <v/>
      </c>
      <c r="O1150" s="31" t="n">
        <v>450.1514442910415</v>
      </c>
      <c r="P1150" s="32" t="n">
        <v>0.05532312283119488</v>
      </c>
      <c r="Q1150" s="33" t="n">
        <v>12.59252873323222</v>
      </c>
      <c r="R1150" s="31" t="n">
        <v>2297.020789703055</v>
      </c>
      <c r="S1150" s="31">
        <f>R1150*IF(A1150=4, 2.0, 3.0)</f>
        <v/>
      </c>
      <c r="T1150" s="29">
        <f>'Dashboard &amp; Optimisation'!$B$18*U1150</f>
        <v/>
      </c>
      <c r="U1150" s="34">
        <f>MIN(1, S1150/M1150)</f>
        <v/>
      </c>
      <c r="V1150" s="34">
        <f>N1150/(N1150+O1150)</f>
        <v/>
      </c>
      <c r="W1150" s="34">
        <f>U1150*V1150</f>
        <v/>
      </c>
      <c r="X1150" s="32">
        <f>T1150/N1150</f>
        <v/>
      </c>
      <c r="Y1150" s="35">
        <f>IF(W1150=MAXIFS(W$2:W$7201, A$2:A$7201, A1150, B$2:B$7201, B1150), "OPTIMAL", "")</f>
        <v/>
      </c>
    </row>
    <row r="1151" ht="20" customHeight="1">
      <c r="A1151" s="36" t="n">
        <v>4</v>
      </c>
      <c r="B1151" s="36" t="n">
        <v>30</v>
      </c>
      <c r="C1151" s="37" t="n">
        <v>105</v>
      </c>
      <c r="D1151" s="37" t="n">
        <v>2</v>
      </c>
      <c r="E1151" s="6" t="n">
        <v>8</v>
      </c>
      <c r="F1151" s="37" t="n">
        <v>1.5</v>
      </c>
      <c r="G1151" s="36" t="n">
        <v>150</v>
      </c>
      <c r="H1151" s="6" t="inlineStr">
        <is>
          <t>OFF</t>
        </is>
      </c>
      <c r="I1151" s="38" t="n">
        <v>718.2417398266504</v>
      </c>
      <c r="J1151" s="38" t="n">
        <v>2366.073881799197</v>
      </c>
      <c r="K1151" s="38" t="n">
        <v>1847.222222222222</v>
      </c>
      <c r="L1151" s="38" t="n">
        <v>150</v>
      </c>
      <c r="M1151" s="38">
        <f>I1151+J1151+K1151+L1151</f>
        <v/>
      </c>
      <c r="N1151" s="38">
        <f>M1151*'Dashboard &amp; Optimisation'!$B$18/('Dashboard &amp; Optimisation'!$B$16/3.6)</f>
        <v/>
      </c>
      <c r="O1151" s="38" t="n">
        <v>450.1514442910415</v>
      </c>
      <c r="P1151" s="39" t="n">
        <v>0.234581682123821</v>
      </c>
      <c r="Q1151" s="40" t="n">
        <v>12.59252873323222</v>
      </c>
      <c r="R1151" s="38" t="n">
        <v>541.7233014275755</v>
      </c>
      <c r="S1151" s="38">
        <f>R1151*IF(A1151=4, 2.0, 3.0)</f>
        <v/>
      </c>
      <c r="T1151" s="37">
        <f>'Dashboard &amp; Optimisation'!$B$18*U1151</f>
        <v/>
      </c>
      <c r="U1151" s="26">
        <f>MIN(1, S1151/M1151)</f>
        <v/>
      </c>
      <c r="V1151" s="26">
        <f>N1151/(N1151+O1151)</f>
        <v/>
      </c>
      <c r="W1151" s="26">
        <f>U1151*V1151</f>
        <v/>
      </c>
      <c r="X1151" s="39">
        <f>T1151/N1151</f>
        <v/>
      </c>
      <c r="Y1151" s="41">
        <f>IF(W1151=MAXIFS(W$2:W$7201, A$2:A$7201, A1151, B$2:B$7201, B1151), "OPTIMAL", "")</f>
        <v/>
      </c>
    </row>
    <row r="1152" ht="20" customHeight="1">
      <c r="A1152" s="28" t="n">
        <v>4</v>
      </c>
      <c r="B1152" s="28" t="n">
        <v>30</v>
      </c>
      <c r="C1152" s="29" t="n">
        <v>105</v>
      </c>
      <c r="D1152" s="29" t="n">
        <v>2</v>
      </c>
      <c r="E1152" s="30" t="n">
        <v>8</v>
      </c>
      <c r="F1152" s="29" t="n">
        <v>1.5</v>
      </c>
      <c r="G1152" s="28" t="n">
        <v>200</v>
      </c>
      <c r="H1152" s="30" t="inlineStr">
        <is>
          <t>ON</t>
        </is>
      </c>
      <c r="I1152" s="31" t="n">
        <v>718.2417398266504</v>
      </c>
      <c r="J1152" s="31" t="n">
        <v>2366.073881799197</v>
      </c>
      <c r="K1152" s="31" t="n">
        <v>1847.222222222222</v>
      </c>
      <c r="L1152" s="31" t="n">
        <v>150</v>
      </c>
      <c r="M1152" s="31">
        <f>I1152+J1152+K1152+L1152</f>
        <v/>
      </c>
      <c r="N1152" s="31">
        <f>M1152*'Dashboard &amp; Optimisation'!$B$18/('Dashboard &amp; Optimisation'!$B$16/3.6)</f>
        <v/>
      </c>
      <c r="O1152" s="31" t="n">
        <v>450.1514442910415</v>
      </c>
      <c r="P1152" s="32" t="n">
        <v>0.05608100351258486</v>
      </c>
      <c r="Q1152" s="33" t="n">
        <v>12.59252873323222</v>
      </c>
      <c r="R1152" s="31" t="n">
        <v>2265.978768836284</v>
      </c>
      <c r="S1152" s="31">
        <f>R1152*IF(A1152=4, 2.0, 3.0)</f>
        <v/>
      </c>
      <c r="T1152" s="29">
        <f>'Dashboard &amp; Optimisation'!$B$18*U1152</f>
        <v/>
      </c>
      <c r="U1152" s="34">
        <f>MIN(1, S1152/M1152)</f>
        <v/>
      </c>
      <c r="V1152" s="34">
        <f>N1152/(N1152+O1152)</f>
        <v/>
      </c>
      <c r="W1152" s="34">
        <f>U1152*V1152</f>
        <v/>
      </c>
      <c r="X1152" s="32">
        <f>T1152/N1152</f>
        <v/>
      </c>
      <c r="Y1152" s="35">
        <f>IF(W1152=MAXIFS(W$2:W$7201, A$2:A$7201, A1152, B$2:B$7201, B1152), "OPTIMAL", "")</f>
        <v/>
      </c>
    </row>
    <row r="1153" ht="20" customHeight="1">
      <c r="A1153" s="36" t="n">
        <v>4</v>
      </c>
      <c r="B1153" s="36" t="n">
        <v>30</v>
      </c>
      <c r="C1153" s="37" t="n">
        <v>105</v>
      </c>
      <c r="D1153" s="37" t="n">
        <v>2</v>
      </c>
      <c r="E1153" s="6" t="n">
        <v>8</v>
      </c>
      <c r="F1153" s="37" t="n">
        <v>1.5</v>
      </c>
      <c r="G1153" s="36" t="n">
        <v>200</v>
      </c>
      <c r="H1153" s="6" t="inlineStr">
        <is>
          <t>OFF</t>
        </is>
      </c>
      <c r="I1153" s="38" t="n">
        <v>718.2417398266504</v>
      </c>
      <c r="J1153" s="38" t="n">
        <v>2366.073881799197</v>
      </c>
      <c r="K1153" s="38" t="n">
        <v>1847.222222222222</v>
      </c>
      <c r="L1153" s="38" t="n">
        <v>150</v>
      </c>
      <c r="M1153" s="38">
        <f>I1153+J1153+K1153+L1153</f>
        <v/>
      </c>
      <c r="N1153" s="38">
        <f>M1153*'Dashboard &amp; Optimisation'!$B$18/('Dashboard &amp; Optimisation'!$B$16/3.6)</f>
        <v/>
      </c>
      <c r="O1153" s="38" t="n">
        <v>450.1514442910415</v>
      </c>
      <c r="P1153" s="39" t="n">
        <v>0.235339562805211</v>
      </c>
      <c r="Q1153" s="40" t="n">
        <v>12.59252873323222</v>
      </c>
      <c r="R1153" s="38" t="n">
        <v>539.9787514678623</v>
      </c>
      <c r="S1153" s="38">
        <f>R1153*IF(A1153=4, 2.0, 3.0)</f>
        <v/>
      </c>
      <c r="T1153" s="37">
        <f>'Dashboard &amp; Optimisation'!$B$18*U1153</f>
        <v/>
      </c>
      <c r="U1153" s="26">
        <f>MIN(1, S1153/M1153)</f>
        <v/>
      </c>
      <c r="V1153" s="26">
        <f>N1153/(N1153+O1153)</f>
        <v/>
      </c>
      <c r="W1153" s="26">
        <f>U1153*V1153</f>
        <v/>
      </c>
      <c r="X1153" s="39">
        <f>T1153/N1153</f>
        <v/>
      </c>
      <c r="Y1153" s="41">
        <f>IF(W1153=MAXIFS(W$2:W$7201, A$2:A$7201, A1153, B$2:B$7201, B1153), "OPTIMAL", "")</f>
        <v/>
      </c>
    </row>
    <row r="1154" ht="20" customHeight="1">
      <c r="A1154" s="28" t="n">
        <v>4</v>
      </c>
      <c r="B1154" s="28" t="n">
        <v>30</v>
      </c>
      <c r="C1154" s="29" t="n">
        <v>105</v>
      </c>
      <c r="D1154" s="29" t="n">
        <v>2</v>
      </c>
      <c r="E1154" s="30" t="n">
        <v>8</v>
      </c>
      <c r="F1154" s="29" t="n">
        <v>2</v>
      </c>
      <c r="G1154" s="28" t="n">
        <v>50</v>
      </c>
      <c r="H1154" s="30" t="inlineStr">
        <is>
          <t>ON</t>
        </is>
      </c>
      <c r="I1154" s="31" t="n">
        <v>718.2417398266504</v>
      </c>
      <c r="J1154" s="31" t="n">
        <v>2366.073881799197</v>
      </c>
      <c r="K1154" s="31" t="n">
        <v>1847.222222222222</v>
      </c>
      <c r="L1154" s="31" t="n">
        <v>150</v>
      </c>
      <c r="M1154" s="31">
        <f>I1154+J1154+K1154+L1154</f>
        <v/>
      </c>
      <c r="N1154" s="31">
        <f>M1154*'Dashboard &amp; Optimisation'!$B$18/('Dashboard &amp; Optimisation'!$B$16/3.6)</f>
        <v/>
      </c>
      <c r="O1154" s="31" t="n">
        <v>537.7296189084834</v>
      </c>
      <c r="P1154" s="32" t="n">
        <v>0.05248247600655292</v>
      </c>
      <c r="Q1154" s="33" t="n">
        <v>16.72337164430963</v>
      </c>
      <c r="R1154" s="31" t="n">
        <v>2474.47355197147</v>
      </c>
      <c r="S1154" s="31">
        <f>R1154*IF(A1154=4, 2.0, 3.0)</f>
        <v/>
      </c>
      <c r="T1154" s="29">
        <f>'Dashboard &amp; Optimisation'!$B$18*U1154</f>
        <v/>
      </c>
      <c r="U1154" s="34">
        <f>MIN(1, S1154/M1154)</f>
        <v/>
      </c>
      <c r="V1154" s="34">
        <f>N1154/(N1154+O1154)</f>
        <v/>
      </c>
      <c r="W1154" s="34">
        <f>U1154*V1154</f>
        <v/>
      </c>
      <c r="X1154" s="32">
        <f>T1154/N1154</f>
        <v/>
      </c>
      <c r="Y1154" s="35">
        <f>IF(W1154=MAXIFS(W$2:W$7201, A$2:A$7201, A1154, B$2:B$7201, B1154), "OPTIMAL", "")</f>
        <v/>
      </c>
    </row>
    <row r="1155" ht="20" customHeight="1">
      <c r="A1155" s="36" t="n">
        <v>4</v>
      </c>
      <c r="B1155" s="36" t="n">
        <v>30</v>
      </c>
      <c r="C1155" s="37" t="n">
        <v>105</v>
      </c>
      <c r="D1155" s="37" t="n">
        <v>2</v>
      </c>
      <c r="E1155" s="6" t="n">
        <v>8</v>
      </c>
      <c r="F1155" s="37" t="n">
        <v>2</v>
      </c>
      <c r="G1155" s="36" t="n">
        <v>50</v>
      </c>
      <c r="H1155" s="6" t="inlineStr">
        <is>
          <t>OFF</t>
        </is>
      </c>
      <c r="I1155" s="38" t="n">
        <v>718.2417398266504</v>
      </c>
      <c r="J1155" s="38" t="n">
        <v>2366.073881799197</v>
      </c>
      <c r="K1155" s="38" t="n">
        <v>1847.222222222222</v>
      </c>
      <c r="L1155" s="38" t="n">
        <v>150</v>
      </c>
      <c r="M1155" s="38">
        <f>I1155+J1155+K1155+L1155</f>
        <v/>
      </c>
      <c r="N1155" s="38">
        <f>M1155*'Dashboard &amp; Optimisation'!$B$18/('Dashboard &amp; Optimisation'!$B$16/3.6)</f>
        <v/>
      </c>
      <c r="O1155" s="38" t="n">
        <v>537.7296189084834</v>
      </c>
      <c r="P1155" s="39" t="n">
        <v>0.2330336953007505</v>
      </c>
      <c r="Q1155" s="40" t="n">
        <v>16.72337164430963</v>
      </c>
      <c r="R1155" s="38" t="n">
        <v>557.2863557460576</v>
      </c>
      <c r="S1155" s="38">
        <f>R1155*IF(A1155=4, 2.0, 3.0)</f>
        <v/>
      </c>
      <c r="T1155" s="37">
        <f>'Dashboard &amp; Optimisation'!$B$18*U1155</f>
        <v/>
      </c>
      <c r="U1155" s="26">
        <f>MIN(1, S1155/M1155)</f>
        <v/>
      </c>
      <c r="V1155" s="26">
        <f>N1155/(N1155+O1155)</f>
        <v/>
      </c>
      <c r="W1155" s="26">
        <f>U1155*V1155</f>
        <v/>
      </c>
      <c r="X1155" s="39">
        <f>T1155/N1155</f>
        <v/>
      </c>
      <c r="Y1155" s="41">
        <f>IF(W1155=MAXIFS(W$2:W$7201, A$2:A$7201, A1155, B$2:B$7201, B1155), "OPTIMAL", "")</f>
        <v/>
      </c>
    </row>
    <row r="1156" ht="20" customHeight="1">
      <c r="A1156" s="28" t="n">
        <v>4</v>
      </c>
      <c r="B1156" s="28" t="n">
        <v>30</v>
      </c>
      <c r="C1156" s="29" t="n">
        <v>105</v>
      </c>
      <c r="D1156" s="29" t="n">
        <v>2</v>
      </c>
      <c r="E1156" s="30" t="n">
        <v>8</v>
      </c>
      <c r="F1156" s="29" t="n">
        <v>2</v>
      </c>
      <c r="G1156" s="28" t="n">
        <v>100</v>
      </c>
      <c r="H1156" s="30" t="inlineStr">
        <is>
          <t>ON</t>
        </is>
      </c>
      <c r="I1156" s="31" t="n">
        <v>718.2417398266504</v>
      </c>
      <c r="J1156" s="31" t="n">
        <v>2366.073881799197</v>
      </c>
      <c r="K1156" s="31" t="n">
        <v>1847.222222222222</v>
      </c>
      <c r="L1156" s="31" t="n">
        <v>150</v>
      </c>
      <c r="M1156" s="31">
        <f>I1156+J1156+K1156+L1156</f>
        <v/>
      </c>
      <c r="N1156" s="31">
        <f>M1156*'Dashboard &amp; Optimisation'!$B$18/('Dashboard &amp; Optimisation'!$B$16/3.6)</f>
        <v/>
      </c>
      <c r="O1156" s="31" t="n">
        <v>537.7296189084834</v>
      </c>
      <c r="P1156" s="32" t="n">
        <v>0.05324035668794291</v>
      </c>
      <c r="Q1156" s="33" t="n">
        <v>16.72337164430963</v>
      </c>
      <c r="R1156" s="31" t="n">
        <v>2439.249225571073</v>
      </c>
      <c r="S1156" s="31">
        <f>R1156*IF(A1156=4, 2.0, 3.0)</f>
        <v/>
      </c>
      <c r="T1156" s="29">
        <f>'Dashboard &amp; Optimisation'!$B$18*U1156</f>
        <v/>
      </c>
      <c r="U1156" s="34">
        <f>MIN(1, S1156/M1156)</f>
        <v/>
      </c>
      <c r="V1156" s="34">
        <f>N1156/(N1156+O1156)</f>
        <v/>
      </c>
      <c r="W1156" s="34">
        <f>U1156*V1156</f>
        <v/>
      </c>
      <c r="X1156" s="32">
        <f>T1156/N1156</f>
        <v/>
      </c>
      <c r="Y1156" s="35">
        <f>IF(W1156=MAXIFS(W$2:W$7201, A$2:A$7201, A1156, B$2:B$7201, B1156), "OPTIMAL", "")</f>
        <v/>
      </c>
    </row>
    <row r="1157" ht="20" customHeight="1">
      <c r="A1157" s="36" t="n">
        <v>4</v>
      </c>
      <c r="B1157" s="36" t="n">
        <v>30</v>
      </c>
      <c r="C1157" s="37" t="n">
        <v>105</v>
      </c>
      <c r="D1157" s="37" t="n">
        <v>2</v>
      </c>
      <c r="E1157" s="6" t="n">
        <v>8</v>
      </c>
      <c r="F1157" s="37" t="n">
        <v>2</v>
      </c>
      <c r="G1157" s="36" t="n">
        <v>100</v>
      </c>
      <c r="H1157" s="6" t="inlineStr">
        <is>
          <t>OFF</t>
        </is>
      </c>
      <c r="I1157" s="38" t="n">
        <v>718.2417398266504</v>
      </c>
      <c r="J1157" s="38" t="n">
        <v>2366.073881799197</v>
      </c>
      <c r="K1157" s="38" t="n">
        <v>1847.222222222222</v>
      </c>
      <c r="L1157" s="38" t="n">
        <v>150</v>
      </c>
      <c r="M1157" s="38">
        <f>I1157+J1157+K1157+L1157</f>
        <v/>
      </c>
      <c r="N1157" s="38">
        <f>M1157*'Dashboard &amp; Optimisation'!$B$18/('Dashboard &amp; Optimisation'!$B$16/3.6)</f>
        <v/>
      </c>
      <c r="O1157" s="38" t="n">
        <v>537.7296189084834</v>
      </c>
      <c r="P1157" s="39" t="n">
        <v>0.2337915759821405</v>
      </c>
      <c r="Q1157" s="40" t="n">
        <v>16.72337164430963</v>
      </c>
      <c r="R1157" s="38" t="n">
        <v>555.4798040717817</v>
      </c>
      <c r="S1157" s="38">
        <f>R1157*IF(A1157=4, 2.0, 3.0)</f>
        <v/>
      </c>
      <c r="T1157" s="37">
        <f>'Dashboard &amp; Optimisation'!$B$18*U1157</f>
        <v/>
      </c>
      <c r="U1157" s="26">
        <f>MIN(1, S1157/M1157)</f>
        <v/>
      </c>
      <c r="V1157" s="26">
        <f>N1157/(N1157+O1157)</f>
        <v/>
      </c>
      <c r="W1157" s="26">
        <f>U1157*V1157</f>
        <v/>
      </c>
      <c r="X1157" s="39">
        <f>T1157/N1157</f>
        <v/>
      </c>
      <c r="Y1157" s="41">
        <f>IF(W1157=MAXIFS(W$2:W$7201, A$2:A$7201, A1157, B$2:B$7201, B1157), "OPTIMAL", "")</f>
        <v/>
      </c>
    </row>
    <row r="1158" ht="20" customHeight="1">
      <c r="A1158" s="28" t="n">
        <v>4</v>
      </c>
      <c r="B1158" s="28" t="n">
        <v>30</v>
      </c>
      <c r="C1158" s="29" t="n">
        <v>105</v>
      </c>
      <c r="D1158" s="29" t="n">
        <v>2</v>
      </c>
      <c r="E1158" s="30" t="n">
        <v>8</v>
      </c>
      <c r="F1158" s="29" t="n">
        <v>2</v>
      </c>
      <c r="G1158" s="28" t="n">
        <v>150</v>
      </c>
      <c r="H1158" s="30" t="inlineStr">
        <is>
          <t>ON</t>
        </is>
      </c>
      <c r="I1158" s="31" t="n">
        <v>718.2417398266504</v>
      </c>
      <c r="J1158" s="31" t="n">
        <v>2366.073881799197</v>
      </c>
      <c r="K1158" s="31" t="n">
        <v>1847.222222222222</v>
      </c>
      <c r="L1158" s="31" t="n">
        <v>150</v>
      </c>
      <c r="M1158" s="31">
        <f>I1158+J1158+K1158+L1158</f>
        <v/>
      </c>
      <c r="N1158" s="31">
        <f>M1158*'Dashboard &amp; Optimisation'!$B$18/('Dashboard &amp; Optimisation'!$B$16/3.6)</f>
        <v/>
      </c>
      <c r="O1158" s="31" t="n">
        <v>537.7296189084834</v>
      </c>
      <c r="P1158" s="32" t="n">
        <v>0.05399823736933288</v>
      </c>
      <c r="Q1158" s="33" t="n">
        <v>16.72337164430963</v>
      </c>
      <c r="R1158" s="31" t="n">
        <v>2405.013666130282</v>
      </c>
      <c r="S1158" s="31">
        <f>R1158*IF(A1158=4, 2.0, 3.0)</f>
        <v/>
      </c>
      <c r="T1158" s="29">
        <f>'Dashboard &amp; Optimisation'!$B$18*U1158</f>
        <v/>
      </c>
      <c r="U1158" s="34">
        <f>MIN(1, S1158/M1158)</f>
        <v/>
      </c>
      <c r="V1158" s="34">
        <f>N1158/(N1158+O1158)</f>
        <v/>
      </c>
      <c r="W1158" s="34">
        <f>U1158*V1158</f>
        <v/>
      </c>
      <c r="X1158" s="32">
        <f>T1158/N1158</f>
        <v/>
      </c>
      <c r="Y1158" s="35">
        <f>IF(W1158=MAXIFS(W$2:W$7201, A$2:A$7201, A1158, B$2:B$7201, B1158), "OPTIMAL", "")</f>
        <v/>
      </c>
    </row>
    <row r="1159" ht="20" customHeight="1">
      <c r="A1159" s="36" t="n">
        <v>4</v>
      </c>
      <c r="B1159" s="36" t="n">
        <v>30</v>
      </c>
      <c r="C1159" s="37" t="n">
        <v>105</v>
      </c>
      <c r="D1159" s="37" t="n">
        <v>2</v>
      </c>
      <c r="E1159" s="6" t="n">
        <v>8</v>
      </c>
      <c r="F1159" s="37" t="n">
        <v>2</v>
      </c>
      <c r="G1159" s="36" t="n">
        <v>150</v>
      </c>
      <c r="H1159" s="6" t="inlineStr">
        <is>
          <t>OFF</t>
        </is>
      </c>
      <c r="I1159" s="38" t="n">
        <v>718.2417398266504</v>
      </c>
      <c r="J1159" s="38" t="n">
        <v>2366.073881799197</v>
      </c>
      <c r="K1159" s="38" t="n">
        <v>1847.222222222222</v>
      </c>
      <c r="L1159" s="38" t="n">
        <v>150</v>
      </c>
      <c r="M1159" s="38">
        <f>I1159+J1159+K1159+L1159</f>
        <v/>
      </c>
      <c r="N1159" s="38">
        <f>M1159*'Dashboard &amp; Optimisation'!$B$18/('Dashboard &amp; Optimisation'!$B$16/3.6)</f>
        <v/>
      </c>
      <c r="O1159" s="38" t="n">
        <v>537.7296189084834</v>
      </c>
      <c r="P1159" s="39" t="n">
        <v>0.2345494566635305</v>
      </c>
      <c r="Q1159" s="40" t="n">
        <v>16.72337164430963</v>
      </c>
      <c r="R1159" s="38" t="n">
        <v>553.6849271260114</v>
      </c>
      <c r="S1159" s="38">
        <f>R1159*IF(A1159=4, 2.0, 3.0)</f>
        <v/>
      </c>
      <c r="T1159" s="37">
        <f>'Dashboard &amp; Optimisation'!$B$18*U1159</f>
        <v/>
      </c>
      <c r="U1159" s="26">
        <f>MIN(1, S1159/M1159)</f>
        <v/>
      </c>
      <c r="V1159" s="26">
        <f>N1159/(N1159+O1159)</f>
        <v/>
      </c>
      <c r="W1159" s="26">
        <f>U1159*V1159</f>
        <v/>
      </c>
      <c r="X1159" s="39">
        <f>T1159/N1159</f>
        <v/>
      </c>
      <c r="Y1159" s="41">
        <f>IF(W1159=MAXIFS(W$2:W$7201, A$2:A$7201, A1159, B$2:B$7201, B1159), "OPTIMAL", "")</f>
        <v/>
      </c>
    </row>
    <row r="1160" ht="20" customHeight="1">
      <c r="A1160" s="28" t="n">
        <v>4</v>
      </c>
      <c r="B1160" s="28" t="n">
        <v>30</v>
      </c>
      <c r="C1160" s="29" t="n">
        <v>105</v>
      </c>
      <c r="D1160" s="29" t="n">
        <v>2</v>
      </c>
      <c r="E1160" s="30" t="n">
        <v>8</v>
      </c>
      <c r="F1160" s="29" t="n">
        <v>2</v>
      </c>
      <c r="G1160" s="28" t="n">
        <v>200</v>
      </c>
      <c r="H1160" s="30" t="inlineStr">
        <is>
          <t>ON</t>
        </is>
      </c>
      <c r="I1160" s="31" t="n">
        <v>718.2417398266504</v>
      </c>
      <c r="J1160" s="31" t="n">
        <v>2366.073881799197</v>
      </c>
      <c r="K1160" s="31" t="n">
        <v>1847.222222222222</v>
      </c>
      <c r="L1160" s="31" t="n">
        <v>150</v>
      </c>
      <c r="M1160" s="31">
        <f>I1160+J1160+K1160+L1160</f>
        <v/>
      </c>
      <c r="N1160" s="31">
        <f>M1160*'Dashboard &amp; Optimisation'!$B$18/('Dashboard &amp; Optimisation'!$B$16/3.6)</f>
        <v/>
      </c>
      <c r="O1160" s="31" t="n">
        <v>537.7296189084834</v>
      </c>
      <c r="P1160" s="32" t="n">
        <v>0.05475611805072286</v>
      </c>
      <c r="Q1160" s="33" t="n">
        <v>16.72337164430963</v>
      </c>
      <c r="R1160" s="31" t="n">
        <v>2371.725817010836</v>
      </c>
      <c r="S1160" s="31">
        <f>R1160*IF(A1160=4, 2.0, 3.0)</f>
        <v/>
      </c>
      <c r="T1160" s="29">
        <f>'Dashboard &amp; Optimisation'!$B$18*U1160</f>
        <v/>
      </c>
      <c r="U1160" s="34">
        <f>MIN(1, S1160/M1160)</f>
        <v/>
      </c>
      <c r="V1160" s="34">
        <f>N1160/(N1160+O1160)</f>
        <v/>
      </c>
      <c r="W1160" s="34">
        <f>U1160*V1160</f>
        <v/>
      </c>
      <c r="X1160" s="32">
        <f>T1160/N1160</f>
        <v/>
      </c>
      <c r="Y1160" s="35">
        <f>IF(W1160=MAXIFS(W$2:W$7201, A$2:A$7201, A1160, B$2:B$7201, B1160), "OPTIMAL", "")</f>
        <v/>
      </c>
    </row>
    <row r="1161" ht="20" customHeight="1">
      <c r="A1161" s="36" t="n">
        <v>4</v>
      </c>
      <c r="B1161" s="36" t="n">
        <v>30</v>
      </c>
      <c r="C1161" s="37" t="n">
        <v>105</v>
      </c>
      <c r="D1161" s="37" t="n">
        <v>2</v>
      </c>
      <c r="E1161" s="6" t="n">
        <v>8</v>
      </c>
      <c r="F1161" s="37" t="n">
        <v>2</v>
      </c>
      <c r="G1161" s="36" t="n">
        <v>200</v>
      </c>
      <c r="H1161" s="6" t="inlineStr">
        <is>
          <t>OFF</t>
        </is>
      </c>
      <c r="I1161" s="38" t="n">
        <v>718.2417398266504</v>
      </c>
      <c r="J1161" s="38" t="n">
        <v>2366.073881799197</v>
      </c>
      <c r="K1161" s="38" t="n">
        <v>1847.222222222222</v>
      </c>
      <c r="L1161" s="38" t="n">
        <v>150</v>
      </c>
      <c r="M1161" s="38">
        <f>I1161+J1161+K1161+L1161</f>
        <v/>
      </c>
      <c r="N1161" s="38">
        <f>M1161*'Dashboard &amp; Optimisation'!$B$18/('Dashboard &amp; Optimisation'!$B$16/3.6)</f>
        <v/>
      </c>
      <c r="O1161" s="38" t="n">
        <v>537.7296189084834</v>
      </c>
      <c r="P1161" s="39" t="n">
        <v>0.2353073373449205</v>
      </c>
      <c r="Q1161" s="40" t="n">
        <v>16.72337164430963</v>
      </c>
      <c r="R1161" s="38" t="n">
        <v>551.9016121024322</v>
      </c>
      <c r="S1161" s="38">
        <f>R1161*IF(A1161=4, 2.0, 3.0)</f>
        <v/>
      </c>
      <c r="T1161" s="37">
        <f>'Dashboard &amp; Optimisation'!$B$18*U1161</f>
        <v/>
      </c>
      <c r="U1161" s="26">
        <f>MIN(1, S1161/M1161)</f>
        <v/>
      </c>
      <c r="V1161" s="26">
        <f>N1161/(N1161+O1161)</f>
        <v/>
      </c>
      <c r="W1161" s="26">
        <f>U1161*V1161</f>
        <v/>
      </c>
      <c r="X1161" s="39">
        <f>T1161/N1161</f>
        <v/>
      </c>
      <c r="Y1161" s="41">
        <f>IF(W1161=MAXIFS(W$2:W$7201, A$2:A$7201, A1161, B$2:B$7201, B1161), "OPTIMAL", "")</f>
        <v/>
      </c>
    </row>
    <row r="1162" ht="20" customHeight="1">
      <c r="A1162" s="28" t="n">
        <v>4</v>
      </c>
      <c r="B1162" s="28" t="n">
        <v>30</v>
      </c>
      <c r="C1162" s="29" t="n">
        <v>105</v>
      </c>
      <c r="D1162" s="29" t="n">
        <v>3</v>
      </c>
      <c r="E1162" s="30" t="n">
        <v>0</v>
      </c>
      <c r="F1162" s="29" t="n">
        <v>0</v>
      </c>
      <c r="G1162" s="28" t="n">
        <v>50</v>
      </c>
      <c r="H1162" s="30" t="inlineStr">
        <is>
          <t>ON</t>
        </is>
      </c>
      <c r="I1162" s="31" t="n">
        <v>718.2417398266504</v>
      </c>
      <c r="J1162" s="31" t="n">
        <v>2366.073881799197</v>
      </c>
      <c r="K1162" s="31" t="n">
        <v>1847.222222222222</v>
      </c>
      <c r="L1162" s="31" t="n">
        <v>150</v>
      </c>
      <c r="M1162" s="31">
        <f>I1162+J1162+K1162+L1162</f>
        <v/>
      </c>
      <c r="N1162" s="31">
        <f>M1162*'Dashboard &amp; Optimisation'!$B$18/('Dashboard &amp; Optimisation'!$B$16/3.6)</f>
        <v/>
      </c>
      <c r="O1162" s="31" t="n">
        <v>322.5306664525054</v>
      </c>
      <c r="P1162" s="32" t="n">
        <v>0.4759947496516019</v>
      </c>
      <c r="Q1162" s="33" t="n">
        <v>0.2</v>
      </c>
      <c r="R1162" s="31" t="n">
        <v>261.0560655043141</v>
      </c>
      <c r="S1162" s="31">
        <f>R1162*IF(A1162=4, 2.0, 3.0)</f>
        <v/>
      </c>
      <c r="T1162" s="29">
        <f>'Dashboard &amp; Optimisation'!$B$18*U1162</f>
        <v/>
      </c>
      <c r="U1162" s="34">
        <f>MIN(1, S1162/M1162)</f>
        <v/>
      </c>
      <c r="V1162" s="34">
        <f>N1162/(N1162+O1162)</f>
        <v/>
      </c>
      <c r="W1162" s="34">
        <f>U1162*V1162</f>
        <v/>
      </c>
      <c r="X1162" s="32">
        <f>T1162/N1162</f>
        <v/>
      </c>
      <c r="Y1162" s="35">
        <f>IF(W1162=MAXIFS(W$2:W$7201, A$2:A$7201, A1162, B$2:B$7201, B1162), "OPTIMAL", "")</f>
        <v/>
      </c>
    </row>
    <row r="1163" ht="20" customHeight="1">
      <c r="A1163" s="36" t="n">
        <v>4</v>
      </c>
      <c r="B1163" s="36" t="n">
        <v>30</v>
      </c>
      <c r="C1163" s="37" t="n">
        <v>105</v>
      </c>
      <c r="D1163" s="37" t="n">
        <v>3</v>
      </c>
      <c r="E1163" s="6" t="n">
        <v>0</v>
      </c>
      <c r="F1163" s="37" t="n">
        <v>0</v>
      </c>
      <c r="G1163" s="36" t="n">
        <v>50</v>
      </c>
      <c r="H1163" s="6" t="inlineStr">
        <is>
          <t>OFF</t>
        </is>
      </c>
      <c r="I1163" s="38" t="n">
        <v>718.2417398266504</v>
      </c>
      <c r="J1163" s="38" t="n">
        <v>2366.073881799197</v>
      </c>
      <c r="K1163" s="38" t="n">
        <v>1847.222222222222</v>
      </c>
      <c r="L1163" s="38" t="n">
        <v>150</v>
      </c>
      <c r="M1163" s="38">
        <f>I1163+J1163+K1163+L1163</f>
        <v/>
      </c>
      <c r="N1163" s="38">
        <f>M1163*'Dashboard &amp; Optimisation'!$B$18/('Dashboard &amp; Optimisation'!$B$16/3.6)</f>
        <v/>
      </c>
      <c r="O1163" s="38" t="n">
        <v>322.5306664525054</v>
      </c>
      <c r="P1163" s="39" t="n">
        <v>0.7791470222075931</v>
      </c>
      <c r="Q1163" s="40" t="n">
        <v>0.2</v>
      </c>
      <c r="R1163" s="38" t="n">
        <v>159.4837854769474</v>
      </c>
      <c r="S1163" s="38">
        <f>R1163*IF(A1163=4, 2.0, 3.0)</f>
        <v/>
      </c>
      <c r="T1163" s="37">
        <f>'Dashboard &amp; Optimisation'!$B$18*U1163</f>
        <v/>
      </c>
      <c r="U1163" s="26">
        <f>MIN(1, S1163/M1163)</f>
        <v/>
      </c>
      <c r="V1163" s="26">
        <f>N1163/(N1163+O1163)</f>
        <v/>
      </c>
      <c r="W1163" s="26">
        <f>U1163*V1163</f>
        <v/>
      </c>
      <c r="X1163" s="39">
        <f>T1163/N1163</f>
        <v/>
      </c>
      <c r="Y1163" s="41">
        <f>IF(W1163=MAXIFS(W$2:W$7201, A$2:A$7201, A1163, B$2:B$7201, B1163), "OPTIMAL", "")</f>
        <v/>
      </c>
    </row>
    <row r="1164" ht="20" customHeight="1">
      <c r="A1164" s="28" t="n">
        <v>4</v>
      </c>
      <c r="B1164" s="28" t="n">
        <v>30</v>
      </c>
      <c r="C1164" s="29" t="n">
        <v>105</v>
      </c>
      <c r="D1164" s="29" t="n">
        <v>3</v>
      </c>
      <c r="E1164" s="30" t="n">
        <v>0</v>
      </c>
      <c r="F1164" s="29" t="n">
        <v>0</v>
      </c>
      <c r="G1164" s="28" t="n">
        <v>100</v>
      </c>
      <c r="H1164" s="30" t="inlineStr">
        <is>
          <t>ON</t>
        </is>
      </c>
      <c r="I1164" s="31" t="n">
        <v>718.2417398266504</v>
      </c>
      <c r="J1164" s="31" t="n">
        <v>2366.073881799197</v>
      </c>
      <c r="K1164" s="31" t="n">
        <v>1847.222222222222</v>
      </c>
      <c r="L1164" s="31" t="n">
        <v>150</v>
      </c>
      <c r="M1164" s="31">
        <f>I1164+J1164+K1164+L1164</f>
        <v/>
      </c>
      <c r="N1164" s="31">
        <f>M1164*'Dashboard &amp; Optimisation'!$B$18/('Dashboard &amp; Optimisation'!$B$16/3.6)</f>
        <v/>
      </c>
      <c r="O1164" s="31" t="n">
        <v>322.5306664525054</v>
      </c>
      <c r="P1164" s="32" t="n">
        <v>0.4767526303329919</v>
      </c>
      <c r="Q1164" s="33" t="n">
        <v>0.2</v>
      </c>
      <c r="R1164" s="31" t="n">
        <v>260.6410717817473</v>
      </c>
      <c r="S1164" s="31">
        <f>R1164*IF(A1164=4, 2.0, 3.0)</f>
        <v/>
      </c>
      <c r="T1164" s="29">
        <f>'Dashboard &amp; Optimisation'!$B$18*U1164</f>
        <v/>
      </c>
      <c r="U1164" s="34">
        <f>MIN(1, S1164/M1164)</f>
        <v/>
      </c>
      <c r="V1164" s="34">
        <f>N1164/(N1164+O1164)</f>
        <v/>
      </c>
      <c r="W1164" s="34">
        <f>U1164*V1164</f>
        <v/>
      </c>
      <c r="X1164" s="32">
        <f>T1164/N1164</f>
        <v/>
      </c>
      <c r="Y1164" s="35">
        <f>IF(W1164=MAXIFS(W$2:W$7201, A$2:A$7201, A1164, B$2:B$7201, B1164), "OPTIMAL", "")</f>
        <v/>
      </c>
    </row>
    <row r="1165" ht="20" customHeight="1">
      <c r="A1165" s="36" t="n">
        <v>4</v>
      </c>
      <c r="B1165" s="36" t="n">
        <v>30</v>
      </c>
      <c r="C1165" s="37" t="n">
        <v>105</v>
      </c>
      <c r="D1165" s="37" t="n">
        <v>3</v>
      </c>
      <c r="E1165" s="6" t="n">
        <v>0</v>
      </c>
      <c r="F1165" s="37" t="n">
        <v>0</v>
      </c>
      <c r="G1165" s="36" t="n">
        <v>100</v>
      </c>
      <c r="H1165" s="6" t="inlineStr">
        <is>
          <t>OFF</t>
        </is>
      </c>
      <c r="I1165" s="38" t="n">
        <v>718.2417398266504</v>
      </c>
      <c r="J1165" s="38" t="n">
        <v>2366.073881799197</v>
      </c>
      <c r="K1165" s="38" t="n">
        <v>1847.222222222222</v>
      </c>
      <c r="L1165" s="38" t="n">
        <v>150</v>
      </c>
      <c r="M1165" s="38">
        <f>I1165+J1165+K1165+L1165</f>
        <v/>
      </c>
      <c r="N1165" s="38">
        <f>M1165*'Dashboard &amp; Optimisation'!$B$18/('Dashboard &amp; Optimisation'!$B$16/3.6)</f>
        <v/>
      </c>
      <c r="O1165" s="38" t="n">
        <v>322.5306664525054</v>
      </c>
      <c r="P1165" s="39" t="n">
        <v>0.7799049028889831</v>
      </c>
      <c r="Q1165" s="40" t="n">
        <v>0.2</v>
      </c>
      <c r="R1165" s="38" t="n">
        <v>159.3288054536649</v>
      </c>
      <c r="S1165" s="38">
        <f>R1165*IF(A1165=4, 2.0, 3.0)</f>
        <v/>
      </c>
      <c r="T1165" s="37">
        <f>'Dashboard &amp; Optimisation'!$B$18*U1165</f>
        <v/>
      </c>
      <c r="U1165" s="26">
        <f>MIN(1, S1165/M1165)</f>
        <v/>
      </c>
      <c r="V1165" s="26">
        <f>N1165/(N1165+O1165)</f>
        <v/>
      </c>
      <c r="W1165" s="26">
        <f>U1165*V1165</f>
        <v/>
      </c>
      <c r="X1165" s="39">
        <f>T1165/N1165</f>
        <v/>
      </c>
      <c r="Y1165" s="41">
        <f>IF(W1165=MAXIFS(W$2:W$7201, A$2:A$7201, A1165, B$2:B$7201, B1165), "OPTIMAL", "")</f>
        <v/>
      </c>
    </row>
    <row r="1166" ht="20" customHeight="1">
      <c r="A1166" s="28" t="n">
        <v>4</v>
      </c>
      <c r="B1166" s="28" t="n">
        <v>30</v>
      </c>
      <c r="C1166" s="29" t="n">
        <v>105</v>
      </c>
      <c r="D1166" s="29" t="n">
        <v>3</v>
      </c>
      <c r="E1166" s="30" t="n">
        <v>0</v>
      </c>
      <c r="F1166" s="29" t="n">
        <v>0</v>
      </c>
      <c r="G1166" s="28" t="n">
        <v>150</v>
      </c>
      <c r="H1166" s="30" t="inlineStr">
        <is>
          <t>ON</t>
        </is>
      </c>
      <c r="I1166" s="31" t="n">
        <v>718.2417398266504</v>
      </c>
      <c r="J1166" s="31" t="n">
        <v>2366.073881799197</v>
      </c>
      <c r="K1166" s="31" t="n">
        <v>1847.222222222222</v>
      </c>
      <c r="L1166" s="31" t="n">
        <v>150</v>
      </c>
      <c r="M1166" s="31">
        <f>I1166+J1166+K1166+L1166</f>
        <v/>
      </c>
      <c r="N1166" s="31">
        <f>M1166*'Dashboard &amp; Optimisation'!$B$18/('Dashboard &amp; Optimisation'!$B$16/3.6)</f>
        <v/>
      </c>
      <c r="O1166" s="31" t="n">
        <v>322.5306664525054</v>
      </c>
      <c r="P1166" s="32" t="n">
        <v>0.4775105110143819</v>
      </c>
      <c r="Q1166" s="33" t="n">
        <v>0.2</v>
      </c>
      <c r="R1166" s="31" t="n">
        <v>260.2273953735347</v>
      </c>
      <c r="S1166" s="31">
        <f>R1166*IF(A1166=4, 2.0, 3.0)</f>
        <v/>
      </c>
      <c r="T1166" s="29">
        <f>'Dashboard &amp; Optimisation'!$B$18*U1166</f>
        <v/>
      </c>
      <c r="U1166" s="34">
        <f>MIN(1, S1166/M1166)</f>
        <v/>
      </c>
      <c r="V1166" s="34">
        <f>N1166/(N1166+O1166)</f>
        <v/>
      </c>
      <c r="W1166" s="34">
        <f>U1166*V1166</f>
        <v/>
      </c>
      <c r="X1166" s="32">
        <f>T1166/N1166</f>
        <v/>
      </c>
      <c r="Y1166" s="35">
        <f>IF(W1166=MAXIFS(W$2:W$7201, A$2:A$7201, A1166, B$2:B$7201, B1166), "OPTIMAL", "")</f>
        <v/>
      </c>
    </row>
    <row r="1167" ht="20" customHeight="1">
      <c r="A1167" s="36" t="n">
        <v>4</v>
      </c>
      <c r="B1167" s="36" t="n">
        <v>30</v>
      </c>
      <c r="C1167" s="37" t="n">
        <v>105</v>
      </c>
      <c r="D1167" s="37" t="n">
        <v>3</v>
      </c>
      <c r="E1167" s="6" t="n">
        <v>0</v>
      </c>
      <c r="F1167" s="37" t="n">
        <v>0</v>
      </c>
      <c r="G1167" s="36" t="n">
        <v>150</v>
      </c>
      <c r="H1167" s="6" t="inlineStr">
        <is>
          <t>OFF</t>
        </is>
      </c>
      <c r="I1167" s="38" t="n">
        <v>718.2417398266504</v>
      </c>
      <c r="J1167" s="38" t="n">
        <v>2366.073881799197</v>
      </c>
      <c r="K1167" s="38" t="n">
        <v>1847.222222222222</v>
      </c>
      <c r="L1167" s="38" t="n">
        <v>150</v>
      </c>
      <c r="M1167" s="38">
        <f>I1167+J1167+K1167+L1167</f>
        <v/>
      </c>
      <c r="N1167" s="38">
        <f>M1167*'Dashboard &amp; Optimisation'!$B$18/('Dashboard &amp; Optimisation'!$B$16/3.6)</f>
        <v/>
      </c>
      <c r="O1167" s="38" t="n">
        <v>322.5306664525054</v>
      </c>
      <c r="P1167" s="39" t="n">
        <v>0.780662783570373</v>
      </c>
      <c r="Q1167" s="40" t="n">
        <v>0.2</v>
      </c>
      <c r="R1167" s="38" t="n">
        <v>159.1741263448568</v>
      </c>
      <c r="S1167" s="38">
        <f>R1167*IF(A1167=4, 2.0, 3.0)</f>
        <v/>
      </c>
      <c r="T1167" s="37">
        <f>'Dashboard &amp; Optimisation'!$B$18*U1167</f>
        <v/>
      </c>
      <c r="U1167" s="26">
        <f>MIN(1, S1167/M1167)</f>
        <v/>
      </c>
      <c r="V1167" s="26">
        <f>N1167/(N1167+O1167)</f>
        <v/>
      </c>
      <c r="W1167" s="26">
        <f>U1167*V1167</f>
        <v/>
      </c>
      <c r="X1167" s="39">
        <f>T1167/N1167</f>
        <v/>
      </c>
      <c r="Y1167" s="41">
        <f>IF(W1167=MAXIFS(W$2:W$7201, A$2:A$7201, A1167, B$2:B$7201, B1167), "OPTIMAL", "")</f>
        <v/>
      </c>
    </row>
    <row r="1168" ht="20" customHeight="1">
      <c r="A1168" s="28" t="n">
        <v>4</v>
      </c>
      <c r="B1168" s="28" t="n">
        <v>30</v>
      </c>
      <c r="C1168" s="29" t="n">
        <v>105</v>
      </c>
      <c r="D1168" s="29" t="n">
        <v>3</v>
      </c>
      <c r="E1168" s="30" t="n">
        <v>0</v>
      </c>
      <c r="F1168" s="29" t="n">
        <v>0</v>
      </c>
      <c r="G1168" s="28" t="n">
        <v>200</v>
      </c>
      <c r="H1168" s="30" t="inlineStr">
        <is>
          <t>ON</t>
        </is>
      </c>
      <c r="I1168" s="31" t="n">
        <v>718.2417398266504</v>
      </c>
      <c r="J1168" s="31" t="n">
        <v>2366.073881799197</v>
      </c>
      <c r="K1168" s="31" t="n">
        <v>1847.222222222222</v>
      </c>
      <c r="L1168" s="31" t="n">
        <v>150</v>
      </c>
      <c r="M1168" s="31">
        <f>I1168+J1168+K1168+L1168</f>
        <v/>
      </c>
      <c r="N1168" s="31">
        <f>M1168*'Dashboard &amp; Optimisation'!$B$18/('Dashboard &amp; Optimisation'!$B$16/3.6)</f>
        <v/>
      </c>
      <c r="O1168" s="31" t="n">
        <v>322.5306664525054</v>
      </c>
      <c r="P1168" s="32" t="n">
        <v>0.4782683916957718</v>
      </c>
      <c r="Q1168" s="33" t="n">
        <v>0.2</v>
      </c>
      <c r="R1168" s="31" t="n">
        <v>259.8150300172904</v>
      </c>
      <c r="S1168" s="31">
        <f>R1168*IF(A1168=4, 2.0, 3.0)</f>
        <v/>
      </c>
      <c r="T1168" s="29">
        <f>'Dashboard &amp; Optimisation'!$B$18*U1168</f>
        <v/>
      </c>
      <c r="U1168" s="34">
        <f>MIN(1, S1168/M1168)</f>
        <v/>
      </c>
      <c r="V1168" s="34">
        <f>N1168/(N1168+O1168)</f>
        <v/>
      </c>
      <c r="W1168" s="34">
        <f>U1168*V1168</f>
        <v/>
      </c>
      <c r="X1168" s="32">
        <f>T1168/N1168</f>
        <v/>
      </c>
      <c r="Y1168" s="35">
        <f>IF(W1168=MAXIFS(W$2:W$7201, A$2:A$7201, A1168, B$2:B$7201, B1168), "OPTIMAL", "")</f>
        <v/>
      </c>
    </row>
    <row r="1169" ht="20" customHeight="1">
      <c r="A1169" s="36" t="n">
        <v>4</v>
      </c>
      <c r="B1169" s="36" t="n">
        <v>30</v>
      </c>
      <c r="C1169" s="37" t="n">
        <v>105</v>
      </c>
      <c r="D1169" s="37" t="n">
        <v>3</v>
      </c>
      <c r="E1169" s="6" t="n">
        <v>0</v>
      </c>
      <c r="F1169" s="37" t="n">
        <v>0</v>
      </c>
      <c r="G1169" s="36" t="n">
        <v>200</v>
      </c>
      <c r="H1169" s="6" t="inlineStr">
        <is>
          <t>OFF</t>
        </is>
      </c>
      <c r="I1169" s="38" t="n">
        <v>718.2417398266504</v>
      </c>
      <c r="J1169" s="38" t="n">
        <v>2366.073881799197</v>
      </c>
      <c r="K1169" s="38" t="n">
        <v>1847.222222222222</v>
      </c>
      <c r="L1169" s="38" t="n">
        <v>150</v>
      </c>
      <c r="M1169" s="38">
        <f>I1169+J1169+K1169+L1169</f>
        <v/>
      </c>
      <c r="N1169" s="38">
        <f>M1169*'Dashboard &amp; Optimisation'!$B$18/('Dashboard &amp; Optimisation'!$B$16/3.6)</f>
        <v/>
      </c>
      <c r="O1169" s="38" t="n">
        <v>322.5306664525054</v>
      </c>
      <c r="P1169" s="39" t="n">
        <v>0.781420664251763</v>
      </c>
      <c r="Q1169" s="40" t="n">
        <v>0.2</v>
      </c>
      <c r="R1169" s="38" t="n">
        <v>159.0197472749746</v>
      </c>
      <c r="S1169" s="38">
        <f>R1169*IF(A1169=4, 2.0, 3.0)</f>
        <v/>
      </c>
      <c r="T1169" s="37">
        <f>'Dashboard &amp; Optimisation'!$B$18*U1169</f>
        <v/>
      </c>
      <c r="U1169" s="26">
        <f>MIN(1, S1169/M1169)</f>
        <v/>
      </c>
      <c r="V1169" s="26">
        <f>N1169/(N1169+O1169)</f>
        <v/>
      </c>
      <c r="W1169" s="26">
        <f>U1169*V1169</f>
        <v/>
      </c>
      <c r="X1169" s="39">
        <f>T1169/N1169</f>
        <v/>
      </c>
      <c r="Y1169" s="41">
        <f>IF(W1169=MAXIFS(W$2:W$7201, A$2:A$7201, A1169, B$2:B$7201, B1169), "OPTIMAL", "")</f>
        <v/>
      </c>
    </row>
    <row r="1170" ht="20" customHeight="1">
      <c r="A1170" s="28" t="n">
        <v>4</v>
      </c>
      <c r="B1170" s="28" t="n">
        <v>30</v>
      </c>
      <c r="C1170" s="29" t="n">
        <v>105</v>
      </c>
      <c r="D1170" s="29" t="n">
        <v>3</v>
      </c>
      <c r="E1170" s="30" t="n">
        <v>4</v>
      </c>
      <c r="F1170" s="29" t="n">
        <v>1.5</v>
      </c>
      <c r="G1170" s="28" t="n">
        <v>50</v>
      </c>
      <c r="H1170" s="30" t="inlineStr">
        <is>
          <t>ON</t>
        </is>
      </c>
      <c r="I1170" s="31" t="n">
        <v>718.2417398266504</v>
      </c>
      <c r="J1170" s="31" t="n">
        <v>2366.073881799197</v>
      </c>
      <c r="K1170" s="31" t="n">
        <v>1847.222222222222</v>
      </c>
      <c r="L1170" s="31" t="n">
        <v>150</v>
      </c>
      <c r="M1170" s="31">
        <f>I1170+J1170+K1170+L1170</f>
        <v/>
      </c>
      <c r="N1170" s="31">
        <f>M1170*'Dashboard &amp; Optimisation'!$B$18/('Dashboard &amp; Optimisation'!$B$16/3.6)</f>
        <v/>
      </c>
      <c r="O1170" s="31" t="n">
        <v>446.2153536470735</v>
      </c>
      <c r="P1170" s="32" t="n">
        <v>0.07113672976819811</v>
      </c>
      <c r="Q1170" s="33" t="n">
        <v>6.521441424527548</v>
      </c>
      <c r="R1170" s="31" t="n">
        <v>1802.430008668768</v>
      </c>
      <c r="S1170" s="31">
        <f>R1170*IF(A1170=4, 2.0, 3.0)</f>
        <v/>
      </c>
      <c r="T1170" s="29">
        <f>'Dashboard &amp; Optimisation'!$B$18*U1170</f>
        <v/>
      </c>
      <c r="U1170" s="34">
        <f>MIN(1, S1170/M1170)</f>
        <v/>
      </c>
      <c r="V1170" s="34">
        <f>N1170/(N1170+O1170)</f>
        <v/>
      </c>
      <c r="W1170" s="34">
        <f>U1170*V1170</f>
        <v/>
      </c>
      <c r="X1170" s="32">
        <f>T1170/N1170</f>
        <v/>
      </c>
      <c r="Y1170" s="35">
        <f>IF(W1170=MAXIFS(W$2:W$7201, A$2:A$7201, A1170, B$2:B$7201, B1170), "OPTIMAL", "")</f>
        <v/>
      </c>
    </row>
    <row r="1171" ht="20" customHeight="1">
      <c r="A1171" s="36" t="n">
        <v>4</v>
      </c>
      <c r="B1171" s="36" t="n">
        <v>30</v>
      </c>
      <c r="C1171" s="37" t="n">
        <v>105</v>
      </c>
      <c r="D1171" s="37" t="n">
        <v>3</v>
      </c>
      <c r="E1171" s="6" t="n">
        <v>4</v>
      </c>
      <c r="F1171" s="37" t="n">
        <v>1.5</v>
      </c>
      <c r="G1171" s="36" t="n">
        <v>50</v>
      </c>
      <c r="H1171" s="6" t="inlineStr">
        <is>
          <t>OFF</t>
        </is>
      </c>
      <c r="I1171" s="38" t="n">
        <v>718.2417398266504</v>
      </c>
      <c r="J1171" s="38" t="n">
        <v>2366.073881799197</v>
      </c>
      <c r="K1171" s="38" t="n">
        <v>1847.222222222222</v>
      </c>
      <c r="L1171" s="38" t="n">
        <v>150</v>
      </c>
      <c r="M1171" s="38">
        <f>I1171+J1171+K1171+L1171</f>
        <v/>
      </c>
      <c r="N1171" s="38">
        <f>M1171*'Dashboard &amp; Optimisation'!$B$18/('Dashboard &amp; Optimisation'!$B$16/3.6)</f>
        <v/>
      </c>
      <c r="O1171" s="38" t="n">
        <v>446.2153536470735</v>
      </c>
      <c r="P1171" s="39" t="n">
        <v>0.296433542945406</v>
      </c>
      <c r="Q1171" s="40" t="n">
        <v>6.521441424527548</v>
      </c>
      <c r="R1171" s="38" t="n">
        <v>432.5386903882708</v>
      </c>
      <c r="S1171" s="38">
        <f>R1171*IF(A1171=4, 2.0, 3.0)</f>
        <v/>
      </c>
      <c r="T1171" s="37">
        <f>'Dashboard &amp; Optimisation'!$B$18*U1171</f>
        <v/>
      </c>
      <c r="U1171" s="26">
        <f>MIN(1, S1171/M1171)</f>
        <v/>
      </c>
      <c r="V1171" s="26">
        <f>N1171/(N1171+O1171)</f>
        <v/>
      </c>
      <c r="W1171" s="26">
        <f>U1171*V1171</f>
        <v/>
      </c>
      <c r="X1171" s="39">
        <f>T1171/N1171</f>
        <v/>
      </c>
      <c r="Y1171" s="41">
        <f>IF(W1171=MAXIFS(W$2:W$7201, A$2:A$7201, A1171, B$2:B$7201, B1171), "OPTIMAL", "")</f>
        <v/>
      </c>
    </row>
    <row r="1172" ht="20" customHeight="1">
      <c r="A1172" s="28" t="n">
        <v>4</v>
      </c>
      <c r="B1172" s="28" t="n">
        <v>30</v>
      </c>
      <c r="C1172" s="29" t="n">
        <v>105</v>
      </c>
      <c r="D1172" s="29" t="n">
        <v>3</v>
      </c>
      <c r="E1172" s="30" t="n">
        <v>4</v>
      </c>
      <c r="F1172" s="29" t="n">
        <v>1.5</v>
      </c>
      <c r="G1172" s="28" t="n">
        <v>100</v>
      </c>
      <c r="H1172" s="30" t="inlineStr">
        <is>
          <t>ON</t>
        </is>
      </c>
      <c r="I1172" s="31" t="n">
        <v>718.2417398266504</v>
      </c>
      <c r="J1172" s="31" t="n">
        <v>2366.073881799197</v>
      </c>
      <c r="K1172" s="31" t="n">
        <v>1847.222222222222</v>
      </c>
      <c r="L1172" s="31" t="n">
        <v>150</v>
      </c>
      <c r="M1172" s="31">
        <f>I1172+J1172+K1172+L1172</f>
        <v/>
      </c>
      <c r="N1172" s="31">
        <f>M1172*'Dashboard &amp; Optimisation'!$B$18/('Dashboard &amp; Optimisation'!$B$16/3.6)</f>
        <v/>
      </c>
      <c r="O1172" s="31" t="n">
        <v>446.2153536470735</v>
      </c>
      <c r="P1172" s="32" t="n">
        <v>0.07189461044958809</v>
      </c>
      <c r="Q1172" s="33" t="n">
        <v>6.521441424527548</v>
      </c>
      <c r="R1172" s="31" t="n">
        <v>1783.429601342193</v>
      </c>
      <c r="S1172" s="31">
        <f>R1172*IF(A1172=4, 2.0, 3.0)</f>
        <v/>
      </c>
      <c r="T1172" s="29">
        <f>'Dashboard &amp; Optimisation'!$B$18*U1172</f>
        <v/>
      </c>
      <c r="U1172" s="34">
        <f>MIN(1, S1172/M1172)</f>
        <v/>
      </c>
      <c r="V1172" s="34">
        <f>N1172/(N1172+O1172)</f>
        <v/>
      </c>
      <c r="W1172" s="34">
        <f>U1172*V1172</f>
        <v/>
      </c>
      <c r="X1172" s="32">
        <f>T1172/N1172</f>
        <v/>
      </c>
      <c r="Y1172" s="35">
        <f>IF(W1172=MAXIFS(W$2:W$7201, A$2:A$7201, A1172, B$2:B$7201, B1172), "OPTIMAL", "")</f>
        <v/>
      </c>
    </row>
    <row r="1173" ht="20" customHeight="1">
      <c r="A1173" s="36" t="n">
        <v>4</v>
      </c>
      <c r="B1173" s="36" t="n">
        <v>30</v>
      </c>
      <c r="C1173" s="37" t="n">
        <v>105</v>
      </c>
      <c r="D1173" s="37" t="n">
        <v>3</v>
      </c>
      <c r="E1173" s="6" t="n">
        <v>4</v>
      </c>
      <c r="F1173" s="37" t="n">
        <v>1.5</v>
      </c>
      <c r="G1173" s="36" t="n">
        <v>100</v>
      </c>
      <c r="H1173" s="6" t="inlineStr">
        <is>
          <t>OFF</t>
        </is>
      </c>
      <c r="I1173" s="38" t="n">
        <v>718.2417398266504</v>
      </c>
      <c r="J1173" s="38" t="n">
        <v>2366.073881799197</v>
      </c>
      <c r="K1173" s="38" t="n">
        <v>1847.222222222222</v>
      </c>
      <c r="L1173" s="38" t="n">
        <v>150</v>
      </c>
      <c r="M1173" s="38">
        <f>I1173+J1173+K1173+L1173</f>
        <v/>
      </c>
      <c r="N1173" s="38">
        <f>M1173*'Dashboard &amp; Optimisation'!$B$18/('Dashboard &amp; Optimisation'!$B$16/3.6)</f>
        <v/>
      </c>
      <c r="O1173" s="38" t="n">
        <v>446.2153536470735</v>
      </c>
      <c r="P1173" s="39" t="n">
        <v>0.297191423626796</v>
      </c>
      <c r="Q1173" s="40" t="n">
        <v>6.521441424527548</v>
      </c>
      <c r="R1173" s="38" t="n">
        <v>431.4356547979482</v>
      </c>
      <c r="S1173" s="38">
        <f>R1173*IF(A1173=4, 2.0, 3.0)</f>
        <v/>
      </c>
      <c r="T1173" s="37">
        <f>'Dashboard &amp; Optimisation'!$B$18*U1173</f>
        <v/>
      </c>
      <c r="U1173" s="26">
        <f>MIN(1, S1173/M1173)</f>
        <v/>
      </c>
      <c r="V1173" s="26">
        <f>N1173/(N1173+O1173)</f>
        <v/>
      </c>
      <c r="W1173" s="26">
        <f>U1173*V1173</f>
        <v/>
      </c>
      <c r="X1173" s="39">
        <f>T1173/N1173</f>
        <v/>
      </c>
      <c r="Y1173" s="41">
        <f>IF(W1173=MAXIFS(W$2:W$7201, A$2:A$7201, A1173, B$2:B$7201, B1173), "OPTIMAL", "")</f>
        <v/>
      </c>
    </row>
    <row r="1174" ht="20" customHeight="1">
      <c r="A1174" s="28" t="n">
        <v>4</v>
      </c>
      <c r="B1174" s="28" t="n">
        <v>30</v>
      </c>
      <c r="C1174" s="29" t="n">
        <v>105</v>
      </c>
      <c r="D1174" s="29" t="n">
        <v>3</v>
      </c>
      <c r="E1174" s="30" t="n">
        <v>4</v>
      </c>
      <c r="F1174" s="29" t="n">
        <v>1.5</v>
      </c>
      <c r="G1174" s="28" t="n">
        <v>150</v>
      </c>
      <c r="H1174" s="30" t="inlineStr">
        <is>
          <t>ON</t>
        </is>
      </c>
      <c r="I1174" s="31" t="n">
        <v>718.2417398266504</v>
      </c>
      <c r="J1174" s="31" t="n">
        <v>2366.073881799197</v>
      </c>
      <c r="K1174" s="31" t="n">
        <v>1847.222222222222</v>
      </c>
      <c r="L1174" s="31" t="n">
        <v>150</v>
      </c>
      <c r="M1174" s="31">
        <f>I1174+J1174+K1174+L1174</f>
        <v/>
      </c>
      <c r="N1174" s="31">
        <f>M1174*'Dashboard &amp; Optimisation'!$B$18/('Dashboard &amp; Optimisation'!$B$16/3.6)</f>
        <v/>
      </c>
      <c r="O1174" s="31" t="n">
        <v>446.2153536470735</v>
      </c>
      <c r="P1174" s="32" t="n">
        <v>0.07265249113097806</v>
      </c>
      <c r="Q1174" s="33" t="n">
        <v>6.521441424527548</v>
      </c>
      <c r="R1174" s="31" t="n">
        <v>1764.825602767119</v>
      </c>
      <c r="S1174" s="31">
        <f>R1174*IF(A1174=4, 2.0, 3.0)</f>
        <v/>
      </c>
      <c r="T1174" s="29">
        <f>'Dashboard &amp; Optimisation'!$B$18*U1174</f>
        <v/>
      </c>
      <c r="U1174" s="34">
        <f>MIN(1, S1174/M1174)</f>
        <v/>
      </c>
      <c r="V1174" s="34">
        <f>N1174/(N1174+O1174)</f>
        <v/>
      </c>
      <c r="W1174" s="34">
        <f>U1174*V1174</f>
        <v/>
      </c>
      <c r="X1174" s="32">
        <f>T1174/N1174</f>
        <v/>
      </c>
      <c r="Y1174" s="35">
        <f>IF(W1174=MAXIFS(W$2:W$7201, A$2:A$7201, A1174, B$2:B$7201, B1174), "OPTIMAL", "")</f>
        <v/>
      </c>
    </row>
    <row r="1175" ht="20" customHeight="1">
      <c r="A1175" s="36" t="n">
        <v>4</v>
      </c>
      <c r="B1175" s="36" t="n">
        <v>30</v>
      </c>
      <c r="C1175" s="37" t="n">
        <v>105</v>
      </c>
      <c r="D1175" s="37" t="n">
        <v>3</v>
      </c>
      <c r="E1175" s="6" t="n">
        <v>4</v>
      </c>
      <c r="F1175" s="37" t="n">
        <v>1.5</v>
      </c>
      <c r="G1175" s="36" t="n">
        <v>150</v>
      </c>
      <c r="H1175" s="6" t="inlineStr">
        <is>
          <t>OFF</t>
        </is>
      </c>
      <c r="I1175" s="38" t="n">
        <v>718.2417398266504</v>
      </c>
      <c r="J1175" s="38" t="n">
        <v>2366.073881799197</v>
      </c>
      <c r="K1175" s="38" t="n">
        <v>1847.222222222222</v>
      </c>
      <c r="L1175" s="38" t="n">
        <v>150</v>
      </c>
      <c r="M1175" s="38">
        <f>I1175+J1175+K1175+L1175</f>
        <v/>
      </c>
      <c r="N1175" s="38">
        <f>M1175*'Dashboard &amp; Optimisation'!$B$18/('Dashboard &amp; Optimisation'!$B$16/3.6)</f>
        <v/>
      </c>
      <c r="O1175" s="38" t="n">
        <v>446.2153536470735</v>
      </c>
      <c r="P1175" s="39" t="n">
        <v>0.297949304308186</v>
      </c>
      <c r="Q1175" s="40" t="n">
        <v>6.521441424527548</v>
      </c>
      <c r="R1175" s="38" t="n">
        <v>430.3382306949002</v>
      </c>
      <c r="S1175" s="38">
        <f>R1175*IF(A1175=4, 2.0, 3.0)</f>
        <v/>
      </c>
      <c r="T1175" s="37">
        <f>'Dashboard &amp; Optimisation'!$B$18*U1175</f>
        <v/>
      </c>
      <c r="U1175" s="26">
        <f>MIN(1, S1175/M1175)</f>
        <v/>
      </c>
      <c r="V1175" s="26">
        <f>N1175/(N1175+O1175)</f>
        <v/>
      </c>
      <c r="W1175" s="26">
        <f>U1175*V1175</f>
        <v/>
      </c>
      <c r="X1175" s="39">
        <f>T1175/N1175</f>
        <v/>
      </c>
      <c r="Y1175" s="41">
        <f>IF(W1175=MAXIFS(W$2:W$7201, A$2:A$7201, A1175, B$2:B$7201, B1175), "OPTIMAL", "")</f>
        <v/>
      </c>
    </row>
    <row r="1176" ht="20" customHeight="1">
      <c r="A1176" s="28" t="n">
        <v>4</v>
      </c>
      <c r="B1176" s="28" t="n">
        <v>30</v>
      </c>
      <c r="C1176" s="29" t="n">
        <v>105</v>
      </c>
      <c r="D1176" s="29" t="n">
        <v>3</v>
      </c>
      <c r="E1176" s="30" t="n">
        <v>4</v>
      </c>
      <c r="F1176" s="29" t="n">
        <v>1.5</v>
      </c>
      <c r="G1176" s="28" t="n">
        <v>200</v>
      </c>
      <c r="H1176" s="30" t="inlineStr">
        <is>
          <t>ON</t>
        </is>
      </c>
      <c r="I1176" s="31" t="n">
        <v>718.2417398266504</v>
      </c>
      <c r="J1176" s="31" t="n">
        <v>2366.073881799197</v>
      </c>
      <c r="K1176" s="31" t="n">
        <v>1847.222222222222</v>
      </c>
      <c r="L1176" s="31" t="n">
        <v>150</v>
      </c>
      <c r="M1176" s="31">
        <f>I1176+J1176+K1176+L1176</f>
        <v/>
      </c>
      <c r="N1176" s="31">
        <f>M1176*'Dashboard &amp; Optimisation'!$B$18/('Dashboard &amp; Optimisation'!$B$16/3.6)</f>
        <v/>
      </c>
      <c r="O1176" s="31" t="n">
        <v>446.2153536470735</v>
      </c>
      <c r="P1176" s="32" t="n">
        <v>0.07341037181236805</v>
      </c>
      <c r="Q1176" s="33" t="n">
        <v>6.521441424527548</v>
      </c>
      <c r="R1176" s="31" t="n">
        <v>1746.605735501248</v>
      </c>
      <c r="S1176" s="31">
        <f>R1176*IF(A1176=4, 2.0, 3.0)</f>
        <v/>
      </c>
      <c r="T1176" s="29">
        <f>'Dashboard &amp; Optimisation'!$B$18*U1176</f>
        <v/>
      </c>
      <c r="U1176" s="34">
        <f>MIN(1, S1176/M1176)</f>
        <v/>
      </c>
      <c r="V1176" s="34">
        <f>N1176/(N1176+O1176)</f>
        <v/>
      </c>
      <c r="W1176" s="34">
        <f>U1176*V1176</f>
        <v/>
      </c>
      <c r="X1176" s="32">
        <f>T1176/N1176</f>
        <v/>
      </c>
      <c r="Y1176" s="35">
        <f>IF(W1176=MAXIFS(W$2:W$7201, A$2:A$7201, A1176, B$2:B$7201, B1176), "OPTIMAL", "")</f>
        <v/>
      </c>
    </row>
    <row r="1177" ht="20" customHeight="1">
      <c r="A1177" s="36" t="n">
        <v>4</v>
      </c>
      <c r="B1177" s="36" t="n">
        <v>30</v>
      </c>
      <c r="C1177" s="37" t="n">
        <v>105</v>
      </c>
      <c r="D1177" s="37" t="n">
        <v>3</v>
      </c>
      <c r="E1177" s="6" t="n">
        <v>4</v>
      </c>
      <c r="F1177" s="37" t="n">
        <v>1.5</v>
      </c>
      <c r="G1177" s="36" t="n">
        <v>200</v>
      </c>
      <c r="H1177" s="6" t="inlineStr">
        <is>
          <t>OFF</t>
        </is>
      </c>
      <c r="I1177" s="38" t="n">
        <v>718.2417398266504</v>
      </c>
      <c r="J1177" s="38" t="n">
        <v>2366.073881799197</v>
      </c>
      <c r="K1177" s="38" t="n">
        <v>1847.222222222222</v>
      </c>
      <c r="L1177" s="38" t="n">
        <v>150</v>
      </c>
      <c r="M1177" s="38">
        <f>I1177+J1177+K1177+L1177</f>
        <v/>
      </c>
      <c r="N1177" s="38">
        <f>M1177*'Dashboard &amp; Optimisation'!$B$18/('Dashboard &amp; Optimisation'!$B$16/3.6)</f>
        <v/>
      </c>
      <c r="O1177" s="38" t="n">
        <v>446.2153536470735</v>
      </c>
      <c r="P1177" s="39" t="n">
        <v>0.298707184989576</v>
      </c>
      <c r="Q1177" s="40" t="n">
        <v>6.521441424527548</v>
      </c>
      <c r="R1177" s="38" t="n">
        <v>429.2463753666843</v>
      </c>
      <c r="S1177" s="38">
        <f>R1177*IF(A1177=4, 2.0, 3.0)</f>
        <v/>
      </c>
      <c r="T1177" s="37">
        <f>'Dashboard &amp; Optimisation'!$B$18*U1177</f>
        <v/>
      </c>
      <c r="U1177" s="26">
        <f>MIN(1, S1177/M1177)</f>
        <v/>
      </c>
      <c r="V1177" s="26">
        <f>N1177/(N1177+O1177)</f>
        <v/>
      </c>
      <c r="W1177" s="26">
        <f>U1177*V1177</f>
        <v/>
      </c>
      <c r="X1177" s="39">
        <f>T1177/N1177</f>
        <v/>
      </c>
      <c r="Y1177" s="41">
        <f>IF(W1177=MAXIFS(W$2:W$7201, A$2:A$7201, A1177, B$2:B$7201, B1177), "OPTIMAL", "")</f>
        <v/>
      </c>
    </row>
    <row r="1178" ht="20" customHeight="1">
      <c r="A1178" s="28" t="n">
        <v>4</v>
      </c>
      <c r="B1178" s="28" t="n">
        <v>30</v>
      </c>
      <c r="C1178" s="29" t="n">
        <v>105</v>
      </c>
      <c r="D1178" s="29" t="n">
        <v>3</v>
      </c>
      <c r="E1178" s="30" t="n">
        <v>4</v>
      </c>
      <c r="F1178" s="29" t="n">
        <v>2</v>
      </c>
      <c r="G1178" s="28" t="n">
        <v>50</v>
      </c>
      <c r="H1178" s="30" t="inlineStr">
        <is>
          <t>ON</t>
        </is>
      </c>
      <c r="I1178" s="31" t="n">
        <v>718.2417398266504</v>
      </c>
      <c r="J1178" s="31" t="n">
        <v>2366.073881799197</v>
      </c>
      <c r="K1178" s="31" t="n">
        <v>1847.222222222222</v>
      </c>
      <c r="L1178" s="31" t="n">
        <v>150</v>
      </c>
      <c r="M1178" s="31">
        <f>I1178+J1178+K1178+L1178</f>
        <v/>
      </c>
      <c r="N1178" s="31">
        <f>M1178*'Dashboard &amp; Optimisation'!$B$18/('Dashboard &amp; Optimisation'!$B$16/3.6)</f>
        <v/>
      </c>
      <c r="O1178" s="31" t="n">
        <v>489.2131670804303</v>
      </c>
      <c r="P1178" s="32" t="n">
        <v>0.0683417844463549</v>
      </c>
      <c r="Q1178" s="33" t="n">
        <v>8.628588566036731</v>
      </c>
      <c r="R1178" s="31" t="n">
        <v>1896.275032818777</v>
      </c>
      <c r="S1178" s="31">
        <f>R1178*IF(A1178=4, 2.0, 3.0)</f>
        <v/>
      </c>
      <c r="T1178" s="29">
        <f>'Dashboard &amp; Optimisation'!$B$18*U1178</f>
        <v/>
      </c>
      <c r="U1178" s="34">
        <f>MIN(1, S1178/M1178)</f>
        <v/>
      </c>
      <c r="V1178" s="34">
        <f>N1178/(N1178+O1178)</f>
        <v/>
      </c>
      <c r="W1178" s="34">
        <f>U1178*V1178</f>
        <v/>
      </c>
      <c r="X1178" s="32">
        <f>T1178/N1178</f>
        <v/>
      </c>
      <c r="Y1178" s="35">
        <f>IF(W1178=MAXIFS(W$2:W$7201, A$2:A$7201, A1178, B$2:B$7201, B1178), "OPTIMAL", "")</f>
        <v/>
      </c>
    </row>
    <row r="1179" ht="20" customHeight="1">
      <c r="A1179" s="36" t="n">
        <v>4</v>
      </c>
      <c r="B1179" s="36" t="n">
        <v>30</v>
      </c>
      <c r="C1179" s="37" t="n">
        <v>105</v>
      </c>
      <c r="D1179" s="37" t="n">
        <v>3</v>
      </c>
      <c r="E1179" s="6" t="n">
        <v>4</v>
      </c>
      <c r="F1179" s="37" t="n">
        <v>2</v>
      </c>
      <c r="G1179" s="36" t="n">
        <v>50</v>
      </c>
      <c r="H1179" s="6" t="inlineStr">
        <is>
          <t>OFF</t>
        </is>
      </c>
      <c r="I1179" s="38" t="n">
        <v>718.2417398266504</v>
      </c>
      <c r="J1179" s="38" t="n">
        <v>2366.073881799197</v>
      </c>
      <c r="K1179" s="38" t="n">
        <v>1847.222222222222</v>
      </c>
      <c r="L1179" s="38" t="n">
        <v>150</v>
      </c>
      <c r="M1179" s="38">
        <f>I1179+J1179+K1179+L1179</f>
        <v/>
      </c>
      <c r="N1179" s="38">
        <f>M1179*'Dashboard &amp; Optimisation'!$B$18/('Dashboard &amp; Optimisation'!$B$16/3.6)</f>
        <v/>
      </c>
      <c r="O1179" s="38" t="n">
        <v>489.2131670804303</v>
      </c>
      <c r="P1179" s="39" t="n">
        <v>0.2946565137624617</v>
      </c>
      <c r="Q1179" s="40" t="n">
        <v>8.628588566036731</v>
      </c>
      <c r="R1179" s="38" t="n">
        <v>439.816577916817</v>
      </c>
      <c r="S1179" s="38">
        <f>R1179*IF(A1179=4, 2.0, 3.0)</f>
        <v/>
      </c>
      <c r="T1179" s="37">
        <f>'Dashboard &amp; Optimisation'!$B$18*U1179</f>
        <v/>
      </c>
      <c r="U1179" s="26">
        <f>MIN(1, S1179/M1179)</f>
        <v/>
      </c>
      <c r="V1179" s="26">
        <f>N1179/(N1179+O1179)</f>
        <v/>
      </c>
      <c r="W1179" s="26">
        <f>U1179*V1179</f>
        <v/>
      </c>
      <c r="X1179" s="39">
        <f>T1179/N1179</f>
        <v/>
      </c>
      <c r="Y1179" s="41">
        <f>IF(W1179=MAXIFS(W$2:W$7201, A$2:A$7201, A1179, B$2:B$7201, B1179), "OPTIMAL", "")</f>
        <v/>
      </c>
    </row>
    <row r="1180" ht="20" customHeight="1">
      <c r="A1180" s="28" t="n">
        <v>4</v>
      </c>
      <c r="B1180" s="28" t="n">
        <v>30</v>
      </c>
      <c r="C1180" s="29" t="n">
        <v>105</v>
      </c>
      <c r="D1180" s="29" t="n">
        <v>3</v>
      </c>
      <c r="E1180" s="30" t="n">
        <v>4</v>
      </c>
      <c r="F1180" s="29" t="n">
        <v>2</v>
      </c>
      <c r="G1180" s="28" t="n">
        <v>100</v>
      </c>
      <c r="H1180" s="30" t="inlineStr">
        <is>
          <t>ON</t>
        </is>
      </c>
      <c r="I1180" s="31" t="n">
        <v>718.2417398266504</v>
      </c>
      <c r="J1180" s="31" t="n">
        <v>2366.073881799197</v>
      </c>
      <c r="K1180" s="31" t="n">
        <v>1847.222222222222</v>
      </c>
      <c r="L1180" s="31" t="n">
        <v>150</v>
      </c>
      <c r="M1180" s="31">
        <f>I1180+J1180+K1180+L1180</f>
        <v/>
      </c>
      <c r="N1180" s="31">
        <f>M1180*'Dashboard &amp; Optimisation'!$B$18/('Dashboard &amp; Optimisation'!$B$16/3.6)</f>
        <v/>
      </c>
      <c r="O1180" s="31" t="n">
        <v>489.2131670804303</v>
      </c>
      <c r="P1180" s="32" t="n">
        <v>0.06909966512774487</v>
      </c>
      <c r="Q1180" s="33" t="n">
        <v>8.628588566036731</v>
      </c>
      <c r="R1180" s="31" t="n">
        <v>1875.476810261278</v>
      </c>
      <c r="S1180" s="31">
        <f>R1180*IF(A1180=4, 2.0, 3.0)</f>
        <v/>
      </c>
      <c r="T1180" s="29">
        <f>'Dashboard &amp; Optimisation'!$B$18*U1180</f>
        <v/>
      </c>
      <c r="U1180" s="34">
        <f>MIN(1, S1180/M1180)</f>
        <v/>
      </c>
      <c r="V1180" s="34">
        <f>N1180/(N1180+O1180)</f>
        <v/>
      </c>
      <c r="W1180" s="34">
        <f>U1180*V1180</f>
        <v/>
      </c>
      <c r="X1180" s="32">
        <f>T1180/N1180</f>
        <v/>
      </c>
      <c r="Y1180" s="35">
        <f>IF(W1180=MAXIFS(W$2:W$7201, A$2:A$7201, A1180, B$2:B$7201, B1180), "OPTIMAL", "")</f>
        <v/>
      </c>
    </row>
    <row r="1181" ht="20" customHeight="1">
      <c r="A1181" s="36" t="n">
        <v>4</v>
      </c>
      <c r="B1181" s="36" t="n">
        <v>30</v>
      </c>
      <c r="C1181" s="37" t="n">
        <v>105</v>
      </c>
      <c r="D1181" s="37" t="n">
        <v>3</v>
      </c>
      <c r="E1181" s="6" t="n">
        <v>4</v>
      </c>
      <c r="F1181" s="37" t="n">
        <v>2</v>
      </c>
      <c r="G1181" s="36" t="n">
        <v>100</v>
      </c>
      <c r="H1181" s="6" t="inlineStr">
        <is>
          <t>OFF</t>
        </is>
      </c>
      <c r="I1181" s="38" t="n">
        <v>718.2417398266504</v>
      </c>
      <c r="J1181" s="38" t="n">
        <v>2366.073881799197</v>
      </c>
      <c r="K1181" s="38" t="n">
        <v>1847.222222222222</v>
      </c>
      <c r="L1181" s="38" t="n">
        <v>150</v>
      </c>
      <c r="M1181" s="38">
        <f>I1181+J1181+K1181+L1181</f>
        <v/>
      </c>
      <c r="N1181" s="38">
        <f>M1181*'Dashboard &amp; Optimisation'!$B$18/('Dashboard &amp; Optimisation'!$B$16/3.6)</f>
        <v/>
      </c>
      <c r="O1181" s="38" t="n">
        <v>489.2131670804303</v>
      </c>
      <c r="P1181" s="39" t="n">
        <v>0.2954143944438517</v>
      </c>
      <c r="Q1181" s="40" t="n">
        <v>8.628588566036731</v>
      </c>
      <c r="R1181" s="38" t="n">
        <v>438.6882358521531</v>
      </c>
      <c r="S1181" s="38">
        <f>R1181*IF(A1181=4, 2.0, 3.0)</f>
        <v/>
      </c>
      <c r="T1181" s="37">
        <f>'Dashboard &amp; Optimisation'!$B$18*U1181</f>
        <v/>
      </c>
      <c r="U1181" s="26">
        <f>MIN(1, S1181/M1181)</f>
        <v/>
      </c>
      <c r="V1181" s="26">
        <f>N1181/(N1181+O1181)</f>
        <v/>
      </c>
      <c r="W1181" s="26">
        <f>U1181*V1181</f>
        <v/>
      </c>
      <c r="X1181" s="39">
        <f>T1181/N1181</f>
        <v/>
      </c>
      <c r="Y1181" s="41">
        <f>IF(W1181=MAXIFS(W$2:W$7201, A$2:A$7201, A1181, B$2:B$7201, B1181), "OPTIMAL", "")</f>
        <v/>
      </c>
    </row>
    <row r="1182" ht="20" customHeight="1">
      <c r="A1182" s="28" t="n">
        <v>4</v>
      </c>
      <c r="B1182" s="28" t="n">
        <v>30</v>
      </c>
      <c r="C1182" s="29" t="n">
        <v>105</v>
      </c>
      <c r="D1182" s="29" t="n">
        <v>3</v>
      </c>
      <c r="E1182" s="30" t="n">
        <v>4</v>
      </c>
      <c r="F1182" s="29" t="n">
        <v>2</v>
      </c>
      <c r="G1182" s="28" t="n">
        <v>150</v>
      </c>
      <c r="H1182" s="30" t="inlineStr">
        <is>
          <t>ON</t>
        </is>
      </c>
      <c r="I1182" s="31" t="n">
        <v>718.2417398266504</v>
      </c>
      <c r="J1182" s="31" t="n">
        <v>2366.073881799197</v>
      </c>
      <c r="K1182" s="31" t="n">
        <v>1847.222222222222</v>
      </c>
      <c r="L1182" s="31" t="n">
        <v>150</v>
      </c>
      <c r="M1182" s="31">
        <f>I1182+J1182+K1182+L1182</f>
        <v/>
      </c>
      <c r="N1182" s="31">
        <f>M1182*'Dashboard &amp; Optimisation'!$B$18/('Dashboard &amp; Optimisation'!$B$16/3.6)</f>
        <v/>
      </c>
      <c r="O1182" s="31" t="n">
        <v>489.2131670804303</v>
      </c>
      <c r="P1182" s="32" t="n">
        <v>0.06985754580913485</v>
      </c>
      <c r="Q1182" s="33" t="n">
        <v>8.628588566036731</v>
      </c>
      <c r="R1182" s="31" t="n">
        <v>1855.129865254429</v>
      </c>
      <c r="S1182" s="31">
        <f>R1182*IF(A1182=4, 2.0, 3.0)</f>
        <v/>
      </c>
      <c r="T1182" s="29">
        <f>'Dashboard &amp; Optimisation'!$B$18*U1182</f>
        <v/>
      </c>
      <c r="U1182" s="34">
        <f>MIN(1, S1182/M1182)</f>
        <v/>
      </c>
      <c r="V1182" s="34">
        <f>N1182/(N1182+O1182)</f>
        <v/>
      </c>
      <c r="W1182" s="34">
        <f>U1182*V1182</f>
        <v/>
      </c>
      <c r="X1182" s="32">
        <f>T1182/N1182</f>
        <v/>
      </c>
      <c r="Y1182" s="35">
        <f>IF(W1182=MAXIFS(W$2:W$7201, A$2:A$7201, A1182, B$2:B$7201, B1182), "OPTIMAL", "")</f>
        <v/>
      </c>
    </row>
    <row r="1183" ht="20" customHeight="1">
      <c r="A1183" s="36" t="n">
        <v>4</v>
      </c>
      <c r="B1183" s="36" t="n">
        <v>30</v>
      </c>
      <c r="C1183" s="37" t="n">
        <v>105</v>
      </c>
      <c r="D1183" s="37" t="n">
        <v>3</v>
      </c>
      <c r="E1183" s="6" t="n">
        <v>4</v>
      </c>
      <c r="F1183" s="37" t="n">
        <v>2</v>
      </c>
      <c r="G1183" s="36" t="n">
        <v>150</v>
      </c>
      <c r="H1183" s="6" t="inlineStr">
        <is>
          <t>OFF</t>
        </is>
      </c>
      <c r="I1183" s="38" t="n">
        <v>718.2417398266504</v>
      </c>
      <c r="J1183" s="38" t="n">
        <v>2366.073881799197</v>
      </c>
      <c r="K1183" s="38" t="n">
        <v>1847.222222222222</v>
      </c>
      <c r="L1183" s="38" t="n">
        <v>150</v>
      </c>
      <c r="M1183" s="38">
        <f>I1183+J1183+K1183+L1183</f>
        <v/>
      </c>
      <c r="N1183" s="38">
        <f>M1183*'Dashboard &amp; Optimisation'!$B$18/('Dashboard &amp; Optimisation'!$B$16/3.6)</f>
        <v/>
      </c>
      <c r="O1183" s="38" t="n">
        <v>489.2131670804303</v>
      </c>
      <c r="P1183" s="39" t="n">
        <v>0.2961722751252417</v>
      </c>
      <c r="Q1183" s="40" t="n">
        <v>8.628588566036731</v>
      </c>
      <c r="R1183" s="38" t="n">
        <v>437.5656684580079</v>
      </c>
      <c r="S1183" s="38">
        <f>R1183*IF(A1183=4, 2.0, 3.0)</f>
        <v/>
      </c>
      <c r="T1183" s="37">
        <f>'Dashboard &amp; Optimisation'!$B$18*U1183</f>
        <v/>
      </c>
      <c r="U1183" s="26">
        <f>MIN(1, S1183/M1183)</f>
        <v/>
      </c>
      <c r="V1183" s="26">
        <f>N1183/(N1183+O1183)</f>
        <v/>
      </c>
      <c r="W1183" s="26">
        <f>U1183*V1183</f>
        <v/>
      </c>
      <c r="X1183" s="39">
        <f>T1183/N1183</f>
        <v/>
      </c>
      <c r="Y1183" s="41">
        <f>IF(W1183=MAXIFS(W$2:W$7201, A$2:A$7201, A1183, B$2:B$7201, B1183), "OPTIMAL", "")</f>
        <v/>
      </c>
    </row>
    <row r="1184" ht="20" customHeight="1">
      <c r="A1184" s="28" t="n">
        <v>4</v>
      </c>
      <c r="B1184" s="28" t="n">
        <v>30</v>
      </c>
      <c r="C1184" s="29" t="n">
        <v>105</v>
      </c>
      <c r="D1184" s="29" t="n">
        <v>3</v>
      </c>
      <c r="E1184" s="30" t="n">
        <v>4</v>
      </c>
      <c r="F1184" s="29" t="n">
        <v>2</v>
      </c>
      <c r="G1184" s="28" t="n">
        <v>200</v>
      </c>
      <c r="H1184" s="30" t="inlineStr">
        <is>
          <t>ON</t>
        </is>
      </c>
      <c r="I1184" s="31" t="n">
        <v>718.2417398266504</v>
      </c>
      <c r="J1184" s="31" t="n">
        <v>2366.073881799197</v>
      </c>
      <c r="K1184" s="31" t="n">
        <v>1847.222222222222</v>
      </c>
      <c r="L1184" s="31" t="n">
        <v>150</v>
      </c>
      <c r="M1184" s="31">
        <f>I1184+J1184+K1184+L1184</f>
        <v/>
      </c>
      <c r="N1184" s="31">
        <f>M1184*'Dashboard &amp; Optimisation'!$B$18/('Dashboard &amp; Optimisation'!$B$16/3.6)</f>
        <v/>
      </c>
      <c r="O1184" s="31" t="n">
        <v>489.2131670804303</v>
      </c>
      <c r="P1184" s="32" t="n">
        <v>0.07061542649052484</v>
      </c>
      <c r="Q1184" s="33" t="n">
        <v>8.628588566036731</v>
      </c>
      <c r="R1184" s="31" t="n">
        <v>1835.219667777471</v>
      </c>
      <c r="S1184" s="31">
        <f>R1184*IF(A1184=4, 2.0, 3.0)</f>
        <v/>
      </c>
      <c r="T1184" s="29">
        <f>'Dashboard &amp; Optimisation'!$B$18*U1184</f>
        <v/>
      </c>
      <c r="U1184" s="34">
        <f>MIN(1, S1184/M1184)</f>
        <v/>
      </c>
      <c r="V1184" s="34">
        <f>N1184/(N1184+O1184)</f>
        <v/>
      </c>
      <c r="W1184" s="34">
        <f>U1184*V1184</f>
        <v/>
      </c>
      <c r="X1184" s="32">
        <f>T1184/N1184</f>
        <v/>
      </c>
      <c r="Y1184" s="35">
        <f>IF(W1184=MAXIFS(W$2:W$7201, A$2:A$7201, A1184, B$2:B$7201, B1184), "OPTIMAL", "")</f>
        <v/>
      </c>
    </row>
    <row r="1185" ht="20" customHeight="1">
      <c r="A1185" s="36" t="n">
        <v>4</v>
      </c>
      <c r="B1185" s="36" t="n">
        <v>30</v>
      </c>
      <c r="C1185" s="37" t="n">
        <v>105</v>
      </c>
      <c r="D1185" s="37" t="n">
        <v>3</v>
      </c>
      <c r="E1185" s="6" t="n">
        <v>4</v>
      </c>
      <c r="F1185" s="37" t="n">
        <v>2</v>
      </c>
      <c r="G1185" s="36" t="n">
        <v>200</v>
      </c>
      <c r="H1185" s="6" t="inlineStr">
        <is>
          <t>OFF</t>
        </is>
      </c>
      <c r="I1185" s="38" t="n">
        <v>718.2417398266504</v>
      </c>
      <c r="J1185" s="38" t="n">
        <v>2366.073881799197</v>
      </c>
      <c r="K1185" s="38" t="n">
        <v>1847.222222222222</v>
      </c>
      <c r="L1185" s="38" t="n">
        <v>150</v>
      </c>
      <c r="M1185" s="38">
        <f>I1185+J1185+K1185+L1185</f>
        <v/>
      </c>
      <c r="N1185" s="38">
        <f>M1185*'Dashboard &amp; Optimisation'!$B$18/('Dashboard &amp; Optimisation'!$B$16/3.6)</f>
        <v/>
      </c>
      <c r="O1185" s="38" t="n">
        <v>489.2131670804303</v>
      </c>
      <c r="P1185" s="39" t="n">
        <v>0.2969301558066317</v>
      </c>
      <c r="Q1185" s="40" t="n">
        <v>8.628588566036731</v>
      </c>
      <c r="R1185" s="38" t="n">
        <v>436.4488315167988</v>
      </c>
      <c r="S1185" s="38">
        <f>R1185*IF(A1185=4, 2.0, 3.0)</f>
        <v/>
      </c>
      <c r="T1185" s="37">
        <f>'Dashboard &amp; Optimisation'!$B$18*U1185</f>
        <v/>
      </c>
      <c r="U1185" s="26">
        <f>MIN(1, S1185/M1185)</f>
        <v/>
      </c>
      <c r="V1185" s="26">
        <f>N1185/(N1185+O1185)</f>
        <v/>
      </c>
      <c r="W1185" s="26">
        <f>U1185*V1185</f>
        <v/>
      </c>
      <c r="X1185" s="39">
        <f>T1185/N1185</f>
        <v/>
      </c>
      <c r="Y1185" s="41">
        <f>IF(W1185=MAXIFS(W$2:W$7201, A$2:A$7201, A1185, B$2:B$7201, B1185), "OPTIMAL", "")</f>
        <v/>
      </c>
    </row>
    <row r="1186" ht="20" customHeight="1">
      <c r="A1186" s="28" t="n">
        <v>4</v>
      </c>
      <c r="B1186" s="28" t="n">
        <v>30</v>
      </c>
      <c r="C1186" s="29" t="n">
        <v>105</v>
      </c>
      <c r="D1186" s="29" t="n">
        <v>3</v>
      </c>
      <c r="E1186" s="30" t="n">
        <v>8</v>
      </c>
      <c r="F1186" s="29" t="n">
        <v>1.5</v>
      </c>
      <c r="G1186" s="28" t="n">
        <v>50</v>
      </c>
      <c r="H1186" s="30" t="inlineStr">
        <is>
          <t>ON</t>
        </is>
      </c>
      <c r="I1186" s="31" t="n">
        <v>718.2417398266504</v>
      </c>
      <c r="J1186" s="31" t="n">
        <v>2366.073881799197</v>
      </c>
      <c r="K1186" s="31" t="n">
        <v>1847.222222222222</v>
      </c>
      <c r="L1186" s="31" t="n">
        <v>150</v>
      </c>
      <c r="M1186" s="31">
        <f>I1186+J1186+K1186+L1186</f>
        <v/>
      </c>
      <c r="N1186" s="31">
        <f>M1186*'Dashboard &amp; Optimisation'!$B$18/('Dashboard &amp; Optimisation'!$B$16/3.6)</f>
        <v/>
      </c>
      <c r="O1186" s="31" t="n">
        <v>578.0378138973987</v>
      </c>
      <c r="P1186" s="32" t="n">
        <v>0.05369970101510495</v>
      </c>
      <c r="Q1186" s="33" t="n">
        <v>12.84288284905509</v>
      </c>
      <c r="R1186" s="31" t="n">
        <v>2466.252626011065</v>
      </c>
      <c r="S1186" s="31">
        <f>R1186*IF(A1186=4, 2.0, 3.0)</f>
        <v/>
      </c>
      <c r="T1186" s="29">
        <f>'Dashboard &amp; Optimisation'!$B$18*U1186</f>
        <v/>
      </c>
      <c r="U1186" s="34">
        <f>MIN(1, S1186/M1186)</f>
        <v/>
      </c>
      <c r="V1186" s="34">
        <f>N1186/(N1186+O1186)</f>
        <v/>
      </c>
      <c r="W1186" s="34">
        <f>U1186*V1186</f>
        <v/>
      </c>
      <c r="X1186" s="32">
        <f>T1186/N1186</f>
        <v/>
      </c>
      <c r="Y1186" s="35">
        <f>IF(W1186=MAXIFS(W$2:W$7201, A$2:A$7201, A1186, B$2:B$7201, B1186), "OPTIMAL", "")</f>
        <v/>
      </c>
    </row>
    <row r="1187" ht="20" customHeight="1">
      <c r="A1187" s="36" t="n">
        <v>4</v>
      </c>
      <c r="B1187" s="36" t="n">
        <v>30</v>
      </c>
      <c r="C1187" s="37" t="n">
        <v>105</v>
      </c>
      <c r="D1187" s="37" t="n">
        <v>3</v>
      </c>
      <c r="E1187" s="6" t="n">
        <v>8</v>
      </c>
      <c r="F1187" s="37" t="n">
        <v>1.5</v>
      </c>
      <c r="G1187" s="36" t="n">
        <v>50</v>
      </c>
      <c r="H1187" s="6" t="inlineStr">
        <is>
          <t>OFF</t>
        </is>
      </c>
      <c r="I1187" s="38" t="n">
        <v>718.2417398266504</v>
      </c>
      <c r="J1187" s="38" t="n">
        <v>2366.073881799197</v>
      </c>
      <c r="K1187" s="38" t="n">
        <v>1847.222222222222</v>
      </c>
      <c r="L1187" s="38" t="n">
        <v>150</v>
      </c>
      <c r="M1187" s="38">
        <f>I1187+J1187+K1187+L1187</f>
        <v/>
      </c>
      <c r="N1187" s="38">
        <f>M1187*'Dashboard &amp; Optimisation'!$B$18/('Dashboard &amp; Optimisation'!$B$16/3.6)</f>
        <v/>
      </c>
      <c r="O1187" s="38" t="n">
        <v>578.0378138973987</v>
      </c>
      <c r="P1187" s="39" t="n">
        <v>0.2329582603077311</v>
      </c>
      <c r="Q1187" s="40" t="n">
        <v>12.84288284905509</v>
      </c>
      <c r="R1187" s="38" t="n">
        <v>568.5011060331847</v>
      </c>
      <c r="S1187" s="38">
        <f>R1187*IF(A1187=4, 2.0, 3.0)</f>
        <v/>
      </c>
      <c r="T1187" s="37">
        <f>'Dashboard &amp; Optimisation'!$B$18*U1187</f>
        <v/>
      </c>
      <c r="U1187" s="26">
        <f>MIN(1, S1187/M1187)</f>
        <v/>
      </c>
      <c r="V1187" s="26">
        <f>N1187/(N1187+O1187)</f>
        <v/>
      </c>
      <c r="W1187" s="26">
        <f>U1187*V1187</f>
        <v/>
      </c>
      <c r="X1187" s="39">
        <f>T1187/N1187</f>
        <v/>
      </c>
      <c r="Y1187" s="41">
        <f>IF(W1187=MAXIFS(W$2:W$7201, A$2:A$7201, A1187, B$2:B$7201, B1187), "OPTIMAL", "")</f>
        <v/>
      </c>
    </row>
    <row r="1188" ht="20" customHeight="1">
      <c r="A1188" s="28" t="n">
        <v>4</v>
      </c>
      <c r="B1188" s="28" t="n">
        <v>30</v>
      </c>
      <c r="C1188" s="29" t="n">
        <v>105</v>
      </c>
      <c r="D1188" s="29" t="n">
        <v>3</v>
      </c>
      <c r="E1188" s="30" t="n">
        <v>8</v>
      </c>
      <c r="F1188" s="29" t="n">
        <v>1.5</v>
      </c>
      <c r="G1188" s="28" t="n">
        <v>100</v>
      </c>
      <c r="H1188" s="30" t="inlineStr">
        <is>
          <t>ON</t>
        </is>
      </c>
      <c r="I1188" s="31" t="n">
        <v>718.2417398266504</v>
      </c>
      <c r="J1188" s="31" t="n">
        <v>2366.073881799197</v>
      </c>
      <c r="K1188" s="31" t="n">
        <v>1847.222222222222</v>
      </c>
      <c r="L1188" s="31" t="n">
        <v>150</v>
      </c>
      <c r="M1188" s="31">
        <f>I1188+J1188+K1188+L1188</f>
        <v/>
      </c>
      <c r="N1188" s="31">
        <f>M1188*'Dashboard &amp; Optimisation'!$B$18/('Dashboard &amp; Optimisation'!$B$16/3.6)</f>
        <v/>
      </c>
      <c r="O1188" s="31" t="n">
        <v>578.0378138973987</v>
      </c>
      <c r="P1188" s="32" t="n">
        <v>0.05445758169649494</v>
      </c>
      <c r="Q1188" s="33" t="n">
        <v>12.84288284905509</v>
      </c>
      <c r="R1188" s="31" t="n">
        <v>2431.930036530354</v>
      </c>
      <c r="S1188" s="31">
        <f>R1188*IF(A1188=4, 2.0, 3.0)</f>
        <v/>
      </c>
      <c r="T1188" s="29">
        <f>'Dashboard &amp; Optimisation'!$B$18*U1188</f>
        <v/>
      </c>
      <c r="U1188" s="34">
        <f>MIN(1, S1188/M1188)</f>
        <v/>
      </c>
      <c r="V1188" s="34">
        <f>N1188/(N1188+O1188)</f>
        <v/>
      </c>
      <c r="W1188" s="34">
        <f>U1188*V1188</f>
        <v/>
      </c>
      <c r="X1188" s="32">
        <f>T1188/N1188</f>
        <v/>
      </c>
      <c r="Y1188" s="35">
        <f>IF(W1188=MAXIFS(W$2:W$7201, A$2:A$7201, A1188, B$2:B$7201, B1188), "OPTIMAL", "")</f>
        <v/>
      </c>
    </row>
    <row r="1189" ht="20" customHeight="1">
      <c r="A1189" s="36" t="n">
        <v>4</v>
      </c>
      <c r="B1189" s="36" t="n">
        <v>30</v>
      </c>
      <c r="C1189" s="37" t="n">
        <v>105</v>
      </c>
      <c r="D1189" s="37" t="n">
        <v>3</v>
      </c>
      <c r="E1189" s="6" t="n">
        <v>8</v>
      </c>
      <c r="F1189" s="37" t="n">
        <v>1.5</v>
      </c>
      <c r="G1189" s="36" t="n">
        <v>100</v>
      </c>
      <c r="H1189" s="6" t="inlineStr">
        <is>
          <t>OFF</t>
        </is>
      </c>
      <c r="I1189" s="38" t="n">
        <v>718.2417398266504</v>
      </c>
      <c r="J1189" s="38" t="n">
        <v>2366.073881799197</v>
      </c>
      <c r="K1189" s="38" t="n">
        <v>1847.222222222222</v>
      </c>
      <c r="L1189" s="38" t="n">
        <v>150</v>
      </c>
      <c r="M1189" s="38">
        <f>I1189+J1189+K1189+L1189</f>
        <v/>
      </c>
      <c r="N1189" s="38">
        <f>M1189*'Dashboard &amp; Optimisation'!$B$18/('Dashboard &amp; Optimisation'!$B$16/3.6)</f>
        <v/>
      </c>
      <c r="O1189" s="38" t="n">
        <v>578.0378138973987</v>
      </c>
      <c r="P1189" s="39" t="n">
        <v>0.233716140989121</v>
      </c>
      <c r="Q1189" s="40" t="n">
        <v>12.84288284905509</v>
      </c>
      <c r="R1189" s="38" t="n">
        <v>566.6576047508687</v>
      </c>
      <c r="S1189" s="38">
        <f>R1189*IF(A1189=4, 2.0, 3.0)</f>
        <v/>
      </c>
      <c r="T1189" s="37">
        <f>'Dashboard &amp; Optimisation'!$B$18*U1189</f>
        <v/>
      </c>
      <c r="U1189" s="26">
        <f>MIN(1, S1189/M1189)</f>
        <v/>
      </c>
      <c r="V1189" s="26">
        <f>N1189/(N1189+O1189)</f>
        <v/>
      </c>
      <c r="W1189" s="26">
        <f>U1189*V1189</f>
        <v/>
      </c>
      <c r="X1189" s="39">
        <f>T1189/N1189</f>
        <v/>
      </c>
      <c r="Y1189" s="41">
        <f>IF(W1189=MAXIFS(W$2:W$7201, A$2:A$7201, A1189, B$2:B$7201, B1189), "OPTIMAL", "")</f>
        <v/>
      </c>
    </row>
    <row r="1190" ht="20" customHeight="1">
      <c r="A1190" s="28" t="n">
        <v>4</v>
      </c>
      <c r="B1190" s="28" t="n">
        <v>30</v>
      </c>
      <c r="C1190" s="29" t="n">
        <v>105</v>
      </c>
      <c r="D1190" s="29" t="n">
        <v>3</v>
      </c>
      <c r="E1190" s="30" t="n">
        <v>8</v>
      </c>
      <c r="F1190" s="29" t="n">
        <v>1.5</v>
      </c>
      <c r="G1190" s="28" t="n">
        <v>150</v>
      </c>
      <c r="H1190" s="30" t="inlineStr">
        <is>
          <t>ON</t>
        </is>
      </c>
      <c r="I1190" s="31" t="n">
        <v>718.2417398266504</v>
      </c>
      <c r="J1190" s="31" t="n">
        <v>2366.073881799197</v>
      </c>
      <c r="K1190" s="31" t="n">
        <v>1847.222222222222</v>
      </c>
      <c r="L1190" s="31" t="n">
        <v>150</v>
      </c>
      <c r="M1190" s="31">
        <f>I1190+J1190+K1190+L1190</f>
        <v/>
      </c>
      <c r="N1190" s="31">
        <f>M1190*'Dashboard &amp; Optimisation'!$B$18/('Dashboard &amp; Optimisation'!$B$16/3.6)</f>
        <v/>
      </c>
      <c r="O1190" s="31" t="n">
        <v>578.0378138973987</v>
      </c>
      <c r="P1190" s="32" t="n">
        <v>0.05521546237788491</v>
      </c>
      <c r="Q1190" s="33" t="n">
        <v>12.84288284905509</v>
      </c>
      <c r="R1190" s="31" t="n">
        <v>2398.54966237783</v>
      </c>
      <c r="S1190" s="31">
        <f>R1190*IF(A1190=4, 2.0, 3.0)</f>
        <v/>
      </c>
      <c r="T1190" s="29">
        <f>'Dashboard &amp; Optimisation'!$B$18*U1190</f>
        <v/>
      </c>
      <c r="U1190" s="34">
        <f>MIN(1, S1190/M1190)</f>
        <v/>
      </c>
      <c r="V1190" s="34">
        <f>N1190/(N1190+O1190)</f>
        <v/>
      </c>
      <c r="W1190" s="34">
        <f>U1190*V1190</f>
        <v/>
      </c>
      <c r="X1190" s="32">
        <f>T1190/N1190</f>
        <v/>
      </c>
      <c r="Y1190" s="35">
        <f>IF(W1190=MAXIFS(W$2:W$7201, A$2:A$7201, A1190, B$2:B$7201, B1190), "OPTIMAL", "")</f>
        <v/>
      </c>
    </row>
    <row r="1191" ht="20" customHeight="1">
      <c r="A1191" s="36" t="n">
        <v>4</v>
      </c>
      <c r="B1191" s="36" t="n">
        <v>30</v>
      </c>
      <c r="C1191" s="37" t="n">
        <v>105</v>
      </c>
      <c r="D1191" s="37" t="n">
        <v>3</v>
      </c>
      <c r="E1191" s="6" t="n">
        <v>8</v>
      </c>
      <c r="F1191" s="37" t="n">
        <v>1.5</v>
      </c>
      <c r="G1191" s="36" t="n">
        <v>150</v>
      </c>
      <c r="H1191" s="6" t="inlineStr">
        <is>
          <t>OFF</t>
        </is>
      </c>
      <c r="I1191" s="38" t="n">
        <v>718.2417398266504</v>
      </c>
      <c r="J1191" s="38" t="n">
        <v>2366.073881799197</v>
      </c>
      <c r="K1191" s="38" t="n">
        <v>1847.222222222222</v>
      </c>
      <c r="L1191" s="38" t="n">
        <v>150</v>
      </c>
      <c r="M1191" s="38">
        <f>I1191+J1191+K1191+L1191</f>
        <v/>
      </c>
      <c r="N1191" s="38">
        <f>M1191*'Dashboard &amp; Optimisation'!$B$18/('Dashboard &amp; Optimisation'!$B$16/3.6)</f>
        <v/>
      </c>
      <c r="O1191" s="38" t="n">
        <v>578.0378138973987</v>
      </c>
      <c r="P1191" s="39" t="n">
        <v>0.234474021670511</v>
      </c>
      <c r="Q1191" s="40" t="n">
        <v>12.84288284905509</v>
      </c>
      <c r="R1191" s="38" t="n">
        <v>564.8260208144321</v>
      </c>
      <c r="S1191" s="38">
        <f>R1191*IF(A1191=4, 2.0, 3.0)</f>
        <v/>
      </c>
      <c r="T1191" s="37">
        <f>'Dashboard &amp; Optimisation'!$B$18*U1191</f>
        <v/>
      </c>
      <c r="U1191" s="26">
        <f>MIN(1, S1191/M1191)</f>
        <v/>
      </c>
      <c r="V1191" s="26">
        <f>N1191/(N1191+O1191)</f>
        <v/>
      </c>
      <c r="W1191" s="26">
        <f>U1191*V1191</f>
        <v/>
      </c>
      <c r="X1191" s="39">
        <f>T1191/N1191</f>
        <v/>
      </c>
      <c r="Y1191" s="41">
        <f>IF(W1191=MAXIFS(W$2:W$7201, A$2:A$7201, A1191, B$2:B$7201, B1191), "OPTIMAL", "")</f>
        <v/>
      </c>
    </row>
    <row r="1192" ht="20" customHeight="1">
      <c r="A1192" s="28" t="n">
        <v>4</v>
      </c>
      <c r="B1192" s="28" t="n">
        <v>30</v>
      </c>
      <c r="C1192" s="29" t="n">
        <v>105</v>
      </c>
      <c r="D1192" s="29" t="n">
        <v>3</v>
      </c>
      <c r="E1192" s="30" t="n">
        <v>8</v>
      </c>
      <c r="F1192" s="29" t="n">
        <v>1.5</v>
      </c>
      <c r="G1192" s="28" t="n">
        <v>200</v>
      </c>
      <c r="H1192" s="30" t="inlineStr">
        <is>
          <t>ON</t>
        </is>
      </c>
      <c r="I1192" s="31" t="n">
        <v>718.2417398266504</v>
      </c>
      <c r="J1192" s="31" t="n">
        <v>2366.073881799197</v>
      </c>
      <c r="K1192" s="31" t="n">
        <v>1847.222222222222</v>
      </c>
      <c r="L1192" s="31" t="n">
        <v>150</v>
      </c>
      <c r="M1192" s="31">
        <f>I1192+J1192+K1192+L1192</f>
        <v/>
      </c>
      <c r="N1192" s="31">
        <f>M1192*'Dashboard &amp; Optimisation'!$B$18/('Dashboard &amp; Optimisation'!$B$16/3.6)</f>
        <v/>
      </c>
      <c r="O1192" s="31" t="n">
        <v>578.0378138973987</v>
      </c>
      <c r="P1192" s="32" t="n">
        <v>0.05597334305927489</v>
      </c>
      <c r="Q1192" s="33" t="n">
        <v>12.84288284905509</v>
      </c>
      <c r="R1192" s="31" t="n">
        <v>2366.073230685237</v>
      </c>
      <c r="S1192" s="31">
        <f>R1192*IF(A1192=4, 2.0, 3.0)</f>
        <v/>
      </c>
      <c r="T1192" s="29">
        <f>'Dashboard &amp; Optimisation'!$B$18*U1192</f>
        <v/>
      </c>
      <c r="U1192" s="34">
        <f>MIN(1, S1192/M1192)</f>
        <v/>
      </c>
      <c r="V1192" s="34">
        <f>N1192/(N1192+O1192)</f>
        <v/>
      </c>
      <c r="W1192" s="34">
        <f>U1192*V1192</f>
        <v/>
      </c>
      <c r="X1192" s="32">
        <f>T1192/N1192</f>
        <v/>
      </c>
      <c r="Y1192" s="35">
        <f>IF(W1192=MAXIFS(W$2:W$7201, A$2:A$7201, A1192, B$2:B$7201, B1192), "OPTIMAL", "")</f>
        <v/>
      </c>
    </row>
    <row r="1193" ht="20" customHeight="1">
      <c r="A1193" s="36" t="n">
        <v>4</v>
      </c>
      <c r="B1193" s="36" t="n">
        <v>30</v>
      </c>
      <c r="C1193" s="37" t="n">
        <v>105</v>
      </c>
      <c r="D1193" s="37" t="n">
        <v>3</v>
      </c>
      <c r="E1193" s="6" t="n">
        <v>8</v>
      </c>
      <c r="F1193" s="37" t="n">
        <v>1.5</v>
      </c>
      <c r="G1193" s="36" t="n">
        <v>200</v>
      </c>
      <c r="H1193" s="6" t="inlineStr">
        <is>
          <t>OFF</t>
        </is>
      </c>
      <c r="I1193" s="38" t="n">
        <v>718.2417398266504</v>
      </c>
      <c r="J1193" s="38" t="n">
        <v>2366.073881799197</v>
      </c>
      <c r="K1193" s="38" t="n">
        <v>1847.222222222222</v>
      </c>
      <c r="L1193" s="38" t="n">
        <v>150</v>
      </c>
      <c r="M1193" s="38">
        <f>I1193+J1193+K1193+L1193</f>
        <v/>
      </c>
      <c r="N1193" s="38">
        <f>M1193*'Dashboard &amp; Optimisation'!$B$18/('Dashboard &amp; Optimisation'!$B$16/3.6)</f>
        <v/>
      </c>
      <c r="O1193" s="38" t="n">
        <v>578.0378138973987</v>
      </c>
      <c r="P1193" s="39" t="n">
        <v>0.235231902351901</v>
      </c>
      <c r="Q1193" s="40" t="n">
        <v>12.84288284905509</v>
      </c>
      <c r="R1193" s="38" t="n">
        <v>563.0062390363582</v>
      </c>
      <c r="S1193" s="38">
        <f>R1193*IF(A1193=4, 2.0, 3.0)</f>
        <v/>
      </c>
      <c r="T1193" s="37">
        <f>'Dashboard &amp; Optimisation'!$B$18*U1193</f>
        <v/>
      </c>
      <c r="U1193" s="26">
        <f>MIN(1, S1193/M1193)</f>
        <v/>
      </c>
      <c r="V1193" s="26">
        <f>N1193/(N1193+O1193)</f>
        <v/>
      </c>
      <c r="W1193" s="26">
        <f>U1193*V1193</f>
        <v/>
      </c>
      <c r="X1193" s="39">
        <f>T1193/N1193</f>
        <v/>
      </c>
      <c r="Y1193" s="41">
        <f>IF(W1193=MAXIFS(W$2:W$7201, A$2:A$7201, A1193, B$2:B$7201, B1193), "OPTIMAL", "")</f>
        <v/>
      </c>
    </row>
    <row r="1194" ht="20" customHeight="1">
      <c r="A1194" s="28" t="n">
        <v>4</v>
      </c>
      <c r="B1194" s="28" t="n">
        <v>30</v>
      </c>
      <c r="C1194" s="29" t="n">
        <v>105</v>
      </c>
      <c r="D1194" s="29" t="n">
        <v>3</v>
      </c>
      <c r="E1194" s="30" t="n">
        <v>8</v>
      </c>
      <c r="F1194" s="29" t="n">
        <v>2</v>
      </c>
      <c r="G1194" s="28" t="n">
        <v>50</v>
      </c>
      <c r="H1194" s="30" t="inlineStr">
        <is>
          <t>ON</t>
        </is>
      </c>
      <c r="I1194" s="31" t="n">
        <v>718.2417398266504</v>
      </c>
      <c r="J1194" s="31" t="n">
        <v>2366.073881799197</v>
      </c>
      <c r="K1194" s="31" t="n">
        <v>1847.222222222222</v>
      </c>
      <c r="L1194" s="31" t="n">
        <v>150</v>
      </c>
      <c r="M1194" s="31">
        <f>I1194+J1194+K1194+L1194</f>
        <v/>
      </c>
      <c r="N1194" s="31">
        <f>M1194*'Dashboard &amp; Optimisation'!$B$18/('Dashboard &amp; Optimisation'!$B$16/3.6)</f>
        <v/>
      </c>
      <c r="O1194" s="31" t="n">
        <v>670.8459403233218</v>
      </c>
      <c r="P1194" s="32" t="n">
        <v>0.05240488176863893</v>
      </c>
      <c r="Q1194" s="33" t="n">
        <v>17.05717713207346</v>
      </c>
      <c r="R1194" s="31" t="n">
        <v>2583.856626870701</v>
      </c>
      <c r="S1194" s="31">
        <f>R1194*IF(A1194=4, 2.0, 3.0)</f>
        <v/>
      </c>
      <c r="T1194" s="29">
        <f>'Dashboard &amp; Optimisation'!$B$18*U1194</f>
        <v/>
      </c>
      <c r="U1194" s="34">
        <f>MIN(1, S1194/M1194)</f>
        <v/>
      </c>
      <c r="V1194" s="34">
        <f>N1194/(N1194+O1194)</f>
        <v/>
      </c>
      <c r="W1194" s="34">
        <f>U1194*V1194</f>
        <v/>
      </c>
      <c r="X1194" s="32">
        <f>T1194/N1194</f>
        <v/>
      </c>
      <c r="Y1194" s="35">
        <f>IF(W1194=MAXIFS(W$2:W$7201, A$2:A$7201, A1194, B$2:B$7201, B1194), "OPTIMAL", "")</f>
        <v/>
      </c>
    </row>
    <row r="1195" ht="20" customHeight="1">
      <c r="A1195" s="36" t="n">
        <v>4</v>
      </c>
      <c r="B1195" s="36" t="n">
        <v>30</v>
      </c>
      <c r="C1195" s="37" t="n">
        <v>105</v>
      </c>
      <c r="D1195" s="37" t="n">
        <v>3</v>
      </c>
      <c r="E1195" s="6" t="n">
        <v>8</v>
      </c>
      <c r="F1195" s="37" t="n">
        <v>2</v>
      </c>
      <c r="G1195" s="36" t="n">
        <v>50</v>
      </c>
      <c r="H1195" s="6" t="inlineStr">
        <is>
          <t>OFF</t>
        </is>
      </c>
      <c r="I1195" s="38" t="n">
        <v>718.2417398266504</v>
      </c>
      <c r="J1195" s="38" t="n">
        <v>2366.073881799197</v>
      </c>
      <c r="K1195" s="38" t="n">
        <v>1847.222222222222</v>
      </c>
      <c r="L1195" s="38" t="n">
        <v>150</v>
      </c>
      <c r="M1195" s="38">
        <f>I1195+J1195+K1195+L1195</f>
        <v/>
      </c>
      <c r="N1195" s="38">
        <f>M1195*'Dashboard &amp; Optimisation'!$B$18/('Dashboard &amp; Optimisation'!$B$16/3.6)</f>
        <v/>
      </c>
      <c r="O1195" s="38" t="n">
        <v>670.8459403233218</v>
      </c>
      <c r="P1195" s="39" t="n">
        <v>0.2329561010628365</v>
      </c>
      <c r="Q1195" s="40" t="n">
        <v>17.05717713207346</v>
      </c>
      <c r="R1195" s="38" t="n">
        <v>581.2541522651483</v>
      </c>
      <c r="S1195" s="38">
        <f>R1195*IF(A1195=4, 2.0, 3.0)</f>
        <v/>
      </c>
      <c r="T1195" s="37">
        <f>'Dashboard &amp; Optimisation'!$B$18*U1195</f>
        <v/>
      </c>
      <c r="U1195" s="26">
        <f>MIN(1, S1195/M1195)</f>
        <v/>
      </c>
      <c r="V1195" s="26">
        <f>N1195/(N1195+O1195)</f>
        <v/>
      </c>
      <c r="W1195" s="26">
        <f>U1195*V1195</f>
        <v/>
      </c>
      <c r="X1195" s="39">
        <f>T1195/N1195</f>
        <v/>
      </c>
      <c r="Y1195" s="41">
        <f>IF(W1195=MAXIFS(W$2:W$7201, A$2:A$7201, A1195, B$2:B$7201, B1195), "OPTIMAL", "")</f>
        <v/>
      </c>
    </row>
    <row r="1196" ht="20" customHeight="1">
      <c r="A1196" s="28" t="n">
        <v>4</v>
      </c>
      <c r="B1196" s="28" t="n">
        <v>30</v>
      </c>
      <c r="C1196" s="29" t="n">
        <v>105</v>
      </c>
      <c r="D1196" s="29" t="n">
        <v>3</v>
      </c>
      <c r="E1196" s="30" t="n">
        <v>8</v>
      </c>
      <c r="F1196" s="29" t="n">
        <v>2</v>
      </c>
      <c r="G1196" s="28" t="n">
        <v>100</v>
      </c>
      <c r="H1196" s="30" t="inlineStr">
        <is>
          <t>ON</t>
        </is>
      </c>
      <c r="I1196" s="31" t="n">
        <v>718.2417398266504</v>
      </c>
      <c r="J1196" s="31" t="n">
        <v>2366.073881799197</v>
      </c>
      <c r="K1196" s="31" t="n">
        <v>1847.222222222222</v>
      </c>
      <c r="L1196" s="31" t="n">
        <v>150</v>
      </c>
      <c r="M1196" s="31">
        <f>I1196+J1196+K1196+L1196</f>
        <v/>
      </c>
      <c r="N1196" s="31">
        <f>M1196*'Dashboard &amp; Optimisation'!$B$18/('Dashboard &amp; Optimisation'!$B$16/3.6)</f>
        <v/>
      </c>
      <c r="O1196" s="31" t="n">
        <v>670.8459403233218</v>
      </c>
      <c r="P1196" s="32" t="n">
        <v>0.05316276245002891</v>
      </c>
      <c r="Q1196" s="33" t="n">
        <v>17.05717713207346</v>
      </c>
      <c r="R1196" s="31" t="n">
        <v>2547.021539099867</v>
      </c>
      <c r="S1196" s="31">
        <f>R1196*IF(A1196=4, 2.0, 3.0)</f>
        <v/>
      </c>
      <c r="T1196" s="29">
        <f>'Dashboard &amp; Optimisation'!$B$18*U1196</f>
        <v/>
      </c>
      <c r="U1196" s="34">
        <f>MIN(1, S1196/M1196)</f>
        <v/>
      </c>
      <c r="V1196" s="34">
        <f>N1196/(N1196+O1196)</f>
        <v/>
      </c>
      <c r="W1196" s="34">
        <f>U1196*V1196</f>
        <v/>
      </c>
      <c r="X1196" s="32">
        <f>T1196/N1196</f>
        <v/>
      </c>
      <c r="Y1196" s="35">
        <f>IF(W1196=MAXIFS(W$2:W$7201, A$2:A$7201, A1196, B$2:B$7201, B1196), "OPTIMAL", "")</f>
        <v/>
      </c>
    </row>
    <row r="1197" ht="20" customHeight="1">
      <c r="A1197" s="36" t="n">
        <v>4</v>
      </c>
      <c r="B1197" s="36" t="n">
        <v>30</v>
      </c>
      <c r="C1197" s="37" t="n">
        <v>105</v>
      </c>
      <c r="D1197" s="37" t="n">
        <v>3</v>
      </c>
      <c r="E1197" s="6" t="n">
        <v>8</v>
      </c>
      <c r="F1197" s="37" t="n">
        <v>2</v>
      </c>
      <c r="G1197" s="36" t="n">
        <v>100</v>
      </c>
      <c r="H1197" s="6" t="inlineStr">
        <is>
          <t>OFF</t>
        </is>
      </c>
      <c r="I1197" s="38" t="n">
        <v>718.2417398266504</v>
      </c>
      <c r="J1197" s="38" t="n">
        <v>2366.073881799197</v>
      </c>
      <c r="K1197" s="38" t="n">
        <v>1847.222222222222</v>
      </c>
      <c r="L1197" s="38" t="n">
        <v>150</v>
      </c>
      <c r="M1197" s="38">
        <f>I1197+J1197+K1197+L1197</f>
        <v/>
      </c>
      <c r="N1197" s="38">
        <f>M1197*'Dashboard &amp; Optimisation'!$B$18/('Dashboard &amp; Optimisation'!$B$16/3.6)</f>
        <v/>
      </c>
      <c r="O1197" s="38" t="n">
        <v>670.8459403233218</v>
      </c>
      <c r="P1197" s="39" t="n">
        <v>0.2337139817442265</v>
      </c>
      <c r="Q1197" s="40" t="n">
        <v>17.05717713207346</v>
      </c>
      <c r="R1197" s="38" t="n">
        <v>579.3692787556911</v>
      </c>
      <c r="S1197" s="38">
        <f>R1197*IF(A1197=4, 2.0, 3.0)</f>
        <v/>
      </c>
      <c r="T1197" s="37">
        <f>'Dashboard &amp; Optimisation'!$B$18*U1197</f>
        <v/>
      </c>
      <c r="U1197" s="26">
        <f>MIN(1, S1197/M1197)</f>
        <v/>
      </c>
      <c r="V1197" s="26">
        <f>N1197/(N1197+O1197)</f>
        <v/>
      </c>
      <c r="W1197" s="26">
        <f>U1197*V1197</f>
        <v/>
      </c>
      <c r="X1197" s="39">
        <f>T1197/N1197</f>
        <v/>
      </c>
      <c r="Y1197" s="41">
        <f>IF(W1197=MAXIFS(W$2:W$7201, A$2:A$7201, A1197, B$2:B$7201, B1197), "OPTIMAL", "")</f>
        <v/>
      </c>
    </row>
    <row r="1198" ht="20" customHeight="1">
      <c r="A1198" s="28" t="n">
        <v>4</v>
      </c>
      <c r="B1198" s="28" t="n">
        <v>30</v>
      </c>
      <c r="C1198" s="29" t="n">
        <v>105</v>
      </c>
      <c r="D1198" s="29" t="n">
        <v>3</v>
      </c>
      <c r="E1198" s="30" t="n">
        <v>8</v>
      </c>
      <c r="F1198" s="29" t="n">
        <v>2</v>
      </c>
      <c r="G1198" s="28" t="n">
        <v>150</v>
      </c>
      <c r="H1198" s="30" t="inlineStr">
        <is>
          <t>ON</t>
        </is>
      </c>
      <c r="I1198" s="31" t="n">
        <v>718.2417398266504</v>
      </c>
      <c r="J1198" s="31" t="n">
        <v>2366.073881799197</v>
      </c>
      <c r="K1198" s="31" t="n">
        <v>1847.222222222222</v>
      </c>
      <c r="L1198" s="31" t="n">
        <v>150</v>
      </c>
      <c r="M1198" s="31">
        <f>I1198+J1198+K1198+L1198</f>
        <v/>
      </c>
      <c r="N1198" s="31">
        <f>M1198*'Dashboard &amp; Optimisation'!$B$18/('Dashboard &amp; Optimisation'!$B$16/3.6)</f>
        <v/>
      </c>
      <c r="O1198" s="31" t="n">
        <v>670.8459403233218</v>
      </c>
      <c r="P1198" s="32" t="n">
        <v>0.05392064313141889</v>
      </c>
      <c r="Q1198" s="33" t="n">
        <v>17.05717713207346</v>
      </c>
      <c r="R1198" s="31" t="n">
        <v>2511.221921226927</v>
      </c>
      <c r="S1198" s="31">
        <f>R1198*IF(A1198=4, 2.0, 3.0)</f>
        <v/>
      </c>
      <c r="T1198" s="29">
        <f>'Dashboard &amp; Optimisation'!$B$18*U1198</f>
        <v/>
      </c>
      <c r="U1198" s="34">
        <f>MIN(1, S1198/M1198)</f>
        <v/>
      </c>
      <c r="V1198" s="34">
        <f>N1198/(N1198+O1198)</f>
        <v/>
      </c>
      <c r="W1198" s="34">
        <f>U1198*V1198</f>
        <v/>
      </c>
      <c r="X1198" s="32">
        <f>T1198/N1198</f>
        <v/>
      </c>
      <c r="Y1198" s="35">
        <f>IF(W1198=MAXIFS(W$2:W$7201, A$2:A$7201, A1198, B$2:B$7201, B1198), "OPTIMAL", "")</f>
        <v/>
      </c>
    </row>
    <row r="1199" ht="20" customHeight="1">
      <c r="A1199" s="36" t="n">
        <v>4</v>
      </c>
      <c r="B1199" s="36" t="n">
        <v>30</v>
      </c>
      <c r="C1199" s="37" t="n">
        <v>105</v>
      </c>
      <c r="D1199" s="37" t="n">
        <v>3</v>
      </c>
      <c r="E1199" s="6" t="n">
        <v>8</v>
      </c>
      <c r="F1199" s="37" t="n">
        <v>2</v>
      </c>
      <c r="G1199" s="36" t="n">
        <v>150</v>
      </c>
      <c r="H1199" s="6" t="inlineStr">
        <is>
          <t>OFF</t>
        </is>
      </c>
      <c r="I1199" s="38" t="n">
        <v>718.2417398266504</v>
      </c>
      <c r="J1199" s="38" t="n">
        <v>2366.073881799197</v>
      </c>
      <c r="K1199" s="38" t="n">
        <v>1847.222222222222</v>
      </c>
      <c r="L1199" s="38" t="n">
        <v>150</v>
      </c>
      <c r="M1199" s="38">
        <f>I1199+J1199+K1199+L1199</f>
        <v/>
      </c>
      <c r="N1199" s="38">
        <f>M1199*'Dashboard &amp; Optimisation'!$B$18/('Dashboard &amp; Optimisation'!$B$16/3.6)</f>
        <v/>
      </c>
      <c r="O1199" s="38" t="n">
        <v>670.8459403233218</v>
      </c>
      <c r="P1199" s="39" t="n">
        <v>0.2344718624256165</v>
      </c>
      <c r="Q1199" s="40" t="n">
        <v>17.05717713207346</v>
      </c>
      <c r="R1199" s="38" t="n">
        <v>577.4965901557996</v>
      </c>
      <c r="S1199" s="38">
        <f>R1199*IF(A1199=4, 2.0, 3.0)</f>
        <v/>
      </c>
      <c r="T1199" s="37">
        <f>'Dashboard &amp; Optimisation'!$B$18*U1199</f>
        <v/>
      </c>
      <c r="U1199" s="26">
        <f>MIN(1, S1199/M1199)</f>
        <v/>
      </c>
      <c r="V1199" s="26">
        <f>N1199/(N1199+O1199)</f>
        <v/>
      </c>
      <c r="W1199" s="26">
        <f>U1199*V1199</f>
        <v/>
      </c>
      <c r="X1199" s="39">
        <f>T1199/N1199</f>
        <v/>
      </c>
      <c r="Y1199" s="41">
        <f>IF(W1199=MAXIFS(W$2:W$7201, A$2:A$7201, A1199, B$2:B$7201, B1199), "OPTIMAL", "")</f>
        <v/>
      </c>
    </row>
    <row r="1200" ht="20" customHeight="1">
      <c r="A1200" s="28" t="n">
        <v>4</v>
      </c>
      <c r="B1200" s="28" t="n">
        <v>30</v>
      </c>
      <c r="C1200" s="29" t="n">
        <v>105</v>
      </c>
      <c r="D1200" s="29" t="n">
        <v>3</v>
      </c>
      <c r="E1200" s="30" t="n">
        <v>8</v>
      </c>
      <c r="F1200" s="29" t="n">
        <v>2</v>
      </c>
      <c r="G1200" s="28" t="n">
        <v>200</v>
      </c>
      <c r="H1200" s="30" t="inlineStr">
        <is>
          <t>ON</t>
        </is>
      </c>
      <c r="I1200" s="31" t="n">
        <v>718.2417398266504</v>
      </c>
      <c r="J1200" s="31" t="n">
        <v>2366.073881799197</v>
      </c>
      <c r="K1200" s="31" t="n">
        <v>1847.222222222222</v>
      </c>
      <c r="L1200" s="31" t="n">
        <v>150</v>
      </c>
      <c r="M1200" s="31">
        <f>I1200+J1200+K1200+L1200</f>
        <v/>
      </c>
      <c r="N1200" s="31">
        <f>M1200*'Dashboard &amp; Optimisation'!$B$18/('Dashboard &amp; Optimisation'!$B$16/3.6)</f>
        <v/>
      </c>
      <c r="O1200" s="31" t="n">
        <v>670.8459403233218</v>
      </c>
      <c r="P1200" s="32" t="n">
        <v>0.05467852381280887</v>
      </c>
      <c r="Q1200" s="33" t="n">
        <v>17.05717713207346</v>
      </c>
      <c r="R1200" s="31" t="n">
        <v>2476.414716348893</v>
      </c>
      <c r="S1200" s="31">
        <f>R1200*IF(A1200=4, 2.0, 3.0)</f>
        <v/>
      </c>
      <c r="T1200" s="29">
        <f>'Dashboard &amp; Optimisation'!$B$18*U1200</f>
        <v/>
      </c>
      <c r="U1200" s="34">
        <f>MIN(1, S1200/M1200)</f>
        <v/>
      </c>
      <c r="V1200" s="34">
        <f>N1200/(N1200+O1200)</f>
        <v/>
      </c>
      <c r="W1200" s="34">
        <f>U1200*V1200</f>
        <v/>
      </c>
      <c r="X1200" s="32">
        <f>T1200/N1200</f>
        <v/>
      </c>
      <c r="Y1200" s="35">
        <f>IF(W1200=MAXIFS(W$2:W$7201, A$2:A$7201, A1200, B$2:B$7201, B1200), "OPTIMAL", "")</f>
        <v/>
      </c>
    </row>
    <row r="1201" ht="20" customHeight="1">
      <c r="A1201" s="36" t="n">
        <v>4</v>
      </c>
      <c r="B1201" s="36" t="n">
        <v>30</v>
      </c>
      <c r="C1201" s="37" t="n">
        <v>105</v>
      </c>
      <c r="D1201" s="37" t="n">
        <v>3</v>
      </c>
      <c r="E1201" s="6" t="n">
        <v>8</v>
      </c>
      <c r="F1201" s="37" t="n">
        <v>2</v>
      </c>
      <c r="G1201" s="36" t="n">
        <v>200</v>
      </c>
      <c r="H1201" s="6" t="inlineStr">
        <is>
          <t>OFF</t>
        </is>
      </c>
      <c r="I1201" s="38" t="n">
        <v>718.2417398266504</v>
      </c>
      <c r="J1201" s="38" t="n">
        <v>2366.073881799197</v>
      </c>
      <c r="K1201" s="38" t="n">
        <v>1847.222222222222</v>
      </c>
      <c r="L1201" s="38" t="n">
        <v>150</v>
      </c>
      <c r="M1201" s="38">
        <f>I1201+J1201+K1201+L1201</f>
        <v/>
      </c>
      <c r="N1201" s="38">
        <f>M1201*'Dashboard &amp; Optimisation'!$B$18/('Dashboard &amp; Optimisation'!$B$16/3.6)</f>
        <v/>
      </c>
      <c r="O1201" s="38" t="n">
        <v>670.8459403233218</v>
      </c>
      <c r="P1201" s="39" t="n">
        <v>0.2352297431070065</v>
      </c>
      <c r="Q1201" s="40" t="n">
        <v>17.05717713207346</v>
      </c>
      <c r="R1201" s="38" t="n">
        <v>575.6359686907301</v>
      </c>
      <c r="S1201" s="38">
        <f>R1201*IF(A1201=4, 2.0, 3.0)</f>
        <v/>
      </c>
      <c r="T1201" s="37">
        <f>'Dashboard &amp; Optimisation'!$B$18*U1201</f>
        <v/>
      </c>
      <c r="U1201" s="26">
        <f>MIN(1, S1201/M1201)</f>
        <v/>
      </c>
      <c r="V1201" s="26">
        <f>N1201/(N1201+O1201)</f>
        <v/>
      </c>
      <c r="W1201" s="26">
        <f>U1201*V1201</f>
        <v/>
      </c>
      <c r="X1201" s="39">
        <f>T1201/N1201</f>
        <v/>
      </c>
      <c r="Y1201" s="41">
        <f>IF(W1201=MAXIFS(W$2:W$7201, A$2:A$7201, A1201, B$2:B$7201, B1201), "OPTIMAL", "")</f>
        <v/>
      </c>
    </row>
    <row r="1202" ht="20" customHeight="1">
      <c r="A1202" s="28" t="n">
        <v>4</v>
      </c>
      <c r="B1202" s="28" t="n">
        <v>30</v>
      </c>
      <c r="C1202" s="29" t="n">
        <v>110</v>
      </c>
      <c r="D1202" s="29" t="n">
        <v>2</v>
      </c>
      <c r="E1202" s="30" t="n">
        <v>0</v>
      </c>
      <c r="F1202" s="29" t="n">
        <v>0</v>
      </c>
      <c r="G1202" s="28" t="n">
        <v>50</v>
      </c>
      <c r="H1202" s="30" t="inlineStr">
        <is>
          <t>ON</t>
        </is>
      </c>
      <c r="I1202" s="31" t="n">
        <v>718.2417398266504</v>
      </c>
      <c r="J1202" s="31" t="n">
        <v>2366.073881799197</v>
      </c>
      <c r="K1202" s="31" t="n">
        <v>1847.222222222222</v>
      </c>
      <c r="L1202" s="31" t="n">
        <v>150</v>
      </c>
      <c r="M1202" s="31">
        <f>I1202+J1202+K1202+L1202</f>
        <v/>
      </c>
      <c r="N1202" s="31">
        <f>M1202*'Dashboard &amp; Optimisation'!$B$18/('Dashboard &amp; Optimisation'!$B$16/3.6)</f>
        <v/>
      </c>
      <c r="O1202" s="31" t="n">
        <v>198.5921132850925</v>
      </c>
      <c r="P1202" s="32" t="n">
        <v>0.4724295659273518</v>
      </c>
      <c r="Q1202" s="33" t="n">
        <v>0.2</v>
      </c>
      <c r="R1202" s="31" t="n">
        <v>229.4338750144918</v>
      </c>
      <c r="S1202" s="31">
        <f>R1202*IF(A1202=4, 2.0, 3.0)</f>
        <v/>
      </c>
      <c r="T1202" s="29">
        <f>'Dashboard &amp; Optimisation'!$B$18*U1202</f>
        <v/>
      </c>
      <c r="U1202" s="34">
        <f>MIN(1, S1202/M1202)</f>
        <v/>
      </c>
      <c r="V1202" s="34">
        <f>N1202/(N1202+O1202)</f>
        <v/>
      </c>
      <c r="W1202" s="34">
        <f>U1202*V1202</f>
        <v/>
      </c>
      <c r="X1202" s="32">
        <f>T1202/N1202</f>
        <v/>
      </c>
      <c r="Y1202" s="35">
        <f>IF(W1202=MAXIFS(W$2:W$7201, A$2:A$7201, A1202, B$2:B$7201, B1202), "OPTIMAL", "")</f>
        <v/>
      </c>
    </row>
    <row r="1203" ht="20" customHeight="1">
      <c r="A1203" s="36" t="n">
        <v>4</v>
      </c>
      <c r="B1203" s="36" t="n">
        <v>30</v>
      </c>
      <c r="C1203" s="37" t="n">
        <v>110</v>
      </c>
      <c r="D1203" s="37" t="n">
        <v>2</v>
      </c>
      <c r="E1203" s="6" t="n">
        <v>0</v>
      </c>
      <c r="F1203" s="37" t="n">
        <v>0</v>
      </c>
      <c r="G1203" s="36" t="n">
        <v>50</v>
      </c>
      <c r="H1203" s="6" t="inlineStr">
        <is>
          <t>OFF</t>
        </is>
      </c>
      <c r="I1203" s="38" t="n">
        <v>718.2417398266504</v>
      </c>
      <c r="J1203" s="38" t="n">
        <v>2366.073881799197</v>
      </c>
      <c r="K1203" s="38" t="n">
        <v>1847.222222222222</v>
      </c>
      <c r="L1203" s="38" t="n">
        <v>150</v>
      </c>
      <c r="M1203" s="38">
        <f>I1203+J1203+K1203+L1203</f>
        <v/>
      </c>
      <c r="N1203" s="38">
        <f>M1203*'Dashboard &amp; Optimisation'!$B$18/('Dashboard &amp; Optimisation'!$B$16/3.6)</f>
        <v/>
      </c>
      <c r="O1203" s="38" t="n">
        <v>198.5921132850925</v>
      </c>
      <c r="P1203" s="39" t="n">
        <v>0.7618021897307978</v>
      </c>
      <c r="Q1203" s="40" t="n">
        <v>0.2</v>
      </c>
      <c r="R1203" s="38" t="n">
        <v>142.2827965622276</v>
      </c>
      <c r="S1203" s="38">
        <f>R1203*IF(A1203=4, 2.0, 3.0)</f>
        <v/>
      </c>
      <c r="T1203" s="37">
        <f>'Dashboard &amp; Optimisation'!$B$18*U1203</f>
        <v/>
      </c>
      <c r="U1203" s="26">
        <f>MIN(1, S1203/M1203)</f>
        <v/>
      </c>
      <c r="V1203" s="26">
        <f>N1203/(N1203+O1203)</f>
        <v/>
      </c>
      <c r="W1203" s="26">
        <f>U1203*V1203</f>
        <v/>
      </c>
      <c r="X1203" s="39">
        <f>T1203/N1203</f>
        <v/>
      </c>
      <c r="Y1203" s="41">
        <f>IF(W1203=MAXIFS(W$2:W$7201, A$2:A$7201, A1203, B$2:B$7201, B1203), "OPTIMAL", "")</f>
        <v/>
      </c>
    </row>
    <row r="1204" ht="20" customHeight="1">
      <c r="A1204" s="28" t="n">
        <v>4</v>
      </c>
      <c r="B1204" s="28" t="n">
        <v>30</v>
      </c>
      <c r="C1204" s="29" t="n">
        <v>110</v>
      </c>
      <c r="D1204" s="29" t="n">
        <v>2</v>
      </c>
      <c r="E1204" s="30" t="n">
        <v>0</v>
      </c>
      <c r="F1204" s="29" t="n">
        <v>0</v>
      </c>
      <c r="G1204" s="28" t="n">
        <v>100</v>
      </c>
      <c r="H1204" s="30" t="inlineStr">
        <is>
          <t>ON</t>
        </is>
      </c>
      <c r="I1204" s="31" t="n">
        <v>718.2417398266504</v>
      </c>
      <c r="J1204" s="31" t="n">
        <v>2366.073881799197</v>
      </c>
      <c r="K1204" s="31" t="n">
        <v>1847.222222222222</v>
      </c>
      <c r="L1204" s="31" t="n">
        <v>150</v>
      </c>
      <c r="M1204" s="31">
        <f>I1204+J1204+K1204+L1204</f>
        <v/>
      </c>
      <c r="N1204" s="31">
        <f>M1204*'Dashboard &amp; Optimisation'!$B$18/('Dashboard &amp; Optimisation'!$B$16/3.6)</f>
        <v/>
      </c>
      <c r="O1204" s="31" t="n">
        <v>198.5921132850925</v>
      </c>
      <c r="P1204" s="32" t="n">
        <v>0.4731529974868604</v>
      </c>
      <c r="Q1204" s="33" t="n">
        <v>0.2</v>
      </c>
      <c r="R1204" s="31" t="n">
        <v>229.0830800139583</v>
      </c>
      <c r="S1204" s="31">
        <f>R1204*IF(A1204=4, 2.0, 3.0)</f>
        <v/>
      </c>
      <c r="T1204" s="29">
        <f>'Dashboard &amp; Optimisation'!$B$18*U1204</f>
        <v/>
      </c>
      <c r="U1204" s="34">
        <f>MIN(1, S1204/M1204)</f>
        <v/>
      </c>
      <c r="V1204" s="34">
        <f>N1204/(N1204+O1204)</f>
        <v/>
      </c>
      <c r="W1204" s="34">
        <f>U1204*V1204</f>
        <v/>
      </c>
      <c r="X1204" s="32">
        <f>T1204/N1204</f>
        <v/>
      </c>
      <c r="Y1204" s="35">
        <f>IF(W1204=MAXIFS(W$2:W$7201, A$2:A$7201, A1204, B$2:B$7201, B1204), "OPTIMAL", "")</f>
        <v/>
      </c>
    </row>
    <row r="1205" ht="20" customHeight="1">
      <c r="A1205" s="36" t="n">
        <v>4</v>
      </c>
      <c r="B1205" s="36" t="n">
        <v>30</v>
      </c>
      <c r="C1205" s="37" t="n">
        <v>110</v>
      </c>
      <c r="D1205" s="37" t="n">
        <v>2</v>
      </c>
      <c r="E1205" s="6" t="n">
        <v>0</v>
      </c>
      <c r="F1205" s="37" t="n">
        <v>0</v>
      </c>
      <c r="G1205" s="36" t="n">
        <v>100</v>
      </c>
      <c r="H1205" s="6" t="inlineStr">
        <is>
          <t>OFF</t>
        </is>
      </c>
      <c r="I1205" s="38" t="n">
        <v>718.2417398266504</v>
      </c>
      <c r="J1205" s="38" t="n">
        <v>2366.073881799197</v>
      </c>
      <c r="K1205" s="38" t="n">
        <v>1847.222222222222</v>
      </c>
      <c r="L1205" s="38" t="n">
        <v>150</v>
      </c>
      <c r="M1205" s="38">
        <f>I1205+J1205+K1205+L1205</f>
        <v/>
      </c>
      <c r="N1205" s="38">
        <f>M1205*'Dashboard &amp; Optimisation'!$B$18/('Dashboard &amp; Optimisation'!$B$16/3.6)</f>
        <v/>
      </c>
      <c r="O1205" s="38" t="n">
        <v>198.5921132850925</v>
      </c>
      <c r="P1205" s="39" t="n">
        <v>0.7625256212903064</v>
      </c>
      <c r="Q1205" s="40" t="n">
        <v>0.2</v>
      </c>
      <c r="R1205" s="38" t="n">
        <v>142.1478084876839</v>
      </c>
      <c r="S1205" s="38">
        <f>R1205*IF(A1205=4, 2.0, 3.0)</f>
        <v/>
      </c>
      <c r="T1205" s="37">
        <f>'Dashboard &amp; Optimisation'!$B$18*U1205</f>
        <v/>
      </c>
      <c r="U1205" s="26">
        <f>MIN(1, S1205/M1205)</f>
        <v/>
      </c>
      <c r="V1205" s="26">
        <f>N1205/(N1205+O1205)</f>
        <v/>
      </c>
      <c r="W1205" s="26">
        <f>U1205*V1205</f>
        <v/>
      </c>
      <c r="X1205" s="39">
        <f>T1205/N1205</f>
        <v/>
      </c>
      <c r="Y1205" s="41">
        <f>IF(W1205=MAXIFS(W$2:W$7201, A$2:A$7201, A1205, B$2:B$7201, B1205), "OPTIMAL", "")</f>
        <v/>
      </c>
    </row>
    <row r="1206" ht="20" customHeight="1">
      <c r="A1206" s="28" t="n">
        <v>4</v>
      </c>
      <c r="B1206" s="28" t="n">
        <v>30</v>
      </c>
      <c r="C1206" s="29" t="n">
        <v>110</v>
      </c>
      <c r="D1206" s="29" t="n">
        <v>2</v>
      </c>
      <c r="E1206" s="30" t="n">
        <v>0</v>
      </c>
      <c r="F1206" s="29" t="n">
        <v>0</v>
      </c>
      <c r="G1206" s="28" t="n">
        <v>150</v>
      </c>
      <c r="H1206" s="30" t="inlineStr">
        <is>
          <t>ON</t>
        </is>
      </c>
      <c r="I1206" s="31" t="n">
        <v>718.2417398266504</v>
      </c>
      <c r="J1206" s="31" t="n">
        <v>2366.073881799197</v>
      </c>
      <c r="K1206" s="31" t="n">
        <v>1847.222222222222</v>
      </c>
      <c r="L1206" s="31" t="n">
        <v>150</v>
      </c>
      <c r="M1206" s="31">
        <f>I1206+J1206+K1206+L1206</f>
        <v/>
      </c>
      <c r="N1206" s="31">
        <f>M1206*'Dashboard &amp; Optimisation'!$B$18/('Dashboard &amp; Optimisation'!$B$16/3.6)</f>
        <v/>
      </c>
      <c r="O1206" s="31" t="n">
        <v>198.5921132850925</v>
      </c>
      <c r="P1206" s="32" t="n">
        <v>0.473876429046369</v>
      </c>
      <c r="Q1206" s="33" t="n">
        <v>0.2</v>
      </c>
      <c r="R1206" s="31" t="n">
        <v>228.733356078195</v>
      </c>
      <c r="S1206" s="31">
        <f>R1206*IF(A1206=4, 2.0, 3.0)</f>
        <v/>
      </c>
      <c r="T1206" s="29">
        <f>'Dashboard &amp; Optimisation'!$B$18*U1206</f>
        <v/>
      </c>
      <c r="U1206" s="34">
        <f>MIN(1, S1206/M1206)</f>
        <v/>
      </c>
      <c r="V1206" s="34">
        <f>N1206/(N1206+O1206)</f>
        <v/>
      </c>
      <c r="W1206" s="34">
        <f>U1206*V1206</f>
        <v/>
      </c>
      <c r="X1206" s="32">
        <f>T1206/N1206</f>
        <v/>
      </c>
      <c r="Y1206" s="35">
        <f>IF(W1206=MAXIFS(W$2:W$7201, A$2:A$7201, A1206, B$2:B$7201, B1206), "OPTIMAL", "")</f>
        <v/>
      </c>
    </row>
    <row r="1207" ht="20" customHeight="1">
      <c r="A1207" s="36" t="n">
        <v>4</v>
      </c>
      <c r="B1207" s="36" t="n">
        <v>30</v>
      </c>
      <c r="C1207" s="37" t="n">
        <v>110</v>
      </c>
      <c r="D1207" s="37" t="n">
        <v>2</v>
      </c>
      <c r="E1207" s="6" t="n">
        <v>0</v>
      </c>
      <c r="F1207" s="37" t="n">
        <v>0</v>
      </c>
      <c r="G1207" s="36" t="n">
        <v>150</v>
      </c>
      <c r="H1207" s="6" t="inlineStr">
        <is>
          <t>OFF</t>
        </is>
      </c>
      <c r="I1207" s="38" t="n">
        <v>718.2417398266504</v>
      </c>
      <c r="J1207" s="38" t="n">
        <v>2366.073881799197</v>
      </c>
      <c r="K1207" s="38" t="n">
        <v>1847.222222222222</v>
      </c>
      <c r="L1207" s="38" t="n">
        <v>150</v>
      </c>
      <c r="M1207" s="38">
        <f>I1207+J1207+K1207+L1207</f>
        <v/>
      </c>
      <c r="N1207" s="38">
        <f>M1207*'Dashboard &amp; Optimisation'!$B$18/('Dashboard &amp; Optimisation'!$B$16/3.6)</f>
        <v/>
      </c>
      <c r="O1207" s="38" t="n">
        <v>198.5921132850925</v>
      </c>
      <c r="P1207" s="39" t="n">
        <v>0.763249052849815</v>
      </c>
      <c r="Q1207" s="40" t="n">
        <v>0.2</v>
      </c>
      <c r="R1207" s="38" t="n">
        <v>142.0130763050614</v>
      </c>
      <c r="S1207" s="38">
        <f>R1207*IF(A1207=4, 2.0, 3.0)</f>
        <v/>
      </c>
      <c r="T1207" s="37">
        <f>'Dashboard &amp; Optimisation'!$B$18*U1207</f>
        <v/>
      </c>
      <c r="U1207" s="26">
        <f>MIN(1, S1207/M1207)</f>
        <v/>
      </c>
      <c r="V1207" s="26">
        <f>N1207/(N1207+O1207)</f>
        <v/>
      </c>
      <c r="W1207" s="26">
        <f>U1207*V1207</f>
        <v/>
      </c>
      <c r="X1207" s="39">
        <f>T1207/N1207</f>
        <v/>
      </c>
      <c r="Y1207" s="41">
        <f>IF(W1207=MAXIFS(W$2:W$7201, A$2:A$7201, A1207, B$2:B$7201, B1207), "OPTIMAL", "")</f>
        <v/>
      </c>
    </row>
    <row r="1208" ht="20" customHeight="1">
      <c r="A1208" s="28" t="n">
        <v>4</v>
      </c>
      <c r="B1208" s="28" t="n">
        <v>30</v>
      </c>
      <c r="C1208" s="29" t="n">
        <v>110</v>
      </c>
      <c r="D1208" s="29" t="n">
        <v>2</v>
      </c>
      <c r="E1208" s="30" t="n">
        <v>0</v>
      </c>
      <c r="F1208" s="29" t="n">
        <v>0</v>
      </c>
      <c r="G1208" s="28" t="n">
        <v>200</v>
      </c>
      <c r="H1208" s="30" t="inlineStr">
        <is>
          <t>ON</t>
        </is>
      </c>
      <c r="I1208" s="31" t="n">
        <v>718.2417398266504</v>
      </c>
      <c r="J1208" s="31" t="n">
        <v>2366.073881799197</v>
      </c>
      <c r="K1208" s="31" t="n">
        <v>1847.222222222222</v>
      </c>
      <c r="L1208" s="31" t="n">
        <v>150</v>
      </c>
      <c r="M1208" s="31">
        <f>I1208+J1208+K1208+L1208</f>
        <v/>
      </c>
      <c r="N1208" s="31">
        <f>M1208*'Dashboard &amp; Optimisation'!$B$18/('Dashboard &amp; Optimisation'!$B$16/3.6)</f>
        <v/>
      </c>
      <c r="O1208" s="31" t="n">
        <v>198.5921132850925</v>
      </c>
      <c r="P1208" s="32" t="n">
        <v>0.4745998606058776</v>
      </c>
      <c r="Q1208" s="33" t="n">
        <v>0.2</v>
      </c>
      <c r="R1208" s="31" t="n">
        <v>228.3846983093368</v>
      </c>
      <c r="S1208" s="31">
        <f>R1208*IF(A1208=4, 2.0, 3.0)</f>
        <v/>
      </c>
      <c r="T1208" s="29">
        <f>'Dashboard &amp; Optimisation'!$B$18*U1208</f>
        <v/>
      </c>
      <c r="U1208" s="34">
        <f>MIN(1, S1208/M1208)</f>
        <v/>
      </c>
      <c r="V1208" s="34">
        <f>N1208/(N1208+O1208)</f>
        <v/>
      </c>
      <c r="W1208" s="34">
        <f>U1208*V1208</f>
        <v/>
      </c>
      <c r="X1208" s="32">
        <f>T1208/N1208</f>
        <v/>
      </c>
      <c r="Y1208" s="35">
        <f>IF(W1208=MAXIFS(W$2:W$7201, A$2:A$7201, A1208, B$2:B$7201, B1208), "OPTIMAL", "")</f>
        <v/>
      </c>
    </row>
    <row r="1209" ht="20" customHeight="1">
      <c r="A1209" s="36" t="n">
        <v>4</v>
      </c>
      <c r="B1209" s="36" t="n">
        <v>30</v>
      </c>
      <c r="C1209" s="37" t="n">
        <v>110</v>
      </c>
      <c r="D1209" s="37" t="n">
        <v>2</v>
      </c>
      <c r="E1209" s="6" t="n">
        <v>0</v>
      </c>
      <c r="F1209" s="37" t="n">
        <v>0</v>
      </c>
      <c r="G1209" s="36" t="n">
        <v>200</v>
      </c>
      <c r="H1209" s="6" t="inlineStr">
        <is>
          <t>OFF</t>
        </is>
      </c>
      <c r="I1209" s="38" t="n">
        <v>718.2417398266504</v>
      </c>
      <c r="J1209" s="38" t="n">
        <v>2366.073881799197</v>
      </c>
      <c r="K1209" s="38" t="n">
        <v>1847.222222222222</v>
      </c>
      <c r="L1209" s="38" t="n">
        <v>150</v>
      </c>
      <c r="M1209" s="38">
        <f>I1209+J1209+K1209+L1209</f>
        <v/>
      </c>
      <c r="N1209" s="38">
        <f>M1209*'Dashboard &amp; Optimisation'!$B$18/('Dashboard &amp; Optimisation'!$B$16/3.6)</f>
        <v/>
      </c>
      <c r="O1209" s="38" t="n">
        <v>198.5921132850925</v>
      </c>
      <c r="P1209" s="39" t="n">
        <v>0.7639724844093236</v>
      </c>
      <c r="Q1209" s="40" t="n">
        <v>0.2</v>
      </c>
      <c r="R1209" s="38" t="n">
        <v>141.8785992874219</v>
      </c>
      <c r="S1209" s="38">
        <f>R1209*IF(A1209=4, 2.0, 3.0)</f>
        <v/>
      </c>
      <c r="T1209" s="37">
        <f>'Dashboard &amp; Optimisation'!$B$18*U1209</f>
        <v/>
      </c>
      <c r="U1209" s="26">
        <f>MIN(1, S1209/M1209)</f>
        <v/>
      </c>
      <c r="V1209" s="26">
        <f>N1209/(N1209+O1209)</f>
        <v/>
      </c>
      <c r="W1209" s="26">
        <f>U1209*V1209</f>
        <v/>
      </c>
      <c r="X1209" s="39">
        <f>T1209/N1209</f>
        <v/>
      </c>
      <c r="Y1209" s="41">
        <f>IF(W1209=MAXIFS(W$2:W$7201, A$2:A$7201, A1209, B$2:B$7201, B1209), "OPTIMAL", "")</f>
        <v/>
      </c>
    </row>
    <row r="1210" ht="20" customHeight="1">
      <c r="A1210" s="28" t="n">
        <v>4</v>
      </c>
      <c r="B1210" s="28" t="n">
        <v>30</v>
      </c>
      <c r="C1210" s="29" t="n">
        <v>110</v>
      </c>
      <c r="D1210" s="29" t="n">
        <v>2</v>
      </c>
      <c r="E1210" s="30" t="n">
        <v>4</v>
      </c>
      <c r="F1210" s="29" t="n">
        <v>1.5</v>
      </c>
      <c r="G1210" s="28" t="n">
        <v>50</v>
      </c>
      <c r="H1210" s="30" t="inlineStr">
        <is>
          <t>ON</t>
        </is>
      </c>
      <c r="I1210" s="31" t="n">
        <v>718.2417398266504</v>
      </c>
      <c r="J1210" s="31" t="n">
        <v>2366.073881799197</v>
      </c>
      <c r="K1210" s="31" t="n">
        <v>1847.222222222222</v>
      </c>
      <c r="L1210" s="31" t="n">
        <v>150</v>
      </c>
      <c r="M1210" s="31">
        <f>I1210+J1210+K1210+L1210</f>
        <v/>
      </c>
      <c r="N1210" s="31">
        <f>M1210*'Dashboard &amp; Optimisation'!$B$18/('Dashboard &amp; Optimisation'!$B$16/3.6)</f>
        <v/>
      </c>
      <c r="O1210" s="31" t="n">
        <v>308.2698823431833</v>
      </c>
      <c r="P1210" s="32" t="n">
        <v>0.06990624456328991</v>
      </c>
      <c r="Q1210" s="33" t="n">
        <v>6.103987745549313</v>
      </c>
      <c r="R1210" s="31" t="n">
        <v>1596.549961840177</v>
      </c>
      <c r="S1210" s="31">
        <f>R1210*IF(A1210=4, 2.0, 3.0)</f>
        <v/>
      </c>
      <c r="T1210" s="29">
        <f>'Dashboard &amp; Optimisation'!$B$18*U1210</f>
        <v/>
      </c>
      <c r="U1210" s="34">
        <f>MIN(1, S1210/M1210)</f>
        <v/>
      </c>
      <c r="V1210" s="34">
        <f>N1210/(N1210+O1210)</f>
        <v/>
      </c>
      <c r="W1210" s="34">
        <f>U1210*V1210</f>
        <v/>
      </c>
      <c r="X1210" s="32">
        <f>T1210/N1210</f>
        <v/>
      </c>
      <c r="Y1210" s="35">
        <f>IF(W1210=MAXIFS(W$2:W$7201, A$2:A$7201, A1210, B$2:B$7201, B1210), "OPTIMAL", "")</f>
        <v/>
      </c>
    </row>
    <row r="1211" ht="20" customHeight="1">
      <c r="A1211" s="36" t="n">
        <v>4</v>
      </c>
      <c r="B1211" s="36" t="n">
        <v>30</v>
      </c>
      <c r="C1211" s="37" t="n">
        <v>110</v>
      </c>
      <c r="D1211" s="37" t="n">
        <v>2</v>
      </c>
      <c r="E1211" s="6" t="n">
        <v>4</v>
      </c>
      <c r="F1211" s="37" t="n">
        <v>1.5</v>
      </c>
      <c r="G1211" s="36" t="n">
        <v>50</v>
      </c>
      <c r="H1211" s="6" t="inlineStr">
        <is>
          <t>OFF</t>
        </is>
      </c>
      <c r="I1211" s="38" t="n">
        <v>718.2417398266504</v>
      </c>
      <c r="J1211" s="38" t="n">
        <v>2366.073881799197</v>
      </c>
      <c r="K1211" s="38" t="n">
        <v>1847.222222222222</v>
      </c>
      <c r="L1211" s="38" t="n">
        <v>150</v>
      </c>
      <c r="M1211" s="38">
        <f>I1211+J1211+K1211+L1211</f>
        <v/>
      </c>
      <c r="N1211" s="38">
        <f>M1211*'Dashboard &amp; Optimisation'!$B$18/('Dashboard &amp; Optimisation'!$B$16/3.6)</f>
        <v/>
      </c>
      <c r="O1211" s="38" t="n">
        <v>308.2698823431833</v>
      </c>
      <c r="P1211" s="39" t="n">
        <v>0.2875024670124157</v>
      </c>
      <c r="Q1211" s="40" t="n">
        <v>6.103987745549313</v>
      </c>
      <c r="R1211" s="38" t="n">
        <v>388.2012326700862</v>
      </c>
      <c r="S1211" s="38">
        <f>R1211*IF(A1211=4, 2.0, 3.0)</f>
        <v/>
      </c>
      <c r="T1211" s="37">
        <f>'Dashboard &amp; Optimisation'!$B$18*U1211</f>
        <v/>
      </c>
      <c r="U1211" s="26">
        <f>MIN(1, S1211/M1211)</f>
        <v/>
      </c>
      <c r="V1211" s="26">
        <f>N1211/(N1211+O1211)</f>
        <v/>
      </c>
      <c r="W1211" s="26">
        <f>U1211*V1211</f>
        <v/>
      </c>
      <c r="X1211" s="39">
        <f>T1211/N1211</f>
        <v/>
      </c>
      <c r="Y1211" s="41">
        <f>IF(W1211=MAXIFS(W$2:W$7201, A$2:A$7201, A1211, B$2:B$7201, B1211), "OPTIMAL", "")</f>
        <v/>
      </c>
    </row>
    <row r="1212" ht="20" customHeight="1">
      <c r="A1212" s="28" t="n">
        <v>4</v>
      </c>
      <c r="B1212" s="28" t="n">
        <v>30</v>
      </c>
      <c r="C1212" s="29" t="n">
        <v>110</v>
      </c>
      <c r="D1212" s="29" t="n">
        <v>2</v>
      </c>
      <c r="E1212" s="30" t="n">
        <v>4</v>
      </c>
      <c r="F1212" s="29" t="n">
        <v>1.5</v>
      </c>
      <c r="G1212" s="28" t="n">
        <v>100</v>
      </c>
      <c r="H1212" s="30" t="inlineStr">
        <is>
          <t>ON</t>
        </is>
      </c>
      <c r="I1212" s="31" t="n">
        <v>718.2417398266504</v>
      </c>
      <c r="J1212" s="31" t="n">
        <v>2366.073881799197</v>
      </c>
      <c r="K1212" s="31" t="n">
        <v>1847.222222222222</v>
      </c>
      <c r="L1212" s="31" t="n">
        <v>150</v>
      </c>
      <c r="M1212" s="31">
        <f>I1212+J1212+K1212+L1212</f>
        <v/>
      </c>
      <c r="N1212" s="31">
        <f>M1212*'Dashboard &amp; Optimisation'!$B$18/('Dashboard &amp; Optimisation'!$B$16/3.6)</f>
        <v/>
      </c>
      <c r="O1212" s="31" t="n">
        <v>308.2698823431833</v>
      </c>
      <c r="P1212" s="32" t="n">
        <v>0.07062967612279852</v>
      </c>
      <c r="Q1212" s="33" t="n">
        <v>6.103987745549313</v>
      </c>
      <c r="R1212" s="31" t="n">
        <v>1580.197138322774</v>
      </c>
      <c r="S1212" s="31">
        <f>R1212*IF(A1212=4, 2.0, 3.0)</f>
        <v/>
      </c>
      <c r="T1212" s="29">
        <f>'Dashboard &amp; Optimisation'!$B$18*U1212</f>
        <v/>
      </c>
      <c r="U1212" s="34">
        <f>MIN(1, S1212/M1212)</f>
        <v/>
      </c>
      <c r="V1212" s="34">
        <f>N1212/(N1212+O1212)</f>
        <v/>
      </c>
      <c r="W1212" s="34">
        <f>U1212*V1212</f>
        <v/>
      </c>
      <c r="X1212" s="32">
        <f>T1212/N1212</f>
        <v/>
      </c>
      <c r="Y1212" s="35">
        <f>IF(W1212=MAXIFS(W$2:W$7201, A$2:A$7201, A1212, B$2:B$7201, B1212), "OPTIMAL", "")</f>
        <v/>
      </c>
    </row>
    <row r="1213" ht="20" customHeight="1">
      <c r="A1213" s="36" t="n">
        <v>4</v>
      </c>
      <c r="B1213" s="36" t="n">
        <v>30</v>
      </c>
      <c r="C1213" s="37" t="n">
        <v>110</v>
      </c>
      <c r="D1213" s="37" t="n">
        <v>2</v>
      </c>
      <c r="E1213" s="6" t="n">
        <v>4</v>
      </c>
      <c r="F1213" s="37" t="n">
        <v>1.5</v>
      </c>
      <c r="G1213" s="36" t="n">
        <v>100</v>
      </c>
      <c r="H1213" s="6" t="inlineStr">
        <is>
          <t>OFF</t>
        </is>
      </c>
      <c r="I1213" s="38" t="n">
        <v>718.2417398266504</v>
      </c>
      <c r="J1213" s="38" t="n">
        <v>2366.073881799197</v>
      </c>
      <c r="K1213" s="38" t="n">
        <v>1847.222222222222</v>
      </c>
      <c r="L1213" s="38" t="n">
        <v>150</v>
      </c>
      <c r="M1213" s="38">
        <f>I1213+J1213+K1213+L1213</f>
        <v/>
      </c>
      <c r="N1213" s="38">
        <f>M1213*'Dashboard &amp; Optimisation'!$B$18/('Dashboard &amp; Optimisation'!$B$16/3.6)</f>
        <v/>
      </c>
      <c r="O1213" s="38" t="n">
        <v>308.2698823431833</v>
      </c>
      <c r="P1213" s="39" t="n">
        <v>0.2882258985719243</v>
      </c>
      <c r="Q1213" s="40" t="n">
        <v>6.103987745549313</v>
      </c>
      <c r="R1213" s="38" t="n">
        <v>387.2268683796281</v>
      </c>
      <c r="S1213" s="38">
        <f>R1213*IF(A1213=4, 2.0, 3.0)</f>
        <v/>
      </c>
      <c r="T1213" s="37">
        <f>'Dashboard &amp; Optimisation'!$B$18*U1213</f>
        <v/>
      </c>
      <c r="U1213" s="26">
        <f>MIN(1, S1213/M1213)</f>
        <v/>
      </c>
      <c r="V1213" s="26">
        <f>N1213/(N1213+O1213)</f>
        <v/>
      </c>
      <c r="W1213" s="26">
        <f>U1213*V1213</f>
        <v/>
      </c>
      <c r="X1213" s="39">
        <f>T1213/N1213</f>
        <v/>
      </c>
      <c r="Y1213" s="41">
        <f>IF(W1213=MAXIFS(W$2:W$7201, A$2:A$7201, A1213, B$2:B$7201, B1213), "OPTIMAL", "")</f>
        <v/>
      </c>
    </row>
    <row r="1214" ht="20" customHeight="1">
      <c r="A1214" s="28" t="n">
        <v>4</v>
      </c>
      <c r="B1214" s="28" t="n">
        <v>30</v>
      </c>
      <c r="C1214" s="29" t="n">
        <v>110</v>
      </c>
      <c r="D1214" s="29" t="n">
        <v>2</v>
      </c>
      <c r="E1214" s="30" t="n">
        <v>4</v>
      </c>
      <c r="F1214" s="29" t="n">
        <v>1.5</v>
      </c>
      <c r="G1214" s="28" t="n">
        <v>150</v>
      </c>
      <c r="H1214" s="30" t="inlineStr">
        <is>
          <t>ON</t>
        </is>
      </c>
      <c r="I1214" s="31" t="n">
        <v>718.2417398266504</v>
      </c>
      <c r="J1214" s="31" t="n">
        <v>2366.073881799197</v>
      </c>
      <c r="K1214" s="31" t="n">
        <v>1847.222222222222</v>
      </c>
      <c r="L1214" s="31" t="n">
        <v>150</v>
      </c>
      <c r="M1214" s="31">
        <f>I1214+J1214+K1214+L1214</f>
        <v/>
      </c>
      <c r="N1214" s="31">
        <f>M1214*'Dashboard &amp; Optimisation'!$B$18/('Dashboard &amp; Optimisation'!$B$16/3.6)</f>
        <v/>
      </c>
      <c r="O1214" s="31" t="n">
        <v>308.2698823431833</v>
      </c>
      <c r="P1214" s="32" t="n">
        <v>0.07135310768230714</v>
      </c>
      <c r="Q1214" s="33" t="n">
        <v>6.103987745549313</v>
      </c>
      <c r="R1214" s="31" t="n">
        <v>1564.175909293791</v>
      </c>
      <c r="S1214" s="31">
        <f>R1214*IF(A1214=4, 2.0, 3.0)</f>
        <v/>
      </c>
      <c r="T1214" s="29">
        <f>'Dashboard &amp; Optimisation'!$B$18*U1214</f>
        <v/>
      </c>
      <c r="U1214" s="34">
        <f>MIN(1, S1214/M1214)</f>
        <v/>
      </c>
      <c r="V1214" s="34">
        <f>N1214/(N1214+O1214)</f>
        <v/>
      </c>
      <c r="W1214" s="34">
        <f>U1214*V1214</f>
        <v/>
      </c>
      <c r="X1214" s="32">
        <f>T1214/N1214</f>
        <v/>
      </c>
      <c r="Y1214" s="35">
        <f>IF(W1214=MAXIFS(W$2:W$7201, A$2:A$7201, A1214, B$2:B$7201, B1214), "OPTIMAL", "")</f>
        <v/>
      </c>
    </row>
    <row r="1215" ht="20" customHeight="1">
      <c r="A1215" s="36" t="n">
        <v>4</v>
      </c>
      <c r="B1215" s="36" t="n">
        <v>30</v>
      </c>
      <c r="C1215" s="37" t="n">
        <v>110</v>
      </c>
      <c r="D1215" s="37" t="n">
        <v>2</v>
      </c>
      <c r="E1215" s="6" t="n">
        <v>4</v>
      </c>
      <c r="F1215" s="37" t="n">
        <v>1.5</v>
      </c>
      <c r="G1215" s="36" t="n">
        <v>150</v>
      </c>
      <c r="H1215" s="6" t="inlineStr">
        <is>
          <t>OFF</t>
        </is>
      </c>
      <c r="I1215" s="38" t="n">
        <v>718.2417398266504</v>
      </c>
      <c r="J1215" s="38" t="n">
        <v>2366.073881799197</v>
      </c>
      <c r="K1215" s="38" t="n">
        <v>1847.222222222222</v>
      </c>
      <c r="L1215" s="38" t="n">
        <v>150</v>
      </c>
      <c r="M1215" s="38">
        <f>I1215+J1215+K1215+L1215</f>
        <v/>
      </c>
      <c r="N1215" s="38">
        <f>M1215*'Dashboard &amp; Optimisation'!$B$18/('Dashboard &amp; Optimisation'!$B$16/3.6)</f>
        <v/>
      </c>
      <c r="O1215" s="38" t="n">
        <v>308.2698823431833</v>
      </c>
      <c r="P1215" s="39" t="n">
        <v>0.2889493301314329</v>
      </c>
      <c r="Q1215" s="40" t="n">
        <v>6.103987745549313</v>
      </c>
      <c r="R1215" s="38" t="n">
        <v>386.2573830475525</v>
      </c>
      <c r="S1215" s="38">
        <f>R1215*IF(A1215=4, 2.0, 3.0)</f>
        <v/>
      </c>
      <c r="T1215" s="37">
        <f>'Dashboard &amp; Optimisation'!$B$18*U1215</f>
        <v/>
      </c>
      <c r="U1215" s="26">
        <f>MIN(1, S1215/M1215)</f>
        <v/>
      </c>
      <c r="V1215" s="26">
        <f>N1215/(N1215+O1215)</f>
        <v/>
      </c>
      <c r="W1215" s="26">
        <f>U1215*V1215</f>
        <v/>
      </c>
      <c r="X1215" s="39">
        <f>T1215/N1215</f>
        <v/>
      </c>
      <c r="Y1215" s="41">
        <f>IF(W1215=MAXIFS(W$2:W$7201, A$2:A$7201, A1215, B$2:B$7201, B1215), "OPTIMAL", "")</f>
        <v/>
      </c>
    </row>
    <row r="1216" ht="20" customHeight="1">
      <c r="A1216" s="28" t="n">
        <v>4</v>
      </c>
      <c r="B1216" s="28" t="n">
        <v>30</v>
      </c>
      <c r="C1216" s="29" t="n">
        <v>110</v>
      </c>
      <c r="D1216" s="29" t="n">
        <v>2</v>
      </c>
      <c r="E1216" s="30" t="n">
        <v>4</v>
      </c>
      <c r="F1216" s="29" t="n">
        <v>1.5</v>
      </c>
      <c r="G1216" s="28" t="n">
        <v>200</v>
      </c>
      <c r="H1216" s="30" t="inlineStr">
        <is>
          <t>ON</t>
        </is>
      </c>
      <c r="I1216" s="31" t="n">
        <v>718.2417398266504</v>
      </c>
      <c r="J1216" s="31" t="n">
        <v>2366.073881799197</v>
      </c>
      <c r="K1216" s="31" t="n">
        <v>1847.222222222222</v>
      </c>
      <c r="L1216" s="31" t="n">
        <v>150</v>
      </c>
      <c r="M1216" s="31">
        <f>I1216+J1216+K1216+L1216</f>
        <v/>
      </c>
      <c r="N1216" s="31">
        <f>M1216*'Dashboard &amp; Optimisation'!$B$18/('Dashboard &amp; Optimisation'!$B$16/3.6)</f>
        <v/>
      </c>
      <c r="O1216" s="31" t="n">
        <v>308.2698823431833</v>
      </c>
      <c r="P1216" s="32" t="n">
        <v>0.07207653924181576</v>
      </c>
      <c r="Q1216" s="33" t="n">
        <v>6.103987745549313</v>
      </c>
      <c r="R1216" s="31" t="n">
        <v>1548.476290120764</v>
      </c>
      <c r="S1216" s="31">
        <f>R1216*IF(A1216=4, 2.0, 3.0)</f>
        <v/>
      </c>
      <c r="T1216" s="29">
        <f>'Dashboard &amp; Optimisation'!$B$18*U1216</f>
        <v/>
      </c>
      <c r="U1216" s="34">
        <f>MIN(1, S1216/M1216)</f>
        <v/>
      </c>
      <c r="V1216" s="34">
        <f>N1216/(N1216+O1216)</f>
        <v/>
      </c>
      <c r="W1216" s="34">
        <f>U1216*V1216</f>
        <v/>
      </c>
      <c r="X1216" s="32">
        <f>T1216/N1216</f>
        <v/>
      </c>
      <c r="Y1216" s="35">
        <f>IF(W1216=MAXIFS(W$2:W$7201, A$2:A$7201, A1216, B$2:B$7201, B1216), "OPTIMAL", "")</f>
        <v/>
      </c>
    </row>
    <row r="1217" ht="20" customHeight="1">
      <c r="A1217" s="36" t="n">
        <v>4</v>
      </c>
      <c r="B1217" s="36" t="n">
        <v>30</v>
      </c>
      <c r="C1217" s="37" t="n">
        <v>110</v>
      </c>
      <c r="D1217" s="37" t="n">
        <v>2</v>
      </c>
      <c r="E1217" s="6" t="n">
        <v>4</v>
      </c>
      <c r="F1217" s="37" t="n">
        <v>1.5</v>
      </c>
      <c r="G1217" s="36" t="n">
        <v>200</v>
      </c>
      <c r="H1217" s="6" t="inlineStr">
        <is>
          <t>OFF</t>
        </is>
      </c>
      <c r="I1217" s="38" t="n">
        <v>718.2417398266504</v>
      </c>
      <c r="J1217" s="38" t="n">
        <v>2366.073881799197</v>
      </c>
      <c r="K1217" s="38" t="n">
        <v>1847.222222222222</v>
      </c>
      <c r="L1217" s="38" t="n">
        <v>150</v>
      </c>
      <c r="M1217" s="38">
        <f>I1217+J1217+K1217+L1217</f>
        <v/>
      </c>
      <c r="N1217" s="38">
        <f>M1217*'Dashboard &amp; Optimisation'!$B$18/('Dashboard &amp; Optimisation'!$B$16/3.6)</f>
        <v/>
      </c>
      <c r="O1217" s="38" t="n">
        <v>308.2698823431833</v>
      </c>
      <c r="P1217" s="39" t="n">
        <v>0.2896727616909415</v>
      </c>
      <c r="Q1217" s="40" t="n">
        <v>6.103987745549313</v>
      </c>
      <c r="R1217" s="38" t="n">
        <v>385.2927401195856</v>
      </c>
      <c r="S1217" s="38">
        <f>R1217*IF(A1217=4, 2.0, 3.0)</f>
        <v/>
      </c>
      <c r="T1217" s="37">
        <f>'Dashboard &amp; Optimisation'!$B$18*U1217</f>
        <v/>
      </c>
      <c r="U1217" s="26">
        <f>MIN(1, S1217/M1217)</f>
        <v/>
      </c>
      <c r="V1217" s="26">
        <f>N1217/(N1217+O1217)</f>
        <v/>
      </c>
      <c r="W1217" s="26">
        <f>U1217*V1217</f>
        <v/>
      </c>
      <c r="X1217" s="39">
        <f>T1217/N1217</f>
        <v/>
      </c>
      <c r="Y1217" s="41">
        <f>IF(W1217=MAXIFS(W$2:W$7201, A$2:A$7201, A1217, B$2:B$7201, B1217), "OPTIMAL", "")</f>
        <v/>
      </c>
    </row>
    <row r="1218" ht="20" customHeight="1">
      <c r="A1218" s="28" t="n">
        <v>4</v>
      </c>
      <c r="B1218" s="28" t="n">
        <v>30</v>
      </c>
      <c r="C1218" s="29" t="n">
        <v>110</v>
      </c>
      <c r="D1218" s="29" t="n">
        <v>2</v>
      </c>
      <c r="E1218" s="30" t="n">
        <v>4</v>
      </c>
      <c r="F1218" s="29" t="n">
        <v>2</v>
      </c>
      <c r="G1218" s="28" t="n">
        <v>50</v>
      </c>
      <c r="H1218" s="30" t="inlineStr">
        <is>
          <t>ON</t>
        </is>
      </c>
      <c r="I1218" s="31" t="n">
        <v>718.2417398266504</v>
      </c>
      <c r="J1218" s="31" t="n">
        <v>2366.073881799197</v>
      </c>
      <c r="K1218" s="31" t="n">
        <v>1847.222222222222</v>
      </c>
      <c r="L1218" s="31" t="n">
        <v>150</v>
      </c>
      <c r="M1218" s="31">
        <f>I1218+J1218+K1218+L1218</f>
        <v/>
      </c>
      <c r="N1218" s="31">
        <f>M1218*'Dashboard &amp; Optimisation'!$B$18/('Dashboard &amp; Optimisation'!$B$16/3.6)</f>
        <v/>
      </c>
      <c r="O1218" s="31" t="n">
        <v>346.2905552784814</v>
      </c>
      <c r="P1218" s="32" t="n">
        <v>0.06690020458170202</v>
      </c>
      <c r="Q1218" s="33" t="n">
        <v>8.071983660732418</v>
      </c>
      <c r="R1218" s="31" t="n">
        <v>1684.960054589861</v>
      </c>
      <c r="S1218" s="31">
        <f>R1218*IF(A1218=4, 2.0, 3.0)</f>
        <v/>
      </c>
      <c r="T1218" s="29">
        <f>'Dashboard &amp; Optimisation'!$B$18*U1218</f>
        <v/>
      </c>
      <c r="U1218" s="34">
        <f>MIN(1, S1218/M1218)</f>
        <v/>
      </c>
      <c r="V1218" s="34">
        <f>N1218/(N1218+O1218)</f>
        <v/>
      </c>
      <c r="W1218" s="34">
        <f>U1218*V1218</f>
        <v/>
      </c>
      <c r="X1218" s="32">
        <f>T1218/N1218</f>
        <v/>
      </c>
      <c r="Y1218" s="35">
        <f>IF(W1218=MAXIFS(W$2:W$7201, A$2:A$7201, A1218, B$2:B$7201, B1218), "OPTIMAL", "")</f>
        <v/>
      </c>
    </row>
    <row r="1219" ht="20" customHeight="1">
      <c r="A1219" s="36" t="n">
        <v>4</v>
      </c>
      <c r="B1219" s="36" t="n">
        <v>30</v>
      </c>
      <c r="C1219" s="37" t="n">
        <v>110</v>
      </c>
      <c r="D1219" s="37" t="n">
        <v>2</v>
      </c>
      <c r="E1219" s="6" t="n">
        <v>4</v>
      </c>
      <c r="F1219" s="37" t="n">
        <v>2</v>
      </c>
      <c r="G1219" s="36" t="n">
        <v>50</v>
      </c>
      <c r="H1219" s="6" t="inlineStr">
        <is>
          <t>OFF</t>
        </is>
      </c>
      <c r="I1219" s="38" t="n">
        <v>718.2417398266504</v>
      </c>
      <c r="J1219" s="38" t="n">
        <v>2366.073881799197</v>
      </c>
      <c r="K1219" s="38" t="n">
        <v>1847.222222222222</v>
      </c>
      <c r="L1219" s="38" t="n">
        <v>150</v>
      </c>
      <c r="M1219" s="38">
        <f>I1219+J1219+K1219+L1219</f>
        <v/>
      </c>
      <c r="N1219" s="38">
        <f>M1219*'Dashboard &amp; Optimisation'!$B$18/('Dashboard &amp; Optimisation'!$B$16/3.6)</f>
        <v/>
      </c>
      <c r="O1219" s="38" t="n">
        <v>346.2905552784814</v>
      </c>
      <c r="P1219" s="39" t="n">
        <v>0.2854457850292905</v>
      </c>
      <c r="Q1219" s="40" t="n">
        <v>8.071983660732418</v>
      </c>
      <c r="R1219" s="38" t="n">
        <v>394.9057168684082</v>
      </c>
      <c r="S1219" s="38">
        <f>R1219*IF(A1219=4, 2.0, 3.0)</f>
        <v/>
      </c>
      <c r="T1219" s="37">
        <f>'Dashboard &amp; Optimisation'!$B$18*U1219</f>
        <v/>
      </c>
      <c r="U1219" s="26">
        <f>MIN(1, S1219/M1219)</f>
        <v/>
      </c>
      <c r="V1219" s="26">
        <f>N1219/(N1219+O1219)</f>
        <v/>
      </c>
      <c r="W1219" s="26">
        <f>U1219*V1219</f>
        <v/>
      </c>
      <c r="X1219" s="39">
        <f>T1219/N1219</f>
        <v/>
      </c>
      <c r="Y1219" s="41">
        <f>IF(W1219=MAXIFS(W$2:W$7201, A$2:A$7201, A1219, B$2:B$7201, B1219), "OPTIMAL", "")</f>
        <v/>
      </c>
    </row>
    <row r="1220" ht="20" customHeight="1">
      <c r="A1220" s="28" t="n">
        <v>4</v>
      </c>
      <c r="B1220" s="28" t="n">
        <v>30</v>
      </c>
      <c r="C1220" s="29" t="n">
        <v>110</v>
      </c>
      <c r="D1220" s="29" t="n">
        <v>2</v>
      </c>
      <c r="E1220" s="30" t="n">
        <v>4</v>
      </c>
      <c r="F1220" s="29" t="n">
        <v>2</v>
      </c>
      <c r="G1220" s="28" t="n">
        <v>100</v>
      </c>
      <c r="H1220" s="30" t="inlineStr">
        <is>
          <t>ON</t>
        </is>
      </c>
      <c r="I1220" s="31" t="n">
        <v>718.2417398266504</v>
      </c>
      <c r="J1220" s="31" t="n">
        <v>2366.073881799197</v>
      </c>
      <c r="K1220" s="31" t="n">
        <v>1847.222222222222</v>
      </c>
      <c r="L1220" s="31" t="n">
        <v>150</v>
      </c>
      <c r="M1220" s="31">
        <f>I1220+J1220+K1220+L1220</f>
        <v/>
      </c>
      <c r="N1220" s="31">
        <f>M1220*'Dashboard &amp; Optimisation'!$B$18/('Dashboard &amp; Optimisation'!$B$16/3.6)</f>
        <v/>
      </c>
      <c r="O1220" s="31" t="n">
        <v>346.2905552784814</v>
      </c>
      <c r="P1220" s="32" t="n">
        <v>0.06762363614121064</v>
      </c>
      <c r="Q1220" s="33" t="n">
        <v>8.071983660732418</v>
      </c>
      <c r="R1220" s="31" t="n">
        <v>1666.934503916184</v>
      </c>
      <c r="S1220" s="31">
        <f>R1220*IF(A1220=4, 2.0, 3.0)</f>
        <v/>
      </c>
      <c r="T1220" s="29">
        <f>'Dashboard &amp; Optimisation'!$B$18*U1220</f>
        <v/>
      </c>
      <c r="U1220" s="34">
        <f>MIN(1, S1220/M1220)</f>
        <v/>
      </c>
      <c r="V1220" s="34">
        <f>N1220/(N1220+O1220)</f>
        <v/>
      </c>
      <c r="W1220" s="34">
        <f>U1220*V1220</f>
        <v/>
      </c>
      <c r="X1220" s="32">
        <f>T1220/N1220</f>
        <v/>
      </c>
      <c r="Y1220" s="35">
        <f>IF(W1220=MAXIFS(W$2:W$7201, A$2:A$7201, A1220, B$2:B$7201, B1220), "OPTIMAL", "")</f>
        <v/>
      </c>
    </row>
    <row r="1221" ht="20" customHeight="1">
      <c r="A1221" s="36" t="n">
        <v>4</v>
      </c>
      <c r="B1221" s="36" t="n">
        <v>30</v>
      </c>
      <c r="C1221" s="37" t="n">
        <v>110</v>
      </c>
      <c r="D1221" s="37" t="n">
        <v>2</v>
      </c>
      <c r="E1221" s="6" t="n">
        <v>4</v>
      </c>
      <c r="F1221" s="37" t="n">
        <v>2</v>
      </c>
      <c r="G1221" s="36" t="n">
        <v>100</v>
      </c>
      <c r="H1221" s="6" t="inlineStr">
        <is>
          <t>OFF</t>
        </is>
      </c>
      <c r="I1221" s="38" t="n">
        <v>718.2417398266504</v>
      </c>
      <c r="J1221" s="38" t="n">
        <v>2366.073881799197</v>
      </c>
      <c r="K1221" s="38" t="n">
        <v>1847.222222222222</v>
      </c>
      <c r="L1221" s="38" t="n">
        <v>150</v>
      </c>
      <c r="M1221" s="38">
        <f>I1221+J1221+K1221+L1221</f>
        <v/>
      </c>
      <c r="N1221" s="38">
        <f>M1221*'Dashboard &amp; Optimisation'!$B$18/('Dashboard &amp; Optimisation'!$B$16/3.6)</f>
        <v/>
      </c>
      <c r="O1221" s="38" t="n">
        <v>346.2905552784814</v>
      </c>
      <c r="P1221" s="39" t="n">
        <v>0.2861692165887991</v>
      </c>
      <c r="Q1221" s="40" t="n">
        <v>8.071983660732418</v>
      </c>
      <c r="R1221" s="38" t="n">
        <v>393.9074010396883</v>
      </c>
      <c r="S1221" s="38">
        <f>R1221*IF(A1221=4, 2.0, 3.0)</f>
        <v/>
      </c>
      <c r="T1221" s="37">
        <f>'Dashboard &amp; Optimisation'!$B$18*U1221</f>
        <v/>
      </c>
      <c r="U1221" s="26">
        <f>MIN(1, S1221/M1221)</f>
        <v/>
      </c>
      <c r="V1221" s="26">
        <f>N1221/(N1221+O1221)</f>
        <v/>
      </c>
      <c r="W1221" s="26">
        <f>U1221*V1221</f>
        <v/>
      </c>
      <c r="X1221" s="39">
        <f>T1221/N1221</f>
        <v/>
      </c>
      <c r="Y1221" s="41">
        <f>IF(W1221=MAXIFS(W$2:W$7201, A$2:A$7201, A1221, B$2:B$7201, B1221), "OPTIMAL", "")</f>
        <v/>
      </c>
    </row>
    <row r="1222" ht="20" customHeight="1">
      <c r="A1222" s="28" t="n">
        <v>4</v>
      </c>
      <c r="B1222" s="28" t="n">
        <v>30</v>
      </c>
      <c r="C1222" s="29" t="n">
        <v>110</v>
      </c>
      <c r="D1222" s="29" t="n">
        <v>2</v>
      </c>
      <c r="E1222" s="30" t="n">
        <v>4</v>
      </c>
      <c r="F1222" s="29" t="n">
        <v>2</v>
      </c>
      <c r="G1222" s="28" t="n">
        <v>150</v>
      </c>
      <c r="H1222" s="30" t="inlineStr">
        <is>
          <t>ON</t>
        </is>
      </c>
      <c r="I1222" s="31" t="n">
        <v>718.2417398266504</v>
      </c>
      <c r="J1222" s="31" t="n">
        <v>2366.073881799197</v>
      </c>
      <c r="K1222" s="31" t="n">
        <v>1847.222222222222</v>
      </c>
      <c r="L1222" s="31" t="n">
        <v>150</v>
      </c>
      <c r="M1222" s="31">
        <f>I1222+J1222+K1222+L1222</f>
        <v/>
      </c>
      <c r="N1222" s="31">
        <f>M1222*'Dashboard &amp; Optimisation'!$B$18/('Dashboard &amp; Optimisation'!$B$16/3.6)</f>
        <v/>
      </c>
      <c r="O1222" s="31" t="n">
        <v>346.2905552784814</v>
      </c>
      <c r="P1222" s="32" t="n">
        <v>0.06834706770071926</v>
      </c>
      <c r="Q1222" s="33" t="n">
        <v>8.071983660732418</v>
      </c>
      <c r="R1222" s="31" t="n">
        <v>1649.290542465676</v>
      </c>
      <c r="S1222" s="31">
        <f>R1222*IF(A1222=4, 2.0, 3.0)</f>
        <v/>
      </c>
      <c r="T1222" s="29">
        <f>'Dashboard &amp; Optimisation'!$B$18*U1222</f>
        <v/>
      </c>
      <c r="U1222" s="34">
        <f>MIN(1, S1222/M1222)</f>
        <v/>
      </c>
      <c r="V1222" s="34">
        <f>N1222/(N1222+O1222)</f>
        <v/>
      </c>
      <c r="W1222" s="34">
        <f>U1222*V1222</f>
        <v/>
      </c>
      <c r="X1222" s="32">
        <f>T1222/N1222</f>
        <v/>
      </c>
      <c r="Y1222" s="35">
        <f>IF(W1222=MAXIFS(W$2:W$7201, A$2:A$7201, A1222, B$2:B$7201, B1222), "OPTIMAL", "")</f>
        <v/>
      </c>
    </row>
    <row r="1223" ht="20" customHeight="1">
      <c r="A1223" s="36" t="n">
        <v>4</v>
      </c>
      <c r="B1223" s="36" t="n">
        <v>30</v>
      </c>
      <c r="C1223" s="37" t="n">
        <v>110</v>
      </c>
      <c r="D1223" s="37" t="n">
        <v>2</v>
      </c>
      <c r="E1223" s="6" t="n">
        <v>4</v>
      </c>
      <c r="F1223" s="37" t="n">
        <v>2</v>
      </c>
      <c r="G1223" s="36" t="n">
        <v>150</v>
      </c>
      <c r="H1223" s="6" t="inlineStr">
        <is>
          <t>OFF</t>
        </is>
      </c>
      <c r="I1223" s="38" t="n">
        <v>718.2417398266504</v>
      </c>
      <c r="J1223" s="38" t="n">
        <v>2366.073881799197</v>
      </c>
      <c r="K1223" s="38" t="n">
        <v>1847.222222222222</v>
      </c>
      <c r="L1223" s="38" t="n">
        <v>150</v>
      </c>
      <c r="M1223" s="38">
        <f>I1223+J1223+K1223+L1223</f>
        <v/>
      </c>
      <c r="N1223" s="38">
        <f>M1223*'Dashboard &amp; Optimisation'!$B$18/('Dashboard &amp; Optimisation'!$B$16/3.6)</f>
        <v/>
      </c>
      <c r="O1223" s="38" t="n">
        <v>346.2905552784814</v>
      </c>
      <c r="P1223" s="39" t="n">
        <v>0.2868926481483077</v>
      </c>
      <c r="Q1223" s="40" t="n">
        <v>8.071983660732418</v>
      </c>
      <c r="R1223" s="38" t="n">
        <v>392.9141199386376</v>
      </c>
      <c r="S1223" s="38">
        <f>R1223*IF(A1223=4, 2.0, 3.0)</f>
        <v/>
      </c>
      <c r="T1223" s="37">
        <f>'Dashboard &amp; Optimisation'!$B$18*U1223</f>
        <v/>
      </c>
      <c r="U1223" s="26">
        <f>MIN(1, S1223/M1223)</f>
        <v/>
      </c>
      <c r="V1223" s="26">
        <f>N1223/(N1223+O1223)</f>
        <v/>
      </c>
      <c r="W1223" s="26">
        <f>U1223*V1223</f>
        <v/>
      </c>
      <c r="X1223" s="39">
        <f>T1223/N1223</f>
        <v/>
      </c>
      <c r="Y1223" s="41">
        <f>IF(W1223=MAXIFS(W$2:W$7201, A$2:A$7201, A1223, B$2:B$7201, B1223), "OPTIMAL", "")</f>
        <v/>
      </c>
    </row>
    <row r="1224" ht="20" customHeight="1">
      <c r="A1224" s="28" t="n">
        <v>4</v>
      </c>
      <c r="B1224" s="28" t="n">
        <v>30</v>
      </c>
      <c r="C1224" s="29" t="n">
        <v>110</v>
      </c>
      <c r="D1224" s="29" t="n">
        <v>2</v>
      </c>
      <c r="E1224" s="30" t="n">
        <v>4</v>
      </c>
      <c r="F1224" s="29" t="n">
        <v>2</v>
      </c>
      <c r="G1224" s="28" t="n">
        <v>200</v>
      </c>
      <c r="H1224" s="30" t="inlineStr">
        <is>
          <t>ON</t>
        </is>
      </c>
      <c r="I1224" s="31" t="n">
        <v>718.2417398266504</v>
      </c>
      <c r="J1224" s="31" t="n">
        <v>2366.073881799197</v>
      </c>
      <c r="K1224" s="31" t="n">
        <v>1847.222222222222</v>
      </c>
      <c r="L1224" s="31" t="n">
        <v>150</v>
      </c>
      <c r="M1224" s="31">
        <f>I1224+J1224+K1224+L1224</f>
        <v/>
      </c>
      <c r="N1224" s="31">
        <f>M1224*'Dashboard &amp; Optimisation'!$B$18/('Dashboard &amp; Optimisation'!$B$16/3.6)</f>
        <v/>
      </c>
      <c r="O1224" s="31" t="n">
        <v>346.2905552784814</v>
      </c>
      <c r="P1224" s="32" t="n">
        <v>0.06907049926022787</v>
      </c>
      <c r="Q1224" s="33" t="n">
        <v>8.071983660732418</v>
      </c>
      <c r="R1224" s="31" t="n">
        <v>1632.016180154735</v>
      </c>
      <c r="S1224" s="31">
        <f>R1224*IF(A1224=4, 2.0, 3.0)</f>
        <v/>
      </c>
      <c r="T1224" s="29">
        <f>'Dashboard &amp; Optimisation'!$B$18*U1224</f>
        <v/>
      </c>
      <c r="U1224" s="34">
        <f>MIN(1, S1224/M1224)</f>
        <v/>
      </c>
      <c r="V1224" s="34">
        <f>N1224/(N1224+O1224)</f>
        <v/>
      </c>
      <c r="W1224" s="34">
        <f>U1224*V1224</f>
        <v/>
      </c>
      <c r="X1224" s="32">
        <f>T1224/N1224</f>
        <v/>
      </c>
      <c r="Y1224" s="35">
        <f>IF(W1224=MAXIFS(W$2:W$7201, A$2:A$7201, A1224, B$2:B$7201, B1224), "OPTIMAL", "")</f>
        <v/>
      </c>
    </row>
    <row r="1225" ht="20" customHeight="1">
      <c r="A1225" s="36" t="n">
        <v>4</v>
      </c>
      <c r="B1225" s="36" t="n">
        <v>30</v>
      </c>
      <c r="C1225" s="37" t="n">
        <v>110</v>
      </c>
      <c r="D1225" s="37" t="n">
        <v>2</v>
      </c>
      <c r="E1225" s="6" t="n">
        <v>4</v>
      </c>
      <c r="F1225" s="37" t="n">
        <v>2</v>
      </c>
      <c r="G1225" s="36" t="n">
        <v>200</v>
      </c>
      <c r="H1225" s="6" t="inlineStr">
        <is>
          <t>OFF</t>
        </is>
      </c>
      <c r="I1225" s="38" t="n">
        <v>718.2417398266504</v>
      </c>
      <c r="J1225" s="38" t="n">
        <v>2366.073881799197</v>
      </c>
      <c r="K1225" s="38" t="n">
        <v>1847.222222222222</v>
      </c>
      <c r="L1225" s="38" t="n">
        <v>150</v>
      </c>
      <c r="M1225" s="38">
        <f>I1225+J1225+K1225+L1225</f>
        <v/>
      </c>
      <c r="N1225" s="38">
        <f>M1225*'Dashboard &amp; Optimisation'!$B$18/('Dashboard &amp; Optimisation'!$B$16/3.6)</f>
        <v/>
      </c>
      <c r="O1225" s="38" t="n">
        <v>346.2905552784814</v>
      </c>
      <c r="P1225" s="39" t="n">
        <v>0.2876160797078163</v>
      </c>
      <c r="Q1225" s="40" t="n">
        <v>8.071983660732418</v>
      </c>
      <c r="R1225" s="38" t="n">
        <v>391.9258355741857</v>
      </c>
      <c r="S1225" s="38">
        <f>R1225*IF(A1225=4, 2.0, 3.0)</f>
        <v/>
      </c>
      <c r="T1225" s="37">
        <f>'Dashboard &amp; Optimisation'!$B$18*U1225</f>
        <v/>
      </c>
      <c r="U1225" s="26">
        <f>MIN(1, S1225/M1225)</f>
        <v/>
      </c>
      <c r="V1225" s="26">
        <f>N1225/(N1225+O1225)</f>
        <v/>
      </c>
      <c r="W1225" s="26">
        <f>U1225*V1225</f>
        <v/>
      </c>
      <c r="X1225" s="39">
        <f>T1225/N1225</f>
        <v/>
      </c>
      <c r="Y1225" s="41">
        <f>IF(W1225=MAXIFS(W$2:W$7201, A$2:A$7201, A1225, B$2:B$7201, B1225), "OPTIMAL", "")</f>
        <v/>
      </c>
    </row>
    <row r="1226" ht="20" customHeight="1">
      <c r="A1226" s="28" t="n">
        <v>4</v>
      </c>
      <c r="B1226" s="28" t="n">
        <v>30</v>
      </c>
      <c r="C1226" s="29" t="n">
        <v>110</v>
      </c>
      <c r="D1226" s="29" t="n">
        <v>2</v>
      </c>
      <c r="E1226" s="30" t="n">
        <v>8</v>
      </c>
      <c r="F1226" s="29" t="n">
        <v>1.5</v>
      </c>
      <c r="G1226" s="28" t="n">
        <v>50</v>
      </c>
      <c r="H1226" s="30" t="inlineStr">
        <is>
          <t>ON</t>
        </is>
      </c>
      <c r="I1226" s="31" t="n">
        <v>718.2417398266504</v>
      </c>
      <c r="J1226" s="31" t="n">
        <v>2366.073881799197</v>
      </c>
      <c r="K1226" s="31" t="n">
        <v>1847.222222222222</v>
      </c>
      <c r="L1226" s="31" t="n">
        <v>150</v>
      </c>
      <c r="M1226" s="31">
        <f>I1226+J1226+K1226+L1226</f>
        <v/>
      </c>
      <c r="N1226" s="31">
        <f>M1226*'Dashboard &amp; Optimisation'!$B$18/('Dashboard &amp; Optimisation'!$B$16/3.6)</f>
        <v/>
      </c>
      <c r="O1226" s="31" t="n">
        <v>424.6581484399565</v>
      </c>
      <c r="P1226" s="32" t="n">
        <v>0.05276288297556911</v>
      </c>
      <c r="Q1226" s="33" t="n">
        <v>12.00797549109863</v>
      </c>
      <c r="R1226" s="31" t="n">
        <v>2180.000946652538</v>
      </c>
      <c r="S1226" s="31">
        <f>R1226*IF(A1226=4, 2.0, 3.0)</f>
        <v/>
      </c>
      <c r="T1226" s="29">
        <f>'Dashboard &amp; Optimisation'!$B$18*U1226</f>
        <v/>
      </c>
      <c r="U1226" s="34">
        <f>MIN(1, S1226/M1226)</f>
        <v/>
      </c>
      <c r="V1226" s="34">
        <f>N1226/(N1226+O1226)</f>
        <v/>
      </c>
      <c r="W1226" s="34">
        <f>U1226*V1226</f>
        <v/>
      </c>
      <c r="X1226" s="32">
        <f>T1226/N1226</f>
        <v/>
      </c>
      <c r="Y1226" s="35">
        <f>IF(W1226=MAXIFS(W$2:W$7201, A$2:A$7201, A1226, B$2:B$7201, B1226), "OPTIMAL", "")</f>
        <v/>
      </c>
    </row>
    <row r="1227" ht="20" customHeight="1">
      <c r="A1227" s="36" t="n">
        <v>4</v>
      </c>
      <c r="B1227" s="36" t="n">
        <v>30</v>
      </c>
      <c r="C1227" s="37" t="n">
        <v>110</v>
      </c>
      <c r="D1227" s="37" t="n">
        <v>2</v>
      </c>
      <c r="E1227" s="6" t="n">
        <v>8</v>
      </c>
      <c r="F1227" s="37" t="n">
        <v>1.5</v>
      </c>
      <c r="G1227" s="36" t="n">
        <v>50</v>
      </c>
      <c r="H1227" s="6" t="inlineStr">
        <is>
          <t>OFF</t>
        </is>
      </c>
      <c r="I1227" s="38" t="n">
        <v>718.2417398266504</v>
      </c>
      <c r="J1227" s="38" t="n">
        <v>2366.073881799197</v>
      </c>
      <c r="K1227" s="38" t="n">
        <v>1847.222222222222</v>
      </c>
      <c r="L1227" s="38" t="n">
        <v>150</v>
      </c>
      <c r="M1227" s="38">
        <f>I1227+J1227+K1227+L1227</f>
        <v/>
      </c>
      <c r="N1227" s="38">
        <f>M1227*'Dashboard &amp; Optimisation'!$B$18/('Dashboard &amp; Optimisation'!$B$16/3.6)</f>
        <v/>
      </c>
      <c r="O1227" s="38" t="n">
        <v>424.6581484399565</v>
      </c>
      <c r="P1227" s="39" t="n">
        <v>0.2271122019502614</v>
      </c>
      <c r="Q1227" s="40" t="n">
        <v>12.00797549109863</v>
      </c>
      <c r="R1227" s="38" t="n">
        <v>506.4595114094677</v>
      </c>
      <c r="S1227" s="38">
        <f>R1227*IF(A1227=4, 2.0, 3.0)</f>
        <v/>
      </c>
      <c r="T1227" s="37">
        <f>'Dashboard &amp; Optimisation'!$B$18*U1227</f>
        <v/>
      </c>
      <c r="U1227" s="26">
        <f>MIN(1, S1227/M1227)</f>
        <v/>
      </c>
      <c r="V1227" s="26">
        <f>N1227/(N1227+O1227)</f>
        <v/>
      </c>
      <c r="W1227" s="26">
        <f>U1227*V1227</f>
        <v/>
      </c>
      <c r="X1227" s="39">
        <f>T1227/N1227</f>
        <v/>
      </c>
      <c r="Y1227" s="41">
        <f>IF(W1227=MAXIFS(W$2:W$7201, A$2:A$7201, A1227, B$2:B$7201, B1227), "OPTIMAL", "")</f>
        <v/>
      </c>
    </row>
    <row r="1228" ht="20" customHeight="1">
      <c r="A1228" s="28" t="n">
        <v>4</v>
      </c>
      <c r="B1228" s="28" t="n">
        <v>30</v>
      </c>
      <c r="C1228" s="29" t="n">
        <v>110</v>
      </c>
      <c r="D1228" s="29" t="n">
        <v>2</v>
      </c>
      <c r="E1228" s="30" t="n">
        <v>8</v>
      </c>
      <c r="F1228" s="29" t="n">
        <v>1.5</v>
      </c>
      <c r="G1228" s="28" t="n">
        <v>100</v>
      </c>
      <c r="H1228" s="30" t="inlineStr">
        <is>
          <t>ON</t>
        </is>
      </c>
      <c r="I1228" s="31" t="n">
        <v>718.2417398266504</v>
      </c>
      <c r="J1228" s="31" t="n">
        <v>2366.073881799197</v>
      </c>
      <c r="K1228" s="31" t="n">
        <v>1847.222222222222</v>
      </c>
      <c r="L1228" s="31" t="n">
        <v>150</v>
      </c>
      <c r="M1228" s="31">
        <f>I1228+J1228+K1228+L1228</f>
        <v/>
      </c>
      <c r="N1228" s="31">
        <f>M1228*'Dashboard &amp; Optimisation'!$B$18/('Dashboard &amp; Optimisation'!$B$16/3.6)</f>
        <v/>
      </c>
      <c r="O1228" s="31" t="n">
        <v>424.6581484399565</v>
      </c>
      <c r="P1228" s="32" t="n">
        <v>0.05348631453507773</v>
      </c>
      <c r="Q1228" s="33" t="n">
        <v>12.00797549109863</v>
      </c>
      <c r="R1228" s="31" t="n">
        <v>2150.515245529257</v>
      </c>
      <c r="S1228" s="31">
        <f>R1228*IF(A1228=4, 2.0, 3.0)</f>
        <v/>
      </c>
      <c r="T1228" s="29">
        <f>'Dashboard &amp; Optimisation'!$B$18*U1228</f>
        <v/>
      </c>
      <c r="U1228" s="34">
        <f>MIN(1, S1228/M1228)</f>
        <v/>
      </c>
      <c r="V1228" s="34">
        <f>N1228/(N1228+O1228)</f>
        <v/>
      </c>
      <c r="W1228" s="34">
        <f>U1228*V1228</f>
        <v/>
      </c>
      <c r="X1228" s="32">
        <f>T1228/N1228</f>
        <v/>
      </c>
      <c r="Y1228" s="35">
        <f>IF(W1228=MAXIFS(W$2:W$7201, A$2:A$7201, A1228, B$2:B$7201, B1228), "OPTIMAL", "")</f>
        <v/>
      </c>
    </row>
    <row r="1229" ht="20" customHeight="1">
      <c r="A1229" s="36" t="n">
        <v>4</v>
      </c>
      <c r="B1229" s="36" t="n">
        <v>30</v>
      </c>
      <c r="C1229" s="37" t="n">
        <v>110</v>
      </c>
      <c r="D1229" s="37" t="n">
        <v>2</v>
      </c>
      <c r="E1229" s="6" t="n">
        <v>8</v>
      </c>
      <c r="F1229" s="37" t="n">
        <v>1.5</v>
      </c>
      <c r="G1229" s="36" t="n">
        <v>100</v>
      </c>
      <c r="H1229" s="6" t="inlineStr">
        <is>
          <t>OFF</t>
        </is>
      </c>
      <c r="I1229" s="38" t="n">
        <v>718.2417398266504</v>
      </c>
      <c r="J1229" s="38" t="n">
        <v>2366.073881799197</v>
      </c>
      <c r="K1229" s="38" t="n">
        <v>1847.222222222222</v>
      </c>
      <c r="L1229" s="38" t="n">
        <v>150</v>
      </c>
      <c r="M1229" s="38">
        <f>I1229+J1229+K1229+L1229</f>
        <v/>
      </c>
      <c r="N1229" s="38">
        <f>M1229*'Dashboard &amp; Optimisation'!$B$18/('Dashboard &amp; Optimisation'!$B$16/3.6)</f>
        <v/>
      </c>
      <c r="O1229" s="38" t="n">
        <v>424.6581484399565</v>
      </c>
      <c r="P1229" s="39" t="n">
        <v>0.2278356335097701</v>
      </c>
      <c r="Q1229" s="40" t="n">
        <v>12.00797549109863</v>
      </c>
      <c r="R1229" s="38" t="n">
        <v>504.8513837056367</v>
      </c>
      <c r="S1229" s="38">
        <f>R1229*IF(A1229=4, 2.0, 3.0)</f>
        <v/>
      </c>
      <c r="T1229" s="37">
        <f>'Dashboard &amp; Optimisation'!$B$18*U1229</f>
        <v/>
      </c>
      <c r="U1229" s="26">
        <f>MIN(1, S1229/M1229)</f>
        <v/>
      </c>
      <c r="V1229" s="26">
        <f>N1229/(N1229+O1229)</f>
        <v/>
      </c>
      <c r="W1229" s="26">
        <f>U1229*V1229</f>
        <v/>
      </c>
      <c r="X1229" s="39">
        <f>T1229/N1229</f>
        <v/>
      </c>
      <c r="Y1229" s="41">
        <f>IF(W1229=MAXIFS(W$2:W$7201, A$2:A$7201, A1229, B$2:B$7201, B1229), "OPTIMAL", "")</f>
        <v/>
      </c>
    </row>
    <row r="1230" ht="20" customHeight="1">
      <c r="A1230" s="28" t="n">
        <v>4</v>
      </c>
      <c r="B1230" s="28" t="n">
        <v>30</v>
      </c>
      <c r="C1230" s="29" t="n">
        <v>110</v>
      </c>
      <c r="D1230" s="29" t="n">
        <v>2</v>
      </c>
      <c r="E1230" s="30" t="n">
        <v>8</v>
      </c>
      <c r="F1230" s="29" t="n">
        <v>1.5</v>
      </c>
      <c r="G1230" s="28" t="n">
        <v>150</v>
      </c>
      <c r="H1230" s="30" t="inlineStr">
        <is>
          <t>ON</t>
        </is>
      </c>
      <c r="I1230" s="31" t="n">
        <v>718.2417398266504</v>
      </c>
      <c r="J1230" s="31" t="n">
        <v>2366.073881799197</v>
      </c>
      <c r="K1230" s="31" t="n">
        <v>1847.222222222222</v>
      </c>
      <c r="L1230" s="31" t="n">
        <v>150</v>
      </c>
      <c r="M1230" s="31">
        <f>I1230+J1230+K1230+L1230</f>
        <v/>
      </c>
      <c r="N1230" s="31">
        <f>M1230*'Dashboard &amp; Optimisation'!$B$18/('Dashboard &amp; Optimisation'!$B$16/3.6)</f>
        <v/>
      </c>
      <c r="O1230" s="31" t="n">
        <v>424.6581484399565</v>
      </c>
      <c r="P1230" s="32" t="n">
        <v>0.05420974609458634</v>
      </c>
      <c r="Q1230" s="33" t="n">
        <v>12.00797549109863</v>
      </c>
      <c r="R1230" s="31" t="n">
        <v>2121.81652048624</v>
      </c>
      <c r="S1230" s="31">
        <f>R1230*IF(A1230=4, 2.0, 3.0)</f>
        <v/>
      </c>
      <c r="T1230" s="29">
        <f>'Dashboard &amp; Optimisation'!$B$18*U1230</f>
        <v/>
      </c>
      <c r="U1230" s="34">
        <f>MIN(1, S1230/M1230)</f>
        <v/>
      </c>
      <c r="V1230" s="34">
        <f>N1230/(N1230+O1230)</f>
        <v/>
      </c>
      <c r="W1230" s="34">
        <f>U1230*V1230</f>
        <v/>
      </c>
      <c r="X1230" s="32">
        <f>T1230/N1230</f>
        <v/>
      </c>
      <c r="Y1230" s="35">
        <f>IF(W1230=MAXIFS(W$2:W$7201, A$2:A$7201, A1230, B$2:B$7201, B1230), "OPTIMAL", "")</f>
        <v/>
      </c>
    </row>
    <row r="1231" ht="20" customHeight="1">
      <c r="A1231" s="36" t="n">
        <v>4</v>
      </c>
      <c r="B1231" s="36" t="n">
        <v>30</v>
      </c>
      <c r="C1231" s="37" t="n">
        <v>110</v>
      </c>
      <c r="D1231" s="37" t="n">
        <v>2</v>
      </c>
      <c r="E1231" s="6" t="n">
        <v>8</v>
      </c>
      <c r="F1231" s="37" t="n">
        <v>1.5</v>
      </c>
      <c r="G1231" s="36" t="n">
        <v>150</v>
      </c>
      <c r="H1231" s="6" t="inlineStr">
        <is>
          <t>OFF</t>
        </is>
      </c>
      <c r="I1231" s="38" t="n">
        <v>718.2417398266504</v>
      </c>
      <c r="J1231" s="38" t="n">
        <v>2366.073881799197</v>
      </c>
      <c r="K1231" s="38" t="n">
        <v>1847.222222222222</v>
      </c>
      <c r="L1231" s="38" t="n">
        <v>150</v>
      </c>
      <c r="M1231" s="38">
        <f>I1231+J1231+K1231+L1231</f>
        <v/>
      </c>
      <c r="N1231" s="38">
        <f>M1231*'Dashboard &amp; Optimisation'!$B$18/('Dashboard &amp; Optimisation'!$B$16/3.6)</f>
        <v/>
      </c>
      <c r="O1231" s="38" t="n">
        <v>424.6581484399565</v>
      </c>
      <c r="P1231" s="39" t="n">
        <v>0.2285590650692787</v>
      </c>
      <c r="Q1231" s="40" t="n">
        <v>12.00797549109863</v>
      </c>
      <c r="R1231" s="38" t="n">
        <v>503.2534360428584</v>
      </c>
      <c r="S1231" s="38">
        <f>R1231*IF(A1231=4, 2.0, 3.0)</f>
        <v/>
      </c>
      <c r="T1231" s="37">
        <f>'Dashboard &amp; Optimisation'!$B$18*U1231</f>
        <v/>
      </c>
      <c r="U1231" s="26">
        <f>MIN(1, S1231/M1231)</f>
        <v/>
      </c>
      <c r="V1231" s="26">
        <f>N1231/(N1231+O1231)</f>
        <v/>
      </c>
      <c r="W1231" s="26">
        <f>U1231*V1231</f>
        <v/>
      </c>
      <c r="X1231" s="39">
        <f>T1231/N1231</f>
        <v/>
      </c>
      <c r="Y1231" s="41">
        <f>IF(W1231=MAXIFS(W$2:W$7201, A$2:A$7201, A1231, B$2:B$7201, B1231), "OPTIMAL", "")</f>
        <v/>
      </c>
    </row>
    <row r="1232" ht="20" customHeight="1">
      <c r="A1232" s="28" t="n">
        <v>4</v>
      </c>
      <c r="B1232" s="28" t="n">
        <v>30</v>
      </c>
      <c r="C1232" s="29" t="n">
        <v>110</v>
      </c>
      <c r="D1232" s="29" t="n">
        <v>2</v>
      </c>
      <c r="E1232" s="30" t="n">
        <v>8</v>
      </c>
      <c r="F1232" s="29" t="n">
        <v>1.5</v>
      </c>
      <c r="G1232" s="28" t="n">
        <v>200</v>
      </c>
      <c r="H1232" s="30" t="inlineStr">
        <is>
          <t>ON</t>
        </is>
      </c>
      <c r="I1232" s="31" t="n">
        <v>718.2417398266504</v>
      </c>
      <c r="J1232" s="31" t="n">
        <v>2366.073881799197</v>
      </c>
      <c r="K1232" s="31" t="n">
        <v>1847.222222222222</v>
      </c>
      <c r="L1232" s="31" t="n">
        <v>150</v>
      </c>
      <c r="M1232" s="31">
        <f>I1232+J1232+K1232+L1232</f>
        <v/>
      </c>
      <c r="N1232" s="31">
        <f>M1232*'Dashboard &amp; Optimisation'!$B$18/('Dashboard &amp; Optimisation'!$B$16/3.6)</f>
        <v/>
      </c>
      <c r="O1232" s="31" t="n">
        <v>424.6581484399565</v>
      </c>
      <c r="P1232" s="32" t="n">
        <v>0.05493317765409496</v>
      </c>
      <c r="Q1232" s="33" t="n">
        <v>12.00797549109863</v>
      </c>
      <c r="R1232" s="31" t="n">
        <v>2093.873679748498</v>
      </c>
      <c r="S1232" s="31">
        <f>R1232*IF(A1232=4, 2.0, 3.0)</f>
        <v/>
      </c>
      <c r="T1232" s="29">
        <f>'Dashboard &amp; Optimisation'!$B$18*U1232</f>
        <v/>
      </c>
      <c r="U1232" s="34">
        <f>MIN(1, S1232/M1232)</f>
        <v/>
      </c>
      <c r="V1232" s="34">
        <f>N1232/(N1232+O1232)</f>
        <v/>
      </c>
      <c r="W1232" s="34">
        <f>U1232*V1232</f>
        <v/>
      </c>
      <c r="X1232" s="32">
        <f>T1232/N1232</f>
        <v/>
      </c>
      <c r="Y1232" s="35">
        <f>IF(W1232=MAXIFS(W$2:W$7201, A$2:A$7201, A1232, B$2:B$7201, B1232), "OPTIMAL", "")</f>
        <v/>
      </c>
    </row>
    <row r="1233" ht="20" customHeight="1">
      <c r="A1233" s="36" t="n">
        <v>4</v>
      </c>
      <c r="B1233" s="36" t="n">
        <v>30</v>
      </c>
      <c r="C1233" s="37" t="n">
        <v>110</v>
      </c>
      <c r="D1233" s="37" t="n">
        <v>2</v>
      </c>
      <c r="E1233" s="6" t="n">
        <v>8</v>
      </c>
      <c r="F1233" s="37" t="n">
        <v>1.5</v>
      </c>
      <c r="G1233" s="36" t="n">
        <v>200</v>
      </c>
      <c r="H1233" s="6" t="inlineStr">
        <is>
          <t>OFF</t>
        </is>
      </c>
      <c r="I1233" s="38" t="n">
        <v>718.2417398266504</v>
      </c>
      <c r="J1233" s="38" t="n">
        <v>2366.073881799197</v>
      </c>
      <c r="K1233" s="38" t="n">
        <v>1847.222222222222</v>
      </c>
      <c r="L1233" s="38" t="n">
        <v>150</v>
      </c>
      <c r="M1233" s="38">
        <f>I1233+J1233+K1233+L1233</f>
        <v/>
      </c>
      <c r="N1233" s="38">
        <f>M1233*'Dashboard &amp; Optimisation'!$B$18/('Dashboard &amp; Optimisation'!$B$16/3.6)</f>
        <v/>
      </c>
      <c r="O1233" s="38" t="n">
        <v>424.6581484399565</v>
      </c>
      <c r="P1233" s="39" t="n">
        <v>0.2292824966287873</v>
      </c>
      <c r="Q1233" s="40" t="n">
        <v>12.00797549109863</v>
      </c>
      <c r="R1233" s="38" t="n">
        <v>501.6655720610125</v>
      </c>
      <c r="S1233" s="38">
        <f>R1233*IF(A1233=4, 2.0, 3.0)</f>
        <v/>
      </c>
      <c r="T1233" s="37">
        <f>'Dashboard &amp; Optimisation'!$B$18*U1233</f>
        <v/>
      </c>
      <c r="U1233" s="26">
        <f>MIN(1, S1233/M1233)</f>
        <v/>
      </c>
      <c r="V1233" s="26">
        <f>N1233/(N1233+O1233)</f>
        <v/>
      </c>
      <c r="W1233" s="26">
        <f>U1233*V1233</f>
        <v/>
      </c>
      <c r="X1233" s="39">
        <f>T1233/N1233</f>
        <v/>
      </c>
      <c r="Y1233" s="41">
        <f>IF(W1233=MAXIFS(W$2:W$7201, A$2:A$7201, A1233, B$2:B$7201, B1233), "OPTIMAL", "")</f>
        <v/>
      </c>
    </row>
    <row r="1234" ht="20" customHeight="1">
      <c r="A1234" s="28" t="n">
        <v>4</v>
      </c>
      <c r="B1234" s="28" t="n">
        <v>30</v>
      </c>
      <c r="C1234" s="29" t="n">
        <v>110</v>
      </c>
      <c r="D1234" s="29" t="n">
        <v>2</v>
      </c>
      <c r="E1234" s="30" t="n">
        <v>8</v>
      </c>
      <c r="F1234" s="29" t="n">
        <v>2</v>
      </c>
      <c r="G1234" s="28" t="n">
        <v>50</v>
      </c>
      <c r="H1234" s="30" t="inlineStr">
        <is>
          <t>ON</t>
        </is>
      </c>
      <c r="I1234" s="31" t="n">
        <v>718.2417398266504</v>
      </c>
      <c r="J1234" s="31" t="n">
        <v>2366.073881799197</v>
      </c>
      <c r="K1234" s="31" t="n">
        <v>1847.222222222222</v>
      </c>
      <c r="L1234" s="31" t="n">
        <v>150</v>
      </c>
      <c r="M1234" s="31">
        <f>I1234+J1234+K1234+L1234</f>
        <v/>
      </c>
      <c r="N1234" s="31">
        <f>M1234*'Dashboard &amp; Optimisation'!$B$18/('Dashboard &amp; Optimisation'!$B$16/3.6)</f>
        <v/>
      </c>
      <c r="O1234" s="31" t="n">
        <v>506.2888398700124</v>
      </c>
      <c r="P1234" s="32" t="n">
        <v>0.05135009125002924</v>
      </c>
      <c r="Q1234" s="33" t="n">
        <v>15.94396732146484</v>
      </c>
      <c r="R1234" s="31" t="n">
        <v>2286.61370370596</v>
      </c>
      <c r="S1234" s="31">
        <f>R1234*IF(A1234=4, 2.0, 3.0)</f>
        <v/>
      </c>
      <c r="T1234" s="29">
        <f>'Dashboard &amp; Optimisation'!$B$18*U1234</f>
        <v/>
      </c>
      <c r="U1234" s="34">
        <f>MIN(1, S1234/M1234)</f>
        <v/>
      </c>
      <c r="V1234" s="34">
        <f>N1234/(N1234+O1234)</f>
        <v/>
      </c>
      <c r="W1234" s="34">
        <f>U1234*V1234</f>
        <v/>
      </c>
      <c r="X1234" s="32">
        <f>T1234/N1234</f>
        <v/>
      </c>
      <c r="Y1234" s="35">
        <f>IF(W1234=MAXIFS(W$2:W$7201, A$2:A$7201, A1234, B$2:B$7201, B1234), "OPTIMAL", "")</f>
        <v/>
      </c>
    </row>
    <row r="1235" ht="20" customHeight="1">
      <c r="A1235" s="36" t="n">
        <v>4</v>
      </c>
      <c r="B1235" s="36" t="n">
        <v>30</v>
      </c>
      <c r="C1235" s="37" t="n">
        <v>110</v>
      </c>
      <c r="D1235" s="37" t="n">
        <v>2</v>
      </c>
      <c r="E1235" s="6" t="n">
        <v>8</v>
      </c>
      <c r="F1235" s="37" t="n">
        <v>2</v>
      </c>
      <c r="G1235" s="36" t="n">
        <v>50</v>
      </c>
      <c r="H1235" s="6" t="inlineStr">
        <is>
          <t>OFF</t>
        </is>
      </c>
      <c r="I1235" s="38" t="n">
        <v>718.2417398266504</v>
      </c>
      <c r="J1235" s="38" t="n">
        <v>2366.073881799197</v>
      </c>
      <c r="K1235" s="38" t="n">
        <v>1847.222222222222</v>
      </c>
      <c r="L1235" s="38" t="n">
        <v>150</v>
      </c>
      <c r="M1235" s="38">
        <f>I1235+J1235+K1235+L1235</f>
        <v/>
      </c>
      <c r="N1235" s="38">
        <f>M1235*'Dashboard &amp; Optimisation'!$B$18/('Dashboard &amp; Optimisation'!$B$16/3.6)</f>
        <v/>
      </c>
      <c r="O1235" s="38" t="n">
        <v>506.2888398700124</v>
      </c>
      <c r="P1235" s="39" t="n">
        <v>0.2269219686178824</v>
      </c>
      <c r="Q1235" s="40" t="n">
        <v>15.94396732146484</v>
      </c>
      <c r="R1235" s="38" t="n">
        <v>517.4369985155124</v>
      </c>
      <c r="S1235" s="38">
        <f>R1235*IF(A1235=4, 2.0, 3.0)</f>
        <v/>
      </c>
      <c r="T1235" s="37">
        <f>'Dashboard &amp; Optimisation'!$B$18*U1235</f>
        <v/>
      </c>
      <c r="U1235" s="26">
        <f>MIN(1, S1235/M1235)</f>
        <v/>
      </c>
      <c r="V1235" s="26">
        <f>N1235/(N1235+O1235)</f>
        <v/>
      </c>
      <c r="W1235" s="26">
        <f>U1235*V1235</f>
        <v/>
      </c>
      <c r="X1235" s="39">
        <f>T1235/N1235</f>
        <v/>
      </c>
      <c r="Y1235" s="41">
        <f>IF(W1235=MAXIFS(W$2:W$7201, A$2:A$7201, A1235, B$2:B$7201, B1235), "OPTIMAL", "")</f>
        <v/>
      </c>
    </row>
    <row r="1236" ht="20" customHeight="1">
      <c r="A1236" s="28" t="n">
        <v>4</v>
      </c>
      <c r="B1236" s="28" t="n">
        <v>30</v>
      </c>
      <c r="C1236" s="29" t="n">
        <v>110</v>
      </c>
      <c r="D1236" s="29" t="n">
        <v>2</v>
      </c>
      <c r="E1236" s="30" t="n">
        <v>8</v>
      </c>
      <c r="F1236" s="29" t="n">
        <v>2</v>
      </c>
      <c r="G1236" s="28" t="n">
        <v>100</v>
      </c>
      <c r="H1236" s="30" t="inlineStr">
        <is>
          <t>ON</t>
        </is>
      </c>
      <c r="I1236" s="31" t="n">
        <v>718.2417398266504</v>
      </c>
      <c r="J1236" s="31" t="n">
        <v>2366.073881799197</v>
      </c>
      <c r="K1236" s="31" t="n">
        <v>1847.222222222222</v>
      </c>
      <c r="L1236" s="31" t="n">
        <v>150</v>
      </c>
      <c r="M1236" s="31">
        <f>I1236+J1236+K1236+L1236</f>
        <v/>
      </c>
      <c r="N1236" s="31">
        <f>M1236*'Dashboard &amp; Optimisation'!$B$18/('Dashboard &amp; Optimisation'!$B$16/3.6)</f>
        <v/>
      </c>
      <c r="O1236" s="31" t="n">
        <v>506.2888398700124</v>
      </c>
      <c r="P1236" s="32" t="n">
        <v>0.05207352280953786</v>
      </c>
      <c r="Q1236" s="33" t="n">
        <v>15.94396732146484</v>
      </c>
      <c r="R1236" s="31" t="n">
        <v>2254.846916509401</v>
      </c>
      <c r="S1236" s="31">
        <f>R1236*IF(A1236=4, 2.0, 3.0)</f>
        <v/>
      </c>
      <c r="T1236" s="29">
        <f>'Dashboard &amp; Optimisation'!$B$18*U1236</f>
        <v/>
      </c>
      <c r="U1236" s="34">
        <f>MIN(1, S1236/M1236)</f>
        <v/>
      </c>
      <c r="V1236" s="34">
        <f>N1236/(N1236+O1236)</f>
        <v/>
      </c>
      <c r="W1236" s="34">
        <f>U1236*V1236</f>
        <v/>
      </c>
      <c r="X1236" s="32">
        <f>T1236/N1236</f>
        <v/>
      </c>
      <c r="Y1236" s="35">
        <f>IF(W1236=MAXIFS(W$2:W$7201, A$2:A$7201, A1236, B$2:B$7201, B1236), "OPTIMAL", "")</f>
        <v/>
      </c>
    </row>
    <row r="1237" ht="20" customHeight="1">
      <c r="A1237" s="36" t="n">
        <v>4</v>
      </c>
      <c r="B1237" s="36" t="n">
        <v>30</v>
      </c>
      <c r="C1237" s="37" t="n">
        <v>110</v>
      </c>
      <c r="D1237" s="37" t="n">
        <v>2</v>
      </c>
      <c r="E1237" s="6" t="n">
        <v>8</v>
      </c>
      <c r="F1237" s="37" t="n">
        <v>2</v>
      </c>
      <c r="G1237" s="36" t="n">
        <v>100</v>
      </c>
      <c r="H1237" s="6" t="inlineStr">
        <is>
          <t>OFF</t>
        </is>
      </c>
      <c r="I1237" s="38" t="n">
        <v>718.2417398266504</v>
      </c>
      <c r="J1237" s="38" t="n">
        <v>2366.073881799197</v>
      </c>
      <c r="K1237" s="38" t="n">
        <v>1847.222222222222</v>
      </c>
      <c r="L1237" s="38" t="n">
        <v>150</v>
      </c>
      <c r="M1237" s="38">
        <f>I1237+J1237+K1237+L1237</f>
        <v/>
      </c>
      <c r="N1237" s="38">
        <f>M1237*'Dashboard &amp; Optimisation'!$B$18/('Dashboard &amp; Optimisation'!$B$16/3.6)</f>
        <v/>
      </c>
      <c r="O1237" s="38" t="n">
        <v>506.2888398700124</v>
      </c>
      <c r="P1237" s="39" t="n">
        <v>0.2276454001773911</v>
      </c>
      <c r="Q1237" s="40" t="n">
        <v>15.94396732146484</v>
      </c>
      <c r="R1237" s="38" t="n">
        <v>515.7926417462044</v>
      </c>
      <c r="S1237" s="38">
        <f>R1237*IF(A1237=4, 2.0, 3.0)</f>
        <v/>
      </c>
      <c r="T1237" s="37">
        <f>'Dashboard &amp; Optimisation'!$B$18*U1237</f>
        <v/>
      </c>
      <c r="U1237" s="26">
        <f>MIN(1, S1237/M1237)</f>
        <v/>
      </c>
      <c r="V1237" s="26">
        <f>N1237/(N1237+O1237)</f>
        <v/>
      </c>
      <c r="W1237" s="26">
        <f>U1237*V1237</f>
        <v/>
      </c>
      <c r="X1237" s="39">
        <f>T1237/N1237</f>
        <v/>
      </c>
      <c r="Y1237" s="41">
        <f>IF(W1237=MAXIFS(W$2:W$7201, A$2:A$7201, A1237, B$2:B$7201, B1237), "OPTIMAL", "")</f>
        <v/>
      </c>
    </row>
    <row r="1238" ht="20" customHeight="1">
      <c r="A1238" s="28" t="n">
        <v>4</v>
      </c>
      <c r="B1238" s="28" t="n">
        <v>30</v>
      </c>
      <c r="C1238" s="29" t="n">
        <v>110</v>
      </c>
      <c r="D1238" s="29" t="n">
        <v>2</v>
      </c>
      <c r="E1238" s="30" t="n">
        <v>8</v>
      </c>
      <c r="F1238" s="29" t="n">
        <v>2</v>
      </c>
      <c r="G1238" s="28" t="n">
        <v>150</v>
      </c>
      <c r="H1238" s="30" t="inlineStr">
        <is>
          <t>ON</t>
        </is>
      </c>
      <c r="I1238" s="31" t="n">
        <v>718.2417398266504</v>
      </c>
      <c r="J1238" s="31" t="n">
        <v>2366.073881799197</v>
      </c>
      <c r="K1238" s="31" t="n">
        <v>1847.222222222222</v>
      </c>
      <c r="L1238" s="31" t="n">
        <v>150</v>
      </c>
      <c r="M1238" s="31">
        <f>I1238+J1238+K1238+L1238</f>
        <v/>
      </c>
      <c r="N1238" s="31">
        <f>M1238*'Dashboard &amp; Optimisation'!$B$18/('Dashboard &amp; Optimisation'!$B$16/3.6)</f>
        <v/>
      </c>
      <c r="O1238" s="31" t="n">
        <v>506.2888398700124</v>
      </c>
      <c r="P1238" s="32" t="n">
        <v>0.05279695436904647</v>
      </c>
      <c r="Q1238" s="33" t="n">
        <v>15.94396732146484</v>
      </c>
      <c r="R1238" s="31" t="n">
        <v>2223.950675603885</v>
      </c>
      <c r="S1238" s="31">
        <f>R1238*IF(A1238=4, 2.0, 3.0)</f>
        <v/>
      </c>
      <c r="T1238" s="29">
        <f>'Dashboard &amp; Optimisation'!$B$18*U1238</f>
        <v/>
      </c>
      <c r="U1238" s="34">
        <f>MIN(1, S1238/M1238)</f>
        <v/>
      </c>
      <c r="V1238" s="34">
        <f>N1238/(N1238+O1238)</f>
        <v/>
      </c>
      <c r="W1238" s="34">
        <f>U1238*V1238</f>
        <v/>
      </c>
      <c r="X1238" s="32">
        <f>T1238/N1238</f>
        <v/>
      </c>
      <c r="Y1238" s="35">
        <f>IF(W1238=MAXIFS(W$2:W$7201, A$2:A$7201, A1238, B$2:B$7201, B1238), "OPTIMAL", "")</f>
        <v/>
      </c>
    </row>
    <row r="1239" ht="20" customHeight="1">
      <c r="A1239" s="36" t="n">
        <v>4</v>
      </c>
      <c r="B1239" s="36" t="n">
        <v>30</v>
      </c>
      <c r="C1239" s="37" t="n">
        <v>110</v>
      </c>
      <c r="D1239" s="37" t="n">
        <v>2</v>
      </c>
      <c r="E1239" s="6" t="n">
        <v>8</v>
      </c>
      <c r="F1239" s="37" t="n">
        <v>2</v>
      </c>
      <c r="G1239" s="36" t="n">
        <v>150</v>
      </c>
      <c r="H1239" s="6" t="inlineStr">
        <is>
          <t>OFF</t>
        </is>
      </c>
      <c r="I1239" s="38" t="n">
        <v>718.2417398266504</v>
      </c>
      <c r="J1239" s="38" t="n">
        <v>2366.073881799197</v>
      </c>
      <c r="K1239" s="38" t="n">
        <v>1847.222222222222</v>
      </c>
      <c r="L1239" s="38" t="n">
        <v>150</v>
      </c>
      <c r="M1239" s="38">
        <f>I1239+J1239+K1239+L1239</f>
        <v/>
      </c>
      <c r="N1239" s="38">
        <f>M1239*'Dashboard &amp; Optimisation'!$B$18/('Dashboard &amp; Optimisation'!$B$16/3.6)</f>
        <v/>
      </c>
      <c r="O1239" s="38" t="n">
        <v>506.2888398700124</v>
      </c>
      <c r="P1239" s="39" t="n">
        <v>0.2283688317368997</v>
      </c>
      <c r="Q1239" s="40" t="n">
        <v>15.94396732146484</v>
      </c>
      <c r="R1239" s="38" t="n">
        <v>514.1587030323985</v>
      </c>
      <c r="S1239" s="38">
        <f>R1239*IF(A1239=4, 2.0, 3.0)</f>
        <v/>
      </c>
      <c r="T1239" s="37">
        <f>'Dashboard &amp; Optimisation'!$B$18*U1239</f>
        <v/>
      </c>
      <c r="U1239" s="26">
        <f>MIN(1, S1239/M1239)</f>
        <v/>
      </c>
      <c r="V1239" s="26">
        <f>N1239/(N1239+O1239)</f>
        <v/>
      </c>
      <c r="W1239" s="26">
        <f>U1239*V1239</f>
        <v/>
      </c>
      <c r="X1239" s="39">
        <f>T1239/N1239</f>
        <v/>
      </c>
      <c r="Y1239" s="41">
        <f>IF(W1239=MAXIFS(W$2:W$7201, A$2:A$7201, A1239, B$2:B$7201, B1239), "OPTIMAL", "")</f>
        <v/>
      </c>
    </row>
    <row r="1240" ht="20" customHeight="1">
      <c r="A1240" s="28" t="n">
        <v>4</v>
      </c>
      <c r="B1240" s="28" t="n">
        <v>30</v>
      </c>
      <c r="C1240" s="29" t="n">
        <v>110</v>
      </c>
      <c r="D1240" s="29" t="n">
        <v>2</v>
      </c>
      <c r="E1240" s="30" t="n">
        <v>8</v>
      </c>
      <c r="F1240" s="29" t="n">
        <v>2</v>
      </c>
      <c r="G1240" s="28" t="n">
        <v>200</v>
      </c>
      <c r="H1240" s="30" t="inlineStr">
        <is>
          <t>ON</t>
        </is>
      </c>
      <c r="I1240" s="31" t="n">
        <v>718.2417398266504</v>
      </c>
      <c r="J1240" s="31" t="n">
        <v>2366.073881799197</v>
      </c>
      <c r="K1240" s="31" t="n">
        <v>1847.222222222222</v>
      </c>
      <c r="L1240" s="31" t="n">
        <v>150</v>
      </c>
      <c r="M1240" s="31">
        <f>I1240+J1240+K1240+L1240</f>
        <v/>
      </c>
      <c r="N1240" s="31">
        <f>M1240*'Dashboard &amp; Optimisation'!$B$18/('Dashboard &amp; Optimisation'!$B$16/3.6)</f>
        <v/>
      </c>
      <c r="O1240" s="31" t="n">
        <v>506.2888398700124</v>
      </c>
      <c r="P1240" s="32" t="n">
        <v>0.05352038592855509</v>
      </c>
      <c r="Q1240" s="33" t="n">
        <v>15.94396732146484</v>
      </c>
      <c r="R1240" s="31" t="n">
        <v>2193.889679637412</v>
      </c>
      <c r="S1240" s="31">
        <f>R1240*IF(A1240=4, 2.0, 3.0)</f>
        <v/>
      </c>
      <c r="T1240" s="29">
        <f>'Dashboard &amp; Optimisation'!$B$18*U1240</f>
        <v/>
      </c>
      <c r="U1240" s="34">
        <f>MIN(1, S1240/M1240)</f>
        <v/>
      </c>
      <c r="V1240" s="34">
        <f>N1240/(N1240+O1240)</f>
        <v/>
      </c>
      <c r="W1240" s="34">
        <f>U1240*V1240</f>
        <v/>
      </c>
      <c r="X1240" s="32">
        <f>T1240/N1240</f>
        <v/>
      </c>
      <c r="Y1240" s="35">
        <f>IF(W1240=MAXIFS(W$2:W$7201, A$2:A$7201, A1240, B$2:B$7201, B1240), "OPTIMAL", "")</f>
        <v/>
      </c>
    </row>
    <row r="1241" ht="20" customHeight="1">
      <c r="A1241" s="36" t="n">
        <v>4</v>
      </c>
      <c r="B1241" s="36" t="n">
        <v>30</v>
      </c>
      <c r="C1241" s="37" t="n">
        <v>110</v>
      </c>
      <c r="D1241" s="37" t="n">
        <v>2</v>
      </c>
      <c r="E1241" s="6" t="n">
        <v>8</v>
      </c>
      <c r="F1241" s="37" t="n">
        <v>2</v>
      </c>
      <c r="G1241" s="36" t="n">
        <v>200</v>
      </c>
      <c r="H1241" s="6" t="inlineStr">
        <is>
          <t>OFF</t>
        </is>
      </c>
      <c r="I1241" s="38" t="n">
        <v>718.2417398266504</v>
      </c>
      <c r="J1241" s="38" t="n">
        <v>2366.073881799197</v>
      </c>
      <c r="K1241" s="38" t="n">
        <v>1847.222222222222</v>
      </c>
      <c r="L1241" s="38" t="n">
        <v>150</v>
      </c>
      <c r="M1241" s="38">
        <f>I1241+J1241+K1241+L1241</f>
        <v/>
      </c>
      <c r="N1241" s="38">
        <f>M1241*'Dashboard &amp; Optimisation'!$B$18/('Dashboard &amp; Optimisation'!$B$16/3.6)</f>
        <v/>
      </c>
      <c r="O1241" s="38" t="n">
        <v>506.2888398700124</v>
      </c>
      <c r="P1241" s="39" t="n">
        <v>0.2290922632964083</v>
      </c>
      <c r="Q1241" s="40" t="n">
        <v>15.94396732146484</v>
      </c>
      <c r="R1241" s="38" t="n">
        <v>512.5350836791408</v>
      </c>
      <c r="S1241" s="38">
        <f>R1241*IF(A1241=4, 2.0, 3.0)</f>
        <v/>
      </c>
      <c r="T1241" s="37">
        <f>'Dashboard &amp; Optimisation'!$B$18*U1241</f>
        <v/>
      </c>
      <c r="U1241" s="26">
        <f>MIN(1, S1241/M1241)</f>
        <v/>
      </c>
      <c r="V1241" s="26">
        <f>N1241/(N1241+O1241)</f>
        <v/>
      </c>
      <c r="W1241" s="26">
        <f>U1241*V1241</f>
        <v/>
      </c>
      <c r="X1241" s="39">
        <f>T1241/N1241</f>
        <v/>
      </c>
      <c r="Y1241" s="41">
        <f>IF(W1241=MAXIFS(W$2:W$7201, A$2:A$7201, A1241, B$2:B$7201, B1241), "OPTIMAL", "")</f>
        <v/>
      </c>
    </row>
    <row r="1242" ht="20" customHeight="1">
      <c r="A1242" s="28" t="n">
        <v>4</v>
      </c>
      <c r="B1242" s="28" t="n">
        <v>30</v>
      </c>
      <c r="C1242" s="29" t="n">
        <v>110</v>
      </c>
      <c r="D1242" s="29" t="n">
        <v>3</v>
      </c>
      <c r="E1242" s="30" t="n">
        <v>0</v>
      </c>
      <c r="F1242" s="29" t="n">
        <v>0</v>
      </c>
      <c r="G1242" s="28" t="n">
        <v>50</v>
      </c>
      <c r="H1242" s="30" t="inlineStr">
        <is>
          <t>ON</t>
        </is>
      </c>
      <c r="I1242" s="31" t="n">
        <v>718.2417398266504</v>
      </c>
      <c r="J1242" s="31" t="n">
        <v>2366.073881799197</v>
      </c>
      <c r="K1242" s="31" t="n">
        <v>1847.222222222222</v>
      </c>
      <c r="L1242" s="31" t="n">
        <v>150</v>
      </c>
      <c r="M1242" s="31">
        <f>I1242+J1242+K1242+L1242</f>
        <v/>
      </c>
      <c r="N1242" s="31">
        <f>M1242*'Dashboard &amp; Optimisation'!$B$18/('Dashboard &amp; Optimisation'!$B$16/3.6)</f>
        <v/>
      </c>
      <c r="O1242" s="31" t="n">
        <v>306.5902435964583</v>
      </c>
      <c r="P1242" s="32" t="n">
        <v>0.4724443542902131</v>
      </c>
      <c r="Q1242" s="33" t="n">
        <v>0.2</v>
      </c>
      <c r="R1242" s="31" t="n">
        <v>238.3356440582927</v>
      </c>
      <c r="S1242" s="31">
        <f>R1242*IF(A1242=4, 2.0, 3.0)</f>
        <v/>
      </c>
      <c r="T1242" s="29">
        <f>'Dashboard &amp; Optimisation'!$B$18*U1242</f>
        <v/>
      </c>
      <c r="U1242" s="34">
        <f>MIN(1, S1242/M1242)</f>
        <v/>
      </c>
      <c r="V1242" s="34">
        <f>N1242/(N1242+O1242)</f>
        <v/>
      </c>
      <c r="W1242" s="34">
        <f>U1242*V1242</f>
        <v/>
      </c>
      <c r="X1242" s="32">
        <f>T1242/N1242</f>
        <v/>
      </c>
      <c r="Y1242" s="35">
        <f>IF(W1242=MAXIFS(W$2:W$7201, A$2:A$7201, A1242, B$2:B$7201, B1242), "OPTIMAL", "")</f>
        <v/>
      </c>
    </row>
    <row r="1243" ht="20" customHeight="1">
      <c r="A1243" s="36" t="n">
        <v>4</v>
      </c>
      <c r="B1243" s="36" t="n">
        <v>30</v>
      </c>
      <c r="C1243" s="37" t="n">
        <v>110</v>
      </c>
      <c r="D1243" s="37" t="n">
        <v>3</v>
      </c>
      <c r="E1243" s="6" t="n">
        <v>0</v>
      </c>
      <c r="F1243" s="37" t="n">
        <v>0</v>
      </c>
      <c r="G1243" s="36" t="n">
        <v>50</v>
      </c>
      <c r="H1243" s="6" t="inlineStr">
        <is>
          <t>OFF</t>
        </is>
      </c>
      <c r="I1243" s="38" t="n">
        <v>718.2417398266504</v>
      </c>
      <c r="J1243" s="38" t="n">
        <v>2366.073881799197</v>
      </c>
      <c r="K1243" s="38" t="n">
        <v>1847.222222222222</v>
      </c>
      <c r="L1243" s="38" t="n">
        <v>150</v>
      </c>
      <c r="M1243" s="38">
        <f>I1243+J1243+K1243+L1243</f>
        <v/>
      </c>
      <c r="N1243" s="38">
        <f>M1243*'Dashboard &amp; Optimisation'!$B$18/('Dashboard &amp; Optimisation'!$B$16/3.6)</f>
        <v/>
      </c>
      <c r="O1243" s="38" t="n">
        <v>306.5902435964583</v>
      </c>
      <c r="P1243" s="39" t="n">
        <v>0.7618169780936592</v>
      </c>
      <c r="Q1243" s="40" t="n">
        <v>0.2</v>
      </c>
      <c r="R1243" s="38" t="n">
        <v>147.8049619519229</v>
      </c>
      <c r="S1243" s="38">
        <f>R1243*IF(A1243=4, 2.0, 3.0)</f>
        <v/>
      </c>
      <c r="T1243" s="37">
        <f>'Dashboard &amp; Optimisation'!$B$18*U1243</f>
        <v/>
      </c>
      <c r="U1243" s="26">
        <f>MIN(1, S1243/M1243)</f>
        <v/>
      </c>
      <c r="V1243" s="26">
        <f>N1243/(N1243+O1243)</f>
        <v/>
      </c>
      <c r="W1243" s="26">
        <f>U1243*V1243</f>
        <v/>
      </c>
      <c r="X1243" s="39">
        <f>T1243/N1243</f>
        <v/>
      </c>
      <c r="Y1243" s="41">
        <f>IF(W1243=MAXIFS(W$2:W$7201, A$2:A$7201, A1243, B$2:B$7201, B1243), "OPTIMAL", "")</f>
        <v/>
      </c>
    </row>
    <row r="1244" ht="20" customHeight="1">
      <c r="A1244" s="28" t="n">
        <v>4</v>
      </c>
      <c r="B1244" s="28" t="n">
        <v>30</v>
      </c>
      <c r="C1244" s="29" t="n">
        <v>110</v>
      </c>
      <c r="D1244" s="29" t="n">
        <v>3</v>
      </c>
      <c r="E1244" s="30" t="n">
        <v>0</v>
      </c>
      <c r="F1244" s="29" t="n">
        <v>0</v>
      </c>
      <c r="G1244" s="28" t="n">
        <v>100</v>
      </c>
      <c r="H1244" s="30" t="inlineStr">
        <is>
          <t>ON</t>
        </is>
      </c>
      <c r="I1244" s="31" t="n">
        <v>718.2417398266504</v>
      </c>
      <c r="J1244" s="31" t="n">
        <v>2366.073881799197</v>
      </c>
      <c r="K1244" s="31" t="n">
        <v>1847.222222222222</v>
      </c>
      <c r="L1244" s="31" t="n">
        <v>150</v>
      </c>
      <c r="M1244" s="31">
        <f>I1244+J1244+K1244+L1244</f>
        <v/>
      </c>
      <c r="N1244" s="31">
        <f>M1244*'Dashboard &amp; Optimisation'!$B$18/('Dashboard &amp; Optimisation'!$B$16/3.6)</f>
        <v/>
      </c>
      <c r="O1244" s="31" t="n">
        <v>306.5902435964583</v>
      </c>
      <c r="P1244" s="32" t="n">
        <v>0.4731677858497217</v>
      </c>
      <c r="Q1244" s="33" t="n">
        <v>0.2</v>
      </c>
      <c r="R1244" s="31" t="n">
        <v>237.9712500064915</v>
      </c>
      <c r="S1244" s="31">
        <f>R1244*IF(A1244=4, 2.0, 3.0)</f>
        <v/>
      </c>
      <c r="T1244" s="29">
        <f>'Dashboard &amp; Optimisation'!$B$18*U1244</f>
        <v/>
      </c>
      <c r="U1244" s="34">
        <f>MIN(1, S1244/M1244)</f>
        <v/>
      </c>
      <c r="V1244" s="34">
        <f>N1244/(N1244+O1244)</f>
        <v/>
      </c>
      <c r="W1244" s="34">
        <f>U1244*V1244</f>
        <v/>
      </c>
      <c r="X1244" s="32">
        <f>T1244/N1244</f>
        <v/>
      </c>
      <c r="Y1244" s="35">
        <f>IF(W1244=MAXIFS(W$2:W$7201, A$2:A$7201, A1244, B$2:B$7201, B1244), "OPTIMAL", "")</f>
        <v/>
      </c>
    </row>
    <row r="1245" ht="20" customHeight="1">
      <c r="A1245" s="36" t="n">
        <v>4</v>
      </c>
      <c r="B1245" s="36" t="n">
        <v>30</v>
      </c>
      <c r="C1245" s="37" t="n">
        <v>110</v>
      </c>
      <c r="D1245" s="37" t="n">
        <v>3</v>
      </c>
      <c r="E1245" s="6" t="n">
        <v>0</v>
      </c>
      <c r="F1245" s="37" t="n">
        <v>0</v>
      </c>
      <c r="G1245" s="36" t="n">
        <v>100</v>
      </c>
      <c r="H1245" s="6" t="inlineStr">
        <is>
          <t>OFF</t>
        </is>
      </c>
      <c r="I1245" s="38" t="n">
        <v>718.2417398266504</v>
      </c>
      <c r="J1245" s="38" t="n">
        <v>2366.073881799197</v>
      </c>
      <c r="K1245" s="38" t="n">
        <v>1847.222222222222</v>
      </c>
      <c r="L1245" s="38" t="n">
        <v>150</v>
      </c>
      <c r="M1245" s="38">
        <f>I1245+J1245+K1245+L1245</f>
        <v/>
      </c>
      <c r="N1245" s="38">
        <f>M1245*'Dashboard &amp; Optimisation'!$B$18/('Dashboard &amp; Optimisation'!$B$16/3.6)</f>
        <v/>
      </c>
      <c r="O1245" s="38" t="n">
        <v>306.5902435964583</v>
      </c>
      <c r="P1245" s="39" t="n">
        <v>0.7625404096531678</v>
      </c>
      <c r="Q1245" s="40" t="n">
        <v>0.2</v>
      </c>
      <c r="R1245" s="38" t="n">
        <v>147.6647375483708</v>
      </c>
      <c r="S1245" s="38">
        <f>R1245*IF(A1245=4, 2.0, 3.0)</f>
        <v/>
      </c>
      <c r="T1245" s="37">
        <f>'Dashboard &amp; Optimisation'!$B$18*U1245</f>
        <v/>
      </c>
      <c r="U1245" s="26">
        <f>MIN(1, S1245/M1245)</f>
        <v/>
      </c>
      <c r="V1245" s="26">
        <f>N1245/(N1245+O1245)</f>
        <v/>
      </c>
      <c r="W1245" s="26">
        <f>U1245*V1245</f>
        <v/>
      </c>
      <c r="X1245" s="39">
        <f>T1245/N1245</f>
        <v/>
      </c>
      <c r="Y1245" s="41">
        <f>IF(W1245=MAXIFS(W$2:W$7201, A$2:A$7201, A1245, B$2:B$7201, B1245), "OPTIMAL", "")</f>
        <v/>
      </c>
    </row>
    <row r="1246" ht="20" customHeight="1">
      <c r="A1246" s="28" t="n">
        <v>4</v>
      </c>
      <c r="B1246" s="28" t="n">
        <v>30</v>
      </c>
      <c r="C1246" s="29" t="n">
        <v>110</v>
      </c>
      <c r="D1246" s="29" t="n">
        <v>3</v>
      </c>
      <c r="E1246" s="30" t="n">
        <v>0</v>
      </c>
      <c r="F1246" s="29" t="n">
        <v>0</v>
      </c>
      <c r="G1246" s="28" t="n">
        <v>150</v>
      </c>
      <c r="H1246" s="30" t="inlineStr">
        <is>
          <t>ON</t>
        </is>
      </c>
      <c r="I1246" s="31" t="n">
        <v>718.2417398266504</v>
      </c>
      <c r="J1246" s="31" t="n">
        <v>2366.073881799197</v>
      </c>
      <c r="K1246" s="31" t="n">
        <v>1847.222222222222</v>
      </c>
      <c r="L1246" s="31" t="n">
        <v>150</v>
      </c>
      <c r="M1246" s="31">
        <f>I1246+J1246+K1246+L1246</f>
        <v/>
      </c>
      <c r="N1246" s="31">
        <f>M1246*'Dashboard &amp; Optimisation'!$B$18/('Dashboard &amp; Optimisation'!$B$16/3.6)</f>
        <v/>
      </c>
      <c r="O1246" s="31" t="n">
        <v>306.5902435964583</v>
      </c>
      <c r="P1246" s="32" t="n">
        <v>0.4738912174092303</v>
      </c>
      <c r="Q1246" s="33" t="n">
        <v>0.2</v>
      </c>
      <c r="R1246" s="31" t="n">
        <v>237.6079685060417</v>
      </c>
      <c r="S1246" s="31">
        <f>R1246*IF(A1246=4, 2.0, 3.0)</f>
        <v/>
      </c>
      <c r="T1246" s="29">
        <f>'Dashboard &amp; Optimisation'!$B$18*U1246</f>
        <v/>
      </c>
      <c r="U1246" s="34">
        <f>MIN(1, S1246/M1246)</f>
        <v/>
      </c>
      <c r="V1246" s="34">
        <f>N1246/(N1246+O1246)</f>
        <v/>
      </c>
      <c r="W1246" s="34">
        <f>U1246*V1246</f>
        <v/>
      </c>
      <c r="X1246" s="32">
        <f>T1246/N1246</f>
        <v/>
      </c>
      <c r="Y1246" s="35">
        <f>IF(W1246=MAXIFS(W$2:W$7201, A$2:A$7201, A1246, B$2:B$7201, B1246), "OPTIMAL", "")</f>
        <v/>
      </c>
    </row>
    <row r="1247" ht="20" customHeight="1">
      <c r="A1247" s="36" t="n">
        <v>4</v>
      </c>
      <c r="B1247" s="36" t="n">
        <v>30</v>
      </c>
      <c r="C1247" s="37" t="n">
        <v>110</v>
      </c>
      <c r="D1247" s="37" t="n">
        <v>3</v>
      </c>
      <c r="E1247" s="6" t="n">
        <v>0</v>
      </c>
      <c r="F1247" s="37" t="n">
        <v>0</v>
      </c>
      <c r="G1247" s="36" t="n">
        <v>150</v>
      </c>
      <c r="H1247" s="6" t="inlineStr">
        <is>
          <t>OFF</t>
        </is>
      </c>
      <c r="I1247" s="38" t="n">
        <v>718.2417398266504</v>
      </c>
      <c r="J1247" s="38" t="n">
        <v>2366.073881799197</v>
      </c>
      <c r="K1247" s="38" t="n">
        <v>1847.222222222222</v>
      </c>
      <c r="L1247" s="38" t="n">
        <v>150</v>
      </c>
      <c r="M1247" s="38">
        <f>I1247+J1247+K1247+L1247</f>
        <v/>
      </c>
      <c r="N1247" s="38">
        <f>M1247*'Dashboard &amp; Optimisation'!$B$18/('Dashboard &amp; Optimisation'!$B$16/3.6)</f>
        <v/>
      </c>
      <c r="O1247" s="38" t="n">
        <v>306.5902435964583</v>
      </c>
      <c r="P1247" s="39" t="n">
        <v>0.7632638412126764</v>
      </c>
      <c r="Q1247" s="40" t="n">
        <v>0.2</v>
      </c>
      <c r="R1247" s="38" t="n">
        <v>147.5247789579058</v>
      </c>
      <c r="S1247" s="38">
        <f>R1247*IF(A1247=4, 2.0, 3.0)</f>
        <v/>
      </c>
      <c r="T1247" s="37">
        <f>'Dashboard &amp; Optimisation'!$B$18*U1247</f>
        <v/>
      </c>
      <c r="U1247" s="26">
        <f>MIN(1, S1247/M1247)</f>
        <v/>
      </c>
      <c r="V1247" s="26">
        <f>N1247/(N1247+O1247)</f>
        <v/>
      </c>
      <c r="W1247" s="26">
        <f>U1247*V1247</f>
        <v/>
      </c>
      <c r="X1247" s="39">
        <f>T1247/N1247</f>
        <v/>
      </c>
      <c r="Y1247" s="41">
        <f>IF(W1247=MAXIFS(W$2:W$7201, A$2:A$7201, A1247, B$2:B$7201, B1247), "OPTIMAL", "")</f>
        <v/>
      </c>
    </row>
    <row r="1248" ht="20" customHeight="1">
      <c r="A1248" s="28" t="n">
        <v>4</v>
      </c>
      <c r="B1248" s="28" t="n">
        <v>30</v>
      </c>
      <c r="C1248" s="29" t="n">
        <v>110</v>
      </c>
      <c r="D1248" s="29" t="n">
        <v>3</v>
      </c>
      <c r="E1248" s="30" t="n">
        <v>0</v>
      </c>
      <c r="F1248" s="29" t="n">
        <v>0</v>
      </c>
      <c r="G1248" s="28" t="n">
        <v>200</v>
      </c>
      <c r="H1248" s="30" t="inlineStr">
        <is>
          <t>ON</t>
        </is>
      </c>
      <c r="I1248" s="31" t="n">
        <v>718.2417398266504</v>
      </c>
      <c r="J1248" s="31" t="n">
        <v>2366.073881799197</v>
      </c>
      <c r="K1248" s="31" t="n">
        <v>1847.222222222222</v>
      </c>
      <c r="L1248" s="31" t="n">
        <v>150</v>
      </c>
      <c r="M1248" s="31">
        <f>I1248+J1248+K1248+L1248</f>
        <v/>
      </c>
      <c r="N1248" s="31">
        <f>M1248*'Dashboard &amp; Optimisation'!$B$18/('Dashboard &amp; Optimisation'!$B$16/3.6)</f>
        <v/>
      </c>
      <c r="O1248" s="31" t="n">
        <v>306.5902435964583</v>
      </c>
      <c r="P1248" s="32" t="n">
        <v>0.4746146489687389</v>
      </c>
      <c r="Q1248" s="33" t="n">
        <v>0.2</v>
      </c>
      <c r="R1248" s="31" t="n">
        <v>237.2457944695228</v>
      </c>
      <c r="S1248" s="31">
        <f>R1248*IF(A1248=4, 2.0, 3.0)</f>
        <v/>
      </c>
      <c r="T1248" s="29">
        <f>'Dashboard &amp; Optimisation'!$B$18*U1248</f>
        <v/>
      </c>
      <c r="U1248" s="34">
        <f>MIN(1, S1248/M1248)</f>
        <v/>
      </c>
      <c r="V1248" s="34">
        <f>N1248/(N1248+O1248)</f>
        <v/>
      </c>
      <c r="W1248" s="34">
        <f>U1248*V1248</f>
        <v/>
      </c>
      <c r="X1248" s="32">
        <f>T1248/N1248</f>
        <v/>
      </c>
      <c r="Y1248" s="35">
        <f>IF(W1248=MAXIFS(W$2:W$7201, A$2:A$7201, A1248, B$2:B$7201, B1248), "OPTIMAL", "")</f>
        <v/>
      </c>
    </row>
    <row r="1249" ht="20" customHeight="1">
      <c r="A1249" s="36" t="n">
        <v>4</v>
      </c>
      <c r="B1249" s="36" t="n">
        <v>30</v>
      </c>
      <c r="C1249" s="37" t="n">
        <v>110</v>
      </c>
      <c r="D1249" s="37" t="n">
        <v>3</v>
      </c>
      <c r="E1249" s="6" t="n">
        <v>0</v>
      </c>
      <c r="F1249" s="37" t="n">
        <v>0</v>
      </c>
      <c r="G1249" s="36" t="n">
        <v>200</v>
      </c>
      <c r="H1249" s="6" t="inlineStr">
        <is>
          <t>OFF</t>
        </is>
      </c>
      <c r="I1249" s="38" t="n">
        <v>718.2417398266504</v>
      </c>
      <c r="J1249" s="38" t="n">
        <v>2366.073881799197</v>
      </c>
      <c r="K1249" s="38" t="n">
        <v>1847.222222222222</v>
      </c>
      <c r="L1249" s="38" t="n">
        <v>150</v>
      </c>
      <c r="M1249" s="38">
        <f>I1249+J1249+K1249+L1249</f>
        <v/>
      </c>
      <c r="N1249" s="38">
        <f>M1249*'Dashboard &amp; Optimisation'!$B$18/('Dashboard &amp; Optimisation'!$B$16/3.6)</f>
        <v/>
      </c>
      <c r="O1249" s="38" t="n">
        <v>306.5902435964583</v>
      </c>
      <c r="P1249" s="39" t="n">
        <v>0.763987272772185</v>
      </c>
      <c r="Q1249" s="40" t="n">
        <v>0.2</v>
      </c>
      <c r="R1249" s="38" t="n">
        <v>147.38508542542</v>
      </c>
      <c r="S1249" s="38">
        <f>R1249*IF(A1249=4, 2.0, 3.0)</f>
        <v/>
      </c>
      <c r="T1249" s="37">
        <f>'Dashboard &amp; Optimisation'!$B$18*U1249</f>
        <v/>
      </c>
      <c r="U1249" s="26">
        <f>MIN(1, S1249/M1249)</f>
        <v/>
      </c>
      <c r="V1249" s="26">
        <f>N1249/(N1249+O1249)</f>
        <v/>
      </c>
      <c r="W1249" s="26">
        <f>U1249*V1249</f>
        <v/>
      </c>
      <c r="X1249" s="39">
        <f>T1249/N1249</f>
        <v/>
      </c>
      <c r="Y1249" s="41">
        <f>IF(W1249=MAXIFS(W$2:W$7201, A$2:A$7201, A1249, B$2:B$7201, B1249), "OPTIMAL", "")</f>
        <v/>
      </c>
    </row>
    <row r="1250" ht="20" customHeight="1">
      <c r="A1250" s="28" t="n">
        <v>4</v>
      </c>
      <c r="B1250" s="28" t="n">
        <v>30</v>
      </c>
      <c r="C1250" s="29" t="n">
        <v>110</v>
      </c>
      <c r="D1250" s="29" t="n">
        <v>3</v>
      </c>
      <c r="E1250" s="30" t="n">
        <v>4</v>
      </c>
      <c r="F1250" s="29" t="n">
        <v>1.5</v>
      </c>
      <c r="G1250" s="28" t="n">
        <v>50</v>
      </c>
      <c r="H1250" s="30" t="inlineStr">
        <is>
          <t>ON</t>
        </is>
      </c>
      <c r="I1250" s="31" t="n">
        <v>718.2417398266504</v>
      </c>
      <c r="J1250" s="31" t="n">
        <v>2366.073881799197</v>
      </c>
      <c r="K1250" s="31" t="n">
        <v>1847.222222222222</v>
      </c>
      <c r="L1250" s="31" t="n">
        <v>150</v>
      </c>
      <c r="M1250" s="31">
        <f>I1250+J1250+K1250+L1250</f>
        <v/>
      </c>
      <c r="N1250" s="31">
        <f>M1250*'Dashboard &amp; Optimisation'!$B$18/('Dashboard &amp; Optimisation'!$B$16/3.6)</f>
        <v/>
      </c>
      <c r="O1250" s="31" t="n">
        <v>422.2422499182751</v>
      </c>
      <c r="P1250" s="32" t="n">
        <v>0.06968296495073495</v>
      </c>
      <c r="Q1250" s="33" t="n">
        <v>6.217525971425261</v>
      </c>
      <c r="R1250" s="31" t="n">
        <v>1664.810862175993</v>
      </c>
      <c r="S1250" s="31">
        <f>R1250*IF(A1250=4, 2.0, 3.0)</f>
        <v/>
      </c>
      <c r="T1250" s="29">
        <f>'Dashboard &amp; Optimisation'!$B$18*U1250</f>
        <v/>
      </c>
      <c r="U1250" s="34">
        <f>MIN(1, S1250/M1250)</f>
        <v/>
      </c>
      <c r="V1250" s="34">
        <f>N1250/(N1250+O1250)</f>
        <v/>
      </c>
      <c r="W1250" s="34">
        <f>U1250*V1250</f>
        <v/>
      </c>
      <c r="X1250" s="32">
        <f>T1250/N1250</f>
        <v/>
      </c>
      <c r="Y1250" s="35">
        <f>IF(W1250=MAXIFS(W$2:W$7201, A$2:A$7201, A1250, B$2:B$7201, B1250), "OPTIMAL", "")</f>
        <v/>
      </c>
    </row>
    <row r="1251" ht="20" customHeight="1">
      <c r="A1251" s="36" t="n">
        <v>4</v>
      </c>
      <c r="B1251" s="36" t="n">
        <v>30</v>
      </c>
      <c r="C1251" s="37" t="n">
        <v>110</v>
      </c>
      <c r="D1251" s="37" t="n">
        <v>3</v>
      </c>
      <c r="E1251" s="6" t="n">
        <v>4</v>
      </c>
      <c r="F1251" s="37" t="n">
        <v>1.5</v>
      </c>
      <c r="G1251" s="36" t="n">
        <v>50</v>
      </c>
      <c r="H1251" s="6" t="inlineStr">
        <is>
          <t>OFF</t>
        </is>
      </c>
      <c r="I1251" s="38" t="n">
        <v>718.2417398266504</v>
      </c>
      <c r="J1251" s="38" t="n">
        <v>2366.073881799197</v>
      </c>
      <c r="K1251" s="38" t="n">
        <v>1847.222222222222</v>
      </c>
      <c r="L1251" s="38" t="n">
        <v>150</v>
      </c>
      <c r="M1251" s="38">
        <f>I1251+J1251+K1251+L1251</f>
        <v/>
      </c>
      <c r="N1251" s="38">
        <f>M1251*'Dashboard &amp; Optimisation'!$B$18/('Dashboard &amp; Optimisation'!$B$16/3.6)</f>
        <v/>
      </c>
      <c r="O1251" s="38" t="n">
        <v>422.2422499182751</v>
      </c>
      <c r="P1251" s="39" t="n">
        <v>0.2872791873998608</v>
      </c>
      <c r="Q1251" s="40" t="n">
        <v>6.217525971425261</v>
      </c>
      <c r="R1251" s="38" t="n">
        <v>403.8195666334191</v>
      </c>
      <c r="S1251" s="38">
        <f>R1251*IF(A1251=4, 2.0, 3.0)</f>
        <v/>
      </c>
      <c r="T1251" s="37">
        <f>'Dashboard &amp; Optimisation'!$B$18*U1251</f>
        <v/>
      </c>
      <c r="U1251" s="26">
        <f>MIN(1, S1251/M1251)</f>
        <v/>
      </c>
      <c r="V1251" s="26">
        <f>N1251/(N1251+O1251)</f>
        <v/>
      </c>
      <c r="W1251" s="26">
        <f>U1251*V1251</f>
        <v/>
      </c>
      <c r="X1251" s="39">
        <f>T1251/N1251</f>
        <v/>
      </c>
      <c r="Y1251" s="41">
        <f>IF(W1251=MAXIFS(W$2:W$7201, A$2:A$7201, A1251, B$2:B$7201, B1251), "OPTIMAL", "")</f>
        <v/>
      </c>
    </row>
    <row r="1252" ht="20" customHeight="1">
      <c r="A1252" s="28" t="n">
        <v>4</v>
      </c>
      <c r="B1252" s="28" t="n">
        <v>30</v>
      </c>
      <c r="C1252" s="29" t="n">
        <v>110</v>
      </c>
      <c r="D1252" s="29" t="n">
        <v>3</v>
      </c>
      <c r="E1252" s="30" t="n">
        <v>4</v>
      </c>
      <c r="F1252" s="29" t="n">
        <v>1.5</v>
      </c>
      <c r="G1252" s="28" t="n">
        <v>100</v>
      </c>
      <c r="H1252" s="30" t="inlineStr">
        <is>
          <t>ON</t>
        </is>
      </c>
      <c r="I1252" s="31" t="n">
        <v>718.2417398266504</v>
      </c>
      <c r="J1252" s="31" t="n">
        <v>2366.073881799197</v>
      </c>
      <c r="K1252" s="31" t="n">
        <v>1847.222222222222</v>
      </c>
      <c r="L1252" s="31" t="n">
        <v>150</v>
      </c>
      <c r="M1252" s="31">
        <f>I1252+J1252+K1252+L1252</f>
        <v/>
      </c>
      <c r="N1252" s="31">
        <f>M1252*'Dashboard &amp; Optimisation'!$B$18/('Dashboard &amp; Optimisation'!$B$16/3.6)</f>
        <v/>
      </c>
      <c r="O1252" s="31" t="n">
        <v>422.2422499182751</v>
      </c>
      <c r="P1252" s="32" t="n">
        <v>0.07040639651024357</v>
      </c>
      <c r="Q1252" s="33" t="n">
        <v>6.217525971425261</v>
      </c>
      <c r="R1252" s="31" t="n">
        <v>1647.704792585631</v>
      </c>
      <c r="S1252" s="31">
        <f>R1252*IF(A1252=4, 2.0, 3.0)</f>
        <v/>
      </c>
      <c r="T1252" s="29">
        <f>'Dashboard &amp; Optimisation'!$B$18*U1252</f>
        <v/>
      </c>
      <c r="U1252" s="34">
        <f>MIN(1, S1252/M1252)</f>
        <v/>
      </c>
      <c r="V1252" s="34">
        <f>N1252/(N1252+O1252)</f>
        <v/>
      </c>
      <c r="W1252" s="34">
        <f>U1252*V1252</f>
        <v/>
      </c>
      <c r="X1252" s="32">
        <f>T1252/N1252</f>
        <v/>
      </c>
      <c r="Y1252" s="35">
        <f>IF(W1252=MAXIFS(W$2:W$7201, A$2:A$7201, A1252, B$2:B$7201, B1252), "OPTIMAL", "")</f>
        <v/>
      </c>
    </row>
    <row r="1253" ht="20" customHeight="1">
      <c r="A1253" s="36" t="n">
        <v>4</v>
      </c>
      <c r="B1253" s="36" t="n">
        <v>30</v>
      </c>
      <c r="C1253" s="37" t="n">
        <v>110</v>
      </c>
      <c r="D1253" s="37" t="n">
        <v>3</v>
      </c>
      <c r="E1253" s="6" t="n">
        <v>4</v>
      </c>
      <c r="F1253" s="37" t="n">
        <v>1.5</v>
      </c>
      <c r="G1253" s="36" t="n">
        <v>100</v>
      </c>
      <c r="H1253" s="6" t="inlineStr">
        <is>
          <t>OFF</t>
        </is>
      </c>
      <c r="I1253" s="38" t="n">
        <v>718.2417398266504</v>
      </c>
      <c r="J1253" s="38" t="n">
        <v>2366.073881799197</v>
      </c>
      <c r="K1253" s="38" t="n">
        <v>1847.222222222222</v>
      </c>
      <c r="L1253" s="38" t="n">
        <v>150</v>
      </c>
      <c r="M1253" s="38">
        <f>I1253+J1253+K1253+L1253</f>
        <v/>
      </c>
      <c r="N1253" s="38">
        <f>M1253*'Dashboard &amp; Optimisation'!$B$18/('Dashboard &amp; Optimisation'!$B$16/3.6)</f>
        <v/>
      </c>
      <c r="O1253" s="38" t="n">
        <v>422.2422499182751</v>
      </c>
      <c r="P1253" s="39" t="n">
        <v>0.2880026189593694</v>
      </c>
      <c r="Q1253" s="40" t="n">
        <v>6.217525971425261</v>
      </c>
      <c r="R1253" s="38" t="n">
        <v>402.8052153754157</v>
      </c>
      <c r="S1253" s="38">
        <f>R1253*IF(A1253=4, 2.0, 3.0)</f>
        <v/>
      </c>
      <c r="T1253" s="37">
        <f>'Dashboard &amp; Optimisation'!$B$18*U1253</f>
        <v/>
      </c>
      <c r="U1253" s="26">
        <f>MIN(1, S1253/M1253)</f>
        <v/>
      </c>
      <c r="V1253" s="26">
        <f>N1253/(N1253+O1253)</f>
        <v/>
      </c>
      <c r="W1253" s="26">
        <f>U1253*V1253</f>
        <v/>
      </c>
      <c r="X1253" s="39">
        <f>T1253/N1253</f>
        <v/>
      </c>
      <c r="Y1253" s="41">
        <f>IF(W1253=MAXIFS(W$2:W$7201, A$2:A$7201, A1253, B$2:B$7201, B1253), "OPTIMAL", "")</f>
        <v/>
      </c>
    </row>
    <row r="1254" ht="20" customHeight="1">
      <c r="A1254" s="28" t="n">
        <v>4</v>
      </c>
      <c r="B1254" s="28" t="n">
        <v>30</v>
      </c>
      <c r="C1254" s="29" t="n">
        <v>110</v>
      </c>
      <c r="D1254" s="29" t="n">
        <v>3</v>
      </c>
      <c r="E1254" s="30" t="n">
        <v>4</v>
      </c>
      <c r="F1254" s="29" t="n">
        <v>1.5</v>
      </c>
      <c r="G1254" s="28" t="n">
        <v>150</v>
      </c>
      <c r="H1254" s="30" t="inlineStr">
        <is>
          <t>ON</t>
        </is>
      </c>
      <c r="I1254" s="31" t="n">
        <v>718.2417398266504</v>
      </c>
      <c r="J1254" s="31" t="n">
        <v>2366.073881799197</v>
      </c>
      <c r="K1254" s="31" t="n">
        <v>1847.222222222222</v>
      </c>
      <c r="L1254" s="31" t="n">
        <v>150</v>
      </c>
      <c r="M1254" s="31">
        <f>I1254+J1254+K1254+L1254</f>
        <v/>
      </c>
      <c r="N1254" s="31">
        <f>M1254*'Dashboard &amp; Optimisation'!$B$18/('Dashboard &amp; Optimisation'!$B$16/3.6)</f>
        <v/>
      </c>
      <c r="O1254" s="31" t="n">
        <v>422.2422499182751</v>
      </c>
      <c r="P1254" s="32" t="n">
        <v>0.07112982806975218</v>
      </c>
      <c r="Q1254" s="33" t="n">
        <v>6.217525971425261</v>
      </c>
      <c r="R1254" s="31" t="n">
        <v>1630.946680271046</v>
      </c>
      <c r="S1254" s="31">
        <f>R1254*IF(A1254=4, 2.0, 3.0)</f>
        <v/>
      </c>
      <c r="T1254" s="29">
        <f>'Dashboard &amp; Optimisation'!$B$18*U1254</f>
        <v/>
      </c>
      <c r="U1254" s="34">
        <f>MIN(1, S1254/M1254)</f>
        <v/>
      </c>
      <c r="V1254" s="34">
        <f>N1254/(N1254+O1254)</f>
        <v/>
      </c>
      <c r="W1254" s="34">
        <f>U1254*V1254</f>
        <v/>
      </c>
      <c r="X1254" s="32">
        <f>T1254/N1254</f>
        <v/>
      </c>
      <c r="Y1254" s="35">
        <f>IF(W1254=MAXIFS(W$2:W$7201, A$2:A$7201, A1254, B$2:B$7201, B1254), "OPTIMAL", "")</f>
        <v/>
      </c>
    </row>
    <row r="1255" ht="20" customHeight="1">
      <c r="A1255" s="36" t="n">
        <v>4</v>
      </c>
      <c r="B1255" s="36" t="n">
        <v>30</v>
      </c>
      <c r="C1255" s="37" t="n">
        <v>110</v>
      </c>
      <c r="D1255" s="37" t="n">
        <v>3</v>
      </c>
      <c r="E1255" s="6" t="n">
        <v>4</v>
      </c>
      <c r="F1255" s="37" t="n">
        <v>1.5</v>
      </c>
      <c r="G1255" s="36" t="n">
        <v>150</v>
      </c>
      <c r="H1255" s="6" t="inlineStr">
        <is>
          <t>OFF</t>
        </is>
      </c>
      <c r="I1255" s="38" t="n">
        <v>718.2417398266504</v>
      </c>
      <c r="J1255" s="38" t="n">
        <v>2366.073881799197</v>
      </c>
      <c r="K1255" s="38" t="n">
        <v>1847.222222222222</v>
      </c>
      <c r="L1255" s="38" t="n">
        <v>150</v>
      </c>
      <c r="M1255" s="38">
        <f>I1255+J1255+K1255+L1255</f>
        <v/>
      </c>
      <c r="N1255" s="38">
        <f>M1255*'Dashboard &amp; Optimisation'!$B$18/('Dashboard &amp; Optimisation'!$B$16/3.6)</f>
        <v/>
      </c>
      <c r="O1255" s="38" t="n">
        <v>422.2422499182751</v>
      </c>
      <c r="P1255" s="39" t="n">
        <v>0.288726050518878</v>
      </c>
      <c r="Q1255" s="40" t="n">
        <v>6.217525971425261</v>
      </c>
      <c r="R1255" s="38" t="n">
        <v>401.7959472313964</v>
      </c>
      <c r="S1255" s="38">
        <f>R1255*IF(A1255=4, 2.0, 3.0)</f>
        <v/>
      </c>
      <c r="T1255" s="37">
        <f>'Dashboard &amp; Optimisation'!$B$18*U1255</f>
        <v/>
      </c>
      <c r="U1255" s="26">
        <f>MIN(1, S1255/M1255)</f>
        <v/>
      </c>
      <c r="V1255" s="26">
        <f>N1255/(N1255+O1255)</f>
        <v/>
      </c>
      <c r="W1255" s="26">
        <f>U1255*V1255</f>
        <v/>
      </c>
      <c r="X1255" s="39">
        <f>T1255/N1255</f>
        <v/>
      </c>
      <c r="Y1255" s="41">
        <f>IF(W1255=MAXIFS(W$2:W$7201, A$2:A$7201, A1255, B$2:B$7201, B1255), "OPTIMAL", "")</f>
        <v/>
      </c>
    </row>
    <row r="1256" ht="20" customHeight="1">
      <c r="A1256" s="28" t="n">
        <v>4</v>
      </c>
      <c r="B1256" s="28" t="n">
        <v>30</v>
      </c>
      <c r="C1256" s="29" t="n">
        <v>110</v>
      </c>
      <c r="D1256" s="29" t="n">
        <v>3</v>
      </c>
      <c r="E1256" s="30" t="n">
        <v>4</v>
      </c>
      <c r="F1256" s="29" t="n">
        <v>1.5</v>
      </c>
      <c r="G1256" s="28" t="n">
        <v>200</v>
      </c>
      <c r="H1256" s="30" t="inlineStr">
        <is>
          <t>ON</t>
        </is>
      </c>
      <c r="I1256" s="31" t="n">
        <v>718.2417398266504</v>
      </c>
      <c r="J1256" s="31" t="n">
        <v>2366.073881799197</v>
      </c>
      <c r="K1256" s="31" t="n">
        <v>1847.222222222222</v>
      </c>
      <c r="L1256" s="31" t="n">
        <v>150</v>
      </c>
      <c r="M1256" s="31">
        <f>I1256+J1256+K1256+L1256</f>
        <v/>
      </c>
      <c r="N1256" s="31">
        <f>M1256*'Dashboard &amp; Optimisation'!$B$18/('Dashboard &amp; Optimisation'!$B$16/3.6)</f>
        <v/>
      </c>
      <c r="O1256" s="31" t="n">
        <v>422.2422499182751</v>
      </c>
      <c r="P1256" s="32" t="n">
        <v>0.0718532596292608</v>
      </c>
      <c r="Q1256" s="33" t="n">
        <v>6.217525971425261</v>
      </c>
      <c r="R1256" s="31" t="n">
        <v>1614.526015342668</v>
      </c>
      <c r="S1256" s="31">
        <f>R1256*IF(A1256=4, 2.0, 3.0)</f>
        <v/>
      </c>
      <c r="T1256" s="29">
        <f>'Dashboard &amp; Optimisation'!$B$18*U1256</f>
        <v/>
      </c>
      <c r="U1256" s="34">
        <f>MIN(1, S1256/M1256)</f>
        <v/>
      </c>
      <c r="V1256" s="34">
        <f>N1256/(N1256+O1256)</f>
        <v/>
      </c>
      <c r="W1256" s="34">
        <f>U1256*V1256</f>
        <v/>
      </c>
      <c r="X1256" s="32">
        <f>T1256/N1256</f>
        <v/>
      </c>
      <c r="Y1256" s="35">
        <f>IF(W1256=MAXIFS(W$2:W$7201, A$2:A$7201, A1256, B$2:B$7201, B1256), "OPTIMAL", "")</f>
        <v/>
      </c>
    </row>
    <row r="1257" ht="20" customHeight="1">
      <c r="A1257" s="36" t="n">
        <v>4</v>
      </c>
      <c r="B1257" s="36" t="n">
        <v>30</v>
      </c>
      <c r="C1257" s="37" t="n">
        <v>110</v>
      </c>
      <c r="D1257" s="37" t="n">
        <v>3</v>
      </c>
      <c r="E1257" s="6" t="n">
        <v>4</v>
      </c>
      <c r="F1257" s="37" t="n">
        <v>1.5</v>
      </c>
      <c r="G1257" s="36" t="n">
        <v>200</v>
      </c>
      <c r="H1257" s="6" t="inlineStr">
        <is>
          <t>OFF</t>
        </is>
      </c>
      <c r="I1257" s="38" t="n">
        <v>718.2417398266504</v>
      </c>
      <c r="J1257" s="38" t="n">
        <v>2366.073881799197</v>
      </c>
      <c r="K1257" s="38" t="n">
        <v>1847.222222222222</v>
      </c>
      <c r="L1257" s="38" t="n">
        <v>150</v>
      </c>
      <c r="M1257" s="38">
        <f>I1257+J1257+K1257+L1257</f>
        <v/>
      </c>
      <c r="N1257" s="38">
        <f>M1257*'Dashboard &amp; Optimisation'!$B$18/('Dashboard &amp; Optimisation'!$B$16/3.6)</f>
        <v/>
      </c>
      <c r="O1257" s="38" t="n">
        <v>422.2422499182751</v>
      </c>
      <c r="P1257" s="39" t="n">
        <v>0.2894494820783866</v>
      </c>
      <c r="Q1257" s="40" t="n">
        <v>6.217525971425261</v>
      </c>
      <c r="R1257" s="38" t="n">
        <v>400.7917240881291</v>
      </c>
      <c r="S1257" s="38">
        <f>R1257*IF(A1257=4, 2.0, 3.0)</f>
        <v/>
      </c>
      <c r="T1257" s="37">
        <f>'Dashboard &amp; Optimisation'!$B$18*U1257</f>
        <v/>
      </c>
      <c r="U1257" s="26">
        <f>MIN(1, S1257/M1257)</f>
        <v/>
      </c>
      <c r="V1257" s="26">
        <f>N1257/(N1257+O1257)</f>
        <v/>
      </c>
      <c r="W1257" s="26">
        <f>U1257*V1257</f>
        <v/>
      </c>
      <c r="X1257" s="39">
        <f>T1257/N1257</f>
        <v/>
      </c>
      <c r="Y1257" s="41">
        <f>IF(W1257=MAXIFS(W$2:W$7201, A$2:A$7201, A1257, B$2:B$7201, B1257), "OPTIMAL", "")</f>
        <v/>
      </c>
    </row>
    <row r="1258" ht="20" customHeight="1">
      <c r="A1258" s="28" t="n">
        <v>4</v>
      </c>
      <c r="B1258" s="28" t="n">
        <v>30</v>
      </c>
      <c r="C1258" s="29" t="n">
        <v>110</v>
      </c>
      <c r="D1258" s="29" t="n">
        <v>3</v>
      </c>
      <c r="E1258" s="30" t="n">
        <v>4</v>
      </c>
      <c r="F1258" s="29" t="n">
        <v>2</v>
      </c>
      <c r="G1258" s="28" t="n">
        <v>50</v>
      </c>
      <c r="H1258" s="30" t="inlineStr">
        <is>
          <t>ON</t>
        </is>
      </c>
      <c r="I1258" s="31" t="n">
        <v>718.2417398266504</v>
      </c>
      <c r="J1258" s="31" t="n">
        <v>2366.073881799197</v>
      </c>
      <c r="K1258" s="31" t="n">
        <v>1847.222222222222</v>
      </c>
      <c r="L1258" s="31" t="n">
        <v>150</v>
      </c>
      <c r="M1258" s="31">
        <f>I1258+J1258+K1258+L1258</f>
        <v/>
      </c>
      <c r="N1258" s="31">
        <f>M1258*'Dashboard &amp; Optimisation'!$B$18/('Dashboard &amp; Optimisation'!$B$16/3.6)</f>
        <v/>
      </c>
      <c r="O1258" s="31" t="n">
        <v>462.3647831841866</v>
      </c>
      <c r="P1258" s="32" t="n">
        <v>0.06673350784308681</v>
      </c>
      <c r="Q1258" s="33" t="n">
        <v>8.223367961900347</v>
      </c>
      <c r="R1258" s="31" t="n">
        <v>1756.111699962814</v>
      </c>
      <c r="S1258" s="31">
        <f>R1258*IF(A1258=4, 2.0, 3.0)</f>
        <v/>
      </c>
      <c r="T1258" s="29">
        <f>'Dashboard &amp; Optimisation'!$B$18*U1258</f>
        <v/>
      </c>
      <c r="U1258" s="34">
        <f>MIN(1, S1258/M1258)</f>
        <v/>
      </c>
      <c r="V1258" s="34">
        <f>N1258/(N1258+O1258)</f>
        <v/>
      </c>
      <c r="W1258" s="34">
        <f>U1258*V1258</f>
        <v/>
      </c>
      <c r="X1258" s="32">
        <f>T1258/N1258</f>
        <v/>
      </c>
      <c r="Y1258" s="35">
        <f>IF(W1258=MAXIFS(W$2:W$7201, A$2:A$7201, A1258, B$2:B$7201, B1258), "OPTIMAL", "")</f>
        <v/>
      </c>
    </row>
    <row r="1259" ht="20" customHeight="1">
      <c r="A1259" s="36" t="n">
        <v>4</v>
      </c>
      <c r="B1259" s="36" t="n">
        <v>30</v>
      </c>
      <c r="C1259" s="37" t="n">
        <v>110</v>
      </c>
      <c r="D1259" s="37" t="n">
        <v>3</v>
      </c>
      <c r="E1259" s="6" t="n">
        <v>4</v>
      </c>
      <c r="F1259" s="37" t="n">
        <v>2</v>
      </c>
      <c r="G1259" s="36" t="n">
        <v>50</v>
      </c>
      <c r="H1259" s="6" t="inlineStr">
        <is>
          <t>OFF</t>
        </is>
      </c>
      <c r="I1259" s="38" t="n">
        <v>718.2417398266504</v>
      </c>
      <c r="J1259" s="38" t="n">
        <v>2366.073881799197</v>
      </c>
      <c r="K1259" s="38" t="n">
        <v>1847.222222222222</v>
      </c>
      <c r="L1259" s="38" t="n">
        <v>150</v>
      </c>
      <c r="M1259" s="38">
        <f>I1259+J1259+K1259+L1259</f>
        <v/>
      </c>
      <c r="N1259" s="38">
        <f>M1259*'Dashboard &amp; Optimisation'!$B$18/('Dashboard &amp; Optimisation'!$B$16/3.6)</f>
        <v/>
      </c>
      <c r="O1259" s="38" t="n">
        <v>462.3647831841866</v>
      </c>
      <c r="P1259" s="39" t="n">
        <v>0.2852790882906754</v>
      </c>
      <c r="Q1259" s="40" t="n">
        <v>8.223367961900347</v>
      </c>
      <c r="R1259" s="38" t="n">
        <v>410.7959493455639</v>
      </c>
      <c r="S1259" s="38">
        <f>R1259*IF(A1259=4, 2.0, 3.0)</f>
        <v/>
      </c>
      <c r="T1259" s="37">
        <f>'Dashboard &amp; Optimisation'!$B$18*U1259</f>
        <v/>
      </c>
      <c r="U1259" s="26">
        <f>MIN(1, S1259/M1259)</f>
        <v/>
      </c>
      <c r="V1259" s="26">
        <f>N1259/(N1259+O1259)</f>
        <v/>
      </c>
      <c r="W1259" s="26">
        <f>U1259*V1259</f>
        <v/>
      </c>
      <c r="X1259" s="39">
        <f>T1259/N1259</f>
        <v/>
      </c>
      <c r="Y1259" s="41">
        <f>IF(W1259=MAXIFS(W$2:W$7201, A$2:A$7201, A1259, B$2:B$7201, B1259), "OPTIMAL", "")</f>
        <v/>
      </c>
    </row>
    <row r="1260" ht="20" customHeight="1">
      <c r="A1260" s="28" t="n">
        <v>4</v>
      </c>
      <c r="B1260" s="28" t="n">
        <v>30</v>
      </c>
      <c r="C1260" s="29" t="n">
        <v>110</v>
      </c>
      <c r="D1260" s="29" t="n">
        <v>3</v>
      </c>
      <c r="E1260" s="30" t="n">
        <v>4</v>
      </c>
      <c r="F1260" s="29" t="n">
        <v>2</v>
      </c>
      <c r="G1260" s="28" t="n">
        <v>100</v>
      </c>
      <c r="H1260" s="30" t="inlineStr">
        <is>
          <t>ON</t>
        </is>
      </c>
      <c r="I1260" s="31" t="n">
        <v>718.2417398266504</v>
      </c>
      <c r="J1260" s="31" t="n">
        <v>2366.073881799197</v>
      </c>
      <c r="K1260" s="31" t="n">
        <v>1847.222222222222</v>
      </c>
      <c r="L1260" s="31" t="n">
        <v>150</v>
      </c>
      <c r="M1260" s="31">
        <f>I1260+J1260+K1260+L1260</f>
        <v/>
      </c>
      <c r="N1260" s="31">
        <f>M1260*'Dashboard &amp; Optimisation'!$B$18/('Dashboard &amp; Optimisation'!$B$16/3.6)</f>
        <v/>
      </c>
      <c r="O1260" s="31" t="n">
        <v>462.3647831841866</v>
      </c>
      <c r="P1260" s="32" t="n">
        <v>0.06745693940259542</v>
      </c>
      <c r="Q1260" s="33" t="n">
        <v>8.223367961900347</v>
      </c>
      <c r="R1260" s="31" t="n">
        <v>1737.278550445115</v>
      </c>
      <c r="S1260" s="31">
        <f>R1260*IF(A1260=4, 2.0, 3.0)</f>
        <v/>
      </c>
      <c r="T1260" s="29">
        <f>'Dashboard &amp; Optimisation'!$B$18*U1260</f>
        <v/>
      </c>
      <c r="U1260" s="34">
        <f>MIN(1, S1260/M1260)</f>
        <v/>
      </c>
      <c r="V1260" s="34">
        <f>N1260/(N1260+O1260)</f>
        <v/>
      </c>
      <c r="W1260" s="34">
        <f>U1260*V1260</f>
        <v/>
      </c>
      <c r="X1260" s="32">
        <f>T1260/N1260</f>
        <v/>
      </c>
      <c r="Y1260" s="35">
        <f>IF(W1260=MAXIFS(W$2:W$7201, A$2:A$7201, A1260, B$2:B$7201, B1260), "OPTIMAL", "")</f>
        <v/>
      </c>
    </row>
    <row r="1261" ht="20" customHeight="1">
      <c r="A1261" s="36" t="n">
        <v>4</v>
      </c>
      <c r="B1261" s="36" t="n">
        <v>30</v>
      </c>
      <c r="C1261" s="37" t="n">
        <v>110</v>
      </c>
      <c r="D1261" s="37" t="n">
        <v>3</v>
      </c>
      <c r="E1261" s="6" t="n">
        <v>4</v>
      </c>
      <c r="F1261" s="37" t="n">
        <v>2</v>
      </c>
      <c r="G1261" s="36" t="n">
        <v>100</v>
      </c>
      <c r="H1261" s="6" t="inlineStr">
        <is>
          <t>OFF</t>
        </is>
      </c>
      <c r="I1261" s="38" t="n">
        <v>718.2417398266504</v>
      </c>
      <c r="J1261" s="38" t="n">
        <v>2366.073881799197</v>
      </c>
      <c r="K1261" s="38" t="n">
        <v>1847.222222222222</v>
      </c>
      <c r="L1261" s="38" t="n">
        <v>150</v>
      </c>
      <c r="M1261" s="38">
        <f>I1261+J1261+K1261+L1261</f>
        <v/>
      </c>
      <c r="N1261" s="38">
        <f>M1261*'Dashboard &amp; Optimisation'!$B$18/('Dashboard &amp; Optimisation'!$B$16/3.6)</f>
        <v/>
      </c>
      <c r="O1261" s="38" t="n">
        <v>462.3647831841866</v>
      </c>
      <c r="P1261" s="39" t="n">
        <v>0.286002519850184</v>
      </c>
      <c r="Q1261" s="40" t="n">
        <v>8.223367961900347</v>
      </c>
      <c r="R1261" s="38" t="n">
        <v>409.7568579612274</v>
      </c>
      <c r="S1261" s="38">
        <f>R1261*IF(A1261=4, 2.0, 3.0)</f>
        <v/>
      </c>
      <c r="T1261" s="37">
        <f>'Dashboard &amp; Optimisation'!$B$18*U1261</f>
        <v/>
      </c>
      <c r="U1261" s="26">
        <f>MIN(1, S1261/M1261)</f>
        <v/>
      </c>
      <c r="V1261" s="26">
        <f>N1261/(N1261+O1261)</f>
        <v/>
      </c>
      <c r="W1261" s="26">
        <f>U1261*V1261</f>
        <v/>
      </c>
      <c r="X1261" s="39">
        <f>T1261/N1261</f>
        <v/>
      </c>
      <c r="Y1261" s="41">
        <f>IF(W1261=MAXIFS(W$2:W$7201, A$2:A$7201, A1261, B$2:B$7201, B1261), "OPTIMAL", "")</f>
        <v/>
      </c>
    </row>
    <row r="1262" ht="20" customHeight="1">
      <c r="A1262" s="28" t="n">
        <v>4</v>
      </c>
      <c r="B1262" s="28" t="n">
        <v>30</v>
      </c>
      <c r="C1262" s="29" t="n">
        <v>110</v>
      </c>
      <c r="D1262" s="29" t="n">
        <v>3</v>
      </c>
      <c r="E1262" s="30" t="n">
        <v>4</v>
      </c>
      <c r="F1262" s="29" t="n">
        <v>2</v>
      </c>
      <c r="G1262" s="28" t="n">
        <v>150</v>
      </c>
      <c r="H1262" s="30" t="inlineStr">
        <is>
          <t>ON</t>
        </is>
      </c>
      <c r="I1262" s="31" t="n">
        <v>718.2417398266504</v>
      </c>
      <c r="J1262" s="31" t="n">
        <v>2366.073881799197</v>
      </c>
      <c r="K1262" s="31" t="n">
        <v>1847.222222222222</v>
      </c>
      <c r="L1262" s="31" t="n">
        <v>150</v>
      </c>
      <c r="M1262" s="31">
        <f>I1262+J1262+K1262+L1262</f>
        <v/>
      </c>
      <c r="N1262" s="31">
        <f>M1262*'Dashboard &amp; Optimisation'!$B$18/('Dashboard &amp; Optimisation'!$B$16/3.6)</f>
        <v/>
      </c>
      <c r="O1262" s="31" t="n">
        <v>462.3647831841866</v>
      </c>
      <c r="P1262" s="32" t="n">
        <v>0.06818037096210404</v>
      </c>
      <c r="Q1262" s="33" t="n">
        <v>8.223367961900347</v>
      </c>
      <c r="R1262" s="31" t="n">
        <v>1718.84506125586</v>
      </c>
      <c r="S1262" s="31">
        <f>R1262*IF(A1262=4, 2.0, 3.0)</f>
        <v/>
      </c>
      <c r="T1262" s="29">
        <f>'Dashboard &amp; Optimisation'!$B$18*U1262</f>
        <v/>
      </c>
      <c r="U1262" s="34">
        <f>MIN(1, S1262/M1262)</f>
        <v/>
      </c>
      <c r="V1262" s="34">
        <f>N1262/(N1262+O1262)</f>
        <v/>
      </c>
      <c r="W1262" s="34">
        <f>U1262*V1262</f>
        <v/>
      </c>
      <c r="X1262" s="32">
        <f>T1262/N1262</f>
        <v/>
      </c>
      <c r="Y1262" s="35">
        <f>IF(W1262=MAXIFS(W$2:W$7201, A$2:A$7201, A1262, B$2:B$7201, B1262), "OPTIMAL", "")</f>
        <v/>
      </c>
    </row>
    <row r="1263" ht="20" customHeight="1">
      <c r="A1263" s="36" t="n">
        <v>4</v>
      </c>
      <c r="B1263" s="36" t="n">
        <v>30</v>
      </c>
      <c r="C1263" s="37" t="n">
        <v>110</v>
      </c>
      <c r="D1263" s="37" t="n">
        <v>3</v>
      </c>
      <c r="E1263" s="6" t="n">
        <v>4</v>
      </c>
      <c r="F1263" s="37" t="n">
        <v>2</v>
      </c>
      <c r="G1263" s="36" t="n">
        <v>150</v>
      </c>
      <c r="H1263" s="6" t="inlineStr">
        <is>
          <t>OFF</t>
        </is>
      </c>
      <c r="I1263" s="38" t="n">
        <v>718.2417398266504</v>
      </c>
      <c r="J1263" s="38" t="n">
        <v>2366.073881799197</v>
      </c>
      <c r="K1263" s="38" t="n">
        <v>1847.222222222222</v>
      </c>
      <c r="L1263" s="38" t="n">
        <v>150</v>
      </c>
      <c r="M1263" s="38">
        <f>I1263+J1263+K1263+L1263</f>
        <v/>
      </c>
      <c r="N1263" s="38">
        <f>M1263*'Dashboard &amp; Optimisation'!$B$18/('Dashboard &amp; Optimisation'!$B$16/3.6)</f>
        <v/>
      </c>
      <c r="O1263" s="38" t="n">
        <v>462.3647831841866</v>
      </c>
      <c r="P1263" s="39" t="n">
        <v>0.2867259514096926</v>
      </c>
      <c r="Q1263" s="40" t="n">
        <v>8.223367961900347</v>
      </c>
      <c r="R1263" s="38" t="n">
        <v>408.7230099913564</v>
      </c>
      <c r="S1263" s="38">
        <f>R1263*IF(A1263=4, 2.0, 3.0)</f>
        <v/>
      </c>
      <c r="T1263" s="37">
        <f>'Dashboard &amp; Optimisation'!$B$18*U1263</f>
        <v/>
      </c>
      <c r="U1263" s="26">
        <f>MIN(1, S1263/M1263)</f>
        <v/>
      </c>
      <c r="V1263" s="26">
        <f>N1263/(N1263+O1263)</f>
        <v/>
      </c>
      <c r="W1263" s="26">
        <f>U1263*V1263</f>
        <v/>
      </c>
      <c r="X1263" s="39">
        <f>T1263/N1263</f>
        <v/>
      </c>
      <c r="Y1263" s="41">
        <f>IF(W1263=MAXIFS(W$2:W$7201, A$2:A$7201, A1263, B$2:B$7201, B1263), "OPTIMAL", "")</f>
        <v/>
      </c>
    </row>
    <row r="1264" ht="20" customHeight="1">
      <c r="A1264" s="28" t="n">
        <v>4</v>
      </c>
      <c r="B1264" s="28" t="n">
        <v>30</v>
      </c>
      <c r="C1264" s="29" t="n">
        <v>110</v>
      </c>
      <c r="D1264" s="29" t="n">
        <v>3</v>
      </c>
      <c r="E1264" s="30" t="n">
        <v>4</v>
      </c>
      <c r="F1264" s="29" t="n">
        <v>2</v>
      </c>
      <c r="G1264" s="28" t="n">
        <v>200</v>
      </c>
      <c r="H1264" s="30" t="inlineStr">
        <is>
          <t>ON</t>
        </is>
      </c>
      <c r="I1264" s="31" t="n">
        <v>718.2417398266504</v>
      </c>
      <c r="J1264" s="31" t="n">
        <v>2366.073881799197</v>
      </c>
      <c r="K1264" s="31" t="n">
        <v>1847.222222222222</v>
      </c>
      <c r="L1264" s="31" t="n">
        <v>150</v>
      </c>
      <c r="M1264" s="31">
        <f>I1264+J1264+K1264+L1264</f>
        <v/>
      </c>
      <c r="N1264" s="31">
        <f>M1264*'Dashboard &amp; Optimisation'!$B$18/('Dashboard &amp; Optimisation'!$B$16/3.6)</f>
        <v/>
      </c>
      <c r="O1264" s="31" t="n">
        <v>462.3647831841866</v>
      </c>
      <c r="P1264" s="32" t="n">
        <v>0.06890380252161266</v>
      </c>
      <c r="Q1264" s="33" t="n">
        <v>8.223367961900347</v>
      </c>
      <c r="R1264" s="31" t="n">
        <v>1700.798644110333</v>
      </c>
      <c r="S1264" s="31">
        <f>R1264*IF(A1264=4, 2.0, 3.0)</f>
        <v/>
      </c>
      <c r="T1264" s="29">
        <f>'Dashboard &amp; Optimisation'!$B$18*U1264</f>
        <v/>
      </c>
      <c r="U1264" s="34">
        <f>MIN(1, S1264/M1264)</f>
        <v/>
      </c>
      <c r="V1264" s="34">
        <f>N1264/(N1264+O1264)</f>
        <v/>
      </c>
      <c r="W1264" s="34">
        <f>U1264*V1264</f>
        <v/>
      </c>
      <c r="X1264" s="32">
        <f>T1264/N1264</f>
        <v/>
      </c>
      <c r="Y1264" s="35">
        <f>IF(W1264=MAXIFS(W$2:W$7201, A$2:A$7201, A1264, B$2:B$7201, B1264), "OPTIMAL", "")</f>
        <v/>
      </c>
    </row>
    <row r="1265" ht="20" customHeight="1">
      <c r="A1265" s="36" t="n">
        <v>4</v>
      </c>
      <c r="B1265" s="36" t="n">
        <v>30</v>
      </c>
      <c r="C1265" s="37" t="n">
        <v>110</v>
      </c>
      <c r="D1265" s="37" t="n">
        <v>3</v>
      </c>
      <c r="E1265" s="6" t="n">
        <v>4</v>
      </c>
      <c r="F1265" s="37" t="n">
        <v>2</v>
      </c>
      <c r="G1265" s="36" t="n">
        <v>200</v>
      </c>
      <c r="H1265" s="6" t="inlineStr">
        <is>
          <t>OFF</t>
        </is>
      </c>
      <c r="I1265" s="38" t="n">
        <v>718.2417398266504</v>
      </c>
      <c r="J1265" s="38" t="n">
        <v>2366.073881799197</v>
      </c>
      <c r="K1265" s="38" t="n">
        <v>1847.222222222222</v>
      </c>
      <c r="L1265" s="38" t="n">
        <v>150</v>
      </c>
      <c r="M1265" s="38">
        <f>I1265+J1265+K1265+L1265</f>
        <v/>
      </c>
      <c r="N1265" s="38">
        <f>M1265*'Dashboard &amp; Optimisation'!$B$18/('Dashboard &amp; Optimisation'!$B$16/3.6)</f>
        <v/>
      </c>
      <c r="O1265" s="38" t="n">
        <v>462.3647831841866</v>
      </c>
      <c r="P1265" s="39" t="n">
        <v>0.2874493829692012</v>
      </c>
      <c r="Q1265" s="40" t="n">
        <v>8.223367961900347</v>
      </c>
      <c r="R1265" s="38" t="n">
        <v>407.6943658472262</v>
      </c>
      <c r="S1265" s="38">
        <f>R1265*IF(A1265=4, 2.0, 3.0)</f>
        <v/>
      </c>
      <c r="T1265" s="37">
        <f>'Dashboard &amp; Optimisation'!$B$18*U1265</f>
        <v/>
      </c>
      <c r="U1265" s="26">
        <f>MIN(1, S1265/M1265)</f>
        <v/>
      </c>
      <c r="V1265" s="26">
        <f>N1265/(N1265+O1265)</f>
        <v/>
      </c>
      <c r="W1265" s="26">
        <f>U1265*V1265</f>
        <v/>
      </c>
      <c r="X1265" s="39">
        <f>T1265/N1265</f>
        <v/>
      </c>
      <c r="Y1265" s="41">
        <f>IF(W1265=MAXIFS(W$2:W$7201, A$2:A$7201, A1265, B$2:B$7201, B1265), "OPTIMAL", "")</f>
        <v/>
      </c>
    </row>
    <row r="1266" ht="20" customHeight="1">
      <c r="A1266" s="28" t="n">
        <v>4</v>
      </c>
      <c r="B1266" s="28" t="n">
        <v>30</v>
      </c>
      <c r="C1266" s="29" t="n">
        <v>110</v>
      </c>
      <c r="D1266" s="29" t="n">
        <v>3</v>
      </c>
      <c r="E1266" s="30" t="n">
        <v>8</v>
      </c>
      <c r="F1266" s="29" t="n">
        <v>1.5</v>
      </c>
      <c r="G1266" s="28" t="n">
        <v>50</v>
      </c>
      <c r="H1266" s="30" t="inlineStr">
        <is>
          <t>ON</t>
        </is>
      </c>
      <c r="I1266" s="31" t="n">
        <v>718.2417398266504</v>
      </c>
      <c r="J1266" s="31" t="n">
        <v>2366.073881799197</v>
      </c>
      <c r="K1266" s="31" t="n">
        <v>1847.222222222222</v>
      </c>
      <c r="L1266" s="31" t="n">
        <v>150</v>
      </c>
      <c r="M1266" s="31">
        <f>I1266+J1266+K1266+L1266</f>
        <v/>
      </c>
      <c r="N1266" s="31">
        <f>M1266*'Dashboard &amp; Optimisation'!$B$18/('Dashboard &amp; Optimisation'!$B$16/3.6)</f>
        <v/>
      </c>
      <c r="O1266" s="31" t="n">
        <v>545.1148527095564</v>
      </c>
      <c r="P1266" s="32" t="n">
        <v>0.05265467657397625</v>
      </c>
      <c r="Q1266" s="33" t="n">
        <v>12.23505194285052</v>
      </c>
      <c r="R1266" s="31" t="n">
        <v>2271.980493908426</v>
      </c>
      <c r="S1266" s="31">
        <f>R1266*IF(A1266=4, 2.0, 3.0)</f>
        <v/>
      </c>
      <c r="T1266" s="29">
        <f>'Dashboard &amp; Optimisation'!$B$18*U1266</f>
        <v/>
      </c>
      <c r="U1266" s="34">
        <f>MIN(1, S1266/M1266)</f>
        <v/>
      </c>
      <c r="V1266" s="34">
        <f>N1266/(N1266+O1266)</f>
        <v/>
      </c>
      <c r="W1266" s="34">
        <f>U1266*V1266</f>
        <v/>
      </c>
      <c r="X1266" s="32">
        <f>T1266/N1266</f>
        <v/>
      </c>
      <c r="Y1266" s="35">
        <f>IF(W1266=MAXIFS(W$2:W$7201, A$2:A$7201, A1266, B$2:B$7201, B1266), "OPTIMAL", "")</f>
        <v/>
      </c>
    </row>
    <row r="1267" ht="20" customHeight="1">
      <c r="A1267" s="36" t="n">
        <v>4</v>
      </c>
      <c r="B1267" s="36" t="n">
        <v>30</v>
      </c>
      <c r="C1267" s="37" t="n">
        <v>110</v>
      </c>
      <c r="D1267" s="37" t="n">
        <v>3</v>
      </c>
      <c r="E1267" s="6" t="n">
        <v>8</v>
      </c>
      <c r="F1267" s="37" t="n">
        <v>1.5</v>
      </c>
      <c r="G1267" s="36" t="n">
        <v>50</v>
      </c>
      <c r="H1267" s="6" t="inlineStr">
        <is>
          <t>OFF</t>
        </is>
      </c>
      <c r="I1267" s="38" t="n">
        <v>718.2417398266504</v>
      </c>
      <c r="J1267" s="38" t="n">
        <v>2366.073881799197</v>
      </c>
      <c r="K1267" s="38" t="n">
        <v>1847.222222222222</v>
      </c>
      <c r="L1267" s="38" t="n">
        <v>150</v>
      </c>
      <c r="M1267" s="38">
        <f>I1267+J1267+K1267+L1267</f>
        <v/>
      </c>
      <c r="N1267" s="38">
        <f>M1267*'Dashboard &amp; Optimisation'!$B$18/('Dashboard &amp; Optimisation'!$B$16/3.6)</f>
        <v/>
      </c>
      <c r="O1267" s="38" t="n">
        <v>545.1148527095564</v>
      </c>
      <c r="P1267" s="39" t="n">
        <v>0.2270039955486686</v>
      </c>
      <c r="Q1267" s="40" t="n">
        <v>12.23505194285052</v>
      </c>
      <c r="R1267" s="38" t="n">
        <v>526.9968830283553</v>
      </c>
      <c r="S1267" s="38">
        <f>R1267*IF(A1267=4, 2.0, 3.0)</f>
        <v/>
      </c>
      <c r="T1267" s="37">
        <f>'Dashboard &amp; Optimisation'!$B$18*U1267</f>
        <v/>
      </c>
      <c r="U1267" s="26">
        <f>MIN(1, S1267/M1267)</f>
        <v/>
      </c>
      <c r="V1267" s="26">
        <f>N1267/(N1267+O1267)</f>
        <v/>
      </c>
      <c r="W1267" s="26">
        <f>U1267*V1267</f>
        <v/>
      </c>
      <c r="X1267" s="39">
        <f>T1267/N1267</f>
        <v/>
      </c>
      <c r="Y1267" s="41">
        <f>IF(W1267=MAXIFS(W$2:W$7201, A$2:A$7201, A1267, B$2:B$7201, B1267), "OPTIMAL", "")</f>
        <v/>
      </c>
    </row>
    <row r="1268" ht="20" customHeight="1">
      <c r="A1268" s="28" t="n">
        <v>4</v>
      </c>
      <c r="B1268" s="28" t="n">
        <v>30</v>
      </c>
      <c r="C1268" s="29" t="n">
        <v>110</v>
      </c>
      <c r="D1268" s="29" t="n">
        <v>3</v>
      </c>
      <c r="E1268" s="30" t="n">
        <v>8</v>
      </c>
      <c r="F1268" s="29" t="n">
        <v>1.5</v>
      </c>
      <c r="G1268" s="28" t="n">
        <v>100</v>
      </c>
      <c r="H1268" s="30" t="inlineStr">
        <is>
          <t>ON</t>
        </is>
      </c>
      <c r="I1268" s="31" t="n">
        <v>718.2417398266504</v>
      </c>
      <c r="J1268" s="31" t="n">
        <v>2366.073881799197</v>
      </c>
      <c r="K1268" s="31" t="n">
        <v>1847.222222222222</v>
      </c>
      <c r="L1268" s="31" t="n">
        <v>150</v>
      </c>
      <c r="M1268" s="31">
        <f>I1268+J1268+K1268+L1268</f>
        <v/>
      </c>
      <c r="N1268" s="31">
        <f>M1268*'Dashboard &amp; Optimisation'!$B$18/('Dashboard &amp; Optimisation'!$B$16/3.6)</f>
        <v/>
      </c>
      <c r="O1268" s="31" t="n">
        <v>545.1148527095564</v>
      </c>
      <c r="P1268" s="32" t="n">
        <v>0.05337810813348487</v>
      </c>
      <c r="Q1268" s="33" t="n">
        <v>12.23505194285052</v>
      </c>
      <c r="R1268" s="31" t="n">
        <v>2241.188424849496</v>
      </c>
      <c r="S1268" s="31">
        <f>R1268*IF(A1268=4, 2.0, 3.0)</f>
        <v/>
      </c>
      <c r="T1268" s="29">
        <f>'Dashboard &amp; Optimisation'!$B$18*U1268</f>
        <v/>
      </c>
      <c r="U1268" s="34">
        <f>MIN(1, S1268/M1268)</f>
        <v/>
      </c>
      <c r="V1268" s="34">
        <f>N1268/(N1268+O1268)</f>
        <v/>
      </c>
      <c r="W1268" s="34">
        <f>U1268*V1268</f>
        <v/>
      </c>
      <c r="X1268" s="32">
        <f>T1268/N1268</f>
        <v/>
      </c>
      <c r="Y1268" s="35">
        <f>IF(W1268=MAXIFS(W$2:W$7201, A$2:A$7201, A1268, B$2:B$7201, B1268), "OPTIMAL", "")</f>
        <v/>
      </c>
    </row>
    <row r="1269" ht="20" customHeight="1">
      <c r="A1269" s="36" t="n">
        <v>4</v>
      </c>
      <c r="B1269" s="36" t="n">
        <v>30</v>
      </c>
      <c r="C1269" s="37" t="n">
        <v>110</v>
      </c>
      <c r="D1269" s="37" t="n">
        <v>3</v>
      </c>
      <c r="E1269" s="6" t="n">
        <v>8</v>
      </c>
      <c r="F1269" s="37" t="n">
        <v>1.5</v>
      </c>
      <c r="G1269" s="36" t="n">
        <v>100</v>
      </c>
      <c r="H1269" s="6" t="inlineStr">
        <is>
          <t>OFF</t>
        </is>
      </c>
      <c r="I1269" s="38" t="n">
        <v>718.2417398266504</v>
      </c>
      <c r="J1269" s="38" t="n">
        <v>2366.073881799197</v>
      </c>
      <c r="K1269" s="38" t="n">
        <v>1847.222222222222</v>
      </c>
      <c r="L1269" s="38" t="n">
        <v>150</v>
      </c>
      <c r="M1269" s="38">
        <f>I1269+J1269+K1269+L1269</f>
        <v/>
      </c>
      <c r="N1269" s="38">
        <f>M1269*'Dashboard &amp; Optimisation'!$B$18/('Dashboard &amp; Optimisation'!$B$16/3.6)</f>
        <v/>
      </c>
      <c r="O1269" s="38" t="n">
        <v>545.1148527095564</v>
      </c>
      <c r="P1269" s="39" t="n">
        <v>0.2277274271081772</v>
      </c>
      <c r="Q1269" s="40" t="n">
        <v>12.23505194285052</v>
      </c>
      <c r="R1269" s="38" t="n">
        <v>525.3227492545421</v>
      </c>
      <c r="S1269" s="38">
        <f>R1269*IF(A1269=4, 2.0, 3.0)</f>
        <v/>
      </c>
      <c r="T1269" s="37">
        <f>'Dashboard &amp; Optimisation'!$B$18*U1269</f>
        <v/>
      </c>
      <c r="U1269" s="26">
        <f>MIN(1, S1269/M1269)</f>
        <v/>
      </c>
      <c r="V1269" s="26">
        <f>N1269/(N1269+O1269)</f>
        <v/>
      </c>
      <c r="W1269" s="26">
        <f>U1269*V1269</f>
        <v/>
      </c>
      <c r="X1269" s="39">
        <f>T1269/N1269</f>
        <v/>
      </c>
      <c r="Y1269" s="41">
        <f>IF(W1269=MAXIFS(W$2:W$7201, A$2:A$7201, A1269, B$2:B$7201, B1269), "OPTIMAL", "")</f>
        <v/>
      </c>
    </row>
    <row r="1270" ht="20" customHeight="1">
      <c r="A1270" s="28" t="n">
        <v>4</v>
      </c>
      <c r="B1270" s="28" t="n">
        <v>30</v>
      </c>
      <c r="C1270" s="29" t="n">
        <v>110</v>
      </c>
      <c r="D1270" s="29" t="n">
        <v>3</v>
      </c>
      <c r="E1270" s="30" t="n">
        <v>8</v>
      </c>
      <c r="F1270" s="29" t="n">
        <v>1.5</v>
      </c>
      <c r="G1270" s="28" t="n">
        <v>150</v>
      </c>
      <c r="H1270" s="30" t="inlineStr">
        <is>
          <t>ON</t>
        </is>
      </c>
      <c r="I1270" s="31" t="n">
        <v>718.2417398266504</v>
      </c>
      <c r="J1270" s="31" t="n">
        <v>2366.073881799197</v>
      </c>
      <c r="K1270" s="31" t="n">
        <v>1847.222222222222</v>
      </c>
      <c r="L1270" s="31" t="n">
        <v>150</v>
      </c>
      <c r="M1270" s="31">
        <f>I1270+J1270+K1270+L1270</f>
        <v/>
      </c>
      <c r="N1270" s="31">
        <f>M1270*'Dashboard &amp; Optimisation'!$B$18/('Dashboard &amp; Optimisation'!$B$16/3.6)</f>
        <v/>
      </c>
      <c r="O1270" s="31" t="n">
        <v>545.1148527095564</v>
      </c>
      <c r="P1270" s="32" t="n">
        <v>0.05410153969299349</v>
      </c>
      <c r="Q1270" s="33" t="n">
        <v>12.23505194285052</v>
      </c>
      <c r="R1270" s="31" t="n">
        <v>2211.21984268821</v>
      </c>
      <c r="S1270" s="31">
        <f>R1270*IF(A1270=4, 2.0, 3.0)</f>
        <v/>
      </c>
      <c r="T1270" s="29">
        <f>'Dashboard &amp; Optimisation'!$B$18*U1270</f>
        <v/>
      </c>
      <c r="U1270" s="34">
        <f>MIN(1, S1270/M1270)</f>
        <v/>
      </c>
      <c r="V1270" s="34">
        <f>N1270/(N1270+O1270)</f>
        <v/>
      </c>
      <c r="W1270" s="34">
        <f>U1270*V1270</f>
        <v/>
      </c>
      <c r="X1270" s="32">
        <f>T1270/N1270</f>
        <v/>
      </c>
      <c r="Y1270" s="35">
        <f>IF(W1270=MAXIFS(W$2:W$7201, A$2:A$7201, A1270, B$2:B$7201, B1270), "OPTIMAL", "")</f>
        <v/>
      </c>
    </row>
    <row r="1271" ht="20" customHeight="1">
      <c r="A1271" s="36" t="n">
        <v>4</v>
      </c>
      <c r="B1271" s="36" t="n">
        <v>30</v>
      </c>
      <c r="C1271" s="37" t="n">
        <v>110</v>
      </c>
      <c r="D1271" s="37" t="n">
        <v>3</v>
      </c>
      <c r="E1271" s="6" t="n">
        <v>8</v>
      </c>
      <c r="F1271" s="37" t="n">
        <v>1.5</v>
      </c>
      <c r="G1271" s="36" t="n">
        <v>150</v>
      </c>
      <c r="H1271" s="6" t="inlineStr">
        <is>
          <t>OFF</t>
        </is>
      </c>
      <c r="I1271" s="38" t="n">
        <v>718.2417398266504</v>
      </c>
      <c r="J1271" s="38" t="n">
        <v>2366.073881799197</v>
      </c>
      <c r="K1271" s="38" t="n">
        <v>1847.222222222222</v>
      </c>
      <c r="L1271" s="38" t="n">
        <v>150</v>
      </c>
      <c r="M1271" s="38">
        <f>I1271+J1271+K1271+L1271</f>
        <v/>
      </c>
      <c r="N1271" s="38">
        <f>M1271*'Dashboard &amp; Optimisation'!$B$18/('Dashboard &amp; Optimisation'!$B$16/3.6)</f>
        <v/>
      </c>
      <c r="O1271" s="38" t="n">
        <v>545.1148527095564</v>
      </c>
      <c r="P1271" s="39" t="n">
        <v>0.2284508586676858</v>
      </c>
      <c r="Q1271" s="40" t="n">
        <v>12.23505194285052</v>
      </c>
      <c r="R1271" s="38" t="n">
        <v>523.6592183842495</v>
      </c>
      <c r="S1271" s="38">
        <f>R1271*IF(A1271=4, 2.0, 3.0)</f>
        <v/>
      </c>
      <c r="T1271" s="37">
        <f>'Dashboard &amp; Optimisation'!$B$18*U1271</f>
        <v/>
      </c>
      <c r="U1271" s="26">
        <f>MIN(1, S1271/M1271)</f>
        <v/>
      </c>
      <c r="V1271" s="26">
        <f>N1271/(N1271+O1271)</f>
        <v/>
      </c>
      <c r="W1271" s="26">
        <f>U1271*V1271</f>
        <v/>
      </c>
      <c r="X1271" s="39">
        <f>T1271/N1271</f>
        <v/>
      </c>
      <c r="Y1271" s="41">
        <f>IF(W1271=MAXIFS(W$2:W$7201, A$2:A$7201, A1271, B$2:B$7201, B1271), "OPTIMAL", "")</f>
        <v/>
      </c>
    </row>
    <row r="1272" ht="20" customHeight="1">
      <c r="A1272" s="28" t="n">
        <v>4</v>
      </c>
      <c r="B1272" s="28" t="n">
        <v>30</v>
      </c>
      <c r="C1272" s="29" t="n">
        <v>110</v>
      </c>
      <c r="D1272" s="29" t="n">
        <v>3</v>
      </c>
      <c r="E1272" s="30" t="n">
        <v>8</v>
      </c>
      <c r="F1272" s="29" t="n">
        <v>1.5</v>
      </c>
      <c r="G1272" s="28" t="n">
        <v>200</v>
      </c>
      <c r="H1272" s="30" t="inlineStr">
        <is>
          <t>ON</t>
        </is>
      </c>
      <c r="I1272" s="31" t="n">
        <v>718.2417398266504</v>
      </c>
      <c r="J1272" s="31" t="n">
        <v>2366.073881799197</v>
      </c>
      <c r="K1272" s="31" t="n">
        <v>1847.222222222222</v>
      </c>
      <c r="L1272" s="31" t="n">
        <v>150</v>
      </c>
      <c r="M1272" s="31">
        <f>I1272+J1272+K1272+L1272</f>
        <v/>
      </c>
      <c r="N1272" s="31">
        <f>M1272*'Dashboard &amp; Optimisation'!$B$18/('Dashboard &amp; Optimisation'!$B$16/3.6)</f>
        <v/>
      </c>
      <c r="O1272" s="31" t="n">
        <v>545.1148527095564</v>
      </c>
      <c r="P1272" s="32" t="n">
        <v>0.0548249712525021</v>
      </c>
      <c r="Q1272" s="33" t="n">
        <v>12.23505194285052</v>
      </c>
      <c r="R1272" s="31" t="n">
        <v>2182.042148971876</v>
      </c>
      <c r="S1272" s="31">
        <f>R1272*IF(A1272=4, 2.0, 3.0)</f>
        <v/>
      </c>
      <c r="T1272" s="29">
        <f>'Dashboard &amp; Optimisation'!$B$18*U1272</f>
        <v/>
      </c>
      <c r="U1272" s="34">
        <f>MIN(1, S1272/M1272)</f>
        <v/>
      </c>
      <c r="V1272" s="34">
        <f>N1272/(N1272+O1272)</f>
        <v/>
      </c>
      <c r="W1272" s="34">
        <f>U1272*V1272</f>
        <v/>
      </c>
      <c r="X1272" s="32">
        <f>T1272/N1272</f>
        <v/>
      </c>
      <c r="Y1272" s="35">
        <f>IF(W1272=MAXIFS(W$2:W$7201, A$2:A$7201, A1272, B$2:B$7201, B1272), "OPTIMAL", "")</f>
        <v/>
      </c>
    </row>
    <row r="1273" ht="20" customHeight="1">
      <c r="A1273" s="36" t="n">
        <v>4</v>
      </c>
      <c r="B1273" s="36" t="n">
        <v>30</v>
      </c>
      <c r="C1273" s="37" t="n">
        <v>110</v>
      </c>
      <c r="D1273" s="37" t="n">
        <v>3</v>
      </c>
      <c r="E1273" s="6" t="n">
        <v>8</v>
      </c>
      <c r="F1273" s="37" t="n">
        <v>1.5</v>
      </c>
      <c r="G1273" s="36" t="n">
        <v>200</v>
      </c>
      <c r="H1273" s="6" t="inlineStr">
        <is>
          <t>OFF</t>
        </is>
      </c>
      <c r="I1273" s="38" t="n">
        <v>718.2417398266504</v>
      </c>
      <c r="J1273" s="38" t="n">
        <v>2366.073881799197</v>
      </c>
      <c r="K1273" s="38" t="n">
        <v>1847.222222222222</v>
      </c>
      <c r="L1273" s="38" t="n">
        <v>150</v>
      </c>
      <c r="M1273" s="38">
        <f>I1273+J1273+K1273+L1273</f>
        <v/>
      </c>
      <c r="N1273" s="38">
        <f>M1273*'Dashboard &amp; Optimisation'!$B$18/('Dashboard &amp; Optimisation'!$B$16/3.6)</f>
        <v/>
      </c>
      <c r="O1273" s="38" t="n">
        <v>545.1148527095564</v>
      </c>
      <c r="P1273" s="39" t="n">
        <v>0.2291742902271945</v>
      </c>
      <c r="Q1273" s="40" t="n">
        <v>12.23505194285052</v>
      </c>
      <c r="R1273" s="38" t="n">
        <v>522.0061900073263</v>
      </c>
      <c r="S1273" s="38">
        <f>R1273*IF(A1273=4, 2.0, 3.0)</f>
        <v/>
      </c>
      <c r="T1273" s="37">
        <f>'Dashboard &amp; Optimisation'!$B$18*U1273</f>
        <v/>
      </c>
      <c r="U1273" s="26">
        <f>MIN(1, S1273/M1273)</f>
        <v/>
      </c>
      <c r="V1273" s="26">
        <f>N1273/(N1273+O1273)</f>
        <v/>
      </c>
      <c r="W1273" s="26">
        <f>U1273*V1273</f>
        <v/>
      </c>
      <c r="X1273" s="39">
        <f>T1273/N1273</f>
        <v/>
      </c>
      <c r="Y1273" s="41">
        <f>IF(W1273=MAXIFS(W$2:W$7201, A$2:A$7201, A1273, B$2:B$7201, B1273), "OPTIMAL", "")</f>
        <v/>
      </c>
    </row>
    <row r="1274" ht="20" customHeight="1">
      <c r="A1274" s="28" t="n">
        <v>4</v>
      </c>
      <c r="B1274" s="28" t="n">
        <v>30</v>
      </c>
      <c r="C1274" s="29" t="n">
        <v>110</v>
      </c>
      <c r="D1274" s="29" t="n">
        <v>3</v>
      </c>
      <c r="E1274" s="30" t="n">
        <v>8</v>
      </c>
      <c r="F1274" s="29" t="n">
        <v>2</v>
      </c>
      <c r="G1274" s="28" t="n">
        <v>50</v>
      </c>
      <c r="H1274" s="30" t="inlineStr">
        <is>
          <t>ON</t>
        </is>
      </c>
      <c r="I1274" s="31" t="n">
        <v>718.2417398266504</v>
      </c>
      <c r="J1274" s="31" t="n">
        <v>2366.073881799197</v>
      </c>
      <c r="K1274" s="31" t="n">
        <v>1847.222222222222</v>
      </c>
      <c r="L1274" s="31" t="n">
        <v>150</v>
      </c>
      <c r="M1274" s="31">
        <f>I1274+J1274+K1274+L1274</f>
        <v/>
      </c>
      <c r="N1274" s="31">
        <f>M1274*'Dashboard &amp; Optimisation'!$B$18/('Dashboard &amp; Optimisation'!$B$16/3.6)</f>
        <v/>
      </c>
      <c r="O1274" s="31" t="n">
        <v>631.382393892565</v>
      </c>
      <c r="P1274" s="32" t="n">
        <v>0.05127186772596353</v>
      </c>
      <c r="Q1274" s="33" t="n">
        <v>16.2467359238007</v>
      </c>
      <c r="R1274" s="31" t="n">
        <v>2382.846161459288</v>
      </c>
      <c r="S1274" s="31">
        <f>R1274*IF(A1274=4, 2.0, 3.0)</f>
        <v/>
      </c>
      <c r="T1274" s="29">
        <f>'Dashboard &amp; Optimisation'!$B$18*U1274</f>
        <v/>
      </c>
      <c r="U1274" s="34">
        <f>MIN(1, S1274/M1274)</f>
        <v/>
      </c>
      <c r="V1274" s="34">
        <f>N1274/(N1274+O1274)</f>
        <v/>
      </c>
      <c r="W1274" s="34">
        <f>U1274*V1274</f>
        <v/>
      </c>
      <c r="X1274" s="32">
        <f>T1274/N1274</f>
        <v/>
      </c>
      <c r="Y1274" s="35">
        <f>IF(W1274=MAXIFS(W$2:W$7201, A$2:A$7201, A1274, B$2:B$7201, B1274), "OPTIMAL", "")</f>
        <v/>
      </c>
    </row>
    <row r="1275" ht="20" customHeight="1">
      <c r="A1275" s="36" t="n">
        <v>4</v>
      </c>
      <c r="B1275" s="36" t="n">
        <v>30</v>
      </c>
      <c r="C1275" s="37" t="n">
        <v>110</v>
      </c>
      <c r="D1275" s="37" t="n">
        <v>3</v>
      </c>
      <c r="E1275" s="6" t="n">
        <v>8</v>
      </c>
      <c r="F1275" s="37" t="n">
        <v>2</v>
      </c>
      <c r="G1275" s="36" t="n">
        <v>50</v>
      </c>
      <c r="H1275" s="6" t="inlineStr">
        <is>
          <t>OFF</t>
        </is>
      </c>
      <c r="I1275" s="38" t="n">
        <v>718.2417398266504</v>
      </c>
      <c r="J1275" s="38" t="n">
        <v>2366.073881799197</v>
      </c>
      <c r="K1275" s="38" t="n">
        <v>1847.222222222222</v>
      </c>
      <c r="L1275" s="38" t="n">
        <v>150</v>
      </c>
      <c r="M1275" s="38">
        <f>I1275+J1275+K1275+L1275</f>
        <v/>
      </c>
      <c r="N1275" s="38">
        <f>M1275*'Dashboard &amp; Optimisation'!$B$18/('Dashboard &amp; Optimisation'!$B$16/3.6)</f>
        <v/>
      </c>
      <c r="O1275" s="38" t="n">
        <v>631.382393892565</v>
      </c>
      <c r="P1275" s="39" t="n">
        <v>0.2268437450938167</v>
      </c>
      <c r="Q1275" s="40" t="n">
        <v>16.2467359238007</v>
      </c>
      <c r="R1275" s="38" t="n">
        <v>538.5776590451411</v>
      </c>
      <c r="S1275" s="38">
        <f>R1275*IF(A1275=4, 2.0, 3.0)</f>
        <v/>
      </c>
      <c r="T1275" s="37">
        <f>'Dashboard &amp; Optimisation'!$B$18*U1275</f>
        <v/>
      </c>
      <c r="U1275" s="26">
        <f>MIN(1, S1275/M1275)</f>
        <v/>
      </c>
      <c r="V1275" s="26">
        <f>N1275/(N1275+O1275)</f>
        <v/>
      </c>
      <c r="W1275" s="26">
        <f>U1275*V1275</f>
        <v/>
      </c>
      <c r="X1275" s="39">
        <f>T1275/N1275</f>
        <v/>
      </c>
      <c r="Y1275" s="41">
        <f>IF(W1275=MAXIFS(W$2:W$7201, A$2:A$7201, A1275, B$2:B$7201, B1275), "OPTIMAL", "")</f>
        <v/>
      </c>
    </row>
    <row r="1276" ht="20" customHeight="1">
      <c r="A1276" s="28" t="n">
        <v>4</v>
      </c>
      <c r="B1276" s="28" t="n">
        <v>30</v>
      </c>
      <c r="C1276" s="29" t="n">
        <v>110</v>
      </c>
      <c r="D1276" s="29" t="n">
        <v>3</v>
      </c>
      <c r="E1276" s="30" t="n">
        <v>8</v>
      </c>
      <c r="F1276" s="29" t="n">
        <v>2</v>
      </c>
      <c r="G1276" s="28" t="n">
        <v>100</v>
      </c>
      <c r="H1276" s="30" t="inlineStr">
        <is>
          <t>ON</t>
        </is>
      </c>
      <c r="I1276" s="31" t="n">
        <v>718.2417398266504</v>
      </c>
      <c r="J1276" s="31" t="n">
        <v>2366.073881799197</v>
      </c>
      <c r="K1276" s="31" t="n">
        <v>1847.222222222222</v>
      </c>
      <c r="L1276" s="31" t="n">
        <v>150</v>
      </c>
      <c r="M1276" s="31">
        <f>I1276+J1276+K1276+L1276</f>
        <v/>
      </c>
      <c r="N1276" s="31">
        <f>M1276*'Dashboard &amp; Optimisation'!$B$18/('Dashboard &amp; Optimisation'!$B$16/3.6)</f>
        <v/>
      </c>
      <c r="O1276" s="31" t="n">
        <v>631.382393892565</v>
      </c>
      <c r="P1276" s="32" t="n">
        <v>0.05199529928547215</v>
      </c>
      <c r="Q1276" s="33" t="n">
        <v>16.2467359238007</v>
      </c>
      <c r="R1276" s="31" t="n">
        <v>2349.692662232575</v>
      </c>
      <c r="S1276" s="31">
        <f>R1276*IF(A1276=4, 2.0, 3.0)</f>
        <v/>
      </c>
      <c r="T1276" s="29">
        <f>'Dashboard &amp; Optimisation'!$B$18*U1276</f>
        <v/>
      </c>
      <c r="U1276" s="34">
        <f>MIN(1, S1276/M1276)</f>
        <v/>
      </c>
      <c r="V1276" s="34">
        <f>N1276/(N1276+O1276)</f>
        <v/>
      </c>
      <c r="W1276" s="34">
        <f>U1276*V1276</f>
        <v/>
      </c>
      <c r="X1276" s="32">
        <f>T1276/N1276</f>
        <v/>
      </c>
      <c r="Y1276" s="35">
        <f>IF(W1276=MAXIFS(W$2:W$7201, A$2:A$7201, A1276, B$2:B$7201, B1276), "OPTIMAL", "")</f>
        <v/>
      </c>
    </row>
    <row r="1277" ht="20" customHeight="1">
      <c r="A1277" s="36" t="n">
        <v>4</v>
      </c>
      <c r="B1277" s="36" t="n">
        <v>30</v>
      </c>
      <c r="C1277" s="37" t="n">
        <v>110</v>
      </c>
      <c r="D1277" s="37" t="n">
        <v>3</v>
      </c>
      <c r="E1277" s="6" t="n">
        <v>8</v>
      </c>
      <c r="F1277" s="37" t="n">
        <v>2</v>
      </c>
      <c r="G1277" s="36" t="n">
        <v>100</v>
      </c>
      <c r="H1277" s="6" t="inlineStr">
        <is>
          <t>OFF</t>
        </is>
      </c>
      <c r="I1277" s="38" t="n">
        <v>718.2417398266504</v>
      </c>
      <c r="J1277" s="38" t="n">
        <v>2366.073881799197</v>
      </c>
      <c r="K1277" s="38" t="n">
        <v>1847.222222222222</v>
      </c>
      <c r="L1277" s="38" t="n">
        <v>150</v>
      </c>
      <c r="M1277" s="38">
        <f>I1277+J1277+K1277+L1277</f>
        <v/>
      </c>
      <c r="N1277" s="38">
        <f>M1277*'Dashboard &amp; Optimisation'!$B$18/('Dashboard &amp; Optimisation'!$B$16/3.6)</f>
        <v/>
      </c>
      <c r="O1277" s="38" t="n">
        <v>631.382393892565</v>
      </c>
      <c r="P1277" s="39" t="n">
        <v>0.2275671766533254</v>
      </c>
      <c r="Q1277" s="40" t="n">
        <v>16.2467359238007</v>
      </c>
      <c r="R1277" s="38" t="n">
        <v>536.865531305414</v>
      </c>
      <c r="S1277" s="38">
        <f>R1277*IF(A1277=4, 2.0, 3.0)</f>
        <v/>
      </c>
      <c r="T1277" s="37">
        <f>'Dashboard &amp; Optimisation'!$B$18*U1277</f>
        <v/>
      </c>
      <c r="U1277" s="26">
        <f>MIN(1, S1277/M1277)</f>
        <v/>
      </c>
      <c r="V1277" s="26">
        <f>N1277/(N1277+O1277)</f>
        <v/>
      </c>
      <c r="W1277" s="26">
        <f>U1277*V1277</f>
        <v/>
      </c>
      <c r="X1277" s="39">
        <f>T1277/N1277</f>
        <v/>
      </c>
      <c r="Y1277" s="41">
        <f>IF(W1277=MAXIFS(W$2:W$7201, A$2:A$7201, A1277, B$2:B$7201, B1277), "OPTIMAL", "")</f>
        <v/>
      </c>
    </row>
    <row r="1278" ht="20" customHeight="1">
      <c r="A1278" s="28" t="n">
        <v>4</v>
      </c>
      <c r="B1278" s="28" t="n">
        <v>30</v>
      </c>
      <c r="C1278" s="29" t="n">
        <v>110</v>
      </c>
      <c r="D1278" s="29" t="n">
        <v>3</v>
      </c>
      <c r="E1278" s="30" t="n">
        <v>8</v>
      </c>
      <c r="F1278" s="29" t="n">
        <v>2</v>
      </c>
      <c r="G1278" s="28" t="n">
        <v>150</v>
      </c>
      <c r="H1278" s="30" t="inlineStr">
        <is>
          <t>ON</t>
        </is>
      </c>
      <c r="I1278" s="31" t="n">
        <v>718.2417398266504</v>
      </c>
      <c r="J1278" s="31" t="n">
        <v>2366.073881799197</v>
      </c>
      <c r="K1278" s="31" t="n">
        <v>1847.222222222222</v>
      </c>
      <c r="L1278" s="31" t="n">
        <v>150</v>
      </c>
      <c r="M1278" s="31">
        <f>I1278+J1278+K1278+L1278</f>
        <v/>
      </c>
      <c r="N1278" s="31">
        <f>M1278*'Dashboard &amp; Optimisation'!$B$18/('Dashboard &amp; Optimisation'!$B$16/3.6)</f>
        <v/>
      </c>
      <c r="O1278" s="31" t="n">
        <v>631.382393892565</v>
      </c>
      <c r="P1278" s="32" t="n">
        <v>0.05271873084498076</v>
      </c>
      <c r="Q1278" s="33" t="n">
        <v>16.2467359238007</v>
      </c>
      <c r="R1278" s="31" t="n">
        <v>2317.449059252009</v>
      </c>
      <c r="S1278" s="31">
        <f>R1278*IF(A1278=4, 2.0, 3.0)</f>
        <v/>
      </c>
      <c r="T1278" s="29">
        <f>'Dashboard &amp; Optimisation'!$B$18*U1278</f>
        <v/>
      </c>
      <c r="U1278" s="34">
        <f>MIN(1, S1278/M1278)</f>
        <v/>
      </c>
      <c r="V1278" s="34">
        <f>N1278/(N1278+O1278)</f>
        <v/>
      </c>
      <c r="W1278" s="34">
        <f>U1278*V1278</f>
        <v/>
      </c>
      <c r="X1278" s="32">
        <f>T1278/N1278</f>
        <v/>
      </c>
      <c r="Y1278" s="35">
        <f>IF(W1278=MAXIFS(W$2:W$7201, A$2:A$7201, A1278, B$2:B$7201, B1278), "OPTIMAL", "")</f>
        <v/>
      </c>
    </row>
    <row r="1279" ht="20" customHeight="1">
      <c r="A1279" s="36" t="n">
        <v>4</v>
      </c>
      <c r="B1279" s="36" t="n">
        <v>30</v>
      </c>
      <c r="C1279" s="37" t="n">
        <v>110</v>
      </c>
      <c r="D1279" s="37" t="n">
        <v>3</v>
      </c>
      <c r="E1279" s="6" t="n">
        <v>8</v>
      </c>
      <c r="F1279" s="37" t="n">
        <v>2</v>
      </c>
      <c r="G1279" s="36" t="n">
        <v>150</v>
      </c>
      <c r="H1279" s="6" t="inlineStr">
        <is>
          <t>OFF</t>
        </is>
      </c>
      <c r="I1279" s="38" t="n">
        <v>718.2417398266504</v>
      </c>
      <c r="J1279" s="38" t="n">
        <v>2366.073881799197</v>
      </c>
      <c r="K1279" s="38" t="n">
        <v>1847.222222222222</v>
      </c>
      <c r="L1279" s="38" t="n">
        <v>150</v>
      </c>
      <c r="M1279" s="38">
        <f>I1279+J1279+K1279+L1279</f>
        <v/>
      </c>
      <c r="N1279" s="38">
        <f>M1279*'Dashboard &amp; Optimisation'!$B$18/('Dashboard &amp; Optimisation'!$B$16/3.6)</f>
        <v/>
      </c>
      <c r="O1279" s="38" t="n">
        <v>631.382393892565</v>
      </c>
      <c r="P1279" s="39" t="n">
        <v>0.228290608212834</v>
      </c>
      <c r="Q1279" s="40" t="n">
        <v>16.2467359238007</v>
      </c>
      <c r="R1279" s="38" t="n">
        <v>535.1642547106424</v>
      </c>
      <c r="S1279" s="38">
        <f>R1279*IF(A1279=4, 2.0, 3.0)</f>
        <v/>
      </c>
      <c r="T1279" s="37">
        <f>'Dashboard &amp; Optimisation'!$B$18*U1279</f>
        <v/>
      </c>
      <c r="U1279" s="26">
        <f>MIN(1, S1279/M1279)</f>
        <v/>
      </c>
      <c r="V1279" s="26">
        <f>N1279/(N1279+O1279)</f>
        <v/>
      </c>
      <c r="W1279" s="26">
        <f>U1279*V1279</f>
        <v/>
      </c>
      <c r="X1279" s="39">
        <f>T1279/N1279</f>
        <v/>
      </c>
      <c r="Y1279" s="41">
        <f>IF(W1279=MAXIFS(W$2:W$7201, A$2:A$7201, A1279, B$2:B$7201, B1279), "OPTIMAL", "")</f>
        <v/>
      </c>
    </row>
    <row r="1280" ht="20" customHeight="1">
      <c r="A1280" s="28" t="n">
        <v>4</v>
      </c>
      <c r="B1280" s="28" t="n">
        <v>30</v>
      </c>
      <c r="C1280" s="29" t="n">
        <v>110</v>
      </c>
      <c r="D1280" s="29" t="n">
        <v>3</v>
      </c>
      <c r="E1280" s="30" t="n">
        <v>8</v>
      </c>
      <c r="F1280" s="29" t="n">
        <v>2</v>
      </c>
      <c r="G1280" s="28" t="n">
        <v>200</v>
      </c>
      <c r="H1280" s="30" t="inlineStr">
        <is>
          <t>ON</t>
        </is>
      </c>
      <c r="I1280" s="31" t="n">
        <v>718.2417398266504</v>
      </c>
      <c r="J1280" s="31" t="n">
        <v>2366.073881799197</v>
      </c>
      <c r="K1280" s="31" t="n">
        <v>1847.222222222222</v>
      </c>
      <c r="L1280" s="31" t="n">
        <v>150</v>
      </c>
      <c r="M1280" s="31">
        <f>I1280+J1280+K1280+L1280</f>
        <v/>
      </c>
      <c r="N1280" s="31">
        <f>M1280*'Dashboard &amp; Optimisation'!$B$18/('Dashboard &amp; Optimisation'!$B$16/3.6)</f>
        <v/>
      </c>
      <c r="O1280" s="31" t="n">
        <v>631.382393892565</v>
      </c>
      <c r="P1280" s="32" t="n">
        <v>0.05344216240448938</v>
      </c>
      <c r="Q1280" s="33" t="n">
        <v>16.2467359238007</v>
      </c>
      <c r="R1280" s="31" t="n">
        <v>2286.07840148694</v>
      </c>
      <c r="S1280" s="31">
        <f>R1280*IF(A1280=4, 2.0, 3.0)</f>
        <v/>
      </c>
      <c r="T1280" s="29">
        <f>'Dashboard &amp; Optimisation'!$B$18*U1280</f>
        <v/>
      </c>
      <c r="U1280" s="34">
        <f>MIN(1, S1280/M1280)</f>
        <v/>
      </c>
      <c r="V1280" s="34">
        <f>N1280/(N1280+O1280)</f>
        <v/>
      </c>
      <c r="W1280" s="34">
        <f>U1280*V1280</f>
        <v/>
      </c>
      <c r="X1280" s="32">
        <f>T1280/N1280</f>
        <v/>
      </c>
      <c r="Y1280" s="35">
        <f>IF(W1280=MAXIFS(W$2:W$7201, A$2:A$7201, A1280, B$2:B$7201, B1280), "OPTIMAL", "")</f>
        <v/>
      </c>
    </row>
    <row r="1281" ht="20" customHeight="1">
      <c r="A1281" s="36" t="n">
        <v>4</v>
      </c>
      <c r="B1281" s="36" t="n">
        <v>30</v>
      </c>
      <c r="C1281" s="37" t="n">
        <v>110</v>
      </c>
      <c r="D1281" s="37" t="n">
        <v>3</v>
      </c>
      <c r="E1281" s="6" t="n">
        <v>8</v>
      </c>
      <c r="F1281" s="37" t="n">
        <v>2</v>
      </c>
      <c r="G1281" s="36" t="n">
        <v>200</v>
      </c>
      <c r="H1281" s="6" t="inlineStr">
        <is>
          <t>OFF</t>
        </is>
      </c>
      <c r="I1281" s="38" t="n">
        <v>718.2417398266504</v>
      </c>
      <c r="J1281" s="38" t="n">
        <v>2366.073881799197</v>
      </c>
      <c r="K1281" s="38" t="n">
        <v>1847.222222222222</v>
      </c>
      <c r="L1281" s="38" t="n">
        <v>150</v>
      </c>
      <c r="M1281" s="38">
        <f>I1281+J1281+K1281+L1281</f>
        <v/>
      </c>
      <c r="N1281" s="38">
        <f>M1281*'Dashboard &amp; Optimisation'!$B$18/('Dashboard &amp; Optimisation'!$B$16/3.6)</f>
        <v/>
      </c>
      <c r="O1281" s="38" t="n">
        <v>631.382393892565</v>
      </c>
      <c r="P1281" s="39" t="n">
        <v>0.2290140397723426</v>
      </c>
      <c r="Q1281" s="40" t="n">
        <v>16.2467359238007</v>
      </c>
      <c r="R1281" s="38" t="n">
        <v>533.4737264279071</v>
      </c>
      <c r="S1281" s="38">
        <f>R1281*IF(A1281=4, 2.0, 3.0)</f>
        <v/>
      </c>
      <c r="T1281" s="37">
        <f>'Dashboard &amp; Optimisation'!$B$18*U1281</f>
        <v/>
      </c>
      <c r="U1281" s="26">
        <f>MIN(1, S1281/M1281)</f>
        <v/>
      </c>
      <c r="V1281" s="26">
        <f>N1281/(N1281+O1281)</f>
        <v/>
      </c>
      <c r="W1281" s="26">
        <f>U1281*V1281</f>
        <v/>
      </c>
      <c r="X1281" s="39">
        <f>T1281/N1281</f>
        <v/>
      </c>
      <c r="Y1281" s="41">
        <f>IF(W1281=MAXIFS(W$2:W$7201, A$2:A$7201, A1281, B$2:B$7201, B1281), "OPTIMAL", "")</f>
        <v/>
      </c>
    </row>
    <row r="1282" ht="20" customHeight="1">
      <c r="A1282" s="28" t="n">
        <v>4</v>
      </c>
      <c r="B1282" s="28" t="n">
        <v>30</v>
      </c>
      <c r="C1282" s="29" t="n">
        <v>115</v>
      </c>
      <c r="D1282" s="29" t="n">
        <v>2</v>
      </c>
      <c r="E1282" s="30" t="n">
        <v>0</v>
      </c>
      <c r="F1282" s="29" t="n">
        <v>0</v>
      </c>
      <c r="G1282" s="28" t="n">
        <v>50</v>
      </c>
      <c r="H1282" s="30" t="inlineStr">
        <is>
          <t>ON</t>
        </is>
      </c>
      <c r="I1282" s="31" t="n">
        <v>718.2417398266504</v>
      </c>
      <c r="J1282" s="31" t="n">
        <v>2366.073881799197</v>
      </c>
      <c r="K1282" s="31" t="n">
        <v>1847.222222222222</v>
      </c>
      <c r="L1282" s="31" t="n">
        <v>150</v>
      </c>
      <c r="M1282" s="31">
        <f>I1282+J1282+K1282+L1282</f>
        <v/>
      </c>
      <c r="N1282" s="31">
        <f>M1282*'Dashboard &amp; Optimisation'!$B$18/('Dashboard &amp; Optimisation'!$B$16/3.6)</f>
        <v/>
      </c>
      <c r="O1282" s="31" t="n">
        <v>189.4883256307786</v>
      </c>
      <c r="P1282" s="32" t="n">
        <v>0.4691885779518582</v>
      </c>
      <c r="Q1282" s="33" t="n">
        <v>0.2</v>
      </c>
      <c r="R1282" s="31" t="n">
        <v>210.6749751006823</v>
      </c>
      <c r="S1282" s="31">
        <f>R1282*IF(A1282=4, 2.0, 3.0)</f>
        <v/>
      </c>
      <c r="T1282" s="29">
        <f>'Dashboard &amp; Optimisation'!$B$18*U1282</f>
        <v/>
      </c>
      <c r="U1282" s="34">
        <f>MIN(1, S1282/M1282)</f>
        <v/>
      </c>
      <c r="V1282" s="34">
        <f>N1282/(N1282+O1282)</f>
        <v/>
      </c>
      <c r="W1282" s="34">
        <f>U1282*V1282</f>
        <v/>
      </c>
      <c r="X1282" s="32">
        <f>T1282/N1282</f>
        <v/>
      </c>
      <c r="Y1282" s="35">
        <f>IF(W1282=MAXIFS(W$2:W$7201, A$2:A$7201, A1282, B$2:B$7201, B1282), "OPTIMAL", "")</f>
        <v/>
      </c>
    </row>
    <row r="1283" ht="20" customHeight="1">
      <c r="A1283" s="36" t="n">
        <v>4</v>
      </c>
      <c r="B1283" s="36" t="n">
        <v>30</v>
      </c>
      <c r="C1283" s="37" t="n">
        <v>115</v>
      </c>
      <c r="D1283" s="37" t="n">
        <v>2</v>
      </c>
      <c r="E1283" s="6" t="n">
        <v>0</v>
      </c>
      <c r="F1283" s="37" t="n">
        <v>0</v>
      </c>
      <c r="G1283" s="36" t="n">
        <v>50</v>
      </c>
      <c r="H1283" s="6" t="inlineStr">
        <is>
          <t>OFF</t>
        </is>
      </c>
      <c r="I1283" s="38" t="n">
        <v>718.2417398266504</v>
      </c>
      <c r="J1283" s="38" t="n">
        <v>2366.073881799197</v>
      </c>
      <c r="K1283" s="38" t="n">
        <v>1847.222222222222</v>
      </c>
      <c r="L1283" s="38" t="n">
        <v>150</v>
      </c>
      <c r="M1283" s="38">
        <f>I1283+J1283+K1283+L1283</f>
        <v/>
      </c>
      <c r="N1283" s="38">
        <f>M1283*'Dashboard &amp; Optimisation'!$B$18/('Dashboard &amp; Optimisation'!$B$16/3.6)</f>
        <v/>
      </c>
      <c r="O1283" s="38" t="n">
        <v>189.4883256307786</v>
      </c>
      <c r="P1283" s="39" t="n">
        <v>0.7459797833290676</v>
      </c>
      <c r="Q1283" s="40" t="n">
        <v>0.2</v>
      </c>
      <c r="R1283" s="38" t="n">
        <v>132.5053227802141</v>
      </c>
      <c r="S1283" s="38">
        <f>R1283*IF(A1283=4, 2.0, 3.0)</f>
        <v/>
      </c>
      <c r="T1283" s="37">
        <f>'Dashboard &amp; Optimisation'!$B$18*U1283</f>
        <v/>
      </c>
      <c r="U1283" s="26">
        <f>MIN(1, S1283/M1283)</f>
        <v/>
      </c>
      <c r="V1283" s="26">
        <f>N1283/(N1283+O1283)</f>
        <v/>
      </c>
      <c r="W1283" s="26">
        <f>U1283*V1283</f>
        <v/>
      </c>
      <c r="X1283" s="39">
        <f>T1283/N1283</f>
        <v/>
      </c>
      <c r="Y1283" s="41">
        <f>IF(W1283=MAXIFS(W$2:W$7201, A$2:A$7201, A1283, B$2:B$7201, B1283), "OPTIMAL", "")</f>
        <v/>
      </c>
    </row>
    <row r="1284" ht="20" customHeight="1">
      <c r="A1284" s="28" t="n">
        <v>4</v>
      </c>
      <c r="B1284" s="28" t="n">
        <v>30</v>
      </c>
      <c r="C1284" s="29" t="n">
        <v>115</v>
      </c>
      <c r="D1284" s="29" t="n">
        <v>2</v>
      </c>
      <c r="E1284" s="30" t="n">
        <v>0</v>
      </c>
      <c r="F1284" s="29" t="n">
        <v>0</v>
      </c>
      <c r="G1284" s="28" t="n">
        <v>100</v>
      </c>
      <c r="H1284" s="30" t="inlineStr">
        <is>
          <t>ON</t>
        </is>
      </c>
      <c r="I1284" s="31" t="n">
        <v>718.2417398266504</v>
      </c>
      <c r="J1284" s="31" t="n">
        <v>2366.073881799197</v>
      </c>
      <c r="K1284" s="31" t="n">
        <v>1847.222222222222</v>
      </c>
      <c r="L1284" s="31" t="n">
        <v>150</v>
      </c>
      <c r="M1284" s="31">
        <f>I1284+J1284+K1284+L1284</f>
        <v/>
      </c>
      <c r="N1284" s="31">
        <f>M1284*'Dashboard &amp; Optimisation'!$B$18/('Dashboard &amp; Optimisation'!$B$16/3.6)</f>
        <v/>
      </c>
      <c r="O1284" s="31" t="n">
        <v>189.4883256307786</v>
      </c>
      <c r="P1284" s="32" t="n">
        <v>0.4698805559653013</v>
      </c>
      <c r="Q1284" s="33" t="n">
        <v>0.2</v>
      </c>
      <c r="R1284" s="31" t="n">
        <v>210.3647208266938</v>
      </c>
      <c r="S1284" s="31">
        <f>R1284*IF(A1284=4, 2.0, 3.0)</f>
        <v/>
      </c>
      <c r="T1284" s="29">
        <f>'Dashboard &amp; Optimisation'!$B$18*U1284</f>
        <v/>
      </c>
      <c r="U1284" s="34">
        <f>MIN(1, S1284/M1284)</f>
        <v/>
      </c>
      <c r="V1284" s="34">
        <f>N1284/(N1284+O1284)</f>
        <v/>
      </c>
      <c r="W1284" s="34">
        <f>U1284*V1284</f>
        <v/>
      </c>
      <c r="X1284" s="32">
        <f>T1284/N1284</f>
        <v/>
      </c>
      <c r="Y1284" s="35">
        <f>IF(W1284=MAXIFS(W$2:W$7201, A$2:A$7201, A1284, B$2:B$7201, B1284), "OPTIMAL", "")</f>
        <v/>
      </c>
    </row>
    <row r="1285" ht="20" customHeight="1">
      <c r="A1285" s="36" t="n">
        <v>4</v>
      </c>
      <c r="B1285" s="36" t="n">
        <v>30</v>
      </c>
      <c r="C1285" s="37" t="n">
        <v>115</v>
      </c>
      <c r="D1285" s="37" t="n">
        <v>2</v>
      </c>
      <c r="E1285" s="6" t="n">
        <v>0</v>
      </c>
      <c r="F1285" s="37" t="n">
        <v>0</v>
      </c>
      <c r="G1285" s="36" t="n">
        <v>100</v>
      </c>
      <c r="H1285" s="6" t="inlineStr">
        <is>
          <t>OFF</t>
        </is>
      </c>
      <c r="I1285" s="38" t="n">
        <v>718.2417398266504</v>
      </c>
      <c r="J1285" s="38" t="n">
        <v>2366.073881799197</v>
      </c>
      <c r="K1285" s="38" t="n">
        <v>1847.222222222222</v>
      </c>
      <c r="L1285" s="38" t="n">
        <v>150</v>
      </c>
      <c r="M1285" s="38">
        <f>I1285+J1285+K1285+L1285</f>
        <v/>
      </c>
      <c r="N1285" s="38">
        <f>M1285*'Dashboard &amp; Optimisation'!$B$18/('Dashboard &amp; Optimisation'!$B$16/3.6)</f>
        <v/>
      </c>
      <c r="O1285" s="38" t="n">
        <v>189.4883256307786</v>
      </c>
      <c r="P1285" s="39" t="n">
        <v>0.7466717613425105</v>
      </c>
      <c r="Q1285" s="40" t="n">
        <v>0.2</v>
      </c>
      <c r="R1285" s="38" t="n">
        <v>132.3825234796711</v>
      </c>
      <c r="S1285" s="38">
        <f>R1285*IF(A1285=4, 2.0, 3.0)</f>
        <v/>
      </c>
      <c r="T1285" s="37">
        <f>'Dashboard &amp; Optimisation'!$B$18*U1285</f>
        <v/>
      </c>
      <c r="U1285" s="26">
        <f>MIN(1, S1285/M1285)</f>
        <v/>
      </c>
      <c r="V1285" s="26">
        <f>N1285/(N1285+O1285)</f>
        <v/>
      </c>
      <c r="W1285" s="26">
        <f>U1285*V1285</f>
        <v/>
      </c>
      <c r="X1285" s="39">
        <f>T1285/N1285</f>
        <v/>
      </c>
      <c r="Y1285" s="41">
        <f>IF(W1285=MAXIFS(W$2:W$7201, A$2:A$7201, A1285, B$2:B$7201, B1285), "OPTIMAL", "")</f>
        <v/>
      </c>
    </row>
    <row r="1286" ht="20" customHeight="1">
      <c r="A1286" s="28" t="n">
        <v>4</v>
      </c>
      <c r="B1286" s="28" t="n">
        <v>30</v>
      </c>
      <c r="C1286" s="29" t="n">
        <v>115</v>
      </c>
      <c r="D1286" s="29" t="n">
        <v>2</v>
      </c>
      <c r="E1286" s="30" t="n">
        <v>0</v>
      </c>
      <c r="F1286" s="29" t="n">
        <v>0</v>
      </c>
      <c r="G1286" s="28" t="n">
        <v>150</v>
      </c>
      <c r="H1286" s="30" t="inlineStr">
        <is>
          <t>ON</t>
        </is>
      </c>
      <c r="I1286" s="31" t="n">
        <v>718.2417398266504</v>
      </c>
      <c r="J1286" s="31" t="n">
        <v>2366.073881799197</v>
      </c>
      <c r="K1286" s="31" t="n">
        <v>1847.222222222222</v>
      </c>
      <c r="L1286" s="31" t="n">
        <v>150</v>
      </c>
      <c r="M1286" s="31">
        <f>I1286+J1286+K1286+L1286</f>
        <v/>
      </c>
      <c r="N1286" s="31">
        <f>M1286*'Dashboard &amp; Optimisation'!$B$18/('Dashboard &amp; Optimisation'!$B$16/3.6)</f>
        <v/>
      </c>
      <c r="O1286" s="31" t="n">
        <v>189.4883256307786</v>
      </c>
      <c r="P1286" s="32" t="n">
        <v>0.4705725339787443</v>
      </c>
      <c r="Q1286" s="33" t="n">
        <v>0.2</v>
      </c>
      <c r="R1286" s="31" t="n">
        <v>210.0553790119785</v>
      </c>
      <c r="S1286" s="31">
        <f>R1286*IF(A1286=4, 2.0, 3.0)</f>
        <v/>
      </c>
      <c r="T1286" s="29">
        <f>'Dashboard &amp; Optimisation'!$B$18*U1286</f>
        <v/>
      </c>
      <c r="U1286" s="34">
        <f>MIN(1, S1286/M1286)</f>
        <v/>
      </c>
      <c r="V1286" s="34">
        <f>N1286/(N1286+O1286)</f>
        <v/>
      </c>
      <c r="W1286" s="34">
        <f>U1286*V1286</f>
        <v/>
      </c>
      <c r="X1286" s="32">
        <f>T1286/N1286</f>
        <v/>
      </c>
      <c r="Y1286" s="35">
        <f>IF(W1286=MAXIFS(W$2:W$7201, A$2:A$7201, A1286, B$2:B$7201, B1286), "OPTIMAL", "")</f>
        <v/>
      </c>
    </row>
    <row r="1287" ht="20" customHeight="1">
      <c r="A1287" s="36" t="n">
        <v>4</v>
      </c>
      <c r="B1287" s="36" t="n">
        <v>30</v>
      </c>
      <c r="C1287" s="37" t="n">
        <v>115</v>
      </c>
      <c r="D1287" s="37" t="n">
        <v>2</v>
      </c>
      <c r="E1287" s="6" t="n">
        <v>0</v>
      </c>
      <c r="F1287" s="37" t="n">
        <v>0</v>
      </c>
      <c r="G1287" s="36" t="n">
        <v>150</v>
      </c>
      <c r="H1287" s="6" t="inlineStr">
        <is>
          <t>OFF</t>
        </is>
      </c>
      <c r="I1287" s="38" t="n">
        <v>718.2417398266504</v>
      </c>
      <c r="J1287" s="38" t="n">
        <v>2366.073881799197</v>
      </c>
      <c r="K1287" s="38" t="n">
        <v>1847.222222222222</v>
      </c>
      <c r="L1287" s="38" t="n">
        <v>150</v>
      </c>
      <c r="M1287" s="38">
        <f>I1287+J1287+K1287+L1287</f>
        <v/>
      </c>
      <c r="N1287" s="38">
        <f>M1287*'Dashboard &amp; Optimisation'!$B$18/('Dashboard &amp; Optimisation'!$B$16/3.6)</f>
        <v/>
      </c>
      <c r="O1287" s="38" t="n">
        <v>189.4883256307786</v>
      </c>
      <c r="P1287" s="39" t="n">
        <v>0.7473637393559536</v>
      </c>
      <c r="Q1287" s="40" t="n">
        <v>0.2</v>
      </c>
      <c r="R1287" s="38" t="n">
        <v>132.2599515768772</v>
      </c>
      <c r="S1287" s="38">
        <f>R1287*IF(A1287=4, 2.0, 3.0)</f>
        <v/>
      </c>
      <c r="T1287" s="37">
        <f>'Dashboard &amp; Optimisation'!$B$18*U1287</f>
        <v/>
      </c>
      <c r="U1287" s="26">
        <f>MIN(1, S1287/M1287)</f>
        <v/>
      </c>
      <c r="V1287" s="26">
        <f>N1287/(N1287+O1287)</f>
        <v/>
      </c>
      <c r="W1287" s="26">
        <f>U1287*V1287</f>
        <v/>
      </c>
      <c r="X1287" s="39">
        <f>T1287/N1287</f>
        <v/>
      </c>
      <c r="Y1287" s="41">
        <f>IF(W1287=MAXIFS(W$2:W$7201, A$2:A$7201, A1287, B$2:B$7201, B1287), "OPTIMAL", "")</f>
        <v/>
      </c>
    </row>
    <row r="1288" ht="20" customHeight="1">
      <c r="A1288" s="28" t="n">
        <v>4</v>
      </c>
      <c r="B1288" s="28" t="n">
        <v>30</v>
      </c>
      <c r="C1288" s="29" t="n">
        <v>115</v>
      </c>
      <c r="D1288" s="29" t="n">
        <v>2</v>
      </c>
      <c r="E1288" s="30" t="n">
        <v>0</v>
      </c>
      <c r="F1288" s="29" t="n">
        <v>0</v>
      </c>
      <c r="G1288" s="28" t="n">
        <v>200</v>
      </c>
      <c r="H1288" s="30" t="inlineStr">
        <is>
          <t>ON</t>
        </is>
      </c>
      <c r="I1288" s="31" t="n">
        <v>718.2417398266504</v>
      </c>
      <c r="J1288" s="31" t="n">
        <v>2366.073881799197</v>
      </c>
      <c r="K1288" s="31" t="n">
        <v>1847.222222222222</v>
      </c>
      <c r="L1288" s="31" t="n">
        <v>150</v>
      </c>
      <c r="M1288" s="31">
        <f>I1288+J1288+K1288+L1288</f>
        <v/>
      </c>
      <c r="N1288" s="31">
        <f>M1288*'Dashboard &amp; Optimisation'!$B$18/('Dashboard &amp; Optimisation'!$B$16/3.6)</f>
        <v/>
      </c>
      <c r="O1288" s="31" t="n">
        <v>189.4883256307786</v>
      </c>
      <c r="P1288" s="32" t="n">
        <v>0.4712645119921873</v>
      </c>
      <c r="Q1288" s="33" t="n">
        <v>0.2</v>
      </c>
      <c r="R1288" s="31" t="n">
        <v>209.7469456371265</v>
      </c>
      <c r="S1288" s="31">
        <f>R1288*IF(A1288=4, 2.0, 3.0)</f>
        <v/>
      </c>
      <c r="T1288" s="29">
        <f>'Dashboard &amp; Optimisation'!$B$18*U1288</f>
        <v/>
      </c>
      <c r="U1288" s="34">
        <f>MIN(1, S1288/M1288)</f>
        <v/>
      </c>
      <c r="V1288" s="34">
        <f>N1288/(N1288+O1288)</f>
        <v/>
      </c>
      <c r="W1288" s="34">
        <f>U1288*V1288</f>
        <v/>
      </c>
      <c r="X1288" s="32">
        <f>T1288/N1288</f>
        <v/>
      </c>
      <c r="Y1288" s="35">
        <f>IF(W1288=MAXIFS(W$2:W$7201, A$2:A$7201, A1288, B$2:B$7201, B1288), "OPTIMAL", "")</f>
        <v/>
      </c>
    </row>
    <row r="1289" ht="20" customHeight="1">
      <c r="A1289" s="36" t="n">
        <v>4</v>
      </c>
      <c r="B1289" s="36" t="n">
        <v>30</v>
      </c>
      <c r="C1289" s="37" t="n">
        <v>115</v>
      </c>
      <c r="D1289" s="37" t="n">
        <v>2</v>
      </c>
      <c r="E1289" s="6" t="n">
        <v>0</v>
      </c>
      <c r="F1289" s="37" t="n">
        <v>0</v>
      </c>
      <c r="G1289" s="36" t="n">
        <v>200</v>
      </c>
      <c r="H1289" s="6" t="inlineStr">
        <is>
          <t>OFF</t>
        </is>
      </c>
      <c r="I1289" s="38" t="n">
        <v>718.2417398266504</v>
      </c>
      <c r="J1289" s="38" t="n">
        <v>2366.073881799197</v>
      </c>
      <c r="K1289" s="38" t="n">
        <v>1847.222222222222</v>
      </c>
      <c r="L1289" s="38" t="n">
        <v>150</v>
      </c>
      <c r="M1289" s="38">
        <f>I1289+J1289+K1289+L1289</f>
        <v/>
      </c>
      <c r="N1289" s="38">
        <f>M1289*'Dashboard &amp; Optimisation'!$B$18/('Dashboard &amp; Optimisation'!$B$16/3.6)</f>
        <v/>
      </c>
      <c r="O1289" s="38" t="n">
        <v>189.4883256307786</v>
      </c>
      <c r="P1289" s="39" t="n">
        <v>0.7480557173693966</v>
      </c>
      <c r="Q1289" s="40" t="n">
        <v>0.2</v>
      </c>
      <c r="R1289" s="38" t="n">
        <v>132.1376064407795</v>
      </c>
      <c r="S1289" s="38">
        <f>R1289*IF(A1289=4, 2.0, 3.0)</f>
        <v/>
      </c>
      <c r="T1289" s="37">
        <f>'Dashboard &amp; Optimisation'!$B$18*U1289</f>
        <v/>
      </c>
      <c r="U1289" s="26">
        <f>MIN(1, S1289/M1289)</f>
        <v/>
      </c>
      <c r="V1289" s="26">
        <f>N1289/(N1289+O1289)</f>
        <v/>
      </c>
      <c r="W1289" s="26">
        <f>U1289*V1289</f>
        <v/>
      </c>
      <c r="X1289" s="39">
        <f>T1289/N1289</f>
        <v/>
      </c>
      <c r="Y1289" s="41">
        <f>IF(W1289=MAXIFS(W$2:W$7201, A$2:A$7201, A1289, B$2:B$7201, B1289), "OPTIMAL", "")</f>
        <v/>
      </c>
    </row>
    <row r="1290" ht="20" customHeight="1">
      <c r="A1290" s="28" t="n">
        <v>4</v>
      </c>
      <c r="B1290" s="28" t="n">
        <v>30</v>
      </c>
      <c r="C1290" s="29" t="n">
        <v>115</v>
      </c>
      <c r="D1290" s="29" t="n">
        <v>2</v>
      </c>
      <c r="E1290" s="30" t="n">
        <v>4</v>
      </c>
      <c r="F1290" s="29" t="n">
        <v>1.5</v>
      </c>
      <c r="G1290" s="28" t="n">
        <v>50</v>
      </c>
      <c r="H1290" s="30" t="inlineStr">
        <is>
          <t>ON</t>
        </is>
      </c>
      <c r="I1290" s="31" t="n">
        <v>718.2417398266504</v>
      </c>
      <c r="J1290" s="31" t="n">
        <v>2366.073881799197</v>
      </c>
      <c r="K1290" s="31" t="n">
        <v>1847.222222222222</v>
      </c>
      <c r="L1290" s="31" t="n">
        <v>150</v>
      </c>
      <c r="M1290" s="31">
        <f>I1290+J1290+K1290+L1290</f>
        <v/>
      </c>
      <c r="N1290" s="31">
        <f>M1290*'Dashboard &amp; Optimisation'!$B$18/('Dashboard &amp; Optimisation'!$B$16/3.6)</f>
        <v/>
      </c>
      <c r="O1290" s="31" t="n">
        <v>292.6630026812914</v>
      </c>
      <c r="P1290" s="32" t="n">
        <v>0.06858892119617455</v>
      </c>
      <c r="Q1290" s="33" t="n">
        <v>5.838042351605651</v>
      </c>
      <c r="R1290" s="31" t="n">
        <v>1481.937800658502</v>
      </c>
      <c r="S1290" s="31">
        <f>R1290*IF(A1290=4, 2.0, 3.0)</f>
        <v/>
      </c>
      <c r="T1290" s="29">
        <f>'Dashboard &amp; Optimisation'!$B$18*U1290</f>
        <v/>
      </c>
      <c r="U1290" s="34">
        <f>MIN(1, S1290/M1290)</f>
        <v/>
      </c>
      <c r="V1290" s="34">
        <f>N1290/(N1290+O1290)</f>
        <v/>
      </c>
      <c r="W1290" s="34">
        <f>U1290*V1290</f>
        <v/>
      </c>
      <c r="X1290" s="32">
        <f>T1290/N1290</f>
        <v/>
      </c>
      <c r="Y1290" s="35">
        <f>IF(W1290=MAXIFS(W$2:W$7201, A$2:A$7201, A1290, B$2:B$7201, B1290), "OPTIMAL", "")</f>
        <v/>
      </c>
    </row>
    <row r="1291" ht="20" customHeight="1">
      <c r="A1291" s="36" t="n">
        <v>4</v>
      </c>
      <c r="B1291" s="36" t="n">
        <v>30</v>
      </c>
      <c r="C1291" s="37" t="n">
        <v>115</v>
      </c>
      <c r="D1291" s="37" t="n">
        <v>2</v>
      </c>
      <c r="E1291" s="6" t="n">
        <v>4</v>
      </c>
      <c r="F1291" s="37" t="n">
        <v>1.5</v>
      </c>
      <c r="G1291" s="36" t="n">
        <v>50</v>
      </c>
      <c r="H1291" s="6" t="inlineStr">
        <is>
          <t>OFF</t>
        </is>
      </c>
      <c r="I1291" s="38" t="n">
        <v>718.2417398266504</v>
      </c>
      <c r="J1291" s="38" t="n">
        <v>2366.073881799197</v>
      </c>
      <c r="K1291" s="38" t="n">
        <v>1847.222222222222</v>
      </c>
      <c r="L1291" s="38" t="n">
        <v>150</v>
      </c>
      <c r="M1291" s="38">
        <f>I1291+J1291+K1291+L1291</f>
        <v/>
      </c>
      <c r="N1291" s="38">
        <f>M1291*'Dashboard &amp; Optimisation'!$B$18/('Dashboard &amp; Optimisation'!$B$16/3.6)</f>
        <v/>
      </c>
      <c r="O1291" s="38" t="n">
        <v>292.6630026812914</v>
      </c>
      <c r="P1291" s="39" t="n">
        <v>0.2789935613384746</v>
      </c>
      <c r="Q1291" s="40" t="n">
        <v>5.838042351605651</v>
      </c>
      <c r="R1291" s="38" t="n">
        <v>364.3256659378001</v>
      </c>
      <c r="S1291" s="38">
        <f>R1291*IF(A1291=4, 2.0, 3.0)</f>
        <v/>
      </c>
      <c r="T1291" s="37">
        <f>'Dashboard &amp; Optimisation'!$B$18*U1291</f>
        <v/>
      </c>
      <c r="U1291" s="26">
        <f>MIN(1, S1291/M1291)</f>
        <v/>
      </c>
      <c r="V1291" s="26">
        <f>N1291/(N1291+O1291)</f>
        <v/>
      </c>
      <c r="W1291" s="26">
        <f>U1291*V1291</f>
        <v/>
      </c>
      <c r="X1291" s="39">
        <f>T1291/N1291</f>
        <v/>
      </c>
      <c r="Y1291" s="41">
        <f>IF(W1291=MAXIFS(W$2:W$7201, A$2:A$7201, A1291, B$2:B$7201, B1291), "OPTIMAL", "")</f>
        <v/>
      </c>
    </row>
    <row r="1292" ht="20" customHeight="1">
      <c r="A1292" s="28" t="n">
        <v>4</v>
      </c>
      <c r="B1292" s="28" t="n">
        <v>30</v>
      </c>
      <c r="C1292" s="29" t="n">
        <v>115</v>
      </c>
      <c r="D1292" s="29" t="n">
        <v>2</v>
      </c>
      <c r="E1292" s="30" t="n">
        <v>4</v>
      </c>
      <c r="F1292" s="29" t="n">
        <v>1.5</v>
      </c>
      <c r="G1292" s="28" t="n">
        <v>100</v>
      </c>
      <c r="H1292" s="30" t="inlineStr">
        <is>
          <t>ON</t>
        </is>
      </c>
      <c r="I1292" s="31" t="n">
        <v>718.2417398266504</v>
      </c>
      <c r="J1292" s="31" t="n">
        <v>2366.073881799197</v>
      </c>
      <c r="K1292" s="31" t="n">
        <v>1847.222222222222</v>
      </c>
      <c r="L1292" s="31" t="n">
        <v>150</v>
      </c>
      <c r="M1292" s="31">
        <f>I1292+J1292+K1292+L1292</f>
        <v/>
      </c>
      <c r="N1292" s="31">
        <f>M1292*'Dashboard &amp; Optimisation'!$B$18/('Dashboard &amp; Optimisation'!$B$16/3.6)</f>
        <v/>
      </c>
      <c r="O1292" s="31" t="n">
        <v>292.6630026812914</v>
      </c>
      <c r="P1292" s="32" t="n">
        <v>0.06928089920961758</v>
      </c>
      <c r="Q1292" s="33" t="n">
        <v>5.838042351605651</v>
      </c>
      <c r="R1292" s="31" t="n">
        <v>1467.136197517597</v>
      </c>
      <c r="S1292" s="31">
        <f>R1292*IF(A1292=4, 2.0, 3.0)</f>
        <v/>
      </c>
      <c r="T1292" s="29">
        <f>'Dashboard &amp; Optimisation'!$B$18*U1292</f>
        <v/>
      </c>
      <c r="U1292" s="34">
        <f>MIN(1, S1292/M1292)</f>
        <v/>
      </c>
      <c r="V1292" s="34">
        <f>N1292/(N1292+O1292)</f>
        <v/>
      </c>
      <c r="W1292" s="34">
        <f>U1292*V1292</f>
        <v/>
      </c>
      <c r="X1292" s="32">
        <f>T1292/N1292</f>
        <v/>
      </c>
      <c r="Y1292" s="35">
        <f>IF(W1292=MAXIFS(W$2:W$7201, A$2:A$7201, A1292, B$2:B$7201, B1292), "OPTIMAL", "")</f>
        <v/>
      </c>
    </row>
    <row r="1293" ht="20" customHeight="1">
      <c r="A1293" s="36" t="n">
        <v>4</v>
      </c>
      <c r="B1293" s="36" t="n">
        <v>30</v>
      </c>
      <c r="C1293" s="37" t="n">
        <v>115</v>
      </c>
      <c r="D1293" s="37" t="n">
        <v>2</v>
      </c>
      <c r="E1293" s="6" t="n">
        <v>4</v>
      </c>
      <c r="F1293" s="37" t="n">
        <v>1.5</v>
      </c>
      <c r="G1293" s="36" t="n">
        <v>100</v>
      </c>
      <c r="H1293" s="6" t="inlineStr">
        <is>
          <t>OFF</t>
        </is>
      </c>
      <c r="I1293" s="38" t="n">
        <v>718.2417398266504</v>
      </c>
      <c r="J1293" s="38" t="n">
        <v>2366.073881799197</v>
      </c>
      <c r="K1293" s="38" t="n">
        <v>1847.222222222222</v>
      </c>
      <c r="L1293" s="38" t="n">
        <v>150</v>
      </c>
      <c r="M1293" s="38">
        <f>I1293+J1293+K1293+L1293</f>
        <v/>
      </c>
      <c r="N1293" s="38">
        <f>M1293*'Dashboard &amp; Optimisation'!$B$18/('Dashboard &amp; Optimisation'!$B$16/3.6)</f>
        <v/>
      </c>
      <c r="O1293" s="38" t="n">
        <v>292.6630026812914</v>
      </c>
      <c r="P1293" s="39" t="n">
        <v>0.2796855393519176</v>
      </c>
      <c r="Q1293" s="40" t="n">
        <v>5.838042351605651</v>
      </c>
      <c r="R1293" s="38" t="n">
        <v>363.424277359949</v>
      </c>
      <c r="S1293" s="38">
        <f>R1293*IF(A1293=4, 2.0, 3.0)</f>
        <v/>
      </c>
      <c r="T1293" s="37">
        <f>'Dashboard &amp; Optimisation'!$B$18*U1293</f>
        <v/>
      </c>
      <c r="U1293" s="26">
        <f>MIN(1, S1293/M1293)</f>
        <v/>
      </c>
      <c r="V1293" s="26">
        <f>N1293/(N1293+O1293)</f>
        <v/>
      </c>
      <c r="W1293" s="26">
        <f>U1293*V1293</f>
        <v/>
      </c>
      <c r="X1293" s="39">
        <f>T1293/N1293</f>
        <v/>
      </c>
      <c r="Y1293" s="41">
        <f>IF(W1293=MAXIFS(W$2:W$7201, A$2:A$7201, A1293, B$2:B$7201, B1293), "OPTIMAL", "")</f>
        <v/>
      </c>
    </row>
    <row r="1294" ht="20" customHeight="1">
      <c r="A1294" s="28" t="n">
        <v>4</v>
      </c>
      <c r="B1294" s="28" t="n">
        <v>30</v>
      </c>
      <c r="C1294" s="29" t="n">
        <v>115</v>
      </c>
      <c r="D1294" s="29" t="n">
        <v>2</v>
      </c>
      <c r="E1294" s="30" t="n">
        <v>4</v>
      </c>
      <c r="F1294" s="29" t="n">
        <v>1.5</v>
      </c>
      <c r="G1294" s="28" t="n">
        <v>150</v>
      </c>
      <c r="H1294" s="30" t="inlineStr">
        <is>
          <t>ON</t>
        </is>
      </c>
      <c r="I1294" s="31" t="n">
        <v>718.2417398266504</v>
      </c>
      <c r="J1294" s="31" t="n">
        <v>2366.073881799197</v>
      </c>
      <c r="K1294" s="31" t="n">
        <v>1847.222222222222</v>
      </c>
      <c r="L1294" s="31" t="n">
        <v>150</v>
      </c>
      <c r="M1294" s="31">
        <f>I1294+J1294+K1294+L1294</f>
        <v/>
      </c>
      <c r="N1294" s="31">
        <f>M1294*'Dashboard &amp; Optimisation'!$B$18/('Dashboard &amp; Optimisation'!$B$16/3.6)</f>
        <v/>
      </c>
      <c r="O1294" s="31" t="n">
        <v>292.6630026812914</v>
      </c>
      <c r="P1294" s="32" t="n">
        <v>0.0699728772230606</v>
      </c>
      <c r="Q1294" s="33" t="n">
        <v>5.838042351605651</v>
      </c>
      <c r="R1294" s="31" t="n">
        <v>1452.627347350236</v>
      </c>
      <c r="S1294" s="31">
        <f>R1294*IF(A1294=4, 2.0, 3.0)</f>
        <v/>
      </c>
      <c r="T1294" s="29">
        <f>'Dashboard &amp; Optimisation'!$B$18*U1294</f>
        <v/>
      </c>
      <c r="U1294" s="34">
        <f>MIN(1, S1294/M1294)</f>
        <v/>
      </c>
      <c r="V1294" s="34">
        <f>N1294/(N1294+O1294)</f>
        <v/>
      </c>
      <c r="W1294" s="34">
        <f>U1294*V1294</f>
        <v/>
      </c>
      <c r="X1294" s="32">
        <f>T1294/N1294</f>
        <v/>
      </c>
      <c r="Y1294" s="35">
        <f>IF(W1294=MAXIFS(W$2:W$7201, A$2:A$7201, A1294, B$2:B$7201, B1294), "OPTIMAL", "")</f>
        <v/>
      </c>
    </row>
    <row r="1295" ht="20" customHeight="1">
      <c r="A1295" s="36" t="n">
        <v>4</v>
      </c>
      <c r="B1295" s="36" t="n">
        <v>30</v>
      </c>
      <c r="C1295" s="37" t="n">
        <v>115</v>
      </c>
      <c r="D1295" s="37" t="n">
        <v>2</v>
      </c>
      <c r="E1295" s="6" t="n">
        <v>4</v>
      </c>
      <c r="F1295" s="37" t="n">
        <v>1.5</v>
      </c>
      <c r="G1295" s="36" t="n">
        <v>150</v>
      </c>
      <c r="H1295" s="6" t="inlineStr">
        <is>
          <t>OFF</t>
        </is>
      </c>
      <c r="I1295" s="38" t="n">
        <v>718.2417398266504</v>
      </c>
      <c r="J1295" s="38" t="n">
        <v>2366.073881799197</v>
      </c>
      <c r="K1295" s="38" t="n">
        <v>1847.222222222222</v>
      </c>
      <c r="L1295" s="38" t="n">
        <v>150</v>
      </c>
      <c r="M1295" s="38">
        <f>I1295+J1295+K1295+L1295</f>
        <v/>
      </c>
      <c r="N1295" s="38">
        <f>M1295*'Dashboard &amp; Optimisation'!$B$18/('Dashboard &amp; Optimisation'!$B$16/3.6)</f>
        <v/>
      </c>
      <c r="O1295" s="38" t="n">
        <v>292.6630026812914</v>
      </c>
      <c r="P1295" s="39" t="n">
        <v>0.2803775173653606</v>
      </c>
      <c r="Q1295" s="40" t="n">
        <v>5.838042351605651</v>
      </c>
      <c r="R1295" s="38" t="n">
        <v>362.5273380766299</v>
      </c>
      <c r="S1295" s="38">
        <f>R1295*IF(A1295=4, 2.0, 3.0)</f>
        <v/>
      </c>
      <c r="T1295" s="37">
        <f>'Dashboard &amp; Optimisation'!$B$18*U1295</f>
        <v/>
      </c>
      <c r="U1295" s="26">
        <f>MIN(1, S1295/M1295)</f>
        <v/>
      </c>
      <c r="V1295" s="26">
        <f>N1295/(N1295+O1295)</f>
        <v/>
      </c>
      <c r="W1295" s="26">
        <f>U1295*V1295</f>
        <v/>
      </c>
      <c r="X1295" s="39">
        <f>T1295/N1295</f>
        <v/>
      </c>
      <c r="Y1295" s="41">
        <f>IF(W1295=MAXIFS(W$2:W$7201, A$2:A$7201, A1295, B$2:B$7201, B1295), "OPTIMAL", "")</f>
        <v/>
      </c>
    </row>
    <row r="1296" ht="20" customHeight="1">
      <c r="A1296" s="28" t="n">
        <v>4</v>
      </c>
      <c r="B1296" s="28" t="n">
        <v>30</v>
      </c>
      <c r="C1296" s="29" t="n">
        <v>115</v>
      </c>
      <c r="D1296" s="29" t="n">
        <v>2</v>
      </c>
      <c r="E1296" s="30" t="n">
        <v>4</v>
      </c>
      <c r="F1296" s="29" t="n">
        <v>1.5</v>
      </c>
      <c r="G1296" s="28" t="n">
        <v>200</v>
      </c>
      <c r="H1296" s="30" t="inlineStr">
        <is>
          <t>ON</t>
        </is>
      </c>
      <c r="I1296" s="31" t="n">
        <v>718.2417398266504</v>
      </c>
      <c r="J1296" s="31" t="n">
        <v>2366.073881799197</v>
      </c>
      <c r="K1296" s="31" t="n">
        <v>1847.222222222222</v>
      </c>
      <c r="L1296" s="31" t="n">
        <v>150</v>
      </c>
      <c r="M1296" s="31">
        <f>I1296+J1296+K1296+L1296</f>
        <v/>
      </c>
      <c r="N1296" s="31">
        <f>M1296*'Dashboard &amp; Optimisation'!$B$18/('Dashboard &amp; Optimisation'!$B$16/3.6)</f>
        <v/>
      </c>
      <c r="O1296" s="31" t="n">
        <v>292.6630026812914</v>
      </c>
      <c r="P1296" s="32" t="n">
        <v>0.07066485523650362</v>
      </c>
      <c r="Q1296" s="33" t="n">
        <v>5.838042351605651</v>
      </c>
      <c r="R1296" s="31" t="n">
        <v>1438.402649900163</v>
      </c>
      <c r="S1296" s="31">
        <f>R1296*IF(A1296=4, 2.0, 3.0)</f>
        <v/>
      </c>
      <c r="T1296" s="29">
        <f>'Dashboard &amp; Optimisation'!$B$18*U1296</f>
        <v/>
      </c>
      <c r="U1296" s="34">
        <f>MIN(1, S1296/M1296)</f>
        <v/>
      </c>
      <c r="V1296" s="34">
        <f>N1296/(N1296+O1296)</f>
        <v/>
      </c>
      <c r="W1296" s="34">
        <f>U1296*V1296</f>
        <v/>
      </c>
      <c r="X1296" s="32">
        <f>T1296/N1296</f>
        <v/>
      </c>
      <c r="Y1296" s="35">
        <f>IF(W1296=MAXIFS(W$2:W$7201, A$2:A$7201, A1296, B$2:B$7201, B1296), "OPTIMAL", "")</f>
        <v/>
      </c>
    </row>
    <row r="1297" ht="20" customHeight="1">
      <c r="A1297" s="36" t="n">
        <v>4</v>
      </c>
      <c r="B1297" s="36" t="n">
        <v>30</v>
      </c>
      <c r="C1297" s="37" t="n">
        <v>115</v>
      </c>
      <c r="D1297" s="37" t="n">
        <v>2</v>
      </c>
      <c r="E1297" s="6" t="n">
        <v>4</v>
      </c>
      <c r="F1297" s="37" t="n">
        <v>1.5</v>
      </c>
      <c r="G1297" s="36" t="n">
        <v>200</v>
      </c>
      <c r="H1297" s="6" t="inlineStr">
        <is>
          <t>OFF</t>
        </is>
      </c>
      <c r="I1297" s="38" t="n">
        <v>718.2417398266504</v>
      </c>
      <c r="J1297" s="38" t="n">
        <v>2366.073881799197</v>
      </c>
      <c r="K1297" s="38" t="n">
        <v>1847.222222222222</v>
      </c>
      <c r="L1297" s="38" t="n">
        <v>150</v>
      </c>
      <c r="M1297" s="38">
        <f>I1297+J1297+K1297+L1297</f>
        <v/>
      </c>
      <c r="N1297" s="38">
        <f>M1297*'Dashboard &amp; Optimisation'!$B$18/('Dashboard &amp; Optimisation'!$B$16/3.6)</f>
        <v/>
      </c>
      <c r="O1297" s="38" t="n">
        <v>292.6630026812914</v>
      </c>
      <c r="P1297" s="39" t="n">
        <v>0.2810694953788037</v>
      </c>
      <c r="Q1297" s="40" t="n">
        <v>5.838042351605651</v>
      </c>
      <c r="R1297" s="38" t="n">
        <v>361.6348152260694</v>
      </c>
      <c r="S1297" s="38">
        <f>R1297*IF(A1297=4, 2.0, 3.0)</f>
        <v/>
      </c>
      <c r="T1297" s="37">
        <f>'Dashboard &amp; Optimisation'!$B$18*U1297</f>
        <v/>
      </c>
      <c r="U1297" s="26">
        <f>MIN(1, S1297/M1297)</f>
        <v/>
      </c>
      <c r="V1297" s="26">
        <f>N1297/(N1297+O1297)</f>
        <v/>
      </c>
      <c r="W1297" s="26">
        <f>U1297*V1297</f>
        <v/>
      </c>
      <c r="X1297" s="39">
        <f>T1297/N1297</f>
        <v/>
      </c>
      <c r="Y1297" s="41">
        <f>IF(W1297=MAXIFS(W$2:W$7201, A$2:A$7201, A1297, B$2:B$7201, B1297), "OPTIMAL", "")</f>
        <v/>
      </c>
    </row>
    <row r="1298" ht="20" customHeight="1">
      <c r="A1298" s="28" t="n">
        <v>4</v>
      </c>
      <c r="B1298" s="28" t="n">
        <v>30</v>
      </c>
      <c r="C1298" s="29" t="n">
        <v>115</v>
      </c>
      <c r="D1298" s="29" t="n">
        <v>2</v>
      </c>
      <c r="E1298" s="30" t="n">
        <v>4</v>
      </c>
      <c r="F1298" s="29" t="n">
        <v>2</v>
      </c>
      <c r="G1298" s="28" t="n">
        <v>50</v>
      </c>
      <c r="H1298" s="30" t="inlineStr">
        <is>
          <t>ON</t>
        </is>
      </c>
      <c r="I1298" s="31" t="n">
        <v>718.2417398266504</v>
      </c>
      <c r="J1298" s="31" t="n">
        <v>2366.073881799197</v>
      </c>
      <c r="K1298" s="31" t="n">
        <v>1847.222222222222</v>
      </c>
      <c r="L1298" s="31" t="n">
        <v>150</v>
      </c>
      <c r="M1298" s="31">
        <f>I1298+J1298+K1298+L1298</f>
        <v/>
      </c>
      <c r="N1298" s="31">
        <f>M1298*'Dashboard &amp; Optimisation'!$B$18/('Dashboard &amp; Optimisation'!$B$16/3.6)</f>
        <v/>
      </c>
      <c r="O1298" s="31" t="n">
        <v>328.3650408872151</v>
      </c>
      <c r="P1298" s="32" t="n">
        <v>0.06543068788240174</v>
      </c>
      <c r="Q1298" s="33" t="n">
        <v>7.717389802140867</v>
      </c>
      <c r="R1298" s="31" t="n">
        <v>1568.267141275914</v>
      </c>
      <c r="S1298" s="31">
        <f>R1298*IF(A1298=4, 2.0, 3.0)</f>
        <v/>
      </c>
      <c r="T1298" s="29">
        <f>'Dashboard &amp; Optimisation'!$B$18*U1298</f>
        <v/>
      </c>
      <c r="U1298" s="34">
        <f>MIN(1, S1298/M1298)</f>
        <v/>
      </c>
      <c r="V1298" s="34">
        <f>N1298/(N1298+O1298)</f>
        <v/>
      </c>
      <c r="W1298" s="34">
        <f>U1298*V1298</f>
        <v/>
      </c>
      <c r="X1298" s="32">
        <f>T1298/N1298</f>
        <v/>
      </c>
      <c r="Y1298" s="35">
        <f>IF(W1298=MAXIFS(W$2:W$7201, A$2:A$7201, A1298, B$2:B$7201, B1298), "OPTIMAL", "")</f>
        <v/>
      </c>
    </row>
    <row r="1299" ht="20" customHeight="1">
      <c r="A1299" s="36" t="n">
        <v>4</v>
      </c>
      <c r="B1299" s="36" t="n">
        <v>30</v>
      </c>
      <c r="C1299" s="37" t="n">
        <v>115</v>
      </c>
      <c r="D1299" s="37" t="n">
        <v>2</v>
      </c>
      <c r="E1299" s="6" t="n">
        <v>4</v>
      </c>
      <c r="F1299" s="37" t="n">
        <v>2</v>
      </c>
      <c r="G1299" s="36" t="n">
        <v>50</v>
      </c>
      <c r="H1299" s="6" t="inlineStr">
        <is>
          <t>OFF</t>
        </is>
      </c>
      <c r="I1299" s="38" t="n">
        <v>718.2417398266504</v>
      </c>
      <c r="J1299" s="38" t="n">
        <v>2366.073881799197</v>
      </c>
      <c r="K1299" s="38" t="n">
        <v>1847.222222222222</v>
      </c>
      <c r="L1299" s="38" t="n">
        <v>150</v>
      </c>
      <c r="M1299" s="38">
        <f>I1299+J1299+K1299+L1299</f>
        <v/>
      </c>
      <c r="N1299" s="38">
        <f>M1299*'Dashboard &amp; Optimisation'!$B$18/('Dashboard &amp; Optimisation'!$B$16/3.6)</f>
        <v/>
      </c>
      <c r="O1299" s="38" t="n">
        <v>328.3650408872151</v>
      </c>
      <c r="P1299" s="39" t="n">
        <v>0.2767228278736233</v>
      </c>
      <c r="Q1299" s="40" t="n">
        <v>7.717389802140867</v>
      </c>
      <c r="R1299" s="38" t="n">
        <v>370.8143582715663</v>
      </c>
      <c r="S1299" s="38">
        <f>R1299*IF(A1299=4, 2.0, 3.0)</f>
        <v/>
      </c>
      <c r="T1299" s="37">
        <f>'Dashboard &amp; Optimisation'!$B$18*U1299</f>
        <v/>
      </c>
      <c r="U1299" s="26">
        <f>MIN(1, S1299/M1299)</f>
        <v/>
      </c>
      <c r="V1299" s="26">
        <f>N1299/(N1299+O1299)</f>
        <v/>
      </c>
      <c r="W1299" s="26">
        <f>U1299*V1299</f>
        <v/>
      </c>
      <c r="X1299" s="39">
        <f>T1299/N1299</f>
        <v/>
      </c>
      <c r="Y1299" s="41">
        <f>IF(W1299=MAXIFS(W$2:W$7201, A$2:A$7201, A1299, B$2:B$7201, B1299), "OPTIMAL", "")</f>
        <v/>
      </c>
    </row>
    <row r="1300" ht="20" customHeight="1">
      <c r="A1300" s="28" t="n">
        <v>4</v>
      </c>
      <c r="B1300" s="28" t="n">
        <v>30</v>
      </c>
      <c r="C1300" s="29" t="n">
        <v>115</v>
      </c>
      <c r="D1300" s="29" t="n">
        <v>2</v>
      </c>
      <c r="E1300" s="30" t="n">
        <v>4</v>
      </c>
      <c r="F1300" s="29" t="n">
        <v>2</v>
      </c>
      <c r="G1300" s="28" t="n">
        <v>100</v>
      </c>
      <c r="H1300" s="30" t="inlineStr">
        <is>
          <t>ON</t>
        </is>
      </c>
      <c r="I1300" s="31" t="n">
        <v>718.2417398266504</v>
      </c>
      <c r="J1300" s="31" t="n">
        <v>2366.073881799197</v>
      </c>
      <c r="K1300" s="31" t="n">
        <v>1847.222222222222</v>
      </c>
      <c r="L1300" s="31" t="n">
        <v>150</v>
      </c>
      <c r="M1300" s="31">
        <f>I1300+J1300+K1300+L1300</f>
        <v/>
      </c>
      <c r="N1300" s="31">
        <f>M1300*'Dashboard &amp; Optimisation'!$B$18/('Dashboard &amp; Optimisation'!$B$16/3.6)</f>
        <v/>
      </c>
      <c r="O1300" s="31" t="n">
        <v>328.3650408872151</v>
      </c>
      <c r="P1300" s="32" t="n">
        <v>0.06612266589584477</v>
      </c>
      <c r="Q1300" s="33" t="n">
        <v>7.717389802140867</v>
      </c>
      <c r="R1300" s="31" t="n">
        <v>1551.855123304988</v>
      </c>
      <c r="S1300" s="31">
        <f>R1300*IF(A1300=4, 2.0, 3.0)</f>
        <v/>
      </c>
      <c r="T1300" s="29">
        <f>'Dashboard &amp; Optimisation'!$B$18*U1300</f>
        <v/>
      </c>
      <c r="U1300" s="34">
        <f>MIN(1, S1300/M1300)</f>
        <v/>
      </c>
      <c r="V1300" s="34">
        <f>N1300/(N1300+O1300)</f>
        <v/>
      </c>
      <c r="W1300" s="34">
        <f>U1300*V1300</f>
        <v/>
      </c>
      <c r="X1300" s="32">
        <f>T1300/N1300</f>
        <v/>
      </c>
      <c r="Y1300" s="35">
        <f>IF(W1300=MAXIFS(W$2:W$7201, A$2:A$7201, A1300, B$2:B$7201, B1300), "OPTIMAL", "")</f>
        <v/>
      </c>
    </row>
    <row r="1301" ht="20" customHeight="1">
      <c r="A1301" s="36" t="n">
        <v>4</v>
      </c>
      <c r="B1301" s="36" t="n">
        <v>30</v>
      </c>
      <c r="C1301" s="37" t="n">
        <v>115</v>
      </c>
      <c r="D1301" s="37" t="n">
        <v>2</v>
      </c>
      <c r="E1301" s="6" t="n">
        <v>4</v>
      </c>
      <c r="F1301" s="37" t="n">
        <v>2</v>
      </c>
      <c r="G1301" s="36" t="n">
        <v>100</v>
      </c>
      <c r="H1301" s="6" t="inlineStr">
        <is>
          <t>OFF</t>
        </is>
      </c>
      <c r="I1301" s="38" t="n">
        <v>718.2417398266504</v>
      </c>
      <c r="J1301" s="38" t="n">
        <v>2366.073881799197</v>
      </c>
      <c r="K1301" s="38" t="n">
        <v>1847.222222222222</v>
      </c>
      <c r="L1301" s="38" t="n">
        <v>150</v>
      </c>
      <c r="M1301" s="38">
        <f>I1301+J1301+K1301+L1301</f>
        <v/>
      </c>
      <c r="N1301" s="38">
        <f>M1301*'Dashboard &amp; Optimisation'!$B$18/('Dashboard &amp; Optimisation'!$B$16/3.6)</f>
        <v/>
      </c>
      <c r="O1301" s="38" t="n">
        <v>328.3650408872151</v>
      </c>
      <c r="P1301" s="39" t="n">
        <v>0.2774148058870663</v>
      </c>
      <c r="Q1301" s="40" t="n">
        <v>7.717389802140867</v>
      </c>
      <c r="R1301" s="38" t="n">
        <v>369.8894062591011</v>
      </c>
      <c r="S1301" s="38">
        <f>R1301*IF(A1301=4, 2.0, 3.0)</f>
        <v/>
      </c>
      <c r="T1301" s="37">
        <f>'Dashboard &amp; Optimisation'!$B$18*U1301</f>
        <v/>
      </c>
      <c r="U1301" s="26">
        <f>MIN(1, S1301/M1301)</f>
        <v/>
      </c>
      <c r="V1301" s="26">
        <f>N1301/(N1301+O1301)</f>
        <v/>
      </c>
      <c r="W1301" s="26">
        <f>U1301*V1301</f>
        <v/>
      </c>
      <c r="X1301" s="39">
        <f>T1301/N1301</f>
        <v/>
      </c>
      <c r="Y1301" s="41">
        <f>IF(W1301=MAXIFS(W$2:W$7201, A$2:A$7201, A1301, B$2:B$7201, B1301), "OPTIMAL", "")</f>
        <v/>
      </c>
    </row>
    <row r="1302" ht="20" customHeight="1">
      <c r="A1302" s="28" t="n">
        <v>4</v>
      </c>
      <c r="B1302" s="28" t="n">
        <v>30</v>
      </c>
      <c r="C1302" s="29" t="n">
        <v>115</v>
      </c>
      <c r="D1302" s="29" t="n">
        <v>2</v>
      </c>
      <c r="E1302" s="30" t="n">
        <v>4</v>
      </c>
      <c r="F1302" s="29" t="n">
        <v>2</v>
      </c>
      <c r="G1302" s="28" t="n">
        <v>150</v>
      </c>
      <c r="H1302" s="30" t="inlineStr">
        <is>
          <t>ON</t>
        </is>
      </c>
      <c r="I1302" s="31" t="n">
        <v>718.2417398266504</v>
      </c>
      <c r="J1302" s="31" t="n">
        <v>2366.073881799197</v>
      </c>
      <c r="K1302" s="31" t="n">
        <v>1847.222222222222</v>
      </c>
      <c r="L1302" s="31" t="n">
        <v>150</v>
      </c>
      <c r="M1302" s="31">
        <f>I1302+J1302+K1302+L1302</f>
        <v/>
      </c>
      <c r="N1302" s="31">
        <f>M1302*'Dashboard &amp; Optimisation'!$B$18/('Dashboard &amp; Optimisation'!$B$16/3.6)</f>
        <v/>
      </c>
      <c r="O1302" s="31" t="n">
        <v>328.3650408872151</v>
      </c>
      <c r="P1302" s="32" t="n">
        <v>0.06681464390928779</v>
      </c>
      <c r="Q1302" s="33" t="n">
        <v>7.717389802140867</v>
      </c>
      <c r="R1302" s="31" t="n">
        <v>1535.783053433092</v>
      </c>
      <c r="S1302" s="31">
        <f>R1302*IF(A1302=4, 2.0, 3.0)</f>
        <v/>
      </c>
      <c r="T1302" s="29">
        <f>'Dashboard &amp; Optimisation'!$B$18*U1302</f>
        <v/>
      </c>
      <c r="U1302" s="34">
        <f>MIN(1, S1302/M1302)</f>
        <v/>
      </c>
      <c r="V1302" s="34">
        <f>N1302/(N1302+O1302)</f>
        <v/>
      </c>
      <c r="W1302" s="34">
        <f>U1302*V1302</f>
        <v/>
      </c>
      <c r="X1302" s="32">
        <f>T1302/N1302</f>
        <v/>
      </c>
      <c r="Y1302" s="35">
        <f>IF(W1302=MAXIFS(W$2:W$7201, A$2:A$7201, A1302, B$2:B$7201, B1302), "OPTIMAL", "")</f>
        <v/>
      </c>
    </row>
    <row r="1303" ht="20" customHeight="1">
      <c r="A1303" s="36" t="n">
        <v>4</v>
      </c>
      <c r="B1303" s="36" t="n">
        <v>30</v>
      </c>
      <c r="C1303" s="37" t="n">
        <v>115</v>
      </c>
      <c r="D1303" s="37" t="n">
        <v>2</v>
      </c>
      <c r="E1303" s="6" t="n">
        <v>4</v>
      </c>
      <c r="F1303" s="37" t="n">
        <v>2</v>
      </c>
      <c r="G1303" s="36" t="n">
        <v>150</v>
      </c>
      <c r="H1303" s="6" t="inlineStr">
        <is>
          <t>OFF</t>
        </is>
      </c>
      <c r="I1303" s="38" t="n">
        <v>718.2417398266504</v>
      </c>
      <c r="J1303" s="38" t="n">
        <v>2366.073881799197</v>
      </c>
      <c r="K1303" s="38" t="n">
        <v>1847.222222222222</v>
      </c>
      <c r="L1303" s="38" t="n">
        <v>150</v>
      </c>
      <c r="M1303" s="38">
        <f>I1303+J1303+K1303+L1303</f>
        <v/>
      </c>
      <c r="N1303" s="38">
        <f>M1303*'Dashboard &amp; Optimisation'!$B$18/('Dashboard &amp; Optimisation'!$B$16/3.6)</f>
        <v/>
      </c>
      <c r="O1303" s="38" t="n">
        <v>328.3650408872151</v>
      </c>
      <c r="P1303" s="39" t="n">
        <v>0.2781067839005093</v>
      </c>
      <c r="Q1303" s="40" t="n">
        <v>7.717389802140867</v>
      </c>
      <c r="R1303" s="38" t="n">
        <v>368.9690571293641</v>
      </c>
      <c r="S1303" s="38">
        <f>R1303*IF(A1303=4, 2.0, 3.0)</f>
        <v/>
      </c>
      <c r="T1303" s="37">
        <f>'Dashboard &amp; Optimisation'!$B$18*U1303</f>
        <v/>
      </c>
      <c r="U1303" s="26">
        <f>MIN(1, S1303/M1303)</f>
        <v/>
      </c>
      <c r="V1303" s="26">
        <f>N1303/(N1303+O1303)</f>
        <v/>
      </c>
      <c r="W1303" s="26">
        <f>U1303*V1303</f>
        <v/>
      </c>
      <c r="X1303" s="39">
        <f>T1303/N1303</f>
        <v/>
      </c>
      <c r="Y1303" s="41">
        <f>IF(W1303=MAXIFS(W$2:W$7201, A$2:A$7201, A1303, B$2:B$7201, B1303), "OPTIMAL", "")</f>
        <v/>
      </c>
    </row>
    <row r="1304" ht="20" customHeight="1">
      <c r="A1304" s="28" t="n">
        <v>4</v>
      </c>
      <c r="B1304" s="28" t="n">
        <v>30</v>
      </c>
      <c r="C1304" s="29" t="n">
        <v>115</v>
      </c>
      <c r="D1304" s="29" t="n">
        <v>2</v>
      </c>
      <c r="E1304" s="30" t="n">
        <v>4</v>
      </c>
      <c r="F1304" s="29" t="n">
        <v>2</v>
      </c>
      <c r="G1304" s="28" t="n">
        <v>200</v>
      </c>
      <c r="H1304" s="30" t="inlineStr">
        <is>
          <t>ON</t>
        </is>
      </c>
      <c r="I1304" s="31" t="n">
        <v>718.2417398266504</v>
      </c>
      <c r="J1304" s="31" t="n">
        <v>2366.073881799197</v>
      </c>
      <c r="K1304" s="31" t="n">
        <v>1847.222222222222</v>
      </c>
      <c r="L1304" s="31" t="n">
        <v>150</v>
      </c>
      <c r="M1304" s="31">
        <f>I1304+J1304+K1304+L1304</f>
        <v/>
      </c>
      <c r="N1304" s="31">
        <f>M1304*'Dashboard &amp; Optimisation'!$B$18/('Dashboard &amp; Optimisation'!$B$16/3.6)</f>
        <v/>
      </c>
      <c r="O1304" s="31" t="n">
        <v>328.3650408872151</v>
      </c>
      <c r="P1304" s="32" t="n">
        <v>0.06750662192273081</v>
      </c>
      <c r="Q1304" s="33" t="n">
        <v>7.717389802140867</v>
      </c>
      <c r="R1304" s="31" t="n">
        <v>1520.040477725326</v>
      </c>
      <c r="S1304" s="31">
        <f>R1304*IF(A1304=4, 2.0, 3.0)</f>
        <v/>
      </c>
      <c r="T1304" s="29">
        <f>'Dashboard &amp; Optimisation'!$B$18*U1304</f>
        <v/>
      </c>
      <c r="U1304" s="34">
        <f>MIN(1, S1304/M1304)</f>
        <v/>
      </c>
      <c r="V1304" s="34">
        <f>N1304/(N1304+O1304)</f>
        <v/>
      </c>
      <c r="W1304" s="34">
        <f>U1304*V1304</f>
        <v/>
      </c>
      <c r="X1304" s="32">
        <f>T1304/N1304</f>
        <v/>
      </c>
      <c r="Y1304" s="35">
        <f>IF(W1304=MAXIFS(W$2:W$7201, A$2:A$7201, A1304, B$2:B$7201, B1304), "OPTIMAL", "")</f>
        <v/>
      </c>
    </row>
    <row r="1305" ht="20" customHeight="1">
      <c r="A1305" s="36" t="n">
        <v>4</v>
      </c>
      <c r="B1305" s="36" t="n">
        <v>30</v>
      </c>
      <c r="C1305" s="37" t="n">
        <v>115</v>
      </c>
      <c r="D1305" s="37" t="n">
        <v>2</v>
      </c>
      <c r="E1305" s="6" t="n">
        <v>4</v>
      </c>
      <c r="F1305" s="37" t="n">
        <v>2</v>
      </c>
      <c r="G1305" s="36" t="n">
        <v>200</v>
      </c>
      <c r="H1305" s="6" t="inlineStr">
        <is>
          <t>OFF</t>
        </is>
      </c>
      <c r="I1305" s="38" t="n">
        <v>718.2417398266504</v>
      </c>
      <c r="J1305" s="38" t="n">
        <v>2366.073881799197</v>
      </c>
      <c r="K1305" s="38" t="n">
        <v>1847.222222222222</v>
      </c>
      <c r="L1305" s="38" t="n">
        <v>150</v>
      </c>
      <c r="M1305" s="38">
        <f>I1305+J1305+K1305+L1305</f>
        <v/>
      </c>
      <c r="N1305" s="38">
        <f>M1305*'Dashboard &amp; Optimisation'!$B$18/('Dashboard &amp; Optimisation'!$B$16/3.6)</f>
        <v/>
      </c>
      <c r="O1305" s="38" t="n">
        <v>328.3650408872151</v>
      </c>
      <c r="P1305" s="39" t="n">
        <v>0.2787987619139524</v>
      </c>
      <c r="Q1305" s="40" t="n">
        <v>7.717389802140867</v>
      </c>
      <c r="R1305" s="38" t="n">
        <v>368.053276609316</v>
      </c>
      <c r="S1305" s="38">
        <f>R1305*IF(A1305=4, 2.0, 3.0)</f>
        <v/>
      </c>
      <c r="T1305" s="37">
        <f>'Dashboard &amp; Optimisation'!$B$18*U1305</f>
        <v/>
      </c>
      <c r="U1305" s="26">
        <f>MIN(1, S1305/M1305)</f>
        <v/>
      </c>
      <c r="V1305" s="26">
        <f>N1305/(N1305+O1305)</f>
        <v/>
      </c>
      <c r="W1305" s="26">
        <f>U1305*V1305</f>
        <v/>
      </c>
      <c r="X1305" s="39">
        <f>T1305/N1305</f>
        <v/>
      </c>
      <c r="Y1305" s="41">
        <f>IF(W1305=MAXIFS(W$2:W$7201, A$2:A$7201, A1305, B$2:B$7201, B1305), "OPTIMAL", "")</f>
        <v/>
      </c>
    </row>
    <row r="1306" ht="20" customHeight="1">
      <c r="A1306" s="28" t="n">
        <v>4</v>
      </c>
      <c r="B1306" s="28" t="n">
        <v>30</v>
      </c>
      <c r="C1306" s="29" t="n">
        <v>115</v>
      </c>
      <c r="D1306" s="29" t="n">
        <v>2</v>
      </c>
      <c r="E1306" s="30" t="n">
        <v>8</v>
      </c>
      <c r="F1306" s="29" t="n">
        <v>1.5</v>
      </c>
      <c r="G1306" s="28" t="n">
        <v>50</v>
      </c>
      <c r="H1306" s="30" t="inlineStr">
        <is>
          <t>ON</t>
        </is>
      </c>
      <c r="I1306" s="31" t="n">
        <v>718.2417398266504</v>
      </c>
      <c r="J1306" s="31" t="n">
        <v>2366.073881799197</v>
      </c>
      <c r="K1306" s="31" t="n">
        <v>1847.222222222222</v>
      </c>
      <c r="L1306" s="31" t="n">
        <v>150</v>
      </c>
      <c r="M1306" s="31">
        <f>I1306+J1306+K1306+L1306</f>
        <v/>
      </c>
      <c r="N1306" s="31">
        <f>M1306*'Dashboard &amp; Optimisation'!$B$18/('Dashboard &amp; Optimisation'!$B$16/3.6)</f>
        <v/>
      </c>
      <c r="O1306" s="31" t="n">
        <v>401.8493728905739</v>
      </c>
      <c r="P1306" s="32" t="n">
        <v>0.05179405198840326</v>
      </c>
      <c r="Q1306" s="33" t="n">
        <v>11.4760847032113</v>
      </c>
      <c r="R1306" s="31" t="n">
        <v>2019.648560201761</v>
      </c>
      <c r="S1306" s="31">
        <f>R1306*IF(A1306=4, 2.0, 3.0)</f>
        <v/>
      </c>
      <c r="T1306" s="29">
        <f>'Dashboard &amp; Optimisation'!$B$18*U1306</f>
        <v/>
      </c>
      <c r="U1306" s="34">
        <f>MIN(1, S1306/M1306)</f>
        <v/>
      </c>
      <c r="V1306" s="34">
        <f>N1306/(N1306+O1306)</f>
        <v/>
      </c>
      <c r="W1306" s="34">
        <f>U1306*V1306</f>
        <v/>
      </c>
      <c r="X1306" s="32">
        <f>T1306/N1306</f>
        <v/>
      </c>
      <c r="Y1306" s="35">
        <f>IF(W1306=MAXIFS(W$2:W$7201, A$2:A$7201, A1306, B$2:B$7201, B1306), "OPTIMAL", "")</f>
        <v/>
      </c>
    </row>
    <row r="1307" ht="20" customHeight="1">
      <c r="A1307" s="36" t="n">
        <v>4</v>
      </c>
      <c r="B1307" s="36" t="n">
        <v>30</v>
      </c>
      <c r="C1307" s="37" t="n">
        <v>115</v>
      </c>
      <c r="D1307" s="37" t="n">
        <v>2</v>
      </c>
      <c r="E1307" s="6" t="n">
        <v>8</v>
      </c>
      <c r="F1307" s="37" t="n">
        <v>1.5</v>
      </c>
      <c r="G1307" s="36" t="n">
        <v>50</v>
      </c>
      <c r="H1307" s="6" t="inlineStr">
        <is>
          <t>OFF</t>
        </is>
      </c>
      <c r="I1307" s="38" t="n">
        <v>718.2417398266504</v>
      </c>
      <c r="J1307" s="38" t="n">
        <v>2366.073881799197</v>
      </c>
      <c r="K1307" s="38" t="n">
        <v>1847.222222222222</v>
      </c>
      <c r="L1307" s="38" t="n">
        <v>150</v>
      </c>
      <c r="M1307" s="38">
        <f>I1307+J1307+K1307+L1307</f>
        <v/>
      </c>
      <c r="N1307" s="38">
        <f>M1307*'Dashboard &amp; Optimisation'!$B$18/('Dashboard &amp; Optimisation'!$B$16/3.6)</f>
        <v/>
      </c>
      <c r="O1307" s="38" t="n">
        <v>401.8493728905739</v>
      </c>
      <c r="P1307" s="39" t="n">
        <v>0.2214958522293831</v>
      </c>
      <c r="Q1307" s="40" t="n">
        <v>11.4760847032113</v>
      </c>
      <c r="R1307" s="38" t="n">
        <v>472.2697128299409</v>
      </c>
      <c r="S1307" s="38">
        <f>R1307*IF(A1307=4, 2.0, 3.0)</f>
        <v/>
      </c>
      <c r="T1307" s="37">
        <f>'Dashboard &amp; Optimisation'!$B$18*U1307</f>
        <v/>
      </c>
      <c r="U1307" s="26">
        <f>MIN(1, S1307/M1307)</f>
        <v/>
      </c>
      <c r="V1307" s="26">
        <f>N1307/(N1307+O1307)</f>
        <v/>
      </c>
      <c r="W1307" s="26">
        <f>U1307*V1307</f>
        <v/>
      </c>
      <c r="X1307" s="39">
        <f>T1307/N1307</f>
        <v/>
      </c>
      <c r="Y1307" s="41">
        <f>IF(W1307=MAXIFS(W$2:W$7201, A$2:A$7201, A1307, B$2:B$7201, B1307), "OPTIMAL", "")</f>
        <v/>
      </c>
    </row>
    <row r="1308" ht="20" customHeight="1">
      <c r="A1308" s="28" t="n">
        <v>4</v>
      </c>
      <c r="B1308" s="28" t="n">
        <v>30</v>
      </c>
      <c r="C1308" s="29" t="n">
        <v>115</v>
      </c>
      <c r="D1308" s="29" t="n">
        <v>2</v>
      </c>
      <c r="E1308" s="30" t="n">
        <v>8</v>
      </c>
      <c r="F1308" s="29" t="n">
        <v>1.5</v>
      </c>
      <c r="G1308" s="28" t="n">
        <v>100</v>
      </c>
      <c r="H1308" s="30" t="inlineStr">
        <is>
          <t>ON</t>
        </is>
      </c>
      <c r="I1308" s="31" t="n">
        <v>718.2417398266504</v>
      </c>
      <c r="J1308" s="31" t="n">
        <v>2366.073881799197</v>
      </c>
      <c r="K1308" s="31" t="n">
        <v>1847.222222222222</v>
      </c>
      <c r="L1308" s="31" t="n">
        <v>150</v>
      </c>
      <c r="M1308" s="31">
        <f>I1308+J1308+K1308+L1308</f>
        <v/>
      </c>
      <c r="N1308" s="31">
        <f>M1308*'Dashboard &amp; Optimisation'!$B$18/('Dashboard &amp; Optimisation'!$B$16/3.6)</f>
        <v/>
      </c>
      <c r="O1308" s="31" t="n">
        <v>401.8493728905739</v>
      </c>
      <c r="P1308" s="32" t="n">
        <v>0.05248603000184628</v>
      </c>
      <c r="Q1308" s="33" t="n">
        <v>11.4760847032113</v>
      </c>
      <c r="R1308" s="31" t="n">
        <v>1993.021429163419</v>
      </c>
      <c r="S1308" s="31">
        <f>R1308*IF(A1308=4, 2.0, 3.0)</f>
        <v/>
      </c>
      <c r="T1308" s="29">
        <f>'Dashboard &amp; Optimisation'!$B$18*U1308</f>
        <v/>
      </c>
      <c r="U1308" s="34">
        <f>MIN(1, S1308/M1308)</f>
        <v/>
      </c>
      <c r="V1308" s="34">
        <f>N1308/(N1308+O1308)</f>
        <v/>
      </c>
      <c r="W1308" s="34">
        <f>U1308*V1308</f>
        <v/>
      </c>
      <c r="X1308" s="32">
        <f>T1308/N1308</f>
        <v/>
      </c>
      <c r="Y1308" s="35">
        <f>IF(W1308=MAXIFS(W$2:W$7201, A$2:A$7201, A1308, B$2:B$7201, B1308), "OPTIMAL", "")</f>
        <v/>
      </c>
    </row>
    <row r="1309" ht="20" customHeight="1">
      <c r="A1309" s="36" t="n">
        <v>4</v>
      </c>
      <c r="B1309" s="36" t="n">
        <v>30</v>
      </c>
      <c r="C1309" s="37" t="n">
        <v>115</v>
      </c>
      <c r="D1309" s="37" t="n">
        <v>2</v>
      </c>
      <c r="E1309" s="6" t="n">
        <v>8</v>
      </c>
      <c r="F1309" s="37" t="n">
        <v>1.5</v>
      </c>
      <c r="G1309" s="36" t="n">
        <v>100</v>
      </c>
      <c r="H1309" s="6" t="inlineStr">
        <is>
          <t>OFF</t>
        </is>
      </c>
      <c r="I1309" s="38" t="n">
        <v>718.2417398266504</v>
      </c>
      <c r="J1309" s="38" t="n">
        <v>2366.073881799197</v>
      </c>
      <c r="K1309" s="38" t="n">
        <v>1847.222222222222</v>
      </c>
      <c r="L1309" s="38" t="n">
        <v>150</v>
      </c>
      <c r="M1309" s="38">
        <f>I1309+J1309+K1309+L1309</f>
        <v/>
      </c>
      <c r="N1309" s="38">
        <f>M1309*'Dashboard &amp; Optimisation'!$B$18/('Dashboard &amp; Optimisation'!$B$16/3.6)</f>
        <v/>
      </c>
      <c r="O1309" s="38" t="n">
        <v>401.8493728905739</v>
      </c>
      <c r="P1309" s="39" t="n">
        <v>0.2221878302428261</v>
      </c>
      <c r="Q1309" s="40" t="n">
        <v>11.4760847032113</v>
      </c>
      <c r="R1309" s="38" t="n">
        <v>470.7988840391102</v>
      </c>
      <c r="S1309" s="38">
        <f>R1309*IF(A1309=4, 2.0, 3.0)</f>
        <v/>
      </c>
      <c r="T1309" s="37">
        <f>'Dashboard &amp; Optimisation'!$B$18*U1309</f>
        <v/>
      </c>
      <c r="U1309" s="26">
        <f>MIN(1, S1309/M1309)</f>
        <v/>
      </c>
      <c r="V1309" s="26">
        <f>N1309/(N1309+O1309)</f>
        <v/>
      </c>
      <c r="W1309" s="26">
        <f>U1309*V1309</f>
        <v/>
      </c>
      <c r="X1309" s="39">
        <f>T1309/N1309</f>
        <v/>
      </c>
      <c r="Y1309" s="41">
        <f>IF(W1309=MAXIFS(W$2:W$7201, A$2:A$7201, A1309, B$2:B$7201, B1309), "OPTIMAL", "")</f>
        <v/>
      </c>
    </row>
    <row r="1310" ht="20" customHeight="1">
      <c r="A1310" s="28" t="n">
        <v>4</v>
      </c>
      <c r="B1310" s="28" t="n">
        <v>30</v>
      </c>
      <c r="C1310" s="29" t="n">
        <v>115</v>
      </c>
      <c r="D1310" s="29" t="n">
        <v>2</v>
      </c>
      <c r="E1310" s="30" t="n">
        <v>8</v>
      </c>
      <c r="F1310" s="29" t="n">
        <v>1.5</v>
      </c>
      <c r="G1310" s="28" t="n">
        <v>150</v>
      </c>
      <c r="H1310" s="30" t="inlineStr">
        <is>
          <t>ON</t>
        </is>
      </c>
      <c r="I1310" s="31" t="n">
        <v>718.2417398266504</v>
      </c>
      <c r="J1310" s="31" t="n">
        <v>2366.073881799197</v>
      </c>
      <c r="K1310" s="31" t="n">
        <v>1847.222222222222</v>
      </c>
      <c r="L1310" s="31" t="n">
        <v>150</v>
      </c>
      <c r="M1310" s="31">
        <f>I1310+J1310+K1310+L1310</f>
        <v/>
      </c>
      <c r="N1310" s="31">
        <f>M1310*'Dashboard &amp; Optimisation'!$B$18/('Dashboard &amp; Optimisation'!$B$16/3.6)</f>
        <v/>
      </c>
      <c r="O1310" s="31" t="n">
        <v>401.8493728905739</v>
      </c>
      <c r="P1310" s="32" t="n">
        <v>0.0531780080152893</v>
      </c>
      <c r="Q1310" s="33" t="n">
        <v>11.4760847032113</v>
      </c>
      <c r="R1310" s="31" t="n">
        <v>1967.087268393325</v>
      </c>
      <c r="S1310" s="31">
        <f>R1310*IF(A1310=4, 2.0, 3.0)</f>
        <v/>
      </c>
      <c r="T1310" s="29">
        <f>'Dashboard &amp; Optimisation'!$B$18*U1310</f>
        <v/>
      </c>
      <c r="U1310" s="34">
        <f>MIN(1, S1310/M1310)</f>
        <v/>
      </c>
      <c r="V1310" s="34">
        <f>N1310/(N1310+O1310)</f>
        <v/>
      </c>
      <c r="W1310" s="34">
        <f>U1310*V1310</f>
        <v/>
      </c>
      <c r="X1310" s="32">
        <f>T1310/N1310</f>
        <v/>
      </c>
      <c r="Y1310" s="35">
        <f>IF(W1310=MAXIFS(W$2:W$7201, A$2:A$7201, A1310, B$2:B$7201, B1310), "OPTIMAL", "")</f>
        <v/>
      </c>
    </row>
    <row r="1311" ht="20" customHeight="1">
      <c r="A1311" s="36" t="n">
        <v>4</v>
      </c>
      <c r="B1311" s="36" t="n">
        <v>30</v>
      </c>
      <c r="C1311" s="37" t="n">
        <v>115</v>
      </c>
      <c r="D1311" s="37" t="n">
        <v>2</v>
      </c>
      <c r="E1311" s="6" t="n">
        <v>8</v>
      </c>
      <c r="F1311" s="37" t="n">
        <v>1.5</v>
      </c>
      <c r="G1311" s="36" t="n">
        <v>150</v>
      </c>
      <c r="H1311" s="6" t="inlineStr">
        <is>
          <t>OFF</t>
        </is>
      </c>
      <c r="I1311" s="38" t="n">
        <v>718.2417398266504</v>
      </c>
      <c r="J1311" s="38" t="n">
        <v>2366.073881799197</v>
      </c>
      <c r="K1311" s="38" t="n">
        <v>1847.222222222222</v>
      </c>
      <c r="L1311" s="38" t="n">
        <v>150</v>
      </c>
      <c r="M1311" s="38">
        <f>I1311+J1311+K1311+L1311</f>
        <v/>
      </c>
      <c r="N1311" s="38">
        <f>M1311*'Dashboard &amp; Optimisation'!$B$18/('Dashboard &amp; Optimisation'!$B$16/3.6)</f>
        <v/>
      </c>
      <c r="O1311" s="38" t="n">
        <v>401.8493728905739</v>
      </c>
      <c r="P1311" s="39" t="n">
        <v>0.2228798082562691</v>
      </c>
      <c r="Q1311" s="40" t="n">
        <v>11.4760847032113</v>
      </c>
      <c r="R1311" s="38" t="n">
        <v>469.3371882531285</v>
      </c>
      <c r="S1311" s="38">
        <f>R1311*IF(A1311=4, 2.0, 3.0)</f>
        <v/>
      </c>
      <c r="T1311" s="37">
        <f>'Dashboard &amp; Optimisation'!$B$18*U1311</f>
        <v/>
      </c>
      <c r="U1311" s="26">
        <f>MIN(1, S1311/M1311)</f>
        <v/>
      </c>
      <c r="V1311" s="26">
        <f>N1311/(N1311+O1311)</f>
        <v/>
      </c>
      <c r="W1311" s="26">
        <f>U1311*V1311</f>
        <v/>
      </c>
      <c r="X1311" s="39">
        <f>T1311/N1311</f>
        <v/>
      </c>
      <c r="Y1311" s="41">
        <f>IF(W1311=MAXIFS(W$2:W$7201, A$2:A$7201, A1311, B$2:B$7201, B1311), "OPTIMAL", "")</f>
        <v/>
      </c>
    </row>
    <row r="1312" ht="20" customHeight="1">
      <c r="A1312" s="28" t="n">
        <v>4</v>
      </c>
      <c r="B1312" s="28" t="n">
        <v>30</v>
      </c>
      <c r="C1312" s="29" t="n">
        <v>115</v>
      </c>
      <c r="D1312" s="29" t="n">
        <v>2</v>
      </c>
      <c r="E1312" s="30" t="n">
        <v>8</v>
      </c>
      <c r="F1312" s="29" t="n">
        <v>1.5</v>
      </c>
      <c r="G1312" s="28" t="n">
        <v>200</v>
      </c>
      <c r="H1312" s="30" t="inlineStr">
        <is>
          <t>ON</t>
        </is>
      </c>
      <c r="I1312" s="31" t="n">
        <v>718.2417398266504</v>
      </c>
      <c r="J1312" s="31" t="n">
        <v>2366.073881799197</v>
      </c>
      <c r="K1312" s="31" t="n">
        <v>1847.222222222222</v>
      </c>
      <c r="L1312" s="31" t="n">
        <v>150</v>
      </c>
      <c r="M1312" s="31">
        <f>I1312+J1312+K1312+L1312</f>
        <v/>
      </c>
      <c r="N1312" s="31">
        <f>M1312*'Dashboard &amp; Optimisation'!$B$18/('Dashboard &amp; Optimisation'!$B$16/3.6)</f>
        <v/>
      </c>
      <c r="O1312" s="31" t="n">
        <v>401.8493728905739</v>
      </c>
      <c r="P1312" s="32" t="n">
        <v>0.05386998602873232</v>
      </c>
      <c r="Q1312" s="33" t="n">
        <v>11.4760847032113</v>
      </c>
      <c r="R1312" s="31" t="n">
        <v>1941.819373585893</v>
      </c>
      <c r="S1312" s="31">
        <f>R1312*IF(A1312=4, 2.0, 3.0)</f>
        <v/>
      </c>
      <c r="T1312" s="29">
        <f>'Dashboard &amp; Optimisation'!$B$18*U1312</f>
        <v/>
      </c>
      <c r="U1312" s="34">
        <f>MIN(1, S1312/M1312)</f>
        <v/>
      </c>
      <c r="V1312" s="34">
        <f>N1312/(N1312+O1312)</f>
        <v/>
      </c>
      <c r="W1312" s="34">
        <f>U1312*V1312</f>
        <v/>
      </c>
      <c r="X1312" s="32">
        <f>T1312/N1312</f>
        <v/>
      </c>
      <c r="Y1312" s="35">
        <f>IF(W1312=MAXIFS(W$2:W$7201, A$2:A$7201, A1312, B$2:B$7201, B1312), "OPTIMAL", "")</f>
        <v/>
      </c>
    </row>
    <row r="1313" ht="20" customHeight="1">
      <c r="A1313" s="36" t="n">
        <v>4</v>
      </c>
      <c r="B1313" s="36" t="n">
        <v>30</v>
      </c>
      <c r="C1313" s="37" t="n">
        <v>115</v>
      </c>
      <c r="D1313" s="37" t="n">
        <v>2</v>
      </c>
      <c r="E1313" s="6" t="n">
        <v>8</v>
      </c>
      <c r="F1313" s="37" t="n">
        <v>1.5</v>
      </c>
      <c r="G1313" s="36" t="n">
        <v>200</v>
      </c>
      <c r="H1313" s="6" t="inlineStr">
        <is>
          <t>OFF</t>
        </is>
      </c>
      <c r="I1313" s="38" t="n">
        <v>718.2417398266504</v>
      </c>
      <c r="J1313" s="38" t="n">
        <v>2366.073881799197</v>
      </c>
      <c r="K1313" s="38" t="n">
        <v>1847.222222222222</v>
      </c>
      <c r="L1313" s="38" t="n">
        <v>150</v>
      </c>
      <c r="M1313" s="38">
        <f>I1313+J1313+K1313+L1313</f>
        <v/>
      </c>
      <c r="N1313" s="38">
        <f>M1313*'Dashboard &amp; Optimisation'!$B$18/('Dashboard &amp; Optimisation'!$B$16/3.6)</f>
        <v/>
      </c>
      <c r="O1313" s="38" t="n">
        <v>401.8493728905739</v>
      </c>
      <c r="P1313" s="39" t="n">
        <v>0.2235717862697122</v>
      </c>
      <c r="Q1313" s="40" t="n">
        <v>11.4760847032113</v>
      </c>
      <c r="R1313" s="38" t="n">
        <v>467.8845406691863</v>
      </c>
      <c r="S1313" s="38">
        <f>R1313*IF(A1313=4, 2.0, 3.0)</f>
        <v/>
      </c>
      <c r="T1313" s="37">
        <f>'Dashboard &amp; Optimisation'!$B$18*U1313</f>
        <v/>
      </c>
      <c r="U1313" s="26">
        <f>MIN(1, S1313/M1313)</f>
        <v/>
      </c>
      <c r="V1313" s="26">
        <f>N1313/(N1313+O1313)</f>
        <v/>
      </c>
      <c r="W1313" s="26">
        <f>U1313*V1313</f>
        <v/>
      </c>
      <c r="X1313" s="39">
        <f>T1313/N1313</f>
        <v/>
      </c>
      <c r="Y1313" s="41">
        <f>IF(W1313=MAXIFS(W$2:W$7201, A$2:A$7201, A1313, B$2:B$7201, B1313), "OPTIMAL", "")</f>
        <v/>
      </c>
    </row>
    <row r="1314" ht="20" customHeight="1">
      <c r="A1314" s="28" t="n">
        <v>4</v>
      </c>
      <c r="B1314" s="28" t="n">
        <v>30</v>
      </c>
      <c r="C1314" s="29" t="n">
        <v>115</v>
      </c>
      <c r="D1314" s="29" t="n">
        <v>2</v>
      </c>
      <c r="E1314" s="30" t="n">
        <v>8</v>
      </c>
      <c r="F1314" s="29" t="n">
        <v>2</v>
      </c>
      <c r="G1314" s="28" t="n">
        <v>50</v>
      </c>
      <c r="H1314" s="30" t="inlineStr">
        <is>
          <t>ON</t>
        </is>
      </c>
      <c r="I1314" s="31" t="n">
        <v>718.2417398266504</v>
      </c>
      <c r="J1314" s="31" t="n">
        <v>2366.073881799197</v>
      </c>
      <c r="K1314" s="31" t="n">
        <v>1847.222222222222</v>
      </c>
      <c r="L1314" s="31" t="n">
        <v>150</v>
      </c>
      <c r="M1314" s="31">
        <f>I1314+J1314+K1314+L1314</f>
        <v/>
      </c>
      <c r="N1314" s="31">
        <f>M1314*'Dashboard &amp; Optimisation'!$B$18/('Dashboard &amp; Optimisation'!$B$16/3.6)</f>
        <v/>
      </c>
      <c r="O1314" s="31" t="n">
        <v>478.2447249790001</v>
      </c>
      <c r="P1314" s="32" t="n">
        <v>0.05029458895537463</v>
      </c>
      <c r="Q1314" s="33" t="n">
        <v>15.23477960428174</v>
      </c>
      <c r="R1314" s="31" t="n">
        <v>2121.057550002055</v>
      </c>
      <c r="S1314" s="31">
        <f>R1314*IF(A1314=4, 2.0, 3.0)</f>
        <v/>
      </c>
      <c r="T1314" s="29">
        <f>'Dashboard &amp; Optimisation'!$B$18*U1314</f>
        <v/>
      </c>
      <c r="U1314" s="34">
        <f>MIN(1, S1314/M1314)</f>
        <v/>
      </c>
      <c r="V1314" s="34">
        <f>N1314/(N1314+O1314)</f>
        <v/>
      </c>
      <c r="W1314" s="34">
        <f>U1314*V1314</f>
        <v/>
      </c>
      <c r="X1314" s="32">
        <f>T1314/N1314</f>
        <v/>
      </c>
      <c r="Y1314" s="35">
        <f>IF(W1314=MAXIFS(W$2:W$7201, A$2:A$7201, A1314, B$2:B$7201, B1314), "OPTIMAL", "")</f>
        <v/>
      </c>
    </row>
    <row r="1315" ht="20" customHeight="1">
      <c r="A1315" s="36" t="n">
        <v>4</v>
      </c>
      <c r="B1315" s="36" t="n">
        <v>30</v>
      </c>
      <c r="C1315" s="37" t="n">
        <v>115</v>
      </c>
      <c r="D1315" s="37" t="n">
        <v>2</v>
      </c>
      <c r="E1315" s="6" t="n">
        <v>8</v>
      </c>
      <c r="F1315" s="37" t="n">
        <v>2</v>
      </c>
      <c r="G1315" s="36" t="n">
        <v>50</v>
      </c>
      <c r="H1315" s="6" t="inlineStr">
        <is>
          <t>OFF</t>
        </is>
      </c>
      <c r="I1315" s="38" t="n">
        <v>718.2417398266504</v>
      </c>
      <c r="J1315" s="38" t="n">
        <v>2366.073881799197</v>
      </c>
      <c r="K1315" s="38" t="n">
        <v>1847.222222222222</v>
      </c>
      <c r="L1315" s="38" t="n">
        <v>150</v>
      </c>
      <c r="M1315" s="38">
        <f>I1315+J1315+K1315+L1315</f>
        <v/>
      </c>
      <c r="N1315" s="38">
        <f>M1315*'Dashboard &amp; Optimisation'!$B$18/('Dashboard &amp; Optimisation'!$B$16/3.6)</f>
        <v/>
      </c>
      <c r="O1315" s="38" t="n">
        <v>478.2447249790001</v>
      </c>
      <c r="P1315" s="39" t="n">
        <v>0.2211543975707798</v>
      </c>
      <c r="Q1315" s="40" t="n">
        <v>15.23477960428174</v>
      </c>
      <c r="R1315" s="38" t="n">
        <v>482.3676074264155</v>
      </c>
      <c r="S1315" s="38">
        <f>R1315*IF(A1315=4, 2.0, 3.0)</f>
        <v/>
      </c>
      <c r="T1315" s="37">
        <f>'Dashboard &amp; Optimisation'!$B$18*U1315</f>
        <v/>
      </c>
      <c r="U1315" s="26">
        <f>MIN(1, S1315/M1315)</f>
        <v/>
      </c>
      <c r="V1315" s="26">
        <f>N1315/(N1315+O1315)</f>
        <v/>
      </c>
      <c r="W1315" s="26">
        <f>U1315*V1315</f>
        <v/>
      </c>
      <c r="X1315" s="39">
        <f>T1315/N1315</f>
        <v/>
      </c>
      <c r="Y1315" s="41">
        <f>IF(W1315=MAXIFS(W$2:W$7201, A$2:A$7201, A1315, B$2:B$7201, B1315), "OPTIMAL", "")</f>
        <v/>
      </c>
    </row>
    <row r="1316" ht="20" customHeight="1">
      <c r="A1316" s="28" t="n">
        <v>4</v>
      </c>
      <c r="B1316" s="28" t="n">
        <v>30</v>
      </c>
      <c r="C1316" s="29" t="n">
        <v>115</v>
      </c>
      <c r="D1316" s="29" t="n">
        <v>2</v>
      </c>
      <c r="E1316" s="30" t="n">
        <v>8</v>
      </c>
      <c r="F1316" s="29" t="n">
        <v>2</v>
      </c>
      <c r="G1316" s="28" t="n">
        <v>100</v>
      </c>
      <c r="H1316" s="30" t="inlineStr">
        <is>
          <t>ON</t>
        </is>
      </c>
      <c r="I1316" s="31" t="n">
        <v>718.2417398266504</v>
      </c>
      <c r="J1316" s="31" t="n">
        <v>2366.073881799197</v>
      </c>
      <c r="K1316" s="31" t="n">
        <v>1847.222222222222</v>
      </c>
      <c r="L1316" s="31" t="n">
        <v>150</v>
      </c>
      <c r="M1316" s="31">
        <f>I1316+J1316+K1316+L1316</f>
        <v/>
      </c>
      <c r="N1316" s="31">
        <f>M1316*'Dashboard &amp; Optimisation'!$B$18/('Dashboard &amp; Optimisation'!$B$16/3.6)</f>
        <v/>
      </c>
      <c r="O1316" s="31" t="n">
        <v>478.2447249790001</v>
      </c>
      <c r="P1316" s="32" t="n">
        <v>0.05098656696881766</v>
      </c>
      <c r="Q1316" s="33" t="n">
        <v>15.23477960428174</v>
      </c>
      <c r="R1316" s="31" t="n">
        <v>2092.271042553017</v>
      </c>
      <c r="S1316" s="31">
        <f>R1316*IF(A1316=4, 2.0, 3.0)</f>
        <v/>
      </c>
      <c r="T1316" s="29">
        <f>'Dashboard &amp; Optimisation'!$B$18*U1316</f>
        <v/>
      </c>
      <c r="U1316" s="34">
        <f>MIN(1, S1316/M1316)</f>
        <v/>
      </c>
      <c r="V1316" s="34">
        <f>N1316/(N1316+O1316)</f>
        <v/>
      </c>
      <c r="W1316" s="34">
        <f>U1316*V1316</f>
        <v/>
      </c>
      <c r="X1316" s="32">
        <f>T1316/N1316</f>
        <v/>
      </c>
      <c r="Y1316" s="35">
        <f>IF(W1316=MAXIFS(W$2:W$7201, A$2:A$7201, A1316, B$2:B$7201, B1316), "OPTIMAL", "")</f>
        <v/>
      </c>
    </row>
    <row r="1317" ht="20" customHeight="1">
      <c r="A1317" s="36" t="n">
        <v>4</v>
      </c>
      <c r="B1317" s="36" t="n">
        <v>30</v>
      </c>
      <c r="C1317" s="37" t="n">
        <v>115</v>
      </c>
      <c r="D1317" s="37" t="n">
        <v>2</v>
      </c>
      <c r="E1317" s="6" t="n">
        <v>8</v>
      </c>
      <c r="F1317" s="37" t="n">
        <v>2</v>
      </c>
      <c r="G1317" s="36" t="n">
        <v>100</v>
      </c>
      <c r="H1317" s="6" t="inlineStr">
        <is>
          <t>OFF</t>
        </is>
      </c>
      <c r="I1317" s="38" t="n">
        <v>718.2417398266504</v>
      </c>
      <c r="J1317" s="38" t="n">
        <v>2366.073881799197</v>
      </c>
      <c r="K1317" s="38" t="n">
        <v>1847.222222222222</v>
      </c>
      <c r="L1317" s="38" t="n">
        <v>150</v>
      </c>
      <c r="M1317" s="38">
        <f>I1317+J1317+K1317+L1317</f>
        <v/>
      </c>
      <c r="N1317" s="38">
        <f>M1317*'Dashboard &amp; Optimisation'!$B$18/('Dashboard &amp; Optimisation'!$B$16/3.6)</f>
        <v/>
      </c>
      <c r="O1317" s="38" t="n">
        <v>478.2447249790001</v>
      </c>
      <c r="P1317" s="39" t="n">
        <v>0.2218463755842228</v>
      </c>
      <c r="Q1317" s="40" t="n">
        <v>15.23477960428174</v>
      </c>
      <c r="R1317" s="38" t="n">
        <v>480.8630176946376</v>
      </c>
      <c r="S1317" s="38">
        <f>R1317*IF(A1317=4, 2.0, 3.0)</f>
        <v/>
      </c>
      <c r="T1317" s="37">
        <f>'Dashboard &amp; Optimisation'!$B$18*U1317</f>
        <v/>
      </c>
      <c r="U1317" s="26">
        <f>MIN(1, S1317/M1317)</f>
        <v/>
      </c>
      <c r="V1317" s="26">
        <f>N1317/(N1317+O1317)</f>
        <v/>
      </c>
      <c r="W1317" s="26">
        <f>U1317*V1317</f>
        <v/>
      </c>
      <c r="X1317" s="39">
        <f>T1317/N1317</f>
        <v/>
      </c>
      <c r="Y1317" s="41">
        <f>IF(W1317=MAXIFS(W$2:W$7201, A$2:A$7201, A1317, B$2:B$7201, B1317), "OPTIMAL", "")</f>
        <v/>
      </c>
    </row>
    <row r="1318" ht="20" customHeight="1">
      <c r="A1318" s="28" t="n">
        <v>4</v>
      </c>
      <c r="B1318" s="28" t="n">
        <v>30</v>
      </c>
      <c r="C1318" s="29" t="n">
        <v>115</v>
      </c>
      <c r="D1318" s="29" t="n">
        <v>2</v>
      </c>
      <c r="E1318" s="30" t="n">
        <v>8</v>
      </c>
      <c r="F1318" s="29" t="n">
        <v>2</v>
      </c>
      <c r="G1318" s="28" t="n">
        <v>150</v>
      </c>
      <c r="H1318" s="30" t="inlineStr">
        <is>
          <t>ON</t>
        </is>
      </c>
      <c r="I1318" s="31" t="n">
        <v>718.2417398266504</v>
      </c>
      <c r="J1318" s="31" t="n">
        <v>2366.073881799197</v>
      </c>
      <c r="K1318" s="31" t="n">
        <v>1847.222222222222</v>
      </c>
      <c r="L1318" s="31" t="n">
        <v>150</v>
      </c>
      <c r="M1318" s="31">
        <f>I1318+J1318+K1318+L1318</f>
        <v/>
      </c>
      <c r="N1318" s="31">
        <f>M1318*'Dashboard &amp; Optimisation'!$B$18/('Dashboard &amp; Optimisation'!$B$16/3.6)</f>
        <v/>
      </c>
      <c r="O1318" s="31" t="n">
        <v>478.2447249790001</v>
      </c>
      <c r="P1318" s="32" t="n">
        <v>0.05167854498226068</v>
      </c>
      <c r="Q1318" s="33" t="n">
        <v>15.23477960428174</v>
      </c>
      <c r="R1318" s="31" t="n">
        <v>2064.255440331492</v>
      </c>
      <c r="S1318" s="31">
        <f>R1318*IF(A1318=4, 2.0, 3.0)</f>
        <v/>
      </c>
      <c r="T1318" s="29">
        <f>'Dashboard &amp; Optimisation'!$B$18*U1318</f>
        <v/>
      </c>
      <c r="U1318" s="34">
        <f>MIN(1, S1318/M1318)</f>
        <v/>
      </c>
      <c r="V1318" s="34">
        <f>N1318/(N1318+O1318)</f>
        <v/>
      </c>
      <c r="W1318" s="34">
        <f>U1318*V1318</f>
        <v/>
      </c>
      <c r="X1318" s="32">
        <f>T1318/N1318</f>
        <v/>
      </c>
      <c r="Y1318" s="35">
        <f>IF(W1318=MAXIFS(W$2:W$7201, A$2:A$7201, A1318, B$2:B$7201, B1318), "OPTIMAL", "")</f>
        <v/>
      </c>
    </row>
    <row r="1319" ht="20" customHeight="1">
      <c r="A1319" s="36" t="n">
        <v>4</v>
      </c>
      <c r="B1319" s="36" t="n">
        <v>30</v>
      </c>
      <c r="C1319" s="37" t="n">
        <v>115</v>
      </c>
      <c r="D1319" s="37" t="n">
        <v>2</v>
      </c>
      <c r="E1319" s="6" t="n">
        <v>8</v>
      </c>
      <c r="F1319" s="37" t="n">
        <v>2</v>
      </c>
      <c r="G1319" s="36" t="n">
        <v>150</v>
      </c>
      <c r="H1319" s="6" t="inlineStr">
        <is>
          <t>OFF</t>
        </is>
      </c>
      <c r="I1319" s="38" t="n">
        <v>718.2417398266504</v>
      </c>
      <c r="J1319" s="38" t="n">
        <v>2366.073881799197</v>
      </c>
      <c r="K1319" s="38" t="n">
        <v>1847.222222222222</v>
      </c>
      <c r="L1319" s="38" t="n">
        <v>150</v>
      </c>
      <c r="M1319" s="38">
        <f>I1319+J1319+K1319+L1319</f>
        <v/>
      </c>
      <c r="N1319" s="38">
        <f>M1319*'Dashboard &amp; Optimisation'!$B$18/('Dashboard &amp; Optimisation'!$B$16/3.6)</f>
        <v/>
      </c>
      <c r="O1319" s="38" t="n">
        <v>478.2447249790001</v>
      </c>
      <c r="P1319" s="39" t="n">
        <v>0.2225383535976659</v>
      </c>
      <c r="Q1319" s="40" t="n">
        <v>15.23477960428174</v>
      </c>
      <c r="R1319" s="38" t="n">
        <v>479.3677849388307</v>
      </c>
      <c r="S1319" s="38">
        <f>R1319*IF(A1319=4, 2.0, 3.0)</f>
        <v/>
      </c>
      <c r="T1319" s="37">
        <f>'Dashboard &amp; Optimisation'!$B$18*U1319</f>
        <v/>
      </c>
      <c r="U1319" s="26">
        <f>MIN(1, S1319/M1319)</f>
        <v/>
      </c>
      <c r="V1319" s="26">
        <f>N1319/(N1319+O1319)</f>
        <v/>
      </c>
      <c r="W1319" s="26">
        <f>U1319*V1319</f>
        <v/>
      </c>
      <c r="X1319" s="39">
        <f>T1319/N1319</f>
        <v/>
      </c>
      <c r="Y1319" s="41">
        <f>IF(W1319=MAXIFS(W$2:W$7201, A$2:A$7201, A1319, B$2:B$7201, B1319), "OPTIMAL", "")</f>
        <v/>
      </c>
    </row>
    <row r="1320" ht="20" customHeight="1">
      <c r="A1320" s="28" t="n">
        <v>4</v>
      </c>
      <c r="B1320" s="28" t="n">
        <v>30</v>
      </c>
      <c r="C1320" s="29" t="n">
        <v>115</v>
      </c>
      <c r="D1320" s="29" t="n">
        <v>2</v>
      </c>
      <c r="E1320" s="30" t="n">
        <v>8</v>
      </c>
      <c r="F1320" s="29" t="n">
        <v>2</v>
      </c>
      <c r="G1320" s="28" t="n">
        <v>200</v>
      </c>
      <c r="H1320" s="30" t="inlineStr">
        <is>
          <t>ON</t>
        </is>
      </c>
      <c r="I1320" s="31" t="n">
        <v>718.2417398266504</v>
      </c>
      <c r="J1320" s="31" t="n">
        <v>2366.073881799197</v>
      </c>
      <c r="K1320" s="31" t="n">
        <v>1847.222222222222</v>
      </c>
      <c r="L1320" s="31" t="n">
        <v>150</v>
      </c>
      <c r="M1320" s="31">
        <f>I1320+J1320+K1320+L1320</f>
        <v/>
      </c>
      <c r="N1320" s="31">
        <f>M1320*'Dashboard &amp; Optimisation'!$B$18/('Dashboard &amp; Optimisation'!$B$16/3.6)</f>
        <v/>
      </c>
      <c r="O1320" s="31" t="n">
        <v>478.2447249790001</v>
      </c>
      <c r="P1320" s="32" t="n">
        <v>0.05237052299570371</v>
      </c>
      <c r="Q1320" s="33" t="n">
        <v>15.23477960428174</v>
      </c>
      <c r="R1320" s="31" t="n">
        <v>2036.980185147259</v>
      </c>
      <c r="S1320" s="31">
        <f>R1320*IF(A1320=4, 2.0, 3.0)</f>
        <v/>
      </c>
      <c r="T1320" s="29">
        <f>'Dashboard &amp; Optimisation'!$B$18*U1320</f>
        <v/>
      </c>
      <c r="U1320" s="34">
        <f>MIN(1, S1320/M1320)</f>
        <v/>
      </c>
      <c r="V1320" s="34">
        <f>N1320/(N1320+O1320)</f>
        <v/>
      </c>
      <c r="W1320" s="34">
        <f>U1320*V1320</f>
        <v/>
      </c>
      <c r="X1320" s="32">
        <f>T1320/N1320</f>
        <v/>
      </c>
      <c r="Y1320" s="35">
        <f>IF(W1320=MAXIFS(W$2:W$7201, A$2:A$7201, A1320, B$2:B$7201, B1320), "OPTIMAL", "")</f>
        <v/>
      </c>
    </row>
    <row r="1321" ht="20" customHeight="1">
      <c r="A1321" s="36" t="n">
        <v>4</v>
      </c>
      <c r="B1321" s="36" t="n">
        <v>30</v>
      </c>
      <c r="C1321" s="37" t="n">
        <v>115</v>
      </c>
      <c r="D1321" s="37" t="n">
        <v>2</v>
      </c>
      <c r="E1321" s="6" t="n">
        <v>8</v>
      </c>
      <c r="F1321" s="37" t="n">
        <v>2</v>
      </c>
      <c r="G1321" s="36" t="n">
        <v>200</v>
      </c>
      <c r="H1321" s="6" t="inlineStr">
        <is>
          <t>OFF</t>
        </is>
      </c>
      <c r="I1321" s="38" t="n">
        <v>718.2417398266504</v>
      </c>
      <c r="J1321" s="38" t="n">
        <v>2366.073881799197</v>
      </c>
      <c r="K1321" s="38" t="n">
        <v>1847.222222222222</v>
      </c>
      <c r="L1321" s="38" t="n">
        <v>150</v>
      </c>
      <c r="M1321" s="38">
        <f>I1321+J1321+K1321+L1321</f>
        <v/>
      </c>
      <c r="N1321" s="38">
        <f>M1321*'Dashboard &amp; Optimisation'!$B$18/('Dashboard &amp; Optimisation'!$B$16/3.6)</f>
        <v/>
      </c>
      <c r="O1321" s="38" t="n">
        <v>478.2447249790001</v>
      </c>
      <c r="P1321" s="39" t="n">
        <v>0.2232303316111089</v>
      </c>
      <c r="Q1321" s="40" t="n">
        <v>15.23477960428174</v>
      </c>
      <c r="R1321" s="38" t="n">
        <v>477.8818221436473</v>
      </c>
      <c r="S1321" s="38">
        <f>R1321*IF(A1321=4, 2.0, 3.0)</f>
        <v/>
      </c>
      <c r="T1321" s="37">
        <f>'Dashboard &amp; Optimisation'!$B$18*U1321</f>
        <v/>
      </c>
      <c r="U1321" s="26">
        <f>MIN(1, S1321/M1321)</f>
        <v/>
      </c>
      <c r="V1321" s="26">
        <f>N1321/(N1321+O1321)</f>
        <v/>
      </c>
      <c r="W1321" s="26">
        <f>U1321*V1321</f>
        <v/>
      </c>
      <c r="X1321" s="39">
        <f>T1321/N1321</f>
        <v/>
      </c>
      <c r="Y1321" s="41">
        <f>IF(W1321=MAXIFS(W$2:W$7201, A$2:A$7201, A1321, B$2:B$7201, B1321), "OPTIMAL", "")</f>
        <v/>
      </c>
    </row>
    <row r="1322" ht="20" customHeight="1">
      <c r="A1322" s="28" t="n">
        <v>4</v>
      </c>
      <c r="B1322" s="28" t="n">
        <v>30</v>
      </c>
      <c r="C1322" s="29" t="n">
        <v>115</v>
      </c>
      <c r="D1322" s="29" t="n">
        <v>3</v>
      </c>
      <c r="E1322" s="30" t="n">
        <v>0</v>
      </c>
      <c r="F1322" s="29" t="n">
        <v>0</v>
      </c>
      <c r="G1322" s="28" t="n">
        <v>50</v>
      </c>
      <c r="H1322" s="30" t="inlineStr">
        <is>
          <t>ON</t>
        </is>
      </c>
      <c r="I1322" s="31" t="n">
        <v>718.2417398266504</v>
      </c>
      <c r="J1322" s="31" t="n">
        <v>2366.073881799197</v>
      </c>
      <c r="K1322" s="31" t="n">
        <v>1847.222222222222</v>
      </c>
      <c r="L1322" s="31" t="n">
        <v>150</v>
      </c>
      <c r="M1322" s="31">
        <f>I1322+J1322+K1322+L1322</f>
        <v/>
      </c>
      <c r="N1322" s="31">
        <f>M1322*'Dashboard &amp; Optimisation'!$B$18/('Dashboard &amp; Optimisation'!$B$16/3.6)</f>
        <v/>
      </c>
      <c r="O1322" s="31" t="n">
        <v>292.1502472500278</v>
      </c>
      <c r="P1322" s="32" t="n">
        <v>0.4692026940784873</v>
      </c>
      <c r="Q1322" s="33" t="n">
        <v>0.2</v>
      </c>
      <c r="R1322" s="31" t="n">
        <v>218.470522252569</v>
      </c>
      <c r="S1322" s="31">
        <f>R1322*IF(A1322=4, 2.0, 3.0)</f>
        <v/>
      </c>
      <c r="T1322" s="29">
        <f>'Dashboard &amp; Optimisation'!$B$18*U1322</f>
        <v/>
      </c>
      <c r="U1322" s="34">
        <f>MIN(1, S1322/M1322)</f>
        <v/>
      </c>
      <c r="V1322" s="34">
        <f>N1322/(N1322+O1322)</f>
        <v/>
      </c>
      <c r="W1322" s="34">
        <f>U1322*V1322</f>
        <v/>
      </c>
      <c r="X1322" s="32">
        <f>T1322/N1322</f>
        <v/>
      </c>
      <c r="Y1322" s="35">
        <f>IF(W1322=MAXIFS(W$2:W$7201, A$2:A$7201, A1322, B$2:B$7201, B1322), "OPTIMAL", "")</f>
        <v/>
      </c>
    </row>
    <row r="1323" ht="20" customHeight="1">
      <c r="A1323" s="36" t="n">
        <v>4</v>
      </c>
      <c r="B1323" s="36" t="n">
        <v>30</v>
      </c>
      <c r="C1323" s="37" t="n">
        <v>115</v>
      </c>
      <c r="D1323" s="37" t="n">
        <v>3</v>
      </c>
      <c r="E1323" s="6" t="n">
        <v>0</v>
      </c>
      <c r="F1323" s="37" t="n">
        <v>0</v>
      </c>
      <c r="G1323" s="36" t="n">
        <v>50</v>
      </c>
      <c r="H1323" s="6" t="inlineStr">
        <is>
          <t>OFF</t>
        </is>
      </c>
      <c r="I1323" s="38" t="n">
        <v>718.2417398266504</v>
      </c>
      <c r="J1323" s="38" t="n">
        <v>2366.073881799197</v>
      </c>
      <c r="K1323" s="38" t="n">
        <v>1847.222222222222</v>
      </c>
      <c r="L1323" s="38" t="n">
        <v>150</v>
      </c>
      <c r="M1323" s="38">
        <f>I1323+J1323+K1323+L1323</f>
        <v/>
      </c>
      <c r="N1323" s="38">
        <f>M1323*'Dashboard &amp; Optimisation'!$B$18/('Dashboard &amp; Optimisation'!$B$16/3.6)</f>
        <v/>
      </c>
      <c r="O1323" s="38" t="n">
        <v>292.1502472500278</v>
      </c>
      <c r="P1323" s="39" t="n">
        <v>0.7459938994556966</v>
      </c>
      <c r="Q1323" s="40" t="n">
        <v>0.2</v>
      </c>
      <c r="R1323" s="38" t="n">
        <v>137.4099140655603</v>
      </c>
      <c r="S1323" s="38">
        <f>R1323*IF(A1323=4, 2.0, 3.0)</f>
        <v/>
      </c>
      <c r="T1323" s="37">
        <f>'Dashboard &amp; Optimisation'!$B$18*U1323</f>
        <v/>
      </c>
      <c r="U1323" s="26">
        <f>MIN(1, S1323/M1323)</f>
        <v/>
      </c>
      <c r="V1323" s="26">
        <f>N1323/(N1323+O1323)</f>
        <v/>
      </c>
      <c r="W1323" s="26">
        <f>U1323*V1323</f>
        <v/>
      </c>
      <c r="X1323" s="39">
        <f>T1323/N1323</f>
        <v/>
      </c>
      <c r="Y1323" s="41">
        <f>IF(W1323=MAXIFS(W$2:W$7201, A$2:A$7201, A1323, B$2:B$7201, B1323), "OPTIMAL", "")</f>
        <v/>
      </c>
    </row>
    <row r="1324" ht="20" customHeight="1">
      <c r="A1324" s="28" t="n">
        <v>4</v>
      </c>
      <c r="B1324" s="28" t="n">
        <v>30</v>
      </c>
      <c r="C1324" s="29" t="n">
        <v>115</v>
      </c>
      <c r="D1324" s="29" t="n">
        <v>3</v>
      </c>
      <c r="E1324" s="30" t="n">
        <v>0</v>
      </c>
      <c r="F1324" s="29" t="n">
        <v>0</v>
      </c>
      <c r="G1324" s="28" t="n">
        <v>100</v>
      </c>
      <c r="H1324" s="30" t="inlineStr">
        <is>
          <t>ON</t>
        </is>
      </c>
      <c r="I1324" s="31" t="n">
        <v>718.2417398266504</v>
      </c>
      <c r="J1324" s="31" t="n">
        <v>2366.073881799197</v>
      </c>
      <c r="K1324" s="31" t="n">
        <v>1847.222222222222</v>
      </c>
      <c r="L1324" s="31" t="n">
        <v>150</v>
      </c>
      <c r="M1324" s="31">
        <f>I1324+J1324+K1324+L1324</f>
        <v/>
      </c>
      <c r="N1324" s="31">
        <f>M1324*'Dashboard &amp; Optimisation'!$B$18/('Dashboard &amp; Optimisation'!$B$16/3.6)</f>
        <v/>
      </c>
      <c r="O1324" s="31" t="n">
        <v>292.1502472500278</v>
      </c>
      <c r="P1324" s="32" t="n">
        <v>0.4698946720919304</v>
      </c>
      <c r="Q1324" s="33" t="n">
        <v>0.2</v>
      </c>
      <c r="R1324" s="31" t="n">
        <v>218.1487973917376</v>
      </c>
      <c r="S1324" s="31">
        <f>R1324*IF(A1324=4, 2.0, 3.0)</f>
        <v/>
      </c>
      <c r="T1324" s="29">
        <f>'Dashboard &amp; Optimisation'!$B$18*U1324</f>
        <v/>
      </c>
      <c r="U1324" s="34">
        <f>MIN(1, S1324/M1324)</f>
        <v/>
      </c>
      <c r="V1324" s="34">
        <f>N1324/(N1324+O1324)</f>
        <v/>
      </c>
      <c r="W1324" s="34">
        <f>U1324*V1324</f>
        <v/>
      </c>
      <c r="X1324" s="32">
        <f>T1324/N1324</f>
        <v/>
      </c>
      <c r="Y1324" s="35">
        <f>IF(W1324=MAXIFS(W$2:W$7201, A$2:A$7201, A1324, B$2:B$7201, B1324), "OPTIMAL", "")</f>
        <v/>
      </c>
    </row>
    <row r="1325" ht="20" customHeight="1">
      <c r="A1325" s="36" t="n">
        <v>4</v>
      </c>
      <c r="B1325" s="36" t="n">
        <v>30</v>
      </c>
      <c r="C1325" s="37" t="n">
        <v>115</v>
      </c>
      <c r="D1325" s="37" t="n">
        <v>3</v>
      </c>
      <c r="E1325" s="6" t="n">
        <v>0</v>
      </c>
      <c r="F1325" s="37" t="n">
        <v>0</v>
      </c>
      <c r="G1325" s="36" t="n">
        <v>100</v>
      </c>
      <c r="H1325" s="6" t="inlineStr">
        <is>
          <t>OFF</t>
        </is>
      </c>
      <c r="I1325" s="38" t="n">
        <v>718.2417398266504</v>
      </c>
      <c r="J1325" s="38" t="n">
        <v>2366.073881799197</v>
      </c>
      <c r="K1325" s="38" t="n">
        <v>1847.222222222222</v>
      </c>
      <c r="L1325" s="38" t="n">
        <v>150</v>
      </c>
      <c r="M1325" s="38">
        <f>I1325+J1325+K1325+L1325</f>
        <v/>
      </c>
      <c r="N1325" s="38">
        <f>M1325*'Dashboard &amp; Optimisation'!$B$18/('Dashboard &amp; Optimisation'!$B$16/3.6)</f>
        <v/>
      </c>
      <c r="O1325" s="38" t="n">
        <v>292.1502472500278</v>
      </c>
      <c r="P1325" s="39" t="n">
        <v>0.7466858774691396</v>
      </c>
      <c r="Q1325" s="40" t="n">
        <v>0.2</v>
      </c>
      <c r="R1325" s="38" t="n">
        <v>137.2825718427708</v>
      </c>
      <c r="S1325" s="38">
        <f>R1325*IF(A1325=4, 2.0, 3.0)</f>
        <v/>
      </c>
      <c r="T1325" s="37">
        <f>'Dashboard &amp; Optimisation'!$B$18*U1325</f>
        <v/>
      </c>
      <c r="U1325" s="26">
        <f>MIN(1, S1325/M1325)</f>
        <v/>
      </c>
      <c r="V1325" s="26">
        <f>N1325/(N1325+O1325)</f>
        <v/>
      </c>
      <c r="W1325" s="26">
        <f>U1325*V1325</f>
        <v/>
      </c>
      <c r="X1325" s="39">
        <f>T1325/N1325</f>
        <v/>
      </c>
      <c r="Y1325" s="41">
        <f>IF(W1325=MAXIFS(W$2:W$7201, A$2:A$7201, A1325, B$2:B$7201, B1325), "OPTIMAL", "")</f>
        <v/>
      </c>
    </row>
    <row r="1326" ht="20" customHeight="1">
      <c r="A1326" s="28" t="n">
        <v>4</v>
      </c>
      <c r="B1326" s="28" t="n">
        <v>30</v>
      </c>
      <c r="C1326" s="29" t="n">
        <v>115</v>
      </c>
      <c r="D1326" s="29" t="n">
        <v>3</v>
      </c>
      <c r="E1326" s="30" t="n">
        <v>0</v>
      </c>
      <c r="F1326" s="29" t="n">
        <v>0</v>
      </c>
      <c r="G1326" s="28" t="n">
        <v>150</v>
      </c>
      <c r="H1326" s="30" t="inlineStr">
        <is>
          <t>ON</t>
        </is>
      </c>
      <c r="I1326" s="31" t="n">
        <v>718.2417398266504</v>
      </c>
      <c r="J1326" s="31" t="n">
        <v>2366.073881799197</v>
      </c>
      <c r="K1326" s="31" t="n">
        <v>1847.222222222222</v>
      </c>
      <c r="L1326" s="31" t="n">
        <v>150</v>
      </c>
      <c r="M1326" s="31">
        <f>I1326+J1326+K1326+L1326</f>
        <v/>
      </c>
      <c r="N1326" s="31">
        <f>M1326*'Dashboard &amp; Optimisation'!$B$18/('Dashboard &amp; Optimisation'!$B$16/3.6)</f>
        <v/>
      </c>
      <c r="O1326" s="31" t="n">
        <v>292.1502472500278</v>
      </c>
      <c r="P1326" s="32" t="n">
        <v>0.4705866501053734</v>
      </c>
      <c r="Q1326" s="33" t="n">
        <v>0.2</v>
      </c>
      <c r="R1326" s="31" t="n">
        <v>217.8280186968462</v>
      </c>
      <c r="S1326" s="31">
        <f>R1326*IF(A1326=4, 2.0, 3.0)</f>
        <v/>
      </c>
      <c r="T1326" s="29">
        <f>'Dashboard &amp; Optimisation'!$B$18*U1326</f>
        <v/>
      </c>
      <c r="U1326" s="34">
        <f>MIN(1, S1326/M1326)</f>
        <v/>
      </c>
      <c r="V1326" s="34">
        <f>N1326/(N1326+O1326)</f>
        <v/>
      </c>
      <c r="W1326" s="34">
        <f>U1326*V1326</f>
        <v/>
      </c>
      <c r="X1326" s="32">
        <f>T1326/N1326</f>
        <v/>
      </c>
      <c r="Y1326" s="35">
        <f>IF(W1326=MAXIFS(W$2:W$7201, A$2:A$7201, A1326, B$2:B$7201, B1326), "OPTIMAL", "")</f>
        <v/>
      </c>
    </row>
    <row r="1327" ht="20" customHeight="1">
      <c r="A1327" s="36" t="n">
        <v>4</v>
      </c>
      <c r="B1327" s="36" t="n">
        <v>30</v>
      </c>
      <c r="C1327" s="37" t="n">
        <v>115</v>
      </c>
      <c r="D1327" s="37" t="n">
        <v>3</v>
      </c>
      <c r="E1327" s="6" t="n">
        <v>0</v>
      </c>
      <c r="F1327" s="37" t="n">
        <v>0</v>
      </c>
      <c r="G1327" s="36" t="n">
        <v>150</v>
      </c>
      <c r="H1327" s="6" t="inlineStr">
        <is>
          <t>OFF</t>
        </is>
      </c>
      <c r="I1327" s="38" t="n">
        <v>718.2417398266504</v>
      </c>
      <c r="J1327" s="38" t="n">
        <v>2366.073881799197</v>
      </c>
      <c r="K1327" s="38" t="n">
        <v>1847.222222222222</v>
      </c>
      <c r="L1327" s="38" t="n">
        <v>150</v>
      </c>
      <c r="M1327" s="38">
        <f>I1327+J1327+K1327+L1327</f>
        <v/>
      </c>
      <c r="N1327" s="38">
        <f>M1327*'Dashboard &amp; Optimisation'!$B$18/('Dashboard &amp; Optimisation'!$B$16/3.6)</f>
        <v/>
      </c>
      <c r="O1327" s="38" t="n">
        <v>292.1502472500278</v>
      </c>
      <c r="P1327" s="39" t="n">
        <v>0.7473778554825826</v>
      </c>
      <c r="Q1327" s="40" t="n">
        <v>0.2</v>
      </c>
      <c r="R1327" s="38" t="n">
        <v>137.1554654257861</v>
      </c>
      <c r="S1327" s="38">
        <f>R1327*IF(A1327=4, 2.0, 3.0)</f>
        <v/>
      </c>
      <c r="T1327" s="37">
        <f>'Dashboard &amp; Optimisation'!$B$18*U1327</f>
        <v/>
      </c>
      <c r="U1327" s="26">
        <f>MIN(1, S1327/M1327)</f>
        <v/>
      </c>
      <c r="V1327" s="26">
        <f>N1327/(N1327+O1327)</f>
        <v/>
      </c>
      <c r="W1327" s="26">
        <f>U1327*V1327</f>
        <v/>
      </c>
      <c r="X1327" s="39">
        <f>T1327/N1327</f>
        <v/>
      </c>
      <c r="Y1327" s="41">
        <f>IF(W1327=MAXIFS(W$2:W$7201, A$2:A$7201, A1327, B$2:B$7201, B1327), "OPTIMAL", "")</f>
        <v/>
      </c>
    </row>
    <row r="1328" ht="20" customHeight="1">
      <c r="A1328" s="28" t="n">
        <v>4</v>
      </c>
      <c r="B1328" s="28" t="n">
        <v>30</v>
      </c>
      <c r="C1328" s="29" t="n">
        <v>115</v>
      </c>
      <c r="D1328" s="29" t="n">
        <v>3</v>
      </c>
      <c r="E1328" s="30" t="n">
        <v>0</v>
      </c>
      <c r="F1328" s="29" t="n">
        <v>0</v>
      </c>
      <c r="G1328" s="28" t="n">
        <v>200</v>
      </c>
      <c r="H1328" s="30" t="inlineStr">
        <is>
          <t>ON</t>
        </is>
      </c>
      <c r="I1328" s="31" t="n">
        <v>718.2417398266504</v>
      </c>
      <c r="J1328" s="31" t="n">
        <v>2366.073881799197</v>
      </c>
      <c r="K1328" s="31" t="n">
        <v>1847.222222222222</v>
      </c>
      <c r="L1328" s="31" t="n">
        <v>150</v>
      </c>
      <c r="M1328" s="31">
        <f>I1328+J1328+K1328+L1328</f>
        <v/>
      </c>
      <c r="N1328" s="31">
        <f>M1328*'Dashboard &amp; Optimisation'!$B$18/('Dashboard &amp; Optimisation'!$B$16/3.6)</f>
        <v/>
      </c>
      <c r="O1328" s="31" t="n">
        <v>292.1502472500278</v>
      </c>
      <c r="P1328" s="32" t="n">
        <v>0.4712786281188164</v>
      </c>
      <c r="Q1328" s="33" t="n">
        <v>0.2</v>
      </c>
      <c r="R1328" s="31" t="n">
        <v>217.5081820001309</v>
      </c>
      <c r="S1328" s="31">
        <f>R1328*IF(A1328=4, 2.0, 3.0)</f>
        <v/>
      </c>
      <c r="T1328" s="29">
        <f>'Dashboard &amp; Optimisation'!$B$18*U1328</f>
        <v/>
      </c>
      <c r="U1328" s="34">
        <f>MIN(1, S1328/M1328)</f>
        <v/>
      </c>
      <c r="V1328" s="34">
        <f>N1328/(N1328+O1328)</f>
        <v/>
      </c>
      <c r="W1328" s="34">
        <f>U1328*V1328</f>
        <v/>
      </c>
      <c r="X1328" s="32">
        <f>T1328/N1328</f>
        <v/>
      </c>
      <c r="Y1328" s="35">
        <f>IF(W1328=MAXIFS(W$2:W$7201, A$2:A$7201, A1328, B$2:B$7201, B1328), "OPTIMAL", "")</f>
        <v/>
      </c>
    </row>
    <row r="1329" ht="20" customHeight="1">
      <c r="A1329" s="36" t="n">
        <v>4</v>
      </c>
      <c r="B1329" s="36" t="n">
        <v>30</v>
      </c>
      <c r="C1329" s="37" t="n">
        <v>115</v>
      </c>
      <c r="D1329" s="37" t="n">
        <v>3</v>
      </c>
      <c r="E1329" s="6" t="n">
        <v>0</v>
      </c>
      <c r="F1329" s="37" t="n">
        <v>0</v>
      </c>
      <c r="G1329" s="36" t="n">
        <v>200</v>
      </c>
      <c r="H1329" s="6" t="inlineStr">
        <is>
          <t>OFF</t>
        </is>
      </c>
      <c r="I1329" s="38" t="n">
        <v>718.2417398266504</v>
      </c>
      <c r="J1329" s="38" t="n">
        <v>2366.073881799197</v>
      </c>
      <c r="K1329" s="38" t="n">
        <v>1847.222222222222</v>
      </c>
      <c r="L1329" s="38" t="n">
        <v>150</v>
      </c>
      <c r="M1329" s="38">
        <f>I1329+J1329+K1329+L1329</f>
        <v/>
      </c>
      <c r="N1329" s="38">
        <f>M1329*'Dashboard &amp; Optimisation'!$B$18/('Dashboard &amp; Optimisation'!$B$16/3.6)</f>
        <v/>
      </c>
      <c r="O1329" s="38" t="n">
        <v>292.1502472500278</v>
      </c>
      <c r="P1329" s="39" t="n">
        <v>0.7480698334960256</v>
      </c>
      <c r="Q1329" s="40" t="n">
        <v>0.2</v>
      </c>
      <c r="R1329" s="38" t="n">
        <v>137.0285941602324</v>
      </c>
      <c r="S1329" s="38">
        <f>R1329*IF(A1329=4, 2.0, 3.0)</f>
        <v/>
      </c>
      <c r="T1329" s="37">
        <f>'Dashboard &amp; Optimisation'!$B$18*U1329</f>
        <v/>
      </c>
      <c r="U1329" s="26">
        <f>MIN(1, S1329/M1329)</f>
        <v/>
      </c>
      <c r="V1329" s="26">
        <f>N1329/(N1329+O1329)</f>
        <v/>
      </c>
      <c r="W1329" s="26">
        <f>U1329*V1329</f>
        <v/>
      </c>
      <c r="X1329" s="39">
        <f>T1329/N1329</f>
        <v/>
      </c>
      <c r="Y1329" s="41">
        <f>IF(W1329=MAXIFS(W$2:W$7201, A$2:A$7201, A1329, B$2:B$7201, B1329), "OPTIMAL", "")</f>
        <v/>
      </c>
    </row>
    <row r="1330" ht="20" customHeight="1">
      <c r="A1330" s="28" t="n">
        <v>4</v>
      </c>
      <c r="B1330" s="28" t="n">
        <v>30</v>
      </c>
      <c r="C1330" s="29" t="n">
        <v>115</v>
      </c>
      <c r="D1330" s="29" t="n">
        <v>3</v>
      </c>
      <c r="E1330" s="30" t="n">
        <v>4</v>
      </c>
      <c r="F1330" s="29" t="n">
        <v>1.5</v>
      </c>
      <c r="G1330" s="28" t="n">
        <v>50</v>
      </c>
      <c r="H1330" s="30" t="inlineStr">
        <is>
          <t>ON</t>
        </is>
      </c>
      <c r="I1330" s="31" t="n">
        <v>718.2417398266504</v>
      </c>
      <c r="J1330" s="31" t="n">
        <v>2366.073881799197</v>
      </c>
      <c r="K1330" s="31" t="n">
        <v>1847.222222222222</v>
      </c>
      <c r="L1330" s="31" t="n">
        <v>150</v>
      </c>
      <c r="M1330" s="31">
        <f>I1330+J1330+K1330+L1330</f>
        <v/>
      </c>
      <c r="N1330" s="31">
        <f>M1330*'Dashboard &amp; Optimisation'!$B$18/('Dashboard &amp; Optimisation'!$B$16/3.6)</f>
        <v/>
      </c>
      <c r="O1330" s="31" t="n">
        <v>400.6955033060303</v>
      </c>
      <c r="P1330" s="32" t="n">
        <v>0.06836570375898801</v>
      </c>
      <c r="Q1330" s="33" t="n">
        <v>5.941492669983736</v>
      </c>
      <c r="R1330" s="31" t="n">
        <v>1542.638849439782</v>
      </c>
      <c r="S1330" s="31">
        <f>R1330*IF(A1330=4, 2.0, 3.0)</f>
        <v/>
      </c>
      <c r="T1330" s="29">
        <f>'Dashboard &amp; Optimisation'!$B$18*U1330</f>
        <v/>
      </c>
      <c r="U1330" s="34">
        <f>MIN(1, S1330/M1330)</f>
        <v/>
      </c>
      <c r="V1330" s="34">
        <f>N1330/(N1330+O1330)</f>
        <v/>
      </c>
      <c r="W1330" s="34">
        <f>U1330*V1330</f>
        <v/>
      </c>
      <c r="X1330" s="32">
        <f>T1330/N1330</f>
        <v/>
      </c>
      <c r="Y1330" s="35">
        <f>IF(W1330=MAXIFS(W$2:W$7201, A$2:A$7201, A1330, B$2:B$7201, B1330), "OPTIMAL", "")</f>
        <v/>
      </c>
    </row>
    <row r="1331" ht="20" customHeight="1">
      <c r="A1331" s="36" t="n">
        <v>4</v>
      </c>
      <c r="B1331" s="36" t="n">
        <v>30</v>
      </c>
      <c r="C1331" s="37" t="n">
        <v>115</v>
      </c>
      <c r="D1331" s="37" t="n">
        <v>3</v>
      </c>
      <c r="E1331" s="6" t="n">
        <v>4</v>
      </c>
      <c r="F1331" s="37" t="n">
        <v>1.5</v>
      </c>
      <c r="G1331" s="36" t="n">
        <v>50</v>
      </c>
      <c r="H1331" s="6" t="inlineStr">
        <is>
          <t>OFF</t>
        </is>
      </c>
      <c r="I1331" s="38" t="n">
        <v>718.2417398266504</v>
      </c>
      <c r="J1331" s="38" t="n">
        <v>2366.073881799197</v>
      </c>
      <c r="K1331" s="38" t="n">
        <v>1847.222222222222</v>
      </c>
      <c r="L1331" s="38" t="n">
        <v>150</v>
      </c>
      <c r="M1331" s="38">
        <f>I1331+J1331+K1331+L1331</f>
        <v/>
      </c>
      <c r="N1331" s="38">
        <f>M1331*'Dashboard &amp; Optimisation'!$B$18/('Dashboard &amp; Optimisation'!$B$16/3.6)</f>
        <v/>
      </c>
      <c r="O1331" s="38" t="n">
        <v>400.6955033060303</v>
      </c>
      <c r="P1331" s="39" t="n">
        <v>0.2787703439012881</v>
      </c>
      <c r="Q1331" s="40" t="n">
        <v>5.941492669983736</v>
      </c>
      <c r="R1331" s="38" t="n">
        <v>378.317109029541</v>
      </c>
      <c r="S1331" s="38">
        <f>R1331*IF(A1331=4, 2.0, 3.0)</f>
        <v/>
      </c>
      <c r="T1331" s="37">
        <f>'Dashboard &amp; Optimisation'!$B$18*U1331</f>
        <v/>
      </c>
      <c r="U1331" s="26">
        <f>MIN(1, S1331/M1331)</f>
        <v/>
      </c>
      <c r="V1331" s="26">
        <f>N1331/(N1331+O1331)</f>
        <v/>
      </c>
      <c r="W1331" s="26">
        <f>U1331*V1331</f>
        <v/>
      </c>
      <c r="X1331" s="39">
        <f>T1331/N1331</f>
        <v/>
      </c>
      <c r="Y1331" s="41">
        <f>IF(W1331=MAXIFS(W$2:W$7201, A$2:A$7201, A1331, B$2:B$7201, B1331), "OPTIMAL", "")</f>
        <v/>
      </c>
    </row>
    <row r="1332" ht="20" customHeight="1">
      <c r="A1332" s="28" t="n">
        <v>4</v>
      </c>
      <c r="B1332" s="28" t="n">
        <v>30</v>
      </c>
      <c r="C1332" s="29" t="n">
        <v>115</v>
      </c>
      <c r="D1332" s="29" t="n">
        <v>3</v>
      </c>
      <c r="E1332" s="30" t="n">
        <v>4</v>
      </c>
      <c r="F1332" s="29" t="n">
        <v>1.5</v>
      </c>
      <c r="G1332" s="28" t="n">
        <v>100</v>
      </c>
      <c r="H1332" s="30" t="inlineStr">
        <is>
          <t>ON</t>
        </is>
      </c>
      <c r="I1332" s="31" t="n">
        <v>718.2417398266504</v>
      </c>
      <c r="J1332" s="31" t="n">
        <v>2366.073881799197</v>
      </c>
      <c r="K1332" s="31" t="n">
        <v>1847.222222222222</v>
      </c>
      <c r="L1332" s="31" t="n">
        <v>150</v>
      </c>
      <c r="M1332" s="31">
        <f>I1332+J1332+K1332+L1332</f>
        <v/>
      </c>
      <c r="N1332" s="31">
        <f>M1332*'Dashboard &amp; Optimisation'!$B$18/('Dashboard &amp; Optimisation'!$B$16/3.6)</f>
        <v/>
      </c>
      <c r="O1332" s="31" t="n">
        <v>400.6955033060303</v>
      </c>
      <c r="P1332" s="32" t="n">
        <v>0.06905768177243103</v>
      </c>
      <c r="Q1332" s="33" t="n">
        <v>5.941492669983736</v>
      </c>
      <c r="R1332" s="31" t="n">
        <v>1527.181160460111</v>
      </c>
      <c r="S1332" s="31">
        <f>R1332*IF(A1332=4, 2.0, 3.0)</f>
        <v/>
      </c>
      <c r="T1332" s="29">
        <f>'Dashboard &amp; Optimisation'!$B$18*U1332</f>
        <v/>
      </c>
      <c r="U1332" s="34">
        <f>MIN(1, S1332/M1332)</f>
        <v/>
      </c>
      <c r="V1332" s="34">
        <f>N1332/(N1332+O1332)</f>
        <v/>
      </c>
      <c r="W1332" s="34">
        <f>U1332*V1332</f>
        <v/>
      </c>
      <c r="X1332" s="32">
        <f>T1332/N1332</f>
        <v/>
      </c>
      <c r="Y1332" s="35">
        <f>IF(W1332=MAXIFS(W$2:W$7201, A$2:A$7201, A1332, B$2:B$7201, B1332), "OPTIMAL", "")</f>
        <v/>
      </c>
    </row>
    <row r="1333" ht="20" customHeight="1">
      <c r="A1333" s="36" t="n">
        <v>4</v>
      </c>
      <c r="B1333" s="36" t="n">
        <v>30</v>
      </c>
      <c r="C1333" s="37" t="n">
        <v>115</v>
      </c>
      <c r="D1333" s="37" t="n">
        <v>3</v>
      </c>
      <c r="E1333" s="6" t="n">
        <v>4</v>
      </c>
      <c r="F1333" s="37" t="n">
        <v>1.5</v>
      </c>
      <c r="G1333" s="36" t="n">
        <v>100</v>
      </c>
      <c r="H1333" s="6" t="inlineStr">
        <is>
          <t>OFF</t>
        </is>
      </c>
      <c r="I1333" s="38" t="n">
        <v>718.2417398266504</v>
      </c>
      <c r="J1333" s="38" t="n">
        <v>2366.073881799197</v>
      </c>
      <c r="K1333" s="38" t="n">
        <v>1847.222222222222</v>
      </c>
      <c r="L1333" s="38" t="n">
        <v>150</v>
      </c>
      <c r="M1333" s="38">
        <f>I1333+J1333+K1333+L1333</f>
        <v/>
      </c>
      <c r="N1333" s="38">
        <f>M1333*'Dashboard &amp; Optimisation'!$B$18/('Dashboard &amp; Optimisation'!$B$16/3.6)</f>
        <v/>
      </c>
      <c r="O1333" s="38" t="n">
        <v>400.6955033060303</v>
      </c>
      <c r="P1333" s="39" t="n">
        <v>0.2794623219147311</v>
      </c>
      <c r="Q1333" s="40" t="n">
        <v>5.941492669983736</v>
      </c>
      <c r="R1333" s="38" t="n">
        <v>377.3803561973019</v>
      </c>
      <c r="S1333" s="38">
        <f>R1333*IF(A1333=4, 2.0, 3.0)</f>
        <v/>
      </c>
      <c r="T1333" s="37">
        <f>'Dashboard &amp; Optimisation'!$B$18*U1333</f>
        <v/>
      </c>
      <c r="U1333" s="26">
        <f>MIN(1, S1333/M1333)</f>
        <v/>
      </c>
      <c r="V1333" s="26">
        <f>N1333/(N1333+O1333)</f>
        <v/>
      </c>
      <c r="W1333" s="26">
        <f>U1333*V1333</f>
        <v/>
      </c>
      <c r="X1333" s="39">
        <f>T1333/N1333</f>
        <v/>
      </c>
      <c r="Y1333" s="41">
        <f>IF(W1333=MAXIFS(W$2:W$7201, A$2:A$7201, A1333, B$2:B$7201, B1333), "OPTIMAL", "")</f>
        <v/>
      </c>
    </row>
    <row r="1334" ht="20" customHeight="1">
      <c r="A1334" s="28" t="n">
        <v>4</v>
      </c>
      <c r="B1334" s="28" t="n">
        <v>30</v>
      </c>
      <c r="C1334" s="29" t="n">
        <v>115</v>
      </c>
      <c r="D1334" s="29" t="n">
        <v>3</v>
      </c>
      <c r="E1334" s="30" t="n">
        <v>4</v>
      </c>
      <c r="F1334" s="29" t="n">
        <v>1.5</v>
      </c>
      <c r="G1334" s="28" t="n">
        <v>150</v>
      </c>
      <c r="H1334" s="30" t="inlineStr">
        <is>
          <t>ON</t>
        </is>
      </c>
      <c r="I1334" s="31" t="n">
        <v>718.2417398266504</v>
      </c>
      <c r="J1334" s="31" t="n">
        <v>2366.073881799197</v>
      </c>
      <c r="K1334" s="31" t="n">
        <v>1847.222222222222</v>
      </c>
      <c r="L1334" s="31" t="n">
        <v>150</v>
      </c>
      <c r="M1334" s="31">
        <f>I1334+J1334+K1334+L1334</f>
        <v/>
      </c>
      <c r="N1334" s="31">
        <f>M1334*'Dashboard &amp; Optimisation'!$B$18/('Dashboard &amp; Optimisation'!$B$16/3.6)</f>
        <v/>
      </c>
      <c r="O1334" s="31" t="n">
        <v>400.6955033060303</v>
      </c>
      <c r="P1334" s="32" t="n">
        <v>0.06974965978587405</v>
      </c>
      <c r="Q1334" s="33" t="n">
        <v>5.941492669983736</v>
      </c>
      <c r="R1334" s="31" t="n">
        <v>1512.03017923917</v>
      </c>
      <c r="S1334" s="31">
        <f>R1334*IF(A1334=4, 2.0, 3.0)</f>
        <v/>
      </c>
      <c r="T1334" s="29">
        <f>'Dashboard &amp; Optimisation'!$B$18*U1334</f>
        <v/>
      </c>
      <c r="U1334" s="34">
        <f>MIN(1, S1334/M1334)</f>
        <v/>
      </c>
      <c r="V1334" s="34">
        <f>N1334/(N1334+O1334)</f>
        <v/>
      </c>
      <c r="W1334" s="34">
        <f>U1334*V1334</f>
        <v/>
      </c>
      <c r="X1334" s="32">
        <f>T1334/N1334</f>
        <v/>
      </c>
      <c r="Y1334" s="35">
        <f>IF(W1334=MAXIFS(W$2:W$7201, A$2:A$7201, A1334, B$2:B$7201, B1334), "OPTIMAL", "")</f>
        <v/>
      </c>
    </row>
    <row r="1335" ht="20" customHeight="1">
      <c r="A1335" s="36" t="n">
        <v>4</v>
      </c>
      <c r="B1335" s="36" t="n">
        <v>30</v>
      </c>
      <c r="C1335" s="37" t="n">
        <v>115</v>
      </c>
      <c r="D1335" s="37" t="n">
        <v>3</v>
      </c>
      <c r="E1335" s="6" t="n">
        <v>4</v>
      </c>
      <c r="F1335" s="37" t="n">
        <v>1.5</v>
      </c>
      <c r="G1335" s="36" t="n">
        <v>150</v>
      </c>
      <c r="H1335" s="6" t="inlineStr">
        <is>
          <t>OFF</t>
        </is>
      </c>
      <c r="I1335" s="38" t="n">
        <v>718.2417398266504</v>
      </c>
      <c r="J1335" s="38" t="n">
        <v>2366.073881799197</v>
      </c>
      <c r="K1335" s="38" t="n">
        <v>1847.222222222222</v>
      </c>
      <c r="L1335" s="38" t="n">
        <v>150</v>
      </c>
      <c r="M1335" s="38">
        <f>I1335+J1335+K1335+L1335</f>
        <v/>
      </c>
      <c r="N1335" s="38">
        <f>M1335*'Dashboard &amp; Optimisation'!$B$18/('Dashboard &amp; Optimisation'!$B$16/3.6)</f>
        <v/>
      </c>
      <c r="O1335" s="38" t="n">
        <v>400.6955033060303</v>
      </c>
      <c r="P1335" s="39" t="n">
        <v>0.2801542999281741</v>
      </c>
      <c r="Q1335" s="40" t="n">
        <v>5.941492669983736</v>
      </c>
      <c r="R1335" s="38" t="n">
        <v>376.4482309032736</v>
      </c>
      <c r="S1335" s="38">
        <f>R1335*IF(A1335=4, 2.0, 3.0)</f>
        <v/>
      </c>
      <c r="T1335" s="37">
        <f>'Dashboard &amp; Optimisation'!$B$18*U1335</f>
        <v/>
      </c>
      <c r="U1335" s="26">
        <f>MIN(1, S1335/M1335)</f>
        <v/>
      </c>
      <c r="V1335" s="26">
        <f>N1335/(N1335+O1335)</f>
        <v/>
      </c>
      <c r="W1335" s="26">
        <f>U1335*V1335</f>
        <v/>
      </c>
      <c r="X1335" s="39">
        <f>T1335/N1335</f>
        <v/>
      </c>
      <c r="Y1335" s="41">
        <f>IF(W1335=MAXIFS(W$2:W$7201, A$2:A$7201, A1335, B$2:B$7201, B1335), "OPTIMAL", "")</f>
        <v/>
      </c>
    </row>
    <row r="1336" ht="20" customHeight="1">
      <c r="A1336" s="28" t="n">
        <v>4</v>
      </c>
      <c r="B1336" s="28" t="n">
        <v>30</v>
      </c>
      <c r="C1336" s="29" t="n">
        <v>115</v>
      </c>
      <c r="D1336" s="29" t="n">
        <v>3</v>
      </c>
      <c r="E1336" s="30" t="n">
        <v>4</v>
      </c>
      <c r="F1336" s="29" t="n">
        <v>1.5</v>
      </c>
      <c r="G1336" s="28" t="n">
        <v>200</v>
      </c>
      <c r="H1336" s="30" t="inlineStr">
        <is>
          <t>ON</t>
        </is>
      </c>
      <c r="I1336" s="31" t="n">
        <v>718.2417398266504</v>
      </c>
      <c r="J1336" s="31" t="n">
        <v>2366.073881799197</v>
      </c>
      <c r="K1336" s="31" t="n">
        <v>1847.222222222222</v>
      </c>
      <c r="L1336" s="31" t="n">
        <v>150</v>
      </c>
      <c r="M1336" s="31">
        <f>I1336+J1336+K1336+L1336</f>
        <v/>
      </c>
      <c r="N1336" s="31">
        <f>M1336*'Dashboard &amp; Optimisation'!$B$18/('Dashboard &amp; Optimisation'!$B$16/3.6)</f>
        <v/>
      </c>
      <c r="O1336" s="31" t="n">
        <v>400.6955033060303</v>
      </c>
      <c r="P1336" s="32" t="n">
        <v>0.07044163779931709</v>
      </c>
      <c r="Q1336" s="33" t="n">
        <v>5.941492669983736</v>
      </c>
      <c r="R1336" s="31" t="n">
        <v>1497.176867016694</v>
      </c>
      <c r="S1336" s="31">
        <f>R1336*IF(A1336=4, 2.0, 3.0)</f>
        <v/>
      </c>
      <c r="T1336" s="29">
        <f>'Dashboard &amp; Optimisation'!$B$18*U1336</f>
        <v/>
      </c>
      <c r="U1336" s="34">
        <f>MIN(1, S1336/M1336)</f>
        <v/>
      </c>
      <c r="V1336" s="34">
        <f>N1336/(N1336+O1336)</f>
        <v/>
      </c>
      <c r="W1336" s="34">
        <f>U1336*V1336</f>
        <v/>
      </c>
      <c r="X1336" s="32">
        <f>T1336/N1336</f>
        <v/>
      </c>
      <c r="Y1336" s="35">
        <f>IF(W1336=MAXIFS(W$2:W$7201, A$2:A$7201, A1336, B$2:B$7201, B1336), "OPTIMAL", "")</f>
        <v/>
      </c>
    </row>
    <row r="1337" ht="20" customHeight="1">
      <c r="A1337" s="36" t="n">
        <v>4</v>
      </c>
      <c r="B1337" s="36" t="n">
        <v>30</v>
      </c>
      <c r="C1337" s="37" t="n">
        <v>115</v>
      </c>
      <c r="D1337" s="37" t="n">
        <v>3</v>
      </c>
      <c r="E1337" s="6" t="n">
        <v>4</v>
      </c>
      <c r="F1337" s="37" t="n">
        <v>1.5</v>
      </c>
      <c r="G1337" s="36" t="n">
        <v>200</v>
      </c>
      <c r="H1337" s="6" t="inlineStr">
        <is>
          <t>OFF</t>
        </is>
      </c>
      <c r="I1337" s="38" t="n">
        <v>718.2417398266504</v>
      </c>
      <c r="J1337" s="38" t="n">
        <v>2366.073881799197</v>
      </c>
      <c r="K1337" s="38" t="n">
        <v>1847.222222222222</v>
      </c>
      <c r="L1337" s="38" t="n">
        <v>150</v>
      </c>
      <c r="M1337" s="38">
        <f>I1337+J1337+K1337+L1337</f>
        <v/>
      </c>
      <c r="N1337" s="38">
        <f>M1337*'Dashboard &amp; Optimisation'!$B$18/('Dashboard &amp; Optimisation'!$B$16/3.6)</f>
        <v/>
      </c>
      <c r="O1337" s="38" t="n">
        <v>400.6955033060303</v>
      </c>
      <c r="P1337" s="39" t="n">
        <v>0.2808462779416172</v>
      </c>
      <c r="Q1337" s="40" t="n">
        <v>5.941492669983736</v>
      </c>
      <c r="R1337" s="38" t="n">
        <v>375.5206989420391</v>
      </c>
      <c r="S1337" s="38">
        <f>R1337*IF(A1337=4, 2.0, 3.0)</f>
        <v/>
      </c>
      <c r="T1337" s="37">
        <f>'Dashboard &amp; Optimisation'!$B$18*U1337</f>
        <v/>
      </c>
      <c r="U1337" s="26">
        <f>MIN(1, S1337/M1337)</f>
        <v/>
      </c>
      <c r="V1337" s="26">
        <f>N1337/(N1337+O1337)</f>
        <v/>
      </c>
      <c r="W1337" s="26">
        <f>U1337*V1337</f>
        <v/>
      </c>
      <c r="X1337" s="39">
        <f>T1337/N1337</f>
        <v/>
      </c>
      <c r="Y1337" s="41">
        <f>IF(W1337=MAXIFS(W$2:W$7201, A$2:A$7201, A1337, B$2:B$7201, B1337), "OPTIMAL", "")</f>
        <v/>
      </c>
    </row>
    <row r="1338" ht="20" customHeight="1">
      <c r="A1338" s="28" t="n">
        <v>4</v>
      </c>
      <c r="B1338" s="28" t="n">
        <v>30</v>
      </c>
      <c r="C1338" s="29" t="n">
        <v>115</v>
      </c>
      <c r="D1338" s="29" t="n">
        <v>3</v>
      </c>
      <c r="E1338" s="30" t="n">
        <v>4</v>
      </c>
      <c r="F1338" s="29" t="n">
        <v>2</v>
      </c>
      <c r="G1338" s="28" t="n">
        <v>50</v>
      </c>
      <c r="H1338" s="30" t="inlineStr">
        <is>
          <t>ON</t>
        </is>
      </c>
      <c r="I1338" s="31" t="n">
        <v>718.2417398266504</v>
      </c>
      <c r="J1338" s="31" t="n">
        <v>2366.073881799197</v>
      </c>
      <c r="K1338" s="31" t="n">
        <v>1847.222222222222</v>
      </c>
      <c r="L1338" s="31" t="n">
        <v>150</v>
      </c>
      <c r="M1338" s="31">
        <f>I1338+J1338+K1338+L1338</f>
        <v/>
      </c>
      <c r="N1338" s="31">
        <f>M1338*'Dashboard &amp; Optimisation'!$B$18/('Dashboard &amp; Optimisation'!$B$16/3.6)</f>
        <v/>
      </c>
      <c r="O1338" s="31" t="n">
        <v>438.2822286857414</v>
      </c>
      <c r="P1338" s="32" t="n">
        <v>0.065263742477724</v>
      </c>
      <c r="Q1338" s="33" t="n">
        <v>7.855323559978315</v>
      </c>
      <c r="R1338" s="31" t="n">
        <v>1631.647229124882</v>
      </c>
      <c r="S1338" s="31">
        <f>R1338*IF(A1338=4, 2.0, 3.0)</f>
        <v/>
      </c>
      <c r="T1338" s="29">
        <f>'Dashboard &amp; Optimisation'!$B$18*U1338</f>
        <v/>
      </c>
      <c r="U1338" s="34">
        <f>MIN(1, S1338/M1338)</f>
        <v/>
      </c>
      <c r="V1338" s="34">
        <f>N1338/(N1338+O1338)</f>
        <v/>
      </c>
      <c r="W1338" s="34">
        <f>U1338*V1338</f>
        <v/>
      </c>
      <c r="X1338" s="32">
        <f>T1338/N1338</f>
        <v/>
      </c>
      <c r="Y1338" s="35">
        <f>IF(W1338=MAXIFS(W$2:W$7201, A$2:A$7201, A1338, B$2:B$7201, B1338), "OPTIMAL", "")</f>
        <v/>
      </c>
    </row>
    <row r="1339" ht="20" customHeight="1">
      <c r="A1339" s="36" t="n">
        <v>4</v>
      </c>
      <c r="B1339" s="36" t="n">
        <v>30</v>
      </c>
      <c r="C1339" s="37" t="n">
        <v>115</v>
      </c>
      <c r="D1339" s="37" t="n">
        <v>3</v>
      </c>
      <c r="E1339" s="6" t="n">
        <v>4</v>
      </c>
      <c r="F1339" s="37" t="n">
        <v>2</v>
      </c>
      <c r="G1339" s="36" t="n">
        <v>50</v>
      </c>
      <c r="H1339" s="6" t="inlineStr">
        <is>
          <t>OFF</t>
        </is>
      </c>
      <c r="I1339" s="38" t="n">
        <v>718.2417398266504</v>
      </c>
      <c r="J1339" s="38" t="n">
        <v>2366.073881799197</v>
      </c>
      <c r="K1339" s="38" t="n">
        <v>1847.222222222222</v>
      </c>
      <c r="L1339" s="38" t="n">
        <v>150</v>
      </c>
      <c r="M1339" s="38">
        <f>I1339+J1339+K1339+L1339</f>
        <v/>
      </c>
      <c r="N1339" s="38">
        <f>M1339*'Dashboard &amp; Optimisation'!$B$18/('Dashboard &amp; Optimisation'!$B$16/3.6)</f>
        <v/>
      </c>
      <c r="O1339" s="38" t="n">
        <v>438.2822286857414</v>
      </c>
      <c r="P1339" s="39" t="n">
        <v>0.2765558824689456</v>
      </c>
      <c r="Q1339" s="40" t="n">
        <v>7.855323559978315</v>
      </c>
      <c r="R1339" s="38" t="n">
        <v>385.0484163469409</v>
      </c>
      <c r="S1339" s="38">
        <f>R1339*IF(A1339=4, 2.0, 3.0)</f>
        <v/>
      </c>
      <c r="T1339" s="37">
        <f>'Dashboard &amp; Optimisation'!$B$18*U1339</f>
        <v/>
      </c>
      <c r="U1339" s="26">
        <f>MIN(1, S1339/M1339)</f>
        <v/>
      </c>
      <c r="V1339" s="26">
        <f>N1339/(N1339+O1339)</f>
        <v/>
      </c>
      <c r="W1339" s="26">
        <f>U1339*V1339</f>
        <v/>
      </c>
      <c r="X1339" s="39">
        <f>T1339/N1339</f>
        <v/>
      </c>
      <c r="Y1339" s="41">
        <f>IF(W1339=MAXIFS(W$2:W$7201, A$2:A$7201, A1339, B$2:B$7201, B1339), "OPTIMAL", "")</f>
        <v/>
      </c>
    </row>
    <row r="1340" ht="20" customHeight="1">
      <c r="A1340" s="28" t="n">
        <v>4</v>
      </c>
      <c r="B1340" s="28" t="n">
        <v>30</v>
      </c>
      <c r="C1340" s="29" t="n">
        <v>115</v>
      </c>
      <c r="D1340" s="29" t="n">
        <v>3</v>
      </c>
      <c r="E1340" s="30" t="n">
        <v>4</v>
      </c>
      <c r="F1340" s="29" t="n">
        <v>2</v>
      </c>
      <c r="G1340" s="28" t="n">
        <v>100</v>
      </c>
      <c r="H1340" s="30" t="inlineStr">
        <is>
          <t>ON</t>
        </is>
      </c>
      <c r="I1340" s="31" t="n">
        <v>718.2417398266504</v>
      </c>
      <c r="J1340" s="31" t="n">
        <v>2366.073881799197</v>
      </c>
      <c r="K1340" s="31" t="n">
        <v>1847.222222222222</v>
      </c>
      <c r="L1340" s="31" t="n">
        <v>150</v>
      </c>
      <c r="M1340" s="31">
        <f>I1340+J1340+K1340+L1340</f>
        <v/>
      </c>
      <c r="N1340" s="31">
        <f>M1340*'Dashboard &amp; Optimisation'!$B$18/('Dashboard &amp; Optimisation'!$B$16/3.6)</f>
        <v/>
      </c>
      <c r="O1340" s="31" t="n">
        <v>438.2822286857414</v>
      </c>
      <c r="P1340" s="32" t="n">
        <v>0.06595572049116703</v>
      </c>
      <c r="Q1340" s="33" t="n">
        <v>7.855323559978315</v>
      </c>
      <c r="R1340" s="31" t="n">
        <v>1614.528713856735</v>
      </c>
      <c r="S1340" s="31">
        <f>R1340*IF(A1340=4, 2.0, 3.0)</f>
        <v/>
      </c>
      <c r="T1340" s="29">
        <f>'Dashboard &amp; Optimisation'!$B$18*U1340</f>
        <v/>
      </c>
      <c r="U1340" s="34">
        <f>MIN(1, S1340/M1340)</f>
        <v/>
      </c>
      <c r="V1340" s="34">
        <f>N1340/(N1340+O1340)</f>
        <v/>
      </c>
      <c r="W1340" s="34">
        <f>U1340*V1340</f>
        <v/>
      </c>
      <c r="X1340" s="32">
        <f>T1340/N1340</f>
        <v/>
      </c>
      <c r="Y1340" s="35">
        <f>IF(W1340=MAXIFS(W$2:W$7201, A$2:A$7201, A1340, B$2:B$7201, B1340), "OPTIMAL", "")</f>
        <v/>
      </c>
    </row>
    <row r="1341" ht="20" customHeight="1">
      <c r="A1341" s="36" t="n">
        <v>4</v>
      </c>
      <c r="B1341" s="36" t="n">
        <v>30</v>
      </c>
      <c r="C1341" s="37" t="n">
        <v>115</v>
      </c>
      <c r="D1341" s="37" t="n">
        <v>3</v>
      </c>
      <c r="E1341" s="6" t="n">
        <v>4</v>
      </c>
      <c r="F1341" s="37" t="n">
        <v>2</v>
      </c>
      <c r="G1341" s="36" t="n">
        <v>100</v>
      </c>
      <c r="H1341" s="6" t="inlineStr">
        <is>
          <t>OFF</t>
        </is>
      </c>
      <c r="I1341" s="38" t="n">
        <v>718.2417398266504</v>
      </c>
      <c r="J1341" s="38" t="n">
        <v>2366.073881799197</v>
      </c>
      <c r="K1341" s="38" t="n">
        <v>1847.222222222222</v>
      </c>
      <c r="L1341" s="38" t="n">
        <v>150</v>
      </c>
      <c r="M1341" s="38">
        <f>I1341+J1341+K1341+L1341</f>
        <v/>
      </c>
      <c r="N1341" s="38">
        <f>M1341*'Dashboard &amp; Optimisation'!$B$18/('Dashboard &amp; Optimisation'!$B$16/3.6)</f>
        <v/>
      </c>
      <c r="O1341" s="38" t="n">
        <v>438.2822286857414</v>
      </c>
      <c r="P1341" s="39" t="n">
        <v>0.2772478604823886</v>
      </c>
      <c r="Q1341" s="40" t="n">
        <v>7.855323559978315</v>
      </c>
      <c r="R1341" s="38" t="n">
        <v>384.0873808397254</v>
      </c>
      <c r="S1341" s="38">
        <f>R1341*IF(A1341=4, 2.0, 3.0)</f>
        <v/>
      </c>
      <c r="T1341" s="37">
        <f>'Dashboard &amp; Optimisation'!$B$18*U1341</f>
        <v/>
      </c>
      <c r="U1341" s="26">
        <f>MIN(1, S1341/M1341)</f>
        <v/>
      </c>
      <c r="V1341" s="26">
        <f>N1341/(N1341+O1341)</f>
        <v/>
      </c>
      <c r="W1341" s="26">
        <f>U1341*V1341</f>
        <v/>
      </c>
      <c r="X1341" s="39">
        <f>T1341/N1341</f>
        <v/>
      </c>
      <c r="Y1341" s="41">
        <f>IF(W1341=MAXIFS(W$2:W$7201, A$2:A$7201, A1341, B$2:B$7201, B1341), "OPTIMAL", "")</f>
        <v/>
      </c>
    </row>
    <row r="1342" ht="20" customHeight="1">
      <c r="A1342" s="28" t="n">
        <v>4</v>
      </c>
      <c r="B1342" s="28" t="n">
        <v>30</v>
      </c>
      <c r="C1342" s="29" t="n">
        <v>115</v>
      </c>
      <c r="D1342" s="29" t="n">
        <v>3</v>
      </c>
      <c r="E1342" s="30" t="n">
        <v>4</v>
      </c>
      <c r="F1342" s="29" t="n">
        <v>2</v>
      </c>
      <c r="G1342" s="28" t="n">
        <v>150</v>
      </c>
      <c r="H1342" s="30" t="inlineStr">
        <is>
          <t>ON</t>
        </is>
      </c>
      <c r="I1342" s="31" t="n">
        <v>718.2417398266504</v>
      </c>
      <c r="J1342" s="31" t="n">
        <v>2366.073881799197</v>
      </c>
      <c r="K1342" s="31" t="n">
        <v>1847.222222222222</v>
      </c>
      <c r="L1342" s="31" t="n">
        <v>150</v>
      </c>
      <c r="M1342" s="31">
        <f>I1342+J1342+K1342+L1342</f>
        <v/>
      </c>
      <c r="N1342" s="31">
        <f>M1342*'Dashboard &amp; Optimisation'!$B$18/('Dashboard &amp; Optimisation'!$B$16/3.6)</f>
        <v/>
      </c>
      <c r="O1342" s="31" t="n">
        <v>438.2822286857414</v>
      </c>
      <c r="P1342" s="32" t="n">
        <v>0.06664769850461005</v>
      </c>
      <c r="Q1342" s="33" t="n">
        <v>7.855323559978315</v>
      </c>
      <c r="R1342" s="31" t="n">
        <v>1597.765668813492</v>
      </c>
      <c r="S1342" s="31">
        <f>R1342*IF(A1342=4, 2.0, 3.0)</f>
        <v/>
      </c>
      <c r="T1342" s="29">
        <f>'Dashboard &amp; Optimisation'!$B$18*U1342</f>
        <v/>
      </c>
      <c r="U1342" s="34">
        <f>MIN(1, S1342/M1342)</f>
        <v/>
      </c>
      <c r="V1342" s="34">
        <f>N1342/(N1342+O1342)</f>
        <v/>
      </c>
      <c r="W1342" s="34">
        <f>U1342*V1342</f>
        <v/>
      </c>
      <c r="X1342" s="32">
        <f>T1342/N1342</f>
        <v/>
      </c>
      <c r="Y1342" s="35">
        <f>IF(W1342=MAXIFS(W$2:W$7201, A$2:A$7201, A1342, B$2:B$7201, B1342), "OPTIMAL", "")</f>
        <v/>
      </c>
    </row>
    <row r="1343" ht="20" customHeight="1">
      <c r="A1343" s="36" t="n">
        <v>4</v>
      </c>
      <c r="B1343" s="36" t="n">
        <v>30</v>
      </c>
      <c r="C1343" s="37" t="n">
        <v>115</v>
      </c>
      <c r="D1343" s="37" t="n">
        <v>3</v>
      </c>
      <c r="E1343" s="6" t="n">
        <v>4</v>
      </c>
      <c r="F1343" s="37" t="n">
        <v>2</v>
      </c>
      <c r="G1343" s="36" t="n">
        <v>150</v>
      </c>
      <c r="H1343" s="6" t="inlineStr">
        <is>
          <t>OFF</t>
        </is>
      </c>
      <c r="I1343" s="38" t="n">
        <v>718.2417398266504</v>
      </c>
      <c r="J1343" s="38" t="n">
        <v>2366.073881799197</v>
      </c>
      <c r="K1343" s="38" t="n">
        <v>1847.222222222222</v>
      </c>
      <c r="L1343" s="38" t="n">
        <v>150</v>
      </c>
      <c r="M1343" s="38">
        <f>I1343+J1343+K1343+L1343</f>
        <v/>
      </c>
      <c r="N1343" s="38">
        <f>M1343*'Dashboard &amp; Optimisation'!$B$18/('Dashboard &amp; Optimisation'!$B$16/3.6)</f>
        <v/>
      </c>
      <c r="O1343" s="38" t="n">
        <v>438.2822286857414</v>
      </c>
      <c r="P1343" s="39" t="n">
        <v>0.2779398384958316</v>
      </c>
      <c r="Q1343" s="40" t="n">
        <v>7.855323559978315</v>
      </c>
      <c r="R1343" s="38" t="n">
        <v>383.1311306518417</v>
      </c>
      <c r="S1343" s="38">
        <f>R1343*IF(A1343=4, 2.0, 3.0)</f>
        <v/>
      </c>
      <c r="T1343" s="37">
        <f>'Dashboard &amp; Optimisation'!$B$18*U1343</f>
        <v/>
      </c>
      <c r="U1343" s="26">
        <f>MIN(1, S1343/M1343)</f>
        <v/>
      </c>
      <c r="V1343" s="26">
        <f>N1343/(N1343+O1343)</f>
        <v/>
      </c>
      <c r="W1343" s="26">
        <f>U1343*V1343</f>
        <v/>
      </c>
      <c r="X1343" s="39">
        <f>T1343/N1343</f>
        <v/>
      </c>
      <c r="Y1343" s="41">
        <f>IF(W1343=MAXIFS(W$2:W$7201, A$2:A$7201, A1343, B$2:B$7201, B1343), "OPTIMAL", "")</f>
        <v/>
      </c>
    </row>
    <row r="1344" ht="20" customHeight="1">
      <c r="A1344" s="28" t="n">
        <v>4</v>
      </c>
      <c r="B1344" s="28" t="n">
        <v>30</v>
      </c>
      <c r="C1344" s="29" t="n">
        <v>115</v>
      </c>
      <c r="D1344" s="29" t="n">
        <v>3</v>
      </c>
      <c r="E1344" s="30" t="n">
        <v>4</v>
      </c>
      <c r="F1344" s="29" t="n">
        <v>2</v>
      </c>
      <c r="G1344" s="28" t="n">
        <v>200</v>
      </c>
      <c r="H1344" s="30" t="inlineStr">
        <is>
          <t>ON</t>
        </is>
      </c>
      <c r="I1344" s="31" t="n">
        <v>718.2417398266504</v>
      </c>
      <c r="J1344" s="31" t="n">
        <v>2366.073881799197</v>
      </c>
      <c r="K1344" s="31" t="n">
        <v>1847.222222222222</v>
      </c>
      <c r="L1344" s="31" t="n">
        <v>150</v>
      </c>
      <c r="M1344" s="31">
        <f>I1344+J1344+K1344+L1344</f>
        <v/>
      </c>
      <c r="N1344" s="31">
        <f>M1344*'Dashboard &amp; Optimisation'!$B$18/('Dashboard &amp; Optimisation'!$B$16/3.6)</f>
        <v/>
      </c>
      <c r="O1344" s="31" t="n">
        <v>438.2822286857414</v>
      </c>
      <c r="P1344" s="32" t="n">
        <v>0.06733967651805307</v>
      </c>
      <c r="Q1344" s="33" t="n">
        <v>7.855323559978315</v>
      </c>
      <c r="R1344" s="31" t="n">
        <v>1581.34713563036</v>
      </c>
      <c r="S1344" s="31">
        <f>R1344*IF(A1344=4, 2.0, 3.0)</f>
        <v/>
      </c>
      <c r="T1344" s="29">
        <f>'Dashboard &amp; Optimisation'!$B$18*U1344</f>
        <v/>
      </c>
      <c r="U1344" s="34">
        <f>MIN(1, S1344/M1344)</f>
        <v/>
      </c>
      <c r="V1344" s="34">
        <f>N1344/(N1344+O1344)</f>
        <v/>
      </c>
      <c r="W1344" s="34">
        <f>U1344*V1344</f>
        <v/>
      </c>
      <c r="X1344" s="32">
        <f>T1344/N1344</f>
        <v/>
      </c>
      <c r="Y1344" s="35">
        <f>IF(W1344=MAXIFS(W$2:W$7201, A$2:A$7201, A1344, B$2:B$7201, B1344), "OPTIMAL", "")</f>
        <v/>
      </c>
    </row>
    <row r="1345" ht="20" customHeight="1">
      <c r="A1345" s="36" t="n">
        <v>4</v>
      </c>
      <c r="B1345" s="36" t="n">
        <v>30</v>
      </c>
      <c r="C1345" s="37" t="n">
        <v>115</v>
      </c>
      <c r="D1345" s="37" t="n">
        <v>3</v>
      </c>
      <c r="E1345" s="6" t="n">
        <v>4</v>
      </c>
      <c r="F1345" s="37" t="n">
        <v>2</v>
      </c>
      <c r="G1345" s="36" t="n">
        <v>200</v>
      </c>
      <c r="H1345" s="6" t="inlineStr">
        <is>
          <t>OFF</t>
        </is>
      </c>
      <c r="I1345" s="38" t="n">
        <v>718.2417398266504</v>
      </c>
      <c r="J1345" s="38" t="n">
        <v>2366.073881799197</v>
      </c>
      <c r="K1345" s="38" t="n">
        <v>1847.222222222222</v>
      </c>
      <c r="L1345" s="38" t="n">
        <v>150</v>
      </c>
      <c r="M1345" s="38">
        <f>I1345+J1345+K1345+L1345</f>
        <v/>
      </c>
      <c r="N1345" s="38">
        <f>M1345*'Dashboard &amp; Optimisation'!$B$18/('Dashboard &amp; Optimisation'!$B$16/3.6)</f>
        <v/>
      </c>
      <c r="O1345" s="38" t="n">
        <v>438.2822286857414</v>
      </c>
      <c r="P1345" s="39" t="n">
        <v>0.2786318165092747</v>
      </c>
      <c r="Q1345" s="40" t="n">
        <v>7.855323559978315</v>
      </c>
      <c r="R1345" s="38" t="n">
        <v>382.1796301304796</v>
      </c>
      <c r="S1345" s="38">
        <f>R1345*IF(A1345=4, 2.0, 3.0)</f>
        <v/>
      </c>
      <c r="T1345" s="37">
        <f>'Dashboard &amp; Optimisation'!$B$18*U1345</f>
        <v/>
      </c>
      <c r="U1345" s="26">
        <f>MIN(1, S1345/M1345)</f>
        <v/>
      </c>
      <c r="V1345" s="26">
        <f>N1345/(N1345+O1345)</f>
        <v/>
      </c>
      <c r="W1345" s="26">
        <f>U1345*V1345</f>
        <v/>
      </c>
      <c r="X1345" s="39">
        <f>T1345/N1345</f>
        <v/>
      </c>
      <c r="Y1345" s="41">
        <f>IF(W1345=MAXIFS(W$2:W$7201, A$2:A$7201, A1345, B$2:B$7201, B1345), "OPTIMAL", "")</f>
        <v/>
      </c>
    </row>
    <row r="1346" ht="20" customHeight="1">
      <c r="A1346" s="28" t="n">
        <v>4</v>
      </c>
      <c r="B1346" s="28" t="n">
        <v>30</v>
      </c>
      <c r="C1346" s="29" t="n">
        <v>115</v>
      </c>
      <c r="D1346" s="29" t="n">
        <v>3</v>
      </c>
      <c r="E1346" s="30" t="n">
        <v>8</v>
      </c>
      <c r="F1346" s="29" t="n">
        <v>1.5</v>
      </c>
      <c r="G1346" s="28" t="n">
        <v>50</v>
      </c>
      <c r="H1346" s="30" t="inlineStr">
        <is>
          <t>ON</t>
        </is>
      </c>
      <c r="I1346" s="31" t="n">
        <v>718.2417398266504</v>
      </c>
      <c r="J1346" s="31" t="n">
        <v>2366.073881799197</v>
      </c>
      <c r="K1346" s="31" t="n">
        <v>1847.222222222222</v>
      </c>
      <c r="L1346" s="31" t="n">
        <v>150</v>
      </c>
      <c r="M1346" s="31">
        <f>I1346+J1346+K1346+L1346</f>
        <v/>
      </c>
      <c r="N1346" s="31">
        <f>M1346*'Dashboard &amp; Optimisation'!$B$18/('Dashboard &amp; Optimisation'!$B$16/3.6)</f>
        <v/>
      </c>
      <c r="O1346" s="31" t="n">
        <v>515.6883221190205</v>
      </c>
      <c r="P1346" s="32" t="n">
        <v>0.05168536641292153</v>
      </c>
      <c r="Q1346" s="33" t="n">
        <v>11.68298533996747</v>
      </c>
      <c r="R1346" s="31" t="n">
        <v>2101.094650190149</v>
      </c>
      <c r="S1346" s="31">
        <f>R1346*IF(A1346=4, 2.0, 3.0)</f>
        <v/>
      </c>
      <c r="T1346" s="29">
        <f>'Dashboard &amp; Optimisation'!$B$18*U1346</f>
        <v/>
      </c>
      <c r="U1346" s="34">
        <f>MIN(1, S1346/M1346)</f>
        <v/>
      </c>
      <c r="V1346" s="34">
        <f>N1346/(N1346+O1346)</f>
        <v/>
      </c>
      <c r="W1346" s="34">
        <f>U1346*V1346</f>
        <v/>
      </c>
      <c r="X1346" s="32">
        <f>T1346/N1346</f>
        <v/>
      </c>
      <c r="Y1346" s="35">
        <f>IF(W1346=MAXIFS(W$2:W$7201, A$2:A$7201, A1346, B$2:B$7201, B1346), "OPTIMAL", "")</f>
        <v/>
      </c>
    </row>
    <row r="1347" ht="20" customHeight="1">
      <c r="A1347" s="36" t="n">
        <v>4</v>
      </c>
      <c r="B1347" s="36" t="n">
        <v>30</v>
      </c>
      <c r="C1347" s="37" t="n">
        <v>115</v>
      </c>
      <c r="D1347" s="37" t="n">
        <v>3</v>
      </c>
      <c r="E1347" s="6" t="n">
        <v>8</v>
      </c>
      <c r="F1347" s="37" t="n">
        <v>1.5</v>
      </c>
      <c r="G1347" s="36" t="n">
        <v>50</v>
      </c>
      <c r="H1347" s="6" t="inlineStr">
        <is>
          <t>OFF</t>
        </is>
      </c>
      <c r="I1347" s="38" t="n">
        <v>718.2417398266504</v>
      </c>
      <c r="J1347" s="38" t="n">
        <v>2366.073881799197</v>
      </c>
      <c r="K1347" s="38" t="n">
        <v>1847.222222222222</v>
      </c>
      <c r="L1347" s="38" t="n">
        <v>150</v>
      </c>
      <c r="M1347" s="38">
        <f>I1347+J1347+K1347+L1347</f>
        <v/>
      </c>
      <c r="N1347" s="38">
        <f>M1347*'Dashboard &amp; Optimisation'!$B$18/('Dashboard &amp; Optimisation'!$B$16/3.6)</f>
        <v/>
      </c>
      <c r="O1347" s="38" t="n">
        <v>515.6883221190205</v>
      </c>
      <c r="P1347" s="39" t="n">
        <v>0.2213871666539013</v>
      </c>
      <c r="Q1347" s="40" t="n">
        <v>11.68298533996747</v>
      </c>
      <c r="R1347" s="38" t="n">
        <v>490.5245796522475</v>
      </c>
      <c r="S1347" s="38">
        <f>R1347*IF(A1347=4, 2.0, 3.0)</f>
        <v/>
      </c>
      <c r="T1347" s="37">
        <f>'Dashboard &amp; Optimisation'!$B$18*U1347</f>
        <v/>
      </c>
      <c r="U1347" s="26">
        <f>MIN(1, S1347/M1347)</f>
        <v/>
      </c>
      <c r="V1347" s="26">
        <f>N1347/(N1347+O1347)</f>
        <v/>
      </c>
      <c r="W1347" s="26">
        <f>U1347*V1347</f>
        <v/>
      </c>
      <c r="X1347" s="39">
        <f>T1347/N1347</f>
        <v/>
      </c>
      <c r="Y1347" s="41">
        <f>IF(W1347=MAXIFS(W$2:W$7201, A$2:A$7201, A1347, B$2:B$7201, B1347), "OPTIMAL", "")</f>
        <v/>
      </c>
    </row>
    <row r="1348" ht="20" customHeight="1">
      <c r="A1348" s="28" t="n">
        <v>4</v>
      </c>
      <c r="B1348" s="28" t="n">
        <v>30</v>
      </c>
      <c r="C1348" s="29" t="n">
        <v>115</v>
      </c>
      <c r="D1348" s="29" t="n">
        <v>3</v>
      </c>
      <c r="E1348" s="30" t="n">
        <v>8</v>
      </c>
      <c r="F1348" s="29" t="n">
        <v>1.5</v>
      </c>
      <c r="G1348" s="28" t="n">
        <v>100</v>
      </c>
      <c r="H1348" s="30" t="inlineStr">
        <is>
          <t>ON</t>
        </is>
      </c>
      <c r="I1348" s="31" t="n">
        <v>718.2417398266504</v>
      </c>
      <c r="J1348" s="31" t="n">
        <v>2366.073881799197</v>
      </c>
      <c r="K1348" s="31" t="n">
        <v>1847.222222222222</v>
      </c>
      <c r="L1348" s="31" t="n">
        <v>150</v>
      </c>
      <c r="M1348" s="31">
        <f>I1348+J1348+K1348+L1348</f>
        <v/>
      </c>
      <c r="N1348" s="31">
        <f>M1348*'Dashboard &amp; Optimisation'!$B$18/('Dashboard &amp; Optimisation'!$B$16/3.6)</f>
        <v/>
      </c>
      <c r="O1348" s="31" t="n">
        <v>515.6883221190205</v>
      </c>
      <c r="P1348" s="32" t="n">
        <v>0.05237734442636455</v>
      </c>
      <c r="Q1348" s="33" t="n">
        <v>11.68298533996747</v>
      </c>
      <c r="R1348" s="31" t="n">
        <v>2073.336249721061</v>
      </c>
      <c r="S1348" s="31">
        <f>R1348*IF(A1348=4, 2.0, 3.0)</f>
        <v/>
      </c>
      <c r="T1348" s="29">
        <f>'Dashboard &amp; Optimisation'!$B$18*U1348</f>
        <v/>
      </c>
      <c r="U1348" s="34">
        <f>MIN(1, S1348/M1348)</f>
        <v/>
      </c>
      <c r="V1348" s="34">
        <f>N1348/(N1348+O1348)</f>
        <v/>
      </c>
      <c r="W1348" s="34">
        <f>U1348*V1348</f>
        <v/>
      </c>
      <c r="X1348" s="32">
        <f>T1348/N1348</f>
        <v/>
      </c>
      <c r="Y1348" s="35">
        <f>IF(W1348=MAXIFS(W$2:W$7201, A$2:A$7201, A1348, B$2:B$7201, B1348), "OPTIMAL", "")</f>
        <v/>
      </c>
    </row>
    <row r="1349" ht="20" customHeight="1">
      <c r="A1349" s="36" t="n">
        <v>4</v>
      </c>
      <c r="B1349" s="36" t="n">
        <v>30</v>
      </c>
      <c r="C1349" s="37" t="n">
        <v>115</v>
      </c>
      <c r="D1349" s="37" t="n">
        <v>3</v>
      </c>
      <c r="E1349" s="6" t="n">
        <v>8</v>
      </c>
      <c r="F1349" s="37" t="n">
        <v>1.5</v>
      </c>
      <c r="G1349" s="36" t="n">
        <v>100</v>
      </c>
      <c r="H1349" s="6" t="inlineStr">
        <is>
          <t>OFF</t>
        </is>
      </c>
      <c r="I1349" s="38" t="n">
        <v>718.2417398266504</v>
      </c>
      <c r="J1349" s="38" t="n">
        <v>2366.073881799197</v>
      </c>
      <c r="K1349" s="38" t="n">
        <v>1847.222222222222</v>
      </c>
      <c r="L1349" s="38" t="n">
        <v>150</v>
      </c>
      <c r="M1349" s="38">
        <f>I1349+J1349+K1349+L1349</f>
        <v/>
      </c>
      <c r="N1349" s="38">
        <f>M1349*'Dashboard &amp; Optimisation'!$B$18/('Dashboard &amp; Optimisation'!$B$16/3.6)</f>
        <v/>
      </c>
      <c r="O1349" s="38" t="n">
        <v>515.6883221190205</v>
      </c>
      <c r="P1349" s="39" t="n">
        <v>0.2220791446673444</v>
      </c>
      <c r="Q1349" s="40" t="n">
        <v>11.68298533996747</v>
      </c>
      <c r="R1349" s="38" t="n">
        <v>488.9961505659361</v>
      </c>
      <c r="S1349" s="38">
        <f>R1349*IF(A1349=4, 2.0, 3.0)</f>
        <v/>
      </c>
      <c r="T1349" s="37">
        <f>'Dashboard &amp; Optimisation'!$B$18*U1349</f>
        <v/>
      </c>
      <c r="U1349" s="26">
        <f>MIN(1, S1349/M1349)</f>
        <v/>
      </c>
      <c r="V1349" s="26">
        <f>N1349/(N1349+O1349)</f>
        <v/>
      </c>
      <c r="W1349" s="26">
        <f>U1349*V1349</f>
        <v/>
      </c>
      <c r="X1349" s="39">
        <f>T1349/N1349</f>
        <v/>
      </c>
      <c r="Y1349" s="41">
        <f>IF(W1349=MAXIFS(W$2:W$7201, A$2:A$7201, A1349, B$2:B$7201, B1349), "OPTIMAL", "")</f>
        <v/>
      </c>
    </row>
    <row r="1350" ht="20" customHeight="1">
      <c r="A1350" s="28" t="n">
        <v>4</v>
      </c>
      <c r="B1350" s="28" t="n">
        <v>30</v>
      </c>
      <c r="C1350" s="29" t="n">
        <v>115</v>
      </c>
      <c r="D1350" s="29" t="n">
        <v>3</v>
      </c>
      <c r="E1350" s="30" t="n">
        <v>8</v>
      </c>
      <c r="F1350" s="29" t="n">
        <v>1.5</v>
      </c>
      <c r="G1350" s="28" t="n">
        <v>150</v>
      </c>
      <c r="H1350" s="30" t="inlineStr">
        <is>
          <t>ON</t>
        </is>
      </c>
      <c r="I1350" s="31" t="n">
        <v>718.2417398266504</v>
      </c>
      <c r="J1350" s="31" t="n">
        <v>2366.073881799197</v>
      </c>
      <c r="K1350" s="31" t="n">
        <v>1847.222222222222</v>
      </c>
      <c r="L1350" s="31" t="n">
        <v>150</v>
      </c>
      <c r="M1350" s="31">
        <f>I1350+J1350+K1350+L1350</f>
        <v/>
      </c>
      <c r="N1350" s="31">
        <f>M1350*'Dashboard &amp; Optimisation'!$B$18/('Dashboard &amp; Optimisation'!$B$16/3.6)</f>
        <v/>
      </c>
      <c r="O1350" s="31" t="n">
        <v>515.6883221190205</v>
      </c>
      <c r="P1350" s="32" t="n">
        <v>0.05306932243980757</v>
      </c>
      <c r="Q1350" s="33" t="n">
        <v>11.68298533996747</v>
      </c>
      <c r="R1350" s="31" t="n">
        <v>2046.301740265836</v>
      </c>
      <c r="S1350" s="31">
        <f>R1350*IF(A1350=4, 2.0, 3.0)</f>
        <v/>
      </c>
      <c r="T1350" s="29">
        <f>'Dashboard &amp; Optimisation'!$B$18*U1350</f>
        <v/>
      </c>
      <c r="U1350" s="34">
        <f>MIN(1, S1350/M1350)</f>
        <v/>
      </c>
      <c r="V1350" s="34">
        <f>N1350/(N1350+O1350)</f>
        <v/>
      </c>
      <c r="W1350" s="34">
        <f>U1350*V1350</f>
        <v/>
      </c>
      <c r="X1350" s="32">
        <f>T1350/N1350</f>
        <v/>
      </c>
      <c r="Y1350" s="35">
        <f>IF(W1350=MAXIFS(W$2:W$7201, A$2:A$7201, A1350, B$2:B$7201, B1350), "OPTIMAL", "")</f>
        <v/>
      </c>
    </row>
    <row r="1351" ht="20" customHeight="1">
      <c r="A1351" s="36" t="n">
        <v>4</v>
      </c>
      <c r="B1351" s="36" t="n">
        <v>30</v>
      </c>
      <c r="C1351" s="37" t="n">
        <v>115</v>
      </c>
      <c r="D1351" s="37" t="n">
        <v>3</v>
      </c>
      <c r="E1351" s="6" t="n">
        <v>8</v>
      </c>
      <c r="F1351" s="37" t="n">
        <v>1.5</v>
      </c>
      <c r="G1351" s="36" t="n">
        <v>150</v>
      </c>
      <c r="H1351" s="6" t="inlineStr">
        <is>
          <t>OFF</t>
        </is>
      </c>
      <c r="I1351" s="38" t="n">
        <v>718.2417398266504</v>
      </c>
      <c r="J1351" s="38" t="n">
        <v>2366.073881799197</v>
      </c>
      <c r="K1351" s="38" t="n">
        <v>1847.222222222222</v>
      </c>
      <c r="L1351" s="38" t="n">
        <v>150</v>
      </c>
      <c r="M1351" s="38">
        <f>I1351+J1351+K1351+L1351</f>
        <v/>
      </c>
      <c r="N1351" s="38">
        <f>M1351*'Dashboard &amp; Optimisation'!$B$18/('Dashboard &amp; Optimisation'!$B$16/3.6)</f>
        <v/>
      </c>
      <c r="O1351" s="38" t="n">
        <v>515.6883221190205</v>
      </c>
      <c r="P1351" s="39" t="n">
        <v>0.2227711226807874</v>
      </c>
      <c r="Q1351" s="40" t="n">
        <v>11.68298533996747</v>
      </c>
      <c r="R1351" s="38" t="n">
        <v>487.4772167796447</v>
      </c>
      <c r="S1351" s="38">
        <f>R1351*IF(A1351=4, 2.0, 3.0)</f>
        <v/>
      </c>
      <c r="T1351" s="37">
        <f>'Dashboard &amp; Optimisation'!$B$18*U1351</f>
        <v/>
      </c>
      <c r="U1351" s="26">
        <f>MIN(1, S1351/M1351)</f>
        <v/>
      </c>
      <c r="V1351" s="26">
        <f>N1351/(N1351+O1351)</f>
        <v/>
      </c>
      <c r="W1351" s="26">
        <f>U1351*V1351</f>
        <v/>
      </c>
      <c r="X1351" s="39">
        <f>T1351/N1351</f>
        <v/>
      </c>
      <c r="Y1351" s="41">
        <f>IF(W1351=MAXIFS(W$2:W$7201, A$2:A$7201, A1351, B$2:B$7201, B1351), "OPTIMAL", "")</f>
        <v/>
      </c>
    </row>
    <row r="1352" ht="20" customHeight="1">
      <c r="A1352" s="28" t="n">
        <v>4</v>
      </c>
      <c r="B1352" s="28" t="n">
        <v>30</v>
      </c>
      <c r="C1352" s="29" t="n">
        <v>115</v>
      </c>
      <c r="D1352" s="29" t="n">
        <v>3</v>
      </c>
      <c r="E1352" s="30" t="n">
        <v>8</v>
      </c>
      <c r="F1352" s="29" t="n">
        <v>1.5</v>
      </c>
      <c r="G1352" s="28" t="n">
        <v>200</v>
      </c>
      <c r="H1352" s="30" t="inlineStr">
        <is>
          <t>ON</t>
        </is>
      </c>
      <c r="I1352" s="31" t="n">
        <v>718.2417398266504</v>
      </c>
      <c r="J1352" s="31" t="n">
        <v>2366.073881799197</v>
      </c>
      <c r="K1352" s="31" t="n">
        <v>1847.222222222222</v>
      </c>
      <c r="L1352" s="31" t="n">
        <v>150</v>
      </c>
      <c r="M1352" s="31">
        <f>I1352+J1352+K1352+L1352</f>
        <v/>
      </c>
      <c r="N1352" s="31">
        <f>M1352*'Dashboard &amp; Optimisation'!$B$18/('Dashboard &amp; Optimisation'!$B$16/3.6)</f>
        <v/>
      </c>
      <c r="O1352" s="31" t="n">
        <v>515.6883221190205</v>
      </c>
      <c r="P1352" s="32" t="n">
        <v>0.05376130045325059</v>
      </c>
      <c r="Q1352" s="33" t="n">
        <v>11.68298533996747</v>
      </c>
      <c r="R1352" s="31" t="n">
        <v>2019.963169561702</v>
      </c>
      <c r="S1352" s="31">
        <f>R1352*IF(A1352=4, 2.0, 3.0)</f>
        <v/>
      </c>
      <c r="T1352" s="29">
        <f>'Dashboard &amp; Optimisation'!$B$18*U1352</f>
        <v/>
      </c>
      <c r="U1352" s="34">
        <f>MIN(1, S1352/M1352)</f>
        <v/>
      </c>
      <c r="V1352" s="34">
        <f>N1352/(N1352+O1352)</f>
        <v/>
      </c>
      <c r="W1352" s="34">
        <f>U1352*V1352</f>
        <v/>
      </c>
      <c r="X1352" s="32">
        <f>T1352/N1352</f>
        <v/>
      </c>
      <c r="Y1352" s="35">
        <f>IF(W1352=MAXIFS(W$2:W$7201, A$2:A$7201, A1352, B$2:B$7201, B1352), "OPTIMAL", "")</f>
        <v/>
      </c>
    </row>
    <row r="1353" ht="20" customHeight="1">
      <c r="A1353" s="36" t="n">
        <v>4</v>
      </c>
      <c r="B1353" s="36" t="n">
        <v>30</v>
      </c>
      <c r="C1353" s="37" t="n">
        <v>115</v>
      </c>
      <c r="D1353" s="37" t="n">
        <v>3</v>
      </c>
      <c r="E1353" s="6" t="n">
        <v>8</v>
      </c>
      <c r="F1353" s="37" t="n">
        <v>1.5</v>
      </c>
      <c r="G1353" s="36" t="n">
        <v>200</v>
      </c>
      <c r="H1353" s="6" t="inlineStr">
        <is>
          <t>OFF</t>
        </is>
      </c>
      <c r="I1353" s="38" t="n">
        <v>718.2417398266504</v>
      </c>
      <c r="J1353" s="38" t="n">
        <v>2366.073881799197</v>
      </c>
      <c r="K1353" s="38" t="n">
        <v>1847.222222222222</v>
      </c>
      <c r="L1353" s="38" t="n">
        <v>150</v>
      </c>
      <c r="M1353" s="38">
        <f>I1353+J1353+K1353+L1353</f>
        <v/>
      </c>
      <c r="N1353" s="38">
        <f>M1353*'Dashboard &amp; Optimisation'!$B$18/('Dashboard &amp; Optimisation'!$B$16/3.6)</f>
        <v/>
      </c>
      <c r="O1353" s="38" t="n">
        <v>515.6883221190205</v>
      </c>
      <c r="P1353" s="39" t="n">
        <v>0.2234631006942304</v>
      </c>
      <c r="Q1353" s="40" t="n">
        <v>11.68298533996747</v>
      </c>
      <c r="R1353" s="38" t="n">
        <v>485.9676900836579</v>
      </c>
      <c r="S1353" s="38">
        <f>R1353*IF(A1353=4, 2.0, 3.0)</f>
        <v/>
      </c>
      <c r="T1353" s="37">
        <f>'Dashboard &amp; Optimisation'!$B$18*U1353</f>
        <v/>
      </c>
      <c r="U1353" s="26">
        <f>MIN(1, S1353/M1353)</f>
        <v/>
      </c>
      <c r="V1353" s="26">
        <f>N1353/(N1353+O1353)</f>
        <v/>
      </c>
      <c r="W1353" s="26">
        <f>U1353*V1353</f>
        <v/>
      </c>
      <c r="X1353" s="39">
        <f>T1353/N1353</f>
        <v/>
      </c>
      <c r="Y1353" s="41">
        <f>IF(W1353=MAXIFS(W$2:W$7201, A$2:A$7201, A1353, B$2:B$7201, B1353), "OPTIMAL", "")</f>
        <v/>
      </c>
    </row>
    <row r="1354" ht="20" customHeight="1">
      <c r="A1354" s="28" t="n">
        <v>4</v>
      </c>
      <c r="B1354" s="28" t="n">
        <v>30</v>
      </c>
      <c r="C1354" s="29" t="n">
        <v>115</v>
      </c>
      <c r="D1354" s="29" t="n">
        <v>3</v>
      </c>
      <c r="E1354" s="30" t="n">
        <v>8</v>
      </c>
      <c r="F1354" s="29" t="n">
        <v>2</v>
      </c>
      <c r="G1354" s="28" t="n">
        <v>50</v>
      </c>
      <c r="H1354" s="30" t="inlineStr">
        <is>
          <t>ON</t>
        </is>
      </c>
      <c r="I1354" s="31" t="n">
        <v>718.2417398266504</v>
      </c>
      <c r="J1354" s="31" t="n">
        <v>2366.073881799197</v>
      </c>
      <c r="K1354" s="31" t="n">
        <v>1847.222222222222</v>
      </c>
      <c r="L1354" s="31" t="n">
        <v>150</v>
      </c>
      <c r="M1354" s="31">
        <f>I1354+J1354+K1354+L1354</f>
        <v/>
      </c>
      <c r="N1354" s="31">
        <f>M1354*'Dashboard &amp; Optimisation'!$B$18/('Dashboard &amp; Optimisation'!$B$16/3.6)</f>
        <v/>
      </c>
      <c r="O1354" s="31" t="n">
        <v>596.2216028150098</v>
      </c>
      <c r="P1354" s="32" t="n">
        <v>0.05021580317976433</v>
      </c>
      <c r="Q1354" s="33" t="n">
        <v>15.51064711995663</v>
      </c>
      <c r="R1354" s="31" t="n">
        <v>2206.267005372244</v>
      </c>
      <c r="S1354" s="31">
        <f>R1354*IF(A1354=4, 2.0, 3.0)</f>
        <v/>
      </c>
      <c r="T1354" s="29">
        <f>'Dashboard &amp; Optimisation'!$B$18*U1354</f>
        <v/>
      </c>
      <c r="U1354" s="34">
        <f>MIN(1, S1354/M1354)</f>
        <v/>
      </c>
      <c r="V1354" s="34">
        <f>N1354/(N1354+O1354)</f>
        <v/>
      </c>
      <c r="W1354" s="34">
        <f>U1354*V1354</f>
        <v/>
      </c>
      <c r="X1354" s="32">
        <f>T1354/N1354</f>
        <v/>
      </c>
      <c r="Y1354" s="35">
        <f>IF(W1354=MAXIFS(W$2:W$7201, A$2:A$7201, A1354, B$2:B$7201, B1354), "OPTIMAL", "")</f>
        <v/>
      </c>
    </row>
    <row r="1355" ht="20" customHeight="1">
      <c r="A1355" s="36" t="n">
        <v>4</v>
      </c>
      <c r="B1355" s="36" t="n">
        <v>30</v>
      </c>
      <c r="C1355" s="37" t="n">
        <v>115</v>
      </c>
      <c r="D1355" s="37" t="n">
        <v>3</v>
      </c>
      <c r="E1355" s="6" t="n">
        <v>8</v>
      </c>
      <c r="F1355" s="37" t="n">
        <v>2</v>
      </c>
      <c r="G1355" s="36" t="n">
        <v>50</v>
      </c>
      <c r="H1355" s="6" t="inlineStr">
        <is>
          <t>OFF</t>
        </is>
      </c>
      <c r="I1355" s="38" t="n">
        <v>718.2417398266504</v>
      </c>
      <c r="J1355" s="38" t="n">
        <v>2366.073881799197</v>
      </c>
      <c r="K1355" s="38" t="n">
        <v>1847.222222222222</v>
      </c>
      <c r="L1355" s="38" t="n">
        <v>150</v>
      </c>
      <c r="M1355" s="38">
        <f>I1355+J1355+K1355+L1355</f>
        <v/>
      </c>
      <c r="N1355" s="38">
        <f>M1355*'Dashboard &amp; Optimisation'!$B$18/('Dashboard &amp; Optimisation'!$B$16/3.6)</f>
        <v/>
      </c>
      <c r="O1355" s="38" t="n">
        <v>596.2216028150098</v>
      </c>
      <c r="P1355" s="39" t="n">
        <v>0.2210756117951695</v>
      </c>
      <c r="Q1355" s="40" t="n">
        <v>15.51064711995663</v>
      </c>
      <c r="R1355" s="38" t="n">
        <v>501.1383607814194</v>
      </c>
      <c r="S1355" s="38">
        <f>R1355*IF(A1355=4, 2.0, 3.0)</f>
        <v/>
      </c>
      <c r="T1355" s="37">
        <f>'Dashboard &amp; Optimisation'!$B$18*U1355</f>
        <v/>
      </c>
      <c r="U1355" s="26">
        <f>MIN(1, S1355/M1355)</f>
        <v/>
      </c>
      <c r="V1355" s="26">
        <f>N1355/(N1355+O1355)</f>
        <v/>
      </c>
      <c r="W1355" s="26">
        <f>U1355*V1355</f>
        <v/>
      </c>
      <c r="X1355" s="39">
        <f>T1355/N1355</f>
        <v/>
      </c>
      <c r="Y1355" s="41">
        <f>IF(W1355=MAXIFS(W$2:W$7201, A$2:A$7201, A1355, B$2:B$7201, B1355), "OPTIMAL", "")</f>
        <v/>
      </c>
    </row>
    <row r="1356" ht="20" customHeight="1">
      <c r="A1356" s="28" t="n">
        <v>4</v>
      </c>
      <c r="B1356" s="28" t="n">
        <v>30</v>
      </c>
      <c r="C1356" s="29" t="n">
        <v>115</v>
      </c>
      <c r="D1356" s="29" t="n">
        <v>3</v>
      </c>
      <c r="E1356" s="30" t="n">
        <v>8</v>
      </c>
      <c r="F1356" s="29" t="n">
        <v>2</v>
      </c>
      <c r="G1356" s="28" t="n">
        <v>100</v>
      </c>
      <c r="H1356" s="30" t="inlineStr">
        <is>
          <t>ON</t>
        </is>
      </c>
      <c r="I1356" s="31" t="n">
        <v>718.2417398266504</v>
      </c>
      <c r="J1356" s="31" t="n">
        <v>2366.073881799197</v>
      </c>
      <c r="K1356" s="31" t="n">
        <v>1847.222222222222</v>
      </c>
      <c r="L1356" s="31" t="n">
        <v>150</v>
      </c>
      <c r="M1356" s="31">
        <f>I1356+J1356+K1356+L1356</f>
        <v/>
      </c>
      <c r="N1356" s="31">
        <f>M1356*'Dashboard &amp; Optimisation'!$B$18/('Dashboard &amp; Optimisation'!$B$16/3.6)</f>
        <v/>
      </c>
      <c r="O1356" s="31" t="n">
        <v>596.2216028150098</v>
      </c>
      <c r="P1356" s="32" t="n">
        <v>0.05090778119320737</v>
      </c>
      <c r="Q1356" s="33" t="n">
        <v>15.51064711995663</v>
      </c>
      <c r="R1356" s="31" t="n">
        <v>2176.27771446781</v>
      </c>
      <c r="S1356" s="31">
        <f>R1356*IF(A1356=4, 2.0, 3.0)</f>
        <v/>
      </c>
      <c r="T1356" s="29">
        <f>'Dashboard &amp; Optimisation'!$B$18*U1356</f>
        <v/>
      </c>
      <c r="U1356" s="34">
        <f>MIN(1, S1356/M1356)</f>
        <v/>
      </c>
      <c r="V1356" s="34">
        <f>N1356/(N1356+O1356)</f>
        <v/>
      </c>
      <c r="W1356" s="34">
        <f>U1356*V1356</f>
        <v/>
      </c>
      <c r="X1356" s="32">
        <f>T1356/N1356</f>
        <v/>
      </c>
      <c r="Y1356" s="35">
        <f>IF(W1356=MAXIFS(W$2:W$7201, A$2:A$7201, A1356, B$2:B$7201, B1356), "OPTIMAL", "")</f>
        <v/>
      </c>
    </row>
    <row r="1357" ht="20" customHeight="1">
      <c r="A1357" s="36" t="n">
        <v>4</v>
      </c>
      <c r="B1357" s="36" t="n">
        <v>30</v>
      </c>
      <c r="C1357" s="37" t="n">
        <v>115</v>
      </c>
      <c r="D1357" s="37" t="n">
        <v>3</v>
      </c>
      <c r="E1357" s="6" t="n">
        <v>8</v>
      </c>
      <c r="F1357" s="37" t="n">
        <v>2</v>
      </c>
      <c r="G1357" s="36" t="n">
        <v>100</v>
      </c>
      <c r="H1357" s="6" t="inlineStr">
        <is>
          <t>OFF</t>
        </is>
      </c>
      <c r="I1357" s="38" t="n">
        <v>718.2417398266504</v>
      </c>
      <c r="J1357" s="38" t="n">
        <v>2366.073881799197</v>
      </c>
      <c r="K1357" s="38" t="n">
        <v>1847.222222222222</v>
      </c>
      <c r="L1357" s="38" t="n">
        <v>150</v>
      </c>
      <c r="M1357" s="38">
        <f>I1357+J1357+K1357+L1357</f>
        <v/>
      </c>
      <c r="N1357" s="38">
        <f>M1357*'Dashboard &amp; Optimisation'!$B$18/('Dashboard &amp; Optimisation'!$B$16/3.6)</f>
        <v/>
      </c>
      <c r="O1357" s="38" t="n">
        <v>596.2216028150098</v>
      </c>
      <c r="P1357" s="39" t="n">
        <v>0.2217675898086125</v>
      </c>
      <c r="Q1357" s="40" t="n">
        <v>15.51064711995663</v>
      </c>
      <c r="R1357" s="38" t="n">
        <v>499.5746664307125</v>
      </c>
      <c r="S1357" s="38">
        <f>R1357*IF(A1357=4, 2.0, 3.0)</f>
        <v/>
      </c>
      <c r="T1357" s="37">
        <f>'Dashboard &amp; Optimisation'!$B$18*U1357</f>
        <v/>
      </c>
      <c r="U1357" s="26">
        <f>MIN(1, S1357/M1357)</f>
        <v/>
      </c>
      <c r="V1357" s="26">
        <f>N1357/(N1357+O1357)</f>
        <v/>
      </c>
      <c r="W1357" s="26">
        <f>U1357*V1357</f>
        <v/>
      </c>
      <c r="X1357" s="39">
        <f>T1357/N1357</f>
        <v/>
      </c>
      <c r="Y1357" s="41">
        <f>IF(W1357=MAXIFS(W$2:W$7201, A$2:A$7201, A1357, B$2:B$7201, B1357), "OPTIMAL", "")</f>
        <v/>
      </c>
    </row>
    <row r="1358" ht="20" customHeight="1">
      <c r="A1358" s="28" t="n">
        <v>4</v>
      </c>
      <c r="B1358" s="28" t="n">
        <v>30</v>
      </c>
      <c r="C1358" s="29" t="n">
        <v>115</v>
      </c>
      <c r="D1358" s="29" t="n">
        <v>3</v>
      </c>
      <c r="E1358" s="30" t="n">
        <v>8</v>
      </c>
      <c r="F1358" s="29" t="n">
        <v>2</v>
      </c>
      <c r="G1358" s="28" t="n">
        <v>150</v>
      </c>
      <c r="H1358" s="30" t="inlineStr">
        <is>
          <t>ON</t>
        </is>
      </c>
      <c r="I1358" s="31" t="n">
        <v>718.2417398266504</v>
      </c>
      <c r="J1358" s="31" t="n">
        <v>2366.073881799197</v>
      </c>
      <c r="K1358" s="31" t="n">
        <v>1847.222222222222</v>
      </c>
      <c r="L1358" s="31" t="n">
        <v>150</v>
      </c>
      <c r="M1358" s="31">
        <f>I1358+J1358+K1358+L1358</f>
        <v/>
      </c>
      <c r="N1358" s="31">
        <f>M1358*'Dashboard &amp; Optimisation'!$B$18/('Dashboard &amp; Optimisation'!$B$16/3.6)</f>
        <v/>
      </c>
      <c r="O1358" s="31" t="n">
        <v>596.2216028150098</v>
      </c>
      <c r="P1358" s="32" t="n">
        <v>0.05159975920665039</v>
      </c>
      <c r="Q1358" s="33" t="n">
        <v>15.51064711995663</v>
      </c>
      <c r="R1358" s="31" t="n">
        <v>2147.092765686815</v>
      </c>
      <c r="S1358" s="31">
        <f>R1358*IF(A1358=4, 2.0, 3.0)</f>
        <v/>
      </c>
      <c r="T1358" s="29">
        <f>'Dashboard &amp; Optimisation'!$B$18*U1358</f>
        <v/>
      </c>
      <c r="U1358" s="34">
        <f>MIN(1, S1358/M1358)</f>
        <v/>
      </c>
      <c r="V1358" s="34">
        <f>N1358/(N1358+O1358)</f>
        <v/>
      </c>
      <c r="W1358" s="34">
        <f>U1358*V1358</f>
        <v/>
      </c>
      <c r="X1358" s="32">
        <f>T1358/N1358</f>
        <v/>
      </c>
      <c r="Y1358" s="35">
        <f>IF(W1358=MAXIFS(W$2:W$7201, A$2:A$7201, A1358, B$2:B$7201, B1358), "OPTIMAL", "")</f>
        <v/>
      </c>
    </row>
    <row r="1359" ht="20" customHeight="1">
      <c r="A1359" s="36" t="n">
        <v>4</v>
      </c>
      <c r="B1359" s="36" t="n">
        <v>30</v>
      </c>
      <c r="C1359" s="37" t="n">
        <v>115</v>
      </c>
      <c r="D1359" s="37" t="n">
        <v>3</v>
      </c>
      <c r="E1359" s="6" t="n">
        <v>8</v>
      </c>
      <c r="F1359" s="37" t="n">
        <v>2</v>
      </c>
      <c r="G1359" s="36" t="n">
        <v>150</v>
      </c>
      <c r="H1359" s="6" t="inlineStr">
        <is>
          <t>OFF</t>
        </is>
      </c>
      <c r="I1359" s="38" t="n">
        <v>718.2417398266504</v>
      </c>
      <c r="J1359" s="38" t="n">
        <v>2366.073881799197</v>
      </c>
      <c r="K1359" s="38" t="n">
        <v>1847.222222222222</v>
      </c>
      <c r="L1359" s="38" t="n">
        <v>150</v>
      </c>
      <c r="M1359" s="38">
        <f>I1359+J1359+K1359+L1359</f>
        <v/>
      </c>
      <c r="N1359" s="38">
        <f>M1359*'Dashboard &amp; Optimisation'!$B$18/('Dashboard &amp; Optimisation'!$B$16/3.6)</f>
        <v/>
      </c>
      <c r="O1359" s="38" t="n">
        <v>596.2216028150098</v>
      </c>
      <c r="P1359" s="39" t="n">
        <v>0.2224595678220556</v>
      </c>
      <c r="Q1359" s="40" t="n">
        <v>15.51064711995663</v>
      </c>
      <c r="R1359" s="38" t="n">
        <v>498.0207000689702</v>
      </c>
      <c r="S1359" s="38">
        <f>R1359*IF(A1359=4, 2.0, 3.0)</f>
        <v/>
      </c>
      <c r="T1359" s="37">
        <f>'Dashboard &amp; Optimisation'!$B$18*U1359</f>
        <v/>
      </c>
      <c r="U1359" s="26">
        <f>MIN(1, S1359/M1359)</f>
        <v/>
      </c>
      <c r="V1359" s="26">
        <f>N1359/(N1359+O1359)</f>
        <v/>
      </c>
      <c r="W1359" s="26">
        <f>U1359*V1359</f>
        <v/>
      </c>
      <c r="X1359" s="39">
        <f>T1359/N1359</f>
        <v/>
      </c>
      <c r="Y1359" s="41">
        <f>IF(W1359=MAXIFS(W$2:W$7201, A$2:A$7201, A1359, B$2:B$7201, B1359), "OPTIMAL", "")</f>
        <v/>
      </c>
    </row>
    <row r="1360" ht="20" customHeight="1">
      <c r="A1360" s="28" t="n">
        <v>4</v>
      </c>
      <c r="B1360" s="28" t="n">
        <v>30</v>
      </c>
      <c r="C1360" s="29" t="n">
        <v>115</v>
      </c>
      <c r="D1360" s="29" t="n">
        <v>3</v>
      </c>
      <c r="E1360" s="30" t="n">
        <v>8</v>
      </c>
      <c r="F1360" s="29" t="n">
        <v>2</v>
      </c>
      <c r="G1360" s="28" t="n">
        <v>200</v>
      </c>
      <c r="H1360" s="30" t="inlineStr">
        <is>
          <t>ON</t>
        </is>
      </c>
      <c r="I1360" s="31" t="n">
        <v>718.2417398266504</v>
      </c>
      <c r="J1360" s="31" t="n">
        <v>2366.073881799197</v>
      </c>
      <c r="K1360" s="31" t="n">
        <v>1847.222222222222</v>
      </c>
      <c r="L1360" s="31" t="n">
        <v>150</v>
      </c>
      <c r="M1360" s="31">
        <f>I1360+J1360+K1360+L1360</f>
        <v/>
      </c>
      <c r="N1360" s="31">
        <f>M1360*'Dashboard &amp; Optimisation'!$B$18/('Dashboard &amp; Optimisation'!$B$16/3.6)</f>
        <v/>
      </c>
      <c r="O1360" s="31" t="n">
        <v>596.2216028150098</v>
      </c>
      <c r="P1360" s="32" t="n">
        <v>0.05229173722009341</v>
      </c>
      <c r="Q1360" s="33" t="n">
        <v>15.51064711995663</v>
      </c>
      <c r="R1360" s="31" t="n">
        <v>2118.680227384168</v>
      </c>
      <c r="S1360" s="31">
        <f>R1360*IF(A1360=4, 2.0, 3.0)</f>
        <v/>
      </c>
      <c r="T1360" s="29">
        <f>'Dashboard &amp; Optimisation'!$B$18*U1360</f>
        <v/>
      </c>
      <c r="U1360" s="34">
        <f>MIN(1, S1360/M1360)</f>
        <v/>
      </c>
      <c r="V1360" s="34">
        <f>N1360/(N1360+O1360)</f>
        <v/>
      </c>
      <c r="W1360" s="34">
        <f>U1360*V1360</f>
        <v/>
      </c>
      <c r="X1360" s="32">
        <f>T1360/N1360</f>
        <v/>
      </c>
      <c r="Y1360" s="35">
        <f>IF(W1360=MAXIFS(W$2:W$7201, A$2:A$7201, A1360, B$2:B$7201, B1360), "OPTIMAL", "")</f>
        <v/>
      </c>
    </row>
    <row r="1361" ht="20" customHeight="1">
      <c r="A1361" s="36" t="n">
        <v>4</v>
      </c>
      <c r="B1361" s="36" t="n">
        <v>30</v>
      </c>
      <c r="C1361" s="37" t="n">
        <v>115</v>
      </c>
      <c r="D1361" s="37" t="n">
        <v>3</v>
      </c>
      <c r="E1361" s="6" t="n">
        <v>8</v>
      </c>
      <c r="F1361" s="37" t="n">
        <v>2</v>
      </c>
      <c r="G1361" s="36" t="n">
        <v>200</v>
      </c>
      <c r="H1361" s="6" t="inlineStr">
        <is>
          <t>OFF</t>
        </is>
      </c>
      <c r="I1361" s="38" t="n">
        <v>718.2417398266504</v>
      </c>
      <c r="J1361" s="38" t="n">
        <v>2366.073881799197</v>
      </c>
      <c r="K1361" s="38" t="n">
        <v>1847.222222222222</v>
      </c>
      <c r="L1361" s="38" t="n">
        <v>150</v>
      </c>
      <c r="M1361" s="38">
        <f>I1361+J1361+K1361+L1361</f>
        <v/>
      </c>
      <c r="N1361" s="38">
        <f>M1361*'Dashboard &amp; Optimisation'!$B$18/('Dashboard &amp; Optimisation'!$B$16/3.6)</f>
        <v/>
      </c>
      <c r="O1361" s="38" t="n">
        <v>596.2216028150098</v>
      </c>
      <c r="P1361" s="39" t="n">
        <v>0.2231515458354986</v>
      </c>
      <c r="Q1361" s="40" t="n">
        <v>15.51064711995663</v>
      </c>
      <c r="R1361" s="38" t="n">
        <v>496.4763711986639</v>
      </c>
      <c r="S1361" s="38">
        <f>R1361*IF(A1361=4, 2.0, 3.0)</f>
        <v/>
      </c>
      <c r="T1361" s="37">
        <f>'Dashboard &amp; Optimisation'!$B$18*U1361</f>
        <v/>
      </c>
      <c r="U1361" s="26">
        <f>MIN(1, S1361/M1361)</f>
        <v/>
      </c>
      <c r="V1361" s="26">
        <f>N1361/(N1361+O1361)</f>
        <v/>
      </c>
      <c r="W1361" s="26">
        <f>U1361*V1361</f>
        <v/>
      </c>
      <c r="X1361" s="39">
        <f>T1361/N1361</f>
        <v/>
      </c>
      <c r="Y1361" s="41">
        <f>IF(W1361=MAXIFS(W$2:W$7201, A$2:A$7201, A1361, B$2:B$7201, B1361), "OPTIMAL", "")</f>
        <v/>
      </c>
    </row>
    <row r="1362" ht="20" customHeight="1">
      <c r="A1362" s="28" t="n">
        <v>4</v>
      </c>
      <c r="B1362" s="28" t="n">
        <v>30</v>
      </c>
      <c r="C1362" s="29" t="n">
        <v>120</v>
      </c>
      <c r="D1362" s="29" t="n">
        <v>2</v>
      </c>
      <c r="E1362" s="30" t="n">
        <v>0</v>
      </c>
      <c r="F1362" s="29" t="n">
        <v>0</v>
      </c>
      <c r="G1362" s="28" t="n">
        <v>50</v>
      </c>
      <c r="H1362" s="30" t="inlineStr">
        <is>
          <t>ON</t>
        </is>
      </c>
      <c r="I1362" s="31" t="n">
        <v>718.2417398266504</v>
      </c>
      <c r="J1362" s="31" t="n">
        <v>2366.073881799197</v>
      </c>
      <c r="K1362" s="31" t="n">
        <v>1847.222222222222</v>
      </c>
      <c r="L1362" s="31" t="n">
        <v>150</v>
      </c>
      <c r="M1362" s="31">
        <f>I1362+J1362+K1362+L1362</f>
        <v/>
      </c>
      <c r="N1362" s="31">
        <f>M1362*'Dashboard &amp; Optimisation'!$B$18/('Dashboard &amp; Optimisation'!$B$16/3.6)</f>
        <v/>
      </c>
      <c r="O1362" s="31" t="n">
        <v>181.1823970958941</v>
      </c>
      <c r="P1362" s="32" t="n">
        <v>0.4662176741377061</v>
      </c>
      <c r="Q1362" s="33" t="n">
        <v>0.2</v>
      </c>
      <c r="R1362" s="31" t="n">
        <v>194.1340111584746</v>
      </c>
      <c r="S1362" s="31">
        <f>R1362*IF(A1362=4, 2.0, 3.0)</f>
        <v/>
      </c>
      <c r="T1362" s="29">
        <f>'Dashboard &amp; Optimisation'!$B$18*U1362</f>
        <v/>
      </c>
      <c r="U1362" s="34">
        <f>MIN(1, S1362/M1362)</f>
        <v/>
      </c>
      <c r="V1362" s="34">
        <f>N1362/(N1362+O1362)</f>
        <v/>
      </c>
      <c r="W1362" s="34">
        <f>U1362*V1362</f>
        <v/>
      </c>
      <c r="X1362" s="32">
        <f>T1362/N1362</f>
        <v/>
      </c>
      <c r="Y1362" s="35">
        <f>IF(W1362=MAXIFS(W$2:W$7201, A$2:A$7201, A1362, B$2:B$7201, B1362), "OPTIMAL", "")</f>
        <v/>
      </c>
    </row>
    <row r="1363" ht="20" customHeight="1">
      <c r="A1363" s="36" t="n">
        <v>4</v>
      </c>
      <c r="B1363" s="36" t="n">
        <v>30</v>
      </c>
      <c r="C1363" s="37" t="n">
        <v>120</v>
      </c>
      <c r="D1363" s="37" t="n">
        <v>2</v>
      </c>
      <c r="E1363" s="6" t="n">
        <v>0</v>
      </c>
      <c r="F1363" s="37" t="n">
        <v>0</v>
      </c>
      <c r="G1363" s="36" t="n">
        <v>50</v>
      </c>
      <c r="H1363" s="6" t="inlineStr">
        <is>
          <t>OFF</t>
        </is>
      </c>
      <c r="I1363" s="38" t="n">
        <v>718.2417398266504</v>
      </c>
      <c r="J1363" s="38" t="n">
        <v>2366.073881799197</v>
      </c>
      <c r="K1363" s="38" t="n">
        <v>1847.222222222222</v>
      </c>
      <c r="L1363" s="38" t="n">
        <v>150</v>
      </c>
      <c r="M1363" s="38">
        <f>I1363+J1363+K1363+L1363</f>
        <v/>
      </c>
      <c r="N1363" s="38">
        <f>M1363*'Dashboard &amp; Optimisation'!$B$18/('Dashboard &amp; Optimisation'!$B$16/3.6)</f>
        <v/>
      </c>
      <c r="O1363" s="38" t="n">
        <v>181.1823970958941</v>
      </c>
      <c r="P1363" s="39" t="n">
        <v>0.7314759126241983</v>
      </c>
      <c r="Q1363" s="40" t="n">
        <v>0.2</v>
      </c>
      <c r="R1363" s="38" t="n">
        <v>123.734364442192</v>
      </c>
      <c r="S1363" s="38">
        <f>R1363*IF(A1363=4, 2.0, 3.0)</f>
        <v/>
      </c>
      <c r="T1363" s="37">
        <f>'Dashboard &amp; Optimisation'!$B$18*U1363</f>
        <v/>
      </c>
      <c r="U1363" s="26">
        <f>MIN(1, S1363/M1363)</f>
        <v/>
      </c>
      <c r="V1363" s="26">
        <f>N1363/(N1363+O1363)</f>
        <v/>
      </c>
      <c r="W1363" s="26">
        <f>U1363*V1363</f>
        <v/>
      </c>
      <c r="X1363" s="39">
        <f>T1363/N1363</f>
        <v/>
      </c>
      <c r="Y1363" s="41">
        <f>IF(W1363=MAXIFS(W$2:W$7201, A$2:A$7201, A1363, B$2:B$7201, B1363), "OPTIMAL", "")</f>
        <v/>
      </c>
    </row>
    <row r="1364" ht="20" customHeight="1">
      <c r="A1364" s="28" t="n">
        <v>4</v>
      </c>
      <c r="B1364" s="28" t="n">
        <v>30</v>
      </c>
      <c r="C1364" s="29" t="n">
        <v>120</v>
      </c>
      <c r="D1364" s="29" t="n">
        <v>2</v>
      </c>
      <c r="E1364" s="30" t="n">
        <v>0</v>
      </c>
      <c r="F1364" s="29" t="n">
        <v>0</v>
      </c>
      <c r="G1364" s="28" t="n">
        <v>100</v>
      </c>
      <c r="H1364" s="30" t="inlineStr">
        <is>
          <t>ON</t>
        </is>
      </c>
      <c r="I1364" s="31" t="n">
        <v>718.2417398266504</v>
      </c>
      <c r="J1364" s="31" t="n">
        <v>2366.073881799197</v>
      </c>
      <c r="K1364" s="31" t="n">
        <v>1847.222222222222</v>
      </c>
      <c r="L1364" s="31" t="n">
        <v>150</v>
      </c>
      <c r="M1364" s="31">
        <f>I1364+J1364+K1364+L1364</f>
        <v/>
      </c>
      <c r="N1364" s="31">
        <f>M1364*'Dashboard &amp; Optimisation'!$B$18/('Dashboard &amp; Optimisation'!$B$16/3.6)</f>
        <v/>
      </c>
      <c r="O1364" s="31" t="n">
        <v>181.1823970958941</v>
      </c>
      <c r="P1364" s="32" t="n">
        <v>0.4668808197339223</v>
      </c>
      <c r="Q1364" s="33" t="n">
        <v>0.2</v>
      </c>
      <c r="R1364" s="31" t="n">
        <v>193.8582681655436</v>
      </c>
      <c r="S1364" s="31">
        <f>R1364*IF(A1364=4, 2.0, 3.0)</f>
        <v/>
      </c>
      <c r="T1364" s="29">
        <f>'Dashboard &amp; Optimisation'!$B$18*U1364</f>
        <v/>
      </c>
      <c r="U1364" s="34">
        <f>MIN(1, S1364/M1364)</f>
        <v/>
      </c>
      <c r="V1364" s="34">
        <f>N1364/(N1364+O1364)</f>
        <v/>
      </c>
      <c r="W1364" s="34">
        <f>U1364*V1364</f>
        <v/>
      </c>
      <c r="X1364" s="32">
        <f>T1364/N1364</f>
        <v/>
      </c>
      <c r="Y1364" s="35">
        <f>IF(W1364=MAXIFS(W$2:W$7201, A$2:A$7201, A1364, B$2:B$7201, B1364), "OPTIMAL", "")</f>
        <v/>
      </c>
    </row>
    <row r="1365" ht="20" customHeight="1">
      <c r="A1365" s="36" t="n">
        <v>4</v>
      </c>
      <c r="B1365" s="36" t="n">
        <v>30</v>
      </c>
      <c r="C1365" s="37" t="n">
        <v>120</v>
      </c>
      <c r="D1365" s="37" t="n">
        <v>2</v>
      </c>
      <c r="E1365" s="6" t="n">
        <v>0</v>
      </c>
      <c r="F1365" s="37" t="n">
        <v>0</v>
      </c>
      <c r="G1365" s="36" t="n">
        <v>100</v>
      </c>
      <c r="H1365" s="6" t="inlineStr">
        <is>
          <t>OFF</t>
        </is>
      </c>
      <c r="I1365" s="38" t="n">
        <v>718.2417398266504</v>
      </c>
      <c r="J1365" s="38" t="n">
        <v>2366.073881799197</v>
      </c>
      <c r="K1365" s="38" t="n">
        <v>1847.222222222222</v>
      </c>
      <c r="L1365" s="38" t="n">
        <v>150</v>
      </c>
      <c r="M1365" s="38">
        <f>I1365+J1365+K1365+L1365</f>
        <v/>
      </c>
      <c r="N1365" s="38">
        <f>M1365*'Dashboard &amp; Optimisation'!$B$18/('Dashboard &amp; Optimisation'!$B$16/3.6)</f>
        <v/>
      </c>
      <c r="O1365" s="38" t="n">
        <v>181.1823970958941</v>
      </c>
      <c r="P1365" s="39" t="n">
        <v>0.7321390582204146</v>
      </c>
      <c r="Q1365" s="40" t="n">
        <v>0.2</v>
      </c>
      <c r="R1365" s="38" t="n">
        <v>123.6222902426814</v>
      </c>
      <c r="S1365" s="38">
        <f>R1365*IF(A1365=4, 2.0, 3.0)</f>
        <v/>
      </c>
      <c r="T1365" s="37">
        <f>'Dashboard &amp; Optimisation'!$B$18*U1365</f>
        <v/>
      </c>
      <c r="U1365" s="26">
        <f>MIN(1, S1365/M1365)</f>
        <v/>
      </c>
      <c r="V1365" s="26">
        <f>N1365/(N1365+O1365)</f>
        <v/>
      </c>
      <c r="W1365" s="26">
        <f>U1365*V1365</f>
        <v/>
      </c>
      <c r="X1365" s="39">
        <f>T1365/N1365</f>
        <v/>
      </c>
      <c r="Y1365" s="41">
        <f>IF(W1365=MAXIFS(W$2:W$7201, A$2:A$7201, A1365, B$2:B$7201, B1365), "OPTIMAL", "")</f>
        <v/>
      </c>
    </row>
    <row r="1366" ht="20" customHeight="1">
      <c r="A1366" s="28" t="n">
        <v>4</v>
      </c>
      <c r="B1366" s="28" t="n">
        <v>30</v>
      </c>
      <c r="C1366" s="29" t="n">
        <v>120</v>
      </c>
      <c r="D1366" s="29" t="n">
        <v>2</v>
      </c>
      <c r="E1366" s="30" t="n">
        <v>0</v>
      </c>
      <c r="F1366" s="29" t="n">
        <v>0</v>
      </c>
      <c r="G1366" s="28" t="n">
        <v>150</v>
      </c>
      <c r="H1366" s="30" t="inlineStr">
        <is>
          <t>ON</t>
        </is>
      </c>
      <c r="I1366" s="31" t="n">
        <v>718.2417398266504</v>
      </c>
      <c r="J1366" s="31" t="n">
        <v>2366.073881799197</v>
      </c>
      <c r="K1366" s="31" t="n">
        <v>1847.222222222222</v>
      </c>
      <c r="L1366" s="31" t="n">
        <v>150</v>
      </c>
      <c r="M1366" s="31">
        <f>I1366+J1366+K1366+L1366</f>
        <v/>
      </c>
      <c r="N1366" s="31">
        <f>M1366*'Dashboard &amp; Optimisation'!$B$18/('Dashboard &amp; Optimisation'!$B$16/3.6)</f>
        <v/>
      </c>
      <c r="O1366" s="31" t="n">
        <v>181.1823970958941</v>
      </c>
      <c r="P1366" s="32" t="n">
        <v>0.4675439653301385</v>
      </c>
      <c r="Q1366" s="33" t="n">
        <v>0.2</v>
      </c>
      <c r="R1366" s="31" t="n">
        <v>193.5833073782018</v>
      </c>
      <c r="S1366" s="31">
        <f>R1366*IF(A1366=4, 2.0, 3.0)</f>
        <v/>
      </c>
      <c r="T1366" s="29">
        <f>'Dashboard &amp; Optimisation'!$B$18*U1366</f>
        <v/>
      </c>
      <c r="U1366" s="34">
        <f>MIN(1, S1366/M1366)</f>
        <v/>
      </c>
      <c r="V1366" s="34">
        <f>N1366/(N1366+O1366)</f>
        <v/>
      </c>
      <c r="W1366" s="34">
        <f>U1366*V1366</f>
        <v/>
      </c>
      <c r="X1366" s="32">
        <f>T1366/N1366</f>
        <v/>
      </c>
      <c r="Y1366" s="35">
        <f>IF(W1366=MAXIFS(W$2:W$7201, A$2:A$7201, A1366, B$2:B$7201, B1366), "OPTIMAL", "")</f>
        <v/>
      </c>
    </row>
    <row r="1367" ht="20" customHeight="1">
      <c r="A1367" s="36" t="n">
        <v>4</v>
      </c>
      <c r="B1367" s="36" t="n">
        <v>30</v>
      </c>
      <c r="C1367" s="37" t="n">
        <v>120</v>
      </c>
      <c r="D1367" s="37" t="n">
        <v>2</v>
      </c>
      <c r="E1367" s="6" t="n">
        <v>0</v>
      </c>
      <c r="F1367" s="37" t="n">
        <v>0</v>
      </c>
      <c r="G1367" s="36" t="n">
        <v>150</v>
      </c>
      <c r="H1367" s="6" t="inlineStr">
        <is>
          <t>OFF</t>
        </is>
      </c>
      <c r="I1367" s="38" t="n">
        <v>718.2417398266504</v>
      </c>
      <c r="J1367" s="38" t="n">
        <v>2366.073881799197</v>
      </c>
      <c r="K1367" s="38" t="n">
        <v>1847.222222222222</v>
      </c>
      <c r="L1367" s="38" t="n">
        <v>150</v>
      </c>
      <c r="M1367" s="38">
        <f>I1367+J1367+K1367+L1367</f>
        <v/>
      </c>
      <c r="N1367" s="38">
        <f>M1367*'Dashboard &amp; Optimisation'!$B$18/('Dashboard &amp; Optimisation'!$B$16/3.6)</f>
        <v/>
      </c>
      <c r="O1367" s="38" t="n">
        <v>181.1823970958941</v>
      </c>
      <c r="P1367" s="39" t="n">
        <v>0.7328022038166309</v>
      </c>
      <c r="Q1367" s="40" t="n">
        <v>0.2</v>
      </c>
      <c r="R1367" s="38" t="n">
        <v>123.510418885115</v>
      </c>
      <c r="S1367" s="38">
        <f>R1367*IF(A1367=4, 2.0, 3.0)</f>
        <v/>
      </c>
      <c r="T1367" s="37">
        <f>'Dashboard &amp; Optimisation'!$B$18*U1367</f>
        <v/>
      </c>
      <c r="U1367" s="26">
        <f>MIN(1, S1367/M1367)</f>
        <v/>
      </c>
      <c r="V1367" s="26">
        <f>N1367/(N1367+O1367)</f>
        <v/>
      </c>
      <c r="W1367" s="26">
        <f>U1367*V1367</f>
        <v/>
      </c>
      <c r="X1367" s="39">
        <f>T1367/N1367</f>
        <v/>
      </c>
      <c r="Y1367" s="41">
        <f>IF(W1367=MAXIFS(W$2:W$7201, A$2:A$7201, A1367, B$2:B$7201, B1367), "OPTIMAL", "")</f>
        <v/>
      </c>
    </row>
    <row r="1368" ht="20" customHeight="1">
      <c r="A1368" s="28" t="n">
        <v>4</v>
      </c>
      <c r="B1368" s="28" t="n">
        <v>30</v>
      </c>
      <c r="C1368" s="29" t="n">
        <v>120</v>
      </c>
      <c r="D1368" s="29" t="n">
        <v>2</v>
      </c>
      <c r="E1368" s="30" t="n">
        <v>0</v>
      </c>
      <c r="F1368" s="29" t="n">
        <v>0</v>
      </c>
      <c r="G1368" s="28" t="n">
        <v>200</v>
      </c>
      <c r="H1368" s="30" t="inlineStr">
        <is>
          <t>ON</t>
        </is>
      </c>
      <c r="I1368" s="31" t="n">
        <v>718.2417398266504</v>
      </c>
      <c r="J1368" s="31" t="n">
        <v>2366.073881799197</v>
      </c>
      <c r="K1368" s="31" t="n">
        <v>1847.222222222222</v>
      </c>
      <c r="L1368" s="31" t="n">
        <v>150</v>
      </c>
      <c r="M1368" s="31">
        <f>I1368+J1368+K1368+L1368</f>
        <v/>
      </c>
      <c r="N1368" s="31">
        <f>M1368*'Dashboard &amp; Optimisation'!$B$18/('Dashboard &amp; Optimisation'!$B$16/3.6)</f>
        <v/>
      </c>
      <c r="O1368" s="31" t="n">
        <v>181.1823970958941</v>
      </c>
      <c r="P1368" s="32" t="n">
        <v>0.4682071109263548</v>
      </c>
      <c r="Q1368" s="33" t="n">
        <v>0.2</v>
      </c>
      <c r="R1368" s="31" t="n">
        <v>193.3091254728163</v>
      </c>
      <c r="S1368" s="31">
        <f>R1368*IF(A1368=4, 2.0, 3.0)</f>
        <v/>
      </c>
      <c r="T1368" s="29">
        <f>'Dashboard &amp; Optimisation'!$B$18*U1368</f>
        <v/>
      </c>
      <c r="U1368" s="34">
        <f>MIN(1, S1368/M1368)</f>
        <v/>
      </c>
      <c r="V1368" s="34">
        <f>N1368/(N1368+O1368)</f>
        <v/>
      </c>
      <c r="W1368" s="34">
        <f>U1368*V1368</f>
        <v/>
      </c>
      <c r="X1368" s="32">
        <f>T1368/N1368</f>
        <v/>
      </c>
      <c r="Y1368" s="35">
        <f>IF(W1368=MAXIFS(W$2:W$7201, A$2:A$7201, A1368, B$2:B$7201, B1368), "OPTIMAL", "")</f>
        <v/>
      </c>
    </row>
    <row r="1369" ht="20" customHeight="1">
      <c r="A1369" s="36" t="n">
        <v>4</v>
      </c>
      <c r="B1369" s="36" t="n">
        <v>30</v>
      </c>
      <c r="C1369" s="37" t="n">
        <v>120</v>
      </c>
      <c r="D1369" s="37" t="n">
        <v>2</v>
      </c>
      <c r="E1369" s="6" t="n">
        <v>0</v>
      </c>
      <c r="F1369" s="37" t="n">
        <v>0</v>
      </c>
      <c r="G1369" s="36" t="n">
        <v>200</v>
      </c>
      <c r="H1369" s="6" t="inlineStr">
        <is>
          <t>OFF</t>
        </is>
      </c>
      <c r="I1369" s="38" t="n">
        <v>718.2417398266504</v>
      </c>
      <c r="J1369" s="38" t="n">
        <v>2366.073881799197</v>
      </c>
      <c r="K1369" s="38" t="n">
        <v>1847.222222222222</v>
      </c>
      <c r="L1369" s="38" t="n">
        <v>150</v>
      </c>
      <c r="M1369" s="38">
        <f>I1369+J1369+K1369+L1369</f>
        <v/>
      </c>
      <c r="N1369" s="38">
        <f>M1369*'Dashboard &amp; Optimisation'!$B$18/('Dashboard &amp; Optimisation'!$B$16/3.6)</f>
        <v/>
      </c>
      <c r="O1369" s="38" t="n">
        <v>181.1823970958941</v>
      </c>
      <c r="P1369" s="39" t="n">
        <v>0.733465349412847</v>
      </c>
      <c r="Q1369" s="40" t="n">
        <v>0.2</v>
      </c>
      <c r="R1369" s="38" t="n">
        <v>123.3987498193084</v>
      </c>
      <c r="S1369" s="38">
        <f>R1369*IF(A1369=4, 2.0, 3.0)</f>
        <v/>
      </c>
      <c r="T1369" s="37">
        <f>'Dashboard &amp; Optimisation'!$B$18*U1369</f>
        <v/>
      </c>
      <c r="U1369" s="26">
        <f>MIN(1, S1369/M1369)</f>
        <v/>
      </c>
      <c r="V1369" s="26">
        <f>N1369/(N1369+O1369)</f>
        <v/>
      </c>
      <c r="W1369" s="26">
        <f>U1369*V1369</f>
        <v/>
      </c>
      <c r="X1369" s="39">
        <f>T1369/N1369</f>
        <v/>
      </c>
      <c r="Y1369" s="41">
        <f>IF(W1369=MAXIFS(W$2:W$7201, A$2:A$7201, A1369, B$2:B$7201, B1369), "OPTIMAL", "")</f>
        <v/>
      </c>
    </row>
    <row r="1370" ht="20" customHeight="1">
      <c r="A1370" s="28" t="n">
        <v>4</v>
      </c>
      <c r="B1370" s="28" t="n">
        <v>30</v>
      </c>
      <c r="C1370" s="29" t="n">
        <v>120</v>
      </c>
      <c r="D1370" s="29" t="n">
        <v>2</v>
      </c>
      <c r="E1370" s="30" t="n">
        <v>4</v>
      </c>
      <c r="F1370" s="29" t="n">
        <v>1.5</v>
      </c>
      <c r="G1370" s="28" t="n">
        <v>50</v>
      </c>
      <c r="H1370" s="30" t="inlineStr">
        <is>
          <t>ON</t>
        </is>
      </c>
      <c r="I1370" s="31" t="n">
        <v>718.2417398266504</v>
      </c>
      <c r="J1370" s="31" t="n">
        <v>2366.073881799197</v>
      </c>
      <c r="K1370" s="31" t="n">
        <v>1847.222222222222</v>
      </c>
      <c r="L1370" s="31" t="n">
        <v>150</v>
      </c>
      <c r="M1370" s="31">
        <f>I1370+J1370+K1370+L1370</f>
        <v/>
      </c>
      <c r="N1370" s="31">
        <f>M1370*'Dashboard &amp; Optimisation'!$B$18/('Dashboard &amp; Optimisation'!$B$16/3.6)</f>
        <v/>
      </c>
      <c r="O1370" s="31" t="n">
        <v>278.547339040556</v>
      </c>
      <c r="P1370" s="32" t="n">
        <v>0.06739445186645499</v>
      </c>
      <c r="Q1370" s="33" t="n">
        <v>5.595023284726097</v>
      </c>
      <c r="R1370" s="31" t="n">
        <v>1379.304569774944</v>
      </c>
      <c r="S1370" s="31">
        <f>R1370*IF(A1370=4, 2.0, 3.0)</f>
        <v/>
      </c>
      <c r="T1370" s="29">
        <f>'Dashboard &amp; Optimisation'!$B$18*U1370</f>
        <v/>
      </c>
      <c r="U1370" s="34">
        <f>MIN(1, S1370/M1370)</f>
        <v/>
      </c>
      <c r="V1370" s="34">
        <f>N1370/(N1370+O1370)</f>
        <v/>
      </c>
      <c r="W1370" s="34">
        <f>U1370*V1370</f>
        <v/>
      </c>
      <c r="X1370" s="32">
        <f>T1370/N1370</f>
        <v/>
      </c>
      <c r="Y1370" s="35">
        <f>IF(W1370=MAXIFS(W$2:W$7201, A$2:A$7201, A1370, B$2:B$7201, B1370), "OPTIMAL", "")</f>
        <v/>
      </c>
    </row>
    <row r="1371" ht="20" customHeight="1">
      <c r="A1371" s="36" t="n">
        <v>4</v>
      </c>
      <c r="B1371" s="36" t="n">
        <v>30</v>
      </c>
      <c r="C1371" s="37" t="n">
        <v>120</v>
      </c>
      <c r="D1371" s="37" t="n">
        <v>2</v>
      </c>
      <c r="E1371" s="6" t="n">
        <v>4</v>
      </c>
      <c r="F1371" s="37" t="n">
        <v>1.5</v>
      </c>
      <c r="G1371" s="36" t="n">
        <v>50</v>
      </c>
      <c r="H1371" s="6" t="inlineStr">
        <is>
          <t>OFF</t>
        </is>
      </c>
      <c r="I1371" s="38" t="n">
        <v>718.2417398266504</v>
      </c>
      <c r="J1371" s="38" t="n">
        <v>2366.073881799197</v>
      </c>
      <c r="K1371" s="38" t="n">
        <v>1847.222222222222</v>
      </c>
      <c r="L1371" s="38" t="n">
        <v>150</v>
      </c>
      <c r="M1371" s="38">
        <f>I1371+J1371+K1371+L1371</f>
        <v/>
      </c>
      <c r="N1371" s="38">
        <f>M1371*'Dashboard &amp; Optimisation'!$B$18/('Dashboard &amp; Optimisation'!$B$16/3.6)</f>
        <v/>
      </c>
      <c r="O1371" s="38" t="n">
        <v>278.547339040556</v>
      </c>
      <c r="P1371" s="39" t="n">
        <v>0.2710676648221946</v>
      </c>
      <c r="Q1371" s="40" t="n">
        <v>5.595023284726097</v>
      </c>
      <c r="R1371" s="38" t="n">
        <v>342.9308895911794</v>
      </c>
      <c r="S1371" s="38">
        <f>R1371*IF(A1371=4, 2.0, 3.0)</f>
        <v/>
      </c>
      <c r="T1371" s="37">
        <f>'Dashboard &amp; Optimisation'!$B$18*U1371</f>
        <v/>
      </c>
      <c r="U1371" s="26">
        <f>MIN(1, S1371/M1371)</f>
        <v/>
      </c>
      <c r="V1371" s="26">
        <f>N1371/(N1371+O1371)</f>
        <v/>
      </c>
      <c r="W1371" s="26">
        <f>U1371*V1371</f>
        <v/>
      </c>
      <c r="X1371" s="39">
        <f>T1371/N1371</f>
        <v/>
      </c>
      <c r="Y1371" s="41">
        <f>IF(W1371=MAXIFS(W$2:W$7201, A$2:A$7201, A1371, B$2:B$7201, B1371), "OPTIMAL", "")</f>
        <v/>
      </c>
    </row>
    <row r="1372" ht="20" customHeight="1">
      <c r="A1372" s="28" t="n">
        <v>4</v>
      </c>
      <c r="B1372" s="28" t="n">
        <v>30</v>
      </c>
      <c r="C1372" s="29" t="n">
        <v>120</v>
      </c>
      <c r="D1372" s="29" t="n">
        <v>2</v>
      </c>
      <c r="E1372" s="30" t="n">
        <v>4</v>
      </c>
      <c r="F1372" s="29" t="n">
        <v>1.5</v>
      </c>
      <c r="G1372" s="28" t="n">
        <v>100</v>
      </c>
      <c r="H1372" s="30" t="inlineStr">
        <is>
          <t>ON</t>
        </is>
      </c>
      <c r="I1372" s="31" t="n">
        <v>718.2417398266504</v>
      </c>
      <c r="J1372" s="31" t="n">
        <v>2366.073881799197</v>
      </c>
      <c r="K1372" s="31" t="n">
        <v>1847.222222222222</v>
      </c>
      <c r="L1372" s="31" t="n">
        <v>150</v>
      </c>
      <c r="M1372" s="31">
        <f>I1372+J1372+K1372+L1372</f>
        <v/>
      </c>
      <c r="N1372" s="31">
        <f>M1372*'Dashboard &amp; Optimisation'!$B$18/('Dashboard &amp; Optimisation'!$B$16/3.6)</f>
        <v/>
      </c>
      <c r="O1372" s="31" t="n">
        <v>278.547339040556</v>
      </c>
      <c r="P1372" s="32" t="n">
        <v>0.06805759746267123</v>
      </c>
      <c r="Q1372" s="33" t="n">
        <v>5.595023284726097</v>
      </c>
      <c r="R1372" s="31" t="n">
        <v>1365.864780752287</v>
      </c>
      <c r="S1372" s="31">
        <f>R1372*IF(A1372=4, 2.0, 3.0)</f>
        <v/>
      </c>
      <c r="T1372" s="29">
        <f>'Dashboard &amp; Optimisation'!$B$18*U1372</f>
        <v/>
      </c>
      <c r="U1372" s="34">
        <f>MIN(1, S1372/M1372)</f>
        <v/>
      </c>
      <c r="V1372" s="34">
        <f>N1372/(N1372+O1372)</f>
        <v/>
      </c>
      <c r="W1372" s="34">
        <f>U1372*V1372</f>
        <v/>
      </c>
      <c r="X1372" s="32">
        <f>T1372/N1372</f>
        <v/>
      </c>
      <c r="Y1372" s="35">
        <f>IF(W1372=MAXIFS(W$2:W$7201, A$2:A$7201, A1372, B$2:B$7201, B1372), "OPTIMAL", "")</f>
        <v/>
      </c>
    </row>
    <row r="1373" ht="20" customHeight="1">
      <c r="A1373" s="36" t="n">
        <v>4</v>
      </c>
      <c r="B1373" s="36" t="n">
        <v>30</v>
      </c>
      <c r="C1373" s="37" t="n">
        <v>120</v>
      </c>
      <c r="D1373" s="37" t="n">
        <v>2</v>
      </c>
      <c r="E1373" s="6" t="n">
        <v>4</v>
      </c>
      <c r="F1373" s="37" t="n">
        <v>1.5</v>
      </c>
      <c r="G1373" s="36" t="n">
        <v>100</v>
      </c>
      <c r="H1373" s="6" t="inlineStr">
        <is>
          <t>OFF</t>
        </is>
      </c>
      <c r="I1373" s="38" t="n">
        <v>718.2417398266504</v>
      </c>
      <c r="J1373" s="38" t="n">
        <v>2366.073881799197</v>
      </c>
      <c r="K1373" s="38" t="n">
        <v>1847.222222222222</v>
      </c>
      <c r="L1373" s="38" t="n">
        <v>150</v>
      </c>
      <c r="M1373" s="38">
        <f>I1373+J1373+K1373+L1373</f>
        <v/>
      </c>
      <c r="N1373" s="38">
        <f>M1373*'Dashboard &amp; Optimisation'!$B$18/('Dashboard &amp; Optimisation'!$B$16/3.6)</f>
        <v/>
      </c>
      <c r="O1373" s="38" t="n">
        <v>278.547339040556</v>
      </c>
      <c r="P1373" s="39" t="n">
        <v>0.2717308104184109</v>
      </c>
      <c r="Q1373" s="40" t="n">
        <v>5.595023284726097</v>
      </c>
      <c r="R1373" s="38" t="n">
        <v>342.0939837250808</v>
      </c>
      <c r="S1373" s="38">
        <f>R1373*IF(A1373=4, 2.0, 3.0)</f>
        <v/>
      </c>
      <c r="T1373" s="37">
        <f>'Dashboard &amp; Optimisation'!$B$18*U1373</f>
        <v/>
      </c>
      <c r="U1373" s="26">
        <f>MIN(1, S1373/M1373)</f>
        <v/>
      </c>
      <c r="V1373" s="26">
        <f>N1373/(N1373+O1373)</f>
        <v/>
      </c>
      <c r="W1373" s="26">
        <f>U1373*V1373</f>
        <v/>
      </c>
      <c r="X1373" s="39">
        <f>T1373/N1373</f>
        <v/>
      </c>
      <c r="Y1373" s="41">
        <f>IF(W1373=MAXIFS(W$2:W$7201, A$2:A$7201, A1373, B$2:B$7201, B1373), "OPTIMAL", "")</f>
        <v/>
      </c>
    </row>
    <row r="1374" ht="20" customHeight="1">
      <c r="A1374" s="28" t="n">
        <v>4</v>
      </c>
      <c r="B1374" s="28" t="n">
        <v>30</v>
      </c>
      <c r="C1374" s="29" t="n">
        <v>120</v>
      </c>
      <c r="D1374" s="29" t="n">
        <v>2</v>
      </c>
      <c r="E1374" s="30" t="n">
        <v>4</v>
      </c>
      <c r="F1374" s="29" t="n">
        <v>1.5</v>
      </c>
      <c r="G1374" s="28" t="n">
        <v>150</v>
      </c>
      <c r="H1374" s="30" t="inlineStr">
        <is>
          <t>ON</t>
        </is>
      </c>
      <c r="I1374" s="31" t="n">
        <v>718.2417398266504</v>
      </c>
      <c r="J1374" s="31" t="n">
        <v>2366.073881799197</v>
      </c>
      <c r="K1374" s="31" t="n">
        <v>1847.222222222222</v>
      </c>
      <c r="L1374" s="31" t="n">
        <v>150</v>
      </c>
      <c r="M1374" s="31">
        <f>I1374+J1374+K1374+L1374</f>
        <v/>
      </c>
      <c r="N1374" s="31">
        <f>M1374*'Dashboard &amp; Optimisation'!$B$18/('Dashboard &amp; Optimisation'!$B$16/3.6)</f>
        <v/>
      </c>
      <c r="O1374" s="31" t="n">
        <v>278.547339040556</v>
      </c>
      <c r="P1374" s="32" t="n">
        <v>0.06872074305888745</v>
      </c>
      <c r="Q1374" s="33" t="n">
        <v>5.595023284726097</v>
      </c>
      <c r="R1374" s="31" t="n">
        <v>1352.684375912856</v>
      </c>
      <c r="S1374" s="31">
        <f>R1374*IF(A1374=4, 2.0, 3.0)</f>
        <v/>
      </c>
      <c r="T1374" s="29">
        <f>'Dashboard &amp; Optimisation'!$B$18*U1374</f>
        <v/>
      </c>
      <c r="U1374" s="34">
        <f>MIN(1, S1374/M1374)</f>
        <v/>
      </c>
      <c r="V1374" s="34">
        <f>N1374/(N1374+O1374)</f>
        <v/>
      </c>
      <c r="W1374" s="34">
        <f>U1374*V1374</f>
        <v/>
      </c>
      <c r="X1374" s="32">
        <f>T1374/N1374</f>
        <v/>
      </c>
      <c r="Y1374" s="35">
        <f>IF(W1374=MAXIFS(W$2:W$7201, A$2:A$7201, A1374, B$2:B$7201, B1374), "OPTIMAL", "")</f>
        <v/>
      </c>
    </row>
    <row r="1375" ht="20" customHeight="1">
      <c r="A1375" s="36" t="n">
        <v>4</v>
      </c>
      <c r="B1375" s="36" t="n">
        <v>30</v>
      </c>
      <c r="C1375" s="37" t="n">
        <v>120</v>
      </c>
      <c r="D1375" s="37" t="n">
        <v>2</v>
      </c>
      <c r="E1375" s="6" t="n">
        <v>4</v>
      </c>
      <c r="F1375" s="37" t="n">
        <v>1.5</v>
      </c>
      <c r="G1375" s="36" t="n">
        <v>150</v>
      </c>
      <c r="H1375" s="6" t="inlineStr">
        <is>
          <t>OFF</t>
        </is>
      </c>
      <c r="I1375" s="38" t="n">
        <v>718.2417398266504</v>
      </c>
      <c r="J1375" s="38" t="n">
        <v>2366.073881799197</v>
      </c>
      <c r="K1375" s="38" t="n">
        <v>1847.222222222222</v>
      </c>
      <c r="L1375" s="38" t="n">
        <v>150</v>
      </c>
      <c r="M1375" s="38">
        <f>I1375+J1375+K1375+L1375</f>
        <v/>
      </c>
      <c r="N1375" s="38">
        <f>M1375*'Dashboard &amp; Optimisation'!$B$18/('Dashboard &amp; Optimisation'!$B$16/3.6)</f>
        <v/>
      </c>
      <c r="O1375" s="38" t="n">
        <v>278.547339040556</v>
      </c>
      <c r="P1375" s="39" t="n">
        <v>0.2723939560146271</v>
      </c>
      <c r="Q1375" s="40" t="n">
        <v>5.595023284726097</v>
      </c>
      <c r="R1375" s="38" t="n">
        <v>341.2611527690696</v>
      </c>
      <c r="S1375" s="38">
        <f>R1375*IF(A1375=4, 2.0, 3.0)</f>
        <v/>
      </c>
      <c r="T1375" s="37">
        <f>'Dashboard &amp; Optimisation'!$B$18*U1375</f>
        <v/>
      </c>
      <c r="U1375" s="26">
        <f>MIN(1, S1375/M1375)</f>
        <v/>
      </c>
      <c r="V1375" s="26">
        <f>N1375/(N1375+O1375)</f>
        <v/>
      </c>
      <c r="W1375" s="26">
        <f>U1375*V1375</f>
        <v/>
      </c>
      <c r="X1375" s="39">
        <f>T1375/N1375</f>
        <v/>
      </c>
      <c r="Y1375" s="41">
        <f>IF(W1375=MAXIFS(W$2:W$7201, A$2:A$7201, A1375, B$2:B$7201, B1375), "OPTIMAL", "")</f>
        <v/>
      </c>
    </row>
    <row r="1376" ht="20" customHeight="1">
      <c r="A1376" s="28" t="n">
        <v>4</v>
      </c>
      <c r="B1376" s="28" t="n">
        <v>30</v>
      </c>
      <c r="C1376" s="29" t="n">
        <v>120</v>
      </c>
      <c r="D1376" s="29" t="n">
        <v>2</v>
      </c>
      <c r="E1376" s="30" t="n">
        <v>4</v>
      </c>
      <c r="F1376" s="29" t="n">
        <v>1.5</v>
      </c>
      <c r="G1376" s="28" t="n">
        <v>200</v>
      </c>
      <c r="H1376" s="30" t="inlineStr">
        <is>
          <t>ON</t>
        </is>
      </c>
      <c r="I1376" s="31" t="n">
        <v>718.2417398266504</v>
      </c>
      <c r="J1376" s="31" t="n">
        <v>2366.073881799197</v>
      </c>
      <c r="K1376" s="31" t="n">
        <v>1847.222222222222</v>
      </c>
      <c r="L1376" s="31" t="n">
        <v>150</v>
      </c>
      <c r="M1376" s="31">
        <f>I1376+J1376+K1376+L1376</f>
        <v/>
      </c>
      <c r="N1376" s="31">
        <f>M1376*'Dashboard &amp; Optimisation'!$B$18/('Dashboard &amp; Optimisation'!$B$16/3.6)</f>
        <v/>
      </c>
      <c r="O1376" s="31" t="n">
        <v>278.547339040556</v>
      </c>
      <c r="P1376" s="32" t="n">
        <v>0.06938388865510368</v>
      </c>
      <c r="Q1376" s="33" t="n">
        <v>5.595023284726097</v>
      </c>
      <c r="R1376" s="31" t="n">
        <v>1339.755917961816</v>
      </c>
      <c r="S1376" s="31">
        <f>R1376*IF(A1376=4, 2.0, 3.0)</f>
        <v/>
      </c>
      <c r="T1376" s="29">
        <f>'Dashboard &amp; Optimisation'!$B$18*U1376</f>
        <v/>
      </c>
      <c r="U1376" s="34">
        <f>MIN(1, S1376/M1376)</f>
        <v/>
      </c>
      <c r="V1376" s="34">
        <f>N1376/(N1376+O1376)</f>
        <v/>
      </c>
      <c r="W1376" s="34">
        <f>U1376*V1376</f>
        <v/>
      </c>
      <c r="X1376" s="32">
        <f>T1376/N1376</f>
        <v/>
      </c>
      <c r="Y1376" s="35">
        <f>IF(W1376=MAXIFS(W$2:W$7201, A$2:A$7201, A1376, B$2:B$7201, B1376), "OPTIMAL", "")</f>
        <v/>
      </c>
    </row>
    <row r="1377" ht="20" customHeight="1">
      <c r="A1377" s="36" t="n">
        <v>4</v>
      </c>
      <c r="B1377" s="36" t="n">
        <v>30</v>
      </c>
      <c r="C1377" s="37" t="n">
        <v>120</v>
      </c>
      <c r="D1377" s="37" t="n">
        <v>2</v>
      </c>
      <c r="E1377" s="6" t="n">
        <v>4</v>
      </c>
      <c r="F1377" s="37" t="n">
        <v>1.5</v>
      </c>
      <c r="G1377" s="36" t="n">
        <v>200</v>
      </c>
      <c r="H1377" s="6" t="inlineStr">
        <is>
          <t>OFF</t>
        </is>
      </c>
      <c r="I1377" s="38" t="n">
        <v>718.2417398266504</v>
      </c>
      <c r="J1377" s="38" t="n">
        <v>2366.073881799197</v>
      </c>
      <c r="K1377" s="38" t="n">
        <v>1847.222222222222</v>
      </c>
      <c r="L1377" s="38" t="n">
        <v>150</v>
      </c>
      <c r="M1377" s="38">
        <f>I1377+J1377+K1377+L1377</f>
        <v/>
      </c>
      <c r="N1377" s="38">
        <f>M1377*'Dashboard &amp; Optimisation'!$B$18/('Dashboard &amp; Optimisation'!$B$16/3.6)</f>
        <v/>
      </c>
      <c r="O1377" s="38" t="n">
        <v>278.547339040556</v>
      </c>
      <c r="P1377" s="39" t="n">
        <v>0.2730571016108433</v>
      </c>
      <c r="Q1377" s="40" t="n">
        <v>5.595023284726097</v>
      </c>
      <c r="R1377" s="38" t="n">
        <v>340.4323670342052</v>
      </c>
      <c r="S1377" s="38">
        <f>R1377*IF(A1377=4, 2.0, 3.0)</f>
        <v/>
      </c>
      <c r="T1377" s="37">
        <f>'Dashboard &amp; Optimisation'!$B$18*U1377</f>
        <v/>
      </c>
      <c r="U1377" s="26">
        <f>MIN(1, S1377/M1377)</f>
        <v/>
      </c>
      <c r="V1377" s="26">
        <f>N1377/(N1377+O1377)</f>
        <v/>
      </c>
      <c r="W1377" s="26">
        <f>U1377*V1377</f>
        <v/>
      </c>
      <c r="X1377" s="39">
        <f>T1377/N1377</f>
        <v/>
      </c>
      <c r="Y1377" s="41">
        <f>IF(W1377=MAXIFS(W$2:W$7201, A$2:A$7201, A1377, B$2:B$7201, B1377), "OPTIMAL", "")</f>
        <v/>
      </c>
    </row>
    <row r="1378" ht="20" customHeight="1">
      <c r="A1378" s="28" t="n">
        <v>4</v>
      </c>
      <c r="B1378" s="28" t="n">
        <v>30</v>
      </c>
      <c r="C1378" s="29" t="n">
        <v>120</v>
      </c>
      <c r="D1378" s="29" t="n">
        <v>2</v>
      </c>
      <c r="E1378" s="30" t="n">
        <v>4</v>
      </c>
      <c r="F1378" s="29" t="n">
        <v>2</v>
      </c>
      <c r="G1378" s="28" t="n">
        <v>50</v>
      </c>
      <c r="H1378" s="30" t="inlineStr">
        <is>
          <t>ON</t>
        </is>
      </c>
      <c r="I1378" s="31" t="n">
        <v>718.2417398266504</v>
      </c>
      <c r="J1378" s="31" t="n">
        <v>2366.073881799197</v>
      </c>
      <c r="K1378" s="31" t="n">
        <v>1847.222222222222</v>
      </c>
      <c r="L1378" s="31" t="n">
        <v>150</v>
      </c>
      <c r="M1378" s="31">
        <f>I1378+J1378+K1378+L1378</f>
        <v/>
      </c>
      <c r="N1378" s="31">
        <f>M1378*'Dashboard &amp; Optimisation'!$B$18/('Dashboard &amp; Optimisation'!$B$16/3.6)</f>
        <v/>
      </c>
      <c r="O1378" s="31" t="n">
        <v>312.1837602866783</v>
      </c>
      <c r="P1378" s="32" t="n">
        <v>0.06408587068361742</v>
      </c>
      <c r="Q1378" s="33" t="n">
        <v>7.393364379634797</v>
      </c>
      <c r="R1378" s="31" t="n">
        <v>1463.714922604639</v>
      </c>
      <c r="S1378" s="31">
        <f>R1378*IF(A1378=4, 2.0, 3.0)</f>
        <v/>
      </c>
      <c r="T1378" s="29">
        <f>'Dashboard &amp; Optimisation'!$B$18*U1378</f>
        <v/>
      </c>
      <c r="U1378" s="34">
        <f>MIN(1, S1378/M1378)</f>
        <v/>
      </c>
      <c r="V1378" s="34">
        <f>N1378/(N1378+O1378)</f>
        <v/>
      </c>
      <c r="W1378" s="34">
        <f>U1378*V1378</f>
        <v/>
      </c>
      <c r="X1378" s="32">
        <f>T1378/N1378</f>
        <v/>
      </c>
      <c r="Y1378" s="35">
        <f>IF(W1378=MAXIFS(W$2:W$7201, A$2:A$7201, A1378, B$2:B$7201, B1378), "OPTIMAL", "")</f>
        <v/>
      </c>
    </row>
    <row r="1379" ht="20" customHeight="1">
      <c r="A1379" s="36" t="n">
        <v>4</v>
      </c>
      <c r="B1379" s="36" t="n">
        <v>30</v>
      </c>
      <c r="C1379" s="37" t="n">
        <v>120</v>
      </c>
      <c r="D1379" s="37" t="n">
        <v>2</v>
      </c>
      <c r="E1379" s="6" t="n">
        <v>4</v>
      </c>
      <c r="F1379" s="37" t="n">
        <v>2</v>
      </c>
      <c r="G1379" s="36" t="n">
        <v>50</v>
      </c>
      <c r="H1379" s="6" t="inlineStr">
        <is>
          <t>OFF</t>
        </is>
      </c>
      <c r="I1379" s="38" t="n">
        <v>718.2417398266504</v>
      </c>
      <c r="J1379" s="38" t="n">
        <v>2366.073881799197</v>
      </c>
      <c r="K1379" s="38" t="n">
        <v>1847.222222222222</v>
      </c>
      <c r="L1379" s="38" t="n">
        <v>150</v>
      </c>
      <c r="M1379" s="38">
        <f>I1379+J1379+K1379+L1379</f>
        <v/>
      </c>
      <c r="N1379" s="38">
        <f>M1379*'Dashboard &amp; Optimisation'!$B$18/('Dashboard &amp; Optimisation'!$B$16/3.6)</f>
        <v/>
      </c>
      <c r="O1379" s="38" t="n">
        <v>312.1837602866783</v>
      </c>
      <c r="P1379" s="39" t="n">
        <v>0.2685905799147778</v>
      </c>
      <c r="Q1379" s="40" t="n">
        <v>7.393364379634797</v>
      </c>
      <c r="R1379" s="38" t="n">
        <v>349.2432432942557</v>
      </c>
      <c r="S1379" s="38">
        <f>R1379*IF(A1379=4, 2.0, 3.0)</f>
        <v/>
      </c>
      <c r="T1379" s="37">
        <f>'Dashboard &amp; Optimisation'!$B$18*U1379</f>
        <v/>
      </c>
      <c r="U1379" s="26">
        <f>MIN(1, S1379/M1379)</f>
        <v/>
      </c>
      <c r="V1379" s="26">
        <f>N1379/(N1379+O1379)</f>
        <v/>
      </c>
      <c r="W1379" s="26">
        <f>U1379*V1379</f>
        <v/>
      </c>
      <c r="X1379" s="39">
        <f>T1379/N1379</f>
        <v/>
      </c>
      <c r="Y1379" s="41">
        <f>IF(W1379=MAXIFS(W$2:W$7201, A$2:A$7201, A1379, B$2:B$7201, B1379), "OPTIMAL", "")</f>
        <v/>
      </c>
    </row>
    <row r="1380" ht="20" customHeight="1">
      <c r="A1380" s="28" t="n">
        <v>4</v>
      </c>
      <c r="B1380" s="28" t="n">
        <v>30</v>
      </c>
      <c r="C1380" s="29" t="n">
        <v>120</v>
      </c>
      <c r="D1380" s="29" t="n">
        <v>2</v>
      </c>
      <c r="E1380" s="30" t="n">
        <v>4</v>
      </c>
      <c r="F1380" s="29" t="n">
        <v>2</v>
      </c>
      <c r="G1380" s="28" t="n">
        <v>100</v>
      </c>
      <c r="H1380" s="30" t="inlineStr">
        <is>
          <t>ON</t>
        </is>
      </c>
      <c r="I1380" s="31" t="n">
        <v>718.2417398266504</v>
      </c>
      <c r="J1380" s="31" t="n">
        <v>2366.073881799197</v>
      </c>
      <c r="K1380" s="31" t="n">
        <v>1847.222222222222</v>
      </c>
      <c r="L1380" s="31" t="n">
        <v>150</v>
      </c>
      <c r="M1380" s="31">
        <f>I1380+J1380+K1380+L1380</f>
        <v/>
      </c>
      <c r="N1380" s="31">
        <f>M1380*'Dashboard &amp; Optimisation'!$B$18/('Dashboard &amp; Optimisation'!$B$16/3.6)</f>
        <v/>
      </c>
      <c r="O1380" s="31" t="n">
        <v>312.1837602866783</v>
      </c>
      <c r="P1380" s="32" t="n">
        <v>0.06474901627983365</v>
      </c>
      <c r="Q1380" s="33" t="n">
        <v>7.393364379634797</v>
      </c>
      <c r="R1380" s="31" t="n">
        <v>1448.723866974601</v>
      </c>
      <c r="S1380" s="31">
        <f>R1380*IF(A1380=4, 2.0, 3.0)</f>
        <v/>
      </c>
      <c r="T1380" s="29">
        <f>'Dashboard &amp; Optimisation'!$B$18*U1380</f>
        <v/>
      </c>
      <c r="U1380" s="34">
        <f>MIN(1, S1380/M1380)</f>
        <v/>
      </c>
      <c r="V1380" s="34">
        <f>N1380/(N1380+O1380)</f>
        <v/>
      </c>
      <c r="W1380" s="34">
        <f>U1380*V1380</f>
        <v/>
      </c>
      <c r="X1380" s="32">
        <f>T1380/N1380</f>
        <v/>
      </c>
      <c r="Y1380" s="35">
        <f>IF(W1380=MAXIFS(W$2:W$7201, A$2:A$7201, A1380, B$2:B$7201, B1380), "OPTIMAL", "")</f>
        <v/>
      </c>
    </row>
    <row r="1381" ht="20" customHeight="1">
      <c r="A1381" s="36" t="n">
        <v>4</v>
      </c>
      <c r="B1381" s="36" t="n">
        <v>30</v>
      </c>
      <c r="C1381" s="37" t="n">
        <v>120</v>
      </c>
      <c r="D1381" s="37" t="n">
        <v>2</v>
      </c>
      <c r="E1381" s="6" t="n">
        <v>4</v>
      </c>
      <c r="F1381" s="37" t="n">
        <v>2</v>
      </c>
      <c r="G1381" s="36" t="n">
        <v>100</v>
      </c>
      <c r="H1381" s="6" t="inlineStr">
        <is>
          <t>OFF</t>
        </is>
      </c>
      <c r="I1381" s="38" t="n">
        <v>718.2417398266504</v>
      </c>
      <c r="J1381" s="38" t="n">
        <v>2366.073881799197</v>
      </c>
      <c r="K1381" s="38" t="n">
        <v>1847.222222222222</v>
      </c>
      <c r="L1381" s="38" t="n">
        <v>150</v>
      </c>
      <c r="M1381" s="38">
        <f>I1381+J1381+K1381+L1381</f>
        <v/>
      </c>
      <c r="N1381" s="38">
        <f>M1381*'Dashboard &amp; Optimisation'!$B$18/('Dashboard &amp; Optimisation'!$B$16/3.6)</f>
        <v/>
      </c>
      <c r="O1381" s="38" t="n">
        <v>312.1837602866783</v>
      </c>
      <c r="P1381" s="39" t="n">
        <v>0.269253725510994</v>
      </c>
      <c r="Q1381" s="40" t="n">
        <v>7.393364379634797</v>
      </c>
      <c r="R1381" s="38" t="n">
        <v>348.3830913377347</v>
      </c>
      <c r="S1381" s="38">
        <f>R1381*IF(A1381=4, 2.0, 3.0)</f>
        <v/>
      </c>
      <c r="T1381" s="37">
        <f>'Dashboard &amp; Optimisation'!$B$18*U1381</f>
        <v/>
      </c>
      <c r="U1381" s="26">
        <f>MIN(1, S1381/M1381)</f>
        <v/>
      </c>
      <c r="V1381" s="26">
        <f>N1381/(N1381+O1381)</f>
        <v/>
      </c>
      <c r="W1381" s="26">
        <f>U1381*V1381</f>
        <v/>
      </c>
      <c r="X1381" s="39">
        <f>T1381/N1381</f>
        <v/>
      </c>
      <c r="Y1381" s="41">
        <f>IF(W1381=MAXIFS(W$2:W$7201, A$2:A$7201, A1381, B$2:B$7201, B1381), "OPTIMAL", "")</f>
        <v/>
      </c>
    </row>
    <row r="1382" ht="20" customHeight="1">
      <c r="A1382" s="28" t="n">
        <v>4</v>
      </c>
      <c r="B1382" s="28" t="n">
        <v>30</v>
      </c>
      <c r="C1382" s="29" t="n">
        <v>120</v>
      </c>
      <c r="D1382" s="29" t="n">
        <v>2</v>
      </c>
      <c r="E1382" s="30" t="n">
        <v>4</v>
      </c>
      <c r="F1382" s="29" t="n">
        <v>2</v>
      </c>
      <c r="G1382" s="28" t="n">
        <v>150</v>
      </c>
      <c r="H1382" s="30" t="inlineStr">
        <is>
          <t>ON</t>
        </is>
      </c>
      <c r="I1382" s="31" t="n">
        <v>718.2417398266504</v>
      </c>
      <c r="J1382" s="31" t="n">
        <v>2366.073881799197</v>
      </c>
      <c r="K1382" s="31" t="n">
        <v>1847.222222222222</v>
      </c>
      <c r="L1382" s="31" t="n">
        <v>150</v>
      </c>
      <c r="M1382" s="31">
        <f>I1382+J1382+K1382+L1382</f>
        <v/>
      </c>
      <c r="N1382" s="31">
        <f>M1382*'Dashboard &amp; Optimisation'!$B$18/('Dashboard &amp; Optimisation'!$B$16/3.6)</f>
        <v/>
      </c>
      <c r="O1382" s="31" t="n">
        <v>312.1837602866783</v>
      </c>
      <c r="P1382" s="32" t="n">
        <v>0.06541216187604988</v>
      </c>
      <c r="Q1382" s="33" t="n">
        <v>7.393364379634797</v>
      </c>
      <c r="R1382" s="31" t="n">
        <v>1434.036768658877</v>
      </c>
      <c r="S1382" s="31">
        <f>R1382*IF(A1382=4, 2.0, 3.0)</f>
        <v/>
      </c>
      <c r="T1382" s="29">
        <f>'Dashboard &amp; Optimisation'!$B$18*U1382</f>
        <v/>
      </c>
      <c r="U1382" s="34">
        <f>MIN(1, S1382/M1382)</f>
        <v/>
      </c>
      <c r="V1382" s="34">
        <f>N1382/(N1382+O1382)</f>
        <v/>
      </c>
      <c r="W1382" s="34">
        <f>U1382*V1382</f>
        <v/>
      </c>
      <c r="X1382" s="32">
        <f>T1382/N1382</f>
        <v/>
      </c>
      <c r="Y1382" s="35">
        <f>IF(W1382=MAXIFS(W$2:W$7201, A$2:A$7201, A1382, B$2:B$7201, B1382), "OPTIMAL", "")</f>
        <v/>
      </c>
    </row>
    <row r="1383" ht="20" customHeight="1">
      <c r="A1383" s="36" t="n">
        <v>4</v>
      </c>
      <c r="B1383" s="36" t="n">
        <v>30</v>
      </c>
      <c r="C1383" s="37" t="n">
        <v>120</v>
      </c>
      <c r="D1383" s="37" t="n">
        <v>2</v>
      </c>
      <c r="E1383" s="6" t="n">
        <v>4</v>
      </c>
      <c r="F1383" s="37" t="n">
        <v>2</v>
      </c>
      <c r="G1383" s="36" t="n">
        <v>150</v>
      </c>
      <c r="H1383" s="6" t="inlineStr">
        <is>
          <t>OFF</t>
        </is>
      </c>
      <c r="I1383" s="38" t="n">
        <v>718.2417398266504</v>
      </c>
      <c r="J1383" s="38" t="n">
        <v>2366.073881799197</v>
      </c>
      <c r="K1383" s="38" t="n">
        <v>1847.222222222222</v>
      </c>
      <c r="L1383" s="38" t="n">
        <v>150</v>
      </c>
      <c r="M1383" s="38">
        <f>I1383+J1383+K1383+L1383</f>
        <v/>
      </c>
      <c r="N1383" s="38">
        <f>M1383*'Dashboard &amp; Optimisation'!$B$18/('Dashboard &amp; Optimisation'!$B$16/3.6)</f>
        <v/>
      </c>
      <c r="O1383" s="38" t="n">
        <v>312.1837602866783</v>
      </c>
      <c r="P1383" s="39" t="n">
        <v>0.2699168711072102</v>
      </c>
      <c r="Q1383" s="40" t="n">
        <v>7.393364379634797</v>
      </c>
      <c r="R1383" s="38" t="n">
        <v>347.5271659119949</v>
      </c>
      <c r="S1383" s="38">
        <f>R1383*IF(A1383=4, 2.0, 3.0)</f>
        <v/>
      </c>
      <c r="T1383" s="37">
        <f>'Dashboard &amp; Optimisation'!$B$18*U1383</f>
        <v/>
      </c>
      <c r="U1383" s="26">
        <f>MIN(1, S1383/M1383)</f>
        <v/>
      </c>
      <c r="V1383" s="26">
        <f>N1383/(N1383+O1383)</f>
        <v/>
      </c>
      <c r="W1383" s="26">
        <f>U1383*V1383</f>
        <v/>
      </c>
      <c r="X1383" s="39">
        <f>T1383/N1383</f>
        <v/>
      </c>
      <c r="Y1383" s="41">
        <f>IF(W1383=MAXIFS(W$2:W$7201, A$2:A$7201, A1383, B$2:B$7201, B1383), "OPTIMAL", "")</f>
        <v/>
      </c>
    </row>
    <row r="1384" ht="20" customHeight="1">
      <c r="A1384" s="28" t="n">
        <v>4</v>
      </c>
      <c r="B1384" s="28" t="n">
        <v>30</v>
      </c>
      <c r="C1384" s="29" t="n">
        <v>120</v>
      </c>
      <c r="D1384" s="29" t="n">
        <v>2</v>
      </c>
      <c r="E1384" s="30" t="n">
        <v>4</v>
      </c>
      <c r="F1384" s="29" t="n">
        <v>2</v>
      </c>
      <c r="G1384" s="28" t="n">
        <v>200</v>
      </c>
      <c r="H1384" s="30" t="inlineStr">
        <is>
          <t>ON</t>
        </is>
      </c>
      <c r="I1384" s="31" t="n">
        <v>718.2417398266504</v>
      </c>
      <c r="J1384" s="31" t="n">
        <v>2366.073881799197</v>
      </c>
      <c r="K1384" s="31" t="n">
        <v>1847.222222222222</v>
      </c>
      <c r="L1384" s="31" t="n">
        <v>150</v>
      </c>
      <c r="M1384" s="31">
        <f>I1384+J1384+K1384+L1384</f>
        <v/>
      </c>
      <c r="N1384" s="31">
        <f>M1384*'Dashboard &amp; Optimisation'!$B$18/('Dashboard &amp; Optimisation'!$B$16/3.6)</f>
        <v/>
      </c>
      <c r="O1384" s="31" t="n">
        <v>312.1837602866783</v>
      </c>
      <c r="P1384" s="32" t="n">
        <v>0.06607530747226611</v>
      </c>
      <c r="Q1384" s="33" t="n">
        <v>7.393364379634797</v>
      </c>
      <c r="R1384" s="31" t="n">
        <v>1419.644475920059</v>
      </c>
      <c r="S1384" s="31">
        <f>R1384*IF(A1384=4, 2.0, 3.0)</f>
        <v/>
      </c>
      <c r="T1384" s="29">
        <f>'Dashboard &amp; Optimisation'!$B$18*U1384</f>
        <v/>
      </c>
      <c r="U1384" s="34">
        <f>MIN(1, S1384/M1384)</f>
        <v/>
      </c>
      <c r="V1384" s="34">
        <f>N1384/(N1384+O1384)</f>
        <v/>
      </c>
      <c r="W1384" s="34">
        <f>U1384*V1384</f>
        <v/>
      </c>
      <c r="X1384" s="32">
        <f>T1384/N1384</f>
        <v/>
      </c>
      <c r="Y1384" s="35">
        <f>IF(W1384=MAXIFS(W$2:W$7201, A$2:A$7201, A1384, B$2:B$7201, B1384), "OPTIMAL", "")</f>
        <v/>
      </c>
    </row>
    <row r="1385" ht="20" customHeight="1">
      <c r="A1385" s="36" t="n">
        <v>4</v>
      </c>
      <c r="B1385" s="36" t="n">
        <v>30</v>
      </c>
      <c r="C1385" s="37" t="n">
        <v>120</v>
      </c>
      <c r="D1385" s="37" t="n">
        <v>2</v>
      </c>
      <c r="E1385" s="6" t="n">
        <v>4</v>
      </c>
      <c r="F1385" s="37" t="n">
        <v>2</v>
      </c>
      <c r="G1385" s="36" t="n">
        <v>200</v>
      </c>
      <c r="H1385" s="6" t="inlineStr">
        <is>
          <t>OFF</t>
        </is>
      </c>
      <c r="I1385" s="38" t="n">
        <v>718.2417398266504</v>
      </c>
      <c r="J1385" s="38" t="n">
        <v>2366.073881799197</v>
      </c>
      <c r="K1385" s="38" t="n">
        <v>1847.222222222222</v>
      </c>
      <c r="L1385" s="38" t="n">
        <v>150</v>
      </c>
      <c r="M1385" s="38">
        <f>I1385+J1385+K1385+L1385</f>
        <v/>
      </c>
      <c r="N1385" s="38">
        <f>M1385*'Dashboard &amp; Optimisation'!$B$18/('Dashboard &amp; Optimisation'!$B$16/3.6)</f>
        <v/>
      </c>
      <c r="O1385" s="38" t="n">
        <v>312.1837602866783</v>
      </c>
      <c r="P1385" s="39" t="n">
        <v>0.2705800167034265</v>
      </c>
      <c r="Q1385" s="40" t="n">
        <v>7.393364379634797</v>
      </c>
      <c r="R1385" s="38" t="n">
        <v>346.675435941512</v>
      </c>
      <c r="S1385" s="38">
        <f>R1385*IF(A1385=4, 2.0, 3.0)</f>
        <v/>
      </c>
      <c r="T1385" s="37">
        <f>'Dashboard &amp; Optimisation'!$B$18*U1385</f>
        <v/>
      </c>
      <c r="U1385" s="26">
        <f>MIN(1, S1385/M1385)</f>
        <v/>
      </c>
      <c r="V1385" s="26">
        <f>N1385/(N1385+O1385)</f>
        <v/>
      </c>
      <c r="W1385" s="26">
        <f>U1385*V1385</f>
        <v/>
      </c>
      <c r="X1385" s="39">
        <f>T1385/N1385</f>
        <v/>
      </c>
      <c r="Y1385" s="41">
        <f>IF(W1385=MAXIFS(W$2:W$7201, A$2:A$7201, A1385, B$2:B$7201, B1385), "OPTIMAL", "")</f>
        <v/>
      </c>
    </row>
    <row r="1386" ht="20" customHeight="1">
      <c r="A1386" s="28" t="n">
        <v>4</v>
      </c>
      <c r="B1386" s="28" t="n">
        <v>30</v>
      </c>
      <c r="C1386" s="29" t="n">
        <v>120</v>
      </c>
      <c r="D1386" s="29" t="n">
        <v>2</v>
      </c>
      <c r="E1386" s="30" t="n">
        <v>8</v>
      </c>
      <c r="F1386" s="29" t="n">
        <v>1.5</v>
      </c>
      <c r="G1386" s="28" t="n">
        <v>50</v>
      </c>
      <c r="H1386" s="30" t="inlineStr">
        <is>
          <t>ON</t>
        </is>
      </c>
      <c r="I1386" s="31" t="n">
        <v>718.2417398266504</v>
      </c>
      <c r="J1386" s="31" t="n">
        <v>2366.073881799197</v>
      </c>
      <c r="K1386" s="31" t="n">
        <v>1847.222222222222</v>
      </c>
      <c r="L1386" s="31" t="n">
        <v>150</v>
      </c>
      <c r="M1386" s="31">
        <f>I1386+J1386+K1386+L1386</f>
        <v/>
      </c>
      <c r="N1386" s="31">
        <f>M1386*'Dashboard &amp; Optimisation'!$B$18/('Dashboard &amp; Optimisation'!$B$16/3.6)</f>
        <v/>
      </c>
      <c r="O1386" s="31" t="n">
        <v>381.3273240757313</v>
      </c>
      <c r="P1386" s="32" t="n">
        <v>0.05089447047238128</v>
      </c>
      <c r="Q1386" s="33" t="n">
        <v>10.9900465694522</v>
      </c>
      <c r="R1386" s="31" t="n">
        <v>1877.26551414438</v>
      </c>
      <c r="S1386" s="31">
        <f>R1386*IF(A1386=4, 2.0, 3.0)</f>
        <v/>
      </c>
      <c r="T1386" s="29">
        <f>'Dashboard &amp; Optimisation'!$B$18*U1386</f>
        <v/>
      </c>
      <c r="U1386" s="34">
        <f>MIN(1, S1386/M1386)</f>
        <v/>
      </c>
      <c r="V1386" s="34">
        <f>N1386/(N1386+O1386)</f>
        <v/>
      </c>
      <c r="W1386" s="34">
        <f>U1386*V1386</f>
        <v/>
      </c>
      <c r="X1386" s="32">
        <f>T1386/N1386</f>
        <v/>
      </c>
      <c r="Y1386" s="35">
        <f>IF(W1386=MAXIFS(W$2:W$7201, A$2:A$7201, A1386, B$2:B$7201, B1386), "OPTIMAL", "")</f>
        <v/>
      </c>
    </row>
    <row r="1387" ht="20" customHeight="1">
      <c r="A1387" s="36" t="n">
        <v>4</v>
      </c>
      <c r="B1387" s="36" t="n">
        <v>30</v>
      </c>
      <c r="C1387" s="37" t="n">
        <v>120</v>
      </c>
      <c r="D1387" s="37" t="n">
        <v>2</v>
      </c>
      <c r="E1387" s="6" t="n">
        <v>8</v>
      </c>
      <c r="F1387" s="37" t="n">
        <v>1.5</v>
      </c>
      <c r="G1387" s="36" t="n">
        <v>50</v>
      </c>
      <c r="H1387" s="6" t="inlineStr">
        <is>
          <t>OFF</t>
        </is>
      </c>
      <c r="I1387" s="38" t="n">
        <v>718.2417398266504</v>
      </c>
      <c r="J1387" s="38" t="n">
        <v>2366.073881799197</v>
      </c>
      <c r="K1387" s="38" t="n">
        <v>1847.222222222222</v>
      </c>
      <c r="L1387" s="38" t="n">
        <v>150</v>
      </c>
      <c r="M1387" s="38">
        <f>I1387+J1387+K1387+L1387</f>
        <v/>
      </c>
      <c r="N1387" s="38">
        <f>M1387*'Dashboard &amp; Optimisation'!$B$18/('Dashboard &amp; Optimisation'!$B$16/3.6)</f>
        <v/>
      </c>
      <c r="O1387" s="38" t="n">
        <v>381.3273240757313</v>
      </c>
      <c r="P1387" s="39" t="n">
        <v>0.2161900878474888</v>
      </c>
      <c r="Q1387" s="40" t="n">
        <v>10.9900465694522</v>
      </c>
      <c r="R1387" s="38" t="n">
        <v>441.9371638622081</v>
      </c>
      <c r="S1387" s="38">
        <f>R1387*IF(A1387=4, 2.0, 3.0)</f>
        <v/>
      </c>
      <c r="T1387" s="37">
        <f>'Dashboard &amp; Optimisation'!$B$18*U1387</f>
        <v/>
      </c>
      <c r="U1387" s="26">
        <f>MIN(1, S1387/M1387)</f>
        <v/>
      </c>
      <c r="V1387" s="26">
        <f>N1387/(N1387+O1387)</f>
        <v/>
      </c>
      <c r="W1387" s="26">
        <f>U1387*V1387</f>
        <v/>
      </c>
      <c r="X1387" s="39">
        <f>T1387/N1387</f>
        <v/>
      </c>
      <c r="Y1387" s="41">
        <f>IF(W1387=MAXIFS(W$2:W$7201, A$2:A$7201, A1387, B$2:B$7201, B1387), "OPTIMAL", "")</f>
        <v/>
      </c>
    </row>
    <row r="1388" ht="20" customHeight="1">
      <c r="A1388" s="28" t="n">
        <v>4</v>
      </c>
      <c r="B1388" s="28" t="n">
        <v>30</v>
      </c>
      <c r="C1388" s="29" t="n">
        <v>120</v>
      </c>
      <c r="D1388" s="29" t="n">
        <v>2</v>
      </c>
      <c r="E1388" s="30" t="n">
        <v>8</v>
      </c>
      <c r="F1388" s="29" t="n">
        <v>1.5</v>
      </c>
      <c r="G1388" s="28" t="n">
        <v>100</v>
      </c>
      <c r="H1388" s="30" t="inlineStr">
        <is>
          <t>ON</t>
        </is>
      </c>
      <c r="I1388" s="31" t="n">
        <v>718.2417398266504</v>
      </c>
      <c r="J1388" s="31" t="n">
        <v>2366.073881799197</v>
      </c>
      <c r="K1388" s="31" t="n">
        <v>1847.222222222222</v>
      </c>
      <c r="L1388" s="31" t="n">
        <v>150</v>
      </c>
      <c r="M1388" s="31">
        <f>I1388+J1388+K1388+L1388</f>
        <v/>
      </c>
      <c r="N1388" s="31">
        <f>M1388*'Dashboard &amp; Optimisation'!$B$18/('Dashboard &amp; Optimisation'!$B$16/3.6)</f>
        <v/>
      </c>
      <c r="O1388" s="31" t="n">
        <v>381.3273240757313</v>
      </c>
      <c r="P1388" s="32" t="n">
        <v>0.05155761606859751</v>
      </c>
      <c r="Q1388" s="33" t="n">
        <v>10.9900465694522</v>
      </c>
      <c r="R1388" s="31" t="n">
        <v>1853.119704978628</v>
      </c>
      <c r="S1388" s="31">
        <f>R1388*IF(A1388=4, 2.0, 3.0)</f>
        <v/>
      </c>
      <c r="T1388" s="29">
        <f>'Dashboard &amp; Optimisation'!$B$18*U1388</f>
        <v/>
      </c>
      <c r="U1388" s="34">
        <f>MIN(1, S1388/M1388)</f>
        <v/>
      </c>
      <c r="V1388" s="34">
        <f>N1388/(N1388+O1388)</f>
        <v/>
      </c>
      <c r="W1388" s="34">
        <f>U1388*V1388</f>
        <v/>
      </c>
      <c r="X1388" s="32">
        <f>T1388/N1388</f>
        <v/>
      </c>
      <c r="Y1388" s="35">
        <f>IF(W1388=MAXIFS(W$2:W$7201, A$2:A$7201, A1388, B$2:B$7201, B1388), "OPTIMAL", "")</f>
        <v/>
      </c>
    </row>
    <row r="1389" ht="20" customHeight="1">
      <c r="A1389" s="36" t="n">
        <v>4</v>
      </c>
      <c r="B1389" s="36" t="n">
        <v>30</v>
      </c>
      <c r="C1389" s="37" t="n">
        <v>120</v>
      </c>
      <c r="D1389" s="37" t="n">
        <v>2</v>
      </c>
      <c r="E1389" s="6" t="n">
        <v>8</v>
      </c>
      <c r="F1389" s="37" t="n">
        <v>1.5</v>
      </c>
      <c r="G1389" s="36" t="n">
        <v>100</v>
      </c>
      <c r="H1389" s="6" t="inlineStr">
        <is>
          <t>OFF</t>
        </is>
      </c>
      <c r="I1389" s="38" t="n">
        <v>718.2417398266504</v>
      </c>
      <c r="J1389" s="38" t="n">
        <v>2366.073881799197</v>
      </c>
      <c r="K1389" s="38" t="n">
        <v>1847.222222222222</v>
      </c>
      <c r="L1389" s="38" t="n">
        <v>150</v>
      </c>
      <c r="M1389" s="38">
        <f>I1389+J1389+K1389+L1389</f>
        <v/>
      </c>
      <c r="N1389" s="38">
        <f>M1389*'Dashboard &amp; Optimisation'!$B$18/('Dashboard &amp; Optimisation'!$B$16/3.6)</f>
        <v/>
      </c>
      <c r="O1389" s="38" t="n">
        <v>381.3273240757313</v>
      </c>
      <c r="P1389" s="39" t="n">
        <v>0.216853233443705</v>
      </c>
      <c r="Q1389" s="40" t="n">
        <v>10.9900465694522</v>
      </c>
      <c r="R1389" s="38" t="n">
        <v>440.5857028792867</v>
      </c>
      <c r="S1389" s="38">
        <f>R1389*IF(A1389=4, 2.0, 3.0)</f>
        <v/>
      </c>
      <c r="T1389" s="37">
        <f>'Dashboard &amp; Optimisation'!$B$18*U1389</f>
        <v/>
      </c>
      <c r="U1389" s="26">
        <f>MIN(1, S1389/M1389)</f>
        <v/>
      </c>
      <c r="V1389" s="26">
        <f>N1389/(N1389+O1389)</f>
        <v/>
      </c>
      <c r="W1389" s="26">
        <f>U1389*V1389</f>
        <v/>
      </c>
      <c r="X1389" s="39">
        <f>T1389/N1389</f>
        <v/>
      </c>
      <c r="Y1389" s="41">
        <f>IF(W1389=MAXIFS(W$2:W$7201, A$2:A$7201, A1389, B$2:B$7201, B1389), "OPTIMAL", "")</f>
        <v/>
      </c>
    </row>
    <row r="1390" ht="20" customHeight="1">
      <c r="A1390" s="28" t="n">
        <v>4</v>
      </c>
      <c r="B1390" s="28" t="n">
        <v>30</v>
      </c>
      <c r="C1390" s="29" t="n">
        <v>120</v>
      </c>
      <c r="D1390" s="29" t="n">
        <v>2</v>
      </c>
      <c r="E1390" s="30" t="n">
        <v>8</v>
      </c>
      <c r="F1390" s="29" t="n">
        <v>1.5</v>
      </c>
      <c r="G1390" s="28" t="n">
        <v>150</v>
      </c>
      <c r="H1390" s="30" t="inlineStr">
        <is>
          <t>ON</t>
        </is>
      </c>
      <c r="I1390" s="31" t="n">
        <v>718.2417398266504</v>
      </c>
      <c r="J1390" s="31" t="n">
        <v>2366.073881799197</v>
      </c>
      <c r="K1390" s="31" t="n">
        <v>1847.222222222222</v>
      </c>
      <c r="L1390" s="31" t="n">
        <v>150</v>
      </c>
      <c r="M1390" s="31">
        <f>I1390+J1390+K1390+L1390</f>
        <v/>
      </c>
      <c r="N1390" s="31">
        <f>M1390*'Dashboard &amp; Optimisation'!$B$18/('Dashboard &amp; Optimisation'!$B$16/3.6)</f>
        <v/>
      </c>
      <c r="O1390" s="31" t="n">
        <v>381.3273240757313</v>
      </c>
      <c r="P1390" s="32" t="n">
        <v>0.05222076166481374</v>
      </c>
      <c r="Q1390" s="33" t="n">
        <v>10.9900465694522</v>
      </c>
      <c r="R1390" s="31" t="n">
        <v>1829.587145658527</v>
      </c>
      <c r="S1390" s="31">
        <f>R1390*IF(A1390=4, 2.0, 3.0)</f>
        <v/>
      </c>
      <c r="T1390" s="29">
        <f>'Dashboard &amp; Optimisation'!$B$18*U1390</f>
        <v/>
      </c>
      <c r="U1390" s="34">
        <f>MIN(1, S1390/M1390)</f>
        <v/>
      </c>
      <c r="V1390" s="34">
        <f>N1390/(N1390+O1390)</f>
        <v/>
      </c>
      <c r="W1390" s="34">
        <f>U1390*V1390</f>
        <v/>
      </c>
      <c r="X1390" s="32">
        <f>T1390/N1390</f>
        <v/>
      </c>
      <c r="Y1390" s="35">
        <f>IF(W1390=MAXIFS(W$2:W$7201, A$2:A$7201, A1390, B$2:B$7201, B1390), "OPTIMAL", "")</f>
        <v/>
      </c>
    </row>
    <row r="1391" ht="20" customHeight="1">
      <c r="A1391" s="36" t="n">
        <v>4</v>
      </c>
      <c r="B1391" s="36" t="n">
        <v>30</v>
      </c>
      <c r="C1391" s="37" t="n">
        <v>120</v>
      </c>
      <c r="D1391" s="37" t="n">
        <v>2</v>
      </c>
      <c r="E1391" s="6" t="n">
        <v>8</v>
      </c>
      <c r="F1391" s="37" t="n">
        <v>1.5</v>
      </c>
      <c r="G1391" s="36" t="n">
        <v>150</v>
      </c>
      <c r="H1391" s="6" t="inlineStr">
        <is>
          <t>OFF</t>
        </is>
      </c>
      <c r="I1391" s="38" t="n">
        <v>718.2417398266504</v>
      </c>
      <c r="J1391" s="38" t="n">
        <v>2366.073881799197</v>
      </c>
      <c r="K1391" s="38" t="n">
        <v>1847.222222222222</v>
      </c>
      <c r="L1391" s="38" t="n">
        <v>150</v>
      </c>
      <c r="M1391" s="38">
        <f>I1391+J1391+K1391+L1391</f>
        <v/>
      </c>
      <c r="N1391" s="38">
        <f>M1391*'Dashboard &amp; Optimisation'!$B$18/('Dashboard &amp; Optimisation'!$B$16/3.6)</f>
        <v/>
      </c>
      <c r="O1391" s="38" t="n">
        <v>381.3273240757313</v>
      </c>
      <c r="P1391" s="39" t="n">
        <v>0.2175163790399212</v>
      </c>
      <c r="Q1391" s="40" t="n">
        <v>10.9900465694522</v>
      </c>
      <c r="R1391" s="38" t="n">
        <v>439.242482336954</v>
      </c>
      <c r="S1391" s="38">
        <f>R1391*IF(A1391=4, 2.0, 3.0)</f>
        <v/>
      </c>
      <c r="T1391" s="37">
        <f>'Dashboard &amp; Optimisation'!$B$18*U1391</f>
        <v/>
      </c>
      <c r="U1391" s="26">
        <f>MIN(1, S1391/M1391)</f>
        <v/>
      </c>
      <c r="V1391" s="26">
        <f>N1391/(N1391+O1391)</f>
        <v/>
      </c>
      <c r="W1391" s="26">
        <f>U1391*V1391</f>
        <v/>
      </c>
      <c r="X1391" s="39">
        <f>T1391/N1391</f>
        <v/>
      </c>
      <c r="Y1391" s="41">
        <f>IF(W1391=MAXIFS(W$2:W$7201, A$2:A$7201, A1391, B$2:B$7201, B1391), "OPTIMAL", "")</f>
        <v/>
      </c>
    </row>
    <row r="1392" ht="20" customHeight="1">
      <c r="A1392" s="28" t="n">
        <v>4</v>
      </c>
      <c r="B1392" s="28" t="n">
        <v>30</v>
      </c>
      <c r="C1392" s="29" t="n">
        <v>120</v>
      </c>
      <c r="D1392" s="29" t="n">
        <v>2</v>
      </c>
      <c r="E1392" s="30" t="n">
        <v>8</v>
      </c>
      <c r="F1392" s="29" t="n">
        <v>1.5</v>
      </c>
      <c r="G1392" s="28" t="n">
        <v>200</v>
      </c>
      <c r="H1392" s="30" t="inlineStr">
        <is>
          <t>ON</t>
        </is>
      </c>
      <c r="I1392" s="31" t="n">
        <v>718.2417398266504</v>
      </c>
      <c r="J1392" s="31" t="n">
        <v>2366.073881799197</v>
      </c>
      <c r="K1392" s="31" t="n">
        <v>1847.222222222222</v>
      </c>
      <c r="L1392" s="31" t="n">
        <v>150</v>
      </c>
      <c r="M1392" s="31">
        <f>I1392+J1392+K1392+L1392</f>
        <v/>
      </c>
      <c r="N1392" s="31">
        <f>M1392*'Dashboard &amp; Optimisation'!$B$18/('Dashboard &amp; Optimisation'!$B$16/3.6)</f>
        <v/>
      </c>
      <c r="O1392" s="31" t="n">
        <v>381.3273240757313</v>
      </c>
      <c r="P1392" s="32" t="n">
        <v>0.05288390726102997</v>
      </c>
      <c r="Q1392" s="33" t="n">
        <v>10.9900465694522</v>
      </c>
      <c r="R1392" s="31" t="n">
        <v>1806.644766371977</v>
      </c>
      <c r="S1392" s="31">
        <f>R1392*IF(A1392=4, 2.0, 3.0)</f>
        <v/>
      </c>
      <c r="T1392" s="29">
        <f>'Dashboard &amp; Optimisation'!$B$18*U1392</f>
        <v/>
      </c>
      <c r="U1392" s="34">
        <f>MIN(1, S1392/M1392)</f>
        <v/>
      </c>
      <c r="V1392" s="34">
        <f>N1392/(N1392+O1392)</f>
        <v/>
      </c>
      <c r="W1392" s="34">
        <f>U1392*V1392</f>
        <v/>
      </c>
      <c r="X1392" s="32">
        <f>T1392/N1392</f>
        <v/>
      </c>
      <c r="Y1392" s="35">
        <f>IF(W1392=MAXIFS(W$2:W$7201, A$2:A$7201, A1392, B$2:B$7201, B1392), "OPTIMAL", "")</f>
        <v/>
      </c>
    </row>
    <row r="1393" ht="20" customHeight="1">
      <c r="A1393" s="36" t="n">
        <v>4</v>
      </c>
      <c r="B1393" s="36" t="n">
        <v>30</v>
      </c>
      <c r="C1393" s="37" t="n">
        <v>120</v>
      </c>
      <c r="D1393" s="37" t="n">
        <v>2</v>
      </c>
      <c r="E1393" s="6" t="n">
        <v>8</v>
      </c>
      <c r="F1393" s="37" t="n">
        <v>1.5</v>
      </c>
      <c r="G1393" s="36" t="n">
        <v>200</v>
      </c>
      <c r="H1393" s="6" t="inlineStr">
        <is>
          <t>OFF</t>
        </is>
      </c>
      <c r="I1393" s="38" t="n">
        <v>718.2417398266504</v>
      </c>
      <c r="J1393" s="38" t="n">
        <v>2366.073881799197</v>
      </c>
      <c r="K1393" s="38" t="n">
        <v>1847.222222222222</v>
      </c>
      <c r="L1393" s="38" t="n">
        <v>150</v>
      </c>
      <c r="M1393" s="38">
        <f>I1393+J1393+K1393+L1393</f>
        <v/>
      </c>
      <c r="N1393" s="38">
        <f>M1393*'Dashboard &amp; Optimisation'!$B$18/('Dashboard &amp; Optimisation'!$B$16/3.6)</f>
        <v/>
      </c>
      <c r="O1393" s="38" t="n">
        <v>381.3273240757313</v>
      </c>
      <c r="P1393" s="39" t="n">
        <v>0.2181795246361375</v>
      </c>
      <c r="Q1393" s="40" t="n">
        <v>10.9900465694522</v>
      </c>
      <c r="R1393" s="38" t="n">
        <v>437.9074270960069</v>
      </c>
      <c r="S1393" s="38">
        <f>R1393*IF(A1393=4, 2.0, 3.0)</f>
        <v/>
      </c>
      <c r="T1393" s="37">
        <f>'Dashboard &amp; Optimisation'!$B$18*U1393</f>
        <v/>
      </c>
      <c r="U1393" s="26">
        <f>MIN(1, S1393/M1393)</f>
        <v/>
      </c>
      <c r="V1393" s="26">
        <f>N1393/(N1393+O1393)</f>
        <v/>
      </c>
      <c r="W1393" s="26">
        <f>U1393*V1393</f>
        <v/>
      </c>
      <c r="X1393" s="39">
        <f>T1393/N1393</f>
        <v/>
      </c>
      <c r="Y1393" s="41">
        <f>IF(W1393=MAXIFS(W$2:W$7201, A$2:A$7201, A1393, B$2:B$7201, B1393), "OPTIMAL", "")</f>
        <v/>
      </c>
    </row>
    <row r="1394" ht="20" customHeight="1">
      <c r="A1394" s="28" t="n">
        <v>4</v>
      </c>
      <c r="B1394" s="28" t="n">
        <v>30</v>
      </c>
      <c r="C1394" s="29" t="n">
        <v>120</v>
      </c>
      <c r="D1394" s="29" t="n">
        <v>2</v>
      </c>
      <c r="E1394" s="30" t="n">
        <v>8</v>
      </c>
      <c r="F1394" s="29" t="n">
        <v>2</v>
      </c>
      <c r="G1394" s="28" t="n">
        <v>50</v>
      </c>
      <c r="H1394" s="30" t="inlineStr">
        <is>
          <t>ON</t>
        </is>
      </c>
      <c r="I1394" s="31" t="n">
        <v>718.2417398266504</v>
      </c>
      <c r="J1394" s="31" t="n">
        <v>2366.073881799197</v>
      </c>
      <c r="K1394" s="31" t="n">
        <v>1847.222222222222</v>
      </c>
      <c r="L1394" s="31" t="n">
        <v>150</v>
      </c>
      <c r="M1394" s="31">
        <f>I1394+J1394+K1394+L1394</f>
        <v/>
      </c>
      <c r="N1394" s="31">
        <f>M1394*'Dashboard &amp; Optimisation'!$B$18/('Dashboard &amp; Optimisation'!$B$16/3.6)</f>
        <v/>
      </c>
      <c r="O1394" s="31" t="n">
        <v>453.0829686593652</v>
      </c>
      <c r="P1394" s="32" t="n">
        <v>0.04930946412606316</v>
      </c>
      <c r="Q1394" s="33" t="n">
        <v>14.58672875926959</v>
      </c>
      <c r="R1394" s="31" t="n">
        <v>1974.207587517223</v>
      </c>
      <c r="S1394" s="31">
        <f>R1394*IF(A1394=4, 2.0, 3.0)</f>
        <v/>
      </c>
      <c r="T1394" s="29">
        <f>'Dashboard &amp; Optimisation'!$B$18*U1394</f>
        <v/>
      </c>
      <c r="U1394" s="34">
        <f>MIN(1, S1394/M1394)</f>
        <v/>
      </c>
      <c r="V1394" s="34">
        <f>N1394/(N1394+O1394)</f>
        <v/>
      </c>
      <c r="W1394" s="34">
        <f>U1394*V1394</f>
        <v/>
      </c>
      <c r="X1394" s="32">
        <f>T1394/N1394</f>
        <v/>
      </c>
      <c r="Y1394" s="35">
        <f>IF(W1394=MAXIFS(W$2:W$7201, A$2:A$7201, A1394, B$2:B$7201, B1394), "OPTIMAL", "")</f>
        <v/>
      </c>
    </row>
    <row r="1395" ht="20" customHeight="1">
      <c r="A1395" s="36" t="n">
        <v>4</v>
      </c>
      <c r="B1395" s="36" t="n">
        <v>30</v>
      </c>
      <c r="C1395" s="37" t="n">
        <v>120</v>
      </c>
      <c r="D1395" s="37" t="n">
        <v>2</v>
      </c>
      <c r="E1395" s="6" t="n">
        <v>8</v>
      </c>
      <c r="F1395" s="37" t="n">
        <v>2</v>
      </c>
      <c r="G1395" s="36" t="n">
        <v>50</v>
      </c>
      <c r="H1395" s="6" t="inlineStr">
        <is>
          <t>OFF</t>
        </is>
      </c>
      <c r="I1395" s="38" t="n">
        <v>718.2417398266504</v>
      </c>
      <c r="J1395" s="38" t="n">
        <v>2366.073881799197</v>
      </c>
      <c r="K1395" s="38" t="n">
        <v>1847.222222222222</v>
      </c>
      <c r="L1395" s="38" t="n">
        <v>150</v>
      </c>
      <c r="M1395" s="38">
        <f>I1395+J1395+K1395+L1395</f>
        <v/>
      </c>
      <c r="N1395" s="38">
        <f>M1395*'Dashboard &amp; Optimisation'!$B$18/('Dashboard &amp; Optimisation'!$B$16/3.6)</f>
        <v/>
      </c>
      <c r="O1395" s="38" t="n">
        <v>453.0829686593652</v>
      </c>
      <c r="P1395" s="39" t="n">
        <v>0.2157035203563316</v>
      </c>
      <c r="Q1395" s="40" t="n">
        <v>14.58672875926959</v>
      </c>
      <c r="R1395" s="38" t="n">
        <v>451.3005538957804</v>
      </c>
      <c r="S1395" s="38">
        <f>R1395*IF(A1395=4, 2.0, 3.0)</f>
        <v/>
      </c>
      <c r="T1395" s="37">
        <f>'Dashboard &amp; Optimisation'!$B$18*U1395</f>
        <v/>
      </c>
      <c r="U1395" s="26">
        <f>MIN(1, S1395/M1395)</f>
        <v/>
      </c>
      <c r="V1395" s="26">
        <f>N1395/(N1395+O1395)</f>
        <v/>
      </c>
      <c r="W1395" s="26">
        <f>U1395*V1395</f>
        <v/>
      </c>
      <c r="X1395" s="39">
        <f>T1395/N1395</f>
        <v/>
      </c>
      <c r="Y1395" s="41">
        <f>IF(W1395=MAXIFS(W$2:W$7201, A$2:A$7201, A1395, B$2:B$7201, B1395), "OPTIMAL", "")</f>
        <v/>
      </c>
    </row>
    <row r="1396" ht="20" customHeight="1">
      <c r="A1396" s="28" t="n">
        <v>4</v>
      </c>
      <c r="B1396" s="28" t="n">
        <v>30</v>
      </c>
      <c r="C1396" s="29" t="n">
        <v>120</v>
      </c>
      <c r="D1396" s="29" t="n">
        <v>2</v>
      </c>
      <c r="E1396" s="30" t="n">
        <v>8</v>
      </c>
      <c r="F1396" s="29" t="n">
        <v>2</v>
      </c>
      <c r="G1396" s="28" t="n">
        <v>100</v>
      </c>
      <c r="H1396" s="30" t="inlineStr">
        <is>
          <t>ON</t>
        </is>
      </c>
      <c r="I1396" s="31" t="n">
        <v>718.2417398266504</v>
      </c>
      <c r="J1396" s="31" t="n">
        <v>2366.073881799197</v>
      </c>
      <c r="K1396" s="31" t="n">
        <v>1847.222222222222</v>
      </c>
      <c r="L1396" s="31" t="n">
        <v>150</v>
      </c>
      <c r="M1396" s="31">
        <f>I1396+J1396+K1396+L1396</f>
        <v/>
      </c>
      <c r="N1396" s="31">
        <f>M1396*'Dashboard &amp; Optimisation'!$B$18/('Dashboard &amp; Optimisation'!$B$16/3.6)</f>
        <v/>
      </c>
      <c r="O1396" s="31" t="n">
        <v>453.0829686593652</v>
      </c>
      <c r="P1396" s="32" t="n">
        <v>0.04997260972227939</v>
      </c>
      <c r="Q1396" s="33" t="n">
        <v>14.58672875926959</v>
      </c>
      <c r="R1396" s="31" t="n">
        <v>1948.00949470289</v>
      </c>
      <c r="S1396" s="31">
        <f>R1396*IF(A1396=4, 2.0, 3.0)</f>
        <v/>
      </c>
      <c r="T1396" s="29">
        <f>'Dashboard &amp; Optimisation'!$B$18*U1396</f>
        <v/>
      </c>
      <c r="U1396" s="34">
        <f>MIN(1, S1396/M1396)</f>
        <v/>
      </c>
      <c r="V1396" s="34">
        <f>N1396/(N1396+O1396)</f>
        <v/>
      </c>
      <c r="W1396" s="34">
        <f>U1396*V1396</f>
        <v/>
      </c>
      <c r="X1396" s="32">
        <f>T1396/N1396</f>
        <v/>
      </c>
      <c r="Y1396" s="35">
        <f>IF(W1396=MAXIFS(W$2:W$7201, A$2:A$7201, A1396, B$2:B$7201, B1396), "OPTIMAL", "")</f>
        <v/>
      </c>
    </row>
    <row r="1397" ht="20" customHeight="1">
      <c r="A1397" s="36" t="n">
        <v>4</v>
      </c>
      <c r="B1397" s="36" t="n">
        <v>30</v>
      </c>
      <c r="C1397" s="37" t="n">
        <v>120</v>
      </c>
      <c r="D1397" s="37" t="n">
        <v>2</v>
      </c>
      <c r="E1397" s="6" t="n">
        <v>8</v>
      </c>
      <c r="F1397" s="37" t="n">
        <v>2</v>
      </c>
      <c r="G1397" s="36" t="n">
        <v>100</v>
      </c>
      <c r="H1397" s="6" t="inlineStr">
        <is>
          <t>OFF</t>
        </is>
      </c>
      <c r="I1397" s="38" t="n">
        <v>718.2417398266504</v>
      </c>
      <c r="J1397" s="38" t="n">
        <v>2366.073881799197</v>
      </c>
      <c r="K1397" s="38" t="n">
        <v>1847.222222222222</v>
      </c>
      <c r="L1397" s="38" t="n">
        <v>150</v>
      </c>
      <c r="M1397" s="38">
        <f>I1397+J1397+K1397+L1397</f>
        <v/>
      </c>
      <c r="N1397" s="38">
        <f>M1397*'Dashboard &amp; Optimisation'!$B$18/('Dashboard &amp; Optimisation'!$B$16/3.6)</f>
        <v/>
      </c>
      <c r="O1397" s="38" t="n">
        <v>453.0829686593652</v>
      </c>
      <c r="P1397" s="39" t="n">
        <v>0.2163666659525478</v>
      </c>
      <c r="Q1397" s="40" t="n">
        <v>14.58672875926959</v>
      </c>
      <c r="R1397" s="38" t="n">
        <v>449.9173557327529</v>
      </c>
      <c r="S1397" s="38">
        <f>R1397*IF(A1397=4, 2.0, 3.0)</f>
        <v/>
      </c>
      <c r="T1397" s="37">
        <f>'Dashboard &amp; Optimisation'!$B$18*U1397</f>
        <v/>
      </c>
      <c r="U1397" s="26">
        <f>MIN(1, S1397/M1397)</f>
        <v/>
      </c>
      <c r="V1397" s="26">
        <f>N1397/(N1397+O1397)</f>
        <v/>
      </c>
      <c r="W1397" s="26">
        <f>U1397*V1397</f>
        <v/>
      </c>
      <c r="X1397" s="39">
        <f>T1397/N1397</f>
        <v/>
      </c>
      <c r="Y1397" s="41">
        <f>IF(W1397=MAXIFS(W$2:W$7201, A$2:A$7201, A1397, B$2:B$7201, B1397), "OPTIMAL", "")</f>
        <v/>
      </c>
    </row>
    <row r="1398" ht="20" customHeight="1">
      <c r="A1398" s="28" t="n">
        <v>4</v>
      </c>
      <c r="B1398" s="28" t="n">
        <v>30</v>
      </c>
      <c r="C1398" s="29" t="n">
        <v>120</v>
      </c>
      <c r="D1398" s="29" t="n">
        <v>2</v>
      </c>
      <c r="E1398" s="30" t="n">
        <v>8</v>
      </c>
      <c r="F1398" s="29" t="n">
        <v>2</v>
      </c>
      <c r="G1398" s="28" t="n">
        <v>150</v>
      </c>
      <c r="H1398" s="30" t="inlineStr">
        <is>
          <t>ON</t>
        </is>
      </c>
      <c r="I1398" s="31" t="n">
        <v>718.2417398266504</v>
      </c>
      <c r="J1398" s="31" t="n">
        <v>2366.073881799197</v>
      </c>
      <c r="K1398" s="31" t="n">
        <v>1847.222222222222</v>
      </c>
      <c r="L1398" s="31" t="n">
        <v>150</v>
      </c>
      <c r="M1398" s="31">
        <f>I1398+J1398+K1398+L1398</f>
        <v/>
      </c>
      <c r="N1398" s="31">
        <f>M1398*'Dashboard &amp; Optimisation'!$B$18/('Dashboard &amp; Optimisation'!$B$16/3.6)</f>
        <v/>
      </c>
      <c r="O1398" s="31" t="n">
        <v>453.0829686593652</v>
      </c>
      <c r="P1398" s="32" t="n">
        <v>0.05063575531849562</v>
      </c>
      <c r="Q1398" s="33" t="n">
        <v>14.58672875926959</v>
      </c>
      <c r="R1398" s="31" t="n">
        <v>1922.497602766565</v>
      </c>
      <c r="S1398" s="31">
        <f>R1398*IF(A1398=4, 2.0, 3.0)</f>
        <v/>
      </c>
      <c r="T1398" s="29">
        <f>'Dashboard &amp; Optimisation'!$B$18*U1398</f>
        <v/>
      </c>
      <c r="U1398" s="34">
        <f>MIN(1, S1398/M1398)</f>
        <v/>
      </c>
      <c r="V1398" s="34">
        <f>N1398/(N1398+O1398)</f>
        <v/>
      </c>
      <c r="W1398" s="34">
        <f>U1398*V1398</f>
        <v/>
      </c>
      <c r="X1398" s="32">
        <f>T1398/N1398</f>
        <v/>
      </c>
      <c r="Y1398" s="35">
        <f>IF(W1398=MAXIFS(W$2:W$7201, A$2:A$7201, A1398, B$2:B$7201, B1398), "OPTIMAL", "")</f>
        <v/>
      </c>
    </row>
    <row r="1399" ht="20" customHeight="1">
      <c r="A1399" s="36" t="n">
        <v>4</v>
      </c>
      <c r="B1399" s="36" t="n">
        <v>30</v>
      </c>
      <c r="C1399" s="37" t="n">
        <v>120</v>
      </c>
      <c r="D1399" s="37" t="n">
        <v>2</v>
      </c>
      <c r="E1399" s="6" t="n">
        <v>8</v>
      </c>
      <c r="F1399" s="37" t="n">
        <v>2</v>
      </c>
      <c r="G1399" s="36" t="n">
        <v>150</v>
      </c>
      <c r="H1399" s="6" t="inlineStr">
        <is>
          <t>OFF</t>
        </is>
      </c>
      <c r="I1399" s="38" t="n">
        <v>718.2417398266504</v>
      </c>
      <c r="J1399" s="38" t="n">
        <v>2366.073881799197</v>
      </c>
      <c r="K1399" s="38" t="n">
        <v>1847.222222222222</v>
      </c>
      <c r="L1399" s="38" t="n">
        <v>150</v>
      </c>
      <c r="M1399" s="38">
        <f>I1399+J1399+K1399+L1399</f>
        <v/>
      </c>
      <c r="N1399" s="38">
        <f>M1399*'Dashboard &amp; Optimisation'!$B$18/('Dashboard &amp; Optimisation'!$B$16/3.6)</f>
        <v/>
      </c>
      <c r="O1399" s="38" t="n">
        <v>453.0829686593652</v>
      </c>
      <c r="P1399" s="39" t="n">
        <v>0.2170298115487641</v>
      </c>
      <c r="Q1399" s="40" t="n">
        <v>14.58672875926959</v>
      </c>
      <c r="R1399" s="38" t="n">
        <v>448.5426104340022</v>
      </c>
      <c r="S1399" s="38">
        <f>R1399*IF(A1399=4, 2.0, 3.0)</f>
        <v/>
      </c>
      <c r="T1399" s="37">
        <f>'Dashboard &amp; Optimisation'!$B$18*U1399</f>
        <v/>
      </c>
      <c r="U1399" s="26">
        <f>MIN(1, S1399/M1399)</f>
        <v/>
      </c>
      <c r="V1399" s="26">
        <f>N1399/(N1399+O1399)</f>
        <v/>
      </c>
      <c r="W1399" s="26">
        <f>U1399*V1399</f>
        <v/>
      </c>
      <c r="X1399" s="39">
        <f>T1399/N1399</f>
        <v/>
      </c>
      <c r="Y1399" s="41">
        <f>IF(W1399=MAXIFS(W$2:W$7201, A$2:A$7201, A1399, B$2:B$7201, B1399), "OPTIMAL", "")</f>
        <v/>
      </c>
    </row>
    <row r="1400" ht="20" customHeight="1">
      <c r="A1400" s="28" t="n">
        <v>4</v>
      </c>
      <c r="B1400" s="28" t="n">
        <v>30</v>
      </c>
      <c r="C1400" s="29" t="n">
        <v>120</v>
      </c>
      <c r="D1400" s="29" t="n">
        <v>2</v>
      </c>
      <c r="E1400" s="30" t="n">
        <v>8</v>
      </c>
      <c r="F1400" s="29" t="n">
        <v>2</v>
      </c>
      <c r="G1400" s="28" t="n">
        <v>200</v>
      </c>
      <c r="H1400" s="30" t="inlineStr">
        <is>
          <t>ON</t>
        </is>
      </c>
      <c r="I1400" s="31" t="n">
        <v>718.2417398266504</v>
      </c>
      <c r="J1400" s="31" t="n">
        <v>2366.073881799197</v>
      </c>
      <c r="K1400" s="31" t="n">
        <v>1847.222222222222</v>
      </c>
      <c r="L1400" s="31" t="n">
        <v>150</v>
      </c>
      <c r="M1400" s="31">
        <f>I1400+J1400+K1400+L1400</f>
        <v/>
      </c>
      <c r="N1400" s="31">
        <f>M1400*'Dashboard &amp; Optimisation'!$B$18/('Dashboard &amp; Optimisation'!$B$16/3.6)</f>
        <v/>
      </c>
      <c r="O1400" s="31" t="n">
        <v>453.0829686593652</v>
      </c>
      <c r="P1400" s="32" t="n">
        <v>0.05129890091471185</v>
      </c>
      <c r="Q1400" s="33" t="n">
        <v>14.58672875926959</v>
      </c>
      <c r="R1400" s="31" t="n">
        <v>1897.645299963226</v>
      </c>
      <c r="S1400" s="31">
        <f>R1400*IF(A1400=4, 2.0, 3.0)</f>
        <v/>
      </c>
      <c r="T1400" s="29">
        <f>'Dashboard &amp; Optimisation'!$B$18*U1400</f>
        <v/>
      </c>
      <c r="U1400" s="34">
        <f>MIN(1, S1400/M1400)</f>
        <v/>
      </c>
      <c r="V1400" s="34">
        <f>N1400/(N1400+O1400)</f>
        <v/>
      </c>
      <c r="W1400" s="34">
        <f>U1400*V1400</f>
        <v/>
      </c>
      <c r="X1400" s="32">
        <f>T1400/N1400</f>
        <v/>
      </c>
      <c r="Y1400" s="35">
        <f>IF(W1400=MAXIFS(W$2:W$7201, A$2:A$7201, A1400, B$2:B$7201, B1400), "OPTIMAL", "")</f>
        <v/>
      </c>
    </row>
    <row r="1401" ht="20" customHeight="1">
      <c r="A1401" s="36" t="n">
        <v>4</v>
      </c>
      <c r="B1401" s="36" t="n">
        <v>30</v>
      </c>
      <c r="C1401" s="37" t="n">
        <v>120</v>
      </c>
      <c r="D1401" s="37" t="n">
        <v>2</v>
      </c>
      <c r="E1401" s="6" t="n">
        <v>8</v>
      </c>
      <c r="F1401" s="37" t="n">
        <v>2</v>
      </c>
      <c r="G1401" s="36" t="n">
        <v>200</v>
      </c>
      <c r="H1401" s="6" t="inlineStr">
        <is>
          <t>OFF</t>
        </is>
      </c>
      <c r="I1401" s="38" t="n">
        <v>718.2417398266504</v>
      </c>
      <c r="J1401" s="38" t="n">
        <v>2366.073881799197</v>
      </c>
      <c r="K1401" s="38" t="n">
        <v>1847.222222222222</v>
      </c>
      <c r="L1401" s="38" t="n">
        <v>150</v>
      </c>
      <c r="M1401" s="38">
        <f>I1401+J1401+K1401+L1401</f>
        <v/>
      </c>
      <c r="N1401" s="38">
        <f>M1401*'Dashboard &amp; Optimisation'!$B$18/('Dashboard &amp; Optimisation'!$B$16/3.6)</f>
        <v/>
      </c>
      <c r="O1401" s="38" t="n">
        <v>453.0829686593652</v>
      </c>
      <c r="P1401" s="39" t="n">
        <v>0.2176929571449803</v>
      </c>
      <c r="Q1401" s="40" t="n">
        <v>14.58672875926959</v>
      </c>
      <c r="R1401" s="38" t="n">
        <v>447.1762407510981</v>
      </c>
      <c r="S1401" s="38">
        <f>R1401*IF(A1401=4, 2.0, 3.0)</f>
        <v/>
      </c>
      <c r="T1401" s="37">
        <f>'Dashboard &amp; Optimisation'!$B$18*U1401</f>
        <v/>
      </c>
      <c r="U1401" s="26">
        <f>MIN(1, S1401/M1401)</f>
        <v/>
      </c>
      <c r="V1401" s="26">
        <f>N1401/(N1401+O1401)</f>
        <v/>
      </c>
      <c r="W1401" s="26">
        <f>U1401*V1401</f>
        <v/>
      </c>
      <c r="X1401" s="39">
        <f>T1401/N1401</f>
        <v/>
      </c>
      <c r="Y1401" s="41">
        <f>IF(W1401=MAXIFS(W$2:W$7201, A$2:A$7201, A1401, B$2:B$7201, B1401), "OPTIMAL", "")</f>
        <v/>
      </c>
    </row>
    <row r="1402" ht="20" customHeight="1">
      <c r="A1402" s="28" t="n">
        <v>4</v>
      </c>
      <c r="B1402" s="28" t="n">
        <v>30</v>
      </c>
      <c r="C1402" s="29" t="n">
        <v>120</v>
      </c>
      <c r="D1402" s="29" t="n">
        <v>3</v>
      </c>
      <c r="E1402" s="30" t="n">
        <v>0</v>
      </c>
      <c r="F1402" s="29" t="n">
        <v>0</v>
      </c>
      <c r="G1402" s="28" t="n">
        <v>50</v>
      </c>
      <c r="H1402" s="30" t="inlineStr">
        <is>
          <t>ON</t>
        </is>
      </c>
      <c r="I1402" s="31" t="n">
        <v>718.2417398266504</v>
      </c>
      <c r="J1402" s="31" t="n">
        <v>2366.073881799197</v>
      </c>
      <c r="K1402" s="31" t="n">
        <v>1847.222222222222</v>
      </c>
      <c r="L1402" s="31" t="n">
        <v>150</v>
      </c>
      <c r="M1402" s="31">
        <f>I1402+J1402+K1402+L1402</f>
        <v/>
      </c>
      <c r="N1402" s="31">
        <f>M1402*'Dashboard &amp; Optimisation'!$B$18/('Dashboard &amp; Optimisation'!$B$16/3.6)</f>
        <v/>
      </c>
      <c r="O1402" s="31" t="n">
        <v>279.0084718694881</v>
      </c>
      <c r="P1402" s="32" t="n">
        <v>0.4662311764880552</v>
      </c>
      <c r="Q1402" s="33" t="n">
        <v>0.2</v>
      </c>
      <c r="R1402" s="31" t="n">
        <v>200.9996615291787</v>
      </c>
      <c r="S1402" s="31">
        <f>R1402*IF(A1402=4, 2.0, 3.0)</f>
        <v/>
      </c>
      <c r="T1402" s="29">
        <f>'Dashboard &amp; Optimisation'!$B$18*U1402</f>
        <v/>
      </c>
      <c r="U1402" s="34">
        <f>MIN(1, S1402/M1402)</f>
        <v/>
      </c>
      <c r="V1402" s="34">
        <f>N1402/(N1402+O1402)</f>
        <v/>
      </c>
      <c r="W1402" s="34">
        <f>U1402*V1402</f>
        <v/>
      </c>
      <c r="X1402" s="32">
        <f>T1402/N1402</f>
        <v/>
      </c>
      <c r="Y1402" s="35">
        <f>IF(W1402=MAXIFS(W$2:W$7201, A$2:A$7201, A1402, B$2:B$7201, B1402), "OPTIMAL", "")</f>
        <v/>
      </c>
    </row>
    <row r="1403" ht="20" customHeight="1">
      <c r="A1403" s="36" t="n">
        <v>4</v>
      </c>
      <c r="B1403" s="36" t="n">
        <v>30</v>
      </c>
      <c r="C1403" s="37" t="n">
        <v>120</v>
      </c>
      <c r="D1403" s="37" t="n">
        <v>3</v>
      </c>
      <c r="E1403" s="6" t="n">
        <v>0</v>
      </c>
      <c r="F1403" s="37" t="n">
        <v>0</v>
      </c>
      <c r="G1403" s="36" t="n">
        <v>50</v>
      </c>
      <c r="H1403" s="6" t="inlineStr">
        <is>
          <t>OFF</t>
        </is>
      </c>
      <c r="I1403" s="38" t="n">
        <v>718.2417398266504</v>
      </c>
      <c r="J1403" s="38" t="n">
        <v>2366.073881799197</v>
      </c>
      <c r="K1403" s="38" t="n">
        <v>1847.222222222222</v>
      </c>
      <c r="L1403" s="38" t="n">
        <v>150</v>
      </c>
      <c r="M1403" s="38">
        <f>I1403+J1403+K1403+L1403</f>
        <v/>
      </c>
      <c r="N1403" s="38">
        <f>M1403*'Dashboard &amp; Optimisation'!$B$18/('Dashboard &amp; Optimisation'!$B$16/3.6)</f>
        <v/>
      </c>
      <c r="O1403" s="38" t="n">
        <v>279.0084718694881</v>
      </c>
      <c r="P1403" s="39" t="n">
        <v>0.7314894149745474</v>
      </c>
      <c r="Q1403" s="40" t="n">
        <v>0.2</v>
      </c>
      <c r="R1403" s="38" t="n">
        <v>128.1116401003706</v>
      </c>
      <c r="S1403" s="38">
        <f>R1403*IF(A1403=4, 2.0, 3.0)</f>
        <v/>
      </c>
      <c r="T1403" s="37">
        <f>'Dashboard &amp; Optimisation'!$B$18*U1403</f>
        <v/>
      </c>
      <c r="U1403" s="26">
        <f>MIN(1, S1403/M1403)</f>
        <v/>
      </c>
      <c r="V1403" s="26">
        <f>N1403/(N1403+O1403)</f>
        <v/>
      </c>
      <c r="W1403" s="26">
        <f>U1403*V1403</f>
        <v/>
      </c>
      <c r="X1403" s="39">
        <f>T1403/N1403</f>
        <v/>
      </c>
      <c r="Y1403" s="41">
        <f>IF(W1403=MAXIFS(W$2:W$7201, A$2:A$7201, A1403, B$2:B$7201, B1403), "OPTIMAL", "")</f>
        <v/>
      </c>
    </row>
    <row r="1404" ht="20" customHeight="1">
      <c r="A1404" s="28" t="n">
        <v>4</v>
      </c>
      <c r="B1404" s="28" t="n">
        <v>30</v>
      </c>
      <c r="C1404" s="29" t="n">
        <v>120</v>
      </c>
      <c r="D1404" s="29" t="n">
        <v>3</v>
      </c>
      <c r="E1404" s="30" t="n">
        <v>0</v>
      </c>
      <c r="F1404" s="29" t="n">
        <v>0</v>
      </c>
      <c r="G1404" s="28" t="n">
        <v>100</v>
      </c>
      <c r="H1404" s="30" t="inlineStr">
        <is>
          <t>ON</t>
        </is>
      </c>
      <c r="I1404" s="31" t="n">
        <v>718.2417398266504</v>
      </c>
      <c r="J1404" s="31" t="n">
        <v>2366.073881799197</v>
      </c>
      <c r="K1404" s="31" t="n">
        <v>1847.222222222222</v>
      </c>
      <c r="L1404" s="31" t="n">
        <v>150</v>
      </c>
      <c r="M1404" s="31">
        <f>I1404+J1404+K1404+L1404</f>
        <v/>
      </c>
      <c r="N1404" s="31">
        <f>M1404*'Dashboard &amp; Optimisation'!$B$18/('Dashboard &amp; Optimisation'!$B$16/3.6)</f>
        <v/>
      </c>
      <c r="O1404" s="31" t="n">
        <v>279.0084718694881</v>
      </c>
      <c r="P1404" s="32" t="n">
        <v>0.4668943220842715</v>
      </c>
      <c r="Q1404" s="33" t="n">
        <v>0.2</v>
      </c>
      <c r="R1404" s="31" t="n">
        <v>200.7141749981175</v>
      </c>
      <c r="S1404" s="31">
        <f>R1404*IF(A1404=4, 2.0, 3.0)</f>
        <v/>
      </c>
      <c r="T1404" s="29">
        <f>'Dashboard &amp; Optimisation'!$B$18*U1404</f>
        <v/>
      </c>
      <c r="U1404" s="34">
        <f>MIN(1, S1404/M1404)</f>
        <v/>
      </c>
      <c r="V1404" s="34">
        <f>N1404/(N1404+O1404)</f>
        <v/>
      </c>
      <c r="W1404" s="34">
        <f>U1404*V1404</f>
        <v/>
      </c>
      <c r="X1404" s="32">
        <f>T1404/N1404</f>
        <v/>
      </c>
      <c r="Y1404" s="35">
        <f>IF(W1404=MAXIFS(W$2:W$7201, A$2:A$7201, A1404, B$2:B$7201, B1404), "OPTIMAL", "")</f>
        <v/>
      </c>
    </row>
    <row r="1405" ht="20" customHeight="1">
      <c r="A1405" s="36" t="n">
        <v>4</v>
      </c>
      <c r="B1405" s="36" t="n">
        <v>30</v>
      </c>
      <c r="C1405" s="37" t="n">
        <v>120</v>
      </c>
      <c r="D1405" s="37" t="n">
        <v>3</v>
      </c>
      <c r="E1405" s="6" t="n">
        <v>0</v>
      </c>
      <c r="F1405" s="37" t="n">
        <v>0</v>
      </c>
      <c r="G1405" s="36" t="n">
        <v>100</v>
      </c>
      <c r="H1405" s="6" t="inlineStr">
        <is>
          <t>OFF</t>
        </is>
      </c>
      <c r="I1405" s="38" t="n">
        <v>718.2417398266504</v>
      </c>
      <c r="J1405" s="38" t="n">
        <v>2366.073881799197</v>
      </c>
      <c r="K1405" s="38" t="n">
        <v>1847.222222222222</v>
      </c>
      <c r="L1405" s="38" t="n">
        <v>150</v>
      </c>
      <c r="M1405" s="38">
        <f>I1405+J1405+K1405+L1405</f>
        <v/>
      </c>
      <c r="N1405" s="38">
        <f>M1405*'Dashboard &amp; Optimisation'!$B$18/('Dashboard &amp; Optimisation'!$B$16/3.6)</f>
        <v/>
      </c>
      <c r="O1405" s="38" t="n">
        <v>279.0084718694881</v>
      </c>
      <c r="P1405" s="39" t="n">
        <v>0.7321525605707637</v>
      </c>
      <c r="Q1405" s="40" t="n">
        <v>0.2</v>
      </c>
      <c r="R1405" s="38" t="n">
        <v>127.9956032597832</v>
      </c>
      <c r="S1405" s="38">
        <f>R1405*IF(A1405=4, 2.0, 3.0)</f>
        <v/>
      </c>
      <c r="T1405" s="37">
        <f>'Dashboard &amp; Optimisation'!$B$18*U1405</f>
        <v/>
      </c>
      <c r="U1405" s="26">
        <f>MIN(1, S1405/M1405)</f>
        <v/>
      </c>
      <c r="V1405" s="26">
        <f>N1405/(N1405+O1405)</f>
        <v/>
      </c>
      <c r="W1405" s="26">
        <f>U1405*V1405</f>
        <v/>
      </c>
      <c r="X1405" s="39">
        <f>T1405/N1405</f>
        <v/>
      </c>
      <c r="Y1405" s="41">
        <f>IF(W1405=MAXIFS(W$2:W$7201, A$2:A$7201, A1405, B$2:B$7201, B1405), "OPTIMAL", "")</f>
        <v/>
      </c>
    </row>
    <row r="1406" ht="20" customHeight="1">
      <c r="A1406" s="28" t="n">
        <v>4</v>
      </c>
      <c r="B1406" s="28" t="n">
        <v>30</v>
      </c>
      <c r="C1406" s="29" t="n">
        <v>120</v>
      </c>
      <c r="D1406" s="29" t="n">
        <v>3</v>
      </c>
      <c r="E1406" s="30" t="n">
        <v>0</v>
      </c>
      <c r="F1406" s="29" t="n">
        <v>0</v>
      </c>
      <c r="G1406" s="28" t="n">
        <v>150</v>
      </c>
      <c r="H1406" s="30" t="inlineStr">
        <is>
          <t>ON</t>
        </is>
      </c>
      <c r="I1406" s="31" t="n">
        <v>718.2417398266504</v>
      </c>
      <c r="J1406" s="31" t="n">
        <v>2366.073881799197</v>
      </c>
      <c r="K1406" s="31" t="n">
        <v>1847.222222222222</v>
      </c>
      <c r="L1406" s="31" t="n">
        <v>150</v>
      </c>
      <c r="M1406" s="31">
        <f>I1406+J1406+K1406+L1406</f>
        <v/>
      </c>
      <c r="N1406" s="31">
        <f>M1406*'Dashboard &amp; Optimisation'!$B$18/('Dashboard &amp; Optimisation'!$B$16/3.6)</f>
        <v/>
      </c>
      <c r="O1406" s="31" t="n">
        <v>279.0084718694881</v>
      </c>
      <c r="P1406" s="32" t="n">
        <v>0.4675574676804877</v>
      </c>
      <c r="Q1406" s="33" t="n">
        <v>0.2</v>
      </c>
      <c r="R1406" s="31" t="n">
        <v>200.4294982889453</v>
      </c>
      <c r="S1406" s="31">
        <f>R1406*IF(A1406=4, 2.0, 3.0)</f>
        <v/>
      </c>
      <c r="T1406" s="29">
        <f>'Dashboard &amp; Optimisation'!$B$18*U1406</f>
        <v/>
      </c>
      <c r="U1406" s="34">
        <f>MIN(1, S1406/M1406)</f>
        <v/>
      </c>
      <c r="V1406" s="34">
        <f>N1406/(N1406+O1406)</f>
        <v/>
      </c>
      <c r="W1406" s="34">
        <f>U1406*V1406</f>
        <v/>
      </c>
      <c r="X1406" s="32">
        <f>T1406/N1406</f>
        <v/>
      </c>
      <c r="Y1406" s="35">
        <f>IF(W1406=MAXIFS(W$2:W$7201, A$2:A$7201, A1406, B$2:B$7201, B1406), "OPTIMAL", "")</f>
        <v/>
      </c>
    </row>
    <row r="1407" ht="20" customHeight="1">
      <c r="A1407" s="36" t="n">
        <v>4</v>
      </c>
      <c r="B1407" s="36" t="n">
        <v>30</v>
      </c>
      <c r="C1407" s="37" t="n">
        <v>120</v>
      </c>
      <c r="D1407" s="37" t="n">
        <v>3</v>
      </c>
      <c r="E1407" s="6" t="n">
        <v>0</v>
      </c>
      <c r="F1407" s="37" t="n">
        <v>0</v>
      </c>
      <c r="G1407" s="36" t="n">
        <v>150</v>
      </c>
      <c r="H1407" s="6" t="inlineStr">
        <is>
          <t>OFF</t>
        </is>
      </c>
      <c r="I1407" s="38" t="n">
        <v>718.2417398266504</v>
      </c>
      <c r="J1407" s="38" t="n">
        <v>2366.073881799197</v>
      </c>
      <c r="K1407" s="38" t="n">
        <v>1847.222222222222</v>
      </c>
      <c r="L1407" s="38" t="n">
        <v>150</v>
      </c>
      <c r="M1407" s="38">
        <f>I1407+J1407+K1407+L1407</f>
        <v/>
      </c>
      <c r="N1407" s="38">
        <f>M1407*'Dashboard &amp; Optimisation'!$B$18/('Dashboard &amp; Optimisation'!$B$16/3.6)</f>
        <v/>
      </c>
      <c r="O1407" s="38" t="n">
        <v>279.0084718694881</v>
      </c>
      <c r="P1407" s="39" t="n">
        <v>0.73281570616698</v>
      </c>
      <c r="Q1407" s="40" t="n">
        <v>0.2</v>
      </c>
      <c r="R1407" s="38" t="n">
        <v>127.8797764292139</v>
      </c>
      <c r="S1407" s="38">
        <f>R1407*IF(A1407=4, 2.0, 3.0)</f>
        <v/>
      </c>
      <c r="T1407" s="37">
        <f>'Dashboard &amp; Optimisation'!$B$18*U1407</f>
        <v/>
      </c>
      <c r="U1407" s="26">
        <f>MIN(1, S1407/M1407)</f>
        <v/>
      </c>
      <c r="V1407" s="26">
        <f>N1407/(N1407+O1407)</f>
        <v/>
      </c>
      <c r="W1407" s="26">
        <f>U1407*V1407</f>
        <v/>
      </c>
      <c r="X1407" s="39">
        <f>T1407/N1407</f>
        <v/>
      </c>
      <c r="Y1407" s="41">
        <f>IF(W1407=MAXIFS(W$2:W$7201, A$2:A$7201, A1407, B$2:B$7201, B1407), "OPTIMAL", "")</f>
        <v/>
      </c>
    </row>
    <row r="1408" ht="20" customHeight="1">
      <c r="A1408" s="28" t="n">
        <v>4</v>
      </c>
      <c r="B1408" s="28" t="n">
        <v>30</v>
      </c>
      <c r="C1408" s="29" t="n">
        <v>120</v>
      </c>
      <c r="D1408" s="29" t="n">
        <v>3</v>
      </c>
      <c r="E1408" s="30" t="n">
        <v>0</v>
      </c>
      <c r="F1408" s="29" t="n">
        <v>0</v>
      </c>
      <c r="G1408" s="28" t="n">
        <v>200</v>
      </c>
      <c r="H1408" s="30" t="inlineStr">
        <is>
          <t>ON</t>
        </is>
      </c>
      <c r="I1408" s="31" t="n">
        <v>718.2417398266504</v>
      </c>
      <c r="J1408" s="31" t="n">
        <v>2366.073881799197</v>
      </c>
      <c r="K1408" s="31" t="n">
        <v>1847.222222222222</v>
      </c>
      <c r="L1408" s="31" t="n">
        <v>150</v>
      </c>
      <c r="M1408" s="31">
        <f>I1408+J1408+K1408+L1408</f>
        <v/>
      </c>
      <c r="N1408" s="31">
        <f>M1408*'Dashboard &amp; Optimisation'!$B$18/('Dashboard &amp; Optimisation'!$B$16/3.6)</f>
        <v/>
      </c>
      <c r="O1408" s="31" t="n">
        <v>279.0084718694881</v>
      </c>
      <c r="P1408" s="32" t="n">
        <v>0.4682206132767039</v>
      </c>
      <c r="Q1408" s="33" t="n">
        <v>0.2</v>
      </c>
      <c r="R1408" s="31" t="n">
        <v>200.1456279607852</v>
      </c>
      <c r="S1408" s="31">
        <f>R1408*IF(A1408=4, 2.0, 3.0)</f>
        <v/>
      </c>
      <c r="T1408" s="29">
        <f>'Dashboard &amp; Optimisation'!$B$18*U1408</f>
        <v/>
      </c>
      <c r="U1408" s="34">
        <f>MIN(1, S1408/M1408)</f>
        <v/>
      </c>
      <c r="V1408" s="34">
        <f>N1408/(N1408+O1408)</f>
        <v/>
      </c>
      <c r="W1408" s="34">
        <f>U1408*V1408</f>
        <v/>
      </c>
      <c r="X1408" s="32">
        <f>T1408/N1408</f>
        <v/>
      </c>
      <c r="Y1408" s="35">
        <f>IF(W1408=MAXIFS(W$2:W$7201, A$2:A$7201, A1408, B$2:B$7201, B1408), "OPTIMAL", "")</f>
        <v/>
      </c>
    </row>
    <row r="1409" ht="20" customHeight="1">
      <c r="A1409" s="36" t="n">
        <v>4</v>
      </c>
      <c r="B1409" s="36" t="n">
        <v>30</v>
      </c>
      <c r="C1409" s="37" t="n">
        <v>120</v>
      </c>
      <c r="D1409" s="37" t="n">
        <v>3</v>
      </c>
      <c r="E1409" s="6" t="n">
        <v>0</v>
      </c>
      <c r="F1409" s="37" t="n">
        <v>0</v>
      </c>
      <c r="G1409" s="36" t="n">
        <v>200</v>
      </c>
      <c r="H1409" s="6" t="inlineStr">
        <is>
          <t>OFF</t>
        </is>
      </c>
      <c r="I1409" s="38" t="n">
        <v>718.2417398266504</v>
      </c>
      <c r="J1409" s="38" t="n">
        <v>2366.073881799197</v>
      </c>
      <c r="K1409" s="38" t="n">
        <v>1847.222222222222</v>
      </c>
      <c r="L1409" s="38" t="n">
        <v>150</v>
      </c>
      <c r="M1409" s="38">
        <f>I1409+J1409+K1409+L1409</f>
        <v/>
      </c>
      <c r="N1409" s="38">
        <f>M1409*'Dashboard &amp; Optimisation'!$B$18/('Dashboard &amp; Optimisation'!$B$16/3.6)</f>
        <v/>
      </c>
      <c r="O1409" s="38" t="n">
        <v>279.0084718694881</v>
      </c>
      <c r="P1409" s="39" t="n">
        <v>0.7334788517631962</v>
      </c>
      <c r="Q1409" s="40" t="n">
        <v>0.2</v>
      </c>
      <c r="R1409" s="38" t="n">
        <v>127.7641590390461</v>
      </c>
      <c r="S1409" s="38">
        <f>R1409*IF(A1409=4, 2.0, 3.0)</f>
        <v/>
      </c>
      <c r="T1409" s="37">
        <f>'Dashboard &amp; Optimisation'!$B$18*U1409</f>
        <v/>
      </c>
      <c r="U1409" s="26">
        <f>MIN(1, S1409/M1409)</f>
        <v/>
      </c>
      <c r="V1409" s="26">
        <f>N1409/(N1409+O1409)</f>
        <v/>
      </c>
      <c r="W1409" s="26">
        <f>U1409*V1409</f>
        <v/>
      </c>
      <c r="X1409" s="39">
        <f>T1409/N1409</f>
        <v/>
      </c>
      <c r="Y1409" s="41">
        <f>IF(W1409=MAXIFS(W$2:W$7201, A$2:A$7201, A1409, B$2:B$7201, B1409), "OPTIMAL", "")</f>
        <v/>
      </c>
    </row>
    <row r="1410" ht="20" customHeight="1">
      <c r="A1410" s="28" t="n">
        <v>4</v>
      </c>
      <c r="B1410" s="28" t="n">
        <v>30</v>
      </c>
      <c r="C1410" s="29" t="n">
        <v>120</v>
      </c>
      <c r="D1410" s="29" t="n">
        <v>3</v>
      </c>
      <c r="E1410" s="30" t="n">
        <v>4</v>
      </c>
      <c r="F1410" s="29" t="n">
        <v>1.5</v>
      </c>
      <c r="G1410" s="28" t="n">
        <v>50</v>
      </c>
      <c r="H1410" s="30" t="inlineStr">
        <is>
          <t>ON</t>
        </is>
      </c>
      <c r="I1410" s="31" t="n">
        <v>718.2417398266504</v>
      </c>
      <c r="J1410" s="31" t="n">
        <v>2366.073881799197</v>
      </c>
      <c r="K1410" s="31" t="n">
        <v>1847.222222222222</v>
      </c>
      <c r="L1410" s="31" t="n">
        <v>150</v>
      </c>
      <c r="M1410" s="31">
        <f>I1410+J1410+K1410+L1410</f>
        <v/>
      </c>
      <c r="N1410" s="31">
        <f>M1410*'Dashboard &amp; Optimisation'!$B$18/('Dashboard &amp; Optimisation'!$B$16/3.6)</f>
        <v/>
      </c>
      <c r="O1410" s="31" t="n">
        <v>381.2265126168526</v>
      </c>
      <c r="P1410" s="32" t="n">
        <v>0.06717135167146375</v>
      </c>
      <c r="Q1410" s="33" t="n">
        <v>5.689672816037082</v>
      </c>
      <c r="R1410" s="31" t="n">
        <v>1433.549520524384</v>
      </c>
      <c r="S1410" s="31">
        <f>R1410*IF(A1410=4, 2.0, 3.0)</f>
        <v/>
      </c>
      <c r="T1410" s="29">
        <f>'Dashboard &amp; Optimisation'!$B$18*U1410</f>
        <v/>
      </c>
      <c r="U1410" s="34">
        <f>MIN(1, S1410/M1410)</f>
        <v/>
      </c>
      <c r="V1410" s="34">
        <f>N1410/(N1410+O1410)</f>
        <v/>
      </c>
      <c r="W1410" s="34">
        <f>U1410*V1410</f>
        <v/>
      </c>
      <c r="X1410" s="32">
        <f>T1410/N1410</f>
        <v/>
      </c>
      <c r="Y1410" s="35">
        <f>IF(W1410=MAXIFS(W$2:W$7201, A$2:A$7201, A1410, B$2:B$7201, B1410), "OPTIMAL", "")</f>
        <v/>
      </c>
    </row>
    <row r="1411" ht="20" customHeight="1">
      <c r="A1411" s="36" t="n">
        <v>4</v>
      </c>
      <c r="B1411" s="36" t="n">
        <v>30</v>
      </c>
      <c r="C1411" s="37" t="n">
        <v>120</v>
      </c>
      <c r="D1411" s="37" t="n">
        <v>3</v>
      </c>
      <c r="E1411" s="6" t="n">
        <v>4</v>
      </c>
      <c r="F1411" s="37" t="n">
        <v>1.5</v>
      </c>
      <c r="G1411" s="36" t="n">
        <v>50</v>
      </c>
      <c r="H1411" s="6" t="inlineStr">
        <is>
          <t>OFF</t>
        </is>
      </c>
      <c r="I1411" s="38" t="n">
        <v>718.2417398266504</v>
      </c>
      <c r="J1411" s="38" t="n">
        <v>2366.073881799197</v>
      </c>
      <c r="K1411" s="38" t="n">
        <v>1847.222222222222</v>
      </c>
      <c r="L1411" s="38" t="n">
        <v>150</v>
      </c>
      <c r="M1411" s="38">
        <f>I1411+J1411+K1411+L1411</f>
        <v/>
      </c>
      <c r="N1411" s="38">
        <f>M1411*'Dashboard &amp; Optimisation'!$B$18/('Dashboard &amp; Optimisation'!$B$16/3.6)</f>
        <v/>
      </c>
      <c r="O1411" s="38" t="n">
        <v>381.2265126168526</v>
      </c>
      <c r="P1411" s="39" t="n">
        <v>0.2708445646272034</v>
      </c>
      <c r="Q1411" s="40" t="n">
        <v>5.689672816037082</v>
      </c>
      <c r="R1411" s="38" t="n">
        <v>355.5303356895575</v>
      </c>
      <c r="S1411" s="38">
        <f>R1411*IF(A1411=4, 2.0, 3.0)</f>
        <v/>
      </c>
      <c r="T1411" s="37">
        <f>'Dashboard &amp; Optimisation'!$B$18*U1411</f>
        <v/>
      </c>
      <c r="U1411" s="26">
        <f>MIN(1, S1411/M1411)</f>
        <v/>
      </c>
      <c r="V1411" s="26">
        <f>N1411/(N1411+O1411)</f>
        <v/>
      </c>
      <c r="W1411" s="26">
        <f>U1411*V1411</f>
        <v/>
      </c>
      <c r="X1411" s="39">
        <f>T1411/N1411</f>
        <v/>
      </c>
      <c r="Y1411" s="41">
        <f>IF(W1411=MAXIFS(W$2:W$7201, A$2:A$7201, A1411, B$2:B$7201, B1411), "OPTIMAL", "")</f>
        <v/>
      </c>
    </row>
    <row r="1412" ht="20" customHeight="1">
      <c r="A1412" s="28" t="n">
        <v>4</v>
      </c>
      <c r="B1412" s="28" t="n">
        <v>30</v>
      </c>
      <c r="C1412" s="29" t="n">
        <v>120</v>
      </c>
      <c r="D1412" s="29" t="n">
        <v>3</v>
      </c>
      <c r="E1412" s="30" t="n">
        <v>4</v>
      </c>
      <c r="F1412" s="29" t="n">
        <v>1.5</v>
      </c>
      <c r="G1412" s="28" t="n">
        <v>100</v>
      </c>
      <c r="H1412" s="30" t="inlineStr">
        <is>
          <t>ON</t>
        </is>
      </c>
      <c r="I1412" s="31" t="n">
        <v>718.2417398266504</v>
      </c>
      <c r="J1412" s="31" t="n">
        <v>2366.073881799197</v>
      </c>
      <c r="K1412" s="31" t="n">
        <v>1847.222222222222</v>
      </c>
      <c r="L1412" s="31" t="n">
        <v>150</v>
      </c>
      <c r="M1412" s="31">
        <f>I1412+J1412+K1412+L1412</f>
        <v/>
      </c>
      <c r="N1412" s="31">
        <f>M1412*'Dashboard &amp; Optimisation'!$B$18/('Dashboard &amp; Optimisation'!$B$16/3.6)</f>
        <v/>
      </c>
      <c r="O1412" s="31" t="n">
        <v>381.2265126168526</v>
      </c>
      <c r="P1412" s="32" t="n">
        <v>0.06783449726767998</v>
      </c>
      <c r="Q1412" s="33" t="n">
        <v>5.689672816037082</v>
      </c>
      <c r="R1412" s="31" t="n">
        <v>1419.535234434192</v>
      </c>
      <c r="S1412" s="31">
        <f>R1412*IF(A1412=4, 2.0, 3.0)</f>
        <v/>
      </c>
      <c r="T1412" s="29">
        <f>'Dashboard &amp; Optimisation'!$B$18*U1412</f>
        <v/>
      </c>
      <c r="U1412" s="34">
        <f>MIN(1, S1412/M1412)</f>
        <v/>
      </c>
      <c r="V1412" s="34">
        <f>N1412/(N1412+O1412)</f>
        <v/>
      </c>
      <c r="W1412" s="34">
        <f>U1412*V1412</f>
        <v/>
      </c>
      <c r="X1412" s="32">
        <f>T1412/N1412</f>
        <v/>
      </c>
      <c r="Y1412" s="35">
        <f>IF(W1412=MAXIFS(W$2:W$7201, A$2:A$7201, A1412, B$2:B$7201, B1412), "OPTIMAL", "")</f>
        <v/>
      </c>
    </row>
    <row r="1413" ht="20" customHeight="1">
      <c r="A1413" s="36" t="n">
        <v>4</v>
      </c>
      <c r="B1413" s="36" t="n">
        <v>30</v>
      </c>
      <c r="C1413" s="37" t="n">
        <v>120</v>
      </c>
      <c r="D1413" s="37" t="n">
        <v>3</v>
      </c>
      <c r="E1413" s="6" t="n">
        <v>4</v>
      </c>
      <c r="F1413" s="37" t="n">
        <v>1.5</v>
      </c>
      <c r="G1413" s="36" t="n">
        <v>100</v>
      </c>
      <c r="H1413" s="6" t="inlineStr">
        <is>
          <t>OFF</t>
        </is>
      </c>
      <c r="I1413" s="38" t="n">
        <v>718.2417398266504</v>
      </c>
      <c r="J1413" s="38" t="n">
        <v>2366.073881799197</v>
      </c>
      <c r="K1413" s="38" t="n">
        <v>1847.222222222222</v>
      </c>
      <c r="L1413" s="38" t="n">
        <v>150</v>
      </c>
      <c r="M1413" s="38">
        <f>I1413+J1413+K1413+L1413</f>
        <v/>
      </c>
      <c r="N1413" s="38">
        <f>M1413*'Dashboard &amp; Optimisation'!$B$18/('Dashboard &amp; Optimisation'!$B$16/3.6)</f>
        <v/>
      </c>
      <c r="O1413" s="38" t="n">
        <v>381.2265126168526</v>
      </c>
      <c r="P1413" s="39" t="n">
        <v>0.2715077102234196</v>
      </c>
      <c r="Q1413" s="40" t="n">
        <v>5.689672816037082</v>
      </c>
      <c r="R1413" s="38" t="n">
        <v>354.6619685399109</v>
      </c>
      <c r="S1413" s="38">
        <f>R1413*IF(A1413=4, 2.0, 3.0)</f>
        <v/>
      </c>
      <c r="T1413" s="37">
        <f>'Dashboard &amp; Optimisation'!$B$18*U1413</f>
        <v/>
      </c>
      <c r="U1413" s="26">
        <f>MIN(1, S1413/M1413)</f>
        <v/>
      </c>
      <c r="V1413" s="26">
        <f>N1413/(N1413+O1413)</f>
        <v/>
      </c>
      <c r="W1413" s="26">
        <f>U1413*V1413</f>
        <v/>
      </c>
      <c r="X1413" s="39">
        <f>T1413/N1413</f>
        <v/>
      </c>
      <c r="Y1413" s="41">
        <f>IF(W1413=MAXIFS(W$2:W$7201, A$2:A$7201, A1413, B$2:B$7201, B1413), "OPTIMAL", "")</f>
        <v/>
      </c>
    </row>
    <row r="1414" ht="20" customHeight="1">
      <c r="A1414" s="28" t="n">
        <v>4</v>
      </c>
      <c r="B1414" s="28" t="n">
        <v>30</v>
      </c>
      <c r="C1414" s="29" t="n">
        <v>120</v>
      </c>
      <c r="D1414" s="29" t="n">
        <v>3</v>
      </c>
      <c r="E1414" s="30" t="n">
        <v>4</v>
      </c>
      <c r="F1414" s="29" t="n">
        <v>1.5</v>
      </c>
      <c r="G1414" s="28" t="n">
        <v>150</v>
      </c>
      <c r="H1414" s="30" t="inlineStr">
        <is>
          <t>ON</t>
        </is>
      </c>
      <c r="I1414" s="31" t="n">
        <v>718.2417398266504</v>
      </c>
      <c r="J1414" s="31" t="n">
        <v>2366.073881799197</v>
      </c>
      <c r="K1414" s="31" t="n">
        <v>1847.222222222222</v>
      </c>
      <c r="L1414" s="31" t="n">
        <v>150</v>
      </c>
      <c r="M1414" s="31">
        <f>I1414+J1414+K1414+L1414</f>
        <v/>
      </c>
      <c r="N1414" s="31">
        <f>M1414*'Dashboard &amp; Optimisation'!$B$18/('Dashboard &amp; Optimisation'!$B$16/3.6)</f>
        <v/>
      </c>
      <c r="O1414" s="31" t="n">
        <v>381.2265126168526</v>
      </c>
      <c r="P1414" s="32" t="n">
        <v>0.06849764286389622</v>
      </c>
      <c r="Q1414" s="33" t="n">
        <v>5.689672816037082</v>
      </c>
      <c r="R1414" s="31" t="n">
        <v>1405.79230110057</v>
      </c>
      <c r="S1414" s="31">
        <f>R1414*IF(A1414=4, 2.0, 3.0)</f>
        <v/>
      </c>
      <c r="T1414" s="29">
        <f>'Dashboard &amp; Optimisation'!$B$18*U1414</f>
        <v/>
      </c>
      <c r="U1414" s="34">
        <f>MIN(1, S1414/M1414)</f>
        <v/>
      </c>
      <c r="V1414" s="34">
        <f>N1414/(N1414+O1414)</f>
        <v/>
      </c>
      <c r="W1414" s="34">
        <f>U1414*V1414</f>
        <v/>
      </c>
      <c r="X1414" s="32">
        <f>T1414/N1414</f>
        <v/>
      </c>
      <c r="Y1414" s="35">
        <f>IF(W1414=MAXIFS(W$2:W$7201, A$2:A$7201, A1414, B$2:B$7201, B1414), "OPTIMAL", "")</f>
        <v/>
      </c>
    </row>
    <row r="1415" ht="20" customHeight="1">
      <c r="A1415" s="36" t="n">
        <v>4</v>
      </c>
      <c r="B1415" s="36" t="n">
        <v>30</v>
      </c>
      <c r="C1415" s="37" t="n">
        <v>120</v>
      </c>
      <c r="D1415" s="37" t="n">
        <v>3</v>
      </c>
      <c r="E1415" s="6" t="n">
        <v>4</v>
      </c>
      <c r="F1415" s="37" t="n">
        <v>1.5</v>
      </c>
      <c r="G1415" s="36" t="n">
        <v>150</v>
      </c>
      <c r="H1415" s="6" t="inlineStr">
        <is>
          <t>OFF</t>
        </is>
      </c>
      <c r="I1415" s="38" t="n">
        <v>718.2417398266504</v>
      </c>
      <c r="J1415" s="38" t="n">
        <v>2366.073881799197</v>
      </c>
      <c r="K1415" s="38" t="n">
        <v>1847.222222222222</v>
      </c>
      <c r="L1415" s="38" t="n">
        <v>150</v>
      </c>
      <c r="M1415" s="38">
        <f>I1415+J1415+K1415+L1415</f>
        <v/>
      </c>
      <c r="N1415" s="38">
        <f>M1415*'Dashboard &amp; Optimisation'!$B$18/('Dashboard &amp; Optimisation'!$B$16/3.6)</f>
        <v/>
      </c>
      <c r="O1415" s="38" t="n">
        <v>381.2265126168526</v>
      </c>
      <c r="P1415" s="39" t="n">
        <v>0.2721708558196358</v>
      </c>
      <c r="Q1415" s="40" t="n">
        <v>5.689672816037082</v>
      </c>
      <c r="R1415" s="38" t="n">
        <v>353.7978329517182</v>
      </c>
      <c r="S1415" s="38">
        <f>R1415*IF(A1415=4, 2.0, 3.0)</f>
        <v/>
      </c>
      <c r="T1415" s="37">
        <f>'Dashboard &amp; Optimisation'!$B$18*U1415</f>
        <v/>
      </c>
      <c r="U1415" s="26">
        <f>MIN(1, S1415/M1415)</f>
        <v/>
      </c>
      <c r="V1415" s="26">
        <f>N1415/(N1415+O1415)</f>
        <v/>
      </c>
      <c r="W1415" s="26">
        <f>U1415*V1415</f>
        <v/>
      </c>
      <c r="X1415" s="39">
        <f>T1415/N1415</f>
        <v/>
      </c>
      <c r="Y1415" s="41">
        <f>IF(W1415=MAXIFS(W$2:W$7201, A$2:A$7201, A1415, B$2:B$7201, B1415), "OPTIMAL", "")</f>
        <v/>
      </c>
    </row>
    <row r="1416" ht="20" customHeight="1">
      <c r="A1416" s="28" t="n">
        <v>4</v>
      </c>
      <c r="B1416" s="28" t="n">
        <v>30</v>
      </c>
      <c r="C1416" s="29" t="n">
        <v>120</v>
      </c>
      <c r="D1416" s="29" t="n">
        <v>3</v>
      </c>
      <c r="E1416" s="30" t="n">
        <v>4</v>
      </c>
      <c r="F1416" s="29" t="n">
        <v>1.5</v>
      </c>
      <c r="G1416" s="28" t="n">
        <v>200</v>
      </c>
      <c r="H1416" s="30" t="inlineStr">
        <is>
          <t>ON</t>
        </is>
      </c>
      <c r="I1416" s="31" t="n">
        <v>718.2417398266504</v>
      </c>
      <c r="J1416" s="31" t="n">
        <v>2366.073881799197</v>
      </c>
      <c r="K1416" s="31" t="n">
        <v>1847.222222222222</v>
      </c>
      <c r="L1416" s="31" t="n">
        <v>150</v>
      </c>
      <c r="M1416" s="31">
        <f>I1416+J1416+K1416+L1416</f>
        <v/>
      </c>
      <c r="N1416" s="31">
        <f>M1416*'Dashboard &amp; Optimisation'!$B$18/('Dashboard &amp; Optimisation'!$B$16/3.6)</f>
        <v/>
      </c>
      <c r="O1416" s="31" t="n">
        <v>381.2265126168526</v>
      </c>
      <c r="P1416" s="32" t="n">
        <v>0.06916078846011245</v>
      </c>
      <c r="Q1416" s="33" t="n">
        <v>5.689672816037082</v>
      </c>
      <c r="R1416" s="31" t="n">
        <v>1392.312914956683</v>
      </c>
      <c r="S1416" s="31">
        <f>R1416*IF(A1416=4, 2.0, 3.0)</f>
        <v/>
      </c>
      <c r="T1416" s="29">
        <f>'Dashboard &amp; Optimisation'!$B$18*U1416</f>
        <v/>
      </c>
      <c r="U1416" s="34">
        <f>MIN(1, S1416/M1416)</f>
        <v/>
      </c>
      <c r="V1416" s="34">
        <f>N1416/(N1416+O1416)</f>
        <v/>
      </c>
      <c r="W1416" s="34">
        <f>U1416*V1416</f>
        <v/>
      </c>
      <c r="X1416" s="32">
        <f>T1416/N1416</f>
        <v/>
      </c>
      <c r="Y1416" s="35">
        <f>IF(W1416=MAXIFS(W$2:W$7201, A$2:A$7201, A1416, B$2:B$7201, B1416), "OPTIMAL", "")</f>
        <v/>
      </c>
    </row>
    <row r="1417" ht="20" customHeight="1">
      <c r="A1417" s="36" t="n">
        <v>4</v>
      </c>
      <c r="B1417" s="36" t="n">
        <v>30</v>
      </c>
      <c r="C1417" s="37" t="n">
        <v>120</v>
      </c>
      <c r="D1417" s="37" t="n">
        <v>3</v>
      </c>
      <c r="E1417" s="6" t="n">
        <v>4</v>
      </c>
      <c r="F1417" s="37" t="n">
        <v>1.5</v>
      </c>
      <c r="G1417" s="36" t="n">
        <v>200</v>
      </c>
      <c r="H1417" s="6" t="inlineStr">
        <is>
          <t>OFF</t>
        </is>
      </c>
      <c r="I1417" s="38" t="n">
        <v>718.2417398266504</v>
      </c>
      <c r="J1417" s="38" t="n">
        <v>2366.073881799197</v>
      </c>
      <c r="K1417" s="38" t="n">
        <v>1847.222222222222</v>
      </c>
      <c r="L1417" s="38" t="n">
        <v>150</v>
      </c>
      <c r="M1417" s="38">
        <f>I1417+J1417+K1417+L1417</f>
        <v/>
      </c>
      <c r="N1417" s="38">
        <f>M1417*'Dashboard &amp; Optimisation'!$B$18/('Dashboard &amp; Optimisation'!$B$16/3.6)</f>
        <v/>
      </c>
      <c r="O1417" s="38" t="n">
        <v>381.2265126168526</v>
      </c>
      <c r="P1417" s="39" t="n">
        <v>0.272834001415852</v>
      </c>
      <c r="Q1417" s="40" t="n">
        <v>5.689672816037082</v>
      </c>
      <c r="R1417" s="38" t="n">
        <v>352.9378980694996</v>
      </c>
      <c r="S1417" s="38">
        <f>R1417*IF(A1417=4, 2.0, 3.0)</f>
        <v/>
      </c>
      <c r="T1417" s="37">
        <f>'Dashboard &amp; Optimisation'!$B$18*U1417</f>
        <v/>
      </c>
      <c r="U1417" s="26">
        <f>MIN(1, S1417/M1417)</f>
        <v/>
      </c>
      <c r="V1417" s="26">
        <f>N1417/(N1417+O1417)</f>
        <v/>
      </c>
      <c r="W1417" s="26">
        <f>U1417*V1417</f>
        <v/>
      </c>
      <c r="X1417" s="39">
        <f>T1417/N1417</f>
        <v/>
      </c>
      <c r="Y1417" s="41">
        <f>IF(W1417=MAXIFS(W$2:W$7201, A$2:A$7201, A1417, B$2:B$7201, B1417), "OPTIMAL", "")</f>
        <v/>
      </c>
    </row>
    <row r="1418" ht="20" customHeight="1">
      <c r="A1418" s="28" t="n">
        <v>4</v>
      </c>
      <c r="B1418" s="28" t="n">
        <v>30</v>
      </c>
      <c r="C1418" s="29" t="n">
        <v>120</v>
      </c>
      <c r="D1418" s="29" t="n">
        <v>3</v>
      </c>
      <c r="E1418" s="30" t="n">
        <v>4</v>
      </c>
      <c r="F1418" s="29" t="n">
        <v>2</v>
      </c>
      <c r="G1418" s="28" t="n">
        <v>50</v>
      </c>
      <c r="H1418" s="30" t="inlineStr">
        <is>
          <t>ON</t>
        </is>
      </c>
      <c r="I1418" s="31" t="n">
        <v>718.2417398266504</v>
      </c>
      <c r="J1418" s="31" t="n">
        <v>2366.073881799197</v>
      </c>
      <c r="K1418" s="31" t="n">
        <v>1847.222222222222</v>
      </c>
      <c r="L1418" s="31" t="n">
        <v>150</v>
      </c>
      <c r="M1418" s="31">
        <f>I1418+J1418+K1418+L1418</f>
        <v/>
      </c>
      <c r="N1418" s="31">
        <f>M1418*'Dashboard &amp; Optimisation'!$B$18/('Dashboard &amp; Optimisation'!$B$16/3.6)</f>
        <v/>
      </c>
      <c r="O1418" s="31" t="n">
        <v>416.5620883715711</v>
      </c>
      <c r="P1418" s="32" t="n">
        <v>0.06391873359169503</v>
      </c>
      <c r="Q1418" s="33" t="n">
        <v>7.519563754716109</v>
      </c>
      <c r="R1418" s="31" t="n">
        <v>1520.457725906205</v>
      </c>
      <c r="S1418" s="31">
        <f>R1418*IF(A1418=4, 2.0, 3.0)</f>
        <v/>
      </c>
      <c r="T1418" s="29">
        <f>'Dashboard &amp; Optimisation'!$B$18*U1418</f>
        <v/>
      </c>
      <c r="U1418" s="34">
        <f>MIN(1, S1418/M1418)</f>
        <v/>
      </c>
      <c r="V1418" s="34">
        <f>N1418/(N1418+O1418)</f>
        <v/>
      </c>
      <c r="W1418" s="34">
        <f>U1418*V1418</f>
        <v/>
      </c>
      <c r="X1418" s="32">
        <f>T1418/N1418</f>
        <v/>
      </c>
      <c r="Y1418" s="35">
        <f>IF(W1418=MAXIFS(W$2:W$7201, A$2:A$7201, A1418, B$2:B$7201, B1418), "OPTIMAL", "")</f>
        <v/>
      </c>
    </row>
    <row r="1419" ht="20" customHeight="1">
      <c r="A1419" s="36" t="n">
        <v>4</v>
      </c>
      <c r="B1419" s="36" t="n">
        <v>30</v>
      </c>
      <c r="C1419" s="37" t="n">
        <v>120</v>
      </c>
      <c r="D1419" s="37" t="n">
        <v>3</v>
      </c>
      <c r="E1419" s="6" t="n">
        <v>4</v>
      </c>
      <c r="F1419" s="37" t="n">
        <v>2</v>
      </c>
      <c r="G1419" s="36" t="n">
        <v>50</v>
      </c>
      <c r="H1419" s="6" t="inlineStr">
        <is>
          <t>OFF</t>
        </is>
      </c>
      <c r="I1419" s="38" t="n">
        <v>718.2417398266504</v>
      </c>
      <c r="J1419" s="38" t="n">
        <v>2366.073881799197</v>
      </c>
      <c r="K1419" s="38" t="n">
        <v>1847.222222222222</v>
      </c>
      <c r="L1419" s="38" t="n">
        <v>150</v>
      </c>
      <c r="M1419" s="38">
        <f>I1419+J1419+K1419+L1419</f>
        <v/>
      </c>
      <c r="N1419" s="38">
        <f>M1419*'Dashboard &amp; Optimisation'!$B$18/('Dashboard &amp; Optimisation'!$B$16/3.6)</f>
        <v/>
      </c>
      <c r="O1419" s="38" t="n">
        <v>416.5620883715711</v>
      </c>
      <c r="P1419" s="39" t="n">
        <v>0.2684234428228554</v>
      </c>
      <c r="Q1419" s="40" t="n">
        <v>7.519563754716109</v>
      </c>
      <c r="R1419" s="38" t="n">
        <v>362.0612689323501</v>
      </c>
      <c r="S1419" s="38">
        <f>R1419*IF(A1419=4, 2.0, 3.0)</f>
        <v/>
      </c>
      <c r="T1419" s="37">
        <f>'Dashboard &amp; Optimisation'!$B$18*U1419</f>
        <v/>
      </c>
      <c r="U1419" s="26">
        <f>MIN(1, S1419/M1419)</f>
        <v/>
      </c>
      <c r="V1419" s="26">
        <f>N1419/(N1419+O1419)</f>
        <v/>
      </c>
      <c r="W1419" s="26">
        <f>U1419*V1419</f>
        <v/>
      </c>
      <c r="X1419" s="39">
        <f>T1419/N1419</f>
        <v/>
      </c>
      <c r="Y1419" s="41">
        <f>IF(W1419=MAXIFS(W$2:W$7201, A$2:A$7201, A1419, B$2:B$7201, B1419), "OPTIMAL", "")</f>
        <v/>
      </c>
    </row>
    <row r="1420" ht="20" customHeight="1">
      <c r="A1420" s="28" t="n">
        <v>4</v>
      </c>
      <c r="B1420" s="28" t="n">
        <v>30</v>
      </c>
      <c r="C1420" s="29" t="n">
        <v>120</v>
      </c>
      <c r="D1420" s="29" t="n">
        <v>3</v>
      </c>
      <c r="E1420" s="30" t="n">
        <v>4</v>
      </c>
      <c r="F1420" s="29" t="n">
        <v>2</v>
      </c>
      <c r="G1420" s="28" t="n">
        <v>100</v>
      </c>
      <c r="H1420" s="30" t="inlineStr">
        <is>
          <t>ON</t>
        </is>
      </c>
      <c r="I1420" s="31" t="n">
        <v>718.2417398266504</v>
      </c>
      <c r="J1420" s="31" t="n">
        <v>2366.073881799197</v>
      </c>
      <c r="K1420" s="31" t="n">
        <v>1847.222222222222</v>
      </c>
      <c r="L1420" s="31" t="n">
        <v>150</v>
      </c>
      <c r="M1420" s="31">
        <f>I1420+J1420+K1420+L1420</f>
        <v/>
      </c>
      <c r="N1420" s="31">
        <f>M1420*'Dashboard &amp; Optimisation'!$B$18/('Dashboard &amp; Optimisation'!$B$16/3.6)</f>
        <v/>
      </c>
      <c r="O1420" s="31" t="n">
        <v>416.5620883715711</v>
      </c>
      <c r="P1420" s="32" t="n">
        <v>0.06458187918791126</v>
      </c>
      <c r="Q1420" s="33" t="n">
        <v>7.519563754716109</v>
      </c>
      <c r="R1420" s="31" t="n">
        <v>1504.845221936881</v>
      </c>
      <c r="S1420" s="31">
        <f>R1420*IF(A1420=4, 2.0, 3.0)</f>
        <v/>
      </c>
      <c r="T1420" s="29">
        <f>'Dashboard &amp; Optimisation'!$B$18*U1420</f>
        <v/>
      </c>
      <c r="U1420" s="34">
        <f>MIN(1, S1420/M1420)</f>
        <v/>
      </c>
      <c r="V1420" s="34">
        <f>N1420/(N1420+O1420)</f>
        <v/>
      </c>
      <c r="W1420" s="34">
        <f>U1420*V1420</f>
        <v/>
      </c>
      <c r="X1420" s="32">
        <f>T1420/N1420</f>
        <v/>
      </c>
      <c r="Y1420" s="35">
        <f>IF(W1420=MAXIFS(W$2:W$7201, A$2:A$7201, A1420, B$2:B$7201, B1420), "OPTIMAL", "")</f>
        <v/>
      </c>
    </row>
    <row r="1421" ht="20" customHeight="1">
      <c r="A1421" s="36" t="n">
        <v>4</v>
      </c>
      <c r="B1421" s="36" t="n">
        <v>30</v>
      </c>
      <c r="C1421" s="37" t="n">
        <v>120</v>
      </c>
      <c r="D1421" s="37" t="n">
        <v>3</v>
      </c>
      <c r="E1421" s="6" t="n">
        <v>4</v>
      </c>
      <c r="F1421" s="37" t="n">
        <v>2</v>
      </c>
      <c r="G1421" s="36" t="n">
        <v>100</v>
      </c>
      <c r="H1421" s="6" t="inlineStr">
        <is>
          <t>OFF</t>
        </is>
      </c>
      <c r="I1421" s="38" t="n">
        <v>718.2417398266504</v>
      </c>
      <c r="J1421" s="38" t="n">
        <v>2366.073881799197</v>
      </c>
      <c r="K1421" s="38" t="n">
        <v>1847.222222222222</v>
      </c>
      <c r="L1421" s="38" t="n">
        <v>150</v>
      </c>
      <c r="M1421" s="38">
        <f>I1421+J1421+K1421+L1421</f>
        <v/>
      </c>
      <c r="N1421" s="38">
        <f>M1421*'Dashboard &amp; Optimisation'!$B$18/('Dashboard &amp; Optimisation'!$B$16/3.6)</f>
        <v/>
      </c>
      <c r="O1421" s="38" t="n">
        <v>416.5620883715711</v>
      </c>
      <c r="P1421" s="39" t="n">
        <v>0.2690865884190716</v>
      </c>
      <c r="Q1421" s="40" t="n">
        <v>7.519563754716109</v>
      </c>
      <c r="R1421" s="38" t="n">
        <v>361.1689935593427</v>
      </c>
      <c r="S1421" s="38">
        <f>R1421*IF(A1421=4, 2.0, 3.0)</f>
        <v/>
      </c>
      <c r="T1421" s="37">
        <f>'Dashboard &amp; Optimisation'!$B$18*U1421</f>
        <v/>
      </c>
      <c r="U1421" s="26">
        <f>MIN(1, S1421/M1421)</f>
        <v/>
      </c>
      <c r="V1421" s="26">
        <f>N1421/(N1421+O1421)</f>
        <v/>
      </c>
      <c r="W1421" s="26">
        <f>U1421*V1421</f>
        <v/>
      </c>
      <c r="X1421" s="39">
        <f>T1421/N1421</f>
        <v/>
      </c>
      <c r="Y1421" s="41">
        <f>IF(W1421=MAXIFS(W$2:W$7201, A$2:A$7201, A1421, B$2:B$7201, B1421), "OPTIMAL", "")</f>
        <v/>
      </c>
    </row>
    <row r="1422" ht="20" customHeight="1">
      <c r="A1422" s="28" t="n">
        <v>4</v>
      </c>
      <c r="B1422" s="28" t="n">
        <v>30</v>
      </c>
      <c r="C1422" s="29" t="n">
        <v>120</v>
      </c>
      <c r="D1422" s="29" t="n">
        <v>3</v>
      </c>
      <c r="E1422" s="30" t="n">
        <v>4</v>
      </c>
      <c r="F1422" s="29" t="n">
        <v>2</v>
      </c>
      <c r="G1422" s="28" t="n">
        <v>150</v>
      </c>
      <c r="H1422" s="30" t="inlineStr">
        <is>
          <t>ON</t>
        </is>
      </c>
      <c r="I1422" s="31" t="n">
        <v>718.2417398266504</v>
      </c>
      <c r="J1422" s="31" t="n">
        <v>2366.073881799197</v>
      </c>
      <c r="K1422" s="31" t="n">
        <v>1847.222222222222</v>
      </c>
      <c r="L1422" s="31" t="n">
        <v>150</v>
      </c>
      <c r="M1422" s="31">
        <f>I1422+J1422+K1422+L1422</f>
        <v/>
      </c>
      <c r="N1422" s="31">
        <f>M1422*'Dashboard &amp; Optimisation'!$B$18/('Dashboard &amp; Optimisation'!$B$16/3.6)</f>
        <v/>
      </c>
      <c r="O1422" s="31" t="n">
        <v>416.5620883715711</v>
      </c>
      <c r="P1422" s="32" t="n">
        <v>0.06524502478412748</v>
      </c>
      <c r="Q1422" s="33" t="n">
        <v>7.519563754716109</v>
      </c>
      <c r="R1422" s="31" t="n">
        <v>1489.550086633978</v>
      </c>
      <c r="S1422" s="31">
        <f>R1422*IF(A1422=4, 2.0, 3.0)</f>
        <v/>
      </c>
      <c r="T1422" s="29">
        <f>'Dashboard &amp; Optimisation'!$B$18*U1422</f>
        <v/>
      </c>
      <c r="U1422" s="34">
        <f>MIN(1, S1422/M1422)</f>
        <v/>
      </c>
      <c r="V1422" s="34">
        <f>N1422/(N1422+O1422)</f>
        <v/>
      </c>
      <c r="W1422" s="34">
        <f>U1422*V1422</f>
        <v/>
      </c>
      <c r="X1422" s="32">
        <f>T1422/N1422</f>
        <v/>
      </c>
      <c r="Y1422" s="35">
        <f>IF(W1422=MAXIFS(W$2:W$7201, A$2:A$7201, A1422, B$2:B$7201, B1422), "OPTIMAL", "")</f>
        <v/>
      </c>
    </row>
    <row r="1423" ht="20" customHeight="1">
      <c r="A1423" s="36" t="n">
        <v>4</v>
      </c>
      <c r="B1423" s="36" t="n">
        <v>30</v>
      </c>
      <c r="C1423" s="37" t="n">
        <v>120</v>
      </c>
      <c r="D1423" s="37" t="n">
        <v>3</v>
      </c>
      <c r="E1423" s="6" t="n">
        <v>4</v>
      </c>
      <c r="F1423" s="37" t="n">
        <v>2</v>
      </c>
      <c r="G1423" s="36" t="n">
        <v>150</v>
      </c>
      <c r="H1423" s="6" t="inlineStr">
        <is>
          <t>OFF</t>
        </is>
      </c>
      <c r="I1423" s="38" t="n">
        <v>718.2417398266504</v>
      </c>
      <c r="J1423" s="38" t="n">
        <v>2366.073881799197</v>
      </c>
      <c r="K1423" s="38" t="n">
        <v>1847.222222222222</v>
      </c>
      <c r="L1423" s="38" t="n">
        <v>150</v>
      </c>
      <c r="M1423" s="38">
        <f>I1423+J1423+K1423+L1423</f>
        <v/>
      </c>
      <c r="N1423" s="38">
        <f>M1423*'Dashboard &amp; Optimisation'!$B$18/('Dashboard &amp; Optimisation'!$B$16/3.6)</f>
        <v/>
      </c>
      <c r="O1423" s="38" t="n">
        <v>416.5620883715711</v>
      </c>
      <c r="P1423" s="39" t="n">
        <v>0.2697497340152878</v>
      </c>
      <c r="Q1423" s="40" t="n">
        <v>7.519563754716109</v>
      </c>
      <c r="R1423" s="38" t="n">
        <v>360.2811052785885</v>
      </c>
      <c r="S1423" s="38">
        <f>R1423*IF(A1423=4, 2.0, 3.0)</f>
        <v/>
      </c>
      <c r="T1423" s="37">
        <f>'Dashboard &amp; Optimisation'!$B$18*U1423</f>
        <v/>
      </c>
      <c r="U1423" s="26">
        <f>MIN(1, S1423/M1423)</f>
        <v/>
      </c>
      <c r="V1423" s="26">
        <f>N1423/(N1423+O1423)</f>
        <v/>
      </c>
      <c r="W1423" s="26">
        <f>U1423*V1423</f>
        <v/>
      </c>
      <c r="X1423" s="39">
        <f>T1423/N1423</f>
        <v/>
      </c>
      <c r="Y1423" s="41">
        <f>IF(W1423=MAXIFS(W$2:W$7201, A$2:A$7201, A1423, B$2:B$7201, B1423), "OPTIMAL", "")</f>
        <v/>
      </c>
    </row>
    <row r="1424" ht="20" customHeight="1">
      <c r="A1424" s="28" t="n">
        <v>4</v>
      </c>
      <c r="B1424" s="28" t="n">
        <v>30</v>
      </c>
      <c r="C1424" s="29" t="n">
        <v>120</v>
      </c>
      <c r="D1424" s="29" t="n">
        <v>3</v>
      </c>
      <c r="E1424" s="30" t="n">
        <v>4</v>
      </c>
      <c r="F1424" s="29" t="n">
        <v>2</v>
      </c>
      <c r="G1424" s="28" t="n">
        <v>200</v>
      </c>
      <c r="H1424" s="30" t="inlineStr">
        <is>
          <t>ON</t>
        </is>
      </c>
      <c r="I1424" s="31" t="n">
        <v>718.2417398266504</v>
      </c>
      <c r="J1424" s="31" t="n">
        <v>2366.073881799197</v>
      </c>
      <c r="K1424" s="31" t="n">
        <v>1847.222222222222</v>
      </c>
      <c r="L1424" s="31" t="n">
        <v>150</v>
      </c>
      <c r="M1424" s="31">
        <f>I1424+J1424+K1424+L1424</f>
        <v/>
      </c>
      <c r="N1424" s="31">
        <f>M1424*'Dashboard &amp; Optimisation'!$B$18/('Dashboard &amp; Optimisation'!$B$16/3.6)</f>
        <v/>
      </c>
      <c r="O1424" s="31" t="n">
        <v>416.5620883715711</v>
      </c>
      <c r="P1424" s="32" t="n">
        <v>0.06590817038034372</v>
      </c>
      <c r="Q1424" s="33" t="n">
        <v>7.519563754716109</v>
      </c>
      <c r="R1424" s="31" t="n">
        <v>1474.562740230725</v>
      </c>
      <c r="S1424" s="31">
        <f>R1424*IF(A1424=4, 2.0, 3.0)</f>
        <v/>
      </c>
      <c r="T1424" s="29">
        <f>'Dashboard &amp; Optimisation'!$B$18*U1424</f>
        <v/>
      </c>
      <c r="U1424" s="34">
        <f>MIN(1, S1424/M1424)</f>
        <v/>
      </c>
      <c r="V1424" s="34">
        <f>N1424/(N1424+O1424)</f>
        <v/>
      </c>
      <c r="W1424" s="34">
        <f>U1424*V1424</f>
        <v/>
      </c>
      <c r="X1424" s="32">
        <f>T1424/N1424</f>
        <v/>
      </c>
      <c r="Y1424" s="35">
        <f>IF(W1424=MAXIFS(W$2:W$7201, A$2:A$7201, A1424, B$2:B$7201, B1424), "OPTIMAL", "")</f>
        <v/>
      </c>
    </row>
    <row r="1425" ht="20" customHeight="1">
      <c r="A1425" s="36" t="n">
        <v>4</v>
      </c>
      <c r="B1425" s="36" t="n">
        <v>30</v>
      </c>
      <c r="C1425" s="37" t="n">
        <v>120</v>
      </c>
      <c r="D1425" s="37" t="n">
        <v>3</v>
      </c>
      <c r="E1425" s="6" t="n">
        <v>4</v>
      </c>
      <c r="F1425" s="37" t="n">
        <v>2</v>
      </c>
      <c r="G1425" s="36" t="n">
        <v>200</v>
      </c>
      <c r="H1425" s="6" t="inlineStr">
        <is>
          <t>OFF</t>
        </is>
      </c>
      <c r="I1425" s="38" t="n">
        <v>718.2417398266504</v>
      </c>
      <c r="J1425" s="38" t="n">
        <v>2366.073881799197</v>
      </c>
      <c r="K1425" s="38" t="n">
        <v>1847.222222222222</v>
      </c>
      <c r="L1425" s="38" t="n">
        <v>150</v>
      </c>
      <c r="M1425" s="38">
        <f>I1425+J1425+K1425+L1425</f>
        <v/>
      </c>
      <c r="N1425" s="38">
        <f>M1425*'Dashboard &amp; Optimisation'!$B$18/('Dashboard &amp; Optimisation'!$B$16/3.6)</f>
        <v/>
      </c>
      <c r="O1425" s="38" t="n">
        <v>416.5620883715711</v>
      </c>
      <c r="P1425" s="39" t="n">
        <v>0.2704128796115041</v>
      </c>
      <c r="Q1425" s="40" t="n">
        <v>7.519563754716109</v>
      </c>
      <c r="R1425" s="38" t="n">
        <v>359.3975718141002</v>
      </c>
      <c r="S1425" s="38">
        <f>R1425*IF(A1425=4, 2.0, 3.0)</f>
        <v/>
      </c>
      <c r="T1425" s="37">
        <f>'Dashboard &amp; Optimisation'!$B$18*U1425</f>
        <v/>
      </c>
      <c r="U1425" s="26">
        <f>MIN(1, S1425/M1425)</f>
        <v/>
      </c>
      <c r="V1425" s="26">
        <f>N1425/(N1425+O1425)</f>
        <v/>
      </c>
      <c r="W1425" s="26">
        <f>U1425*V1425</f>
        <v/>
      </c>
      <c r="X1425" s="39">
        <f>T1425/N1425</f>
        <v/>
      </c>
      <c r="Y1425" s="41">
        <f>IF(W1425=MAXIFS(W$2:W$7201, A$2:A$7201, A1425, B$2:B$7201, B1425), "OPTIMAL", "")</f>
        <v/>
      </c>
    </row>
    <row r="1426" ht="20" customHeight="1">
      <c r="A1426" s="28" t="n">
        <v>4</v>
      </c>
      <c r="B1426" s="28" t="n">
        <v>30</v>
      </c>
      <c r="C1426" s="29" t="n">
        <v>120</v>
      </c>
      <c r="D1426" s="29" t="n">
        <v>3</v>
      </c>
      <c r="E1426" s="30" t="n">
        <v>8</v>
      </c>
      <c r="F1426" s="29" t="n">
        <v>1.5</v>
      </c>
      <c r="G1426" s="28" t="n">
        <v>50</v>
      </c>
      <c r="H1426" s="30" t="inlineStr">
        <is>
          <t>ON</t>
        </is>
      </c>
      <c r="I1426" s="31" t="n">
        <v>718.2417398266504</v>
      </c>
      <c r="J1426" s="31" t="n">
        <v>2366.073881799197</v>
      </c>
      <c r="K1426" s="31" t="n">
        <v>1847.222222222222</v>
      </c>
      <c r="L1426" s="31" t="n">
        <v>150</v>
      </c>
      <c r="M1426" s="31">
        <f>I1426+J1426+K1426+L1426</f>
        <v/>
      </c>
      <c r="N1426" s="31">
        <f>M1426*'Dashboard &amp; Optimisation'!$B$18/('Dashboard &amp; Optimisation'!$B$16/3.6)</f>
        <v/>
      </c>
      <c r="O1426" s="31" t="n">
        <v>489.2348918751393</v>
      </c>
      <c r="P1426" s="32" t="n">
        <v>0.05078536372875048</v>
      </c>
      <c r="Q1426" s="33" t="n">
        <v>11.17934563207417</v>
      </c>
      <c r="R1426" s="31" t="n">
        <v>1949.790574950284</v>
      </c>
      <c r="S1426" s="31">
        <f>R1426*IF(A1426=4, 2.0, 3.0)</f>
        <v/>
      </c>
      <c r="T1426" s="29">
        <f>'Dashboard &amp; Optimisation'!$B$18*U1426</f>
        <v/>
      </c>
      <c r="U1426" s="34">
        <f>MIN(1, S1426/M1426)</f>
        <v/>
      </c>
      <c r="V1426" s="34">
        <f>N1426/(N1426+O1426)</f>
        <v/>
      </c>
      <c r="W1426" s="34">
        <f>U1426*V1426</f>
        <v/>
      </c>
      <c r="X1426" s="32">
        <f>T1426/N1426</f>
        <v/>
      </c>
      <c r="Y1426" s="35">
        <f>IF(W1426=MAXIFS(W$2:W$7201, A$2:A$7201, A1426, B$2:B$7201, B1426), "OPTIMAL", "")</f>
        <v/>
      </c>
    </row>
    <row r="1427" ht="20" customHeight="1">
      <c r="A1427" s="36" t="n">
        <v>4</v>
      </c>
      <c r="B1427" s="36" t="n">
        <v>30</v>
      </c>
      <c r="C1427" s="37" t="n">
        <v>120</v>
      </c>
      <c r="D1427" s="37" t="n">
        <v>3</v>
      </c>
      <c r="E1427" s="6" t="n">
        <v>8</v>
      </c>
      <c r="F1427" s="37" t="n">
        <v>1.5</v>
      </c>
      <c r="G1427" s="36" t="n">
        <v>50</v>
      </c>
      <c r="H1427" s="6" t="inlineStr">
        <is>
          <t>OFF</t>
        </is>
      </c>
      <c r="I1427" s="38" t="n">
        <v>718.2417398266504</v>
      </c>
      <c r="J1427" s="38" t="n">
        <v>2366.073881799197</v>
      </c>
      <c r="K1427" s="38" t="n">
        <v>1847.222222222222</v>
      </c>
      <c r="L1427" s="38" t="n">
        <v>150</v>
      </c>
      <c r="M1427" s="38">
        <f>I1427+J1427+K1427+L1427</f>
        <v/>
      </c>
      <c r="N1427" s="38">
        <f>M1427*'Dashboard &amp; Optimisation'!$B$18/('Dashboard &amp; Optimisation'!$B$16/3.6)</f>
        <v/>
      </c>
      <c r="O1427" s="38" t="n">
        <v>489.2348918751393</v>
      </c>
      <c r="P1427" s="39" t="n">
        <v>0.216080981103858</v>
      </c>
      <c r="Q1427" s="40" t="n">
        <v>11.17934563207417</v>
      </c>
      <c r="R1427" s="38" t="n">
        <v>458.257931993311</v>
      </c>
      <c r="S1427" s="38">
        <f>R1427*IF(A1427=4, 2.0, 3.0)</f>
        <v/>
      </c>
      <c r="T1427" s="37">
        <f>'Dashboard &amp; Optimisation'!$B$18*U1427</f>
        <v/>
      </c>
      <c r="U1427" s="26">
        <f>MIN(1, S1427/M1427)</f>
        <v/>
      </c>
      <c r="V1427" s="26">
        <f>N1427/(N1427+O1427)</f>
        <v/>
      </c>
      <c r="W1427" s="26">
        <f>U1427*V1427</f>
        <v/>
      </c>
      <c r="X1427" s="39">
        <f>T1427/N1427</f>
        <v/>
      </c>
      <c r="Y1427" s="41">
        <f>IF(W1427=MAXIFS(W$2:W$7201, A$2:A$7201, A1427, B$2:B$7201, B1427), "OPTIMAL", "")</f>
        <v/>
      </c>
    </row>
    <row r="1428" ht="20" customHeight="1">
      <c r="A1428" s="28" t="n">
        <v>4</v>
      </c>
      <c r="B1428" s="28" t="n">
        <v>30</v>
      </c>
      <c r="C1428" s="29" t="n">
        <v>120</v>
      </c>
      <c r="D1428" s="29" t="n">
        <v>3</v>
      </c>
      <c r="E1428" s="30" t="n">
        <v>8</v>
      </c>
      <c r="F1428" s="29" t="n">
        <v>1.5</v>
      </c>
      <c r="G1428" s="28" t="n">
        <v>100</v>
      </c>
      <c r="H1428" s="30" t="inlineStr">
        <is>
          <t>ON</t>
        </is>
      </c>
      <c r="I1428" s="31" t="n">
        <v>718.2417398266504</v>
      </c>
      <c r="J1428" s="31" t="n">
        <v>2366.073881799197</v>
      </c>
      <c r="K1428" s="31" t="n">
        <v>1847.222222222222</v>
      </c>
      <c r="L1428" s="31" t="n">
        <v>150</v>
      </c>
      <c r="M1428" s="31">
        <f>I1428+J1428+K1428+L1428</f>
        <v/>
      </c>
      <c r="N1428" s="31">
        <f>M1428*'Dashboard &amp; Optimisation'!$B$18/('Dashboard &amp; Optimisation'!$B$16/3.6)</f>
        <v/>
      </c>
      <c r="O1428" s="31" t="n">
        <v>489.2348918751393</v>
      </c>
      <c r="P1428" s="32" t="n">
        <v>0.05144850932496671</v>
      </c>
      <c r="Q1428" s="33" t="n">
        <v>11.17934563207417</v>
      </c>
      <c r="R1428" s="31" t="n">
        <v>1924.658747997725</v>
      </c>
      <c r="S1428" s="31">
        <f>R1428*IF(A1428=4, 2.0, 3.0)</f>
        <v/>
      </c>
      <c r="T1428" s="29">
        <f>'Dashboard &amp; Optimisation'!$B$18*U1428</f>
        <v/>
      </c>
      <c r="U1428" s="34">
        <f>MIN(1, S1428/M1428)</f>
        <v/>
      </c>
      <c r="V1428" s="34">
        <f>N1428/(N1428+O1428)</f>
        <v/>
      </c>
      <c r="W1428" s="34">
        <f>U1428*V1428</f>
        <v/>
      </c>
      <c r="X1428" s="32">
        <f>T1428/N1428</f>
        <v/>
      </c>
      <c r="Y1428" s="35">
        <f>IF(W1428=MAXIFS(W$2:W$7201, A$2:A$7201, A1428, B$2:B$7201, B1428), "OPTIMAL", "")</f>
        <v/>
      </c>
    </row>
    <row r="1429" ht="20" customHeight="1">
      <c r="A1429" s="36" t="n">
        <v>4</v>
      </c>
      <c r="B1429" s="36" t="n">
        <v>30</v>
      </c>
      <c r="C1429" s="37" t="n">
        <v>120</v>
      </c>
      <c r="D1429" s="37" t="n">
        <v>3</v>
      </c>
      <c r="E1429" s="6" t="n">
        <v>8</v>
      </c>
      <c r="F1429" s="37" t="n">
        <v>1.5</v>
      </c>
      <c r="G1429" s="36" t="n">
        <v>100</v>
      </c>
      <c r="H1429" s="6" t="inlineStr">
        <is>
          <t>OFF</t>
        </is>
      </c>
      <c r="I1429" s="38" t="n">
        <v>718.2417398266504</v>
      </c>
      <c r="J1429" s="38" t="n">
        <v>2366.073881799197</v>
      </c>
      <c r="K1429" s="38" t="n">
        <v>1847.222222222222</v>
      </c>
      <c r="L1429" s="38" t="n">
        <v>150</v>
      </c>
      <c r="M1429" s="38">
        <f>I1429+J1429+K1429+L1429</f>
        <v/>
      </c>
      <c r="N1429" s="38">
        <f>M1429*'Dashboard &amp; Optimisation'!$B$18/('Dashboard &amp; Optimisation'!$B$16/3.6)</f>
        <v/>
      </c>
      <c r="O1429" s="38" t="n">
        <v>489.2348918751393</v>
      </c>
      <c r="P1429" s="39" t="n">
        <v>0.2167441267000743</v>
      </c>
      <c r="Q1429" s="40" t="n">
        <v>11.17934563207417</v>
      </c>
      <c r="R1429" s="38" t="n">
        <v>456.855856033241</v>
      </c>
      <c r="S1429" s="38">
        <f>R1429*IF(A1429=4, 2.0, 3.0)</f>
        <v/>
      </c>
      <c r="T1429" s="37">
        <f>'Dashboard &amp; Optimisation'!$B$18*U1429</f>
        <v/>
      </c>
      <c r="U1429" s="26">
        <f>MIN(1, S1429/M1429)</f>
        <v/>
      </c>
      <c r="V1429" s="26">
        <f>N1429/(N1429+O1429)</f>
        <v/>
      </c>
      <c r="W1429" s="26">
        <f>U1429*V1429</f>
        <v/>
      </c>
      <c r="X1429" s="39">
        <f>T1429/N1429</f>
        <v/>
      </c>
      <c r="Y1429" s="41">
        <f>IF(W1429=MAXIFS(W$2:W$7201, A$2:A$7201, A1429, B$2:B$7201, B1429), "OPTIMAL", "")</f>
        <v/>
      </c>
    </row>
    <row r="1430" ht="20" customHeight="1">
      <c r="A1430" s="28" t="n">
        <v>4</v>
      </c>
      <c r="B1430" s="28" t="n">
        <v>30</v>
      </c>
      <c r="C1430" s="29" t="n">
        <v>120</v>
      </c>
      <c r="D1430" s="29" t="n">
        <v>3</v>
      </c>
      <c r="E1430" s="30" t="n">
        <v>8</v>
      </c>
      <c r="F1430" s="29" t="n">
        <v>1.5</v>
      </c>
      <c r="G1430" s="28" t="n">
        <v>150</v>
      </c>
      <c r="H1430" s="30" t="inlineStr">
        <is>
          <t>ON</t>
        </is>
      </c>
      <c r="I1430" s="31" t="n">
        <v>718.2417398266504</v>
      </c>
      <c r="J1430" s="31" t="n">
        <v>2366.073881799197</v>
      </c>
      <c r="K1430" s="31" t="n">
        <v>1847.222222222222</v>
      </c>
      <c r="L1430" s="31" t="n">
        <v>150</v>
      </c>
      <c r="M1430" s="31">
        <f>I1430+J1430+K1430+L1430</f>
        <v/>
      </c>
      <c r="N1430" s="31">
        <f>M1430*'Dashboard &amp; Optimisation'!$B$18/('Dashboard &amp; Optimisation'!$B$16/3.6)</f>
        <v/>
      </c>
      <c r="O1430" s="31" t="n">
        <v>489.2348918751393</v>
      </c>
      <c r="P1430" s="32" t="n">
        <v>0.05211165492118294</v>
      </c>
      <c r="Q1430" s="33" t="n">
        <v>11.17934563207417</v>
      </c>
      <c r="R1430" s="31" t="n">
        <v>1900.166549949435</v>
      </c>
      <c r="S1430" s="31">
        <f>R1430*IF(A1430=4, 2.0, 3.0)</f>
        <v/>
      </c>
      <c r="T1430" s="29">
        <f>'Dashboard &amp; Optimisation'!$B$18*U1430</f>
        <v/>
      </c>
      <c r="U1430" s="34">
        <f>MIN(1, S1430/M1430)</f>
        <v/>
      </c>
      <c r="V1430" s="34">
        <f>N1430/(N1430+O1430)</f>
        <v/>
      </c>
      <c r="W1430" s="34">
        <f>U1430*V1430</f>
        <v/>
      </c>
      <c r="X1430" s="32">
        <f>T1430/N1430</f>
        <v/>
      </c>
      <c r="Y1430" s="35">
        <f>IF(W1430=MAXIFS(W$2:W$7201, A$2:A$7201, A1430, B$2:B$7201, B1430), "OPTIMAL", "")</f>
        <v/>
      </c>
    </row>
    <row r="1431" ht="20" customHeight="1">
      <c r="A1431" s="36" t="n">
        <v>4</v>
      </c>
      <c r="B1431" s="36" t="n">
        <v>30</v>
      </c>
      <c r="C1431" s="37" t="n">
        <v>120</v>
      </c>
      <c r="D1431" s="37" t="n">
        <v>3</v>
      </c>
      <c r="E1431" s="6" t="n">
        <v>8</v>
      </c>
      <c r="F1431" s="37" t="n">
        <v>1.5</v>
      </c>
      <c r="G1431" s="36" t="n">
        <v>150</v>
      </c>
      <c r="H1431" s="6" t="inlineStr">
        <is>
          <t>OFF</t>
        </is>
      </c>
      <c r="I1431" s="38" t="n">
        <v>718.2417398266504</v>
      </c>
      <c r="J1431" s="38" t="n">
        <v>2366.073881799197</v>
      </c>
      <c r="K1431" s="38" t="n">
        <v>1847.222222222222</v>
      </c>
      <c r="L1431" s="38" t="n">
        <v>150</v>
      </c>
      <c r="M1431" s="38">
        <f>I1431+J1431+K1431+L1431</f>
        <v/>
      </c>
      <c r="N1431" s="38">
        <f>M1431*'Dashboard &amp; Optimisation'!$B$18/('Dashboard &amp; Optimisation'!$B$16/3.6)</f>
        <v/>
      </c>
      <c r="O1431" s="38" t="n">
        <v>489.2348918751393</v>
      </c>
      <c r="P1431" s="39" t="n">
        <v>0.2174072722962905</v>
      </c>
      <c r="Q1431" s="40" t="n">
        <v>11.17934563207417</v>
      </c>
      <c r="R1431" s="38" t="n">
        <v>455.4623334254915</v>
      </c>
      <c r="S1431" s="38">
        <f>R1431*IF(A1431=4, 2.0, 3.0)</f>
        <v/>
      </c>
      <c r="T1431" s="37">
        <f>'Dashboard &amp; Optimisation'!$B$18*U1431</f>
        <v/>
      </c>
      <c r="U1431" s="26">
        <f>MIN(1, S1431/M1431)</f>
        <v/>
      </c>
      <c r="V1431" s="26">
        <f>N1431/(N1431+O1431)</f>
        <v/>
      </c>
      <c r="W1431" s="26">
        <f>U1431*V1431</f>
        <v/>
      </c>
      <c r="X1431" s="39">
        <f>T1431/N1431</f>
        <v/>
      </c>
      <c r="Y1431" s="41">
        <f>IF(W1431=MAXIFS(W$2:W$7201, A$2:A$7201, A1431, B$2:B$7201, B1431), "OPTIMAL", "")</f>
        <v/>
      </c>
    </row>
    <row r="1432" ht="20" customHeight="1">
      <c r="A1432" s="28" t="n">
        <v>4</v>
      </c>
      <c r="B1432" s="28" t="n">
        <v>30</v>
      </c>
      <c r="C1432" s="29" t="n">
        <v>120</v>
      </c>
      <c r="D1432" s="29" t="n">
        <v>3</v>
      </c>
      <c r="E1432" s="30" t="n">
        <v>8</v>
      </c>
      <c r="F1432" s="29" t="n">
        <v>1.5</v>
      </c>
      <c r="G1432" s="28" t="n">
        <v>200</v>
      </c>
      <c r="H1432" s="30" t="inlineStr">
        <is>
          <t>ON</t>
        </is>
      </c>
      <c r="I1432" s="31" t="n">
        <v>718.2417398266504</v>
      </c>
      <c r="J1432" s="31" t="n">
        <v>2366.073881799197</v>
      </c>
      <c r="K1432" s="31" t="n">
        <v>1847.222222222222</v>
      </c>
      <c r="L1432" s="31" t="n">
        <v>150</v>
      </c>
      <c r="M1432" s="31">
        <f>I1432+J1432+K1432+L1432</f>
        <v/>
      </c>
      <c r="N1432" s="31">
        <f>M1432*'Dashboard &amp; Optimisation'!$B$18/('Dashboard &amp; Optimisation'!$B$16/3.6)</f>
        <v/>
      </c>
      <c r="O1432" s="31" t="n">
        <v>489.2348918751393</v>
      </c>
      <c r="P1432" s="32" t="n">
        <v>0.05277480051739917</v>
      </c>
      <c r="Q1432" s="33" t="n">
        <v>11.17934563207417</v>
      </c>
      <c r="R1432" s="31" t="n">
        <v>1876.289868894792</v>
      </c>
      <c r="S1432" s="31">
        <f>R1432*IF(A1432=4, 2.0, 3.0)</f>
        <v/>
      </c>
      <c r="T1432" s="29">
        <f>'Dashboard &amp; Optimisation'!$B$18*U1432</f>
        <v/>
      </c>
      <c r="U1432" s="34">
        <f>MIN(1, S1432/M1432)</f>
        <v/>
      </c>
      <c r="V1432" s="34">
        <f>N1432/(N1432+O1432)</f>
        <v/>
      </c>
      <c r="W1432" s="34">
        <f>U1432*V1432</f>
        <v/>
      </c>
      <c r="X1432" s="32">
        <f>T1432/N1432</f>
        <v/>
      </c>
      <c r="Y1432" s="35">
        <f>IF(W1432=MAXIFS(W$2:W$7201, A$2:A$7201, A1432, B$2:B$7201, B1432), "OPTIMAL", "")</f>
        <v/>
      </c>
    </row>
    <row r="1433" ht="20" customHeight="1">
      <c r="A1433" s="36" t="n">
        <v>4</v>
      </c>
      <c r="B1433" s="36" t="n">
        <v>30</v>
      </c>
      <c r="C1433" s="37" t="n">
        <v>120</v>
      </c>
      <c r="D1433" s="37" t="n">
        <v>3</v>
      </c>
      <c r="E1433" s="6" t="n">
        <v>8</v>
      </c>
      <c r="F1433" s="37" t="n">
        <v>1.5</v>
      </c>
      <c r="G1433" s="36" t="n">
        <v>200</v>
      </c>
      <c r="H1433" s="6" t="inlineStr">
        <is>
          <t>OFF</t>
        </is>
      </c>
      <c r="I1433" s="38" t="n">
        <v>718.2417398266504</v>
      </c>
      <c r="J1433" s="38" t="n">
        <v>2366.073881799197</v>
      </c>
      <c r="K1433" s="38" t="n">
        <v>1847.222222222222</v>
      </c>
      <c r="L1433" s="38" t="n">
        <v>150</v>
      </c>
      <c r="M1433" s="38">
        <f>I1433+J1433+K1433+L1433</f>
        <v/>
      </c>
      <c r="N1433" s="38">
        <f>M1433*'Dashboard &amp; Optimisation'!$B$18/('Dashboard &amp; Optimisation'!$B$16/3.6)</f>
        <v/>
      </c>
      <c r="O1433" s="38" t="n">
        <v>489.2348918751393</v>
      </c>
      <c r="P1433" s="39" t="n">
        <v>0.2180704178925067</v>
      </c>
      <c r="Q1433" s="40" t="n">
        <v>11.17934563207417</v>
      </c>
      <c r="R1433" s="38" t="n">
        <v>454.0772861385992</v>
      </c>
      <c r="S1433" s="38">
        <f>R1433*IF(A1433=4, 2.0, 3.0)</f>
        <v/>
      </c>
      <c r="T1433" s="37">
        <f>'Dashboard &amp; Optimisation'!$B$18*U1433</f>
        <v/>
      </c>
      <c r="U1433" s="26">
        <f>MIN(1, S1433/M1433)</f>
        <v/>
      </c>
      <c r="V1433" s="26">
        <f>N1433/(N1433+O1433)</f>
        <v/>
      </c>
      <c r="W1433" s="26">
        <f>U1433*V1433</f>
        <v/>
      </c>
      <c r="X1433" s="39">
        <f>T1433/N1433</f>
        <v/>
      </c>
      <c r="Y1433" s="41">
        <f>IF(W1433=MAXIFS(W$2:W$7201, A$2:A$7201, A1433, B$2:B$7201, B1433), "OPTIMAL", "")</f>
        <v/>
      </c>
    </row>
    <row r="1434" ht="20" customHeight="1">
      <c r="A1434" s="28" t="n">
        <v>4</v>
      </c>
      <c r="B1434" s="28" t="n">
        <v>30</v>
      </c>
      <c r="C1434" s="29" t="n">
        <v>120</v>
      </c>
      <c r="D1434" s="29" t="n">
        <v>3</v>
      </c>
      <c r="E1434" s="30" t="n">
        <v>8</v>
      </c>
      <c r="F1434" s="29" t="n">
        <v>2</v>
      </c>
      <c r="G1434" s="28" t="n">
        <v>50</v>
      </c>
      <c r="H1434" s="30" t="inlineStr">
        <is>
          <t>ON</t>
        </is>
      </c>
      <c r="I1434" s="31" t="n">
        <v>718.2417398266504</v>
      </c>
      <c r="J1434" s="31" t="n">
        <v>2366.073881799197</v>
      </c>
      <c r="K1434" s="31" t="n">
        <v>1847.222222222222</v>
      </c>
      <c r="L1434" s="31" t="n">
        <v>150</v>
      </c>
      <c r="M1434" s="31">
        <f>I1434+J1434+K1434+L1434</f>
        <v/>
      </c>
      <c r="N1434" s="31">
        <f>M1434*'Dashboard &amp; Optimisation'!$B$18/('Dashboard &amp; Optimisation'!$B$16/3.6)</f>
        <v/>
      </c>
      <c r="O1434" s="31" t="n">
        <v>564.7049754474803</v>
      </c>
      <c r="P1434" s="32" t="n">
        <v>0.04923017436389377</v>
      </c>
      <c r="Q1434" s="33" t="n">
        <v>14.83912750943222</v>
      </c>
      <c r="R1434" s="31" t="n">
        <v>2050.095319705872</v>
      </c>
      <c r="S1434" s="31">
        <f>R1434*IF(A1434=4, 2.0, 3.0)</f>
        <v/>
      </c>
      <c r="T1434" s="29">
        <f>'Dashboard &amp; Optimisation'!$B$18*U1434</f>
        <v/>
      </c>
      <c r="U1434" s="34">
        <f>MIN(1, S1434/M1434)</f>
        <v/>
      </c>
      <c r="V1434" s="34">
        <f>N1434/(N1434+O1434)</f>
        <v/>
      </c>
      <c r="W1434" s="34">
        <f>U1434*V1434</f>
        <v/>
      </c>
      <c r="X1434" s="32">
        <f>T1434/N1434</f>
        <v/>
      </c>
      <c r="Y1434" s="35">
        <f>IF(W1434=MAXIFS(W$2:W$7201, A$2:A$7201, A1434, B$2:B$7201, B1434), "OPTIMAL", "")</f>
        <v/>
      </c>
    </row>
    <row r="1435" ht="20" customHeight="1">
      <c r="A1435" s="36" t="n">
        <v>4</v>
      </c>
      <c r="B1435" s="36" t="n">
        <v>30</v>
      </c>
      <c r="C1435" s="37" t="n">
        <v>120</v>
      </c>
      <c r="D1435" s="37" t="n">
        <v>3</v>
      </c>
      <c r="E1435" s="6" t="n">
        <v>8</v>
      </c>
      <c r="F1435" s="37" t="n">
        <v>2</v>
      </c>
      <c r="G1435" s="36" t="n">
        <v>50</v>
      </c>
      <c r="H1435" s="6" t="inlineStr">
        <is>
          <t>OFF</t>
        </is>
      </c>
      <c r="I1435" s="38" t="n">
        <v>718.2417398266504</v>
      </c>
      <c r="J1435" s="38" t="n">
        <v>2366.073881799197</v>
      </c>
      <c r="K1435" s="38" t="n">
        <v>1847.222222222222</v>
      </c>
      <c r="L1435" s="38" t="n">
        <v>150</v>
      </c>
      <c r="M1435" s="38">
        <f>I1435+J1435+K1435+L1435</f>
        <v/>
      </c>
      <c r="N1435" s="38">
        <f>M1435*'Dashboard &amp; Optimisation'!$B$18/('Dashboard &amp; Optimisation'!$B$16/3.6)</f>
        <v/>
      </c>
      <c r="O1435" s="38" t="n">
        <v>564.7049754474803</v>
      </c>
      <c r="P1435" s="39" t="n">
        <v>0.2156242305941622</v>
      </c>
      <c r="Q1435" s="40" t="n">
        <v>14.83912750943222</v>
      </c>
      <c r="R1435" s="38" t="n">
        <v>468.0668298438215</v>
      </c>
      <c r="S1435" s="38">
        <f>R1435*IF(A1435=4, 2.0, 3.0)</f>
        <v/>
      </c>
      <c r="T1435" s="37">
        <f>'Dashboard &amp; Optimisation'!$B$18*U1435</f>
        <v/>
      </c>
      <c r="U1435" s="26">
        <f>MIN(1, S1435/M1435)</f>
        <v/>
      </c>
      <c r="V1435" s="26">
        <f>N1435/(N1435+O1435)</f>
        <v/>
      </c>
      <c r="W1435" s="26">
        <f>U1435*V1435</f>
        <v/>
      </c>
      <c r="X1435" s="39">
        <f>T1435/N1435</f>
        <v/>
      </c>
      <c r="Y1435" s="41">
        <f>IF(W1435=MAXIFS(W$2:W$7201, A$2:A$7201, A1435, B$2:B$7201, B1435), "OPTIMAL", "")</f>
        <v/>
      </c>
    </row>
    <row r="1436" ht="20" customHeight="1">
      <c r="A1436" s="28" t="n">
        <v>4</v>
      </c>
      <c r="B1436" s="28" t="n">
        <v>30</v>
      </c>
      <c r="C1436" s="29" t="n">
        <v>120</v>
      </c>
      <c r="D1436" s="29" t="n">
        <v>3</v>
      </c>
      <c r="E1436" s="30" t="n">
        <v>8</v>
      </c>
      <c r="F1436" s="29" t="n">
        <v>2</v>
      </c>
      <c r="G1436" s="28" t="n">
        <v>100</v>
      </c>
      <c r="H1436" s="30" t="inlineStr">
        <is>
          <t>ON</t>
        </is>
      </c>
      <c r="I1436" s="31" t="n">
        <v>718.2417398266504</v>
      </c>
      <c r="J1436" s="31" t="n">
        <v>2366.073881799197</v>
      </c>
      <c r="K1436" s="31" t="n">
        <v>1847.222222222222</v>
      </c>
      <c r="L1436" s="31" t="n">
        <v>150</v>
      </c>
      <c r="M1436" s="31">
        <f>I1436+J1436+K1436+L1436</f>
        <v/>
      </c>
      <c r="N1436" s="31">
        <f>M1436*'Dashboard &amp; Optimisation'!$B$18/('Dashboard &amp; Optimisation'!$B$16/3.6)</f>
        <v/>
      </c>
      <c r="O1436" s="31" t="n">
        <v>564.7049754474803</v>
      </c>
      <c r="P1436" s="32" t="n">
        <v>0.04989331996011</v>
      </c>
      <c r="Q1436" s="33" t="n">
        <v>14.83912750943222</v>
      </c>
      <c r="R1436" s="31" t="n">
        <v>2022.84694889845</v>
      </c>
      <c r="S1436" s="31">
        <f>R1436*IF(A1436=4, 2.0, 3.0)</f>
        <v/>
      </c>
      <c r="T1436" s="29">
        <f>'Dashboard &amp; Optimisation'!$B$18*U1436</f>
        <v/>
      </c>
      <c r="U1436" s="34">
        <f>MIN(1, S1436/M1436)</f>
        <v/>
      </c>
      <c r="V1436" s="34">
        <f>N1436/(N1436+O1436)</f>
        <v/>
      </c>
      <c r="W1436" s="34">
        <f>U1436*V1436</f>
        <v/>
      </c>
      <c r="X1436" s="32">
        <f>T1436/N1436</f>
        <v/>
      </c>
      <c r="Y1436" s="35">
        <f>IF(W1436=MAXIFS(W$2:W$7201, A$2:A$7201, A1436, B$2:B$7201, B1436), "OPTIMAL", "")</f>
        <v/>
      </c>
    </row>
    <row r="1437" ht="20" customHeight="1">
      <c r="A1437" s="36" t="n">
        <v>4</v>
      </c>
      <c r="B1437" s="36" t="n">
        <v>30</v>
      </c>
      <c r="C1437" s="37" t="n">
        <v>120</v>
      </c>
      <c r="D1437" s="37" t="n">
        <v>3</v>
      </c>
      <c r="E1437" s="6" t="n">
        <v>8</v>
      </c>
      <c r="F1437" s="37" t="n">
        <v>2</v>
      </c>
      <c r="G1437" s="36" t="n">
        <v>100</v>
      </c>
      <c r="H1437" s="6" t="inlineStr">
        <is>
          <t>OFF</t>
        </is>
      </c>
      <c r="I1437" s="38" t="n">
        <v>718.2417398266504</v>
      </c>
      <c r="J1437" s="38" t="n">
        <v>2366.073881799197</v>
      </c>
      <c r="K1437" s="38" t="n">
        <v>1847.222222222222</v>
      </c>
      <c r="L1437" s="38" t="n">
        <v>150</v>
      </c>
      <c r="M1437" s="38">
        <f>I1437+J1437+K1437+L1437</f>
        <v/>
      </c>
      <c r="N1437" s="38">
        <f>M1437*'Dashboard &amp; Optimisation'!$B$18/('Dashboard &amp; Optimisation'!$B$16/3.6)</f>
        <v/>
      </c>
      <c r="O1437" s="38" t="n">
        <v>564.7049754474803</v>
      </c>
      <c r="P1437" s="39" t="n">
        <v>0.2162873761903785</v>
      </c>
      <c r="Q1437" s="40" t="n">
        <v>14.83912750943222</v>
      </c>
      <c r="R1437" s="38" t="n">
        <v>466.63171854693</v>
      </c>
      <c r="S1437" s="38">
        <f>R1437*IF(A1437=4, 2.0, 3.0)</f>
        <v/>
      </c>
      <c r="T1437" s="37">
        <f>'Dashboard &amp; Optimisation'!$B$18*U1437</f>
        <v/>
      </c>
      <c r="U1437" s="26">
        <f>MIN(1, S1437/M1437)</f>
        <v/>
      </c>
      <c r="V1437" s="26">
        <f>N1437/(N1437+O1437)</f>
        <v/>
      </c>
      <c r="W1437" s="26">
        <f>U1437*V1437</f>
        <v/>
      </c>
      <c r="X1437" s="39">
        <f>T1437/N1437</f>
        <v/>
      </c>
      <c r="Y1437" s="41">
        <f>IF(W1437=MAXIFS(W$2:W$7201, A$2:A$7201, A1437, B$2:B$7201, B1437), "OPTIMAL", "")</f>
        <v/>
      </c>
    </row>
    <row r="1438" ht="20" customHeight="1">
      <c r="A1438" s="28" t="n">
        <v>4</v>
      </c>
      <c r="B1438" s="28" t="n">
        <v>30</v>
      </c>
      <c r="C1438" s="29" t="n">
        <v>120</v>
      </c>
      <c r="D1438" s="29" t="n">
        <v>3</v>
      </c>
      <c r="E1438" s="30" t="n">
        <v>8</v>
      </c>
      <c r="F1438" s="29" t="n">
        <v>2</v>
      </c>
      <c r="G1438" s="28" t="n">
        <v>150</v>
      </c>
      <c r="H1438" s="30" t="inlineStr">
        <is>
          <t>ON</t>
        </is>
      </c>
      <c r="I1438" s="31" t="n">
        <v>718.2417398266504</v>
      </c>
      <c r="J1438" s="31" t="n">
        <v>2366.073881799197</v>
      </c>
      <c r="K1438" s="31" t="n">
        <v>1847.222222222222</v>
      </c>
      <c r="L1438" s="31" t="n">
        <v>150</v>
      </c>
      <c r="M1438" s="31">
        <f>I1438+J1438+K1438+L1438</f>
        <v/>
      </c>
      <c r="N1438" s="31">
        <f>M1438*'Dashboard &amp; Optimisation'!$B$18/('Dashboard &amp; Optimisation'!$B$16/3.6)</f>
        <v/>
      </c>
      <c r="O1438" s="31" t="n">
        <v>564.7049754474803</v>
      </c>
      <c r="P1438" s="32" t="n">
        <v>0.05055646555632623</v>
      </c>
      <c r="Q1438" s="33" t="n">
        <v>14.83912750943222</v>
      </c>
      <c r="R1438" s="31" t="n">
        <v>1996.31340801065</v>
      </c>
      <c r="S1438" s="31">
        <f>R1438*IF(A1438=4, 2.0, 3.0)</f>
        <v/>
      </c>
      <c r="T1438" s="29">
        <f>'Dashboard &amp; Optimisation'!$B$18*U1438</f>
        <v/>
      </c>
      <c r="U1438" s="34">
        <f>MIN(1, S1438/M1438)</f>
        <v/>
      </c>
      <c r="V1438" s="34">
        <f>N1438/(N1438+O1438)</f>
        <v/>
      </c>
      <c r="W1438" s="34">
        <f>U1438*V1438</f>
        <v/>
      </c>
      <c r="X1438" s="32">
        <f>T1438/N1438</f>
        <v/>
      </c>
      <c r="Y1438" s="35">
        <f>IF(W1438=MAXIFS(W$2:W$7201, A$2:A$7201, A1438, B$2:B$7201, B1438), "OPTIMAL", "")</f>
        <v/>
      </c>
    </row>
    <row r="1439" ht="20" customHeight="1">
      <c r="A1439" s="36" t="n">
        <v>4</v>
      </c>
      <c r="B1439" s="36" t="n">
        <v>30</v>
      </c>
      <c r="C1439" s="37" t="n">
        <v>120</v>
      </c>
      <c r="D1439" s="37" t="n">
        <v>3</v>
      </c>
      <c r="E1439" s="6" t="n">
        <v>8</v>
      </c>
      <c r="F1439" s="37" t="n">
        <v>2</v>
      </c>
      <c r="G1439" s="36" t="n">
        <v>150</v>
      </c>
      <c r="H1439" s="6" t="inlineStr">
        <is>
          <t>OFF</t>
        </is>
      </c>
      <c r="I1439" s="38" t="n">
        <v>718.2417398266504</v>
      </c>
      <c r="J1439" s="38" t="n">
        <v>2366.073881799197</v>
      </c>
      <c r="K1439" s="38" t="n">
        <v>1847.222222222222</v>
      </c>
      <c r="L1439" s="38" t="n">
        <v>150</v>
      </c>
      <c r="M1439" s="38">
        <f>I1439+J1439+K1439+L1439</f>
        <v/>
      </c>
      <c r="N1439" s="38">
        <f>M1439*'Dashboard &amp; Optimisation'!$B$18/('Dashboard &amp; Optimisation'!$B$16/3.6)</f>
        <v/>
      </c>
      <c r="O1439" s="38" t="n">
        <v>564.7049754474803</v>
      </c>
      <c r="P1439" s="39" t="n">
        <v>0.2169505217865947</v>
      </c>
      <c r="Q1439" s="40" t="n">
        <v>14.83912750943222</v>
      </c>
      <c r="R1439" s="38" t="n">
        <v>465.2053805659889</v>
      </c>
      <c r="S1439" s="38">
        <f>R1439*IF(A1439=4, 2.0, 3.0)</f>
        <v/>
      </c>
      <c r="T1439" s="37">
        <f>'Dashboard &amp; Optimisation'!$B$18*U1439</f>
        <v/>
      </c>
      <c r="U1439" s="26">
        <f>MIN(1, S1439/M1439)</f>
        <v/>
      </c>
      <c r="V1439" s="26">
        <f>N1439/(N1439+O1439)</f>
        <v/>
      </c>
      <c r="W1439" s="26">
        <f>U1439*V1439</f>
        <v/>
      </c>
      <c r="X1439" s="39">
        <f>T1439/N1439</f>
        <v/>
      </c>
      <c r="Y1439" s="41">
        <f>IF(W1439=MAXIFS(W$2:W$7201, A$2:A$7201, A1439, B$2:B$7201, B1439), "OPTIMAL", "")</f>
        <v/>
      </c>
    </row>
    <row r="1440" ht="20" customHeight="1">
      <c r="A1440" s="28" t="n">
        <v>4</v>
      </c>
      <c r="B1440" s="28" t="n">
        <v>30</v>
      </c>
      <c r="C1440" s="29" t="n">
        <v>120</v>
      </c>
      <c r="D1440" s="29" t="n">
        <v>3</v>
      </c>
      <c r="E1440" s="30" t="n">
        <v>8</v>
      </c>
      <c r="F1440" s="29" t="n">
        <v>2</v>
      </c>
      <c r="G1440" s="28" t="n">
        <v>200</v>
      </c>
      <c r="H1440" s="30" t="inlineStr">
        <is>
          <t>ON</t>
        </is>
      </c>
      <c r="I1440" s="31" t="n">
        <v>718.2417398266504</v>
      </c>
      <c r="J1440" s="31" t="n">
        <v>2366.073881799197</v>
      </c>
      <c r="K1440" s="31" t="n">
        <v>1847.222222222222</v>
      </c>
      <c r="L1440" s="31" t="n">
        <v>150</v>
      </c>
      <c r="M1440" s="31">
        <f>I1440+J1440+K1440+L1440</f>
        <v/>
      </c>
      <c r="N1440" s="31">
        <f>M1440*'Dashboard &amp; Optimisation'!$B$18/('Dashboard &amp; Optimisation'!$B$16/3.6)</f>
        <v/>
      </c>
      <c r="O1440" s="31" t="n">
        <v>564.7049754474803</v>
      </c>
      <c r="P1440" s="32" t="n">
        <v>0.05121961115254246</v>
      </c>
      <c r="Q1440" s="33" t="n">
        <v>14.83912750943222</v>
      </c>
      <c r="R1440" s="31" t="n">
        <v>1970.466932112053</v>
      </c>
      <c r="S1440" s="31">
        <f>R1440*IF(A1440=4, 2.0, 3.0)</f>
        <v/>
      </c>
      <c r="T1440" s="29">
        <f>'Dashboard &amp; Optimisation'!$B$18*U1440</f>
        <v/>
      </c>
      <c r="U1440" s="34">
        <f>MIN(1, S1440/M1440)</f>
        <v/>
      </c>
      <c r="V1440" s="34">
        <f>N1440/(N1440+O1440)</f>
        <v/>
      </c>
      <c r="W1440" s="34">
        <f>U1440*V1440</f>
        <v/>
      </c>
      <c r="X1440" s="32">
        <f>T1440/N1440</f>
        <v/>
      </c>
      <c r="Y1440" s="35">
        <f>IF(W1440=MAXIFS(W$2:W$7201, A$2:A$7201, A1440, B$2:B$7201, B1440), "OPTIMAL", "")</f>
        <v/>
      </c>
    </row>
    <row r="1441" ht="20" customHeight="1">
      <c r="A1441" s="36" t="n">
        <v>4</v>
      </c>
      <c r="B1441" s="36" t="n">
        <v>30</v>
      </c>
      <c r="C1441" s="37" t="n">
        <v>120</v>
      </c>
      <c r="D1441" s="37" t="n">
        <v>3</v>
      </c>
      <c r="E1441" s="6" t="n">
        <v>8</v>
      </c>
      <c r="F1441" s="37" t="n">
        <v>2</v>
      </c>
      <c r="G1441" s="36" t="n">
        <v>200</v>
      </c>
      <c r="H1441" s="6" t="inlineStr">
        <is>
          <t>OFF</t>
        </is>
      </c>
      <c r="I1441" s="38" t="n">
        <v>718.2417398266504</v>
      </c>
      <c r="J1441" s="38" t="n">
        <v>2366.073881799197</v>
      </c>
      <c r="K1441" s="38" t="n">
        <v>1847.222222222222</v>
      </c>
      <c r="L1441" s="38" t="n">
        <v>150</v>
      </c>
      <c r="M1441" s="38">
        <f>I1441+J1441+K1441+L1441</f>
        <v/>
      </c>
      <c r="N1441" s="38">
        <f>M1441*'Dashboard &amp; Optimisation'!$B$18/('Dashboard &amp; Optimisation'!$B$16/3.6)</f>
        <v/>
      </c>
      <c r="O1441" s="38" t="n">
        <v>564.7049754474803</v>
      </c>
      <c r="P1441" s="39" t="n">
        <v>0.2176136673828109</v>
      </c>
      <c r="Q1441" s="40" t="n">
        <v>14.83912750943222</v>
      </c>
      <c r="R1441" s="38" t="n">
        <v>463.7877356948342</v>
      </c>
      <c r="S1441" s="38">
        <f>R1441*IF(A1441=4, 2.0, 3.0)</f>
        <v/>
      </c>
      <c r="T1441" s="37">
        <f>'Dashboard &amp; Optimisation'!$B$18*U1441</f>
        <v/>
      </c>
      <c r="U1441" s="26">
        <f>MIN(1, S1441/M1441)</f>
        <v/>
      </c>
      <c r="V1441" s="26">
        <f>N1441/(N1441+O1441)</f>
        <v/>
      </c>
      <c r="W1441" s="26">
        <f>U1441*V1441</f>
        <v/>
      </c>
      <c r="X1441" s="39">
        <f>T1441/N1441</f>
        <v/>
      </c>
      <c r="Y1441" s="41">
        <f>IF(W1441=MAXIFS(W$2:W$7201, A$2:A$7201, A1441, B$2:B$7201, B1441), "OPTIMAL", "")</f>
        <v/>
      </c>
    </row>
    <row r="1442" ht="20" customHeight="1">
      <c r="A1442" s="28" t="n">
        <v>4</v>
      </c>
      <c r="B1442" s="28" t="n">
        <v>35</v>
      </c>
      <c r="C1442" s="29" t="n">
        <v>80</v>
      </c>
      <c r="D1442" s="29" t="n">
        <v>2</v>
      </c>
      <c r="E1442" s="30" t="n">
        <v>0</v>
      </c>
      <c r="F1442" s="29" t="n">
        <v>0</v>
      </c>
      <c r="G1442" s="28" t="n">
        <v>50</v>
      </c>
      <c r="H1442" s="30" t="inlineStr">
        <is>
          <t>ON</t>
        </is>
      </c>
      <c r="I1442" s="31" t="n">
        <v>856.3651513317755</v>
      </c>
      <c r="J1442" s="31" t="n">
        <v>3449.488235315031</v>
      </c>
      <c r="K1442" s="31" t="n">
        <v>2287.037037037037</v>
      </c>
      <c r="L1442" s="31" t="n">
        <v>150</v>
      </c>
      <c r="M1442" s="31">
        <f>I1442+J1442+K1442+L1442</f>
        <v/>
      </c>
      <c r="N1442" s="31">
        <f>M1442*'Dashboard &amp; Optimisation'!$B$18/('Dashboard &amp; Optimisation'!$B$16/3.6)</f>
        <v/>
      </c>
      <c r="O1442" s="31" t="n">
        <v>370.2272050129558</v>
      </c>
      <c r="P1442" s="32" t="n">
        <v>0.5003831746931912</v>
      </c>
      <c r="Q1442" s="33" t="n">
        <v>0.2</v>
      </c>
      <c r="R1442" s="31" t="n">
        <v>559.1487971838292</v>
      </c>
      <c r="S1442" s="31">
        <f>R1442*IF(A1442=4, 2.0, 3.0)</f>
        <v/>
      </c>
      <c r="T1442" s="29">
        <f>'Dashboard &amp; Optimisation'!$B$18*U1442</f>
        <v/>
      </c>
      <c r="U1442" s="34">
        <f>MIN(1, S1442/M1442)</f>
        <v/>
      </c>
      <c r="V1442" s="34">
        <f>N1442/(N1442+O1442)</f>
        <v/>
      </c>
      <c r="W1442" s="34">
        <f>U1442*V1442</f>
        <v/>
      </c>
      <c r="X1442" s="32">
        <f>T1442/N1442</f>
        <v/>
      </c>
      <c r="Y1442" s="35">
        <f>IF(W1442=MAXIFS(W$2:W$7201, A$2:A$7201, A1442, B$2:B$7201, B1442), "OPTIMAL", "")</f>
        <v/>
      </c>
    </row>
    <row r="1443" ht="20" customHeight="1">
      <c r="A1443" s="36" t="n">
        <v>4</v>
      </c>
      <c r="B1443" s="36" t="n">
        <v>35</v>
      </c>
      <c r="C1443" s="37" t="n">
        <v>80</v>
      </c>
      <c r="D1443" s="37" t="n">
        <v>2</v>
      </c>
      <c r="E1443" s="6" t="n">
        <v>0</v>
      </c>
      <c r="F1443" s="37" t="n">
        <v>0</v>
      </c>
      <c r="G1443" s="36" t="n">
        <v>50</v>
      </c>
      <c r="H1443" s="6" t="inlineStr">
        <is>
          <t>OFF</t>
        </is>
      </c>
      <c r="I1443" s="38" t="n">
        <v>856.3651513317755</v>
      </c>
      <c r="J1443" s="38" t="n">
        <v>3449.488235315031</v>
      </c>
      <c r="K1443" s="38" t="n">
        <v>2287.037037037037</v>
      </c>
      <c r="L1443" s="38" t="n">
        <v>150</v>
      </c>
      <c r="M1443" s="38">
        <f>I1443+J1443+K1443+L1443</f>
        <v/>
      </c>
      <c r="N1443" s="38">
        <f>M1443*'Dashboard &amp; Optimisation'!$B$18/('Dashboard &amp; Optimisation'!$B$16/3.6)</f>
        <v/>
      </c>
      <c r="O1443" s="38" t="n">
        <v>370.2272050129558</v>
      </c>
      <c r="P1443" s="39" t="n">
        <v>0.8982705324229294</v>
      </c>
      <c r="Q1443" s="40" t="n">
        <v>0.2</v>
      </c>
      <c r="R1443" s="38" t="n">
        <v>311.4748176209702</v>
      </c>
      <c r="S1443" s="38">
        <f>R1443*IF(A1443=4, 2.0, 3.0)</f>
        <v/>
      </c>
      <c r="T1443" s="37">
        <f>'Dashboard &amp; Optimisation'!$B$18*U1443</f>
        <v/>
      </c>
      <c r="U1443" s="26">
        <f>MIN(1, S1443/M1443)</f>
        <v/>
      </c>
      <c r="V1443" s="26">
        <f>N1443/(N1443+O1443)</f>
        <v/>
      </c>
      <c r="W1443" s="26">
        <f>U1443*V1443</f>
        <v/>
      </c>
      <c r="X1443" s="39">
        <f>T1443/N1443</f>
        <v/>
      </c>
      <c r="Y1443" s="41">
        <f>IF(W1443=MAXIFS(W$2:W$7201, A$2:A$7201, A1443, B$2:B$7201, B1443), "OPTIMAL", "")</f>
        <v/>
      </c>
    </row>
    <row r="1444" ht="20" customHeight="1">
      <c r="A1444" s="28" t="n">
        <v>4</v>
      </c>
      <c r="B1444" s="28" t="n">
        <v>35</v>
      </c>
      <c r="C1444" s="29" t="n">
        <v>80</v>
      </c>
      <c r="D1444" s="29" t="n">
        <v>2</v>
      </c>
      <c r="E1444" s="30" t="n">
        <v>0</v>
      </c>
      <c r="F1444" s="29" t="n">
        <v>0</v>
      </c>
      <c r="G1444" s="28" t="n">
        <v>100</v>
      </c>
      <c r="H1444" s="30" t="inlineStr">
        <is>
          <t>ON</t>
        </is>
      </c>
      <c r="I1444" s="31" t="n">
        <v>856.3651513317755</v>
      </c>
      <c r="J1444" s="31" t="n">
        <v>3449.488235315031</v>
      </c>
      <c r="K1444" s="31" t="n">
        <v>2287.037037037037</v>
      </c>
      <c r="L1444" s="31" t="n">
        <v>150</v>
      </c>
      <c r="M1444" s="31">
        <f>I1444+J1444+K1444+L1444</f>
        <v/>
      </c>
      <c r="N1444" s="31">
        <f>M1444*'Dashboard &amp; Optimisation'!$B$18/('Dashboard &amp; Optimisation'!$B$16/3.6)</f>
        <v/>
      </c>
      <c r="O1444" s="31" t="n">
        <v>370.2272050129558</v>
      </c>
      <c r="P1444" s="32" t="n">
        <v>0.5013778930875155</v>
      </c>
      <c r="Q1444" s="33" t="n">
        <v>0.2</v>
      </c>
      <c r="R1444" s="31" t="n">
        <v>558.039463083959</v>
      </c>
      <c r="S1444" s="31">
        <f>R1444*IF(A1444=4, 2.0, 3.0)</f>
        <v/>
      </c>
      <c r="T1444" s="29">
        <f>'Dashboard &amp; Optimisation'!$B$18*U1444</f>
        <v/>
      </c>
      <c r="U1444" s="34">
        <f>MIN(1, S1444/M1444)</f>
        <v/>
      </c>
      <c r="V1444" s="34">
        <f>N1444/(N1444+O1444)</f>
        <v/>
      </c>
      <c r="W1444" s="34">
        <f>U1444*V1444</f>
        <v/>
      </c>
      <c r="X1444" s="32">
        <f>T1444/N1444</f>
        <v/>
      </c>
      <c r="Y1444" s="35">
        <f>IF(W1444=MAXIFS(W$2:W$7201, A$2:A$7201, A1444, B$2:B$7201, B1444), "OPTIMAL", "")</f>
        <v/>
      </c>
    </row>
    <row r="1445" ht="20" customHeight="1">
      <c r="A1445" s="36" t="n">
        <v>4</v>
      </c>
      <c r="B1445" s="36" t="n">
        <v>35</v>
      </c>
      <c r="C1445" s="37" t="n">
        <v>80</v>
      </c>
      <c r="D1445" s="37" t="n">
        <v>2</v>
      </c>
      <c r="E1445" s="6" t="n">
        <v>0</v>
      </c>
      <c r="F1445" s="37" t="n">
        <v>0</v>
      </c>
      <c r="G1445" s="36" t="n">
        <v>100</v>
      </c>
      <c r="H1445" s="6" t="inlineStr">
        <is>
          <t>OFF</t>
        </is>
      </c>
      <c r="I1445" s="38" t="n">
        <v>856.3651513317755</v>
      </c>
      <c r="J1445" s="38" t="n">
        <v>3449.488235315031</v>
      </c>
      <c r="K1445" s="38" t="n">
        <v>2287.037037037037</v>
      </c>
      <c r="L1445" s="38" t="n">
        <v>150</v>
      </c>
      <c r="M1445" s="38">
        <f>I1445+J1445+K1445+L1445</f>
        <v/>
      </c>
      <c r="N1445" s="38">
        <f>M1445*'Dashboard &amp; Optimisation'!$B$18/('Dashboard &amp; Optimisation'!$B$16/3.6)</f>
        <v/>
      </c>
      <c r="O1445" s="38" t="n">
        <v>370.2272050129558</v>
      </c>
      <c r="P1445" s="39" t="n">
        <v>0.8992652508172538</v>
      </c>
      <c r="Q1445" s="40" t="n">
        <v>0.2</v>
      </c>
      <c r="R1445" s="38" t="n">
        <v>311.1302810894242</v>
      </c>
      <c r="S1445" s="38">
        <f>R1445*IF(A1445=4, 2.0, 3.0)</f>
        <v/>
      </c>
      <c r="T1445" s="37">
        <f>'Dashboard &amp; Optimisation'!$B$18*U1445</f>
        <v/>
      </c>
      <c r="U1445" s="26">
        <f>MIN(1, S1445/M1445)</f>
        <v/>
      </c>
      <c r="V1445" s="26">
        <f>N1445/(N1445+O1445)</f>
        <v/>
      </c>
      <c r="W1445" s="26">
        <f>U1445*V1445</f>
        <v/>
      </c>
      <c r="X1445" s="39">
        <f>T1445/N1445</f>
        <v/>
      </c>
      <c r="Y1445" s="41">
        <f>IF(W1445=MAXIFS(W$2:W$7201, A$2:A$7201, A1445, B$2:B$7201, B1445), "OPTIMAL", "")</f>
        <v/>
      </c>
    </row>
    <row r="1446" ht="20" customHeight="1">
      <c r="A1446" s="28" t="n">
        <v>4</v>
      </c>
      <c r="B1446" s="28" t="n">
        <v>35</v>
      </c>
      <c r="C1446" s="29" t="n">
        <v>80</v>
      </c>
      <c r="D1446" s="29" t="n">
        <v>2</v>
      </c>
      <c r="E1446" s="30" t="n">
        <v>0</v>
      </c>
      <c r="F1446" s="29" t="n">
        <v>0</v>
      </c>
      <c r="G1446" s="28" t="n">
        <v>150</v>
      </c>
      <c r="H1446" s="30" t="inlineStr">
        <is>
          <t>ON</t>
        </is>
      </c>
      <c r="I1446" s="31" t="n">
        <v>856.3651513317755</v>
      </c>
      <c r="J1446" s="31" t="n">
        <v>3449.488235315031</v>
      </c>
      <c r="K1446" s="31" t="n">
        <v>2287.037037037037</v>
      </c>
      <c r="L1446" s="31" t="n">
        <v>150</v>
      </c>
      <c r="M1446" s="31">
        <f>I1446+J1446+K1446+L1446</f>
        <v/>
      </c>
      <c r="N1446" s="31">
        <f>M1446*'Dashboard &amp; Optimisation'!$B$18/('Dashboard &amp; Optimisation'!$B$16/3.6)</f>
        <v/>
      </c>
      <c r="O1446" s="31" t="n">
        <v>370.2272050129558</v>
      </c>
      <c r="P1446" s="32" t="n">
        <v>0.5023726114818398</v>
      </c>
      <c r="Q1446" s="33" t="n">
        <v>0.2</v>
      </c>
      <c r="R1446" s="31" t="n">
        <v>556.9345220382058</v>
      </c>
      <c r="S1446" s="31">
        <f>R1446*IF(A1446=4, 2.0, 3.0)</f>
        <v/>
      </c>
      <c r="T1446" s="29">
        <f>'Dashboard &amp; Optimisation'!$B$18*U1446</f>
        <v/>
      </c>
      <c r="U1446" s="34">
        <f>MIN(1, S1446/M1446)</f>
        <v/>
      </c>
      <c r="V1446" s="34">
        <f>N1446/(N1446+O1446)</f>
        <v/>
      </c>
      <c r="W1446" s="34">
        <f>U1446*V1446</f>
        <v/>
      </c>
      <c r="X1446" s="32">
        <f>T1446/N1446</f>
        <v/>
      </c>
      <c r="Y1446" s="35">
        <f>IF(W1446=MAXIFS(W$2:W$7201, A$2:A$7201, A1446, B$2:B$7201, B1446), "OPTIMAL", "")</f>
        <v/>
      </c>
    </row>
    <row r="1447" ht="20" customHeight="1">
      <c r="A1447" s="36" t="n">
        <v>4</v>
      </c>
      <c r="B1447" s="36" t="n">
        <v>35</v>
      </c>
      <c r="C1447" s="37" t="n">
        <v>80</v>
      </c>
      <c r="D1447" s="37" t="n">
        <v>2</v>
      </c>
      <c r="E1447" s="6" t="n">
        <v>0</v>
      </c>
      <c r="F1447" s="37" t="n">
        <v>0</v>
      </c>
      <c r="G1447" s="36" t="n">
        <v>150</v>
      </c>
      <c r="H1447" s="6" t="inlineStr">
        <is>
          <t>OFF</t>
        </is>
      </c>
      <c r="I1447" s="38" t="n">
        <v>856.3651513317755</v>
      </c>
      <c r="J1447" s="38" t="n">
        <v>3449.488235315031</v>
      </c>
      <c r="K1447" s="38" t="n">
        <v>2287.037037037037</v>
      </c>
      <c r="L1447" s="38" t="n">
        <v>150</v>
      </c>
      <c r="M1447" s="38">
        <f>I1447+J1447+K1447+L1447</f>
        <v/>
      </c>
      <c r="N1447" s="38">
        <f>M1447*'Dashboard &amp; Optimisation'!$B$18/('Dashboard &amp; Optimisation'!$B$16/3.6)</f>
        <v/>
      </c>
      <c r="O1447" s="38" t="n">
        <v>370.2272050129558</v>
      </c>
      <c r="P1447" s="39" t="n">
        <v>0.9002599692115781</v>
      </c>
      <c r="Q1447" s="40" t="n">
        <v>0.2</v>
      </c>
      <c r="R1447" s="38" t="n">
        <v>310.7865059308975</v>
      </c>
      <c r="S1447" s="38">
        <f>R1447*IF(A1447=4, 2.0, 3.0)</f>
        <v/>
      </c>
      <c r="T1447" s="37">
        <f>'Dashboard &amp; Optimisation'!$B$18*U1447</f>
        <v/>
      </c>
      <c r="U1447" s="26">
        <f>MIN(1, S1447/M1447)</f>
        <v/>
      </c>
      <c r="V1447" s="26">
        <f>N1447/(N1447+O1447)</f>
        <v/>
      </c>
      <c r="W1447" s="26">
        <f>U1447*V1447</f>
        <v/>
      </c>
      <c r="X1447" s="39">
        <f>T1447/N1447</f>
        <v/>
      </c>
      <c r="Y1447" s="41">
        <f>IF(W1447=MAXIFS(W$2:W$7201, A$2:A$7201, A1447, B$2:B$7201, B1447), "OPTIMAL", "")</f>
        <v/>
      </c>
    </row>
    <row r="1448" ht="20" customHeight="1">
      <c r="A1448" s="28" t="n">
        <v>4</v>
      </c>
      <c r="B1448" s="28" t="n">
        <v>35</v>
      </c>
      <c r="C1448" s="29" t="n">
        <v>80</v>
      </c>
      <c r="D1448" s="29" t="n">
        <v>2</v>
      </c>
      <c r="E1448" s="30" t="n">
        <v>0</v>
      </c>
      <c r="F1448" s="29" t="n">
        <v>0</v>
      </c>
      <c r="G1448" s="28" t="n">
        <v>200</v>
      </c>
      <c r="H1448" s="30" t="inlineStr">
        <is>
          <t>ON</t>
        </is>
      </c>
      <c r="I1448" s="31" t="n">
        <v>856.3651513317755</v>
      </c>
      <c r="J1448" s="31" t="n">
        <v>3449.488235315031</v>
      </c>
      <c r="K1448" s="31" t="n">
        <v>2287.037037037037</v>
      </c>
      <c r="L1448" s="31" t="n">
        <v>150</v>
      </c>
      <c r="M1448" s="31">
        <f>I1448+J1448+K1448+L1448</f>
        <v/>
      </c>
      <c r="N1448" s="31">
        <f>M1448*'Dashboard &amp; Optimisation'!$B$18/('Dashboard &amp; Optimisation'!$B$16/3.6)</f>
        <v/>
      </c>
      <c r="O1448" s="31" t="n">
        <v>370.2272050129558</v>
      </c>
      <c r="P1448" s="32" t="n">
        <v>0.5033673298761642</v>
      </c>
      <c r="Q1448" s="33" t="n">
        <v>0.2</v>
      </c>
      <c r="R1448" s="31" t="n">
        <v>555.8339480028549</v>
      </c>
      <c r="S1448" s="31">
        <f>R1448*IF(A1448=4, 2.0, 3.0)</f>
        <v/>
      </c>
      <c r="T1448" s="29">
        <f>'Dashboard &amp; Optimisation'!$B$18*U1448</f>
        <v/>
      </c>
      <c r="U1448" s="34">
        <f>MIN(1, S1448/M1448)</f>
        <v/>
      </c>
      <c r="V1448" s="34">
        <f>N1448/(N1448+O1448)</f>
        <v/>
      </c>
      <c r="W1448" s="34">
        <f>U1448*V1448</f>
        <v/>
      </c>
      <c r="X1448" s="32">
        <f>T1448/N1448</f>
        <v/>
      </c>
      <c r="Y1448" s="35">
        <f>IF(W1448=MAXIFS(W$2:W$7201, A$2:A$7201, A1448, B$2:B$7201, B1448), "OPTIMAL", "")</f>
        <v/>
      </c>
    </row>
    <row r="1449" ht="20" customHeight="1">
      <c r="A1449" s="36" t="n">
        <v>4</v>
      </c>
      <c r="B1449" s="36" t="n">
        <v>35</v>
      </c>
      <c r="C1449" s="37" t="n">
        <v>80</v>
      </c>
      <c r="D1449" s="37" t="n">
        <v>2</v>
      </c>
      <c r="E1449" s="6" t="n">
        <v>0</v>
      </c>
      <c r="F1449" s="37" t="n">
        <v>0</v>
      </c>
      <c r="G1449" s="36" t="n">
        <v>200</v>
      </c>
      <c r="H1449" s="6" t="inlineStr">
        <is>
          <t>OFF</t>
        </is>
      </c>
      <c r="I1449" s="38" t="n">
        <v>856.3651513317755</v>
      </c>
      <c r="J1449" s="38" t="n">
        <v>3449.488235315031</v>
      </c>
      <c r="K1449" s="38" t="n">
        <v>2287.037037037037</v>
      </c>
      <c r="L1449" s="38" t="n">
        <v>150</v>
      </c>
      <c r="M1449" s="38">
        <f>I1449+J1449+K1449+L1449</f>
        <v/>
      </c>
      <c r="N1449" s="38">
        <f>M1449*'Dashboard &amp; Optimisation'!$B$18/('Dashboard &amp; Optimisation'!$B$16/3.6)</f>
        <v/>
      </c>
      <c r="O1449" s="38" t="n">
        <v>370.2272050129558</v>
      </c>
      <c r="P1449" s="39" t="n">
        <v>0.9012546876059024</v>
      </c>
      <c r="Q1449" s="40" t="n">
        <v>0.2</v>
      </c>
      <c r="R1449" s="38" t="n">
        <v>310.4434896243988</v>
      </c>
      <c r="S1449" s="38">
        <f>R1449*IF(A1449=4, 2.0, 3.0)</f>
        <v/>
      </c>
      <c r="T1449" s="37">
        <f>'Dashboard &amp; Optimisation'!$B$18*U1449</f>
        <v/>
      </c>
      <c r="U1449" s="26">
        <f>MIN(1, S1449/M1449)</f>
        <v/>
      </c>
      <c r="V1449" s="26">
        <f>N1449/(N1449+O1449)</f>
        <v/>
      </c>
      <c r="W1449" s="26">
        <f>U1449*V1449</f>
        <v/>
      </c>
      <c r="X1449" s="39">
        <f>T1449/N1449</f>
        <v/>
      </c>
      <c r="Y1449" s="41">
        <f>IF(W1449=MAXIFS(W$2:W$7201, A$2:A$7201, A1449, B$2:B$7201, B1449), "OPTIMAL", "")</f>
        <v/>
      </c>
    </row>
    <row r="1450" ht="20" customHeight="1">
      <c r="A1450" s="42" t="n">
        <v>4</v>
      </c>
      <c r="B1450" s="42" t="n">
        <v>35</v>
      </c>
      <c r="C1450" s="43" t="n">
        <v>80</v>
      </c>
      <c r="D1450" s="43" t="n">
        <v>2</v>
      </c>
      <c r="E1450" s="44" t="n">
        <v>4</v>
      </c>
      <c r="F1450" s="43" t="n">
        <v>1.5</v>
      </c>
      <c r="G1450" s="42" t="n">
        <v>50</v>
      </c>
      <c r="H1450" s="44" t="inlineStr">
        <is>
          <t>ON</t>
        </is>
      </c>
      <c r="I1450" s="45" t="n">
        <v>856.3651513317755</v>
      </c>
      <c r="J1450" s="45" t="n">
        <v>3449.488235315031</v>
      </c>
      <c r="K1450" s="45" t="n">
        <v>2287.037037037037</v>
      </c>
      <c r="L1450" s="45" t="n">
        <v>150</v>
      </c>
      <c r="M1450" s="45">
        <f>I1450+J1450+K1450+L1450</f>
        <v/>
      </c>
      <c r="N1450" s="45">
        <f>M1450*'Dashboard &amp; Optimisation'!$B$18/('Dashboard &amp; Optimisation'!$B$16/3.6)</f>
        <v/>
      </c>
      <c r="O1450" s="45" t="n">
        <v>600.1361755357084</v>
      </c>
      <c r="P1450" s="46" t="n">
        <v>0.08132175503090416</v>
      </c>
      <c r="Q1450" s="47" t="n">
        <v>8.434509224055622</v>
      </c>
      <c r="R1450" s="45" t="n">
        <v>3584.643970815769</v>
      </c>
      <c r="S1450" s="45">
        <f>R1450*IF(A1450=4, 2.0, 3.0)</f>
        <v/>
      </c>
      <c r="T1450" s="43">
        <f>'Dashboard &amp; Optimisation'!$B$18*U1450</f>
        <v/>
      </c>
      <c r="U1450" s="48">
        <f>MIN(1, S1450/M1450)</f>
        <v/>
      </c>
      <c r="V1450" s="48">
        <f>N1450/(N1450+O1450)</f>
        <v/>
      </c>
      <c r="W1450" s="48">
        <f>U1450*V1450</f>
        <v/>
      </c>
      <c r="X1450" s="46">
        <f>T1450/N1450</f>
        <v/>
      </c>
      <c r="Y1450" s="15">
        <f>IF(W1450=MAXIFS(W$2:W$7201, A$2:A$7201, A1450, B$2:B$7201, B1450), "OPTIMAL", "")</f>
        <v/>
      </c>
    </row>
    <row r="1451" ht="20" customHeight="1">
      <c r="A1451" s="36" t="n">
        <v>4</v>
      </c>
      <c r="B1451" s="36" t="n">
        <v>35</v>
      </c>
      <c r="C1451" s="37" t="n">
        <v>80</v>
      </c>
      <c r="D1451" s="37" t="n">
        <v>2</v>
      </c>
      <c r="E1451" s="6" t="n">
        <v>4</v>
      </c>
      <c r="F1451" s="37" t="n">
        <v>1.5</v>
      </c>
      <c r="G1451" s="36" t="n">
        <v>50</v>
      </c>
      <c r="H1451" s="6" t="inlineStr">
        <is>
          <t>OFF</t>
        </is>
      </c>
      <c r="I1451" s="38" t="n">
        <v>856.3651513317755</v>
      </c>
      <c r="J1451" s="38" t="n">
        <v>3449.488235315031</v>
      </c>
      <c r="K1451" s="38" t="n">
        <v>2287.037037037037</v>
      </c>
      <c r="L1451" s="38" t="n">
        <v>150</v>
      </c>
      <c r="M1451" s="38">
        <f>I1451+J1451+K1451+L1451</f>
        <v/>
      </c>
      <c r="N1451" s="38">
        <f>M1451*'Dashboard &amp; Optimisation'!$B$18/('Dashboard &amp; Optimisation'!$B$16/3.6)</f>
        <v/>
      </c>
      <c r="O1451" s="38" t="n">
        <v>600.1361755357084</v>
      </c>
      <c r="P1451" s="39" t="n">
        <v>0.3550546636057485</v>
      </c>
      <c r="Q1451" s="40" t="n">
        <v>8.434509224055622</v>
      </c>
      <c r="R1451" s="38" t="n">
        <v>821.0272072116161</v>
      </c>
      <c r="S1451" s="38">
        <f>R1451*IF(A1451=4, 2.0, 3.0)</f>
        <v/>
      </c>
      <c r="T1451" s="37">
        <f>'Dashboard &amp; Optimisation'!$B$18*U1451</f>
        <v/>
      </c>
      <c r="U1451" s="26">
        <f>MIN(1, S1451/M1451)</f>
        <v/>
      </c>
      <c r="V1451" s="26">
        <f>N1451/(N1451+O1451)</f>
        <v/>
      </c>
      <c r="W1451" s="26">
        <f>U1451*V1451</f>
        <v/>
      </c>
      <c r="X1451" s="39">
        <f>T1451/N1451</f>
        <v/>
      </c>
      <c r="Y1451" s="41">
        <f>IF(W1451=MAXIFS(W$2:W$7201, A$2:A$7201, A1451, B$2:B$7201, B1451), "OPTIMAL", "")</f>
        <v/>
      </c>
    </row>
    <row r="1452" ht="20" customHeight="1">
      <c r="A1452" s="42" t="n">
        <v>4</v>
      </c>
      <c r="B1452" s="42" t="n">
        <v>35</v>
      </c>
      <c r="C1452" s="43" t="n">
        <v>80</v>
      </c>
      <c r="D1452" s="43" t="n">
        <v>2</v>
      </c>
      <c r="E1452" s="44" t="n">
        <v>4</v>
      </c>
      <c r="F1452" s="43" t="n">
        <v>1.5</v>
      </c>
      <c r="G1452" s="42" t="n">
        <v>100</v>
      </c>
      <c r="H1452" s="44" t="inlineStr">
        <is>
          <t>ON</t>
        </is>
      </c>
      <c r="I1452" s="45" t="n">
        <v>856.3651513317755</v>
      </c>
      <c r="J1452" s="45" t="n">
        <v>3449.488235315031</v>
      </c>
      <c r="K1452" s="45" t="n">
        <v>2287.037037037037</v>
      </c>
      <c r="L1452" s="45" t="n">
        <v>150</v>
      </c>
      <c r="M1452" s="45">
        <f>I1452+J1452+K1452+L1452</f>
        <v/>
      </c>
      <c r="N1452" s="45">
        <f>M1452*'Dashboard &amp; Optimisation'!$B$18/('Dashboard &amp; Optimisation'!$B$16/3.6)</f>
        <v/>
      </c>
      <c r="O1452" s="45" t="n">
        <v>600.1361755357084</v>
      </c>
      <c r="P1452" s="46" t="n">
        <v>0.08231647342522849</v>
      </c>
      <c r="Q1452" s="47" t="n">
        <v>8.434509224055622</v>
      </c>
      <c r="R1452" s="45" t="n">
        <v>3541.32686615247</v>
      </c>
      <c r="S1452" s="45">
        <f>R1452*IF(A1452=4, 2.0, 3.0)</f>
        <v/>
      </c>
      <c r="T1452" s="43">
        <f>'Dashboard &amp; Optimisation'!$B$18*U1452</f>
        <v/>
      </c>
      <c r="U1452" s="48">
        <f>MIN(1, S1452/M1452)</f>
        <v/>
      </c>
      <c r="V1452" s="48">
        <f>N1452/(N1452+O1452)</f>
        <v/>
      </c>
      <c r="W1452" s="48">
        <f>U1452*V1452</f>
        <v/>
      </c>
      <c r="X1452" s="46">
        <f>T1452/N1452</f>
        <v/>
      </c>
      <c r="Y1452" s="15">
        <f>IF(W1452=MAXIFS(W$2:W$7201, A$2:A$7201, A1452, B$2:B$7201, B1452), "OPTIMAL", "")</f>
        <v/>
      </c>
    </row>
    <row r="1453" ht="20" customHeight="1">
      <c r="A1453" s="36" t="n">
        <v>4</v>
      </c>
      <c r="B1453" s="36" t="n">
        <v>35</v>
      </c>
      <c r="C1453" s="37" t="n">
        <v>80</v>
      </c>
      <c r="D1453" s="37" t="n">
        <v>2</v>
      </c>
      <c r="E1453" s="6" t="n">
        <v>4</v>
      </c>
      <c r="F1453" s="37" t="n">
        <v>1.5</v>
      </c>
      <c r="G1453" s="36" t="n">
        <v>100</v>
      </c>
      <c r="H1453" s="6" t="inlineStr">
        <is>
          <t>OFF</t>
        </is>
      </c>
      <c r="I1453" s="38" t="n">
        <v>856.3651513317755</v>
      </c>
      <c r="J1453" s="38" t="n">
        <v>3449.488235315031</v>
      </c>
      <c r="K1453" s="38" t="n">
        <v>2287.037037037037</v>
      </c>
      <c r="L1453" s="38" t="n">
        <v>150</v>
      </c>
      <c r="M1453" s="38">
        <f>I1453+J1453+K1453+L1453</f>
        <v/>
      </c>
      <c r="N1453" s="38">
        <f>M1453*'Dashboard &amp; Optimisation'!$B$18/('Dashboard &amp; Optimisation'!$B$16/3.6)</f>
        <v/>
      </c>
      <c r="O1453" s="38" t="n">
        <v>600.1361755357084</v>
      </c>
      <c r="P1453" s="39" t="n">
        <v>0.3560493820000729</v>
      </c>
      <c r="Q1453" s="40" t="n">
        <v>8.434509224055622</v>
      </c>
      <c r="R1453" s="38" t="n">
        <v>818.7334499224826</v>
      </c>
      <c r="S1453" s="38">
        <f>R1453*IF(A1453=4, 2.0, 3.0)</f>
        <v/>
      </c>
      <c r="T1453" s="37">
        <f>'Dashboard &amp; Optimisation'!$B$18*U1453</f>
        <v/>
      </c>
      <c r="U1453" s="26">
        <f>MIN(1, S1453/M1453)</f>
        <v/>
      </c>
      <c r="V1453" s="26">
        <f>N1453/(N1453+O1453)</f>
        <v/>
      </c>
      <c r="W1453" s="26">
        <f>U1453*V1453</f>
        <v/>
      </c>
      <c r="X1453" s="39">
        <f>T1453/N1453</f>
        <v/>
      </c>
      <c r="Y1453" s="41">
        <f>IF(W1453=MAXIFS(W$2:W$7201, A$2:A$7201, A1453, B$2:B$7201, B1453), "OPTIMAL", "")</f>
        <v/>
      </c>
    </row>
    <row r="1454" ht="20" customHeight="1">
      <c r="A1454" s="42" t="n">
        <v>4</v>
      </c>
      <c r="B1454" s="42" t="n">
        <v>35</v>
      </c>
      <c r="C1454" s="43" t="n">
        <v>80</v>
      </c>
      <c r="D1454" s="43" t="n">
        <v>2</v>
      </c>
      <c r="E1454" s="44" t="n">
        <v>4</v>
      </c>
      <c r="F1454" s="43" t="n">
        <v>1.5</v>
      </c>
      <c r="G1454" s="42" t="n">
        <v>150</v>
      </c>
      <c r="H1454" s="44" t="inlineStr">
        <is>
          <t>ON</t>
        </is>
      </c>
      <c r="I1454" s="45" t="n">
        <v>856.3651513317755</v>
      </c>
      <c r="J1454" s="45" t="n">
        <v>3449.488235315031</v>
      </c>
      <c r="K1454" s="45" t="n">
        <v>2287.037037037037</v>
      </c>
      <c r="L1454" s="45" t="n">
        <v>150</v>
      </c>
      <c r="M1454" s="45">
        <f>I1454+J1454+K1454+L1454</f>
        <v/>
      </c>
      <c r="N1454" s="45">
        <f>M1454*'Dashboard &amp; Optimisation'!$B$18/('Dashboard &amp; Optimisation'!$B$16/3.6)</f>
        <v/>
      </c>
      <c r="O1454" s="45" t="n">
        <v>600.1361755357084</v>
      </c>
      <c r="P1454" s="46" t="n">
        <v>0.08331119181955285</v>
      </c>
      <c r="Q1454" s="47" t="n">
        <v>8.434509224055622</v>
      </c>
      <c r="R1454" s="45" t="n">
        <v>3499.04415602504</v>
      </c>
      <c r="S1454" s="45">
        <f>R1454*IF(A1454=4, 2.0, 3.0)</f>
        <v/>
      </c>
      <c r="T1454" s="43">
        <f>'Dashboard &amp; Optimisation'!$B$18*U1454</f>
        <v/>
      </c>
      <c r="U1454" s="48">
        <f>MIN(1, S1454/M1454)</f>
        <v/>
      </c>
      <c r="V1454" s="48">
        <f>N1454/(N1454+O1454)</f>
        <v/>
      </c>
      <c r="W1454" s="48">
        <f>U1454*V1454</f>
        <v/>
      </c>
      <c r="X1454" s="46">
        <f>T1454/N1454</f>
        <v/>
      </c>
      <c r="Y1454" s="15">
        <f>IF(W1454=MAXIFS(W$2:W$7201, A$2:A$7201, A1454, B$2:B$7201, B1454), "OPTIMAL", "")</f>
        <v/>
      </c>
    </row>
    <row r="1455" ht="20" customHeight="1">
      <c r="A1455" s="36" t="n">
        <v>4</v>
      </c>
      <c r="B1455" s="36" t="n">
        <v>35</v>
      </c>
      <c r="C1455" s="37" t="n">
        <v>80</v>
      </c>
      <c r="D1455" s="37" t="n">
        <v>2</v>
      </c>
      <c r="E1455" s="6" t="n">
        <v>4</v>
      </c>
      <c r="F1455" s="37" t="n">
        <v>1.5</v>
      </c>
      <c r="G1455" s="36" t="n">
        <v>150</v>
      </c>
      <c r="H1455" s="6" t="inlineStr">
        <is>
          <t>OFF</t>
        </is>
      </c>
      <c r="I1455" s="38" t="n">
        <v>856.3651513317755</v>
      </c>
      <c r="J1455" s="38" t="n">
        <v>3449.488235315031</v>
      </c>
      <c r="K1455" s="38" t="n">
        <v>2287.037037037037</v>
      </c>
      <c r="L1455" s="38" t="n">
        <v>150</v>
      </c>
      <c r="M1455" s="38">
        <f>I1455+J1455+K1455+L1455</f>
        <v/>
      </c>
      <c r="N1455" s="38">
        <f>M1455*'Dashboard &amp; Optimisation'!$B$18/('Dashboard &amp; Optimisation'!$B$16/3.6)</f>
        <v/>
      </c>
      <c r="O1455" s="38" t="n">
        <v>600.1361755357084</v>
      </c>
      <c r="P1455" s="39" t="n">
        <v>0.3570441003943972</v>
      </c>
      <c r="Q1455" s="40" t="n">
        <v>8.434509224055622</v>
      </c>
      <c r="R1455" s="38" t="n">
        <v>816.4524733658418</v>
      </c>
      <c r="S1455" s="38">
        <f>R1455*IF(A1455=4, 2.0, 3.0)</f>
        <v/>
      </c>
      <c r="T1455" s="37">
        <f>'Dashboard &amp; Optimisation'!$B$18*U1455</f>
        <v/>
      </c>
      <c r="U1455" s="26">
        <f>MIN(1, S1455/M1455)</f>
        <v/>
      </c>
      <c r="V1455" s="26">
        <f>N1455/(N1455+O1455)</f>
        <v/>
      </c>
      <c r="W1455" s="26">
        <f>U1455*V1455</f>
        <v/>
      </c>
      <c r="X1455" s="39">
        <f>T1455/N1455</f>
        <v/>
      </c>
      <c r="Y1455" s="41">
        <f>IF(W1455=MAXIFS(W$2:W$7201, A$2:A$7201, A1455, B$2:B$7201, B1455), "OPTIMAL", "")</f>
        <v/>
      </c>
    </row>
    <row r="1456" ht="20" customHeight="1">
      <c r="A1456" s="42" t="n">
        <v>4</v>
      </c>
      <c r="B1456" s="42" t="n">
        <v>35</v>
      </c>
      <c r="C1456" s="43" t="n">
        <v>80</v>
      </c>
      <c r="D1456" s="43" t="n">
        <v>2</v>
      </c>
      <c r="E1456" s="44" t="n">
        <v>4</v>
      </c>
      <c r="F1456" s="43" t="n">
        <v>1.5</v>
      </c>
      <c r="G1456" s="42" t="n">
        <v>200</v>
      </c>
      <c r="H1456" s="44" t="inlineStr">
        <is>
          <t>ON</t>
        </is>
      </c>
      <c r="I1456" s="45" t="n">
        <v>856.3651513317755</v>
      </c>
      <c r="J1456" s="45" t="n">
        <v>3449.488235315031</v>
      </c>
      <c r="K1456" s="45" t="n">
        <v>2287.037037037037</v>
      </c>
      <c r="L1456" s="45" t="n">
        <v>150</v>
      </c>
      <c r="M1456" s="45">
        <f>I1456+J1456+K1456+L1456</f>
        <v/>
      </c>
      <c r="N1456" s="45">
        <f>M1456*'Dashboard &amp; Optimisation'!$B$18/('Dashboard &amp; Optimisation'!$B$16/3.6)</f>
        <v/>
      </c>
      <c r="O1456" s="45" t="n">
        <v>600.1361755357084</v>
      </c>
      <c r="P1456" s="46" t="n">
        <v>0.08430591021387718</v>
      </c>
      <c r="Q1456" s="47" t="n">
        <v>8.434509224055622</v>
      </c>
      <c r="R1456" s="45" t="n">
        <v>3457.759226229237</v>
      </c>
      <c r="S1456" s="45">
        <f>R1456*IF(A1456=4, 2.0, 3.0)</f>
        <v/>
      </c>
      <c r="T1456" s="43">
        <f>'Dashboard &amp; Optimisation'!$B$18*U1456</f>
        <v/>
      </c>
      <c r="U1456" s="48">
        <f>MIN(1, S1456/M1456)</f>
        <v/>
      </c>
      <c r="V1456" s="48">
        <f>N1456/(N1456+O1456)</f>
        <v/>
      </c>
      <c r="W1456" s="48">
        <f>U1456*V1456</f>
        <v/>
      </c>
      <c r="X1456" s="46">
        <f>T1456/N1456</f>
        <v/>
      </c>
      <c r="Y1456" s="15">
        <f>IF(W1456=MAXIFS(W$2:W$7201, A$2:A$7201, A1456, B$2:B$7201, B1456), "OPTIMAL", "")</f>
        <v/>
      </c>
    </row>
    <row r="1457" ht="20" customHeight="1">
      <c r="A1457" s="36" t="n">
        <v>4</v>
      </c>
      <c r="B1457" s="36" t="n">
        <v>35</v>
      </c>
      <c r="C1457" s="37" t="n">
        <v>80</v>
      </c>
      <c r="D1457" s="37" t="n">
        <v>2</v>
      </c>
      <c r="E1457" s="6" t="n">
        <v>4</v>
      </c>
      <c r="F1457" s="37" t="n">
        <v>1.5</v>
      </c>
      <c r="G1457" s="36" t="n">
        <v>200</v>
      </c>
      <c r="H1457" s="6" t="inlineStr">
        <is>
          <t>OFF</t>
        </is>
      </c>
      <c r="I1457" s="38" t="n">
        <v>856.3651513317755</v>
      </c>
      <c r="J1457" s="38" t="n">
        <v>3449.488235315031</v>
      </c>
      <c r="K1457" s="38" t="n">
        <v>2287.037037037037</v>
      </c>
      <c r="L1457" s="38" t="n">
        <v>150</v>
      </c>
      <c r="M1457" s="38">
        <f>I1457+J1457+K1457+L1457</f>
        <v/>
      </c>
      <c r="N1457" s="38">
        <f>M1457*'Dashboard &amp; Optimisation'!$B$18/('Dashboard &amp; Optimisation'!$B$16/3.6)</f>
        <v/>
      </c>
      <c r="O1457" s="38" t="n">
        <v>600.1361755357084</v>
      </c>
      <c r="P1457" s="39" t="n">
        <v>0.3580388187887216</v>
      </c>
      <c r="Q1457" s="40" t="n">
        <v>8.434509224055622</v>
      </c>
      <c r="R1457" s="38" t="n">
        <v>814.1841710177998</v>
      </c>
      <c r="S1457" s="38">
        <f>R1457*IF(A1457=4, 2.0, 3.0)</f>
        <v/>
      </c>
      <c r="T1457" s="37">
        <f>'Dashboard &amp; Optimisation'!$B$18*U1457</f>
        <v/>
      </c>
      <c r="U1457" s="26">
        <f>MIN(1, S1457/M1457)</f>
        <v/>
      </c>
      <c r="V1457" s="26">
        <f>N1457/(N1457+O1457)</f>
        <v/>
      </c>
      <c r="W1457" s="26">
        <f>U1457*V1457</f>
        <v/>
      </c>
      <c r="X1457" s="39">
        <f>T1457/N1457</f>
        <v/>
      </c>
      <c r="Y1457" s="41">
        <f>IF(W1457=MAXIFS(W$2:W$7201, A$2:A$7201, A1457, B$2:B$7201, B1457), "OPTIMAL", "")</f>
        <v/>
      </c>
    </row>
    <row r="1458" ht="20" customHeight="1">
      <c r="A1458" s="28" t="n">
        <v>4</v>
      </c>
      <c r="B1458" s="28" t="n">
        <v>35</v>
      </c>
      <c r="C1458" s="29" t="n">
        <v>80</v>
      </c>
      <c r="D1458" s="29" t="n">
        <v>2</v>
      </c>
      <c r="E1458" s="30" t="n">
        <v>4</v>
      </c>
      <c r="F1458" s="29" t="n">
        <v>2</v>
      </c>
      <c r="G1458" s="28" t="n">
        <v>50</v>
      </c>
      <c r="H1458" s="30" t="inlineStr">
        <is>
          <t>ON</t>
        </is>
      </c>
      <c r="I1458" s="31" t="n">
        <v>856.3651513317755</v>
      </c>
      <c r="J1458" s="31" t="n">
        <v>3449.488235315031</v>
      </c>
      <c r="K1458" s="31" t="n">
        <v>2287.037037037037</v>
      </c>
      <c r="L1458" s="31" t="n">
        <v>150</v>
      </c>
      <c r="M1458" s="31">
        <f>I1458+J1458+K1458+L1458</f>
        <v/>
      </c>
      <c r="N1458" s="31">
        <f>M1458*'Dashboard &amp; Optimisation'!$B$18/('Dashboard &amp; Optimisation'!$B$16/3.6)</f>
        <v/>
      </c>
      <c r="O1458" s="31" t="n">
        <v>681.1137117303778</v>
      </c>
      <c r="P1458" s="32" t="n">
        <v>0.07927909532618138</v>
      </c>
      <c r="Q1458" s="33" t="n">
        <v>11.17934563207416</v>
      </c>
      <c r="R1458" s="31" t="n">
        <v>3729.076599378389</v>
      </c>
      <c r="S1458" s="31">
        <f>R1458*IF(A1458=4, 2.0, 3.0)</f>
        <v/>
      </c>
      <c r="T1458" s="29">
        <f>'Dashboard &amp; Optimisation'!$B$18*U1458</f>
        <v/>
      </c>
      <c r="U1458" s="34">
        <f>MIN(1, S1458/M1458)</f>
        <v/>
      </c>
      <c r="V1458" s="34">
        <f>N1458/(N1458+O1458)</f>
        <v/>
      </c>
      <c r="W1458" s="34">
        <f>U1458*V1458</f>
        <v/>
      </c>
      <c r="X1458" s="32">
        <f>T1458/N1458</f>
        <v/>
      </c>
      <c r="Y1458" s="35">
        <f>IF(W1458=MAXIFS(W$2:W$7201, A$2:A$7201, A1458, B$2:B$7201, B1458), "OPTIMAL", "")</f>
        <v/>
      </c>
    </row>
    <row r="1459" ht="20" customHeight="1">
      <c r="A1459" s="36" t="n">
        <v>4</v>
      </c>
      <c r="B1459" s="36" t="n">
        <v>35</v>
      </c>
      <c r="C1459" s="37" t="n">
        <v>80</v>
      </c>
      <c r="D1459" s="37" t="n">
        <v>2</v>
      </c>
      <c r="E1459" s="6" t="n">
        <v>4</v>
      </c>
      <c r="F1459" s="37" t="n">
        <v>2</v>
      </c>
      <c r="G1459" s="36" t="n">
        <v>50</v>
      </c>
      <c r="H1459" s="6" t="inlineStr">
        <is>
          <t>OFF</t>
        </is>
      </c>
      <c r="I1459" s="38" t="n">
        <v>856.3651513317755</v>
      </c>
      <c r="J1459" s="38" t="n">
        <v>3449.488235315031</v>
      </c>
      <c r="K1459" s="38" t="n">
        <v>2287.037037037037</v>
      </c>
      <c r="L1459" s="38" t="n">
        <v>150</v>
      </c>
      <c r="M1459" s="38">
        <f>I1459+J1459+K1459+L1459</f>
        <v/>
      </c>
      <c r="N1459" s="38">
        <f>M1459*'Dashboard &amp; Optimisation'!$B$18/('Dashboard &amp; Optimisation'!$B$16/3.6)</f>
        <v/>
      </c>
      <c r="O1459" s="38" t="n">
        <v>681.1137117303778</v>
      </c>
      <c r="P1459" s="39" t="n">
        <v>0.3545162725998027</v>
      </c>
      <c r="Q1459" s="40" t="n">
        <v>11.17934563207416</v>
      </c>
      <c r="R1459" s="38" t="n">
        <v>833.9188975240178</v>
      </c>
      <c r="S1459" s="38">
        <f>R1459*IF(A1459=4, 2.0, 3.0)</f>
        <v/>
      </c>
      <c r="T1459" s="37">
        <f>'Dashboard &amp; Optimisation'!$B$18*U1459</f>
        <v/>
      </c>
      <c r="U1459" s="26">
        <f>MIN(1, S1459/M1459)</f>
        <v/>
      </c>
      <c r="V1459" s="26">
        <f>N1459/(N1459+O1459)</f>
        <v/>
      </c>
      <c r="W1459" s="26">
        <f>U1459*V1459</f>
        <v/>
      </c>
      <c r="X1459" s="39">
        <f>T1459/N1459</f>
        <v/>
      </c>
      <c r="Y1459" s="41">
        <f>IF(W1459=MAXIFS(W$2:W$7201, A$2:A$7201, A1459, B$2:B$7201, B1459), "OPTIMAL", "")</f>
        <v/>
      </c>
    </row>
    <row r="1460" ht="20" customHeight="1">
      <c r="A1460" s="28" t="n">
        <v>4</v>
      </c>
      <c r="B1460" s="28" t="n">
        <v>35</v>
      </c>
      <c r="C1460" s="29" t="n">
        <v>80</v>
      </c>
      <c r="D1460" s="29" t="n">
        <v>2</v>
      </c>
      <c r="E1460" s="30" t="n">
        <v>4</v>
      </c>
      <c r="F1460" s="29" t="n">
        <v>2</v>
      </c>
      <c r="G1460" s="28" t="n">
        <v>100</v>
      </c>
      <c r="H1460" s="30" t="inlineStr">
        <is>
          <t>ON</t>
        </is>
      </c>
      <c r="I1460" s="31" t="n">
        <v>856.3651513317755</v>
      </c>
      <c r="J1460" s="31" t="n">
        <v>3449.488235315031</v>
      </c>
      <c r="K1460" s="31" t="n">
        <v>2287.037037037037</v>
      </c>
      <c r="L1460" s="31" t="n">
        <v>150</v>
      </c>
      <c r="M1460" s="31">
        <f>I1460+J1460+K1460+L1460</f>
        <v/>
      </c>
      <c r="N1460" s="31">
        <f>M1460*'Dashboard &amp; Optimisation'!$B$18/('Dashboard &amp; Optimisation'!$B$16/3.6)</f>
        <v/>
      </c>
      <c r="O1460" s="31" t="n">
        <v>681.1137117303778</v>
      </c>
      <c r="P1460" s="32" t="n">
        <v>0.08027381372050572</v>
      </c>
      <c r="Q1460" s="33" t="n">
        <v>11.17934563207416</v>
      </c>
      <c r="R1460" s="31" t="n">
        <v>3682.867494374841</v>
      </c>
      <c r="S1460" s="31">
        <f>R1460*IF(A1460=4, 2.0, 3.0)</f>
        <v/>
      </c>
      <c r="T1460" s="29">
        <f>'Dashboard &amp; Optimisation'!$B$18*U1460</f>
        <v/>
      </c>
      <c r="U1460" s="34">
        <f>MIN(1, S1460/M1460)</f>
        <v/>
      </c>
      <c r="V1460" s="34">
        <f>N1460/(N1460+O1460)</f>
        <v/>
      </c>
      <c r="W1460" s="34">
        <f>U1460*V1460</f>
        <v/>
      </c>
      <c r="X1460" s="32">
        <f>T1460/N1460</f>
        <v/>
      </c>
      <c r="Y1460" s="35">
        <f>IF(W1460=MAXIFS(W$2:W$7201, A$2:A$7201, A1460, B$2:B$7201, B1460), "OPTIMAL", "")</f>
        <v/>
      </c>
    </row>
    <row r="1461" ht="20" customHeight="1">
      <c r="A1461" s="36" t="n">
        <v>4</v>
      </c>
      <c r="B1461" s="36" t="n">
        <v>35</v>
      </c>
      <c r="C1461" s="37" t="n">
        <v>80</v>
      </c>
      <c r="D1461" s="37" t="n">
        <v>2</v>
      </c>
      <c r="E1461" s="6" t="n">
        <v>4</v>
      </c>
      <c r="F1461" s="37" t="n">
        <v>2</v>
      </c>
      <c r="G1461" s="36" t="n">
        <v>100</v>
      </c>
      <c r="H1461" s="6" t="inlineStr">
        <is>
          <t>OFF</t>
        </is>
      </c>
      <c r="I1461" s="38" t="n">
        <v>856.3651513317755</v>
      </c>
      <c r="J1461" s="38" t="n">
        <v>3449.488235315031</v>
      </c>
      <c r="K1461" s="38" t="n">
        <v>2287.037037037037</v>
      </c>
      <c r="L1461" s="38" t="n">
        <v>150</v>
      </c>
      <c r="M1461" s="38">
        <f>I1461+J1461+K1461+L1461</f>
        <v/>
      </c>
      <c r="N1461" s="38">
        <f>M1461*'Dashboard &amp; Optimisation'!$B$18/('Dashboard &amp; Optimisation'!$B$16/3.6)</f>
        <v/>
      </c>
      <c r="O1461" s="38" t="n">
        <v>681.1137117303778</v>
      </c>
      <c r="P1461" s="39" t="n">
        <v>0.355510990994127</v>
      </c>
      <c r="Q1461" s="40" t="n">
        <v>11.17934563207416</v>
      </c>
      <c r="R1461" s="38" t="n">
        <v>831.5855956353132</v>
      </c>
      <c r="S1461" s="38">
        <f>R1461*IF(A1461=4, 2.0, 3.0)</f>
        <v/>
      </c>
      <c r="T1461" s="37">
        <f>'Dashboard &amp; Optimisation'!$B$18*U1461</f>
        <v/>
      </c>
      <c r="U1461" s="26">
        <f>MIN(1, S1461/M1461)</f>
        <v/>
      </c>
      <c r="V1461" s="26">
        <f>N1461/(N1461+O1461)</f>
        <v/>
      </c>
      <c r="W1461" s="26">
        <f>U1461*V1461</f>
        <v/>
      </c>
      <c r="X1461" s="39">
        <f>T1461/N1461</f>
        <v/>
      </c>
      <c r="Y1461" s="41">
        <f>IF(W1461=MAXIFS(W$2:W$7201, A$2:A$7201, A1461, B$2:B$7201, B1461), "OPTIMAL", "")</f>
        <v/>
      </c>
    </row>
    <row r="1462" ht="20" customHeight="1">
      <c r="A1462" s="28" t="n">
        <v>4</v>
      </c>
      <c r="B1462" s="28" t="n">
        <v>35</v>
      </c>
      <c r="C1462" s="29" t="n">
        <v>80</v>
      </c>
      <c r="D1462" s="29" t="n">
        <v>2</v>
      </c>
      <c r="E1462" s="30" t="n">
        <v>4</v>
      </c>
      <c r="F1462" s="29" t="n">
        <v>2</v>
      </c>
      <c r="G1462" s="28" t="n">
        <v>150</v>
      </c>
      <c r="H1462" s="30" t="inlineStr">
        <is>
          <t>ON</t>
        </is>
      </c>
      <c r="I1462" s="31" t="n">
        <v>856.3651513317755</v>
      </c>
      <c r="J1462" s="31" t="n">
        <v>3449.488235315031</v>
      </c>
      <c r="K1462" s="31" t="n">
        <v>2287.037037037037</v>
      </c>
      <c r="L1462" s="31" t="n">
        <v>150</v>
      </c>
      <c r="M1462" s="31">
        <f>I1462+J1462+K1462+L1462</f>
        <v/>
      </c>
      <c r="N1462" s="31">
        <f>M1462*'Dashboard &amp; Optimisation'!$B$18/('Dashboard &amp; Optimisation'!$B$16/3.6)</f>
        <v/>
      </c>
      <c r="O1462" s="31" t="n">
        <v>681.1137117303778</v>
      </c>
      <c r="P1462" s="32" t="n">
        <v>0.08126853211483007</v>
      </c>
      <c r="Q1462" s="33" t="n">
        <v>11.17934563207416</v>
      </c>
      <c r="R1462" s="31" t="n">
        <v>3637.789578665258</v>
      </c>
      <c r="S1462" s="31">
        <f>R1462*IF(A1462=4, 2.0, 3.0)</f>
        <v/>
      </c>
      <c r="T1462" s="29">
        <f>'Dashboard &amp; Optimisation'!$B$18*U1462</f>
        <v/>
      </c>
      <c r="U1462" s="34">
        <f>MIN(1, S1462/M1462)</f>
        <v/>
      </c>
      <c r="V1462" s="34">
        <f>N1462/(N1462+O1462)</f>
        <v/>
      </c>
      <c r="W1462" s="34">
        <f>U1462*V1462</f>
        <v/>
      </c>
      <c r="X1462" s="32">
        <f>T1462/N1462</f>
        <v/>
      </c>
      <c r="Y1462" s="35">
        <f>IF(W1462=MAXIFS(W$2:W$7201, A$2:A$7201, A1462, B$2:B$7201, B1462), "OPTIMAL", "")</f>
        <v/>
      </c>
    </row>
    <row r="1463" ht="20" customHeight="1">
      <c r="A1463" s="36" t="n">
        <v>4</v>
      </c>
      <c r="B1463" s="36" t="n">
        <v>35</v>
      </c>
      <c r="C1463" s="37" t="n">
        <v>80</v>
      </c>
      <c r="D1463" s="37" t="n">
        <v>2</v>
      </c>
      <c r="E1463" s="6" t="n">
        <v>4</v>
      </c>
      <c r="F1463" s="37" t="n">
        <v>2</v>
      </c>
      <c r="G1463" s="36" t="n">
        <v>150</v>
      </c>
      <c r="H1463" s="6" t="inlineStr">
        <is>
          <t>OFF</t>
        </is>
      </c>
      <c r="I1463" s="38" t="n">
        <v>856.3651513317755</v>
      </c>
      <c r="J1463" s="38" t="n">
        <v>3449.488235315031</v>
      </c>
      <c r="K1463" s="38" t="n">
        <v>2287.037037037037</v>
      </c>
      <c r="L1463" s="38" t="n">
        <v>150</v>
      </c>
      <c r="M1463" s="38">
        <f>I1463+J1463+K1463+L1463</f>
        <v/>
      </c>
      <c r="N1463" s="38">
        <f>M1463*'Dashboard &amp; Optimisation'!$B$18/('Dashboard &amp; Optimisation'!$B$16/3.6)</f>
        <v/>
      </c>
      <c r="O1463" s="38" t="n">
        <v>681.1137117303778</v>
      </c>
      <c r="P1463" s="39" t="n">
        <v>0.3565057093884514</v>
      </c>
      <c r="Q1463" s="40" t="n">
        <v>11.17934563207416</v>
      </c>
      <c r="R1463" s="38" t="n">
        <v>829.2653144542556</v>
      </c>
      <c r="S1463" s="38">
        <f>R1463*IF(A1463=4, 2.0, 3.0)</f>
        <v/>
      </c>
      <c r="T1463" s="37">
        <f>'Dashboard &amp; Optimisation'!$B$18*U1463</f>
        <v/>
      </c>
      <c r="U1463" s="26">
        <f>MIN(1, S1463/M1463)</f>
        <v/>
      </c>
      <c r="V1463" s="26">
        <f>N1463/(N1463+O1463)</f>
        <v/>
      </c>
      <c r="W1463" s="26">
        <f>U1463*V1463</f>
        <v/>
      </c>
      <c r="X1463" s="39">
        <f>T1463/N1463</f>
        <v/>
      </c>
      <c r="Y1463" s="41">
        <f>IF(W1463=MAXIFS(W$2:W$7201, A$2:A$7201, A1463, B$2:B$7201, B1463), "OPTIMAL", "")</f>
        <v/>
      </c>
    </row>
    <row r="1464" ht="20" customHeight="1">
      <c r="A1464" s="28" t="n">
        <v>4</v>
      </c>
      <c r="B1464" s="28" t="n">
        <v>35</v>
      </c>
      <c r="C1464" s="29" t="n">
        <v>80</v>
      </c>
      <c r="D1464" s="29" t="n">
        <v>2</v>
      </c>
      <c r="E1464" s="30" t="n">
        <v>4</v>
      </c>
      <c r="F1464" s="29" t="n">
        <v>2</v>
      </c>
      <c r="G1464" s="28" t="n">
        <v>200</v>
      </c>
      <c r="H1464" s="30" t="inlineStr">
        <is>
          <t>ON</t>
        </is>
      </c>
      <c r="I1464" s="31" t="n">
        <v>856.3651513317755</v>
      </c>
      <c r="J1464" s="31" t="n">
        <v>3449.488235315031</v>
      </c>
      <c r="K1464" s="31" t="n">
        <v>2287.037037037037</v>
      </c>
      <c r="L1464" s="31" t="n">
        <v>150</v>
      </c>
      <c r="M1464" s="31">
        <f>I1464+J1464+K1464+L1464</f>
        <v/>
      </c>
      <c r="N1464" s="31">
        <f>M1464*'Dashboard &amp; Optimisation'!$B$18/('Dashboard &amp; Optimisation'!$B$16/3.6)</f>
        <v/>
      </c>
      <c r="O1464" s="31" t="n">
        <v>681.1137117303778</v>
      </c>
      <c r="P1464" s="32" t="n">
        <v>0.08226325050915441</v>
      </c>
      <c r="Q1464" s="33" t="n">
        <v>11.17934563207416</v>
      </c>
      <c r="R1464" s="31" t="n">
        <v>3593.801817591106</v>
      </c>
      <c r="S1464" s="31">
        <f>R1464*IF(A1464=4, 2.0, 3.0)</f>
        <v/>
      </c>
      <c r="T1464" s="29">
        <f>'Dashboard &amp; Optimisation'!$B$18*U1464</f>
        <v/>
      </c>
      <c r="U1464" s="34">
        <f>MIN(1, S1464/M1464)</f>
        <v/>
      </c>
      <c r="V1464" s="34">
        <f>N1464/(N1464+O1464)</f>
        <v/>
      </c>
      <c r="W1464" s="34">
        <f>U1464*V1464</f>
        <v/>
      </c>
      <c r="X1464" s="32">
        <f>T1464/N1464</f>
        <v/>
      </c>
      <c r="Y1464" s="35">
        <f>IF(W1464=MAXIFS(W$2:W$7201, A$2:A$7201, A1464, B$2:B$7201, B1464), "OPTIMAL", "")</f>
        <v/>
      </c>
    </row>
    <row r="1465" ht="20" customHeight="1">
      <c r="A1465" s="36" t="n">
        <v>4</v>
      </c>
      <c r="B1465" s="36" t="n">
        <v>35</v>
      </c>
      <c r="C1465" s="37" t="n">
        <v>80</v>
      </c>
      <c r="D1465" s="37" t="n">
        <v>2</v>
      </c>
      <c r="E1465" s="6" t="n">
        <v>4</v>
      </c>
      <c r="F1465" s="37" t="n">
        <v>2</v>
      </c>
      <c r="G1465" s="36" t="n">
        <v>200</v>
      </c>
      <c r="H1465" s="6" t="inlineStr">
        <is>
          <t>OFF</t>
        </is>
      </c>
      <c r="I1465" s="38" t="n">
        <v>856.3651513317755</v>
      </c>
      <c r="J1465" s="38" t="n">
        <v>3449.488235315031</v>
      </c>
      <c r="K1465" s="38" t="n">
        <v>2287.037037037037</v>
      </c>
      <c r="L1465" s="38" t="n">
        <v>150</v>
      </c>
      <c r="M1465" s="38">
        <f>I1465+J1465+K1465+L1465</f>
        <v/>
      </c>
      <c r="N1465" s="38">
        <f>M1465*'Dashboard &amp; Optimisation'!$B$18/('Dashboard &amp; Optimisation'!$B$16/3.6)</f>
        <v/>
      </c>
      <c r="O1465" s="38" t="n">
        <v>681.1137117303778</v>
      </c>
      <c r="P1465" s="39" t="n">
        <v>0.3575004277827757</v>
      </c>
      <c r="Q1465" s="40" t="n">
        <v>11.17934563207416</v>
      </c>
      <c r="R1465" s="38" t="n">
        <v>826.9579452933884</v>
      </c>
      <c r="S1465" s="38">
        <f>R1465*IF(A1465=4, 2.0, 3.0)</f>
        <v/>
      </c>
      <c r="T1465" s="37">
        <f>'Dashboard &amp; Optimisation'!$B$18*U1465</f>
        <v/>
      </c>
      <c r="U1465" s="26">
        <f>MIN(1, S1465/M1465)</f>
        <v/>
      </c>
      <c r="V1465" s="26">
        <f>N1465/(N1465+O1465)</f>
        <v/>
      </c>
      <c r="W1465" s="26">
        <f>U1465*V1465</f>
        <v/>
      </c>
      <c r="X1465" s="39">
        <f>T1465/N1465</f>
        <v/>
      </c>
      <c r="Y1465" s="41">
        <f>IF(W1465=MAXIFS(W$2:W$7201, A$2:A$7201, A1465, B$2:B$7201, B1465), "OPTIMAL", "")</f>
        <v/>
      </c>
    </row>
    <row r="1466" ht="20" customHeight="1">
      <c r="A1466" s="28" t="n">
        <v>4</v>
      </c>
      <c r="B1466" s="28" t="n">
        <v>35</v>
      </c>
      <c r="C1466" s="29" t="n">
        <v>80</v>
      </c>
      <c r="D1466" s="29" t="n">
        <v>2</v>
      </c>
      <c r="E1466" s="30" t="n">
        <v>8</v>
      </c>
      <c r="F1466" s="29" t="n">
        <v>1.5</v>
      </c>
      <c r="G1466" s="28" t="n">
        <v>50</v>
      </c>
      <c r="H1466" s="30" t="inlineStr">
        <is>
          <t>ON</t>
        </is>
      </c>
      <c r="I1466" s="31" t="n">
        <v>856.3651513317755</v>
      </c>
      <c r="J1466" s="31" t="n">
        <v>3449.488235315031</v>
      </c>
      <c r="K1466" s="31" t="n">
        <v>2287.037037037037</v>
      </c>
      <c r="L1466" s="31" t="n">
        <v>150</v>
      </c>
      <c r="M1466" s="31">
        <f>I1466+J1466+K1466+L1466</f>
        <v/>
      </c>
      <c r="N1466" s="31">
        <f>M1466*'Dashboard &amp; Optimisation'!$B$18/('Dashboard &amp; Optimisation'!$B$16/3.6)</f>
        <v/>
      </c>
      <c r="O1466" s="31" t="n">
        <v>850.1500435412061</v>
      </c>
      <c r="P1466" s="32" t="n">
        <v>0.06045706944110856</v>
      </c>
      <c r="Q1466" s="33" t="n">
        <v>16.66901844811125</v>
      </c>
      <c r="R1466" s="31" t="n">
        <v>5032.585754933461</v>
      </c>
      <c r="S1466" s="31">
        <f>R1466*IF(A1466=4, 2.0, 3.0)</f>
        <v/>
      </c>
      <c r="T1466" s="29">
        <f>'Dashboard &amp; Optimisation'!$B$18*U1466</f>
        <v/>
      </c>
      <c r="U1466" s="34">
        <f>MIN(1, S1466/M1466)</f>
        <v/>
      </c>
      <c r="V1466" s="34">
        <f>N1466/(N1466+O1466)</f>
        <v/>
      </c>
      <c r="W1466" s="34">
        <f>U1466*V1466</f>
        <v/>
      </c>
      <c r="X1466" s="32">
        <f>T1466/N1466</f>
        <v/>
      </c>
      <c r="Y1466" s="35">
        <f>IF(W1466=MAXIFS(W$2:W$7201, A$2:A$7201, A1466, B$2:B$7201, B1466), "OPTIMAL", "")</f>
        <v/>
      </c>
    </row>
    <row r="1467" ht="20" customHeight="1">
      <c r="A1467" s="36" t="n">
        <v>4</v>
      </c>
      <c r="B1467" s="36" t="n">
        <v>35</v>
      </c>
      <c r="C1467" s="37" t="n">
        <v>80</v>
      </c>
      <c r="D1467" s="37" t="n">
        <v>2</v>
      </c>
      <c r="E1467" s="6" t="n">
        <v>8</v>
      </c>
      <c r="F1467" s="37" t="n">
        <v>1.5</v>
      </c>
      <c r="G1467" s="36" t="n">
        <v>50</v>
      </c>
      <c r="H1467" s="6" t="inlineStr">
        <is>
          <t>OFF</t>
        </is>
      </c>
      <c r="I1467" s="38" t="n">
        <v>856.3651513317755</v>
      </c>
      <c r="J1467" s="38" t="n">
        <v>3449.488235315031</v>
      </c>
      <c r="K1467" s="38" t="n">
        <v>2287.037037037037</v>
      </c>
      <c r="L1467" s="38" t="n">
        <v>150</v>
      </c>
      <c r="M1467" s="38">
        <f>I1467+J1467+K1467+L1467</f>
        <v/>
      </c>
      <c r="N1467" s="38">
        <f>M1467*'Dashboard &amp; Optimisation'!$B$18/('Dashboard &amp; Optimisation'!$B$16/3.6)</f>
        <v/>
      </c>
      <c r="O1467" s="38" t="n">
        <v>850.1500435412061</v>
      </c>
      <c r="P1467" s="39" t="n">
        <v>0.2690882035045009</v>
      </c>
      <c r="Q1467" s="40" t="n">
        <v>16.66901844811125</v>
      </c>
      <c r="R1467" s="38" t="n">
        <v>1130.690169586928</v>
      </c>
      <c r="S1467" s="38">
        <f>R1467*IF(A1467=4, 2.0, 3.0)</f>
        <v/>
      </c>
      <c r="T1467" s="37">
        <f>'Dashboard &amp; Optimisation'!$B$18*U1467</f>
        <v/>
      </c>
      <c r="U1467" s="26">
        <f>MIN(1, S1467/M1467)</f>
        <v/>
      </c>
      <c r="V1467" s="26">
        <f>N1467/(N1467+O1467)</f>
        <v/>
      </c>
      <c r="W1467" s="26">
        <f>U1467*V1467</f>
        <v/>
      </c>
      <c r="X1467" s="39">
        <f>T1467/N1467</f>
        <v/>
      </c>
      <c r="Y1467" s="41">
        <f>IF(W1467=MAXIFS(W$2:W$7201, A$2:A$7201, A1467, B$2:B$7201, B1467), "OPTIMAL", "")</f>
        <v/>
      </c>
    </row>
    <row r="1468" ht="20" customHeight="1">
      <c r="A1468" s="28" t="n">
        <v>4</v>
      </c>
      <c r="B1468" s="28" t="n">
        <v>35</v>
      </c>
      <c r="C1468" s="29" t="n">
        <v>80</v>
      </c>
      <c r="D1468" s="29" t="n">
        <v>2</v>
      </c>
      <c r="E1468" s="30" t="n">
        <v>8</v>
      </c>
      <c r="F1468" s="29" t="n">
        <v>1.5</v>
      </c>
      <c r="G1468" s="28" t="n">
        <v>100</v>
      </c>
      <c r="H1468" s="30" t="inlineStr">
        <is>
          <t>ON</t>
        </is>
      </c>
      <c r="I1468" s="31" t="n">
        <v>856.3651513317755</v>
      </c>
      <c r="J1468" s="31" t="n">
        <v>3449.488235315031</v>
      </c>
      <c r="K1468" s="31" t="n">
        <v>2287.037037037037</v>
      </c>
      <c r="L1468" s="31" t="n">
        <v>150</v>
      </c>
      <c r="M1468" s="31">
        <f>I1468+J1468+K1468+L1468</f>
        <v/>
      </c>
      <c r="N1468" s="31">
        <f>M1468*'Dashboard &amp; Optimisation'!$B$18/('Dashboard &amp; Optimisation'!$B$16/3.6)</f>
        <v/>
      </c>
      <c r="O1468" s="31" t="n">
        <v>850.1500435412061</v>
      </c>
      <c r="P1468" s="32" t="n">
        <v>0.06145178783543291</v>
      </c>
      <c r="Q1468" s="33" t="n">
        <v>16.66901844811125</v>
      </c>
      <c r="R1468" s="31" t="n">
        <v>4951.123428160267</v>
      </c>
      <c r="S1468" s="31">
        <f>R1468*IF(A1468=4, 2.0, 3.0)</f>
        <v/>
      </c>
      <c r="T1468" s="29">
        <f>'Dashboard &amp; Optimisation'!$B$18*U1468</f>
        <v/>
      </c>
      <c r="U1468" s="34">
        <f>MIN(1, S1468/M1468)</f>
        <v/>
      </c>
      <c r="V1468" s="34">
        <f>N1468/(N1468+O1468)</f>
        <v/>
      </c>
      <c r="W1468" s="34">
        <f>U1468*V1468</f>
        <v/>
      </c>
      <c r="X1468" s="32">
        <f>T1468/N1468</f>
        <v/>
      </c>
      <c r="Y1468" s="35">
        <f>IF(W1468=MAXIFS(W$2:W$7201, A$2:A$7201, A1468, B$2:B$7201, B1468), "OPTIMAL", "")</f>
        <v/>
      </c>
    </row>
    <row r="1469" ht="20" customHeight="1">
      <c r="A1469" s="36" t="n">
        <v>4</v>
      </c>
      <c r="B1469" s="36" t="n">
        <v>35</v>
      </c>
      <c r="C1469" s="37" t="n">
        <v>80</v>
      </c>
      <c r="D1469" s="37" t="n">
        <v>2</v>
      </c>
      <c r="E1469" s="6" t="n">
        <v>8</v>
      </c>
      <c r="F1469" s="37" t="n">
        <v>1.5</v>
      </c>
      <c r="G1469" s="36" t="n">
        <v>100</v>
      </c>
      <c r="H1469" s="6" t="inlineStr">
        <is>
          <t>OFF</t>
        </is>
      </c>
      <c r="I1469" s="38" t="n">
        <v>856.3651513317755</v>
      </c>
      <c r="J1469" s="38" t="n">
        <v>3449.488235315031</v>
      </c>
      <c r="K1469" s="38" t="n">
        <v>2287.037037037037</v>
      </c>
      <c r="L1469" s="38" t="n">
        <v>150</v>
      </c>
      <c r="M1469" s="38">
        <f>I1469+J1469+K1469+L1469</f>
        <v/>
      </c>
      <c r="N1469" s="38">
        <f>M1469*'Dashboard &amp; Optimisation'!$B$18/('Dashboard &amp; Optimisation'!$B$16/3.6)</f>
        <v/>
      </c>
      <c r="O1469" s="38" t="n">
        <v>850.1500435412061</v>
      </c>
      <c r="P1469" s="39" t="n">
        <v>0.2700829218988253</v>
      </c>
      <c r="Q1469" s="40" t="n">
        <v>16.66901844811125</v>
      </c>
      <c r="R1469" s="38" t="n">
        <v>1126.5258251624</v>
      </c>
      <c r="S1469" s="38">
        <f>R1469*IF(A1469=4, 2.0, 3.0)</f>
        <v/>
      </c>
      <c r="T1469" s="37">
        <f>'Dashboard &amp; Optimisation'!$B$18*U1469</f>
        <v/>
      </c>
      <c r="U1469" s="26">
        <f>MIN(1, S1469/M1469)</f>
        <v/>
      </c>
      <c r="V1469" s="26">
        <f>N1469/(N1469+O1469)</f>
        <v/>
      </c>
      <c r="W1469" s="26">
        <f>U1469*V1469</f>
        <v/>
      </c>
      <c r="X1469" s="39">
        <f>T1469/N1469</f>
        <v/>
      </c>
      <c r="Y1469" s="41">
        <f>IF(W1469=MAXIFS(W$2:W$7201, A$2:A$7201, A1469, B$2:B$7201, B1469), "OPTIMAL", "")</f>
        <v/>
      </c>
    </row>
    <row r="1470" ht="20" customHeight="1">
      <c r="A1470" s="28" t="n">
        <v>4</v>
      </c>
      <c r="B1470" s="28" t="n">
        <v>35</v>
      </c>
      <c r="C1470" s="29" t="n">
        <v>80</v>
      </c>
      <c r="D1470" s="29" t="n">
        <v>2</v>
      </c>
      <c r="E1470" s="30" t="n">
        <v>8</v>
      </c>
      <c r="F1470" s="29" t="n">
        <v>1.5</v>
      </c>
      <c r="G1470" s="28" t="n">
        <v>150</v>
      </c>
      <c r="H1470" s="30" t="inlineStr">
        <is>
          <t>ON</t>
        </is>
      </c>
      <c r="I1470" s="31" t="n">
        <v>856.3651513317755</v>
      </c>
      <c r="J1470" s="31" t="n">
        <v>3449.488235315031</v>
      </c>
      <c r="K1470" s="31" t="n">
        <v>2287.037037037037</v>
      </c>
      <c r="L1470" s="31" t="n">
        <v>150</v>
      </c>
      <c r="M1470" s="31">
        <f>I1470+J1470+K1470+L1470</f>
        <v/>
      </c>
      <c r="N1470" s="31">
        <f>M1470*'Dashboard &amp; Optimisation'!$B$18/('Dashboard &amp; Optimisation'!$B$16/3.6)</f>
        <v/>
      </c>
      <c r="O1470" s="31" t="n">
        <v>850.1500435412061</v>
      </c>
      <c r="P1470" s="32" t="n">
        <v>0.06244650622975725</v>
      </c>
      <c r="Q1470" s="33" t="n">
        <v>16.66901844811125</v>
      </c>
      <c r="R1470" s="31" t="n">
        <v>4872.25634905674</v>
      </c>
      <c r="S1470" s="31">
        <f>R1470*IF(A1470=4, 2.0, 3.0)</f>
        <v/>
      </c>
      <c r="T1470" s="29">
        <f>'Dashboard &amp; Optimisation'!$B$18*U1470</f>
        <v/>
      </c>
      <c r="U1470" s="34">
        <f>MIN(1, S1470/M1470)</f>
        <v/>
      </c>
      <c r="V1470" s="34">
        <f>N1470/(N1470+O1470)</f>
        <v/>
      </c>
      <c r="W1470" s="34">
        <f>U1470*V1470</f>
        <v/>
      </c>
      <c r="X1470" s="32">
        <f>T1470/N1470</f>
        <v/>
      </c>
      <c r="Y1470" s="35">
        <f>IF(W1470=MAXIFS(W$2:W$7201, A$2:A$7201, A1470, B$2:B$7201, B1470), "OPTIMAL", "")</f>
        <v/>
      </c>
    </row>
    <row r="1471" ht="20" customHeight="1">
      <c r="A1471" s="36" t="n">
        <v>4</v>
      </c>
      <c r="B1471" s="36" t="n">
        <v>35</v>
      </c>
      <c r="C1471" s="37" t="n">
        <v>80</v>
      </c>
      <c r="D1471" s="37" t="n">
        <v>2</v>
      </c>
      <c r="E1471" s="6" t="n">
        <v>8</v>
      </c>
      <c r="F1471" s="37" t="n">
        <v>1.5</v>
      </c>
      <c r="G1471" s="36" t="n">
        <v>150</v>
      </c>
      <c r="H1471" s="6" t="inlineStr">
        <is>
          <t>OFF</t>
        </is>
      </c>
      <c r="I1471" s="38" t="n">
        <v>856.3651513317755</v>
      </c>
      <c r="J1471" s="38" t="n">
        <v>3449.488235315031</v>
      </c>
      <c r="K1471" s="38" t="n">
        <v>2287.037037037037</v>
      </c>
      <c r="L1471" s="38" t="n">
        <v>150</v>
      </c>
      <c r="M1471" s="38">
        <f>I1471+J1471+K1471+L1471</f>
        <v/>
      </c>
      <c r="N1471" s="38">
        <f>M1471*'Dashboard &amp; Optimisation'!$B$18/('Dashboard &amp; Optimisation'!$B$16/3.6)</f>
        <v/>
      </c>
      <c r="O1471" s="38" t="n">
        <v>850.1500435412061</v>
      </c>
      <c r="P1471" s="39" t="n">
        <v>0.2710776402931496</v>
      </c>
      <c r="Q1471" s="40" t="n">
        <v>16.66901844811125</v>
      </c>
      <c r="R1471" s="38" t="n">
        <v>1122.392042830671</v>
      </c>
      <c r="S1471" s="38">
        <f>R1471*IF(A1471=4, 2.0, 3.0)</f>
        <v/>
      </c>
      <c r="T1471" s="37">
        <f>'Dashboard &amp; Optimisation'!$B$18*U1471</f>
        <v/>
      </c>
      <c r="U1471" s="26">
        <f>MIN(1, S1471/M1471)</f>
        <v/>
      </c>
      <c r="V1471" s="26">
        <f>N1471/(N1471+O1471)</f>
        <v/>
      </c>
      <c r="W1471" s="26">
        <f>U1471*V1471</f>
        <v/>
      </c>
      <c r="X1471" s="39">
        <f>T1471/N1471</f>
        <v/>
      </c>
      <c r="Y1471" s="41">
        <f>IF(W1471=MAXIFS(W$2:W$7201, A$2:A$7201, A1471, B$2:B$7201, B1471), "OPTIMAL", "")</f>
        <v/>
      </c>
    </row>
    <row r="1472" ht="20" customHeight="1">
      <c r="A1472" s="28" t="n">
        <v>4</v>
      </c>
      <c r="B1472" s="28" t="n">
        <v>35</v>
      </c>
      <c r="C1472" s="29" t="n">
        <v>80</v>
      </c>
      <c r="D1472" s="29" t="n">
        <v>2</v>
      </c>
      <c r="E1472" s="30" t="n">
        <v>8</v>
      </c>
      <c r="F1472" s="29" t="n">
        <v>1.5</v>
      </c>
      <c r="G1472" s="28" t="n">
        <v>200</v>
      </c>
      <c r="H1472" s="30" t="inlineStr">
        <is>
          <t>ON</t>
        </is>
      </c>
      <c r="I1472" s="31" t="n">
        <v>856.3651513317755</v>
      </c>
      <c r="J1472" s="31" t="n">
        <v>3449.488235315031</v>
      </c>
      <c r="K1472" s="31" t="n">
        <v>2287.037037037037</v>
      </c>
      <c r="L1472" s="31" t="n">
        <v>150</v>
      </c>
      <c r="M1472" s="31">
        <f>I1472+J1472+K1472+L1472</f>
        <v/>
      </c>
      <c r="N1472" s="31">
        <f>M1472*'Dashboard &amp; Optimisation'!$B$18/('Dashboard &amp; Optimisation'!$B$16/3.6)</f>
        <v/>
      </c>
      <c r="O1472" s="31" t="n">
        <v>850.1500435412061</v>
      </c>
      <c r="P1472" s="32" t="n">
        <v>0.06344122462408161</v>
      </c>
      <c r="Q1472" s="33" t="n">
        <v>16.66901844811125</v>
      </c>
      <c r="R1472" s="31" t="n">
        <v>4795.862442082398</v>
      </c>
      <c r="S1472" s="31">
        <f>R1472*IF(A1472=4, 2.0, 3.0)</f>
        <v/>
      </c>
      <c r="T1472" s="29">
        <f>'Dashboard &amp; Optimisation'!$B$18*U1472</f>
        <v/>
      </c>
      <c r="U1472" s="34">
        <f>MIN(1, S1472/M1472)</f>
        <v/>
      </c>
      <c r="V1472" s="34">
        <f>N1472/(N1472+O1472)</f>
        <v/>
      </c>
      <c r="W1472" s="34">
        <f>U1472*V1472</f>
        <v/>
      </c>
      <c r="X1472" s="32">
        <f>T1472/N1472</f>
        <v/>
      </c>
      <c r="Y1472" s="35">
        <f>IF(W1472=MAXIFS(W$2:W$7201, A$2:A$7201, A1472, B$2:B$7201, B1472), "OPTIMAL", "")</f>
        <v/>
      </c>
    </row>
    <row r="1473" ht="20" customHeight="1">
      <c r="A1473" s="36" t="n">
        <v>4</v>
      </c>
      <c r="B1473" s="36" t="n">
        <v>35</v>
      </c>
      <c r="C1473" s="37" t="n">
        <v>80</v>
      </c>
      <c r="D1473" s="37" t="n">
        <v>2</v>
      </c>
      <c r="E1473" s="6" t="n">
        <v>8</v>
      </c>
      <c r="F1473" s="37" t="n">
        <v>1.5</v>
      </c>
      <c r="G1473" s="36" t="n">
        <v>200</v>
      </c>
      <c r="H1473" s="6" t="inlineStr">
        <is>
          <t>OFF</t>
        </is>
      </c>
      <c r="I1473" s="38" t="n">
        <v>856.3651513317755</v>
      </c>
      <c r="J1473" s="38" t="n">
        <v>3449.488235315031</v>
      </c>
      <c r="K1473" s="38" t="n">
        <v>2287.037037037037</v>
      </c>
      <c r="L1473" s="38" t="n">
        <v>150</v>
      </c>
      <c r="M1473" s="38">
        <f>I1473+J1473+K1473+L1473</f>
        <v/>
      </c>
      <c r="N1473" s="38">
        <f>M1473*'Dashboard &amp; Optimisation'!$B$18/('Dashboard &amp; Optimisation'!$B$16/3.6)</f>
        <v/>
      </c>
      <c r="O1473" s="38" t="n">
        <v>850.1500435412061</v>
      </c>
      <c r="P1473" s="39" t="n">
        <v>0.272072358687474</v>
      </c>
      <c r="Q1473" s="40" t="n">
        <v>16.66901844811125</v>
      </c>
      <c r="R1473" s="38" t="n">
        <v>1118.288487379345</v>
      </c>
      <c r="S1473" s="38">
        <f>R1473*IF(A1473=4, 2.0, 3.0)</f>
        <v/>
      </c>
      <c r="T1473" s="37">
        <f>'Dashboard &amp; Optimisation'!$B$18*U1473</f>
        <v/>
      </c>
      <c r="U1473" s="26">
        <f>MIN(1, S1473/M1473)</f>
        <v/>
      </c>
      <c r="V1473" s="26">
        <f>N1473/(N1473+O1473)</f>
        <v/>
      </c>
      <c r="W1473" s="26">
        <f>U1473*V1473</f>
        <v/>
      </c>
      <c r="X1473" s="39">
        <f>T1473/N1473</f>
        <v/>
      </c>
      <c r="Y1473" s="41">
        <f>IF(W1473=MAXIFS(W$2:W$7201, A$2:A$7201, A1473, B$2:B$7201, B1473), "OPTIMAL", "")</f>
        <v/>
      </c>
    </row>
    <row r="1474" ht="20" customHeight="1">
      <c r="A1474" s="28" t="n">
        <v>4</v>
      </c>
      <c r="B1474" s="28" t="n">
        <v>35</v>
      </c>
      <c r="C1474" s="29" t="n">
        <v>80</v>
      </c>
      <c r="D1474" s="29" t="n">
        <v>2</v>
      </c>
      <c r="E1474" s="30" t="n">
        <v>8</v>
      </c>
      <c r="F1474" s="29" t="n">
        <v>2</v>
      </c>
      <c r="G1474" s="28" t="n">
        <v>50</v>
      </c>
      <c r="H1474" s="30" t="inlineStr">
        <is>
          <t>ON</t>
        </is>
      </c>
      <c r="I1474" s="31" t="n">
        <v>856.3651513317755</v>
      </c>
      <c r="J1474" s="31" t="n">
        <v>3449.488235315031</v>
      </c>
      <c r="K1474" s="31" t="n">
        <v>2287.037037037037</v>
      </c>
      <c r="L1474" s="31" t="n">
        <v>150</v>
      </c>
      <c r="M1474" s="31">
        <f>I1474+J1474+K1474+L1474</f>
        <v/>
      </c>
      <c r="N1474" s="31">
        <f>M1474*'Dashboard &amp; Optimisation'!$B$18/('Dashboard &amp; Optimisation'!$B$16/3.6)</f>
        <v/>
      </c>
      <c r="O1474" s="31" t="n">
        <v>1029.336752879742</v>
      </c>
      <c r="P1474" s="32" t="n">
        <v>0.05959527138172052</v>
      </c>
      <c r="Q1474" s="33" t="n">
        <v>22.15869126414833</v>
      </c>
      <c r="R1474" s="31" t="n">
        <v>5258.645835422958</v>
      </c>
      <c r="S1474" s="31">
        <f>R1474*IF(A1474=4, 2.0, 3.0)</f>
        <v/>
      </c>
      <c r="T1474" s="29">
        <f>'Dashboard &amp; Optimisation'!$B$18*U1474</f>
        <v/>
      </c>
      <c r="U1474" s="34">
        <f>MIN(1, S1474/M1474)</f>
        <v/>
      </c>
      <c r="V1474" s="34">
        <f>N1474/(N1474+O1474)</f>
        <v/>
      </c>
      <c r="W1474" s="34">
        <f>U1474*V1474</f>
        <v/>
      </c>
      <c r="X1474" s="32">
        <f>T1474/N1474</f>
        <v/>
      </c>
      <c r="Y1474" s="35">
        <f>IF(W1474=MAXIFS(W$2:W$7201, A$2:A$7201, A1474, B$2:B$7201, B1474), "OPTIMAL", "")</f>
        <v/>
      </c>
    </row>
    <row r="1475" ht="20" customHeight="1">
      <c r="A1475" s="36" t="n">
        <v>4</v>
      </c>
      <c r="B1475" s="36" t="n">
        <v>35</v>
      </c>
      <c r="C1475" s="37" t="n">
        <v>80</v>
      </c>
      <c r="D1475" s="37" t="n">
        <v>2</v>
      </c>
      <c r="E1475" s="6" t="n">
        <v>8</v>
      </c>
      <c r="F1475" s="37" t="n">
        <v>2</v>
      </c>
      <c r="G1475" s="36" t="n">
        <v>50</v>
      </c>
      <c r="H1475" s="6" t="inlineStr">
        <is>
          <t>OFF</t>
        </is>
      </c>
      <c r="I1475" s="38" t="n">
        <v>856.3651513317755</v>
      </c>
      <c r="J1475" s="38" t="n">
        <v>3449.488235315031</v>
      </c>
      <c r="K1475" s="38" t="n">
        <v>2287.037037037037</v>
      </c>
      <c r="L1475" s="38" t="n">
        <v>150</v>
      </c>
      <c r="M1475" s="38">
        <f>I1475+J1475+K1475+L1475</f>
        <v/>
      </c>
      <c r="N1475" s="38">
        <f>M1475*'Dashboard &amp; Optimisation'!$B$18/('Dashboard &amp; Optimisation'!$B$16/3.6)</f>
        <v/>
      </c>
      <c r="O1475" s="38" t="n">
        <v>1029.336752879742</v>
      </c>
      <c r="P1475" s="39" t="n">
        <v>0.2699796965914878</v>
      </c>
      <c r="Q1475" s="40" t="n">
        <v>22.15869126414833</v>
      </c>
      <c r="R1475" s="38" t="n">
        <v>1160.792569289325</v>
      </c>
      <c r="S1475" s="38">
        <f>R1475*IF(A1475=4, 2.0, 3.0)</f>
        <v/>
      </c>
      <c r="T1475" s="37">
        <f>'Dashboard &amp; Optimisation'!$B$18*U1475</f>
        <v/>
      </c>
      <c r="U1475" s="26">
        <f>MIN(1, S1475/M1475)</f>
        <v/>
      </c>
      <c r="V1475" s="26">
        <f>N1475/(N1475+O1475)</f>
        <v/>
      </c>
      <c r="W1475" s="26">
        <f>U1475*V1475</f>
        <v/>
      </c>
      <c r="X1475" s="39">
        <f>T1475/N1475</f>
        <v/>
      </c>
      <c r="Y1475" s="41">
        <f>IF(W1475=MAXIFS(W$2:W$7201, A$2:A$7201, A1475, B$2:B$7201, B1475), "OPTIMAL", "")</f>
        <v/>
      </c>
    </row>
    <row r="1476" ht="20" customHeight="1">
      <c r="A1476" s="28" t="n">
        <v>4</v>
      </c>
      <c r="B1476" s="28" t="n">
        <v>35</v>
      </c>
      <c r="C1476" s="29" t="n">
        <v>80</v>
      </c>
      <c r="D1476" s="29" t="n">
        <v>2</v>
      </c>
      <c r="E1476" s="30" t="n">
        <v>8</v>
      </c>
      <c r="F1476" s="29" t="n">
        <v>2</v>
      </c>
      <c r="G1476" s="28" t="n">
        <v>100</v>
      </c>
      <c r="H1476" s="30" t="inlineStr">
        <is>
          <t>ON</t>
        </is>
      </c>
      <c r="I1476" s="31" t="n">
        <v>856.3651513317755</v>
      </c>
      <c r="J1476" s="31" t="n">
        <v>3449.488235315031</v>
      </c>
      <c r="K1476" s="31" t="n">
        <v>2287.037037037037</v>
      </c>
      <c r="L1476" s="31" t="n">
        <v>150</v>
      </c>
      <c r="M1476" s="31">
        <f>I1476+J1476+K1476+L1476</f>
        <v/>
      </c>
      <c r="N1476" s="31">
        <f>M1476*'Dashboard &amp; Optimisation'!$B$18/('Dashboard &amp; Optimisation'!$B$16/3.6)</f>
        <v/>
      </c>
      <c r="O1476" s="31" t="n">
        <v>1029.336752879742</v>
      </c>
      <c r="P1476" s="32" t="n">
        <v>0.06058998977604487</v>
      </c>
      <c r="Q1476" s="33" t="n">
        <v>22.15869126414833</v>
      </c>
      <c r="R1476" s="31" t="n">
        <v>5172.313559067294</v>
      </c>
      <c r="S1476" s="31">
        <f>R1476*IF(A1476=4, 2.0, 3.0)</f>
        <v/>
      </c>
      <c r="T1476" s="29">
        <f>'Dashboard &amp; Optimisation'!$B$18*U1476</f>
        <v/>
      </c>
      <c r="U1476" s="34">
        <f>MIN(1, S1476/M1476)</f>
        <v/>
      </c>
      <c r="V1476" s="34">
        <f>N1476/(N1476+O1476)</f>
        <v/>
      </c>
      <c r="W1476" s="34">
        <f>U1476*V1476</f>
        <v/>
      </c>
      <c r="X1476" s="32">
        <f>T1476/N1476</f>
        <v/>
      </c>
      <c r="Y1476" s="35">
        <f>IF(W1476=MAXIFS(W$2:W$7201, A$2:A$7201, A1476, B$2:B$7201, B1476), "OPTIMAL", "")</f>
        <v/>
      </c>
    </row>
    <row r="1477" ht="20" customHeight="1">
      <c r="A1477" s="36" t="n">
        <v>4</v>
      </c>
      <c r="B1477" s="36" t="n">
        <v>35</v>
      </c>
      <c r="C1477" s="37" t="n">
        <v>80</v>
      </c>
      <c r="D1477" s="37" t="n">
        <v>2</v>
      </c>
      <c r="E1477" s="6" t="n">
        <v>8</v>
      </c>
      <c r="F1477" s="37" t="n">
        <v>2</v>
      </c>
      <c r="G1477" s="36" t="n">
        <v>100</v>
      </c>
      <c r="H1477" s="6" t="inlineStr">
        <is>
          <t>OFF</t>
        </is>
      </c>
      <c r="I1477" s="38" t="n">
        <v>856.3651513317755</v>
      </c>
      <c r="J1477" s="38" t="n">
        <v>3449.488235315031</v>
      </c>
      <c r="K1477" s="38" t="n">
        <v>2287.037037037037</v>
      </c>
      <c r="L1477" s="38" t="n">
        <v>150</v>
      </c>
      <c r="M1477" s="38">
        <f>I1477+J1477+K1477+L1477</f>
        <v/>
      </c>
      <c r="N1477" s="38">
        <f>M1477*'Dashboard &amp; Optimisation'!$B$18/('Dashboard &amp; Optimisation'!$B$16/3.6)</f>
        <v/>
      </c>
      <c r="O1477" s="38" t="n">
        <v>1029.336752879742</v>
      </c>
      <c r="P1477" s="39" t="n">
        <v>0.2709744149858122</v>
      </c>
      <c r="Q1477" s="40" t="n">
        <v>22.15869126414833</v>
      </c>
      <c r="R1477" s="38" t="n">
        <v>1156.531422639271</v>
      </c>
      <c r="S1477" s="38">
        <f>R1477*IF(A1477=4, 2.0, 3.0)</f>
        <v/>
      </c>
      <c r="T1477" s="37">
        <f>'Dashboard &amp; Optimisation'!$B$18*U1477</f>
        <v/>
      </c>
      <c r="U1477" s="26">
        <f>MIN(1, S1477/M1477)</f>
        <v/>
      </c>
      <c r="V1477" s="26">
        <f>N1477/(N1477+O1477)</f>
        <v/>
      </c>
      <c r="W1477" s="26">
        <f>U1477*V1477</f>
        <v/>
      </c>
      <c r="X1477" s="39">
        <f>T1477/N1477</f>
        <v/>
      </c>
      <c r="Y1477" s="41">
        <f>IF(W1477=MAXIFS(W$2:W$7201, A$2:A$7201, A1477, B$2:B$7201, B1477), "OPTIMAL", "")</f>
        <v/>
      </c>
    </row>
    <row r="1478" ht="20" customHeight="1">
      <c r="A1478" s="28" t="n">
        <v>4</v>
      </c>
      <c r="B1478" s="28" t="n">
        <v>35</v>
      </c>
      <c r="C1478" s="29" t="n">
        <v>80</v>
      </c>
      <c r="D1478" s="29" t="n">
        <v>2</v>
      </c>
      <c r="E1478" s="30" t="n">
        <v>8</v>
      </c>
      <c r="F1478" s="29" t="n">
        <v>2</v>
      </c>
      <c r="G1478" s="28" t="n">
        <v>150</v>
      </c>
      <c r="H1478" s="30" t="inlineStr">
        <is>
          <t>ON</t>
        </is>
      </c>
      <c r="I1478" s="31" t="n">
        <v>856.3651513317755</v>
      </c>
      <c r="J1478" s="31" t="n">
        <v>3449.488235315031</v>
      </c>
      <c r="K1478" s="31" t="n">
        <v>2287.037037037037</v>
      </c>
      <c r="L1478" s="31" t="n">
        <v>150</v>
      </c>
      <c r="M1478" s="31">
        <f>I1478+J1478+K1478+L1478</f>
        <v/>
      </c>
      <c r="N1478" s="31">
        <f>M1478*'Dashboard &amp; Optimisation'!$B$18/('Dashboard &amp; Optimisation'!$B$16/3.6)</f>
        <v/>
      </c>
      <c r="O1478" s="31" t="n">
        <v>1029.336752879742</v>
      </c>
      <c r="P1478" s="32" t="n">
        <v>0.06158470817036921</v>
      </c>
      <c r="Q1478" s="33" t="n">
        <v>22.15869126414833</v>
      </c>
      <c r="R1478" s="31" t="n">
        <v>5088.770166701381</v>
      </c>
      <c r="S1478" s="31">
        <f>R1478*IF(A1478=4, 2.0, 3.0)</f>
        <v/>
      </c>
      <c r="T1478" s="29">
        <f>'Dashboard &amp; Optimisation'!$B$18*U1478</f>
        <v/>
      </c>
      <c r="U1478" s="34">
        <f>MIN(1, S1478/M1478)</f>
        <v/>
      </c>
      <c r="V1478" s="34">
        <f>N1478/(N1478+O1478)</f>
        <v/>
      </c>
      <c r="W1478" s="34">
        <f>U1478*V1478</f>
        <v/>
      </c>
      <c r="X1478" s="32">
        <f>T1478/N1478</f>
        <v/>
      </c>
      <c r="Y1478" s="35">
        <f>IF(W1478=MAXIFS(W$2:W$7201, A$2:A$7201, A1478, B$2:B$7201, B1478), "OPTIMAL", "")</f>
        <v/>
      </c>
    </row>
    <row r="1479" ht="20" customHeight="1">
      <c r="A1479" s="36" t="n">
        <v>4</v>
      </c>
      <c r="B1479" s="36" t="n">
        <v>35</v>
      </c>
      <c r="C1479" s="37" t="n">
        <v>80</v>
      </c>
      <c r="D1479" s="37" t="n">
        <v>2</v>
      </c>
      <c r="E1479" s="6" t="n">
        <v>8</v>
      </c>
      <c r="F1479" s="37" t="n">
        <v>2</v>
      </c>
      <c r="G1479" s="36" t="n">
        <v>150</v>
      </c>
      <c r="H1479" s="6" t="inlineStr">
        <is>
          <t>OFF</t>
        </is>
      </c>
      <c r="I1479" s="38" t="n">
        <v>856.3651513317755</v>
      </c>
      <c r="J1479" s="38" t="n">
        <v>3449.488235315031</v>
      </c>
      <c r="K1479" s="38" t="n">
        <v>2287.037037037037</v>
      </c>
      <c r="L1479" s="38" t="n">
        <v>150</v>
      </c>
      <c r="M1479" s="38">
        <f>I1479+J1479+K1479+L1479</f>
        <v/>
      </c>
      <c r="N1479" s="38">
        <f>M1479*'Dashboard &amp; Optimisation'!$B$18/('Dashboard &amp; Optimisation'!$B$16/3.6)</f>
        <v/>
      </c>
      <c r="O1479" s="38" t="n">
        <v>1029.336752879742</v>
      </c>
      <c r="P1479" s="39" t="n">
        <v>0.2719691333801366</v>
      </c>
      <c r="Q1479" s="40" t="n">
        <v>22.15869126414833</v>
      </c>
      <c r="R1479" s="38" t="n">
        <v>1152.301446003998</v>
      </c>
      <c r="S1479" s="38">
        <f>R1479*IF(A1479=4, 2.0, 3.0)</f>
        <v/>
      </c>
      <c r="T1479" s="37">
        <f>'Dashboard &amp; Optimisation'!$B$18*U1479</f>
        <v/>
      </c>
      <c r="U1479" s="26">
        <f>MIN(1, S1479/M1479)</f>
        <v/>
      </c>
      <c r="V1479" s="26">
        <f>N1479/(N1479+O1479)</f>
        <v/>
      </c>
      <c r="W1479" s="26">
        <f>U1479*V1479</f>
        <v/>
      </c>
      <c r="X1479" s="39">
        <f>T1479/N1479</f>
        <v/>
      </c>
      <c r="Y1479" s="41">
        <f>IF(W1479=MAXIFS(W$2:W$7201, A$2:A$7201, A1479, B$2:B$7201, B1479), "OPTIMAL", "")</f>
        <v/>
      </c>
    </row>
    <row r="1480" ht="20" customHeight="1">
      <c r="A1480" s="28" t="n">
        <v>4</v>
      </c>
      <c r="B1480" s="28" t="n">
        <v>35</v>
      </c>
      <c r="C1480" s="29" t="n">
        <v>80</v>
      </c>
      <c r="D1480" s="29" t="n">
        <v>2</v>
      </c>
      <c r="E1480" s="30" t="n">
        <v>8</v>
      </c>
      <c r="F1480" s="29" t="n">
        <v>2</v>
      </c>
      <c r="G1480" s="28" t="n">
        <v>200</v>
      </c>
      <c r="H1480" s="30" t="inlineStr">
        <is>
          <t>ON</t>
        </is>
      </c>
      <c r="I1480" s="31" t="n">
        <v>856.3651513317755</v>
      </c>
      <c r="J1480" s="31" t="n">
        <v>3449.488235315031</v>
      </c>
      <c r="K1480" s="31" t="n">
        <v>2287.037037037037</v>
      </c>
      <c r="L1480" s="31" t="n">
        <v>150</v>
      </c>
      <c r="M1480" s="31">
        <f>I1480+J1480+K1480+L1480</f>
        <v/>
      </c>
      <c r="N1480" s="31">
        <f>M1480*'Dashboard &amp; Optimisation'!$B$18/('Dashboard &amp; Optimisation'!$B$16/3.6)</f>
        <v/>
      </c>
      <c r="O1480" s="31" t="n">
        <v>1029.336752879742</v>
      </c>
      <c r="P1480" s="32" t="n">
        <v>0.06257942656469356</v>
      </c>
      <c r="Q1480" s="33" t="n">
        <v>22.15869126414833</v>
      </c>
      <c r="R1480" s="31" t="n">
        <v>5007.882667930935</v>
      </c>
      <c r="S1480" s="31">
        <f>R1480*IF(A1480=4, 2.0, 3.0)</f>
        <v/>
      </c>
      <c r="T1480" s="29">
        <f>'Dashboard &amp; Optimisation'!$B$18*U1480</f>
        <v/>
      </c>
      <c r="U1480" s="34">
        <f>MIN(1, S1480/M1480)</f>
        <v/>
      </c>
      <c r="V1480" s="34">
        <f>N1480/(N1480+O1480)</f>
        <v/>
      </c>
      <c r="W1480" s="34">
        <f>U1480*V1480</f>
        <v/>
      </c>
      <c r="X1480" s="32">
        <f>T1480/N1480</f>
        <v/>
      </c>
      <c r="Y1480" s="35">
        <f>IF(W1480=MAXIFS(W$2:W$7201, A$2:A$7201, A1480, B$2:B$7201, B1480), "OPTIMAL", "")</f>
        <v/>
      </c>
    </row>
    <row r="1481" ht="20" customHeight="1">
      <c r="A1481" s="36" t="n">
        <v>4</v>
      </c>
      <c r="B1481" s="36" t="n">
        <v>35</v>
      </c>
      <c r="C1481" s="37" t="n">
        <v>80</v>
      </c>
      <c r="D1481" s="37" t="n">
        <v>2</v>
      </c>
      <c r="E1481" s="6" t="n">
        <v>8</v>
      </c>
      <c r="F1481" s="37" t="n">
        <v>2</v>
      </c>
      <c r="G1481" s="36" t="n">
        <v>200</v>
      </c>
      <c r="H1481" s="6" t="inlineStr">
        <is>
          <t>OFF</t>
        </is>
      </c>
      <c r="I1481" s="38" t="n">
        <v>856.3651513317755</v>
      </c>
      <c r="J1481" s="38" t="n">
        <v>3449.488235315031</v>
      </c>
      <c r="K1481" s="38" t="n">
        <v>2287.037037037037</v>
      </c>
      <c r="L1481" s="38" t="n">
        <v>150</v>
      </c>
      <c r="M1481" s="38">
        <f>I1481+J1481+K1481+L1481</f>
        <v/>
      </c>
      <c r="N1481" s="38">
        <f>M1481*'Dashboard &amp; Optimisation'!$B$18/('Dashboard &amp; Optimisation'!$B$16/3.6)</f>
        <v/>
      </c>
      <c r="O1481" s="38" t="n">
        <v>1029.336752879742</v>
      </c>
      <c r="P1481" s="39" t="n">
        <v>0.2729638517744609</v>
      </c>
      <c r="Q1481" s="40" t="n">
        <v>22.15869126414833</v>
      </c>
      <c r="R1481" s="38" t="n">
        <v>1148.102298619846</v>
      </c>
      <c r="S1481" s="38">
        <f>R1481*IF(A1481=4, 2.0, 3.0)</f>
        <v/>
      </c>
      <c r="T1481" s="37">
        <f>'Dashboard &amp; Optimisation'!$B$18*U1481</f>
        <v/>
      </c>
      <c r="U1481" s="26">
        <f>MIN(1, S1481/M1481)</f>
        <v/>
      </c>
      <c r="V1481" s="26">
        <f>N1481/(N1481+O1481)</f>
        <v/>
      </c>
      <c r="W1481" s="26">
        <f>U1481*V1481</f>
        <v/>
      </c>
      <c r="X1481" s="39">
        <f>T1481/N1481</f>
        <v/>
      </c>
      <c r="Y1481" s="41">
        <f>IF(W1481=MAXIFS(W$2:W$7201, A$2:A$7201, A1481, B$2:B$7201, B1481), "OPTIMAL", "")</f>
        <v/>
      </c>
    </row>
    <row r="1482" ht="20" customHeight="1">
      <c r="A1482" s="28" t="n">
        <v>4</v>
      </c>
      <c r="B1482" s="28" t="n">
        <v>35</v>
      </c>
      <c r="C1482" s="29" t="n">
        <v>80</v>
      </c>
      <c r="D1482" s="29" t="n">
        <v>3</v>
      </c>
      <c r="E1482" s="30" t="n">
        <v>0</v>
      </c>
      <c r="F1482" s="29" t="n">
        <v>0</v>
      </c>
      <c r="G1482" s="28" t="n">
        <v>50</v>
      </c>
      <c r="H1482" s="30" t="inlineStr">
        <is>
          <t>ON</t>
        </is>
      </c>
      <c r="I1482" s="31" t="n">
        <v>856.3651513317755</v>
      </c>
      <c r="J1482" s="31" t="n">
        <v>3449.488235315031</v>
      </c>
      <c r="K1482" s="31" t="n">
        <v>2287.037037037037</v>
      </c>
      <c r="L1482" s="31" t="n">
        <v>150</v>
      </c>
      <c r="M1482" s="31">
        <f>I1482+J1482+K1482+L1482</f>
        <v/>
      </c>
      <c r="N1482" s="31">
        <f>M1482*'Dashboard &amp; Optimisation'!$B$18/('Dashboard &amp; Optimisation'!$B$16/3.6)</f>
        <v/>
      </c>
      <c r="O1482" s="31" t="n">
        <v>578.2550776954059</v>
      </c>
      <c r="P1482" s="32" t="n">
        <v>0.5004038790021995</v>
      </c>
      <c r="Q1482" s="33" t="n">
        <v>0.2</v>
      </c>
      <c r="R1482" s="31" t="n">
        <v>589.7570901022879</v>
      </c>
      <c r="S1482" s="31">
        <f>R1482*IF(A1482=4, 2.0, 3.0)</f>
        <v/>
      </c>
      <c r="T1482" s="29">
        <f>'Dashboard &amp; Optimisation'!$B$18*U1482</f>
        <v/>
      </c>
      <c r="U1482" s="34">
        <f>MIN(1, S1482/M1482)</f>
        <v/>
      </c>
      <c r="V1482" s="34">
        <f>N1482/(N1482+O1482)</f>
        <v/>
      </c>
      <c r="W1482" s="34">
        <f>U1482*V1482</f>
        <v/>
      </c>
      <c r="X1482" s="32">
        <f>T1482/N1482</f>
        <v/>
      </c>
      <c r="Y1482" s="35">
        <f>IF(W1482=MAXIFS(W$2:W$7201, A$2:A$7201, A1482, B$2:B$7201, B1482), "OPTIMAL", "")</f>
        <v/>
      </c>
    </row>
    <row r="1483" ht="20" customHeight="1">
      <c r="A1483" s="36" t="n">
        <v>4</v>
      </c>
      <c r="B1483" s="36" t="n">
        <v>35</v>
      </c>
      <c r="C1483" s="37" t="n">
        <v>80</v>
      </c>
      <c r="D1483" s="37" t="n">
        <v>3</v>
      </c>
      <c r="E1483" s="6" t="n">
        <v>0</v>
      </c>
      <c r="F1483" s="37" t="n">
        <v>0</v>
      </c>
      <c r="G1483" s="36" t="n">
        <v>50</v>
      </c>
      <c r="H1483" s="6" t="inlineStr">
        <is>
          <t>OFF</t>
        </is>
      </c>
      <c r="I1483" s="38" t="n">
        <v>856.3651513317755</v>
      </c>
      <c r="J1483" s="38" t="n">
        <v>3449.488235315031</v>
      </c>
      <c r="K1483" s="38" t="n">
        <v>2287.037037037037</v>
      </c>
      <c r="L1483" s="38" t="n">
        <v>150</v>
      </c>
      <c r="M1483" s="38">
        <f>I1483+J1483+K1483+L1483</f>
        <v/>
      </c>
      <c r="N1483" s="38">
        <f>M1483*'Dashboard &amp; Optimisation'!$B$18/('Dashboard &amp; Optimisation'!$B$16/3.6)</f>
        <v/>
      </c>
      <c r="O1483" s="38" t="n">
        <v>578.2550776954059</v>
      </c>
      <c r="P1483" s="39" t="n">
        <v>0.8982912367319378</v>
      </c>
      <c r="Q1483" s="40" t="n">
        <v>0.2</v>
      </c>
      <c r="R1483" s="38" t="n">
        <v>328.5312418608191</v>
      </c>
      <c r="S1483" s="38">
        <f>R1483*IF(A1483=4, 2.0, 3.0)</f>
        <v/>
      </c>
      <c r="T1483" s="37">
        <f>'Dashboard &amp; Optimisation'!$B$18*U1483</f>
        <v/>
      </c>
      <c r="U1483" s="26">
        <f>MIN(1, S1483/M1483)</f>
        <v/>
      </c>
      <c r="V1483" s="26">
        <f>N1483/(N1483+O1483)</f>
        <v/>
      </c>
      <c r="W1483" s="26">
        <f>U1483*V1483</f>
        <v/>
      </c>
      <c r="X1483" s="39">
        <f>T1483/N1483</f>
        <v/>
      </c>
      <c r="Y1483" s="41">
        <f>IF(W1483=MAXIFS(W$2:W$7201, A$2:A$7201, A1483, B$2:B$7201, B1483), "OPTIMAL", "")</f>
        <v/>
      </c>
    </row>
    <row r="1484" ht="20" customHeight="1">
      <c r="A1484" s="28" t="n">
        <v>4</v>
      </c>
      <c r="B1484" s="28" t="n">
        <v>35</v>
      </c>
      <c r="C1484" s="29" t="n">
        <v>80</v>
      </c>
      <c r="D1484" s="29" t="n">
        <v>3</v>
      </c>
      <c r="E1484" s="30" t="n">
        <v>0</v>
      </c>
      <c r="F1484" s="29" t="n">
        <v>0</v>
      </c>
      <c r="G1484" s="28" t="n">
        <v>100</v>
      </c>
      <c r="H1484" s="30" t="inlineStr">
        <is>
          <t>ON</t>
        </is>
      </c>
      <c r="I1484" s="31" t="n">
        <v>856.3651513317755</v>
      </c>
      <c r="J1484" s="31" t="n">
        <v>3449.488235315031</v>
      </c>
      <c r="K1484" s="31" t="n">
        <v>2287.037037037037</v>
      </c>
      <c r="L1484" s="31" t="n">
        <v>150</v>
      </c>
      <c r="M1484" s="31">
        <f>I1484+J1484+K1484+L1484</f>
        <v/>
      </c>
      <c r="N1484" s="31">
        <f>M1484*'Dashboard &amp; Optimisation'!$B$18/('Dashboard &amp; Optimisation'!$B$16/3.6)</f>
        <v/>
      </c>
      <c r="O1484" s="31" t="n">
        <v>578.2550776954059</v>
      </c>
      <c r="P1484" s="32" t="n">
        <v>0.5013985973965238</v>
      </c>
      <c r="Q1484" s="33" t="n">
        <v>0.2</v>
      </c>
      <c r="R1484" s="31" t="n">
        <v>588.5870784015092</v>
      </c>
      <c r="S1484" s="31">
        <f>R1484*IF(A1484=4, 2.0, 3.0)</f>
        <v/>
      </c>
      <c r="T1484" s="29">
        <f>'Dashboard &amp; Optimisation'!$B$18*U1484</f>
        <v/>
      </c>
      <c r="U1484" s="34">
        <f>MIN(1, S1484/M1484)</f>
        <v/>
      </c>
      <c r="V1484" s="34">
        <f>N1484/(N1484+O1484)</f>
        <v/>
      </c>
      <c r="W1484" s="34">
        <f>U1484*V1484</f>
        <v/>
      </c>
      <c r="X1484" s="32">
        <f>T1484/N1484</f>
        <v/>
      </c>
      <c r="Y1484" s="35">
        <f>IF(W1484=MAXIFS(W$2:W$7201, A$2:A$7201, A1484, B$2:B$7201, B1484), "OPTIMAL", "")</f>
        <v/>
      </c>
    </row>
    <row r="1485" ht="20" customHeight="1">
      <c r="A1485" s="36" t="n">
        <v>4</v>
      </c>
      <c r="B1485" s="36" t="n">
        <v>35</v>
      </c>
      <c r="C1485" s="37" t="n">
        <v>80</v>
      </c>
      <c r="D1485" s="37" t="n">
        <v>3</v>
      </c>
      <c r="E1485" s="6" t="n">
        <v>0</v>
      </c>
      <c r="F1485" s="37" t="n">
        <v>0</v>
      </c>
      <c r="G1485" s="36" t="n">
        <v>100</v>
      </c>
      <c r="H1485" s="6" t="inlineStr">
        <is>
          <t>OFF</t>
        </is>
      </c>
      <c r="I1485" s="38" t="n">
        <v>856.3651513317755</v>
      </c>
      <c r="J1485" s="38" t="n">
        <v>3449.488235315031</v>
      </c>
      <c r="K1485" s="38" t="n">
        <v>2287.037037037037</v>
      </c>
      <c r="L1485" s="38" t="n">
        <v>150</v>
      </c>
      <c r="M1485" s="38">
        <f>I1485+J1485+K1485+L1485</f>
        <v/>
      </c>
      <c r="N1485" s="38">
        <f>M1485*'Dashboard &amp; Optimisation'!$B$18/('Dashboard &amp; Optimisation'!$B$16/3.6)</f>
        <v/>
      </c>
      <c r="O1485" s="38" t="n">
        <v>578.2550776954059</v>
      </c>
      <c r="P1485" s="39" t="n">
        <v>0.8992859551262622</v>
      </c>
      <c r="Q1485" s="40" t="n">
        <v>0.2</v>
      </c>
      <c r="R1485" s="38" t="n">
        <v>328.167846805524</v>
      </c>
      <c r="S1485" s="38">
        <f>R1485*IF(A1485=4, 2.0, 3.0)</f>
        <v/>
      </c>
      <c r="T1485" s="37">
        <f>'Dashboard &amp; Optimisation'!$B$18*U1485</f>
        <v/>
      </c>
      <c r="U1485" s="26">
        <f>MIN(1, S1485/M1485)</f>
        <v/>
      </c>
      <c r="V1485" s="26">
        <f>N1485/(N1485+O1485)</f>
        <v/>
      </c>
      <c r="W1485" s="26">
        <f>U1485*V1485</f>
        <v/>
      </c>
      <c r="X1485" s="39">
        <f>T1485/N1485</f>
        <v/>
      </c>
      <c r="Y1485" s="41">
        <f>IF(W1485=MAXIFS(W$2:W$7201, A$2:A$7201, A1485, B$2:B$7201, B1485), "OPTIMAL", "")</f>
        <v/>
      </c>
    </row>
    <row r="1486" ht="20" customHeight="1">
      <c r="A1486" s="28" t="n">
        <v>4</v>
      </c>
      <c r="B1486" s="28" t="n">
        <v>35</v>
      </c>
      <c r="C1486" s="29" t="n">
        <v>80</v>
      </c>
      <c r="D1486" s="29" t="n">
        <v>3</v>
      </c>
      <c r="E1486" s="30" t="n">
        <v>0</v>
      </c>
      <c r="F1486" s="29" t="n">
        <v>0</v>
      </c>
      <c r="G1486" s="28" t="n">
        <v>150</v>
      </c>
      <c r="H1486" s="30" t="inlineStr">
        <is>
          <t>ON</t>
        </is>
      </c>
      <c r="I1486" s="31" t="n">
        <v>856.3651513317755</v>
      </c>
      <c r="J1486" s="31" t="n">
        <v>3449.488235315031</v>
      </c>
      <c r="K1486" s="31" t="n">
        <v>2287.037037037037</v>
      </c>
      <c r="L1486" s="31" t="n">
        <v>150</v>
      </c>
      <c r="M1486" s="31">
        <f>I1486+J1486+K1486+L1486</f>
        <v/>
      </c>
      <c r="N1486" s="31">
        <f>M1486*'Dashboard &amp; Optimisation'!$B$18/('Dashboard &amp; Optimisation'!$B$16/3.6)</f>
        <v/>
      </c>
      <c r="O1486" s="31" t="n">
        <v>578.2550776954059</v>
      </c>
      <c r="P1486" s="32" t="n">
        <v>0.5023933157908482</v>
      </c>
      <c r="Q1486" s="33" t="n">
        <v>0.2</v>
      </c>
      <c r="R1486" s="31" t="n">
        <v>587.4216998521828</v>
      </c>
      <c r="S1486" s="31">
        <f>R1486*IF(A1486=4, 2.0, 3.0)</f>
        <v/>
      </c>
      <c r="T1486" s="29">
        <f>'Dashboard &amp; Optimisation'!$B$18*U1486</f>
        <v/>
      </c>
      <c r="U1486" s="34">
        <f>MIN(1, S1486/M1486)</f>
        <v/>
      </c>
      <c r="V1486" s="34">
        <f>N1486/(N1486+O1486)</f>
        <v/>
      </c>
      <c r="W1486" s="34">
        <f>U1486*V1486</f>
        <v/>
      </c>
      <c r="X1486" s="32">
        <f>T1486/N1486</f>
        <v/>
      </c>
      <c r="Y1486" s="35">
        <f>IF(W1486=MAXIFS(W$2:W$7201, A$2:A$7201, A1486, B$2:B$7201, B1486), "OPTIMAL", "")</f>
        <v/>
      </c>
    </row>
    <row r="1487" ht="20" customHeight="1">
      <c r="A1487" s="36" t="n">
        <v>4</v>
      </c>
      <c r="B1487" s="36" t="n">
        <v>35</v>
      </c>
      <c r="C1487" s="37" t="n">
        <v>80</v>
      </c>
      <c r="D1487" s="37" t="n">
        <v>3</v>
      </c>
      <c r="E1487" s="6" t="n">
        <v>0</v>
      </c>
      <c r="F1487" s="37" t="n">
        <v>0</v>
      </c>
      <c r="G1487" s="36" t="n">
        <v>150</v>
      </c>
      <c r="H1487" s="6" t="inlineStr">
        <is>
          <t>OFF</t>
        </is>
      </c>
      <c r="I1487" s="38" t="n">
        <v>856.3651513317755</v>
      </c>
      <c r="J1487" s="38" t="n">
        <v>3449.488235315031</v>
      </c>
      <c r="K1487" s="38" t="n">
        <v>2287.037037037037</v>
      </c>
      <c r="L1487" s="38" t="n">
        <v>150</v>
      </c>
      <c r="M1487" s="38">
        <f>I1487+J1487+K1487+L1487</f>
        <v/>
      </c>
      <c r="N1487" s="38">
        <f>M1487*'Dashboard &amp; Optimisation'!$B$18/('Dashboard &amp; Optimisation'!$B$16/3.6)</f>
        <v/>
      </c>
      <c r="O1487" s="38" t="n">
        <v>578.2550776954059</v>
      </c>
      <c r="P1487" s="39" t="n">
        <v>0.9002806735205865</v>
      </c>
      <c r="Q1487" s="40" t="n">
        <v>0.2</v>
      </c>
      <c r="R1487" s="38" t="n">
        <v>327.8052547792321</v>
      </c>
      <c r="S1487" s="38">
        <f>R1487*IF(A1487=4, 2.0, 3.0)</f>
        <v/>
      </c>
      <c r="T1487" s="37">
        <f>'Dashboard &amp; Optimisation'!$B$18*U1487</f>
        <v/>
      </c>
      <c r="U1487" s="26">
        <f>MIN(1, S1487/M1487)</f>
        <v/>
      </c>
      <c r="V1487" s="26">
        <f>N1487/(N1487+O1487)</f>
        <v/>
      </c>
      <c r="W1487" s="26">
        <f>U1487*V1487</f>
        <v/>
      </c>
      <c r="X1487" s="39">
        <f>T1487/N1487</f>
        <v/>
      </c>
      <c r="Y1487" s="41">
        <f>IF(W1487=MAXIFS(W$2:W$7201, A$2:A$7201, A1487, B$2:B$7201, B1487), "OPTIMAL", "")</f>
        <v/>
      </c>
    </row>
    <row r="1488" ht="20" customHeight="1">
      <c r="A1488" s="28" t="n">
        <v>4</v>
      </c>
      <c r="B1488" s="28" t="n">
        <v>35</v>
      </c>
      <c r="C1488" s="29" t="n">
        <v>80</v>
      </c>
      <c r="D1488" s="29" t="n">
        <v>3</v>
      </c>
      <c r="E1488" s="30" t="n">
        <v>0</v>
      </c>
      <c r="F1488" s="29" t="n">
        <v>0</v>
      </c>
      <c r="G1488" s="28" t="n">
        <v>200</v>
      </c>
      <c r="H1488" s="30" t="inlineStr">
        <is>
          <t>ON</t>
        </is>
      </c>
      <c r="I1488" s="31" t="n">
        <v>856.3651513317755</v>
      </c>
      <c r="J1488" s="31" t="n">
        <v>3449.488235315031</v>
      </c>
      <c r="K1488" s="31" t="n">
        <v>2287.037037037037</v>
      </c>
      <c r="L1488" s="31" t="n">
        <v>150</v>
      </c>
      <c r="M1488" s="31">
        <f>I1488+J1488+K1488+L1488</f>
        <v/>
      </c>
      <c r="N1488" s="31">
        <f>M1488*'Dashboard &amp; Optimisation'!$B$18/('Dashboard &amp; Optimisation'!$B$16/3.6)</f>
        <v/>
      </c>
      <c r="O1488" s="31" t="n">
        <v>578.2550776954059</v>
      </c>
      <c r="P1488" s="32" t="n">
        <v>0.5033880341851725</v>
      </c>
      <c r="Q1488" s="33" t="n">
        <v>0.2</v>
      </c>
      <c r="R1488" s="31" t="n">
        <v>586.2609269883342</v>
      </c>
      <c r="S1488" s="31">
        <f>R1488*IF(A1488=4, 2.0, 3.0)</f>
        <v/>
      </c>
      <c r="T1488" s="29">
        <f>'Dashboard &amp; Optimisation'!$B$18*U1488</f>
        <v/>
      </c>
      <c r="U1488" s="34">
        <f>MIN(1, S1488/M1488)</f>
        <v/>
      </c>
      <c r="V1488" s="34">
        <f>N1488/(N1488+O1488)</f>
        <v/>
      </c>
      <c r="W1488" s="34">
        <f>U1488*V1488</f>
        <v/>
      </c>
      <c r="X1488" s="32">
        <f>T1488/N1488</f>
        <v/>
      </c>
      <c r="Y1488" s="35">
        <f>IF(W1488=MAXIFS(W$2:W$7201, A$2:A$7201, A1488, B$2:B$7201, B1488), "OPTIMAL", "")</f>
        <v/>
      </c>
    </row>
    <row r="1489" ht="20" customHeight="1">
      <c r="A1489" s="36" t="n">
        <v>4</v>
      </c>
      <c r="B1489" s="36" t="n">
        <v>35</v>
      </c>
      <c r="C1489" s="37" t="n">
        <v>80</v>
      </c>
      <c r="D1489" s="37" t="n">
        <v>3</v>
      </c>
      <c r="E1489" s="6" t="n">
        <v>0</v>
      </c>
      <c r="F1489" s="37" t="n">
        <v>0</v>
      </c>
      <c r="G1489" s="36" t="n">
        <v>200</v>
      </c>
      <c r="H1489" s="6" t="inlineStr">
        <is>
          <t>OFF</t>
        </is>
      </c>
      <c r="I1489" s="38" t="n">
        <v>856.3651513317755</v>
      </c>
      <c r="J1489" s="38" t="n">
        <v>3449.488235315031</v>
      </c>
      <c r="K1489" s="38" t="n">
        <v>2287.037037037037</v>
      </c>
      <c r="L1489" s="38" t="n">
        <v>150</v>
      </c>
      <c r="M1489" s="38">
        <f>I1489+J1489+K1489+L1489</f>
        <v/>
      </c>
      <c r="N1489" s="38">
        <f>M1489*'Dashboard &amp; Optimisation'!$B$18/('Dashboard &amp; Optimisation'!$B$16/3.6)</f>
        <v/>
      </c>
      <c r="O1489" s="38" t="n">
        <v>578.2550776954059</v>
      </c>
      <c r="P1489" s="39" t="n">
        <v>0.9012753919149108</v>
      </c>
      <c r="Q1489" s="40" t="n">
        <v>0.2</v>
      </c>
      <c r="R1489" s="38" t="n">
        <v>327.4434631230855</v>
      </c>
      <c r="S1489" s="38">
        <f>R1489*IF(A1489=4, 2.0, 3.0)</f>
        <v/>
      </c>
      <c r="T1489" s="37">
        <f>'Dashboard &amp; Optimisation'!$B$18*U1489</f>
        <v/>
      </c>
      <c r="U1489" s="26">
        <f>MIN(1, S1489/M1489)</f>
        <v/>
      </c>
      <c r="V1489" s="26">
        <f>N1489/(N1489+O1489)</f>
        <v/>
      </c>
      <c r="W1489" s="26">
        <f>U1489*V1489</f>
        <v/>
      </c>
      <c r="X1489" s="39">
        <f>T1489/N1489</f>
        <v/>
      </c>
      <c r="Y1489" s="41">
        <f>IF(W1489=MAXIFS(W$2:W$7201, A$2:A$7201, A1489, B$2:B$7201, B1489), "OPTIMAL", "")</f>
        <v/>
      </c>
    </row>
    <row r="1490" ht="20" customHeight="1">
      <c r="A1490" s="28" t="n">
        <v>4</v>
      </c>
      <c r="B1490" s="28" t="n">
        <v>35</v>
      </c>
      <c r="C1490" s="29" t="n">
        <v>80</v>
      </c>
      <c r="D1490" s="29" t="n">
        <v>3</v>
      </c>
      <c r="E1490" s="30" t="n">
        <v>4</v>
      </c>
      <c r="F1490" s="29" t="n">
        <v>1.5</v>
      </c>
      <c r="G1490" s="28" t="n">
        <v>50</v>
      </c>
      <c r="H1490" s="30" t="inlineStr">
        <is>
          <t>ON</t>
        </is>
      </c>
      <c r="I1490" s="31" t="n">
        <v>856.3651513317755</v>
      </c>
      <c r="J1490" s="31" t="n">
        <v>3449.488235315031</v>
      </c>
      <c r="K1490" s="31" t="n">
        <v>2287.037037037037</v>
      </c>
      <c r="L1490" s="31" t="n">
        <v>150</v>
      </c>
      <c r="M1490" s="31">
        <f>I1490+J1490+K1490+L1490</f>
        <v/>
      </c>
      <c r="N1490" s="31">
        <f>M1490*'Dashboard &amp; Optimisation'!$B$18/('Dashboard &amp; Optimisation'!$B$16/3.6)</f>
        <v/>
      </c>
      <c r="O1490" s="31" t="n">
        <v>825.5742974465527</v>
      </c>
      <c r="P1490" s="32" t="n">
        <v>0.08109991244995172</v>
      </c>
      <c r="Q1490" s="33" t="n">
        <v>8.657063527408475</v>
      </c>
      <c r="R1490" s="31" t="n">
        <v>3795.667167772925</v>
      </c>
      <c r="S1490" s="31">
        <f>R1490*IF(A1490=4, 2.0, 3.0)</f>
        <v/>
      </c>
      <c r="T1490" s="29">
        <f>'Dashboard &amp; Optimisation'!$B$18*U1490</f>
        <v/>
      </c>
      <c r="U1490" s="34">
        <f>MIN(1, S1490/M1490)</f>
        <v/>
      </c>
      <c r="V1490" s="34">
        <f>N1490/(N1490+O1490)</f>
        <v/>
      </c>
      <c r="W1490" s="34">
        <f>U1490*V1490</f>
        <v/>
      </c>
      <c r="X1490" s="32">
        <f>T1490/N1490</f>
        <v/>
      </c>
      <c r="Y1490" s="35">
        <f>IF(W1490=MAXIFS(W$2:W$7201, A$2:A$7201, A1490, B$2:B$7201, B1490), "OPTIMAL", "")</f>
        <v/>
      </c>
    </row>
    <row r="1491" ht="20" customHeight="1">
      <c r="A1491" s="36" t="n">
        <v>4</v>
      </c>
      <c r="B1491" s="36" t="n">
        <v>35</v>
      </c>
      <c r="C1491" s="37" t="n">
        <v>80</v>
      </c>
      <c r="D1491" s="37" t="n">
        <v>3</v>
      </c>
      <c r="E1491" s="6" t="n">
        <v>4</v>
      </c>
      <c r="F1491" s="37" t="n">
        <v>1.5</v>
      </c>
      <c r="G1491" s="36" t="n">
        <v>50</v>
      </c>
      <c r="H1491" s="6" t="inlineStr">
        <is>
          <t>OFF</t>
        </is>
      </c>
      <c r="I1491" s="38" t="n">
        <v>856.3651513317755</v>
      </c>
      <c r="J1491" s="38" t="n">
        <v>3449.488235315031</v>
      </c>
      <c r="K1491" s="38" t="n">
        <v>2287.037037037037</v>
      </c>
      <c r="L1491" s="38" t="n">
        <v>150</v>
      </c>
      <c r="M1491" s="38">
        <f>I1491+J1491+K1491+L1491</f>
        <v/>
      </c>
      <c r="N1491" s="38">
        <f>M1491*'Dashboard &amp; Optimisation'!$B$18/('Dashboard &amp; Optimisation'!$B$16/3.6)</f>
        <v/>
      </c>
      <c r="O1491" s="38" t="n">
        <v>825.5742974465527</v>
      </c>
      <c r="P1491" s="39" t="n">
        <v>0.3548328210247961</v>
      </c>
      <c r="Q1491" s="40" t="n">
        <v>8.657063527408475</v>
      </c>
      <c r="R1491" s="38" t="n">
        <v>867.5304446372763</v>
      </c>
      <c r="S1491" s="38">
        <f>R1491*IF(A1491=4, 2.0, 3.0)</f>
        <v/>
      </c>
      <c r="T1491" s="37">
        <f>'Dashboard &amp; Optimisation'!$B$18*U1491</f>
        <v/>
      </c>
      <c r="U1491" s="26">
        <f>MIN(1, S1491/M1491)</f>
        <v/>
      </c>
      <c r="V1491" s="26">
        <f>N1491/(N1491+O1491)</f>
        <v/>
      </c>
      <c r="W1491" s="26">
        <f>U1491*V1491</f>
        <v/>
      </c>
      <c r="X1491" s="39">
        <f>T1491/N1491</f>
        <v/>
      </c>
      <c r="Y1491" s="41">
        <f>IF(W1491=MAXIFS(W$2:W$7201, A$2:A$7201, A1491, B$2:B$7201, B1491), "OPTIMAL", "")</f>
        <v/>
      </c>
    </row>
    <row r="1492" ht="20" customHeight="1">
      <c r="A1492" s="28" t="n">
        <v>4</v>
      </c>
      <c r="B1492" s="28" t="n">
        <v>35</v>
      </c>
      <c r="C1492" s="29" t="n">
        <v>80</v>
      </c>
      <c r="D1492" s="29" t="n">
        <v>3</v>
      </c>
      <c r="E1492" s="30" t="n">
        <v>4</v>
      </c>
      <c r="F1492" s="29" t="n">
        <v>1.5</v>
      </c>
      <c r="G1492" s="28" t="n">
        <v>100</v>
      </c>
      <c r="H1492" s="30" t="inlineStr">
        <is>
          <t>ON</t>
        </is>
      </c>
      <c r="I1492" s="31" t="n">
        <v>856.3651513317755</v>
      </c>
      <c r="J1492" s="31" t="n">
        <v>3449.488235315031</v>
      </c>
      <c r="K1492" s="31" t="n">
        <v>2287.037037037037</v>
      </c>
      <c r="L1492" s="31" t="n">
        <v>150</v>
      </c>
      <c r="M1492" s="31">
        <f>I1492+J1492+K1492+L1492</f>
        <v/>
      </c>
      <c r="N1492" s="31">
        <f>M1492*'Dashboard &amp; Optimisation'!$B$18/('Dashboard &amp; Optimisation'!$B$16/3.6)</f>
        <v/>
      </c>
      <c r="O1492" s="31" t="n">
        <v>825.5742974465527</v>
      </c>
      <c r="P1492" s="32" t="n">
        <v>0.08209463084427607</v>
      </c>
      <c r="Q1492" s="33" t="n">
        <v>8.657063527408475</v>
      </c>
      <c r="R1492" s="31" t="n">
        <v>3749.676097325472</v>
      </c>
      <c r="S1492" s="31">
        <f>R1492*IF(A1492=4, 2.0, 3.0)</f>
        <v/>
      </c>
      <c r="T1492" s="29">
        <f>'Dashboard &amp; Optimisation'!$B$18*U1492</f>
        <v/>
      </c>
      <c r="U1492" s="34">
        <f>MIN(1, S1492/M1492)</f>
        <v/>
      </c>
      <c r="V1492" s="34">
        <f>N1492/(N1492+O1492)</f>
        <v/>
      </c>
      <c r="W1492" s="34">
        <f>U1492*V1492</f>
        <v/>
      </c>
      <c r="X1492" s="32">
        <f>T1492/N1492</f>
        <v/>
      </c>
      <c r="Y1492" s="35">
        <f>IF(W1492=MAXIFS(W$2:W$7201, A$2:A$7201, A1492, B$2:B$7201, B1492), "OPTIMAL", "")</f>
        <v/>
      </c>
    </row>
    <row r="1493" ht="20" customHeight="1">
      <c r="A1493" s="36" t="n">
        <v>4</v>
      </c>
      <c r="B1493" s="36" t="n">
        <v>35</v>
      </c>
      <c r="C1493" s="37" t="n">
        <v>80</v>
      </c>
      <c r="D1493" s="37" t="n">
        <v>3</v>
      </c>
      <c r="E1493" s="6" t="n">
        <v>4</v>
      </c>
      <c r="F1493" s="37" t="n">
        <v>1.5</v>
      </c>
      <c r="G1493" s="36" t="n">
        <v>100</v>
      </c>
      <c r="H1493" s="6" t="inlineStr">
        <is>
          <t>OFF</t>
        </is>
      </c>
      <c r="I1493" s="38" t="n">
        <v>856.3651513317755</v>
      </c>
      <c r="J1493" s="38" t="n">
        <v>3449.488235315031</v>
      </c>
      <c r="K1493" s="38" t="n">
        <v>2287.037037037037</v>
      </c>
      <c r="L1493" s="38" t="n">
        <v>150</v>
      </c>
      <c r="M1493" s="38">
        <f>I1493+J1493+K1493+L1493</f>
        <v/>
      </c>
      <c r="N1493" s="38">
        <f>M1493*'Dashboard &amp; Optimisation'!$B$18/('Dashboard &amp; Optimisation'!$B$16/3.6)</f>
        <v/>
      </c>
      <c r="O1493" s="38" t="n">
        <v>825.5742974465527</v>
      </c>
      <c r="P1493" s="39" t="n">
        <v>0.3558275394191204</v>
      </c>
      <c r="Q1493" s="40" t="n">
        <v>8.657063527408475</v>
      </c>
      <c r="R1493" s="38" t="n">
        <v>865.1052571649243</v>
      </c>
      <c r="S1493" s="38">
        <f>R1493*IF(A1493=4, 2.0, 3.0)</f>
        <v/>
      </c>
      <c r="T1493" s="37">
        <f>'Dashboard &amp; Optimisation'!$B$18*U1493</f>
        <v/>
      </c>
      <c r="U1493" s="26">
        <f>MIN(1, S1493/M1493)</f>
        <v/>
      </c>
      <c r="V1493" s="26">
        <f>N1493/(N1493+O1493)</f>
        <v/>
      </c>
      <c r="W1493" s="26">
        <f>U1493*V1493</f>
        <v/>
      </c>
      <c r="X1493" s="39">
        <f>T1493/N1493</f>
        <v/>
      </c>
      <c r="Y1493" s="41">
        <f>IF(W1493=MAXIFS(W$2:W$7201, A$2:A$7201, A1493, B$2:B$7201, B1493), "OPTIMAL", "")</f>
        <v/>
      </c>
    </row>
    <row r="1494" ht="20" customHeight="1">
      <c r="A1494" s="28" t="n">
        <v>4</v>
      </c>
      <c r="B1494" s="28" t="n">
        <v>35</v>
      </c>
      <c r="C1494" s="29" t="n">
        <v>80</v>
      </c>
      <c r="D1494" s="29" t="n">
        <v>3</v>
      </c>
      <c r="E1494" s="30" t="n">
        <v>4</v>
      </c>
      <c r="F1494" s="29" t="n">
        <v>1.5</v>
      </c>
      <c r="G1494" s="28" t="n">
        <v>150</v>
      </c>
      <c r="H1494" s="30" t="inlineStr">
        <is>
          <t>ON</t>
        </is>
      </c>
      <c r="I1494" s="31" t="n">
        <v>856.3651513317755</v>
      </c>
      <c r="J1494" s="31" t="n">
        <v>3449.488235315031</v>
      </c>
      <c r="K1494" s="31" t="n">
        <v>2287.037037037037</v>
      </c>
      <c r="L1494" s="31" t="n">
        <v>150</v>
      </c>
      <c r="M1494" s="31">
        <f>I1494+J1494+K1494+L1494</f>
        <v/>
      </c>
      <c r="N1494" s="31">
        <f>M1494*'Dashboard &amp; Optimisation'!$B$18/('Dashboard &amp; Optimisation'!$B$16/3.6)</f>
        <v/>
      </c>
      <c r="O1494" s="31" t="n">
        <v>825.5742974465527</v>
      </c>
      <c r="P1494" s="32" t="n">
        <v>0.08308934923860041</v>
      </c>
      <c r="Q1494" s="33" t="n">
        <v>8.657063527408475</v>
      </c>
      <c r="R1494" s="31" t="n">
        <v>3704.786206852781</v>
      </c>
      <c r="S1494" s="31">
        <f>R1494*IF(A1494=4, 2.0, 3.0)</f>
        <v/>
      </c>
      <c r="T1494" s="29">
        <f>'Dashboard &amp; Optimisation'!$B$18*U1494</f>
        <v/>
      </c>
      <c r="U1494" s="34">
        <f>MIN(1, S1494/M1494)</f>
        <v/>
      </c>
      <c r="V1494" s="34">
        <f>N1494/(N1494+O1494)</f>
        <v/>
      </c>
      <c r="W1494" s="34">
        <f>U1494*V1494</f>
        <v/>
      </c>
      <c r="X1494" s="32">
        <f>T1494/N1494</f>
        <v/>
      </c>
      <c r="Y1494" s="35">
        <f>IF(W1494=MAXIFS(W$2:W$7201, A$2:A$7201, A1494, B$2:B$7201, B1494), "OPTIMAL", "")</f>
        <v/>
      </c>
    </row>
    <row r="1495" ht="20" customHeight="1">
      <c r="A1495" s="36" t="n">
        <v>4</v>
      </c>
      <c r="B1495" s="36" t="n">
        <v>35</v>
      </c>
      <c r="C1495" s="37" t="n">
        <v>80</v>
      </c>
      <c r="D1495" s="37" t="n">
        <v>3</v>
      </c>
      <c r="E1495" s="6" t="n">
        <v>4</v>
      </c>
      <c r="F1495" s="37" t="n">
        <v>1.5</v>
      </c>
      <c r="G1495" s="36" t="n">
        <v>150</v>
      </c>
      <c r="H1495" s="6" t="inlineStr">
        <is>
          <t>OFF</t>
        </is>
      </c>
      <c r="I1495" s="38" t="n">
        <v>856.3651513317755</v>
      </c>
      <c r="J1495" s="38" t="n">
        <v>3449.488235315031</v>
      </c>
      <c r="K1495" s="38" t="n">
        <v>2287.037037037037</v>
      </c>
      <c r="L1495" s="38" t="n">
        <v>150</v>
      </c>
      <c r="M1495" s="38">
        <f>I1495+J1495+K1495+L1495</f>
        <v/>
      </c>
      <c r="N1495" s="38">
        <f>M1495*'Dashboard &amp; Optimisation'!$B$18/('Dashboard &amp; Optimisation'!$B$16/3.6)</f>
        <v/>
      </c>
      <c r="O1495" s="38" t="n">
        <v>825.5742974465527</v>
      </c>
      <c r="P1495" s="39" t="n">
        <v>0.3568222578134448</v>
      </c>
      <c r="Q1495" s="40" t="n">
        <v>8.657063527408475</v>
      </c>
      <c r="R1495" s="38" t="n">
        <v>862.6935911505846</v>
      </c>
      <c r="S1495" s="38">
        <f>R1495*IF(A1495=4, 2.0, 3.0)</f>
        <v/>
      </c>
      <c r="T1495" s="37">
        <f>'Dashboard &amp; Optimisation'!$B$18*U1495</f>
        <v/>
      </c>
      <c r="U1495" s="26">
        <f>MIN(1, S1495/M1495)</f>
        <v/>
      </c>
      <c r="V1495" s="26">
        <f>N1495/(N1495+O1495)</f>
        <v/>
      </c>
      <c r="W1495" s="26">
        <f>U1495*V1495</f>
        <v/>
      </c>
      <c r="X1495" s="39">
        <f>T1495/N1495</f>
        <v/>
      </c>
      <c r="Y1495" s="41">
        <f>IF(W1495=MAXIFS(W$2:W$7201, A$2:A$7201, A1495, B$2:B$7201, B1495), "OPTIMAL", "")</f>
        <v/>
      </c>
    </row>
    <row r="1496" ht="20" customHeight="1">
      <c r="A1496" s="28" t="n">
        <v>4</v>
      </c>
      <c r="B1496" s="28" t="n">
        <v>35</v>
      </c>
      <c r="C1496" s="29" t="n">
        <v>80</v>
      </c>
      <c r="D1496" s="29" t="n">
        <v>3</v>
      </c>
      <c r="E1496" s="30" t="n">
        <v>4</v>
      </c>
      <c r="F1496" s="29" t="n">
        <v>1.5</v>
      </c>
      <c r="G1496" s="28" t="n">
        <v>200</v>
      </c>
      <c r="H1496" s="30" t="inlineStr">
        <is>
          <t>ON</t>
        </is>
      </c>
      <c r="I1496" s="31" t="n">
        <v>856.3651513317755</v>
      </c>
      <c r="J1496" s="31" t="n">
        <v>3449.488235315031</v>
      </c>
      <c r="K1496" s="31" t="n">
        <v>2287.037037037037</v>
      </c>
      <c r="L1496" s="31" t="n">
        <v>150</v>
      </c>
      <c r="M1496" s="31">
        <f>I1496+J1496+K1496+L1496</f>
        <v/>
      </c>
      <c r="N1496" s="31">
        <f>M1496*'Dashboard &amp; Optimisation'!$B$18/('Dashboard &amp; Optimisation'!$B$16/3.6)</f>
        <v/>
      </c>
      <c r="O1496" s="31" t="n">
        <v>825.5742974465527</v>
      </c>
      <c r="P1496" s="32" t="n">
        <v>0.08408406763292475</v>
      </c>
      <c r="Q1496" s="33" t="n">
        <v>8.657063527408475</v>
      </c>
      <c r="R1496" s="31" t="n">
        <v>3660.958415325334</v>
      </c>
      <c r="S1496" s="31">
        <f>R1496*IF(A1496=4, 2.0, 3.0)</f>
        <v/>
      </c>
      <c r="T1496" s="29">
        <f>'Dashboard &amp; Optimisation'!$B$18*U1496</f>
        <v/>
      </c>
      <c r="U1496" s="34">
        <f>MIN(1, S1496/M1496)</f>
        <v/>
      </c>
      <c r="V1496" s="34">
        <f>N1496/(N1496+O1496)</f>
        <v/>
      </c>
      <c r="W1496" s="34">
        <f>U1496*V1496</f>
        <v/>
      </c>
      <c r="X1496" s="32">
        <f>T1496/N1496</f>
        <v/>
      </c>
      <c r="Y1496" s="35">
        <f>IF(W1496=MAXIFS(W$2:W$7201, A$2:A$7201, A1496, B$2:B$7201, B1496), "OPTIMAL", "")</f>
        <v/>
      </c>
    </row>
    <row r="1497" ht="20" customHeight="1">
      <c r="A1497" s="36" t="n">
        <v>4</v>
      </c>
      <c r="B1497" s="36" t="n">
        <v>35</v>
      </c>
      <c r="C1497" s="37" t="n">
        <v>80</v>
      </c>
      <c r="D1497" s="37" t="n">
        <v>3</v>
      </c>
      <c r="E1497" s="6" t="n">
        <v>4</v>
      </c>
      <c r="F1497" s="37" t="n">
        <v>1.5</v>
      </c>
      <c r="G1497" s="36" t="n">
        <v>200</v>
      </c>
      <c r="H1497" s="6" t="inlineStr">
        <is>
          <t>OFF</t>
        </is>
      </c>
      <c r="I1497" s="38" t="n">
        <v>856.3651513317755</v>
      </c>
      <c r="J1497" s="38" t="n">
        <v>3449.488235315031</v>
      </c>
      <c r="K1497" s="38" t="n">
        <v>2287.037037037037</v>
      </c>
      <c r="L1497" s="38" t="n">
        <v>150</v>
      </c>
      <c r="M1497" s="38">
        <f>I1497+J1497+K1497+L1497</f>
        <v/>
      </c>
      <c r="N1497" s="38">
        <f>M1497*'Dashboard &amp; Optimisation'!$B$18/('Dashboard &amp; Optimisation'!$B$16/3.6)</f>
        <v/>
      </c>
      <c r="O1497" s="38" t="n">
        <v>825.5742974465527</v>
      </c>
      <c r="P1497" s="39" t="n">
        <v>0.3578169762077691</v>
      </c>
      <c r="Q1497" s="40" t="n">
        <v>8.657063527408475</v>
      </c>
      <c r="R1497" s="38" t="n">
        <v>860.2953338267483</v>
      </c>
      <c r="S1497" s="38">
        <f>R1497*IF(A1497=4, 2.0, 3.0)</f>
        <v/>
      </c>
      <c r="T1497" s="37">
        <f>'Dashboard &amp; Optimisation'!$B$18*U1497</f>
        <v/>
      </c>
      <c r="U1497" s="26">
        <f>MIN(1, S1497/M1497)</f>
        <v/>
      </c>
      <c r="V1497" s="26">
        <f>N1497/(N1497+O1497)</f>
        <v/>
      </c>
      <c r="W1497" s="26">
        <f>U1497*V1497</f>
        <v/>
      </c>
      <c r="X1497" s="39">
        <f>T1497/N1497</f>
        <v/>
      </c>
      <c r="Y1497" s="41">
        <f>IF(W1497=MAXIFS(W$2:W$7201, A$2:A$7201, A1497, B$2:B$7201, B1497), "OPTIMAL", "")</f>
        <v/>
      </c>
    </row>
    <row r="1498" ht="20" customHeight="1">
      <c r="A1498" s="28" t="n">
        <v>4</v>
      </c>
      <c r="B1498" s="28" t="n">
        <v>35</v>
      </c>
      <c r="C1498" s="29" t="n">
        <v>80</v>
      </c>
      <c r="D1498" s="29" t="n">
        <v>3</v>
      </c>
      <c r="E1498" s="30" t="n">
        <v>4</v>
      </c>
      <c r="F1498" s="29" t="n">
        <v>2</v>
      </c>
      <c r="G1498" s="28" t="n">
        <v>50</v>
      </c>
      <c r="H1498" s="30" t="inlineStr">
        <is>
          <t>ON</t>
        </is>
      </c>
      <c r="I1498" s="31" t="n">
        <v>856.3651513317755</v>
      </c>
      <c r="J1498" s="31" t="n">
        <v>3449.488235315031</v>
      </c>
      <c r="K1498" s="31" t="n">
        <v>2287.037037037037</v>
      </c>
      <c r="L1498" s="31" t="n">
        <v>150</v>
      </c>
      <c r="M1498" s="31">
        <f>I1498+J1498+K1498+L1498</f>
        <v/>
      </c>
      <c r="N1498" s="31">
        <f>M1498*'Dashboard &amp; Optimisation'!$B$18/('Dashboard &amp; Optimisation'!$B$16/3.6)</f>
        <v/>
      </c>
      <c r="O1498" s="31" t="n">
        <v>912.8175650763895</v>
      </c>
      <c r="P1498" s="32" t="n">
        <v>0.07911574161748412</v>
      </c>
      <c r="Q1498" s="33" t="n">
        <v>11.4760847032113</v>
      </c>
      <c r="R1498" s="31" t="n">
        <v>3947.537326516779</v>
      </c>
      <c r="S1498" s="31">
        <f>R1498*IF(A1498=4, 2.0, 3.0)</f>
        <v/>
      </c>
      <c r="T1498" s="29">
        <f>'Dashboard &amp; Optimisation'!$B$18*U1498</f>
        <v/>
      </c>
      <c r="U1498" s="34">
        <f>MIN(1, S1498/M1498)</f>
        <v/>
      </c>
      <c r="V1498" s="34">
        <f>N1498/(N1498+O1498)</f>
        <v/>
      </c>
      <c r="W1498" s="34">
        <f>U1498*V1498</f>
        <v/>
      </c>
      <c r="X1498" s="32">
        <f>T1498/N1498</f>
        <v/>
      </c>
      <c r="Y1498" s="35">
        <f>IF(W1498=MAXIFS(W$2:W$7201, A$2:A$7201, A1498, B$2:B$7201, B1498), "OPTIMAL", "")</f>
        <v/>
      </c>
    </row>
    <row r="1499" ht="20" customHeight="1">
      <c r="A1499" s="36" t="n">
        <v>4</v>
      </c>
      <c r="B1499" s="36" t="n">
        <v>35</v>
      </c>
      <c r="C1499" s="37" t="n">
        <v>80</v>
      </c>
      <c r="D1499" s="37" t="n">
        <v>3</v>
      </c>
      <c r="E1499" s="6" t="n">
        <v>4</v>
      </c>
      <c r="F1499" s="37" t="n">
        <v>2</v>
      </c>
      <c r="G1499" s="36" t="n">
        <v>50</v>
      </c>
      <c r="H1499" s="6" t="inlineStr">
        <is>
          <t>OFF</t>
        </is>
      </c>
      <c r="I1499" s="38" t="n">
        <v>856.3651513317755</v>
      </c>
      <c r="J1499" s="38" t="n">
        <v>3449.488235315031</v>
      </c>
      <c r="K1499" s="38" t="n">
        <v>2287.037037037037</v>
      </c>
      <c r="L1499" s="38" t="n">
        <v>150</v>
      </c>
      <c r="M1499" s="38">
        <f>I1499+J1499+K1499+L1499</f>
        <v/>
      </c>
      <c r="N1499" s="38">
        <f>M1499*'Dashboard &amp; Optimisation'!$B$18/('Dashboard &amp; Optimisation'!$B$16/3.6)</f>
        <v/>
      </c>
      <c r="O1499" s="38" t="n">
        <v>912.8175650763895</v>
      </c>
      <c r="P1499" s="39" t="n">
        <v>0.3543529188911055</v>
      </c>
      <c r="Q1499" s="40" t="n">
        <v>11.4760847032113</v>
      </c>
      <c r="R1499" s="38" t="n">
        <v>881.359589551034</v>
      </c>
      <c r="S1499" s="38">
        <f>R1499*IF(A1499=4, 2.0, 3.0)</f>
        <v/>
      </c>
      <c r="T1499" s="37">
        <f>'Dashboard &amp; Optimisation'!$B$18*U1499</f>
        <v/>
      </c>
      <c r="U1499" s="26">
        <f>MIN(1, S1499/M1499)</f>
        <v/>
      </c>
      <c r="V1499" s="26">
        <f>N1499/(N1499+O1499)</f>
        <v/>
      </c>
      <c r="W1499" s="26">
        <f>U1499*V1499</f>
        <v/>
      </c>
      <c r="X1499" s="39">
        <f>T1499/N1499</f>
        <v/>
      </c>
      <c r="Y1499" s="41">
        <f>IF(W1499=MAXIFS(W$2:W$7201, A$2:A$7201, A1499, B$2:B$7201, B1499), "OPTIMAL", "")</f>
        <v/>
      </c>
    </row>
    <row r="1500" ht="20" customHeight="1">
      <c r="A1500" s="28" t="n">
        <v>4</v>
      </c>
      <c r="B1500" s="28" t="n">
        <v>35</v>
      </c>
      <c r="C1500" s="29" t="n">
        <v>80</v>
      </c>
      <c r="D1500" s="29" t="n">
        <v>3</v>
      </c>
      <c r="E1500" s="30" t="n">
        <v>4</v>
      </c>
      <c r="F1500" s="29" t="n">
        <v>2</v>
      </c>
      <c r="G1500" s="28" t="n">
        <v>100</v>
      </c>
      <c r="H1500" s="30" t="inlineStr">
        <is>
          <t>ON</t>
        </is>
      </c>
      <c r="I1500" s="31" t="n">
        <v>856.3651513317755</v>
      </c>
      <c r="J1500" s="31" t="n">
        <v>3449.488235315031</v>
      </c>
      <c r="K1500" s="31" t="n">
        <v>2287.037037037037</v>
      </c>
      <c r="L1500" s="31" t="n">
        <v>150</v>
      </c>
      <c r="M1500" s="31">
        <f>I1500+J1500+K1500+L1500</f>
        <v/>
      </c>
      <c r="N1500" s="31">
        <f>M1500*'Dashboard &amp; Optimisation'!$B$18/('Dashboard &amp; Optimisation'!$B$16/3.6)</f>
        <v/>
      </c>
      <c r="O1500" s="31" t="n">
        <v>912.8175650763895</v>
      </c>
      <c r="P1500" s="32" t="n">
        <v>0.08011046001180847</v>
      </c>
      <c r="Q1500" s="33" t="n">
        <v>11.4760847032113</v>
      </c>
      <c r="R1500" s="31" t="n">
        <v>3898.521405370035</v>
      </c>
      <c r="S1500" s="31">
        <f>R1500*IF(A1500=4, 2.0, 3.0)</f>
        <v/>
      </c>
      <c r="T1500" s="29">
        <f>'Dashboard &amp; Optimisation'!$B$18*U1500</f>
        <v/>
      </c>
      <c r="U1500" s="34">
        <f>MIN(1, S1500/M1500)</f>
        <v/>
      </c>
      <c r="V1500" s="34">
        <f>N1500/(N1500+O1500)</f>
        <v/>
      </c>
      <c r="W1500" s="34">
        <f>U1500*V1500</f>
        <v/>
      </c>
      <c r="X1500" s="32">
        <f>T1500/N1500</f>
        <v/>
      </c>
      <c r="Y1500" s="35">
        <f>IF(W1500=MAXIFS(W$2:W$7201, A$2:A$7201, A1500, B$2:B$7201, B1500), "OPTIMAL", "")</f>
        <v/>
      </c>
    </row>
    <row r="1501" ht="20" customHeight="1">
      <c r="A1501" s="36" t="n">
        <v>4</v>
      </c>
      <c r="B1501" s="36" t="n">
        <v>35</v>
      </c>
      <c r="C1501" s="37" t="n">
        <v>80</v>
      </c>
      <c r="D1501" s="37" t="n">
        <v>3</v>
      </c>
      <c r="E1501" s="6" t="n">
        <v>4</v>
      </c>
      <c r="F1501" s="37" t="n">
        <v>2</v>
      </c>
      <c r="G1501" s="36" t="n">
        <v>100</v>
      </c>
      <c r="H1501" s="6" t="inlineStr">
        <is>
          <t>OFF</t>
        </is>
      </c>
      <c r="I1501" s="38" t="n">
        <v>856.3651513317755</v>
      </c>
      <c r="J1501" s="38" t="n">
        <v>3449.488235315031</v>
      </c>
      <c r="K1501" s="38" t="n">
        <v>2287.037037037037</v>
      </c>
      <c r="L1501" s="38" t="n">
        <v>150</v>
      </c>
      <c r="M1501" s="38">
        <f>I1501+J1501+K1501+L1501</f>
        <v/>
      </c>
      <c r="N1501" s="38">
        <f>M1501*'Dashboard &amp; Optimisation'!$B$18/('Dashboard &amp; Optimisation'!$B$16/3.6)</f>
        <v/>
      </c>
      <c r="O1501" s="38" t="n">
        <v>912.8175650763895</v>
      </c>
      <c r="P1501" s="39" t="n">
        <v>0.3553476372854298</v>
      </c>
      <c r="Q1501" s="40" t="n">
        <v>11.4760847032113</v>
      </c>
      <c r="R1501" s="38" t="n">
        <v>878.8924151456041</v>
      </c>
      <c r="S1501" s="38">
        <f>R1501*IF(A1501=4, 2.0, 3.0)</f>
        <v/>
      </c>
      <c r="T1501" s="37">
        <f>'Dashboard &amp; Optimisation'!$B$18*U1501</f>
        <v/>
      </c>
      <c r="U1501" s="26">
        <f>MIN(1, S1501/M1501)</f>
        <v/>
      </c>
      <c r="V1501" s="26">
        <f>N1501/(N1501+O1501)</f>
        <v/>
      </c>
      <c r="W1501" s="26">
        <f>U1501*V1501</f>
        <v/>
      </c>
      <c r="X1501" s="39">
        <f>T1501/N1501</f>
        <v/>
      </c>
      <c r="Y1501" s="41">
        <f>IF(W1501=MAXIFS(W$2:W$7201, A$2:A$7201, A1501, B$2:B$7201, B1501), "OPTIMAL", "")</f>
        <v/>
      </c>
    </row>
    <row r="1502" ht="20" customHeight="1">
      <c r="A1502" s="28" t="n">
        <v>4</v>
      </c>
      <c r="B1502" s="28" t="n">
        <v>35</v>
      </c>
      <c r="C1502" s="29" t="n">
        <v>80</v>
      </c>
      <c r="D1502" s="29" t="n">
        <v>3</v>
      </c>
      <c r="E1502" s="30" t="n">
        <v>4</v>
      </c>
      <c r="F1502" s="29" t="n">
        <v>2</v>
      </c>
      <c r="G1502" s="28" t="n">
        <v>150</v>
      </c>
      <c r="H1502" s="30" t="inlineStr">
        <is>
          <t>ON</t>
        </is>
      </c>
      <c r="I1502" s="31" t="n">
        <v>856.3651513317755</v>
      </c>
      <c r="J1502" s="31" t="n">
        <v>3449.488235315031</v>
      </c>
      <c r="K1502" s="31" t="n">
        <v>2287.037037037037</v>
      </c>
      <c r="L1502" s="31" t="n">
        <v>150</v>
      </c>
      <c r="M1502" s="31">
        <f>I1502+J1502+K1502+L1502</f>
        <v/>
      </c>
      <c r="N1502" s="31">
        <f>M1502*'Dashboard &amp; Optimisation'!$B$18/('Dashboard &amp; Optimisation'!$B$16/3.6)</f>
        <v/>
      </c>
      <c r="O1502" s="31" t="n">
        <v>912.8175650763895</v>
      </c>
      <c r="P1502" s="32" t="n">
        <v>0.08110517840613281</v>
      </c>
      <c r="Q1502" s="33" t="n">
        <v>11.4760847032113</v>
      </c>
      <c r="R1502" s="31" t="n">
        <v>3850.707800507839</v>
      </c>
      <c r="S1502" s="31">
        <f>R1502*IF(A1502=4, 2.0, 3.0)</f>
        <v/>
      </c>
      <c r="T1502" s="29">
        <f>'Dashboard &amp; Optimisation'!$B$18*U1502</f>
        <v/>
      </c>
      <c r="U1502" s="34">
        <f>MIN(1, S1502/M1502)</f>
        <v/>
      </c>
      <c r="V1502" s="34">
        <f>N1502/(N1502+O1502)</f>
        <v/>
      </c>
      <c r="W1502" s="34">
        <f>U1502*V1502</f>
        <v/>
      </c>
      <c r="X1502" s="32">
        <f>T1502/N1502</f>
        <v/>
      </c>
      <c r="Y1502" s="35">
        <f>IF(W1502=MAXIFS(W$2:W$7201, A$2:A$7201, A1502, B$2:B$7201, B1502), "OPTIMAL", "")</f>
        <v/>
      </c>
    </row>
    <row r="1503" ht="20" customHeight="1">
      <c r="A1503" s="36" t="n">
        <v>4</v>
      </c>
      <c r="B1503" s="36" t="n">
        <v>35</v>
      </c>
      <c r="C1503" s="37" t="n">
        <v>80</v>
      </c>
      <c r="D1503" s="37" t="n">
        <v>3</v>
      </c>
      <c r="E1503" s="6" t="n">
        <v>4</v>
      </c>
      <c r="F1503" s="37" t="n">
        <v>2</v>
      </c>
      <c r="G1503" s="36" t="n">
        <v>150</v>
      </c>
      <c r="H1503" s="6" t="inlineStr">
        <is>
          <t>OFF</t>
        </is>
      </c>
      <c r="I1503" s="38" t="n">
        <v>856.3651513317755</v>
      </c>
      <c r="J1503" s="38" t="n">
        <v>3449.488235315031</v>
      </c>
      <c r="K1503" s="38" t="n">
        <v>2287.037037037037</v>
      </c>
      <c r="L1503" s="38" t="n">
        <v>150</v>
      </c>
      <c r="M1503" s="38">
        <f>I1503+J1503+K1503+L1503</f>
        <v/>
      </c>
      <c r="N1503" s="38">
        <f>M1503*'Dashboard &amp; Optimisation'!$B$18/('Dashboard &amp; Optimisation'!$B$16/3.6)</f>
        <v/>
      </c>
      <c r="O1503" s="38" t="n">
        <v>912.8175650763895</v>
      </c>
      <c r="P1503" s="39" t="n">
        <v>0.3563423556797542</v>
      </c>
      <c r="Q1503" s="40" t="n">
        <v>11.4760847032113</v>
      </c>
      <c r="R1503" s="38" t="n">
        <v>876.4390148185232</v>
      </c>
      <c r="S1503" s="38">
        <f>R1503*IF(A1503=4, 2.0, 3.0)</f>
        <v/>
      </c>
      <c r="T1503" s="37">
        <f>'Dashboard &amp; Optimisation'!$B$18*U1503</f>
        <v/>
      </c>
      <c r="U1503" s="26">
        <f>MIN(1, S1503/M1503)</f>
        <v/>
      </c>
      <c r="V1503" s="26">
        <f>N1503/(N1503+O1503)</f>
        <v/>
      </c>
      <c r="W1503" s="26">
        <f>U1503*V1503</f>
        <v/>
      </c>
      <c r="X1503" s="39">
        <f>T1503/N1503</f>
        <v/>
      </c>
      <c r="Y1503" s="41">
        <f>IF(W1503=MAXIFS(W$2:W$7201, A$2:A$7201, A1503, B$2:B$7201, B1503), "OPTIMAL", "")</f>
        <v/>
      </c>
    </row>
    <row r="1504" ht="20" customHeight="1">
      <c r="A1504" s="28" t="n">
        <v>4</v>
      </c>
      <c r="B1504" s="28" t="n">
        <v>35</v>
      </c>
      <c r="C1504" s="29" t="n">
        <v>80</v>
      </c>
      <c r="D1504" s="29" t="n">
        <v>3</v>
      </c>
      <c r="E1504" s="30" t="n">
        <v>4</v>
      </c>
      <c r="F1504" s="29" t="n">
        <v>2</v>
      </c>
      <c r="G1504" s="28" t="n">
        <v>200</v>
      </c>
      <c r="H1504" s="30" t="inlineStr">
        <is>
          <t>ON</t>
        </is>
      </c>
      <c r="I1504" s="31" t="n">
        <v>856.3651513317755</v>
      </c>
      <c r="J1504" s="31" t="n">
        <v>3449.488235315031</v>
      </c>
      <c r="K1504" s="31" t="n">
        <v>2287.037037037037</v>
      </c>
      <c r="L1504" s="31" t="n">
        <v>150</v>
      </c>
      <c r="M1504" s="31">
        <f>I1504+J1504+K1504+L1504</f>
        <v/>
      </c>
      <c r="N1504" s="31">
        <f>M1504*'Dashboard &amp; Optimisation'!$B$18/('Dashboard &amp; Optimisation'!$B$16/3.6)</f>
        <v/>
      </c>
      <c r="O1504" s="31" t="n">
        <v>912.8175650763895</v>
      </c>
      <c r="P1504" s="32" t="n">
        <v>0.08209989680045715</v>
      </c>
      <c r="Q1504" s="33" t="n">
        <v>11.4760847032113</v>
      </c>
      <c r="R1504" s="31" t="n">
        <v>3804.052810311651</v>
      </c>
      <c r="S1504" s="31">
        <f>R1504*IF(A1504=4, 2.0, 3.0)</f>
        <v/>
      </c>
      <c r="T1504" s="29">
        <f>'Dashboard &amp; Optimisation'!$B$18*U1504</f>
        <v/>
      </c>
      <c r="U1504" s="34">
        <f>MIN(1, S1504/M1504)</f>
        <v/>
      </c>
      <c r="V1504" s="34">
        <f>N1504/(N1504+O1504)</f>
        <v/>
      </c>
      <c r="W1504" s="34">
        <f>U1504*V1504</f>
        <v/>
      </c>
      <c r="X1504" s="32">
        <f>T1504/N1504</f>
        <v/>
      </c>
      <c r="Y1504" s="35">
        <f>IF(W1504=MAXIFS(W$2:W$7201, A$2:A$7201, A1504, B$2:B$7201, B1504), "OPTIMAL", "")</f>
        <v/>
      </c>
    </row>
    <row r="1505" ht="20" customHeight="1">
      <c r="A1505" s="36" t="n">
        <v>4</v>
      </c>
      <c r="B1505" s="36" t="n">
        <v>35</v>
      </c>
      <c r="C1505" s="37" t="n">
        <v>80</v>
      </c>
      <c r="D1505" s="37" t="n">
        <v>3</v>
      </c>
      <c r="E1505" s="6" t="n">
        <v>4</v>
      </c>
      <c r="F1505" s="37" t="n">
        <v>2</v>
      </c>
      <c r="G1505" s="36" t="n">
        <v>200</v>
      </c>
      <c r="H1505" s="6" t="inlineStr">
        <is>
          <t>OFF</t>
        </is>
      </c>
      <c r="I1505" s="38" t="n">
        <v>856.3651513317755</v>
      </c>
      <c r="J1505" s="38" t="n">
        <v>3449.488235315031</v>
      </c>
      <c r="K1505" s="38" t="n">
        <v>2287.037037037037</v>
      </c>
      <c r="L1505" s="38" t="n">
        <v>150</v>
      </c>
      <c r="M1505" s="38">
        <f>I1505+J1505+K1505+L1505</f>
        <v/>
      </c>
      <c r="N1505" s="38">
        <f>M1505*'Dashboard &amp; Optimisation'!$B$18/('Dashboard &amp; Optimisation'!$B$16/3.6)</f>
        <v/>
      </c>
      <c r="O1505" s="38" t="n">
        <v>912.8175650763895</v>
      </c>
      <c r="P1505" s="39" t="n">
        <v>0.3573370740740786</v>
      </c>
      <c r="Q1505" s="40" t="n">
        <v>11.4760847032113</v>
      </c>
      <c r="R1505" s="38" t="n">
        <v>873.9992735411802</v>
      </c>
      <c r="S1505" s="38">
        <f>R1505*IF(A1505=4, 2.0, 3.0)</f>
        <v/>
      </c>
      <c r="T1505" s="37">
        <f>'Dashboard &amp; Optimisation'!$B$18*U1505</f>
        <v/>
      </c>
      <c r="U1505" s="26">
        <f>MIN(1, S1505/M1505)</f>
        <v/>
      </c>
      <c r="V1505" s="26">
        <f>N1505/(N1505+O1505)</f>
        <v/>
      </c>
      <c r="W1505" s="26">
        <f>U1505*V1505</f>
        <v/>
      </c>
      <c r="X1505" s="39">
        <f>T1505/N1505</f>
        <v/>
      </c>
      <c r="Y1505" s="41">
        <f>IF(W1505=MAXIFS(W$2:W$7201, A$2:A$7201, A1505, B$2:B$7201, B1505), "OPTIMAL", "")</f>
        <v/>
      </c>
    </row>
    <row r="1506" ht="20" customHeight="1">
      <c r="A1506" s="28" t="n">
        <v>4</v>
      </c>
      <c r="B1506" s="28" t="n">
        <v>35</v>
      </c>
      <c r="C1506" s="29" t="n">
        <v>80</v>
      </c>
      <c r="D1506" s="29" t="n">
        <v>3</v>
      </c>
      <c r="E1506" s="30" t="n">
        <v>8</v>
      </c>
      <c r="F1506" s="29" t="n">
        <v>1.5</v>
      </c>
      <c r="G1506" s="28" t="n">
        <v>50</v>
      </c>
      <c r="H1506" s="30" t="inlineStr">
        <is>
          <t>ON</t>
        </is>
      </c>
      <c r="I1506" s="31" t="n">
        <v>856.3651513317755</v>
      </c>
      <c r="J1506" s="31" t="n">
        <v>3449.488235315031</v>
      </c>
      <c r="K1506" s="31" t="n">
        <v>2287.037037037037</v>
      </c>
      <c r="L1506" s="31" t="n">
        <v>150</v>
      </c>
      <c r="M1506" s="31">
        <f>I1506+J1506+K1506+L1506</f>
        <v/>
      </c>
      <c r="N1506" s="31">
        <f>M1506*'Dashboard &amp; Optimisation'!$B$18/('Dashboard &amp; Optimisation'!$B$16/3.6)</f>
        <v/>
      </c>
      <c r="O1506" s="31" t="n">
        <v>1095.158036825472</v>
      </c>
      <c r="P1506" s="32" t="n">
        <v>0.06035361099270498</v>
      </c>
      <c r="Q1506" s="33" t="n">
        <v>17.11412705481695</v>
      </c>
      <c r="R1506" s="31" t="n">
        <v>5329.990124466888</v>
      </c>
      <c r="S1506" s="31">
        <f>R1506*IF(A1506=4, 2.0, 3.0)</f>
        <v/>
      </c>
      <c r="T1506" s="29">
        <f>'Dashboard &amp; Optimisation'!$B$18*U1506</f>
        <v/>
      </c>
      <c r="U1506" s="34">
        <f>MIN(1, S1506/M1506)</f>
        <v/>
      </c>
      <c r="V1506" s="34">
        <f>N1506/(N1506+O1506)</f>
        <v/>
      </c>
      <c r="W1506" s="34">
        <f>U1506*V1506</f>
        <v/>
      </c>
      <c r="X1506" s="32">
        <f>T1506/N1506</f>
        <v/>
      </c>
      <c r="Y1506" s="35">
        <f>IF(W1506=MAXIFS(W$2:W$7201, A$2:A$7201, A1506, B$2:B$7201, B1506), "OPTIMAL", "")</f>
        <v/>
      </c>
    </row>
    <row r="1507" ht="20" customHeight="1">
      <c r="A1507" s="36" t="n">
        <v>4</v>
      </c>
      <c r="B1507" s="36" t="n">
        <v>35</v>
      </c>
      <c r="C1507" s="37" t="n">
        <v>80</v>
      </c>
      <c r="D1507" s="37" t="n">
        <v>3</v>
      </c>
      <c r="E1507" s="6" t="n">
        <v>8</v>
      </c>
      <c r="F1507" s="37" t="n">
        <v>1.5</v>
      </c>
      <c r="G1507" s="36" t="n">
        <v>50</v>
      </c>
      <c r="H1507" s="6" t="inlineStr">
        <is>
          <t>OFF</t>
        </is>
      </c>
      <c r="I1507" s="38" t="n">
        <v>856.3651513317755</v>
      </c>
      <c r="J1507" s="38" t="n">
        <v>3449.488235315031</v>
      </c>
      <c r="K1507" s="38" t="n">
        <v>2287.037037037037</v>
      </c>
      <c r="L1507" s="38" t="n">
        <v>150</v>
      </c>
      <c r="M1507" s="38">
        <f>I1507+J1507+K1507+L1507</f>
        <v/>
      </c>
      <c r="N1507" s="38">
        <f>M1507*'Dashboard &amp; Optimisation'!$B$18/('Dashboard &amp; Optimisation'!$B$16/3.6)</f>
        <v/>
      </c>
      <c r="O1507" s="38" t="n">
        <v>1095.158036825472</v>
      </c>
      <c r="P1507" s="39" t="n">
        <v>0.2689847450560973</v>
      </c>
      <c r="Q1507" s="40" t="n">
        <v>17.11412705481695</v>
      </c>
      <c r="R1507" s="38" t="n">
        <v>1195.919681244176</v>
      </c>
      <c r="S1507" s="38">
        <f>R1507*IF(A1507=4, 2.0, 3.0)</f>
        <v/>
      </c>
      <c r="T1507" s="37">
        <f>'Dashboard &amp; Optimisation'!$B$18*U1507</f>
        <v/>
      </c>
      <c r="U1507" s="26">
        <f>MIN(1, S1507/M1507)</f>
        <v/>
      </c>
      <c r="V1507" s="26">
        <f>N1507/(N1507+O1507)</f>
        <v/>
      </c>
      <c r="W1507" s="26">
        <f>U1507*V1507</f>
        <v/>
      </c>
      <c r="X1507" s="39">
        <f>T1507/N1507</f>
        <v/>
      </c>
      <c r="Y1507" s="41">
        <f>IF(W1507=MAXIFS(W$2:W$7201, A$2:A$7201, A1507, B$2:B$7201, B1507), "OPTIMAL", "")</f>
        <v/>
      </c>
    </row>
    <row r="1508" ht="20" customHeight="1">
      <c r="A1508" s="28" t="n">
        <v>4</v>
      </c>
      <c r="B1508" s="28" t="n">
        <v>35</v>
      </c>
      <c r="C1508" s="29" t="n">
        <v>80</v>
      </c>
      <c r="D1508" s="29" t="n">
        <v>3</v>
      </c>
      <c r="E1508" s="30" t="n">
        <v>8</v>
      </c>
      <c r="F1508" s="29" t="n">
        <v>1.5</v>
      </c>
      <c r="G1508" s="28" t="n">
        <v>100</v>
      </c>
      <c r="H1508" s="30" t="inlineStr">
        <is>
          <t>ON</t>
        </is>
      </c>
      <c r="I1508" s="31" t="n">
        <v>856.3651513317755</v>
      </c>
      <c r="J1508" s="31" t="n">
        <v>3449.488235315031</v>
      </c>
      <c r="K1508" s="31" t="n">
        <v>2287.037037037037</v>
      </c>
      <c r="L1508" s="31" t="n">
        <v>150</v>
      </c>
      <c r="M1508" s="31">
        <f>I1508+J1508+K1508+L1508</f>
        <v/>
      </c>
      <c r="N1508" s="31">
        <f>M1508*'Dashboard &amp; Optimisation'!$B$18/('Dashboard &amp; Optimisation'!$B$16/3.6)</f>
        <v/>
      </c>
      <c r="O1508" s="31" t="n">
        <v>1095.158036825472</v>
      </c>
      <c r="P1508" s="32" t="n">
        <v>0.06134832938702932</v>
      </c>
      <c r="Q1508" s="33" t="n">
        <v>17.11412705481695</v>
      </c>
      <c r="R1508" s="31" t="n">
        <v>5243.568223962858</v>
      </c>
      <c r="S1508" s="31">
        <f>R1508*IF(A1508=4, 2.0, 3.0)</f>
        <v/>
      </c>
      <c r="T1508" s="29">
        <f>'Dashboard &amp; Optimisation'!$B$18*U1508</f>
        <v/>
      </c>
      <c r="U1508" s="34">
        <f>MIN(1, S1508/M1508)</f>
        <v/>
      </c>
      <c r="V1508" s="34">
        <f>N1508/(N1508+O1508)</f>
        <v/>
      </c>
      <c r="W1508" s="34">
        <f>U1508*V1508</f>
        <v/>
      </c>
      <c r="X1508" s="32">
        <f>T1508/N1508</f>
        <v/>
      </c>
      <c r="Y1508" s="35">
        <f>IF(W1508=MAXIFS(W$2:W$7201, A$2:A$7201, A1508, B$2:B$7201, B1508), "OPTIMAL", "")</f>
        <v/>
      </c>
    </row>
    <row r="1509" ht="20" customHeight="1">
      <c r="A1509" s="36" t="n">
        <v>4</v>
      </c>
      <c r="B1509" s="36" t="n">
        <v>35</v>
      </c>
      <c r="C1509" s="37" t="n">
        <v>80</v>
      </c>
      <c r="D1509" s="37" t="n">
        <v>3</v>
      </c>
      <c r="E1509" s="6" t="n">
        <v>8</v>
      </c>
      <c r="F1509" s="37" t="n">
        <v>1.5</v>
      </c>
      <c r="G1509" s="36" t="n">
        <v>100</v>
      </c>
      <c r="H1509" s="6" t="inlineStr">
        <is>
          <t>OFF</t>
        </is>
      </c>
      <c r="I1509" s="38" t="n">
        <v>856.3651513317755</v>
      </c>
      <c r="J1509" s="38" t="n">
        <v>3449.488235315031</v>
      </c>
      <c r="K1509" s="38" t="n">
        <v>2287.037037037037</v>
      </c>
      <c r="L1509" s="38" t="n">
        <v>150</v>
      </c>
      <c r="M1509" s="38">
        <f>I1509+J1509+K1509+L1509</f>
        <v/>
      </c>
      <c r="N1509" s="38">
        <f>M1509*'Dashboard &amp; Optimisation'!$B$18/('Dashboard &amp; Optimisation'!$B$16/3.6)</f>
        <v/>
      </c>
      <c r="O1509" s="38" t="n">
        <v>1095.158036825472</v>
      </c>
      <c r="P1509" s="39" t="n">
        <v>0.2699794634504217</v>
      </c>
      <c r="Q1509" s="40" t="n">
        <v>17.11412705481695</v>
      </c>
      <c r="R1509" s="38" t="n">
        <v>1191.513407930403</v>
      </c>
      <c r="S1509" s="38">
        <f>R1509*IF(A1509=4, 2.0, 3.0)</f>
        <v/>
      </c>
      <c r="T1509" s="37">
        <f>'Dashboard &amp; Optimisation'!$B$18*U1509</f>
        <v/>
      </c>
      <c r="U1509" s="26">
        <f>MIN(1, S1509/M1509)</f>
        <v/>
      </c>
      <c r="V1509" s="26">
        <f>N1509/(N1509+O1509)</f>
        <v/>
      </c>
      <c r="W1509" s="26">
        <f>U1509*V1509</f>
        <v/>
      </c>
      <c r="X1509" s="39">
        <f>T1509/N1509</f>
        <v/>
      </c>
      <c r="Y1509" s="41">
        <f>IF(W1509=MAXIFS(W$2:W$7201, A$2:A$7201, A1509, B$2:B$7201, B1509), "OPTIMAL", "")</f>
        <v/>
      </c>
    </row>
    <row r="1510" ht="20" customHeight="1">
      <c r="A1510" s="28" t="n">
        <v>4</v>
      </c>
      <c r="B1510" s="28" t="n">
        <v>35</v>
      </c>
      <c r="C1510" s="29" t="n">
        <v>80</v>
      </c>
      <c r="D1510" s="29" t="n">
        <v>3</v>
      </c>
      <c r="E1510" s="30" t="n">
        <v>8</v>
      </c>
      <c r="F1510" s="29" t="n">
        <v>1.5</v>
      </c>
      <c r="G1510" s="28" t="n">
        <v>150</v>
      </c>
      <c r="H1510" s="30" t="inlineStr">
        <is>
          <t>ON</t>
        </is>
      </c>
      <c r="I1510" s="31" t="n">
        <v>856.3651513317755</v>
      </c>
      <c r="J1510" s="31" t="n">
        <v>3449.488235315031</v>
      </c>
      <c r="K1510" s="31" t="n">
        <v>2287.037037037037</v>
      </c>
      <c r="L1510" s="31" t="n">
        <v>150</v>
      </c>
      <c r="M1510" s="31">
        <f>I1510+J1510+K1510+L1510</f>
        <v/>
      </c>
      <c r="N1510" s="31">
        <f>M1510*'Dashboard &amp; Optimisation'!$B$18/('Dashboard &amp; Optimisation'!$B$16/3.6)</f>
        <v/>
      </c>
      <c r="O1510" s="31" t="n">
        <v>1095.158036825472</v>
      </c>
      <c r="P1510" s="32" t="n">
        <v>0.06234304778135366</v>
      </c>
      <c r="Q1510" s="33" t="n">
        <v>17.11412705481695</v>
      </c>
      <c r="R1510" s="31" t="n">
        <v>5159.9041435258</v>
      </c>
      <c r="S1510" s="31">
        <f>R1510*IF(A1510=4, 2.0, 3.0)</f>
        <v/>
      </c>
      <c r="T1510" s="29">
        <f>'Dashboard &amp; Optimisation'!$B$18*U1510</f>
        <v/>
      </c>
      <c r="U1510" s="34">
        <f>MIN(1, S1510/M1510)</f>
        <v/>
      </c>
      <c r="V1510" s="34">
        <f>N1510/(N1510+O1510)</f>
        <v/>
      </c>
      <c r="W1510" s="34">
        <f>U1510*V1510</f>
        <v/>
      </c>
      <c r="X1510" s="32">
        <f>T1510/N1510</f>
        <v/>
      </c>
      <c r="Y1510" s="35">
        <f>IF(W1510=MAXIFS(W$2:W$7201, A$2:A$7201, A1510, B$2:B$7201, B1510), "OPTIMAL", "")</f>
        <v/>
      </c>
    </row>
    <row r="1511" ht="20" customHeight="1">
      <c r="A1511" s="36" t="n">
        <v>4</v>
      </c>
      <c r="B1511" s="36" t="n">
        <v>35</v>
      </c>
      <c r="C1511" s="37" t="n">
        <v>80</v>
      </c>
      <c r="D1511" s="37" t="n">
        <v>3</v>
      </c>
      <c r="E1511" s="6" t="n">
        <v>8</v>
      </c>
      <c r="F1511" s="37" t="n">
        <v>1.5</v>
      </c>
      <c r="G1511" s="36" t="n">
        <v>150</v>
      </c>
      <c r="H1511" s="6" t="inlineStr">
        <is>
          <t>OFF</t>
        </is>
      </c>
      <c r="I1511" s="38" t="n">
        <v>856.3651513317755</v>
      </c>
      <c r="J1511" s="38" t="n">
        <v>3449.488235315031</v>
      </c>
      <c r="K1511" s="38" t="n">
        <v>2287.037037037037</v>
      </c>
      <c r="L1511" s="38" t="n">
        <v>150</v>
      </c>
      <c r="M1511" s="38">
        <f>I1511+J1511+K1511+L1511</f>
        <v/>
      </c>
      <c r="N1511" s="38">
        <f>M1511*'Dashboard &amp; Optimisation'!$B$18/('Dashboard &amp; Optimisation'!$B$16/3.6)</f>
        <v/>
      </c>
      <c r="O1511" s="38" t="n">
        <v>1095.158036825472</v>
      </c>
      <c r="P1511" s="39" t="n">
        <v>0.270974181844746</v>
      </c>
      <c r="Q1511" s="40" t="n">
        <v>17.11412705481695</v>
      </c>
      <c r="R1511" s="38" t="n">
        <v>1187.139484570312</v>
      </c>
      <c r="S1511" s="38">
        <f>R1511*IF(A1511=4, 2.0, 3.0)</f>
        <v/>
      </c>
      <c r="T1511" s="37">
        <f>'Dashboard &amp; Optimisation'!$B$18*U1511</f>
        <v/>
      </c>
      <c r="U1511" s="26">
        <f>MIN(1, S1511/M1511)</f>
        <v/>
      </c>
      <c r="V1511" s="26">
        <f>N1511/(N1511+O1511)</f>
        <v/>
      </c>
      <c r="W1511" s="26">
        <f>U1511*V1511</f>
        <v/>
      </c>
      <c r="X1511" s="39">
        <f>T1511/N1511</f>
        <v/>
      </c>
      <c r="Y1511" s="41">
        <f>IF(W1511=MAXIFS(W$2:W$7201, A$2:A$7201, A1511, B$2:B$7201, B1511), "OPTIMAL", "")</f>
        <v/>
      </c>
    </row>
    <row r="1512" ht="20" customHeight="1">
      <c r="A1512" s="28" t="n">
        <v>4</v>
      </c>
      <c r="B1512" s="28" t="n">
        <v>35</v>
      </c>
      <c r="C1512" s="29" t="n">
        <v>80</v>
      </c>
      <c r="D1512" s="29" t="n">
        <v>3</v>
      </c>
      <c r="E1512" s="30" t="n">
        <v>8</v>
      </c>
      <c r="F1512" s="29" t="n">
        <v>1.5</v>
      </c>
      <c r="G1512" s="28" t="n">
        <v>200</v>
      </c>
      <c r="H1512" s="30" t="inlineStr">
        <is>
          <t>ON</t>
        </is>
      </c>
      <c r="I1512" s="31" t="n">
        <v>856.3651513317755</v>
      </c>
      <c r="J1512" s="31" t="n">
        <v>3449.488235315031</v>
      </c>
      <c r="K1512" s="31" t="n">
        <v>2287.037037037037</v>
      </c>
      <c r="L1512" s="31" t="n">
        <v>150</v>
      </c>
      <c r="M1512" s="31">
        <f>I1512+J1512+K1512+L1512</f>
        <v/>
      </c>
      <c r="N1512" s="31">
        <f>M1512*'Dashboard &amp; Optimisation'!$B$18/('Dashboard &amp; Optimisation'!$B$16/3.6)</f>
        <v/>
      </c>
      <c r="O1512" s="31" t="n">
        <v>1095.158036825472</v>
      </c>
      <c r="P1512" s="32" t="n">
        <v>0.06333776617567802</v>
      </c>
      <c r="Q1512" s="33" t="n">
        <v>17.11412705481695</v>
      </c>
      <c r="R1512" s="31" t="n">
        <v>5078.867948623074</v>
      </c>
      <c r="S1512" s="31">
        <f>R1512*IF(A1512=4, 2.0, 3.0)</f>
        <v/>
      </c>
      <c r="T1512" s="29">
        <f>'Dashboard &amp; Optimisation'!$B$18*U1512</f>
        <v/>
      </c>
      <c r="U1512" s="34">
        <f>MIN(1, S1512/M1512)</f>
        <v/>
      </c>
      <c r="V1512" s="34">
        <f>N1512/(N1512+O1512)</f>
        <v/>
      </c>
      <c r="W1512" s="34">
        <f>U1512*V1512</f>
        <v/>
      </c>
      <c r="X1512" s="32">
        <f>T1512/N1512</f>
        <v/>
      </c>
      <c r="Y1512" s="35">
        <f>IF(W1512=MAXIFS(W$2:W$7201, A$2:A$7201, A1512, B$2:B$7201, B1512), "OPTIMAL", "")</f>
        <v/>
      </c>
    </row>
    <row r="1513" ht="20" customHeight="1">
      <c r="A1513" s="36" t="n">
        <v>4</v>
      </c>
      <c r="B1513" s="36" t="n">
        <v>35</v>
      </c>
      <c r="C1513" s="37" t="n">
        <v>80</v>
      </c>
      <c r="D1513" s="37" t="n">
        <v>3</v>
      </c>
      <c r="E1513" s="6" t="n">
        <v>8</v>
      </c>
      <c r="F1513" s="37" t="n">
        <v>1.5</v>
      </c>
      <c r="G1513" s="36" t="n">
        <v>200</v>
      </c>
      <c r="H1513" s="6" t="inlineStr">
        <is>
          <t>OFF</t>
        </is>
      </c>
      <c r="I1513" s="38" t="n">
        <v>856.3651513317755</v>
      </c>
      <c r="J1513" s="38" t="n">
        <v>3449.488235315031</v>
      </c>
      <c r="K1513" s="38" t="n">
        <v>2287.037037037037</v>
      </c>
      <c r="L1513" s="38" t="n">
        <v>150</v>
      </c>
      <c r="M1513" s="38">
        <f>I1513+J1513+K1513+L1513</f>
        <v/>
      </c>
      <c r="N1513" s="38">
        <f>M1513*'Dashboard &amp; Optimisation'!$B$18/('Dashboard &amp; Optimisation'!$B$16/3.6)</f>
        <v/>
      </c>
      <c r="O1513" s="38" t="n">
        <v>1095.158036825472</v>
      </c>
      <c r="P1513" s="39" t="n">
        <v>0.2719689002390704</v>
      </c>
      <c r="Q1513" s="40" t="n">
        <v>17.11412705481695</v>
      </c>
      <c r="R1513" s="38" t="n">
        <v>1182.797556206838</v>
      </c>
      <c r="S1513" s="38">
        <f>R1513*IF(A1513=4, 2.0, 3.0)</f>
        <v/>
      </c>
      <c r="T1513" s="37">
        <f>'Dashboard &amp; Optimisation'!$B$18*U1513</f>
        <v/>
      </c>
      <c r="U1513" s="26">
        <f>MIN(1, S1513/M1513)</f>
        <v/>
      </c>
      <c r="V1513" s="26">
        <f>N1513/(N1513+O1513)</f>
        <v/>
      </c>
      <c r="W1513" s="26">
        <f>U1513*V1513</f>
        <v/>
      </c>
      <c r="X1513" s="39">
        <f>T1513/N1513</f>
        <v/>
      </c>
      <c r="Y1513" s="41">
        <f>IF(W1513=MAXIFS(W$2:W$7201, A$2:A$7201, A1513, B$2:B$7201, B1513), "OPTIMAL", "")</f>
        <v/>
      </c>
    </row>
    <row r="1514" ht="20" customHeight="1">
      <c r="A1514" s="28" t="n">
        <v>4</v>
      </c>
      <c r="B1514" s="28" t="n">
        <v>35</v>
      </c>
      <c r="C1514" s="29" t="n">
        <v>80</v>
      </c>
      <c r="D1514" s="29" t="n">
        <v>3</v>
      </c>
      <c r="E1514" s="30" t="n">
        <v>8</v>
      </c>
      <c r="F1514" s="29" t="n">
        <v>2</v>
      </c>
      <c r="G1514" s="28" t="n">
        <v>50</v>
      </c>
      <c r="H1514" s="30" t="inlineStr">
        <is>
          <t>ON</t>
        </is>
      </c>
      <c r="I1514" s="31" t="n">
        <v>856.3651513317755</v>
      </c>
      <c r="J1514" s="31" t="n">
        <v>3449.488235315031</v>
      </c>
      <c r="K1514" s="31" t="n">
        <v>2287.037037037037</v>
      </c>
      <c r="L1514" s="31" t="n">
        <v>150</v>
      </c>
      <c r="M1514" s="31">
        <f>I1514+J1514+K1514+L1514</f>
        <v/>
      </c>
      <c r="N1514" s="31">
        <f>M1514*'Dashboard &amp; Optimisation'!$B$18/('Dashboard &amp; Optimisation'!$B$16/3.6)</f>
        <v/>
      </c>
      <c r="O1514" s="31" t="n">
        <v>1288.780325195193</v>
      </c>
      <c r="P1514" s="32" t="n">
        <v>0.05952229977541165</v>
      </c>
      <c r="Q1514" s="33" t="n">
        <v>22.7521694064226</v>
      </c>
      <c r="R1514" s="31" t="n">
        <v>5571.622973525069</v>
      </c>
      <c r="S1514" s="31">
        <f>R1514*IF(A1514=4, 2.0, 3.0)</f>
        <v/>
      </c>
      <c r="T1514" s="29">
        <f>'Dashboard &amp; Optimisation'!$B$18*U1514</f>
        <v/>
      </c>
      <c r="U1514" s="34">
        <f>MIN(1, S1514/M1514)</f>
        <v/>
      </c>
      <c r="V1514" s="34">
        <f>N1514/(N1514+O1514)</f>
        <v/>
      </c>
      <c r="W1514" s="34">
        <f>U1514*V1514</f>
        <v/>
      </c>
      <c r="X1514" s="32">
        <f>T1514/N1514</f>
        <v/>
      </c>
      <c r="Y1514" s="35">
        <f>IF(W1514=MAXIFS(W$2:W$7201, A$2:A$7201, A1514, B$2:B$7201, B1514), "OPTIMAL", "")</f>
        <v/>
      </c>
    </row>
    <row r="1515" ht="20" customHeight="1">
      <c r="A1515" s="36" t="n">
        <v>4</v>
      </c>
      <c r="B1515" s="36" t="n">
        <v>35</v>
      </c>
      <c r="C1515" s="37" t="n">
        <v>80</v>
      </c>
      <c r="D1515" s="37" t="n">
        <v>3</v>
      </c>
      <c r="E1515" s="6" t="n">
        <v>8</v>
      </c>
      <c r="F1515" s="37" t="n">
        <v>2</v>
      </c>
      <c r="G1515" s="36" t="n">
        <v>50</v>
      </c>
      <c r="H1515" s="6" t="inlineStr">
        <is>
          <t>OFF</t>
        </is>
      </c>
      <c r="I1515" s="38" t="n">
        <v>856.3651513317755</v>
      </c>
      <c r="J1515" s="38" t="n">
        <v>3449.488235315031</v>
      </c>
      <c r="K1515" s="38" t="n">
        <v>2287.037037037037</v>
      </c>
      <c r="L1515" s="38" t="n">
        <v>150</v>
      </c>
      <c r="M1515" s="38">
        <f>I1515+J1515+K1515+L1515</f>
        <v/>
      </c>
      <c r="N1515" s="38">
        <f>M1515*'Dashboard &amp; Optimisation'!$B$18/('Dashboard &amp; Optimisation'!$B$16/3.6)</f>
        <v/>
      </c>
      <c r="O1515" s="38" t="n">
        <v>1288.780325195193</v>
      </c>
      <c r="P1515" s="39" t="n">
        <v>0.269906724985179</v>
      </c>
      <c r="Q1515" s="40" t="n">
        <v>22.7521694064226</v>
      </c>
      <c r="R1515" s="38" t="n">
        <v>1228.70526061898</v>
      </c>
      <c r="S1515" s="38">
        <f>R1515*IF(A1515=4, 2.0, 3.0)</f>
        <v/>
      </c>
      <c r="T1515" s="37">
        <f>'Dashboard &amp; Optimisation'!$B$18*U1515</f>
        <v/>
      </c>
      <c r="U1515" s="26">
        <f>MIN(1, S1515/M1515)</f>
        <v/>
      </c>
      <c r="V1515" s="26">
        <f>N1515/(N1515+O1515)</f>
        <v/>
      </c>
      <c r="W1515" s="26">
        <f>U1515*V1515</f>
        <v/>
      </c>
      <c r="X1515" s="39">
        <f>T1515/N1515</f>
        <v/>
      </c>
      <c r="Y1515" s="41">
        <f>IF(W1515=MAXIFS(W$2:W$7201, A$2:A$7201, A1515, B$2:B$7201, B1515), "OPTIMAL", "")</f>
        <v/>
      </c>
    </row>
    <row r="1516" ht="20" customHeight="1">
      <c r="A1516" s="28" t="n">
        <v>4</v>
      </c>
      <c r="B1516" s="28" t="n">
        <v>35</v>
      </c>
      <c r="C1516" s="29" t="n">
        <v>80</v>
      </c>
      <c r="D1516" s="29" t="n">
        <v>3</v>
      </c>
      <c r="E1516" s="30" t="n">
        <v>8</v>
      </c>
      <c r="F1516" s="29" t="n">
        <v>2</v>
      </c>
      <c r="G1516" s="28" t="n">
        <v>100</v>
      </c>
      <c r="H1516" s="30" t="inlineStr">
        <is>
          <t>ON</t>
        </is>
      </c>
      <c r="I1516" s="31" t="n">
        <v>856.3651513317755</v>
      </c>
      <c r="J1516" s="31" t="n">
        <v>3449.488235315031</v>
      </c>
      <c r="K1516" s="31" t="n">
        <v>2287.037037037037</v>
      </c>
      <c r="L1516" s="31" t="n">
        <v>150</v>
      </c>
      <c r="M1516" s="31">
        <f>I1516+J1516+K1516+L1516</f>
        <v/>
      </c>
      <c r="N1516" s="31">
        <f>M1516*'Dashboard &amp; Optimisation'!$B$18/('Dashboard &amp; Optimisation'!$B$16/3.6)</f>
        <v/>
      </c>
      <c r="O1516" s="31" t="n">
        <v>1288.780325195193</v>
      </c>
      <c r="P1516" s="32" t="n">
        <v>0.060517018169736</v>
      </c>
      <c r="Q1516" s="33" t="n">
        <v>22.7521694064226</v>
      </c>
      <c r="R1516" s="31" t="n">
        <v>5480.04219136457</v>
      </c>
      <c r="S1516" s="31">
        <f>R1516*IF(A1516=4, 2.0, 3.0)</f>
        <v/>
      </c>
      <c r="T1516" s="29">
        <f>'Dashboard &amp; Optimisation'!$B$18*U1516</f>
        <v/>
      </c>
      <c r="U1516" s="34">
        <f>MIN(1, S1516/M1516)</f>
        <v/>
      </c>
      <c r="V1516" s="34">
        <f>N1516/(N1516+O1516)</f>
        <v/>
      </c>
      <c r="W1516" s="34">
        <f>U1516*V1516</f>
        <v/>
      </c>
      <c r="X1516" s="32">
        <f>T1516/N1516</f>
        <v/>
      </c>
      <c r="Y1516" s="35">
        <f>IF(W1516=MAXIFS(W$2:W$7201, A$2:A$7201, A1516, B$2:B$7201, B1516), "OPTIMAL", "")</f>
        <v/>
      </c>
    </row>
    <row r="1517" ht="20" customHeight="1">
      <c r="A1517" s="36" t="n">
        <v>4</v>
      </c>
      <c r="B1517" s="36" t="n">
        <v>35</v>
      </c>
      <c r="C1517" s="37" t="n">
        <v>80</v>
      </c>
      <c r="D1517" s="37" t="n">
        <v>3</v>
      </c>
      <c r="E1517" s="6" t="n">
        <v>8</v>
      </c>
      <c r="F1517" s="37" t="n">
        <v>2</v>
      </c>
      <c r="G1517" s="36" t="n">
        <v>100</v>
      </c>
      <c r="H1517" s="6" t="inlineStr">
        <is>
          <t>OFF</t>
        </is>
      </c>
      <c r="I1517" s="38" t="n">
        <v>856.3651513317755</v>
      </c>
      <c r="J1517" s="38" t="n">
        <v>3449.488235315031</v>
      </c>
      <c r="K1517" s="38" t="n">
        <v>2287.037037037037</v>
      </c>
      <c r="L1517" s="38" t="n">
        <v>150</v>
      </c>
      <c r="M1517" s="38">
        <f>I1517+J1517+K1517+L1517</f>
        <v/>
      </c>
      <c r="N1517" s="38">
        <f>M1517*'Dashboard &amp; Optimisation'!$B$18/('Dashboard &amp; Optimisation'!$B$16/3.6)</f>
        <v/>
      </c>
      <c r="O1517" s="38" t="n">
        <v>1288.780325195193</v>
      </c>
      <c r="P1517" s="39" t="n">
        <v>0.2709014433795033</v>
      </c>
      <c r="Q1517" s="40" t="n">
        <v>22.7521694064226</v>
      </c>
      <c r="R1517" s="38" t="n">
        <v>1224.193598707202</v>
      </c>
      <c r="S1517" s="38">
        <f>R1517*IF(A1517=4, 2.0, 3.0)</f>
        <v/>
      </c>
      <c r="T1517" s="37">
        <f>'Dashboard &amp; Optimisation'!$B$18*U1517</f>
        <v/>
      </c>
      <c r="U1517" s="26">
        <f>MIN(1, S1517/M1517)</f>
        <v/>
      </c>
      <c r="V1517" s="26">
        <f>N1517/(N1517+O1517)</f>
        <v/>
      </c>
      <c r="W1517" s="26">
        <f>U1517*V1517</f>
        <v/>
      </c>
      <c r="X1517" s="39">
        <f>T1517/N1517</f>
        <v/>
      </c>
      <c r="Y1517" s="41">
        <f>IF(W1517=MAXIFS(W$2:W$7201, A$2:A$7201, A1517, B$2:B$7201, B1517), "OPTIMAL", "")</f>
        <v/>
      </c>
    </row>
    <row r="1518" ht="20" customHeight="1">
      <c r="A1518" s="28" t="n">
        <v>4</v>
      </c>
      <c r="B1518" s="28" t="n">
        <v>35</v>
      </c>
      <c r="C1518" s="29" t="n">
        <v>80</v>
      </c>
      <c r="D1518" s="29" t="n">
        <v>3</v>
      </c>
      <c r="E1518" s="30" t="n">
        <v>8</v>
      </c>
      <c r="F1518" s="29" t="n">
        <v>2</v>
      </c>
      <c r="G1518" s="28" t="n">
        <v>150</v>
      </c>
      <c r="H1518" s="30" t="inlineStr">
        <is>
          <t>ON</t>
        </is>
      </c>
      <c r="I1518" s="31" t="n">
        <v>856.3651513317755</v>
      </c>
      <c r="J1518" s="31" t="n">
        <v>3449.488235315031</v>
      </c>
      <c r="K1518" s="31" t="n">
        <v>2287.037037037037</v>
      </c>
      <c r="L1518" s="31" t="n">
        <v>150</v>
      </c>
      <c r="M1518" s="31">
        <f>I1518+J1518+K1518+L1518</f>
        <v/>
      </c>
      <c r="N1518" s="31">
        <f>M1518*'Dashboard &amp; Optimisation'!$B$18/('Dashboard &amp; Optimisation'!$B$16/3.6)</f>
        <v/>
      </c>
      <c r="O1518" s="31" t="n">
        <v>1288.780325195193</v>
      </c>
      <c r="P1518" s="32" t="n">
        <v>0.06151173656406034</v>
      </c>
      <c r="Q1518" s="33" t="n">
        <v>22.7521694064226</v>
      </c>
      <c r="R1518" s="31" t="n">
        <v>5391.423350897486</v>
      </c>
      <c r="S1518" s="31">
        <f>R1518*IF(A1518=4, 2.0, 3.0)</f>
        <v/>
      </c>
      <c r="T1518" s="29">
        <f>'Dashboard &amp; Optimisation'!$B$18*U1518</f>
        <v/>
      </c>
      <c r="U1518" s="34">
        <f>MIN(1, S1518/M1518)</f>
        <v/>
      </c>
      <c r="V1518" s="34">
        <f>N1518/(N1518+O1518)</f>
        <v/>
      </c>
      <c r="W1518" s="34">
        <f>U1518*V1518</f>
        <v/>
      </c>
      <c r="X1518" s="32">
        <f>T1518/N1518</f>
        <v/>
      </c>
      <c r="Y1518" s="35">
        <f>IF(W1518=MAXIFS(W$2:W$7201, A$2:A$7201, A1518, B$2:B$7201, B1518), "OPTIMAL", "")</f>
        <v/>
      </c>
    </row>
    <row r="1519" ht="20" customHeight="1">
      <c r="A1519" s="36" t="n">
        <v>4</v>
      </c>
      <c r="B1519" s="36" t="n">
        <v>35</v>
      </c>
      <c r="C1519" s="37" t="n">
        <v>80</v>
      </c>
      <c r="D1519" s="37" t="n">
        <v>3</v>
      </c>
      <c r="E1519" s="6" t="n">
        <v>8</v>
      </c>
      <c r="F1519" s="37" t="n">
        <v>2</v>
      </c>
      <c r="G1519" s="36" t="n">
        <v>150</v>
      </c>
      <c r="H1519" s="6" t="inlineStr">
        <is>
          <t>OFF</t>
        </is>
      </c>
      <c r="I1519" s="38" t="n">
        <v>856.3651513317755</v>
      </c>
      <c r="J1519" s="38" t="n">
        <v>3449.488235315031</v>
      </c>
      <c r="K1519" s="38" t="n">
        <v>2287.037037037037</v>
      </c>
      <c r="L1519" s="38" t="n">
        <v>150</v>
      </c>
      <c r="M1519" s="38">
        <f>I1519+J1519+K1519+L1519</f>
        <v/>
      </c>
      <c r="N1519" s="38">
        <f>M1519*'Dashboard &amp; Optimisation'!$B$18/('Dashboard &amp; Optimisation'!$B$16/3.6)</f>
        <v/>
      </c>
      <c r="O1519" s="38" t="n">
        <v>1288.780325195193</v>
      </c>
      <c r="P1519" s="39" t="n">
        <v>0.2718961617738277</v>
      </c>
      <c r="Q1519" s="40" t="n">
        <v>22.7521694064226</v>
      </c>
      <c r="R1519" s="38" t="n">
        <v>1219.714948170528</v>
      </c>
      <c r="S1519" s="38">
        <f>R1519*IF(A1519=4, 2.0, 3.0)</f>
        <v/>
      </c>
      <c r="T1519" s="37">
        <f>'Dashboard &amp; Optimisation'!$B$18*U1519</f>
        <v/>
      </c>
      <c r="U1519" s="26">
        <f>MIN(1, S1519/M1519)</f>
        <v/>
      </c>
      <c r="V1519" s="26">
        <f>N1519/(N1519+O1519)</f>
        <v/>
      </c>
      <c r="W1519" s="26">
        <f>U1519*V1519</f>
        <v/>
      </c>
      <c r="X1519" s="39">
        <f>T1519/N1519</f>
        <v/>
      </c>
      <c r="Y1519" s="41">
        <f>IF(W1519=MAXIFS(W$2:W$7201, A$2:A$7201, A1519, B$2:B$7201, B1519), "OPTIMAL", "")</f>
        <v/>
      </c>
    </row>
    <row r="1520" ht="20" customHeight="1">
      <c r="A1520" s="28" t="n">
        <v>4</v>
      </c>
      <c r="B1520" s="28" t="n">
        <v>35</v>
      </c>
      <c r="C1520" s="29" t="n">
        <v>80</v>
      </c>
      <c r="D1520" s="29" t="n">
        <v>3</v>
      </c>
      <c r="E1520" s="30" t="n">
        <v>8</v>
      </c>
      <c r="F1520" s="29" t="n">
        <v>2</v>
      </c>
      <c r="G1520" s="28" t="n">
        <v>200</v>
      </c>
      <c r="H1520" s="30" t="inlineStr">
        <is>
          <t>ON</t>
        </is>
      </c>
      <c r="I1520" s="31" t="n">
        <v>856.3651513317755</v>
      </c>
      <c r="J1520" s="31" t="n">
        <v>3449.488235315031</v>
      </c>
      <c r="K1520" s="31" t="n">
        <v>2287.037037037037</v>
      </c>
      <c r="L1520" s="31" t="n">
        <v>150</v>
      </c>
      <c r="M1520" s="31">
        <f>I1520+J1520+K1520+L1520</f>
        <v/>
      </c>
      <c r="N1520" s="31">
        <f>M1520*'Dashboard &amp; Optimisation'!$B$18/('Dashboard &amp; Optimisation'!$B$16/3.6)</f>
        <v/>
      </c>
      <c r="O1520" s="31" t="n">
        <v>1288.780325195193</v>
      </c>
      <c r="P1520" s="32" t="n">
        <v>0.06250645495838469</v>
      </c>
      <c r="Q1520" s="33" t="n">
        <v>22.7521694064226</v>
      </c>
      <c r="R1520" s="31" t="n">
        <v>5305.625044429808</v>
      </c>
      <c r="S1520" s="31">
        <f>R1520*IF(A1520=4, 2.0, 3.0)</f>
        <v/>
      </c>
      <c r="T1520" s="29">
        <f>'Dashboard &amp; Optimisation'!$B$18*U1520</f>
        <v/>
      </c>
      <c r="U1520" s="34">
        <f>MIN(1, S1520/M1520)</f>
        <v/>
      </c>
      <c r="V1520" s="34">
        <f>N1520/(N1520+O1520)</f>
        <v/>
      </c>
      <c r="W1520" s="34">
        <f>U1520*V1520</f>
        <v/>
      </c>
      <c r="X1520" s="32">
        <f>T1520/N1520</f>
        <v/>
      </c>
      <c r="Y1520" s="35">
        <f>IF(W1520=MAXIFS(W$2:W$7201, A$2:A$7201, A1520, B$2:B$7201, B1520), "OPTIMAL", "")</f>
        <v/>
      </c>
    </row>
    <row r="1521" ht="20" customHeight="1">
      <c r="A1521" s="36" t="n">
        <v>4</v>
      </c>
      <c r="B1521" s="36" t="n">
        <v>35</v>
      </c>
      <c r="C1521" s="37" t="n">
        <v>80</v>
      </c>
      <c r="D1521" s="37" t="n">
        <v>3</v>
      </c>
      <c r="E1521" s="6" t="n">
        <v>8</v>
      </c>
      <c r="F1521" s="37" t="n">
        <v>2</v>
      </c>
      <c r="G1521" s="36" t="n">
        <v>200</v>
      </c>
      <c r="H1521" s="6" t="inlineStr">
        <is>
          <t>OFF</t>
        </is>
      </c>
      <c r="I1521" s="38" t="n">
        <v>856.3651513317755</v>
      </c>
      <c r="J1521" s="38" t="n">
        <v>3449.488235315031</v>
      </c>
      <c r="K1521" s="38" t="n">
        <v>2287.037037037037</v>
      </c>
      <c r="L1521" s="38" t="n">
        <v>150</v>
      </c>
      <c r="M1521" s="38">
        <f>I1521+J1521+K1521+L1521</f>
        <v/>
      </c>
      <c r="N1521" s="38">
        <f>M1521*'Dashboard &amp; Optimisation'!$B$18/('Dashboard &amp; Optimisation'!$B$16/3.6)</f>
        <v/>
      </c>
      <c r="O1521" s="38" t="n">
        <v>1288.780325195193</v>
      </c>
      <c r="P1521" s="39" t="n">
        <v>0.2728908801681521</v>
      </c>
      <c r="Q1521" s="40" t="n">
        <v>22.7521694064226</v>
      </c>
      <c r="R1521" s="38" t="n">
        <v>1215.268948018269</v>
      </c>
      <c r="S1521" s="38">
        <f>R1521*IF(A1521=4, 2.0, 3.0)</f>
        <v/>
      </c>
      <c r="T1521" s="37">
        <f>'Dashboard &amp; Optimisation'!$B$18*U1521</f>
        <v/>
      </c>
      <c r="U1521" s="26">
        <f>MIN(1, S1521/M1521)</f>
        <v/>
      </c>
      <c r="V1521" s="26">
        <f>N1521/(N1521+O1521)</f>
        <v/>
      </c>
      <c r="W1521" s="26">
        <f>U1521*V1521</f>
        <v/>
      </c>
      <c r="X1521" s="39">
        <f>T1521/N1521</f>
        <v/>
      </c>
      <c r="Y1521" s="41">
        <f>IF(W1521=MAXIFS(W$2:W$7201, A$2:A$7201, A1521, B$2:B$7201, B1521), "OPTIMAL", "")</f>
        <v/>
      </c>
    </row>
    <row r="1522" ht="20" customHeight="1">
      <c r="A1522" s="28" t="n">
        <v>4</v>
      </c>
      <c r="B1522" s="28" t="n">
        <v>35</v>
      </c>
      <c r="C1522" s="29" t="n">
        <v>85</v>
      </c>
      <c r="D1522" s="29" t="n">
        <v>2</v>
      </c>
      <c r="E1522" s="30" t="n">
        <v>0</v>
      </c>
      <c r="F1522" s="29" t="n">
        <v>0</v>
      </c>
      <c r="G1522" s="28" t="n">
        <v>50</v>
      </c>
      <c r="H1522" s="30" t="inlineStr">
        <is>
          <t>ON</t>
        </is>
      </c>
      <c r="I1522" s="31" t="n">
        <v>856.3651513317755</v>
      </c>
      <c r="J1522" s="31" t="n">
        <v>3449.488235315031</v>
      </c>
      <c r="K1522" s="31" t="n">
        <v>2287.037037037037</v>
      </c>
      <c r="L1522" s="31" t="n">
        <v>150</v>
      </c>
      <c r="M1522" s="31">
        <f>I1522+J1522+K1522+L1522</f>
        <v/>
      </c>
      <c r="N1522" s="31">
        <f>M1522*'Dashboard &amp; Optimisation'!$B$18/('Dashboard &amp; Optimisation'!$B$16/3.6)</f>
        <v/>
      </c>
      <c r="O1522" s="31" t="n">
        <v>346.8238579579632</v>
      </c>
      <c r="P1522" s="32" t="n">
        <v>0.49435395158502</v>
      </c>
      <c r="Q1522" s="33" t="n">
        <v>0.2</v>
      </c>
      <c r="R1522" s="31" t="n">
        <v>498.252205738041</v>
      </c>
      <c r="S1522" s="31">
        <f>R1522*IF(A1522=4, 2.0, 3.0)</f>
        <v/>
      </c>
      <c r="T1522" s="29">
        <f>'Dashboard &amp; Optimisation'!$B$18*U1522</f>
        <v/>
      </c>
      <c r="U1522" s="34">
        <f>MIN(1, S1522/M1522)</f>
        <v/>
      </c>
      <c r="V1522" s="34">
        <f>N1522/(N1522+O1522)</f>
        <v/>
      </c>
      <c r="W1522" s="34">
        <f>U1522*V1522</f>
        <v/>
      </c>
      <c r="X1522" s="32">
        <f>T1522/N1522</f>
        <v/>
      </c>
      <c r="Y1522" s="35">
        <f>IF(W1522=MAXIFS(W$2:W$7201, A$2:A$7201, A1522, B$2:B$7201, B1522), "OPTIMAL", "")</f>
        <v/>
      </c>
    </row>
    <row r="1523" ht="20" customHeight="1">
      <c r="A1523" s="36" t="n">
        <v>4</v>
      </c>
      <c r="B1523" s="36" t="n">
        <v>35</v>
      </c>
      <c r="C1523" s="37" t="n">
        <v>85</v>
      </c>
      <c r="D1523" s="37" t="n">
        <v>2</v>
      </c>
      <c r="E1523" s="6" t="n">
        <v>0</v>
      </c>
      <c r="F1523" s="37" t="n">
        <v>0</v>
      </c>
      <c r="G1523" s="36" t="n">
        <v>50</v>
      </c>
      <c r="H1523" s="6" t="inlineStr">
        <is>
          <t>OFF</t>
        </is>
      </c>
      <c r="I1523" s="38" t="n">
        <v>856.3651513317755</v>
      </c>
      <c r="J1523" s="38" t="n">
        <v>3449.488235315031</v>
      </c>
      <c r="K1523" s="38" t="n">
        <v>2287.037037037037</v>
      </c>
      <c r="L1523" s="38" t="n">
        <v>150</v>
      </c>
      <c r="M1523" s="38">
        <f>I1523+J1523+K1523+L1523</f>
        <v/>
      </c>
      <c r="N1523" s="38">
        <f>M1523*'Dashboard &amp; Optimisation'!$B$18/('Dashboard &amp; Optimisation'!$B$16/3.6)</f>
        <v/>
      </c>
      <c r="O1523" s="38" t="n">
        <v>346.8238579579632</v>
      </c>
      <c r="P1523" s="39" t="n">
        <v>0.8688361706247737</v>
      </c>
      <c r="Q1523" s="40" t="n">
        <v>0.2</v>
      </c>
      <c r="R1523" s="38" t="n">
        <v>283.4975742497359</v>
      </c>
      <c r="S1523" s="38">
        <f>R1523*IF(A1523=4, 2.0, 3.0)</f>
        <v/>
      </c>
      <c r="T1523" s="37">
        <f>'Dashboard &amp; Optimisation'!$B$18*U1523</f>
        <v/>
      </c>
      <c r="U1523" s="26">
        <f>MIN(1, S1523/M1523)</f>
        <v/>
      </c>
      <c r="V1523" s="26">
        <f>N1523/(N1523+O1523)</f>
        <v/>
      </c>
      <c r="W1523" s="26">
        <f>U1523*V1523</f>
        <v/>
      </c>
      <c r="X1523" s="39">
        <f>T1523/N1523</f>
        <v/>
      </c>
      <c r="Y1523" s="41">
        <f>IF(W1523=MAXIFS(W$2:W$7201, A$2:A$7201, A1523, B$2:B$7201, B1523), "OPTIMAL", "")</f>
        <v/>
      </c>
    </row>
    <row r="1524" ht="20" customHeight="1">
      <c r="A1524" s="28" t="n">
        <v>4</v>
      </c>
      <c r="B1524" s="28" t="n">
        <v>35</v>
      </c>
      <c r="C1524" s="29" t="n">
        <v>85</v>
      </c>
      <c r="D1524" s="29" t="n">
        <v>2</v>
      </c>
      <c r="E1524" s="30" t="n">
        <v>0</v>
      </c>
      <c r="F1524" s="29" t="n">
        <v>0</v>
      </c>
      <c r="G1524" s="28" t="n">
        <v>100</v>
      </c>
      <c r="H1524" s="30" t="inlineStr">
        <is>
          <t>ON</t>
        </is>
      </c>
      <c r="I1524" s="31" t="n">
        <v>856.3651513317755</v>
      </c>
      <c r="J1524" s="31" t="n">
        <v>3449.488235315031</v>
      </c>
      <c r="K1524" s="31" t="n">
        <v>2287.037037037037</v>
      </c>
      <c r="L1524" s="31" t="n">
        <v>150</v>
      </c>
      <c r="M1524" s="31">
        <f>I1524+J1524+K1524+L1524</f>
        <v/>
      </c>
      <c r="N1524" s="31">
        <f>M1524*'Dashboard &amp; Optimisation'!$B$18/('Dashboard &amp; Optimisation'!$B$16/3.6)</f>
        <v/>
      </c>
      <c r="O1524" s="31" t="n">
        <v>346.8238579579632</v>
      </c>
      <c r="P1524" s="32" t="n">
        <v>0.4952901571326194</v>
      </c>
      <c r="Q1524" s="33" t="n">
        <v>0.2</v>
      </c>
      <c r="R1524" s="31" t="n">
        <v>497.3104012777706</v>
      </c>
      <c r="S1524" s="31">
        <f>R1524*IF(A1524=4, 2.0, 3.0)</f>
        <v/>
      </c>
      <c r="T1524" s="29">
        <f>'Dashboard &amp; Optimisation'!$B$18*U1524</f>
        <v/>
      </c>
      <c r="U1524" s="34">
        <f>MIN(1, S1524/M1524)</f>
        <v/>
      </c>
      <c r="V1524" s="34">
        <f>N1524/(N1524+O1524)</f>
        <v/>
      </c>
      <c r="W1524" s="34">
        <f>U1524*V1524</f>
        <v/>
      </c>
      <c r="X1524" s="32">
        <f>T1524/N1524</f>
        <v/>
      </c>
      <c r="Y1524" s="35">
        <f>IF(W1524=MAXIFS(W$2:W$7201, A$2:A$7201, A1524, B$2:B$7201, B1524), "OPTIMAL", "")</f>
        <v/>
      </c>
    </row>
    <row r="1525" ht="20" customHeight="1">
      <c r="A1525" s="36" t="n">
        <v>4</v>
      </c>
      <c r="B1525" s="36" t="n">
        <v>35</v>
      </c>
      <c r="C1525" s="37" t="n">
        <v>85</v>
      </c>
      <c r="D1525" s="37" t="n">
        <v>2</v>
      </c>
      <c r="E1525" s="6" t="n">
        <v>0</v>
      </c>
      <c r="F1525" s="37" t="n">
        <v>0</v>
      </c>
      <c r="G1525" s="36" t="n">
        <v>100</v>
      </c>
      <c r="H1525" s="6" t="inlineStr">
        <is>
          <t>OFF</t>
        </is>
      </c>
      <c r="I1525" s="38" t="n">
        <v>856.3651513317755</v>
      </c>
      <c r="J1525" s="38" t="n">
        <v>3449.488235315031</v>
      </c>
      <c r="K1525" s="38" t="n">
        <v>2287.037037037037</v>
      </c>
      <c r="L1525" s="38" t="n">
        <v>150</v>
      </c>
      <c r="M1525" s="38">
        <f>I1525+J1525+K1525+L1525</f>
        <v/>
      </c>
      <c r="N1525" s="38">
        <f>M1525*'Dashboard &amp; Optimisation'!$B$18/('Dashboard &amp; Optimisation'!$B$16/3.6)</f>
        <v/>
      </c>
      <c r="O1525" s="38" t="n">
        <v>346.8238579579632</v>
      </c>
      <c r="P1525" s="39" t="n">
        <v>0.869772376172373</v>
      </c>
      <c r="Q1525" s="40" t="n">
        <v>0.2</v>
      </c>
      <c r="R1525" s="38" t="n">
        <v>283.1924231446714</v>
      </c>
      <c r="S1525" s="38">
        <f>R1525*IF(A1525=4, 2.0, 3.0)</f>
        <v/>
      </c>
      <c r="T1525" s="37">
        <f>'Dashboard &amp; Optimisation'!$B$18*U1525</f>
        <v/>
      </c>
      <c r="U1525" s="26">
        <f>MIN(1, S1525/M1525)</f>
        <v/>
      </c>
      <c r="V1525" s="26">
        <f>N1525/(N1525+O1525)</f>
        <v/>
      </c>
      <c r="W1525" s="26">
        <f>U1525*V1525</f>
        <v/>
      </c>
      <c r="X1525" s="39">
        <f>T1525/N1525</f>
        <v/>
      </c>
      <c r="Y1525" s="41">
        <f>IF(W1525=MAXIFS(W$2:W$7201, A$2:A$7201, A1525, B$2:B$7201, B1525), "OPTIMAL", "")</f>
        <v/>
      </c>
    </row>
    <row r="1526" ht="20" customHeight="1">
      <c r="A1526" s="28" t="n">
        <v>4</v>
      </c>
      <c r="B1526" s="28" t="n">
        <v>35</v>
      </c>
      <c r="C1526" s="29" t="n">
        <v>85</v>
      </c>
      <c r="D1526" s="29" t="n">
        <v>2</v>
      </c>
      <c r="E1526" s="30" t="n">
        <v>0</v>
      </c>
      <c r="F1526" s="29" t="n">
        <v>0</v>
      </c>
      <c r="G1526" s="28" t="n">
        <v>150</v>
      </c>
      <c r="H1526" s="30" t="inlineStr">
        <is>
          <t>ON</t>
        </is>
      </c>
      <c r="I1526" s="31" t="n">
        <v>856.3651513317755</v>
      </c>
      <c r="J1526" s="31" t="n">
        <v>3449.488235315031</v>
      </c>
      <c r="K1526" s="31" t="n">
        <v>2287.037037037037</v>
      </c>
      <c r="L1526" s="31" t="n">
        <v>150</v>
      </c>
      <c r="M1526" s="31">
        <f>I1526+J1526+K1526+L1526</f>
        <v/>
      </c>
      <c r="N1526" s="31">
        <f>M1526*'Dashboard &amp; Optimisation'!$B$18/('Dashboard &amp; Optimisation'!$B$16/3.6)</f>
        <v/>
      </c>
      <c r="O1526" s="31" t="n">
        <v>346.8238579579632</v>
      </c>
      <c r="P1526" s="32" t="n">
        <v>0.4962263626802187</v>
      </c>
      <c r="Q1526" s="33" t="n">
        <v>0.2</v>
      </c>
      <c r="R1526" s="31" t="n">
        <v>496.3721505285753</v>
      </c>
      <c r="S1526" s="31">
        <f>R1526*IF(A1526=4, 2.0, 3.0)</f>
        <v/>
      </c>
      <c r="T1526" s="29">
        <f>'Dashboard &amp; Optimisation'!$B$18*U1526</f>
        <v/>
      </c>
      <c r="U1526" s="34">
        <f>MIN(1, S1526/M1526)</f>
        <v/>
      </c>
      <c r="V1526" s="34">
        <f>N1526/(N1526+O1526)</f>
        <v/>
      </c>
      <c r="W1526" s="34">
        <f>U1526*V1526</f>
        <v/>
      </c>
      <c r="X1526" s="32">
        <f>T1526/N1526</f>
        <v/>
      </c>
      <c r="Y1526" s="35">
        <f>IF(W1526=MAXIFS(W$2:W$7201, A$2:A$7201, A1526, B$2:B$7201, B1526), "OPTIMAL", "")</f>
        <v/>
      </c>
    </row>
    <row r="1527" ht="20" customHeight="1">
      <c r="A1527" s="36" t="n">
        <v>4</v>
      </c>
      <c r="B1527" s="36" t="n">
        <v>35</v>
      </c>
      <c r="C1527" s="37" t="n">
        <v>85</v>
      </c>
      <c r="D1527" s="37" t="n">
        <v>2</v>
      </c>
      <c r="E1527" s="6" t="n">
        <v>0</v>
      </c>
      <c r="F1527" s="37" t="n">
        <v>0</v>
      </c>
      <c r="G1527" s="36" t="n">
        <v>150</v>
      </c>
      <c r="H1527" s="6" t="inlineStr">
        <is>
          <t>OFF</t>
        </is>
      </c>
      <c r="I1527" s="38" t="n">
        <v>856.3651513317755</v>
      </c>
      <c r="J1527" s="38" t="n">
        <v>3449.488235315031</v>
      </c>
      <c r="K1527" s="38" t="n">
        <v>2287.037037037037</v>
      </c>
      <c r="L1527" s="38" t="n">
        <v>150</v>
      </c>
      <c r="M1527" s="38">
        <f>I1527+J1527+K1527+L1527</f>
        <v/>
      </c>
      <c r="N1527" s="38">
        <f>M1527*'Dashboard &amp; Optimisation'!$B$18/('Dashboard &amp; Optimisation'!$B$16/3.6)</f>
        <v/>
      </c>
      <c r="O1527" s="38" t="n">
        <v>346.8238579579632</v>
      </c>
      <c r="P1527" s="39" t="n">
        <v>0.8707085817199725</v>
      </c>
      <c r="Q1527" s="40" t="n">
        <v>0.2</v>
      </c>
      <c r="R1527" s="38" t="n">
        <v>282.8879282503378</v>
      </c>
      <c r="S1527" s="38">
        <f>R1527*IF(A1527=4, 2.0, 3.0)</f>
        <v/>
      </c>
      <c r="T1527" s="37">
        <f>'Dashboard &amp; Optimisation'!$B$18*U1527</f>
        <v/>
      </c>
      <c r="U1527" s="26">
        <f>MIN(1, S1527/M1527)</f>
        <v/>
      </c>
      <c r="V1527" s="26">
        <f>N1527/(N1527+O1527)</f>
        <v/>
      </c>
      <c r="W1527" s="26">
        <f>U1527*V1527</f>
        <v/>
      </c>
      <c r="X1527" s="39">
        <f>T1527/N1527</f>
        <v/>
      </c>
      <c r="Y1527" s="41">
        <f>IF(W1527=MAXIFS(W$2:W$7201, A$2:A$7201, A1527, B$2:B$7201, B1527), "OPTIMAL", "")</f>
        <v/>
      </c>
    </row>
    <row r="1528" ht="20" customHeight="1">
      <c r="A1528" s="28" t="n">
        <v>4</v>
      </c>
      <c r="B1528" s="28" t="n">
        <v>35</v>
      </c>
      <c r="C1528" s="29" t="n">
        <v>85</v>
      </c>
      <c r="D1528" s="29" t="n">
        <v>2</v>
      </c>
      <c r="E1528" s="30" t="n">
        <v>0</v>
      </c>
      <c r="F1528" s="29" t="n">
        <v>0</v>
      </c>
      <c r="G1528" s="28" t="n">
        <v>200</v>
      </c>
      <c r="H1528" s="30" t="inlineStr">
        <is>
          <t>ON</t>
        </is>
      </c>
      <c r="I1528" s="31" t="n">
        <v>856.3651513317755</v>
      </c>
      <c r="J1528" s="31" t="n">
        <v>3449.488235315031</v>
      </c>
      <c r="K1528" s="31" t="n">
        <v>2287.037037037037</v>
      </c>
      <c r="L1528" s="31" t="n">
        <v>150</v>
      </c>
      <c r="M1528" s="31">
        <f>I1528+J1528+K1528+L1528</f>
        <v/>
      </c>
      <c r="N1528" s="31">
        <f>M1528*'Dashboard &amp; Optimisation'!$B$18/('Dashboard &amp; Optimisation'!$B$16/3.6)</f>
        <v/>
      </c>
      <c r="O1528" s="31" t="n">
        <v>346.8238579579632</v>
      </c>
      <c r="P1528" s="32" t="n">
        <v>0.4971625682278181</v>
      </c>
      <c r="Q1528" s="33" t="n">
        <v>0.2</v>
      </c>
      <c r="R1528" s="31" t="n">
        <v>495.4374334145031</v>
      </c>
      <c r="S1528" s="31">
        <f>R1528*IF(A1528=4, 2.0, 3.0)</f>
        <v/>
      </c>
      <c r="T1528" s="29">
        <f>'Dashboard &amp; Optimisation'!$B$18*U1528</f>
        <v/>
      </c>
      <c r="U1528" s="34">
        <f>MIN(1, S1528/M1528)</f>
        <v/>
      </c>
      <c r="V1528" s="34">
        <f>N1528/(N1528+O1528)</f>
        <v/>
      </c>
      <c r="W1528" s="34">
        <f>U1528*V1528</f>
        <v/>
      </c>
      <c r="X1528" s="32">
        <f>T1528/N1528</f>
        <v/>
      </c>
      <c r="Y1528" s="35">
        <f>IF(W1528=MAXIFS(W$2:W$7201, A$2:A$7201, A1528, B$2:B$7201, B1528), "OPTIMAL", "")</f>
        <v/>
      </c>
    </row>
    <row r="1529" ht="20" customHeight="1">
      <c r="A1529" s="36" t="n">
        <v>4</v>
      </c>
      <c r="B1529" s="36" t="n">
        <v>35</v>
      </c>
      <c r="C1529" s="37" t="n">
        <v>85</v>
      </c>
      <c r="D1529" s="37" t="n">
        <v>2</v>
      </c>
      <c r="E1529" s="6" t="n">
        <v>0</v>
      </c>
      <c r="F1529" s="37" t="n">
        <v>0</v>
      </c>
      <c r="G1529" s="36" t="n">
        <v>200</v>
      </c>
      <c r="H1529" s="6" t="inlineStr">
        <is>
          <t>OFF</t>
        </is>
      </c>
      <c r="I1529" s="38" t="n">
        <v>856.3651513317755</v>
      </c>
      <c r="J1529" s="38" t="n">
        <v>3449.488235315031</v>
      </c>
      <c r="K1529" s="38" t="n">
        <v>2287.037037037037</v>
      </c>
      <c r="L1529" s="38" t="n">
        <v>150</v>
      </c>
      <c r="M1529" s="38">
        <f>I1529+J1529+K1529+L1529</f>
        <v/>
      </c>
      <c r="N1529" s="38">
        <f>M1529*'Dashboard &amp; Optimisation'!$B$18/('Dashboard &amp; Optimisation'!$B$16/3.6)</f>
        <v/>
      </c>
      <c r="O1529" s="38" t="n">
        <v>346.8238579579632</v>
      </c>
      <c r="P1529" s="39" t="n">
        <v>0.8716447872675719</v>
      </c>
      <c r="Q1529" s="40" t="n">
        <v>0.2</v>
      </c>
      <c r="R1529" s="38" t="n">
        <v>282.5840874522908</v>
      </c>
      <c r="S1529" s="38">
        <f>R1529*IF(A1529=4, 2.0, 3.0)</f>
        <v/>
      </c>
      <c r="T1529" s="37">
        <f>'Dashboard &amp; Optimisation'!$B$18*U1529</f>
        <v/>
      </c>
      <c r="U1529" s="26">
        <f>MIN(1, S1529/M1529)</f>
        <v/>
      </c>
      <c r="V1529" s="26">
        <f>N1529/(N1529+O1529)</f>
        <v/>
      </c>
      <c r="W1529" s="26">
        <f>U1529*V1529</f>
        <v/>
      </c>
      <c r="X1529" s="39">
        <f>T1529/N1529</f>
        <v/>
      </c>
      <c r="Y1529" s="41">
        <f>IF(W1529=MAXIFS(W$2:W$7201, A$2:A$7201, A1529, B$2:B$7201, B1529), "OPTIMAL", "")</f>
        <v/>
      </c>
    </row>
    <row r="1530" ht="20" customHeight="1">
      <c r="A1530" s="28" t="n">
        <v>4</v>
      </c>
      <c r="B1530" s="28" t="n">
        <v>35</v>
      </c>
      <c r="C1530" s="29" t="n">
        <v>85</v>
      </c>
      <c r="D1530" s="29" t="n">
        <v>2</v>
      </c>
      <c r="E1530" s="30" t="n">
        <v>4</v>
      </c>
      <c r="F1530" s="29" t="n">
        <v>1.5</v>
      </c>
      <c r="G1530" s="28" t="n">
        <v>50</v>
      </c>
      <c r="H1530" s="30" t="inlineStr">
        <is>
          <t>ON</t>
        </is>
      </c>
      <c r="I1530" s="31" t="n">
        <v>856.3651513317755</v>
      </c>
      <c r="J1530" s="31" t="n">
        <v>3449.488235315031</v>
      </c>
      <c r="K1530" s="31" t="n">
        <v>2287.037037037037</v>
      </c>
      <c r="L1530" s="31" t="n">
        <v>150</v>
      </c>
      <c r="M1530" s="31">
        <f>I1530+J1530+K1530+L1530</f>
        <v/>
      </c>
      <c r="N1530" s="31">
        <f>M1530*'Dashboard &amp; Optimisation'!$B$18/('Dashboard &amp; Optimisation'!$B$16/3.6)</f>
        <v/>
      </c>
      <c r="O1530" s="31" t="n">
        <v>556.9748634389224</v>
      </c>
      <c r="P1530" s="32" t="n">
        <v>0.07889287433580339</v>
      </c>
      <c r="Q1530" s="33" t="n">
        <v>7.926206185533672</v>
      </c>
      <c r="R1530" s="31" t="n">
        <v>3244.520600384253</v>
      </c>
      <c r="S1530" s="31">
        <f>R1530*IF(A1530=4, 2.0, 3.0)</f>
        <v/>
      </c>
      <c r="T1530" s="29">
        <f>'Dashboard &amp; Optimisation'!$B$18*U1530</f>
        <v/>
      </c>
      <c r="U1530" s="34">
        <f>MIN(1, S1530/M1530)</f>
        <v/>
      </c>
      <c r="V1530" s="34">
        <f>N1530/(N1530+O1530)</f>
        <v/>
      </c>
      <c r="W1530" s="34">
        <f>U1530*V1530</f>
        <v/>
      </c>
      <c r="X1530" s="32">
        <f>T1530/N1530</f>
        <v/>
      </c>
      <c r="Y1530" s="35">
        <f>IF(W1530=MAXIFS(W$2:W$7201, A$2:A$7201, A1530, B$2:B$7201, B1530), "OPTIMAL", "")</f>
        <v/>
      </c>
    </row>
    <row r="1531" ht="20" customHeight="1">
      <c r="A1531" s="36" t="n">
        <v>4</v>
      </c>
      <c r="B1531" s="36" t="n">
        <v>35</v>
      </c>
      <c r="C1531" s="37" t="n">
        <v>85</v>
      </c>
      <c r="D1531" s="37" t="n">
        <v>2</v>
      </c>
      <c r="E1531" s="6" t="n">
        <v>4</v>
      </c>
      <c r="F1531" s="37" t="n">
        <v>1.5</v>
      </c>
      <c r="G1531" s="36" t="n">
        <v>50</v>
      </c>
      <c r="H1531" s="6" t="inlineStr">
        <is>
          <t>OFF</t>
        </is>
      </c>
      <c r="I1531" s="38" t="n">
        <v>856.3651513317755</v>
      </c>
      <c r="J1531" s="38" t="n">
        <v>3449.488235315031</v>
      </c>
      <c r="K1531" s="38" t="n">
        <v>2287.037037037037</v>
      </c>
      <c r="L1531" s="38" t="n">
        <v>150</v>
      </c>
      <c r="M1531" s="38">
        <f>I1531+J1531+K1531+L1531</f>
        <v/>
      </c>
      <c r="N1531" s="38">
        <f>M1531*'Dashboard &amp; Optimisation'!$B$18/('Dashboard &amp; Optimisation'!$B$16/3.6)</f>
        <v/>
      </c>
      <c r="O1531" s="38" t="n">
        <v>556.9748634389224</v>
      </c>
      <c r="P1531" s="39" t="n">
        <v>0.3413411526705231</v>
      </c>
      <c r="Q1531" s="40" t="n">
        <v>7.926206185533672</v>
      </c>
      <c r="R1531" s="38" t="n">
        <v>749.8936298873779</v>
      </c>
      <c r="S1531" s="38">
        <f>R1531*IF(A1531=4, 2.0, 3.0)</f>
        <v/>
      </c>
      <c r="T1531" s="37">
        <f>'Dashboard &amp; Optimisation'!$B$18*U1531</f>
        <v/>
      </c>
      <c r="U1531" s="26">
        <f>MIN(1, S1531/M1531)</f>
        <v/>
      </c>
      <c r="V1531" s="26">
        <f>N1531/(N1531+O1531)</f>
        <v/>
      </c>
      <c r="W1531" s="26">
        <f>U1531*V1531</f>
        <v/>
      </c>
      <c r="X1531" s="39">
        <f>T1531/N1531</f>
        <v/>
      </c>
      <c r="Y1531" s="41">
        <f>IF(W1531=MAXIFS(W$2:W$7201, A$2:A$7201, A1531, B$2:B$7201, B1531), "OPTIMAL", "")</f>
        <v/>
      </c>
    </row>
    <row r="1532" ht="20" customHeight="1">
      <c r="A1532" s="28" t="n">
        <v>4</v>
      </c>
      <c r="B1532" s="28" t="n">
        <v>35</v>
      </c>
      <c r="C1532" s="29" t="n">
        <v>85</v>
      </c>
      <c r="D1532" s="29" t="n">
        <v>2</v>
      </c>
      <c r="E1532" s="30" t="n">
        <v>4</v>
      </c>
      <c r="F1532" s="29" t="n">
        <v>1.5</v>
      </c>
      <c r="G1532" s="28" t="n">
        <v>100</v>
      </c>
      <c r="H1532" s="30" t="inlineStr">
        <is>
          <t>ON</t>
        </is>
      </c>
      <c r="I1532" s="31" t="n">
        <v>856.3651513317755</v>
      </c>
      <c r="J1532" s="31" t="n">
        <v>3449.488235315031</v>
      </c>
      <c r="K1532" s="31" t="n">
        <v>2287.037037037037</v>
      </c>
      <c r="L1532" s="31" t="n">
        <v>150</v>
      </c>
      <c r="M1532" s="31">
        <f>I1532+J1532+K1532+L1532</f>
        <v/>
      </c>
      <c r="N1532" s="31">
        <f>M1532*'Dashboard &amp; Optimisation'!$B$18/('Dashboard &amp; Optimisation'!$B$16/3.6)</f>
        <v/>
      </c>
      <c r="O1532" s="31" t="n">
        <v>556.9748634389224</v>
      </c>
      <c r="P1532" s="32" t="n">
        <v>0.07982907988340278</v>
      </c>
      <c r="Q1532" s="33" t="n">
        <v>7.926206185533672</v>
      </c>
      <c r="R1532" s="31" t="n">
        <v>3206.470078070619</v>
      </c>
      <c r="S1532" s="31">
        <f>R1532*IF(A1532=4, 2.0, 3.0)</f>
        <v/>
      </c>
      <c r="T1532" s="29">
        <f>'Dashboard &amp; Optimisation'!$B$18*U1532</f>
        <v/>
      </c>
      <c r="U1532" s="34">
        <f>MIN(1, S1532/M1532)</f>
        <v/>
      </c>
      <c r="V1532" s="34">
        <f>N1532/(N1532+O1532)</f>
        <v/>
      </c>
      <c r="W1532" s="34">
        <f>U1532*V1532</f>
        <v/>
      </c>
      <c r="X1532" s="32">
        <f>T1532/N1532</f>
        <v/>
      </c>
      <c r="Y1532" s="35">
        <f>IF(W1532=MAXIFS(W$2:W$7201, A$2:A$7201, A1532, B$2:B$7201, B1532), "OPTIMAL", "")</f>
        <v/>
      </c>
    </row>
    <row r="1533" ht="20" customHeight="1">
      <c r="A1533" s="36" t="n">
        <v>4</v>
      </c>
      <c r="B1533" s="36" t="n">
        <v>35</v>
      </c>
      <c r="C1533" s="37" t="n">
        <v>85</v>
      </c>
      <c r="D1533" s="37" t="n">
        <v>2</v>
      </c>
      <c r="E1533" s="6" t="n">
        <v>4</v>
      </c>
      <c r="F1533" s="37" t="n">
        <v>1.5</v>
      </c>
      <c r="G1533" s="36" t="n">
        <v>100</v>
      </c>
      <c r="H1533" s="6" t="inlineStr">
        <is>
          <t>OFF</t>
        </is>
      </c>
      <c r="I1533" s="38" t="n">
        <v>856.3651513317755</v>
      </c>
      <c r="J1533" s="38" t="n">
        <v>3449.488235315031</v>
      </c>
      <c r="K1533" s="38" t="n">
        <v>2287.037037037037</v>
      </c>
      <c r="L1533" s="38" t="n">
        <v>150</v>
      </c>
      <c r="M1533" s="38">
        <f>I1533+J1533+K1533+L1533</f>
        <v/>
      </c>
      <c r="N1533" s="38">
        <f>M1533*'Dashboard &amp; Optimisation'!$B$18/('Dashboard &amp; Optimisation'!$B$16/3.6)</f>
        <v/>
      </c>
      <c r="O1533" s="38" t="n">
        <v>556.9748634389224</v>
      </c>
      <c r="P1533" s="39" t="n">
        <v>0.3422773582181225</v>
      </c>
      <c r="Q1533" s="40" t="n">
        <v>7.926206185533672</v>
      </c>
      <c r="R1533" s="38" t="n">
        <v>747.8425021701813</v>
      </c>
      <c r="S1533" s="38">
        <f>R1533*IF(A1533=4, 2.0, 3.0)</f>
        <v/>
      </c>
      <c r="T1533" s="37">
        <f>'Dashboard &amp; Optimisation'!$B$18*U1533</f>
        <v/>
      </c>
      <c r="U1533" s="26">
        <f>MIN(1, S1533/M1533)</f>
        <v/>
      </c>
      <c r="V1533" s="26">
        <f>N1533/(N1533+O1533)</f>
        <v/>
      </c>
      <c r="W1533" s="26">
        <f>U1533*V1533</f>
        <v/>
      </c>
      <c r="X1533" s="39">
        <f>T1533/N1533</f>
        <v/>
      </c>
      <c r="Y1533" s="41">
        <f>IF(W1533=MAXIFS(W$2:W$7201, A$2:A$7201, A1533, B$2:B$7201, B1533), "OPTIMAL", "")</f>
        <v/>
      </c>
    </row>
    <row r="1534" ht="20" customHeight="1">
      <c r="A1534" s="28" t="n">
        <v>4</v>
      </c>
      <c r="B1534" s="28" t="n">
        <v>35</v>
      </c>
      <c r="C1534" s="29" t="n">
        <v>85</v>
      </c>
      <c r="D1534" s="29" t="n">
        <v>2</v>
      </c>
      <c r="E1534" s="30" t="n">
        <v>4</v>
      </c>
      <c r="F1534" s="29" t="n">
        <v>1.5</v>
      </c>
      <c r="G1534" s="28" t="n">
        <v>150</v>
      </c>
      <c r="H1534" s="30" t="inlineStr">
        <is>
          <t>ON</t>
        </is>
      </c>
      <c r="I1534" s="31" t="n">
        <v>856.3651513317755</v>
      </c>
      <c r="J1534" s="31" t="n">
        <v>3449.488235315031</v>
      </c>
      <c r="K1534" s="31" t="n">
        <v>2287.037037037037</v>
      </c>
      <c r="L1534" s="31" t="n">
        <v>150</v>
      </c>
      <c r="M1534" s="31">
        <f>I1534+J1534+K1534+L1534</f>
        <v/>
      </c>
      <c r="N1534" s="31">
        <f>M1534*'Dashboard &amp; Optimisation'!$B$18/('Dashboard &amp; Optimisation'!$B$16/3.6)</f>
        <v/>
      </c>
      <c r="O1534" s="31" t="n">
        <v>556.9748634389224</v>
      </c>
      <c r="P1534" s="32" t="n">
        <v>0.08076528543100216</v>
      </c>
      <c r="Q1534" s="33" t="n">
        <v>7.926206185533672</v>
      </c>
      <c r="R1534" s="31" t="n">
        <v>3169.301694905977</v>
      </c>
      <c r="S1534" s="31">
        <f>R1534*IF(A1534=4, 2.0, 3.0)</f>
        <v/>
      </c>
      <c r="T1534" s="29">
        <f>'Dashboard &amp; Optimisation'!$B$18*U1534</f>
        <v/>
      </c>
      <c r="U1534" s="34">
        <f>MIN(1, S1534/M1534)</f>
        <v/>
      </c>
      <c r="V1534" s="34">
        <f>N1534/(N1534+O1534)</f>
        <v/>
      </c>
      <c r="W1534" s="34">
        <f>U1534*V1534</f>
        <v/>
      </c>
      <c r="X1534" s="32">
        <f>T1534/N1534</f>
        <v/>
      </c>
      <c r="Y1534" s="35">
        <f>IF(W1534=MAXIFS(W$2:W$7201, A$2:A$7201, A1534, B$2:B$7201, B1534), "OPTIMAL", "")</f>
        <v/>
      </c>
    </row>
    <row r="1535" ht="20" customHeight="1">
      <c r="A1535" s="36" t="n">
        <v>4</v>
      </c>
      <c r="B1535" s="36" t="n">
        <v>35</v>
      </c>
      <c r="C1535" s="37" t="n">
        <v>85</v>
      </c>
      <c r="D1535" s="37" t="n">
        <v>2</v>
      </c>
      <c r="E1535" s="6" t="n">
        <v>4</v>
      </c>
      <c r="F1535" s="37" t="n">
        <v>1.5</v>
      </c>
      <c r="G1535" s="36" t="n">
        <v>150</v>
      </c>
      <c r="H1535" s="6" t="inlineStr">
        <is>
          <t>OFF</t>
        </is>
      </c>
      <c r="I1535" s="38" t="n">
        <v>856.3651513317755</v>
      </c>
      <c r="J1535" s="38" t="n">
        <v>3449.488235315031</v>
      </c>
      <c r="K1535" s="38" t="n">
        <v>2287.037037037037</v>
      </c>
      <c r="L1535" s="38" t="n">
        <v>150</v>
      </c>
      <c r="M1535" s="38">
        <f>I1535+J1535+K1535+L1535</f>
        <v/>
      </c>
      <c r="N1535" s="38">
        <f>M1535*'Dashboard &amp; Optimisation'!$B$18/('Dashboard &amp; Optimisation'!$B$16/3.6)</f>
        <v/>
      </c>
      <c r="O1535" s="38" t="n">
        <v>556.9748634389224</v>
      </c>
      <c r="P1535" s="39" t="n">
        <v>0.3432135637657219</v>
      </c>
      <c r="Q1535" s="40" t="n">
        <v>7.926206185533672</v>
      </c>
      <c r="R1535" s="38" t="n">
        <v>745.8025644370086</v>
      </c>
      <c r="S1535" s="38">
        <f>R1535*IF(A1535=4, 2.0, 3.0)</f>
        <v/>
      </c>
      <c r="T1535" s="37">
        <f>'Dashboard &amp; Optimisation'!$B$18*U1535</f>
        <v/>
      </c>
      <c r="U1535" s="26">
        <f>MIN(1, S1535/M1535)</f>
        <v/>
      </c>
      <c r="V1535" s="26">
        <f>N1535/(N1535+O1535)</f>
        <v/>
      </c>
      <c r="W1535" s="26">
        <f>U1535*V1535</f>
        <v/>
      </c>
      <c r="X1535" s="39">
        <f>T1535/N1535</f>
        <v/>
      </c>
      <c r="Y1535" s="41">
        <f>IF(W1535=MAXIFS(W$2:W$7201, A$2:A$7201, A1535, B$2:B$7201, B1535), "OPTIMAL", "")</f>
        <v/>
      </c>
    </row>
    <row r="1536" ht="20" customHeight="1">
      <c r="A1536" s="28" t="n">
        <v>4</v>
      </c>
      <c r="B1536" s="28" t="n">
        <v>35</v>
      </c>
      <c r="C1536" s="29" t="n">
        <v>85</v>
      </c>
      <c r="D1536" s="29" t="n">
        <v>2</v>
      </c>
      <c r="E1536" s="30" t="n">
        <v>4</v>
      </c>
      <c r="F1536" s="29" t="n">
        <v>1.5</v>
      </c>
      <c r="G1536" s="28" t="n">
        <v>200</v>
      </c>
      <c r="H1536" s="30" t="inlineStr">
        <is>
          <t>ON</t>
        </is>
      </c>
      <c r="I1536" s="31" t="n">
        <v>856.3651513317755</v>
      </c>
      <c r="J1536" s="31" t="n">
        <v>3449.488235315031</v>
      </c>
      <c r="K1536" s="31" t="n">
        <v>2287.037037037037</v>
      </c>
      <c r="L1536" s="31" t="n">
        <v>150</v>
      </c>
      <c r="M1536" s="31">
        <f>I1536+J1536+K1536+L1536</f>
        <v/>
      </c>
      <c r="N1536" s="31">
        <f>M1536*'Dashboard &amp; Optimisation'!$B$18/('Dashboard &amp; Optimisation'!$B$16/3.6)</f>
        <v/>
      </c>
      <c r="O1536" s="31" t="n">
        <v>556.9748634389224</v>
      </c>
      <c r="P1536" s="32" t="n">
        <v>0.08170149097860155</v>
      </c>
      <c r="Q1536" s="33" t="n">
        <v>7.926206185533672</v>
      </c>
      <c r="R1536" s="31" t="n">
        <v>3132.985125976235</v>
      </c>
      <c r="S1536" s="31">
        <f>R1536*IF(A1536=4, 2.0, 3.0)</f>
        <v/>
      </c>
      <c r="T1536" s="29">
        <f>'Dashboard &amp; Optimisation'!$B$18*U1536</f>
        <v/>
      </c>
      <c r="U1536" s="34">
        <f>MIN(1, S1536/M1536)</f>
        <v/>
      </c>
      <c r="V1536" s="34">
        <f>N1536/(N1536+O1536)</f>
        <v/>
      </c>
      <c r="W1536" s="34">
        <f>U1536*V1536</f>
        <v/>
      </c>
      <c r="X1536" s="32">
        <f>T1536/N1536</f>
        <v/>
      </c>
      <c r="Y1536" s="35">
        <f>IF(W1536=MAXIFS(W$2:W$7201, A$2:A$7201, A1536, B$2:B$7201, B1536), "OPTIMAL", "")</f>
        <v/>
      </c>
    </row>
    <row r="1537" ht="20" customHeight="1">
      <c r="A1537" s="36" t="n">
        <v>4</v>
      </c>
      <c r="B1537" s="36" t="n">
        <v>35</v>
      </c>
      <c r="C1537" s="37" t="n">
        <v>85</v>
      </c>
      <c r="D1537" s="37" t="n">
        <v>2</v>
      </c>
      <c r="E1537" s="6" t="n">
        <v>4</v>
      </c>
      <c r="F1537" s="37" t="n">
        <v>1.5</v>
      </c>
      <c r="G1537" s="36" t="n">
        <v>200</v>
      </c>
      <c r="H1537" s="6" t="inlineStr">
        <is>
          <t>OFF</t>
        </is>
      </c>
      <c r="I1537" s="38" t="n">
        <v>856.3651513317755</v>
      </c>
      <c r="J1537" s="38" t="n">
        <v>3449.488235315031</v>
      </c>
      <c r="K1537" s="38" t="n">
        <v>2287.037037037037</v>
      </c>
      <c r="L1537" s="38" t="n">
        <v>150</v>
      </c>
      <c r="M1537" s="38">
        <f>I1537+J1537+K1537+L1537</f>
        <v/>
      </c>
      <c r="N1537" s="38">
        <f>M1537*'Dashboard &amp; Optimisation'!$B$18/('Dashboard &amp; Optimisation'!$B$16/3.6)</f>
        <v/>
      </c>
      <c r="O1537" s="38" t="n">
        <v>556.9748634389224</v>
      </c>
      <c r="P1537" s="39" t="n">
        <v>0.3441497693133213</v>
      </c>
      <c r="Q1537" s="40" t="n">
        <v>7.926206185533672</v>
      </c>
      <c r="R1537" s="38" t="n">
        <v>743.773725366063</v>
      </c>
      <c r="S1537" s="38">
        <f>R1537*IF(A1537=4, 2.0, 3.0)</f>
        <v/>
      </c>
      <c r="T1537" s="37">
        <f>'Dashboard &amp; Optimisation'!$B$18*U1537</f>
        <v/>
      </c>
      <c r="U1537" s="26">
        <f>MIN(1, S1537/M1537)</f>
        <v/>
      </c>
      <c r="V1537" s="26">
        <f>N1537/(N1537+O1537)</f>
        <v/>
      </c>
      <c r="W1537" s="26">
        <f>U1537*V1537</f>
        <v/>
      </c>
      <c r="X1537" s="39">
        <f>T1537/N1537</f>
        <v/>
      </c>
      <c r="Y1537" s="41">
        <f>IF(W1537=MAXIFS(W$2:W$7201, A$2:A$7201, A1537, B$2:B$7201, B1537), "OPTIMAL", "")</f>
        <v/>
      </c>
    </row>
    <row r="1538" ht="20" customHeight="1">
      <c r="A1538" s="28" t="n">
        <v>4</v>
      </c>
      <c r="B1538" s="28" t="n">
        <v>35</v>
      </c>
      <c r="C1538" s="29" t="n">
        <v>85</v>
      </c>
      <c r="D1538" s="29" t="n">
        <v>2</v>
      </c>
      <c r="E1538" s="30" t="n">
        <v>4</v>
      </c>
      <c r="F1538" s="29" t="n">
        <v>2</v>
      </c>
      <c r="G1538" s="28" t="n">
        <v>50</v>
      </c>
      <c r="H1538" s="30" t="inlineStr">
        <is>
          <t>ON</t>
        </is>
      </c>
      <c r="I1538" s="31" t="n">
        <v>856.3651513317755</v>
      </c>
      <c r="J1538" s="31" t="n">
        <v>3449.488235315031</v>
      </c>
      <c r="K1538" s="31" t="n">
        <v>2287.037037037037</v>
      </c>
      <c r="L1538" s="31" t="n">
        <v>150</v>
      </c>
      <c r="M1538" s="31">
        <f>I1538+J1538+K1538+L1538</f>
        <v/>
      </c>
      <c r="N1538" s="31">
        <f>M1538*'Dashboard &amp; Optimisation'!$B$18/('Dashboard &amp; Optimisation'!$B$16/3.6)</f>
        <v/>
      </c>
      <c r="O1538" s="31" t="n">
        <v>630.7354149353081</v>
      </c>
      <c r="P1538" s="32" t="n">
        <v>0.07668227353188875</v>
      </c>
      <c r="Q1538" s="33" t="n">
        <v>10.50160824737823</v>
      </c>
      <c r="R1538" s="31" t="n">
        <v>3382.253828025051</v>
      </c>
      <c r="S1538" s="31">
        <f>R1538*IF(A1538=4, 2.0, 3.0)</f>
        <v/>
      </c>
      <c r="T1538" s="29">
        <f>'Dashboard &amp; Optimisation'!$B$18*U1538</f>
        <v/>
      </c>
      <c r="U1538" s="34">
        <f>MIN(1, S1538/M1538)</f>
        <v/>
      </c>
      <c r="V1538" s="34">
        <f>N1538/(N1538+O1538)</f>
        <v/>
      </c>
      <c r="W1538" s="34">
        <f>U1538*V1538</f>
        <v/>
      </c>
      <c r="X1538" s="32">
        <f>T1538/N1538</f>
        <v/>
      </c>
      <c r="Y1538" s="35">
        <f>IF(W1538=MAXIFS(W$2:W$7201, A$2:A$7201, A1538, B$2:B$7201, B1538), "OPTIMAL", "")</f>
        <v/>
      </c>
    </row>
    <row r="1539" ht="20" customHeight="1">
      <c r="A1539" s="36" t="n">
        <v>4</v>
      </c>
      <c r="B1539" s="36" t="n">
        <v>35</v>
      </c>
      <c r="C1539" s="37" t="n">
        <v>85</v>
      </c>
      <c r="D1539" s="37" t="n">
        <v>2</v>
      </c>
      <c r="E1539" s="6" t="n">
        <v>4</v>
      </c>
      <c r="F1539" s="37" t="n">
        <v>2</v>
      </c>
      <c r="G1539" s="36" t="n">
        <v>50</v>
      </c>
      <c r="H1539" s="6" t="inlineStr">
        <is>
          <t>OFF</t>
        </is>
      </c>
      <c r="I1539" s="38" t="n">
        <v>856.3651513317755</v>
      </c>
      <c r="J1539" s="38" t="n">
        <v>3449.488235315031</v>
      </c>
      <c r="K1539" s="38" t="n">
        <v>2287.037037037037</v>
      </c>
      <c r="L1539" s="38" t="n">
        <v>150</v>
      </c>
      <c r="M1539" s="38">
        <f>I1539+J1539+K1539+L1539</f>
        <v/>
      </c>
      <c r="N1539" s="38">
        <f>M1539*'Dashboard &amp; Optimisation'!$B$18/('Dashboard &amp; Optimisation'!$B$16/3.6)</f>
        <v/>
      </c>
      <c r="O1539" s="38" t="n">
        <v>630.7354149353081</v>
      </c>
      <c r="P1539" s="39" t="n">
        <v>0.3405130018270787</v>
      </c>
      <c r="Q1539" s="40" t="n">
        <v>10.50160824737823</v>
      </c>
      <c r="R1539" s="38" t="n">
        <v>761.6711015534258</v>
      </c>
      <c r="S1539" s="38">
        <f>R1539*IF(A1539=4, 2.0, 3.0)</f>
        <v/>
      </c>
      <c r="T1539" s="37">
        <f>'Dashboard &amp; Optimisation'!$B$18*U1539</f>
        <v/>
      </c>
      <c r="U1539" s="26">
        <f>MIN(1, S1539/M1539)</f>
        <v/>
      </c>
      <c r="V1539" s="26">
        <f>N1539/(N1539+O1539)</f>
        <v/>
      </c>
      <c r="W1539" s="26">
        <f>U1539*V1539</f>
        <v/>
      </c>
      <c r="X1539" s="39">
        <f>T1539/N1539</f>
        <v/>
      </c>
      <c r="Y1539" s="41">
        <f>IF(W1539=MAXIFS(W$2:W$7201, A$2:A$7201, A1539, B$2:B$7201, B1539), "OPTIMAL", "")</f>
        <v/>
      </c>
    </row>
    <row r="1540" ht="20" customHeight="1">
      <c r="A1540" s="28" t="n">
        <v>4</v>
      </c>
      <c r="B1540" s="28" t="n">
        <v>35</v>
      </c>
      <c r="C1540" s="29" t="n">
        <v>85</v>
      </c>
      <c r="D1540" s="29" t="n">
        <v>2</v>
      </c>
      <c r="E1540" s="30" t="n">
        <v>4</v>
      </c>
      <c r="F1540" s="29" t="n">
        <v>2</v>
      </c>
      <c r="G1540" s="28" t="n">
        <v>100</v>
      </c>
      <c r="H1540" s="30" t="inlineStr">
        <is>
          <t>ON</t>
        </is>
      </c>
      <c r="I1540" s="31" t="n">
        <v>856.3651513317755</v>
      </c>
      <c r="J1540" s="31" t="n">
        <v>3449.488235315031</v>
      </c>
      <c r="K1540" s="31" t="n">
        <v>2287.037037037037</v>
      </c>
      <c r="L1540" s="31" t="n">
        <v>150</v>
      </c>
      <c r="M1540" s="31">
        <f>I1540+J1540+K1540+L1540</f>
        <v/>
      </c>
      <c r="N1540" s="31">
        <f>M1540*'Dashboard &amp; Optimisation'!$B$18/('Dashboard &amp; Optimisation'!$B$16/3.6)</f>
        <v/>
      </c>
      <c r="O1540" s="31" t="n">
        <v>630.7354149353081</v>
      </c>
      <c r="P1540" s="32" t="n">
        <v>0.07761847907948814</v>
      </c>
      <c r="Q1540" s="33" t="n">
        <v>10.50160824737823</v>
      </c>
      <c r="R1540" s="31" t="n">
        <v>3341.458326299958</v>
      </c>
      <c r="S1540" s="31">
        <f>R1540*IF(A1540=4, 2.0, 3.0)</f>
        <v/>
      </c>
      <c r="T1540" s="29">
        <f>'Dashboard &amp; Optimisation'!$B$18*U1540</f>
        <v/>
      </c>
      <c r="U1540" s="34">
        <f>MIN(1, S1540/M1540)</f>
        <v/>
      </c>
      <c r="V1540" s="34">
        <f>N1540/(N1540+O1540)</f>
        <v/>
      </c>
      <c r="W1540" s="34">
        <f>U1540*V1540</f>
        <v/>
      </c>
      <c r="X1540" s="32">
        <f>T1540/N1540</f>
        <v/>
      </c>
      <c r="Y1540" s="35">
        <f>IF(W1540=MAXIFS(W$2:W$7201, A$2:A$7201, A1540, B$2:B$7201, B1540), "OPTIMAL", "")</f>
        <v/>
      </c>
    </row>
    <row r="1541" ht="20" customHeight="1">
      <c r="A1541" s="36" t="n">
        <v>4</v>
      </c>
      <c r="B1541" s="36" t="n">
        <v>35</v>
      </c>
      <c r="C1541" s="37" t="n">
        <v>85</v>
      </c>
      <c r="D1541" s="37" t="n">
        <v>2</v>
      </c>
      <c r="E1541" s="6" t="n">
        <v>4</v>
      </c>
      <c r="F1541" s="37" t="n">
        <v>2</v>
      </c>
      <c r="G1541" s="36" t="n">
        <v>100</v>
      </c>
      <c r="H1541" s="6" t="inlineStr">
        <is>
          <t>OFF</t>
        </is>
      </c>
      <c r="I1541" s="38" t="n">
        <v>856.3651513317755</v>
      </c>
      <c r="J1541" s="38" t="n">
        <v>3449.488235315031</v>
      </c>
      <c r="K1541" s="38" t="n">
        <v>2287.037037037037</v>
      </c>
      <c r="L1541" s="38" t="n">
        <v>150</v>
      </c>
      <c r="M1541" s="38">
        <f>I1541+J1541+K1541+L1541</f>
        <v/>
      </c>
      <c r="N1541" s="38">
        <f>M1541*'Dashboard &amp; Optimisation'!$B$18/('Dashboard &amp; Optimisation'!$B$16/3.6)</f>
        <v/>
      </c>
      <c r="O1541" s="38" t="n">
        <v>630.7354149353081</v>
      </c>
      <c r="P1541" s="39" t="n">
        <v>0.3414492073746781</v>
      </c>
      <c r="Q1541" s="40" t="n">
        <v>10.50160824737823</v>
      </c>
      <c r="R1541" s="38" t="n">
        <v>759.5827068659607</v>
      </c>
      <c r="S1541" s="38">
        <f>R1541*IF(A1541=4, 2.0, 3.0)</f>
        <v/>
      </c>
      <c r="T1541" s="37">
        <f>'Dashboard &amp; Optimisation'!$B$18*U1541</f>
        <v/>
      </c>
      <c r="U1541" s="26">
        <f>MIN(1, S1541/M1541)</f>
        <v/>
      </c>
      <c r="V1541" s="26">
        <f>N1541/(N1541+O1541)</f>
        <v/>
      </c>
      <c r="W1541" s="26">
        <f>U1541*V1541</f>
        <v/>
      </c>
      <c r="X1541" s="39">
        <f>T1541/N1541</f>
        <v/>
      </c>
      <c r="Y1541" s="41">
        <f>IF(W1541=MAXIFS(W$2:W$7201, A$2:A$7201, A1541, B$2:B$7201, B1541), "OPTIMAL", "")</f>
        <v/>
      </c>
    </row>
    <row r="1542" ht="20" customHeight="1">
      <c r="A1542" s="28" t="n">
        <v>4</v>
      </c>
      <c r="B1542" s="28" t="n">
        <v>35</v>
      </c>
      <c r="C1542" s="29" t="n">
        <v>85</v>
      </c>
      <c r="D1542" s="29" t="n">
        <v>2</v>
      </c>
      <c r="E1542" s="30" t="n">
        <v>4</v>
      </c>
      <c r="F1542" s="29" t="n">
        <v>2</v>
      </c>
      <c r="G1542" s="28" t="n">
        <v>150</v>
      </c>
      <c r="H1542" s="30" t="inlineStr">
        <is>
          <t>ON</t>
        </is>
      </c>
      <c r="I1542" s="31" t="n">
        <v>856.3651513317755</v>
      </c>
      <c r="J1542" s="31" t="n">
        <v>3449.488235315031</v>
      </c>
      <c r="K1542" s="31" t="n">
        <v>2287.037037037037</v>
      </c>
      <c r="L1542" s="31" t="n">
        <v>150</v>
      </c>
      <c r="M1542" s="31">
        <f>I1542+J1542+K1542+L1542</f>
        <v/>
      </c>
      <c r="N1542" s="31">
        <f>M1542*'Dashboard &amp; Optimisation'!$B$18/('Dashboard &amp; Optimisation'!$B$16/3.6)</f>
        <v/>
      </c>
      <c r="O1542" s="31" t="n">
        <v>630.7354149353081</v>
      </c>
      <c r="P1542" s="32" t="n">
        <v>0.07855468462708752</v>
      </c>
      <c r="Q1542" s="33" t="n">
        <v>10.50160824737823</v>
      </c>
      <c r="R1542" s="31" t="n">
        <v>3301.635216615224</v>
      </c>
      <c r="S1542" s="31">
        <f>R1542*IF(A1542=4, 2.0, 3.0)</f>
        <v/>
      </c>
      <c r="T1542" s="29">
        <f>'Dashboard &amp; Optimisation'!$B$18*U1542</f>
        <v/>
      </c>
      <c r="U1542" s="34">
        <f>MIN(1, S1542/M1542)</f>
        <v/>
      </c>
      <c r="V1542" s="34">
        <f>N1542/(N1542+O1542)</f>
        <v/>
      </c>
      <c r="W1542" s="34">
        <f>U1542*V1542</f>
        <v/>
      </c>
      <c r="X1542" s="32">
        <f>T1542/N1542</f>
        <v/>
      </c>
      <c r="Y1542" s="35">
        <f>IF(W1542=MAXIFS(W$2:W$7201, A$2:A$7201, A1542, B$2:B$7201, B1542), "OPTIMAL", "")</f>
        <v/>
      </c>
    </row>
    <row r="1543" ht="20" customHeight="1">
      <c r="A1543" s="36" t="n">
        <v>4</v>
      </c>
      <c r="B1543" s="36" t="n">
        <v>35</v>
      </c>
      <c r="C1543" s="37" t="n">
        <v>85</v>
      </c>
      <c r="D1543" s="37" t="n">
        <v>2</v>
      </c>
      <c r="E1543" s="6" t="n">
        <v>4</v>
      </c>
      <c r="F1543" s="37" t="n">
        <v>2</v>
      </c>
      <c r="G1543" s="36" t="n">
        <v>150</v>
      </c>
      <c r="H1543" s="6" t="inlineStr">
        <is>
          <t>OFF</t>
        </is>
      </c>
      <c r="I1543" s="38" t="n">
        <v>856.3651513317755</v>
      </c>
      <c r="J1543" s="38" t="n">
        <v>3449.488235315031</v>
      </c>
      <c r="K1543" s="38" t="n">
        <v>2287.037037037037</v>
      </c>
      <c r="L1543" s="38" t="n">
        <v>150</v>
      </c>
      <c r="M1543" s="38">
        <f>I1543+J1543+K1543+L1543</f>
        <v/>
      </c>
      <c r="N1543" s="38">
        <f>M1543*'Dashboard &amp; Optimisation'!$B$18/('Dashboard &amp; Optimisation'!$B$16/3.6)</f>
        <v/>
      </c>
      <c r="O1543" s="38" t="n">
        <v>630.7354149353081</v>
      </c>
      <c r="P1543" s="39" t="n">
        <v>0.3423854129222775</v>
      </c>
      <c r="Q1543" s="40" t="n">
        <v>10.50160824737823</v>
      </c>
      <c r="R1543" s="38" t="n">
        <v>757.5057330312433</v>
      </c>
      <c r="S1543" s="38">
        <f>R1543*IF(A1543=4, 2.0, 3.0)</f>
        <v/>
      </c>
      <c r="T1543" s="37">
        <f>'Dashboard &amp; Optimisation'!$B$18*U1543</f>
        <v/>
      </c>
      <c r="U1543" s="26">
        <f>MIN(1, S1543/M1543)</f>
        <v/>
      </c>
      <c r="V1543" s="26">
        <f>N1543/(N1543+O1543)</f>
        <v/>
      </c>
      <c r="W1543" s="26">
        <f>U1543*V1543</f>
        <v/>
      </c>
      <c r="X1543" s="39">
        <f>T1543/N1543</f>
        <v/>
      </c>
      <c r="Y1543" s="41">
        <f>IF(W1543=MAXIFS(W$2:W$7201, A$2:A$7201, A1543, B$2:B$7201, B1543), "OPTIMAL", "")</f>
        <v/>
      </c>
    </row>
    <row r="1544" ht="20" customHeight="1">
      <c r="A1544" s="28" t="n">
        <v>4</v>
      </c>
      <c r="B1544" s="28" t="n">
        <v>35</v>
      </c>
      <c r="C1544" s="29" t="n">
        <v>85</v>
      </c>
      <c r="D1544" s="29" t="n">
        <v>2</v>
      </c>
      <c r="E1544" s="30" t="n">
        <v>4</v>
      </c>
      <c r="F1544" s="29" t="n">
        <v>2</v>
      </c>
      <c r="G1544" s="28" t="n">
        <v>200</v>
      </c>
      <c r="H1544" s="30" t="inlineStr">
        <is>
          <t>ON</t>
        </is>
      </c>
      <c r="I1544" s="31" t="n">
        <v>856.3651513317755</v>
      </c>
      <c r="J1544" s="31" t="n">
        <v>3449.488235315031</v>
      </c>
      <c r="K1544" s="31" t="n">
        <v>2287.037037037037</v>
      </c>
      <c r="L1544" s="31" t="n">
        <v>150</v>
      </c>
      <c r="M1544" s="31">
        <f>I1544+J1544+K1544+L1544</f>
        <v/>
      </c>
      <c r="N1544" s="31">
        <f>M1544*'Dashboard &amp; Optimisation'!$B$18/('Dashboard &amp; Optimisation'!$B$16/3.6)</f>
        <v/>
      </c>
      <c r="O1544" s="31" t="n">
        <v>630.7354149353081</v>
      </c>
      <c r="P1544" s="32" t="n">
        <v>0.07949089017468691</v>
      </c>
      <c r="Q1544" s="33" t="n">
        <v>10.50160824737823</v>
      </c>
      <c r="R1544" s="31" t="n">
        <v>3262.750141870785</v>
      </c>
      <c r="S1544" s="31">
        <f>R1544*IF(A1544=4, 2.0, 3.0)</f>
        <v/>
      </c>
      <c r="T1544" s="29">
        <f>'Dashboard &amp; Optimisation'!$B$18*U1544</f>
        <v/>
      </c>
      <c r="U1544" s="34">
        <f>MIN(1, S1544/M1544)</f>
        <v/>
      </c>
      <c r="V1544" s="34">
        <f>N1544/(N1544+O1544)</f>
        <v/>
      </c>
      <c r="W1544" s="34">
        <f>U1544*V1544</f>
        <v/>
      </c>
      <c r="X1544" s="32">
        <f>T1544/N1544</f>
        <v/>
      </c>
      <c r="Y1544" s="35">
        <f>IF(W1544=MAXIFS(W$2:W$7201, A$2:A$7201, A1544, B$2:B$7201, B1544), "OPTIMAL", "")</f>
        <v/>
      </c>
    </row>
    <row r="1545" ht="20" customHeight="1">
      <c r="A1545" s="36" t="n">
        <v>4</v>
      </c>
      <c r="B1545" s="36" t="n">
        <v>35</v>
      </c>
      <c r="C1545" s="37" t="n">
        <v>85</v>
      </c>
      <c r="D1545" s="37" t="n">
        <v>2</v>
      </c>
      <c r="E1545" s="6" t="n">
        <v>4</v>
      </c>
      <c r="F1545" s="37" t="n">
        <v>2</v>
      </c>
      <c r="G1545" s="36" t="n">
        <v>200</v>
      </c>
      <c r="H1545" s="6" t="inlineStr">
        <is>
          <t>OFF</t>
        </is>
      </c>
      <c r="I1545" s="38" t="n">
        <v>856.3651513317755</v>
      </c>
      <c r="J1545" s="38" t="n">
        <v>3449.488235315031</v>
      </c>
      <c r="K1545" s="38" t="n">
        <v>2287.037037037037</v>
      </c>
      <c r="L1545" s="38" t="n">
        <v>150</v>
      </c>
      <c r="M1545" s="38">
        <f>I1545+J1545+K1545+L1545</f>
        <v/>
      </c>
      <c r="N1545" s="38">
        <f>M1545*'Dashboard &amp; Optimisation'!$B$18/('Dashboard &amp; Optimisation'!$B$16/3.6)</f>
        <v/>
      </c>
      <c r="O1545" s="38" t="n">
        <v>630.7354149353081</v>
      </c>
      <c r="P1545" s="39" t="n">
        <v>0.3433216184698769</v>
      </c>
      <c r="Q1545" s="40" t="n">
        <v>10.50160824737823</v>
      </c>
      <c r="R1545" s="38" t="n">
        <v>755.4400866185213</v>
      </c>
      <c r="S1545" s="38">
        <f>R1545*IF(A1545=4, 2.0, 3.0)</f>
        <v/>
      </c>
      <c r="T1545" s="37">
        <f>'Dashboard &amp; Optimisation'!$B$18*U1545</f>
        <v/>
      </c>
      <c r="U1545" s="26">
        <f>MIN(1, S1545/M1545)</f>
        <v/>
      </c>
      <c r="V1545" s="26">
        <f>N1545/(N1545+O1545)</f>
        <v/>
      </c>
      <c r="W1545" s="26">
        <f>U1545*V1545</f>
        <v/>
      </c>
      <c r="X1545" s="39">
        <f>T1545/N1545</f>
        <v/>
      </c>
      <c r="Y1545" s="41">
        <f>IF(W1545=MAXIFS(W$2:W$7201, A$2:A$7201, A1545, B$2:B$7201, B1545), "OPTIMAL", "")</f>
        <v/>
      </c>
    </row>
    <row r="1546" ht="20" customHeight="1">
      <c r="A1546" s="28" t="n">
        <v>4</v>
      </c>
      <c r="B1546" s="28" t="n">
        <v>35</v>
      </c>
      <c r="C1546" s="29" t="n">
        <v>85</v>
      </c>
      <c r="D1546" s="29" t="n">
        <v>2</v>
      </c>
      <c r="E1546" s="30" t="n">
        <v>8</v>
      </c>
      <c r="F1546" s="29" t="n">
        <v>1.5</v>
      </c>
      <c r="G1546" s="28" t="n">
        <v>50</v>
      </c>
      <c r="H1546" s="30" t="inlineStr">
        <is>
          <t>ON</t>
        </is>
      </c>
      <c r="I1546" s="31" t="n">
        <v>856.3651513317755</v>
      </c>
      <c r="J1546" s="31" t="n">
        <v>3449.488235315031</v>
      </c>
      <c r="K1546" s="31" t="n">
        <v>2287.037037037037</v>
      </c>
      <c r="L1546" s="31" t="n">
        <v>150</v>
      </c>
      <c r="M1546" s="31">
        <f>I1546+J1546+K1546+L1546</f>
        <v/>
      </c>
      <c r="N1546" s="31">
        <f>M1546*'Dashboard &amp; Optimisation'!$B$18/('Dashboard &amp; Optimisation'!$B$16/3.6)</f>
        <v/>
      </c>
      <c r="O1546" s="31" t="n">
        <v>784.2760213857795</v>
      </c>
      <c r="P1546" s="32" t="n">
        <v>0.05890267998411309</v>
      </c>
      <c r="Q1546" s="33" t="n">
        <v>15.65241237106734</v>
      </c>
      <c r="R1546" s="31" t="n">
        <v>4522.955979463513</v>
      </c>
      <c r="S1546" s="31">
        <f>R1546*IF(A1546=4, 2.0, 3.0)</f>
        <v/>
      </c>
      <c r="T1546" s="29">
        <f>'Dashboard &amp; Optimisation'!$B$18*U1546</f>
        <v/>
      </c>
      <c r="U1546" s="34">
        <f>MIN(1, S1546/M1546)</f>
        <v/>
      </c>
      <c r="V1546" s="34">
        <f>N1546/(N1546+O1546)</f>
        <v/>
      </c>
      <c r="W1546" s="34">
        <f>U1546*V1546</f>
        <v/>
      </c>
      <c r="X1546" s="32">
        <f>T1546/N1546</f>
        <v/>
      </c>
      <c r="Y1546" s="35">
        <f>IF(W1546=MAXIFS(W$2:W$7201, A$2:A$7201, A1546, B$2:B$7201, B1546), "OPTIMAL", "")</f>
        <v/>
      </c>
    </row>
    <row r="1547" ht="20" customHeight="1">
      <c r="A1547" s="36" t="n">
        <v>4</v>
      </c>
      <c r="B1547" s="36" t="n">
        <v>35</v>
      </c>
      <c r="C1547" s="37" t="n">
        <v>85</v>
      </c>
      <c r="D1547" s="37" t="n">
        <v>2</v>
      </c>
      <c r="E1547" s="6" t="n">
        <v>8</v>
      </c>
      <c r="F1547" s="37" t="n">
        <v>1.5</v>
      </c>
      <c r="G1547" s="36" t="n">
        <v>50</v>
      </c>
      <c r="H1547" s="6" t="inlineStr">
        <is>
          <t>OFF</t>
        </is>
      </c>
      <c r="I1547" s="38" t="n">
        <v>856.3651513317755</v>
      </c>
      <c r="J1547" s="38" t="n">
        <v>3449.488235315031</v>
      </c>
      <c r="K1547" s="38" t="n">
        <v>2287.037037037037</v>
      </c>
      <c r="L1547" s="38" t="n">
        <v>150</v>
      </c>
      <c r="M1547" s="38">
        <f>I1547+J1547+K1547+L1547</f>
        <v/>
      </c>
      <c r="N1547" s="38">
        <f>M1547*'Dashboard &amp; Optimisation'!$B$18/('Dashboard &amp; Optimisation'!$B$16/3.6)</f>
        <v/>
      </c>
      <c r="O1547" s="38" t="n">
        <v>784.2760213857795</v>
      </c>
      <c r="P1547" s="39" t="n">
        <v>0.2609136879154256</v>
      </c>
      <c r="Q1547" s="40" t="n">
        <v>15.65241237106734</v>
      </c>
      <c r="R1547" s="38" t="n">
        <v>1021.081840393623</v>
      </c>
      <c r="S1547" s="38">
        <f>R1547*IF(A1547=4, 2.0, 3.0)</f>
        <v/>
      </c>
      <c r="T1547" s="37">
        <f>'Dashboard &amp; Optimisation'!$B$18*U1547</f>
        <v/>
      </c>
      <c r="U1547" s="26">
        <f>MIN(1, S1547/M1547)</f>
        <v/>
      </c>
      <c r="V1547" s="26">
        <f>N1547/(N1547+O1547)</f>
        <v/>
      </c>
      <c r="W1547" s="26">
        <f>U1547*V1547</f>
        <v/>
      </c>
      <c r="X1547" s="39">
        <f>T1547/N1547</f>
        <v/>
      </c>
      <c r="Y1547" s="41">
        <f>IF(W1547=MAXIFS(W$2:W$7201, A$2:A$7201, A1547, B$2:B$7201, B1547), "OPTIMAL", "")</f>
        <v/>
      </c>
    </row>
    <row r="1548" ht="20" customHeight="1">
      <c r="A1548" s="28" t="n">
        <v>4</v>
      </c>
      <c r="B1548" s="28" t="n">
        <v>35</v>
      </c>
      <c r="C1548" s="29" t="n">
        <v>85</v>
      </c>
      <c r="D1548" s="29" t="n">
        <v>2</v>
      </c>
      <c r="E1548" s="30" t="n">
        <v>8</v>
      </c>
      <c r="F1548" s="29" t="n">
        <v>1.5</v>
      </c>
      <c r="G1548" s="28" t="n">
        <v>100</v>
      </c>
      <c r="H1548" s="30" t="inlineStr">
        <is>
          <t>ON</t>
        </is>
      </c>
      <c r="I1548" s="31" t="n">
        <v>856.3651513317755</v>
      </c>
      <c r="J1548" s="31" t="n">
        <v>3449.488235315031</v>
      </c>
      <c r="K1548" s="31" t="n">
        <v>2287.037037037037</v>
      </c>
      <c r="L1548" s="31" t="n">
        <v>150</v>
      </c>
      <c r="M1548" s="31">
        <f>I1548+J1548+K1548+L1548</f>
        <v/>
      </c>
      <c r="N1548" s="31">
        <f>M1548*'Dashboard &amp; Optimisation'!$B$18/('Dashboard &amp; Optimisation'!$B$16/3.6)</f>
        <v/>
      </c>
      <c r="O1548" s="31" t="n">
        <v>784.2760213857795</v>
      </c>
      <c r="P1548" s="32" t="n">
        <v>0.05983888553171247</v>
      </c>
      <c r="Q1548" s="33" t="n">
        <v>15.65241237106734</v>
      </c>
      <c r="R1548" s="31" t="n">
        <v>4452.192354073508</v>
      </c>
      <c r="S1548" s="31">
        <f>R1548*IF(A1548=4, 2.0, 3.0)</f>
        <v/>
      </c>
      <c r="T1548" s="29">
        <f>'Dashboard &amp; Optimisation'!$B$18*U1548</f>
        <v/>
      </c>
      <c r="U1548" s="34">
        <f>MIN(1, S1548/M1548)</f>
        <v/>
      </c>
      <c r="V1548" s="34">
        <f>N1548/(N1548+O1548)</f>
        <v/>
      </c>
      <c r="W1548" s="34">
        <f>U1548*V1548</f>
        <v/>
      </c>
      <c r="X1548" s="32">
        <f>T1548/N1548</f>
        <v/>
      </c>
      <c r="Y1548" s="35">
        <f>IF(W1548=MAXIFS(W$2:W$7201, A$2:A$7201, A1548, B$2:B$7201, B1548), "OPTIMAL", "")</f>
        <v/>
      </c>
    </row>
    <row r="1549" ht="20" customHeight="1">
      <c r="A1549" s="36" t="n">
        <v>4</v>
      </c>
      <c r="B1549" s="36" t="n">
        <v>35</v>
      </c>
      <c r="C1549" s="37" t="n">
        <v>85</v>
      </c>
      <c r="D1549" s="37" t="n">
        <v>2</v>
      </c>
      <c r="E1549" s="6" t="n">
        <v>8</v>
      </c>
      <c r="F1549" s="37" t="n">
        <v>1.5</v>
      </c>
      <c r="G1549" s="36" t="n">
        <v>100</v>
      </c>
      <c r="H1549" s="6" t="inlineStr">
        <is>
          <t>OFF</t>
        </is>
      </c>
      <c r="I1549" s="38" t="n">
        <v>856.3651513317755</v>
      </c>
      <c r="J1549" s="38" t="n">
        <v>3449.488235315031</v>
      </c>
      <c r="K1549" s="38" t="n">
        <v>2287.037037037037</v>
      </c>
      <c r="L1549" s="38" t="n">
        <v>150</v>
      </c>
      <c r="M1549" s="38">
        <f>I1549+J1549+K1549+L1549</f>
        <v/>
      </c>
      <c r="N1549" s="38">
        <f>M1549*'Dashboard &amp; Optimisation'!$B$18/('Dashboard &amp; Optimisation'!$B$16/3.6)</f>
        <v/>
      </c>
      <c r="O1549" s="38" t="n">
        <v>784.2760213857795</v>
      </c>
      <c r="P1549" s="39" t="n">
        <v>0.261849893463025</v>
      </c>
      <c r="Q1549" s="40" t="n">
        <v>15.65241237106734</v>
      </c>
      <c r="R1549" s="38" t="n">
        <v>1017.431113364916</v>
      </c>
      <c r="S1549" s="38">
        <f>R1549*IF(A1549=4, 2.0, 3.0)</f>
        <v/>
      </c>
      <c r="T1549" s="37">
        <f>'Dashboard &amp; Optimisation'!$B$18*U1549</f>
        <v/>
      </c>
      <c r="U1549" s="26">
        <f>MIN(1, S1549/M1549)</f>
        <v/>
      </c>
      <c r="V1549" s="26">
        <f>N1549/(N1549+O1549)</f>
        <v/>
      </c>
      <c r="W1549" s="26">
        <f>U1549*V1549</f>
        <v/>
      </c>
      <c r="X1549" s="39">
        <f>T1549/N1549</f>
        <v/>
      </c>
      <c r="Y1549" s="41">
        <f>IF(W1549=MAXIFS(W$2:W$7201, A$2:A$7201, A1549, B$2:B$7201, B1549), "OPTIMAL", "")</f>
        <v/>
      </c>
    </row>
    <row r="1550" ht="20" customHeight="1">
      <c r="A1550" s="28" t="n">
        <v>4</v>
      </c>
      <c r="B1550" s="28" t="n">
        <v>35</v>
      </c>
      <c r="C1550" s="29" t="n">
        <v>85</v>
      </c>
      <c r="D1550" s="29" t="n">
        <v>2</v>
      </c>
      <c r="E1550" s="30" t="n">
        <v>8</v>
      </c>
      <c r="F1550" s="29" t="n">
        <v>1.5</v>
      </c>
      <c r="G1550" s="28" t="n">
        <v>150</v>
      </c>
      <c r="H1550" s="30" t="inlineStr">
        <is>
          <t>ON</t>
        </is>
      </c>
      <c r="I1550" s="31" t="n">
        <v>856.3651513317755</v>
      </c>
      <c r="J1550" s="31" t="n">
        <v>3449.488235315031</v>
      </c>
      <c r="K1550" s="31" t="n">
        <v>2287.037037037037</v>
      </c>
      <c r="L1550" s="31" t="n">
        <v>150</v>
      </c>
      <c r="M1550" s="31">
        <f>I1550+J1550+K1550+L1550</f>
        <v/>
      </c>
      <c r="N1550" s="31">
        <f>M1550*'Dashboard &amp; Optimisation'!$B$18/('Dashboard &amp; Optimisation'!$B$16/3.6)</f>
        <v/>
      </c>
      <c r="O1550" s="31" t="n">
        <v>784.2760213857795</v>
      </c>
      <c r="P1550" s="32" t="n">
        <v>0.06077509107931186</v>
      </c>
      <c r="Q1550" s="33" t="n">
        <v>15.65241237106734</v>
      </c>
      <c r="R1550" s="31" t="n">
        <v>4383.608875104735</v>
      </c>
      <c r="S1550" s="31">
        <f>R1550*IF(A1550=4, 2.0, 3.0)</f>
        <v/>
      </c>
      <c r="T1550" s="29">
        <f>'Dashboard &amp; Optimisation'!$B$18*U1550</f>
        <v/>
      </c>
      <c r="U1550" s="34">
        <f>MIN(1, S1550/M1550)</f>
        <v/>
      </c>
      <c r="V1550" s="34">
        <f>N1550/(N1550+O1550)</f>
        <v/>
      </c>
      <c r="W1550" s="34">
        <f>U1550*V1550</f>
        <v/>
      </c>
      <c r="X1550" s="32">
        <f>T1550/N1550</f>
        <v/>
      </c>
      <c r="Y1550" s="35">
        <f>IF(W1550=MAXIFS(W$2:W$7201, A$2:A$7201, A1550, B$2:B$7201, B1550), "OPTIMAL", "")</f>
        <v/>
      </c>
    </row>
    <row r="1551" ht="20" customHeight="1">
      <c r="A1551" s="36" t="n">
        <v>4</v>
      </c>
      <c r="B1551" s="36" t="n">
        <v>35</v>
      </c>
      <c r="C1551" s="37" t="n">
        <v>85</v>
      </c>
      <c r="D1551" s="37" t="n">
        <v>2</v>
      </c>
      <c r="E1551" s="6" t="n">
        <v>8</v>
      </c>
      <c r="F1551" s="37" t="n">
        <v>1.5</v>
      </c>
      <c r="G1551" s="36" t="n">
        <v>150</v>
      </c>
      <c r="H1551" s="6" t="inlineStr">
        <is>
          <t>OFF</t>
        </is>
      </c>
      <c r="I1551" s="38" t="n">
        <v>856.3651513317755</v>
      </c>
      <c r="J1551" s="38" t="n">
        <v>3449.488235315031</v>
      </c>
      <c r="K1551" s="38" t="n">
        <v>2287.037037037037</v>
      </c>
      <c r="L1551" s="38" t="n">
        <v>150</v>
      </c>
      <c r="M1551" s="38">
        <f>I1551+J1551+K1551+L1551</f>
        <v/>
      </c>
      <c r="N1551" s="38">
        <f>M1551*'Dashboard &amp; Optimisation'!$B$18/('Dashboard &amp; Optimisation'!$B$16/3.6)</f>
        <v/>
      </c>
      <c r="O1551" s="38" t="n">
        <v>784.2760213857795</v>
      </c>
      <c r="P1551" s="39" t="n">
        <v>0.2627860990106244</v>
      </c>
      <c r="Q1551" s="40" t="n">
        <v>15.65241237106734</v>
      </c>
      <c r="R1551" s="38" t="n">
        <v>1013.806398601773</v>
      </c>
      <c r="S1551" s="38">
        <f>R1551*IF(A1551=4, 2.0, 3.0)</f>
        <v/>
      </c>
      <c r="T1551" s="37">
        <f>'Dashboard &amp; Optimisation'!$B$18*U1551</f>
        <v/>
      </c>
      <c r="U1551" s="26">
        <f>MIN(1, S1551/M1551)</f>
        <v/>
      </c>
      <c r="V1551" s="26">
        <f>N1551/(N1551+O1551)</f>
        <v/>
      </c>
      <c r="W1551" s="26">
        <f>U1551*V1551</f>
        <v/>
      </c>
      <c r="X1551" s="39">
        <f>T1551/N1551</f>
        <v/>
      </c>
      <c r="Y1551" s="41">
        <f>IF(W1551=MAXIFS(W$2:W$7201, A$2:A$7201, A1551, B$2:B$7201, B1551), "OPTIMAL", "")</f>
        <v/>
      </c>
    </row>
    <row r="1552" ht="20" customHeight="1">
      <c r="A1552" s="28" t="n">
        <v>4</v>
      </c>
      <c r="B1552" s="28" t="n">
        <v>35</v>
      </c>
      <c r="C1552" s="29" t="n">
        <v>85</v>
      </c>
      <c r="D1552" s="29" t="n">
        <v>2</v>
      </c>
      <c r="E1552" s="30" t="n">
        <v>8</v>
      </c>
      <c r="F1552" s="29" t="n">
        <v>1.5</v>
      </c>
      <c r="G1552" s="28" t="n">
        <v>200</v>
      </c>
      <c r="H1552" s="30" t="inlineStr">
        <is>
          <t>ON</t>
        </is>
      </c>
      <c r="I1552" s="31" t="n">
        <v>856.3651513317755</v>
      </c>
      <c r="J1552" s="31" t="n">
        <v>3449.488235315031</v>
      </c>
      <c r="K1552" s="31" t="n">
        <v>2287.037037037037</v>
      </c>
      <c r="L1552" s="31" t="n">
        <v>150</v>
      </c>
      <c r="M1552" s="31">
        <f>I1552+J1552+K1552+L1552</f>
        <v/>
      </c>
      <c r="N1552" s="31">
        <f>M1552*'Dashboard &amp; Optimisation'!$B$18/('Dashboard &amp; Optimisation'!$B$16/3.6)</f>
        <v/>
      </c>
      <c r="O1552" s="31" t="n">
        <v>784.2760213857795</v>
      </c>
      <c r="P1552" s="32" t="n">
        <v>0.06171129662691124</v>
      </c>
      <c r="Q1552" s="33" t="n">
        <v>15.65241237106734</v>
      </c>
      <c r="R1552" s="31" t="n">
        <v>4317.106319305426</v>
      </c>
      <c r="S1552" s="31">
        <f>R1552*IF(A1552=4, 2.0, 3.0)</f>
        <v/>
      </c>
      <c r="T1552" s="29">
        <f>'Dashboard &amp; Optimisation'!$B$18*U1552</f>
        <v/>
      </c>
      <c r="U1552" s="34">
        <f>MIN(1, S1552/M1552)</f>
        <v/>
      </c>
      <c r="V1552" s="34">
        <f>N1552/(N1552+O1552)</f>
        <v/>
      </c>
      <c r="W1552" s="34">
        <f>U1552*V1552</f>
        <v/>
      </c>
      <c r="X1552" s="32">
        <f>T1552/N1552</f>
        <v/>
      </c>
      <c r="Y1552" s="35">
        <f>IF(W1552=MAXIFS(W$2:W$7201, A$2:A$7201, A1552, B$2:B$7201, B1552), "OPTIMAL", "")</f>
        <v/>
      </c>
    </row>
    <row r="1553" ht="20" customHeight="1">
      <c r="A1553" s="36" t="n">
        <v>4</v>
      </c>
      <c r="B1553" s="36" t="n">
        <v>35</v>
      </c>
      <c r="C1553" s="37" t="n">
        <v>85</v>
      </c>
      <c r="D1553" s="37" t="n">
        <v>2</v>
      </c>
      <c r="E1553" s="6" t="n">
        <v>8</v>
      </c>
      <c r="F1553" s="37" t="n">
        <v>1.5</v>
      </c>
      <c r="G1553" s="36" t="n">
        <v>200</v>
      </c>
      <c r="H1553" s="6" t="inlineStr">
        <is>
          <t>OFF</t>
        </is>
      </c>
      <c r="I1553" s="38" t="n">
        <v>856.3651513317755</v>
      </c>
      <c r="J1553" s="38" t="n">
        <v>3449.488235315031</v>
      </c>
      <c r="K1553" s="38" t="n">
        <v>2287.037037037037</v>
      </c>
      <c r="L1553" s="38" t="n">
        <v>150</v>
      </c>
      <c r="M1553" s="38">
        <f>I1553+J1553+K1553+L1553</f>
        <v/>
      </c>
      <c r="N1553" s="38">
        <f>M1553*'Dashboard &amp; Optimisation'!$B$18/('Dashboard &amp; Optimisation'!$B$16/3.6)</f>
        <v/>
      </c>
      <c r="O1553" s="38" t="n">
        <v>784.2760213857795</v>
      </c>
      <c r="P1553" s="39" t="n">
        <v>0.2637223045582238</v>
      </c>
      <c r="Q1553" s="40" t="n">
        <v>15.65241237106734</v>
      </c>
      <c r="R1553" s="38" t="n">
        <v>1010.207419076122</v>
      </c>
      <c r="S1553" s="38">
        <f>R1553*IF(A1553=4, 2.0, 3.0)</f>
        <v/>
      </c>
      <c r="T1553" s="37">
        <f>'Dashboard &amp; Optimisation'!$B$18*U1553</f>
        <v/>
      </c>
      <c r="U1553" s="26">
        <f>MIN(1, S1553/M1553)</f>
        <v/>
      </c>
      <c r="V1553" s="26">
        <f>N1553/(N1553+O1553)</f>
        <v/>
      </c>
      <c r="W1553" s="26">
        <f>U1553*V1553</f>
        <v/>
      </c>
      <c r="X1553" s="39">
        <f>T1553/N1553</f>
        <v/>
      </c>
      <c r="Y1553" s="41">
        <f>IF(W1553=MAXIFS(W$2:W$7201, A$2:A$7201, A1553, B$2:B$7201, B1553), "OPTIMAL", "")</f>
        <v/>
      </c>
    </row>
    <row r="1554" ht="20" customHeight="1">
      <c r="A1554" s="28" t="n">
        <v>4</v>
      </c>
      <c r="B1554" s="28" t="n">
        <v>35</v>
      </c>
      <c r="C1554" s="29" t="n">
        <v>85</v>
      </c>
      <c r="D1554" s="29" t="n">
        <v>2</v>
      </c>
      <c r="E1554" s="30" t="n">
        <v>8</v>
      </c>
      <c r="F1554" s="29" t="n">
        <v>2</v>
      </c>
      <c r="G1554" s="28" t="n">
        <v>50</v>
      </c>
      <c r="H1554" s="30" t="inlineStr">
        <is>
          <t>ON</t>
        </is>
      </c>
      <c r="I1554" s="31" t="n">
        <v>856.3651513317755</v>
      </c>
      <c r="J1554" s="31" t="n">
        <v>3449.488235315031</v>
      </c>
      <c r="K1554" s="31" t="n">
        <v>2287.037037037037</v>
      </c>
      <c r="L1554" s="31" t="n">
        <v>150</v>
      </c>
      <c r="M1554" s="31">
        <f>I1554+J1554+K1554+L1554</f>
        <v/>
      </c>
      <c r="N1554" s="31">
        <f>M1554*'Dashboard &amp; Optimisation'!$B$18/('Dashboard &amp; Optimisation'!$B$16/3.6)</f>
        <v/>
      </c>
      <c r="O1554" s="31" t="n">
        <v>946.4037222882699</v>
      </c>
      <c r="P1554" s="32" t="n">
        <v>0.05794452706634972</v>
      </c>
      <c r="Q1554" s="33" t="n">
        <v>20.80321649475646</v>
      </c>
      <c r="R1554" s="31" t="n">
        <v>4726.315700706208</v>
      </c>
      <c r="S1554" s="31">
        <f>R1554*IF(A1554=4, 2.0, 3.0)</f>
        <v/>
      </c>
      <c r="T1554" s="29">
        <f>'Dashboard &amp; Optimisation'!$B$18*U1554</f>
        <v/>
      </c>
      <c r="U1554" s="34">
        <f>MIN(1, S1554/M1554)</f>
        <v/>
      </c>
      <c r="V1554" s="34">
        <f>N1554/(N1554+O1554)</f>
        <v/>
      </c>
      <c r="W1554" s="34">
        <f>U1554*V1554</f>
        <v/>
      </c>
      <c r="X1554" s="32">
        <f>T1554/N1554</f>
        <v/>
      </c>
      <c r="Y1554" s="35">
        <f>IF(W1554=MAXIFS(W$2:W$7201, A$2:A$7201, A1554, B$2:B$7201, B1554), "OPTIMAL", "")</f>
        <v/>
      </c>
    </row>
    <row r="1555" ht="20" customHeight="1">
      <c r="A1555" s="36" t="n">
        <v>4</v>
      </c>
      <c r="B1555" s="36" t="n">
        <v>35</v>
      </c>
      <c r="C1555" s="37" t="n">
        <v>85</v>
      </c>
      <c r="D1555" s="37" t="n">
        <v>2</v>
      </c>
      <c r="E1555" s="6" t="n">
        <v>8</v>
      </c>
      <c r="F1555" s="37" t="n">
        <v>2</v>
      </c>
      <c r="G1555" s="36" t="n">
        <v>50</v>
      </c>
      <c r="H1555" s="6" t="inlineStr">
        <is>
          <t>OFF</t>
        </is>
      </c>
      <c r="I1555" s="38" t="n">
        <v>856.3651513317755</v>
      </c>
      <c r="J1555" s="38" t="n">
        <v>3449.488235315031</v>
      </c>
      <c r="K1555" s="38" t="n">
        <v>2287.037037037037</v>
      </c>
      <c r="L1555" s="38" t="n">
        <v>150</v>
      </c>
      <c r="M1555" s="38">
        <f>I1555+J1555+K1555+L1555</f>
        <v/>
      </c>
      <c r="N1555" s="38">
        <f>M1555*'Dashboard &amp; Optimisation'!$B$18/('Dashboard &amp; Optimisation'!$B$16/3.6)</f>
        <v/>
      </c>
      <c r="O1555" s="38" t="n">
        <v>946.4037222882699</v>
      </c>
      <c r="P1555" s="39" t="n">
        <v>0.2615988357062477</v>
      </c>
      <c r="Q1555" s="40" t="n">
        <v>20.80321649475646</v>
      </c>
      <c r="R1555" s="38" t="n">
        <v>1046.88588274609</v>
      </c>
      <c r="S1555" s="38">
        <f>R1555*IF(A1555=4, 2.0, 3.0)</f>
        <v/>
      </c>
      <c r="T1555" s="37">
        <f>'Dashboard &amp; Optimisation'!$B$18*U1555</f>
        <v/>
      </c>
      <c r="U1555" s="26">
        <f>MIN(1, S1555/M1555)</f>
        <v/>
      </c>
      <c r="V1555" s="26">
        <f>N1555/(N1555+O1555)</f>
        <v/>
      </c>
      <c r="W1555" s="26">
        <f>U1555*V1555</f>
        <v/>
      </c>
      <c r="X1555" s="39">
        <f>T1555/N1555</f>
        <v/>
      </c>
      <c r="Y1555" s="41">
        <f>IF(W1555=MAXIFS(W$2:W$7201, A$2:A$7201, A1555, B$2:B$7201, B1555), "OPTIMAL", "")</f>
        <v/>
      </c>
    </row>
    <row r="1556" ht="20" customHeight="1">
      <c r="A1556" s="28" t="n">
        <v>4</v>
      </c>
      <c r="B1556" s="28" t="n">
        <v>35</v>
      </c>
      <c r="C1556" s="29" t="n">
        <v>85</v>
      </c>
      <c r="D1556" s="29" t="n">
        <v>2</v>
      </c>
      <c r="E1556" s="30" t="n">
        <v>8</v>
      </c>
      <c r="F1556" s="29" t="n">
        <v>2</v>
      </c>
      <c r="G1556" s="28" t="n">
        <v>100</v>
      </c>
      <c r="H1556" s="30" t="inlineStr">
        <is>
          <t>ON</t>
        </is>
      </c>
      <c r="I1556" s="31" t="n">
        <v>856.3651513317755</v>
      </c>
      <c r="J1556" s="31" t="n">
        <v>3449.488235315031</v>
      </c>
      <c r="K1556" s="31" t="n">
        <v>2287.037037037037</v>
      </c>
      <c r="L1556" s="31" t="n">
        <v>150</v>
      </c>
      <c r="M1556" s="31">
        <f>I1556+J1556+K1556+L1556</f>
        <v/>
      </c>
      <c r="N1556" s="31">
        <f>M1556*'Dashboard &amp; Optimisation'!$B$18/('Dashboard &amp; Optimisation'!$B$16/3.6)</f>
        <v/>
      </c>
      <c r="O1556" s="31" t="n">
        <v>946.4037222882699</v>
      </c>
      <c r="P1556" s="32" t="n">
        <v>0.0588807326139491</v>
      </c>
      <c r="Q1556" s="33" t="n">
        <v>20.80321649475646</v>
      </c>
      <c r="R1556" s="31" t="n">
        <v>4651.167128630545</v>
      </c>
      <c r="S1556" s="31">
        <f>R1556*IF(A1556=4, 2.0, 3.0)</f>
        <v/>
      </c>
      <c r="T1556" s="29">
        <f>'Dashboard &amp; Optimisation'!$B$18*U1556</f>
        <v/>
      </c>
      <c r="U1556" s="34">
        <f>MIN(1, S1556/M1556)</f>
        <v/>
      </c>
      <c r="V1556" s="34">
        <f>N1556/(N1556+O1556)</f>
        <v/>
      </c>
      <c r="W1556" s="34">
        <f>U1556*V1556</f>
        <v/>
      </c>
      <c r="X1556" s="32">
        <f>T1556/N1556</f>
        <v/>
      </c>
      <c r="Y1556" s="35">
        <f>IF(W1556=MAXIFS(W$2:W$7201, A$2:A$7201, A1556, B$2:B$7201, B1556), "OPTIMAL", "")</f>
        <v/>
      </c>
    </row>
    <row r="1557" ht="20" customHeight="1">
      <c r="A1557" s="36" t="n">
        <v>4</v>
      </c>
      <c r="B1557" s="36" t="n">
        <v>35</v>
      </c>
      <c r="C1557" s="37" t="n">
        <v>85</v>
      </c>
      <c r="D1557" s="37" t="n">
        <v>2</v>
      </c>
      <c r="E1557" s="6" t="n">
        <v>8</v>
      </c>
      <c r="F1557" s="37" t="n">
        <v>2</v>
      </c>
      <c r="G1557" s="36" t="n">
        <v>100</v>
      </c>
      <c r="H1557" s="6" t="inlineStr">
        <is>
          <t>OFF</t>
        </is>
      </c>
      <c r="I1557" s="38" t="n">
        <v>856.3651513317755</v>
      </c>
      <c r="J1557" s="38" t="n">
        <v>3449.488235315031</v>
      </c>
      <c r="K1557" s="38" t="n">
        <v>2287.037037037037</v>
      </c>
      <c r="L1557" s="38" t="n">
        <v>150</v>
      </c>
      <c r="M1557" s="38">
        <f>I1557+J1557+K1557+L1557</f>
        <v/>
      </c>
      <c r="N1557" s="38">
        <f>M1557*'Dashboard &amp; Optimisation'!$B$18/('Dashboard &amp; Optimisation'!$B$16/3.6)</f>
        <v/>
      </c>
      <c r="O1557" s="38" t="n">
        <v>946.4037222882699</v>
      </c>
      <c r="P1557" s="39" t="n">
        <v>0.2625350412538471</v>
      </c>
      <c r="Q1557" s="40" t="n">
        <v>20.80321649475646</v>
      </c>
      <c r="R1557" s="38" t="n">
        <v>1043.152665395562</v>
      </c>
      <c r="S1557" s="38">
        <f>R1557*IF(A1557=4, 2.0, 3.0)</f>
        <v/>
      </c>
      <c r="T1557" s="37">
        <f>'Dashboard &amp; Optimisation'!$B$18*U1557</f>
        <v/>
      </c>
      <c r="U1557" s="26">
        <f>MIN(1, S1557/M1557)</f>
        <v/>
      </c>
      <c r="V1557" s="26">
        <f>N1557/(N1557+O1557)</f>
        <v/>
      </c>
      <c r="W1557" s="26">
        <f>U1557*V1557</f>
        <v/>
      </c>
      <c r="X1557" s="39">
        <f>T1557/N1557</f>
        <v/>
      </c>
      <c r="Y1557" s="41">
        <f>IF(W1557=MAXIFS(W$2:W$7201, A$2:A$7201, A1557, B$2:B$7201, B1557), "OPTIMAL", "")</f>
        <v/>
      </c>
    </row>
    <row r="1558" ht="20" customHeight="1">
      <c r="A1558" s="28" t="n">
        <v>4</v>
      </c>
      <c r="B1558" s="28" t="n">
        <v>35</v>
      </c>
      <c r="C1558" s="29" t="n">
        <v>85</v>
      </c>
      <c r="D1558" s="29" t="n">
        <v>2</v>
      </c>
      <c r="E1558" s="30" t="n">
        <v>8</v>
      </c>
      <c r="F1558" s="29" t="n">
        <v>2</v>
      </c>
      <c r="G1558" s="28" t="n">
        <v>150</v>
      </c>
      <c r="H1558" s="30" t="inlineStr">
        <is>
          <t>ON</t>
        </is>
      </c>
      <c r="I1558" s="31" t="n">
        <v>856.3651513317755</v>
      </c>
      <c r="J1558" s="31" t="n">
        <v>3449.488235315031</v>
      </c>
      <c r="K1558" s="31" t="n">
        <v>2287.037037037037</v>
      </c>
      <c r="L1558" s="31" t="n">
        <v>150</v>
      </c>
      <c r="M1558" s="31">
        <f>I1558+J1558+K1558+L1558</f>
        <v/>
      </c>
      <c r="N1558" s="31">
        <f>M1558*'Dashboard &amp; Optimisation'!$B$18/('Dashboard &amp; Optimisation'!$B$16/3.6)</f>
        <v/>
      </c>
      <c r="O1558" s="31" t="n">
        <v>946.4037222882699</v>
      </c>
      <c r="P1558" s="32" t="n">
        <v>0.05981693816154848</v>
      </c>
      <c r="Q1558" s="33" t="n">
        <v>20.80321649475646</v>
      </c>
      <c r="R1558" s="31" t="n">
        <v>4578.370883913443</v>
      </c>
      <c r="S1558" s="31">
        <f>R1558*IF(A1558=4, 2.0, 3.0)</f>
        <v/>
      </c>
      <c r="T1558" s="29">
        <f>'Dashboard &amp; Optimisation'!$B$18*U1558</f>
        <v/>
      </c>
      <c r="U1558" s="34">
        <f>MIN(1, S1558/M1558)</f>
        <v/>
      </c>
      <c r="V1558" s="34">
        <f>N1558/(N1558+O1558)</f>
        <v/>
      </c>
      <c r="W1558" s="34">
        <f>U1558*V1558</f>
        <v/>
      </c>
      <c r="X1558" s="32">
        <f>T1558/N1558</f>
        <v/>
      </c>
      <c r="Y1558" s="35">
        <f>IF(W1558=MAXIFS(W$2:W$7201, A$2:A$7201, A1558, B$2:B$7201, B1558), "OPTIMAL", "")</f>
        <v/>
      </c>
    </row>
    <row r="1559" ht="20" customHeight="1">
      <c r="A1559" s="36" t="n">
        <v>4</v>
      </c>
      <c r="B1559" s="36" t="n">
        <v>35</v>
      </c>
      <c r="C1559" s="37" t="n">
        <v>85</v>
      </c>
      <c r="D1559" s="37" t="n">
        <v>2</v>
      </c>
      <c r="E1559" s="6" t="n">
        <v>8</v>
      </c>
      <c r="F1559" s="37" t="n">
        <v>2</v>
      </c>
      <c r="G1559" s="36" t="n">
        <v>150</v>
      </c>
      <c r="H1559" s="6" t="inlineStr">
        <is>
          <t>OFF</t>
        </is>
      </c>
      <c r="I1559" s="38" t="n">
        <v>856.3651513317755</v>
      </c>
      <c r="J1559" s="38" t="n">
        <v>3449.488235315031</v>
      </c>
      <c r="K1559" s="38" t="n">
        <v>2287.037037037037</v>
      </c>
      <c r="L1559" s="38" t="n">
        <v>150</v>
      </c>
      <c r="M1559" s="38">
        <f>I1559+J1559+K1559+L1559</f>
        <v/>
      </c>
      <c r="N1559" s="38">
        <f>M1559*'Dashboard &amp; Optimisation'!$B$18/('Dashboard &amp; Optimisation'!$B$16/3.6)</f>
        <v/>
      </c>
      <c r="O1559" s="38" t="n">
        <v>946.4037222882699</v>
      </c>
      <c r="P1559" s="39" t="n">
        <v>0.2634712468014465</v>
      </c>
      <c r="Q1559" s="40" t="n">
        <v>20.80321649475646</v>
      </c>
      <c r="R1559" s="38" t="n">
        <v>1039.445978900575</v>
      </c>
      <c r="S1559" s="38">
        <f>R1559*IF(A1559=4, 2.0, 3.0)</f>
        <v/>
      </c>
      <c r="T1559" s="37">
        <f>'Dashboard &amp; Optimisation'!$B$18*U1559</f>
        <v/>
      </c>
      <c r="U1559" s="26">
        <f>MIN(1, S1559/M1559)</f>
        <v/>
      </c>
      <c r="V1559" s="26">
        <f>N1559/(N1559+O1559)</f>
        <v/>
      </c>
      <c r="W1559" s="26">
        <f>U1559*V1559</f>
        <v/>
      </c>
      <c r="X1559" s="39">
        <f>T1559/N1559</f>
        <v/>
      </c>
      <c r="Y1559" s="41">
        <f>IF(W1559=MAXIFS(W$2:W$7201, A$2:A$7201, A1559, B$2:B$7201, B1559), "OPTIMAL", "")</f>
        <v/>
      </c>
    </row>
    <row r="1560" ht="20" customHeight="1">
      <c r="A1560" s="28" t="n">
        <v>4</v>
      </c>
      <c r="B1560" s="28" t="n">
        <v>35</v>
      </c>
      <c r="C1560" s="29" t="n">
        <v>85</v>
      </c>
      <c r="D1560" s="29" t="n">
        <v>2</v>
      </c>
      <c r="E1560" s="30" t="n">
        <v>8</v>
      </c>
      <c r="F1560" s="29" t="n">
        <v>2</v>
      </c>
      <c r="G1560" s="28" t="n">
        <v>200</v>
      </c>
      <c r="H1560" s="30" t="inlineStr">
        <is>
          <t>ON</t>
        </is>
      </c>
      <c r="I1560" s="31" t="n">
        <v>856.3651513317755</v>
      </c>
      <c r="J1560" s="31" t="n">
        <v>3449.488235315031</v>
      </c>
      <c r="K1560" s="31" t="n">
        <v>2287.037037037037</v>
      </c>
      <c r="L1560" s="31" t="n">
        <v>150</v>
      </c>
      <c r="M1560" s="31">
        <f>I1560+J1560+K1560+L1560</f>
        <v/>
      </c>
      <c r="N1560" s="31">
        <f>M1560*'Dashboard &amp; Optimisation'!$B$18/('Dashboard &amp; Optimisation'!$B$16/3.6)</f>
        <v/>
      </c>
      <c r="O1560" s="31" t="n">
        <v>946.4037222882699</v>
      </c>
      <c r="P1560" s="32" t="n">
        <v>0.06075314370914787</v>
      </c>
      <c r="Q1560" s="33" t="n">
        <v>20.80321649475646</v>
      </c>
      <c r="R1560" s="31" t="n">
        <v>4507.818218507226</v>
      </c>
      <c r="S1560" s="31">
        <f>R1560*IF(A1560=4, 2.0, 3.0)</f>
        <v/>
      </c>
      <c r="T1560" s="29">
        <f>'Dashboard &amp; Optimisation'!$B$18*U1560</f>
        <v/>
      </c>
      <c r="U1560" s="34">
        <f>MIN(1, S1560/M1560)</f>
        <v/>
      </c>
      <c r="V1560" s="34">
        <f>N1560/(N1560+O1560)</f>
        <v/>
      </c>
      <c r="W1560" s="34">
        <f>U1560*V1560</f>
        <v/>
      </c>
      <c r="X1560" s="32">
        <f>T1560/N1560</f>
        <v/>
      </c>
      <c r="Y1560" s="35">
        <f>IF(W1560=MAXIFS(W$2:W$7201, A$2:A$7201, A1560, B$2:B$7201, B1560), "OPTIMAL", "")</f>
        <v/>
      </c>
    </row>
    <row r="1561" ht="20" customHeight="1">
      <c r="A1561" s="36" t="n">
        <v>4</v>
      </c>
      <c r="B1561" s="36" t="n">
        <v>35</v>
      </c>
      <c r="C1561" s="37" t="n">
        <v>85</v>
      </c>
      <c r="D1561" s="37" t="n">
        <v>2</v>
      </c>
      <c r="E1561" s="6" t="n">
        <v>8</v>
      </c>
      <c r="F1561" s="37" t="n">
        <v>2</v>
      </c>
      <c r="G1561" s="36" t="n">
        <v>200</v>
      </c>
      <c r="H1561" s="6" t="inlineStr">
        <is>
          <t>OFF</t>
        </is>
      </c>
      <c r="I1561" s="38" t="n">
        <v>856.3651513317755</v>
      </c>
      <c r="J1561" s="38" t="n">
        <v>3449.488235315031</v>
      </c>
      <c r="K1561" s="38" t="n">
        <v>2287.037037037037</v>
      </c>
      <c r="L1561" s="38" t="n">
        <v>150</v>
      </c>
      <c r="M1561" s="38">
        <f>I1561+J1561+K1561+L1561</f>
        <v/>
      </c>
      <c r="N1561" s="38">
        <f>M1561*'Dashboard &amp; Optimisation'!$B$18/('Dashboard &amp; Optimisation'!$B$16/3.6)</f>
        <v/>
      </c>
      <c r="O1561" s="38" t="n">
        <v>946.4037222882699</v>
      </c>
      <c r="P1561" s="39" t="n">
        <v>0.2644074523490459</v>
      </c>
      <c r="Q1561" s="40" t="n">
        <v>20.80321649475646</v>
      </c>
      <c r="R1561" s="38" t="n">
        <v>1035.765541442284</v>
      </c>
      <c r="S1561" s="38">
        <f>R1561*IF(A1561=4, 2.0, 3.0)</f>
        <v/>
      </c>
      <c r="T1561" s="37">
        <f>'Dashboard &amp; Optimisation'!$B$18*U1561</f>
        <v/>
      </c>
      <c r="U1561" s="26">
        <f>MIN(1, S1561/M1561)</f>
        <v/>
      </c>
      <c r="V1561" s="26">
        <f>N1561/(N1561+O1561)</f>
        <v/>
      </c>
      <c r="W1561" s="26">
        <f>U1561*V1561</f>
        <v/>
      </c>
      <c r="X1561" s="39">
        <f>T1561/N1561</f>
        <v/>
      </c>
      <c r="Y1561" s="41">
        <f>IF(W1561=MAXIFS(W$2:W$7201, A$2:A$7201, A1561, B$2:B$7201, B1561), "OPTIMAL", "")</f>
        <v/>
      </c>
    </row>
    <row r="1562" ht="20" customHeight="1">
      <c r="A1562" s="28" t="n">
        <v>4</v>
      </c>
      <c r="B1562" s="28" t="n">
        <v>35</v>
      </c>
      <c r="C1562" s="29" t="n">
        <v>85</v>
      </c>
      <c r="D1562" s="29" t="n">
        <v>3</v>
      </c>
      <c r="E1562" s="30" t="n">
        <v>0</v>
      </c>
      <c r="F1562" s="29" t="n">
        <v>0</v>
      </c>
      <c r="G1562" s="28" t="n">
        <v>50</v>
      </c>
      <c r="H1562" s="30" t="inlineStr">
        <is>
          <t>ON</t>
        </is>
      </c>
      <c r="I1562" s="31" t="n">
        <v>856.3651513317755</v>
      </c>
      <c r="J1562" s="31" t="n">
        <v>3449.488235315031</v>
      </c>
      <c r="K1562" s="31" t="n">
        <v>2287.037037037037</v>
      </c>
      <c r="L1562" s="31" t="n">
        <v>150</v>
      </c>
      <c r="M1562" s="31">
        <f>I1562+J1562+K1562+L1562</f>
        <v/>
      </c>
      <c r="N1562" s="31">
        <f>M1562*'Dashboard &amp; Optimisation'!$B$18/('Dashboard &amp; Optimisation'!$B$16/3.6)</f>
        <v/>
      </c>
      <c r="O1562" s="31" t="n">
        <v>540.3209901171423</v>
      </c>
      <c r="P1562" s="32" t="n">
        <v>0.4943733617354089</v>
      </c>
      <c r="Q1562" s="33" t="n">
        <v>0.2</v>
      </c>
      <c r="R1562" s="31" t="n">
        <v>523.7789413018637</v>
      </c>
      <c r="S1562" s="31">
        <f>R1562*IF(A1562=4, 2.0, 3.0)</f>
        <v/>
      </c>
      <c r="T1562" s="29">
        <f>'Dashboard &amp; Optimisation'!$B$18*U1562</f>
        <v/>
      </c>
      <c r="U1562" s="34">
        <f>MIN(1, S1562/M1562)</f>
        <v/>
      </c>
      <c r="V1562" s="34">
        <f>N1562/(N1562+O1562)</f>
        <v/>
      </c>
      <c r="W1562" s="34">
        <f>U1562*V1562</f>
        <v/>
      </c>
      <c r="X1562" s="32">
        <f>T1562/N1562</f>
        <v/>
      </c>
      <c r="Y1562" s="35">
        <f>IF(W1562=MAXIFS(W$2:W$7201, A$2:A$7201, A1562, B$2:B$7201, B1562), "OPTIMAL", "")</f>
        <v/>
      </c>
    </row>
    <row r="1563" ht="20" customHeight="1">
      <c r="A1563" s="36" t="n">
        <v>4</v>
      </c>
      <c r="B1563" s="36" t="n">
        <v>35</v>
      </c>
      <c r="C1563" s="37" t="n">
        <v>85</v>
      </c>
      <c r="D1563" s="37" t="n">
        <v>3</v>
      </c>
      <c r="E1563" s="6" t="n">
        <v>0</v>
      </c>
      <c r="F1563" s="37" t="n">
        <v>0</v>
      </c>
      <c r="G1563" s="36" t="n">
        <v>50</v>
      </c>
      <c r="H1563" s="6" t="inlineStr">
        <is>
          <t>OFF</t>
        </is>
      </c>
      <c r="I1563" s="38" t="n">
        <v>856.3651513317755</v>
      </c>
      <c r="J1563" s="38" t="n">
        <v>3449.488235315031</v>
      </c>
      <c r="K1563" s="38" t="n">
        <v>2287.037037037037</v>
      </c>
      <c r="L1563" s="38" t="n">
        <v>150</v>
      </c>
      <c r="M1563" s="38">
        <f>I1563+J1563+K1563+L1563</f>
        <v/>
      </c>
      <c r="N1563" s="38">
        <f>M1563*'Dashboard &amp; Optimisation'!$B$18/('Dashboard &amp; Optimisation'!$B$16/3.6)</f>
        <v/>
      </c>
      <c r="O1563" s="38" t="n">
        <v>540.3209901171423</v>
      </c>
      <c r="P1563" s="39" t="n">
        <v>0.8688555807751626</v>
      </c>
      <c r="Q1563" s="40" t="n">
        <v>0.2</v>
      </c>
      <c r="R1563" s="38" t="n">
        <v>298.0269238606909</v>
      </c>
      <c r="S1563" s="38">
        <f>R1563*IF(A1563=4, 2.0, 3.0)</f>
        <v/>
      </c>
      <c r="T1563" s="37">
        <f>'Dashboard &amp; Optimisation'!$B$18*U1563</f>
        <v/>
      </c>
      <c r="U1563" s="26">
        <f>MIN(1, S1563/M1563)</f>
        <v/>
      </c>
      <c r="V1563" s="26">
        <f>N1563/(N1563+O1563)</f>
        <v/>
      </c>
      <c r="W1563" s="26">
        <f>U1563*V1563</f>
        <v/>
      </c>
      <c r="X1563" s="39">
        <f>T1563/N1563</f>
        <v/>
      </c>
      <c r="Y1563" s="41">
        <f>IF(W1563=MAXIFS(W$2:W$7201, A$2:A$7201, A1563, B$2:B$7201, B1563), "OPTIMAL", "")</f>
        <v/>
      </c>
    </row>
    <row r="1564" ht="20" customHeight="1">
      <c r="A1564" s="28" t="n">
        <v>4</v>
      </c>
      <c r="B1564" s="28" t="n">
        <v>35</v>
      </c>
      <c r="C1564" s="29" t="n">
        <v>85</v>
      </c>
      <c r="D1564" s="29" t="n">
        <v>3</v>
      </c>
      <c r="E1564" s="30" t="n">
        <v>0</v>
      </c>
      <c r="F1564" s="29" t="n">
        <v>0</v>
      </c>
      <c r="G1564" s="28" t="n">
        <v>100</v>
      </c>
      <c r="H1564" s="30" t="inlineStr">
        <is>
          <t>ON</t>
        </is>
      </c>
      <c r="I1564" s="31" t="n">
        <v>856.3651513317755</v>
      </c>
      <c r="J1564" s="31" t="n">
        <v>3449.488235315031</v>
      </c>
      <c r="K1564" s="31" t="n">
        <v>2287.037037037037</v>
      </c>
      <c r="L1564" s="31" t="n">
        <v>150</v>
      </c>
      <c r="M1564" s="31">
        <f>I1564+J1564+K1564+L1564</f>
        <v/>
      </c>
      <c r="N1564" s="31">
        <f>M1564*'Dashboard &amp; Optimisation'!$B$18/('Dashboard &amp; Optimisation'!$B$16/3.6)</f>
        <v/>
      </c>
      <c r="O1564" s="31" t="n">
        <v>540.3209901171423</v>
      </c>
      <c r="P1564" s="32" t="n">
        <v>0.4953095672830083</v>
      </c>
      <c r="Q1564" s="33" t="n">
        <v>0.2</v>
      </c>
      <c r="R1564" s="31" t="n">
        <v>522.7889245871606</v>
      </c>
      <c r="S1564" s="31">
        <f>R1564*IF(A1564=4, 2.0, 3.0)</f>
        <v/>
      </c>
      <c r="T1564" s="29">
        <f>'Dashboard &amp; Optimisation'!$B$18*U1564</f>
        <v/>
      </c>
      <c r="U1564" s="34">
        <f>MIN(1, S1564/M1564)</f>
        <v/>
      </c>
      <c r="V1564" s="34">
        <f>N1564/(N1564+O1564)</f>
        <v/>
      </c>
      <c r="W1564" s="34">
        <f>U1564*V1564</f>
        <v/>
      </c>
      <c r="X1564" s="32">
        <f>T1564/N1564</f>
        <v/>
      </c>
      <c r="Y1564" s="35">
        <f>IF(W1564=MAXIFS(W$2:W$7201, A$2:A$7201, A1564, B$2:B$7201, B1564), "OPTIMAL", "")</f>
        <v/>
      </c>
    </row>
    <row r="1565" ht="20" customHeight="1">
      <c r="A1565" s="36" t="n">
        <v>4</v>
      </c>
      <c r="B1565" s="36" t="n">
        <v>35</v>
      </c>
      <c r="C1565" s="37" t="n">
        <v>85</v>
      </c>
      <c r="D1565" s="37" t="n">
        <v>3</v>
      </c>
      <c r="E1565" s="6" t="n">
        <v>0</v>
      </c>
      <c r="F1565" s="37" t="n">
        <v>0</v>
      </c>
      <c r="G1565" s="36" t="n">
        <v>100</v>
      </c>
      <c r="H1565" s="6" t="inlineStr">
        <is>
          <t>OFF</t>
        </is>
      </c>
      <c r="I1565" s="38" t="n">
        <v>856.3651513317755</v>
      </c>
      <c r="J1565" s="38" t="n">
        <v>3449.488235315031</v>
      </c>
      <c r="K1565" s="38" t="n">
        <v>2287.037037037037</v>
      </c>
      <c r="L1565" s="38" t="n">
        <v>150</v>
      </c>
      <c r="M1565" s="38">
        <f>I1565+J1565+K1565+L1565</f>
        <v/>
      </c>
      <c r="N1565" s="38">
        <f>M1565*'Dashboard &amp; Optimisation'!$B$18/('Dashboard &amp; Optimisation'!$B$16/3.6)</f>
        <v/>
      </c>
      <c r="O1565" s="38" t="n">
        <v>540.3209901171423</v>
      </c>
      <c r="P1565" s="39" t="n">
        <v>0.869791786322762</v>
      </c>
      <c r="Q1565" s="40" t="n">
        <v>0.2</v>
      </c>
      <c r="R1565" s="38" t="n">
        <v>297.7061408137137</v>
      </c>
      <c r="S1565" s="38">
        <f>R1565*IF(A1565=4, 2.0, 3.0)</f>
        <v/>
      </c>
      <c r="T1565" s="37">
        <f>'Dashboard &amp; Optimisation'!$B$18*U1565</f>
        <v/>
      </c>
      <c r="U1565" s="26">
        <f>MIN(1, S1565/M1565)</f>
        <v/>
      </c>
      <c r="V1565" s="26">
        <f>N1565/(N1565+O1565)</f>
        <v/>
      </c>
      <c r="W1565" s="26">
        <f>U1565*V1565</f>
        <v/>
      </c>
      <c r="X1565" s="39">
        <f>T1565/N1565</f>
        <v/>
      </c>
      <c r="Y1565" s="41">
        <f>IF(W1565=MAXIFS(W$2:W$7201, A$2:A$7201, A1565, B$2:B$7201, B1565), "OPTIMAL", "")</f>
        <v/>
      </c>
    </row>
    <row r="1566" ht="20" customHeight="1">
      <c r="A1566" s="28" t="n">
        <v>4</v>
      </c>
      <c r="B1566" s="28" t="n">
        <v>35</v>
      </c>
      <c r="C1566" s="29" t="n">
        <v>85</v>
      </c>
      <c r="D1566" s="29" t="n">
        <v>3</v>
      </c>
      <c r="E1566" s="30" t="n">
        <v>0</v>
      </c>
      <c r="F1566" s="29" t="n">
        <v>0</v>
      </c>
      <c r="G1566" s="28" t="n">
        <v>150</v>
      </c>
      <c r="H1566" s="30" t="inlineStr">
        <is>
          <t>ON</t>
        </is>
      </c>
      <c r="I1566" s="31" t="n">
        <v>856.3651513317755</v>
      </c>
      <c r="J1566" s="31" t="n">
        <v>3449.488235315031</v>
      </c>
      <c r="K1566" s="31" t="n">
        <v>2287.037037037037</v>
      </c>
      <c r="L1566" s="31" t="n">
        <v>150</v>
      </c>
      <c r="M1566" s="31">
        <f>I1566+J1566+K1566+L1566</f>
        <v/>
      </c>
      <c r="N1566" s="31">
        <f>M1566*'Dashboard &amp; Optimisation'!$B$18/('Dashboard &amp; Optimisation'!$B$16/3.6)</f>
        <v/>
      </c>
      <c r="O1566" s="31" t="n">
        <v>540.3209901171423</v>
      </c>
      <c r="P1566" s="32" t="n">
        <v>0.4962457728306077</v>
      </c>
      <c r="Q1566" s="33" t="n">
        <v>0.2</v>
      </c>
      <c r="R1566" s="31" t="n">
        <v>521.8026433567328</v>
      </c>
      <c r="S1566" s="31">
        <f>R1566*IF(A1566=4, 2.0, 3.0)</f>
        <v/>
      </c>
      <c r="T1566" s="29">
        <f>'Dashboard &amp; Optimisation'!$B$18*U1566</f>
        <v/>
      </c>
      <c r="U1566" s="34">
        <f>MIN(1, S1566/M1566)</f>
        <v/>
      </c>
      <c r="V1566" s="34">
        <f>N1566/(N1566+O1566)</f>
        <v/>
      </c>
      <c r="W1566" s="34">
        <f>U1566*V1566</f>
        <v/>
      </c>
      <c r="X1566" s="32">
        <f>T1566/N1566</f>
        <v/>
      </c>
      <c r="Y1566" s="35">
        <f>IF(W1566=MAXIFS(W$2:W$7201, A$2:A$7201, A1566, B$2:B$7201, B1566), "OPTIMAL", "")</f>
        <v/>
      </c>
    </row>
    <row r="1567" ht="20" customHeight="1">
      <c r="A1567" s="36" t="n">
        <v>4</v>
      </c>
      <c r="B1567" s="36" t="n">
        <v>35</v>
      </c>
      <c r="C1567" s="37" t="n">
        <v>85</v>
      </c>
      <c r="D1567" s="37" t="n">
        <v>3</v>
      </c>
      <c r="E1567" s="6" t="n">
        <v>0</v>
      </c>
      <c r="F1567" s="37" t="n">
        <v>0</v>
      </c>
      <c r="G1567" s="36" t="n">
        <v>150</v>
      </c>
      <c r="H1567" s="6" t="inlineStr">
        <is>
          <t>OFF</t>
        </is>
      </c>
      <c r="I1567" s="38" t="n">
        <v>856.3651513317755</v>
      </c>
      <c r="J1567" s="38" t="n">
        <v>3449.488235315031</v>
      </c>
      <c r="K1567" s="38" t="n">
        <v>2287.037037037037</v>
      </c>
      <c r="L1567" s="38" t="n">
        <v>150</v>
      </c>
      <c r="M1567" s="38">
        <f>I1567+J1567+K1567+L1567</f>
        <v/>
      </c>
      <c r="N1567" s="38">
        <f>M1567*'Dashboard &amp; Optimisation'!$B$18/('Dashboard &amp; Optimisation'!$B$16/3.6)</f>
        <v/>
      </c>
      <c r="O1567" s="38" t="n">
        <v>540.3209901171423</v>
      </c>
      <c r="P1567" s="39" t="n">
        <v>0.8707279918703614</v>
      </c>
      <c r="Q1567" s="40" t="n">
        <v>0.2</v>
      </c>
      <c r="R1567" s="38" t="n">
        <v>297.3860475777245</v>
      </c>
      <c r="S1567" s="38">
        <f>R1567*IF(A1567=4, 2.0, 3.0)</f>
        <v/>
      </c>
      <c r="T1567" s="37">
        <f>'Dashboard &amp; Optimisation'!$B$18*U1567</f>
        <v/>
      </c>
      <c r="U1567" s="26">
        <f>MIN(1, S1567/M1567)</f>
        <v/>
      </c>
      <c r="V1567" s="26">
        <f>N1567/(N1567+O1567)</f>
        <v/>
      </c>
      <c r="W1567" s="26">
        <f>U1567*V1567</f>
        <v/>
      </c>
      <c r="X1567" s="39">
        <f>T1567/N1567</f>
        <v/>
      </c>
      <c r="Y1567" s="41">
        <f>IF(W1567=MAXIFS(W$2:W$7201, A$2:A$7201, A1567, B$2:B$7201, B1567), "OPTIMAL", "")</f>
        <v/>
      </c>
    </row>
    <row r="1568" ht="20" customHeight="1">
      <c r="A1568" s="28" t="n">
        <v>4</v>
      </c>
      <c r="B1568" s="28" t="n">
        <v>35</v>
      </c>
      <c r="C1568" s="29" t="n">
        <v>85</v>
      </c>
      <c r="D1568" s="29" t="n">
        <v>3</v>
      </c>
      <c r="E1568" s="30" t="n">
        <v>0</v>
      </c>
      <c r="F1568" s="29" t="n">
        <v>0</v>
      </c>
      <c r="G1568" s="28" t="n">
        <v>200</v>
      </c>
      <c r="H1568" s="30" t="inlineStr">
        <is>
          <t>ON</t>
        </is>
      </c>
      <c r="I1568" s="31" t="n">
        <v>856.3651513317755</v>
      </c>
      <c r="J1568" s="31" t="n">
        <v>3449.488235315031</v>
      </c>
      <c r="K1568" s="31" t="n">
        <v>2287.037037037037</v>
      </c>
      <c r="L1568" s="31" t="n">
        <v>150</v>
      </c>
      <c r="M1568" s="31">
        <f>I1568+J1568+K1568+L1568</f>
        <v/>
      </c>
      <c r="N1568" s="31">
        <f>M1568*'Dashboard &amp; Optimisation'!$B$18/('Dashboard &amp; Optimisation'!$B$16/3.6)</f>
        <v/>
      </c>
      <c r="O1568" s="31" t="n">
        <v>540.3209901171423</v>
      </c>
      <c r="P1568" s="32" t="n">
        <v>0.4971819783782071</v>
      </c>
      <c r="Q1568" s="33" t="n">
        <v>0.2</v>
      </c>
      <c r="R1568" s="31" t="n">
        <v>520.8200765085616</v>
      </c>
      <c r="S1568" s="31">
        <f>R1568*IF(A1568=4, 2.0, 3.0)</f>
        <v/>
      </c>
      <c r="T1568" s="29">
        <f>'Dashboard &amp; Optimisation'!$B$18*U1568</f>
        <v/>
      </c>
      <c r="U1568" s="34">
        <f>MIN(1, S1568/M1568)</f>
        <v/>
      </c>
      <c r="V1568" s="34">
        <f>N1568/(N1568+O1568)</f>
        <v/>
      </c>
      <c r="W1568" s="34">
        <f>U1568*V1568</f>
        <v/>
      </c>
      <c r="X1568" s="32">
        <f>T1568/N1568</f>
        <v/>
      </c>
      <c r="Y1568" s="35">
        <f>IF(W1568=MAXIFS(W$2:W$7201, A$2:A$7201, A1568, B$2:B$7201, B1568), "OPTIMAL", "")</f>
        <v/>
      </c>
    </row>
    <row r="1569" ht="20" customHeight="1">
      <c r="A1569" s="36" t="n">
        <v>4</v>
      </c>
      <c r="B1569" s="36" t="n">
        <v>35</v>
      </c>
      <c r="C1569" s="37" t="n">
        <v>85</v>
      </c>
      <c r="D1569" s="37" t="n">
        <v>3</v>
      </c>
      <c r="E1569" s="6" t="n">
        <v>0</v>
      </c>
      <c r="F1569" s="37" t="n">
        <v>0</v>
      </c>
      <c r="G1569" s="36" t="n">
        <v>200</v>
      </c>
      <c r="H1569" s="6" t="inlineStr">
        <is>
          <t>OFF</t>
        </is>
      </c>
      <c r="I1569" s="38" t="n">
        <v>856.3651513317755</v>
      </c>
      <c r="J1569" s="38" t="n">
        <v>3449.488235315031</v>
      </c>
      <c r="K1569" s="38" t="n">
        <v>2287.037037037037</v>
      </c>
      <c r="L1569" s="38" t="n">
        <v>150</v>
      </c>
      <c r="M1569" s="38">
        <f>I1569+J1569+K1569+L1569</f>
        <v/>
      </c>
      <c r="N1569" s="38">
        <f>M1569*'Dashboard &amp; Optimisation'!$B$18/('Dashboard &amp; Optimisation'!$B$16/3.6)</f>
        <v/>
      </c>
      <c r="O1569" s="38" t="n">
        <v>540.3209901171423</v>
      </c>
      <c r="P1569" s="39" t="n">
        <v>0.8716641974179608</v>
      </c>
      <c r="Q1569" s="40" t="n">
        <v>0.2</v>
      </c>
      <c r="R1569" s="38" t="n">
        <v>297.0666419300615</v>
      </c>
      <c r="S1569" s="38">
        <f>R1569*IF(A1569=4, 2.0, 3.0)</f>
        <v/>
      </c>
      <c r="T1569" s="37">
        <f>'Dashboard &amp; Optimisation'!$B$18*U1569</f>
        <v/>
      </c>
      <c r="U1569" s="26">
        <f>MIN(1, S1569/M1569)</f>
        <v/>
      </c>
      <c r="V1569" s="26">
        <f>N1569/(N1569+O1569)</f>
        <v/>
      </c>
      <c r="W1569" s="26">
        <f>U1569*V1569</f>
        <v/>
      </c>
      <c r="X1569" s="39">
        <f>T1569/N1569</f>
        <v/>
      </c>
      <c r="Y1569" s="41">
        <f>IF(W1569=MAXIFS(W$2:W$7201, A$2:A$7201, A1569, B$2:B$7201, B1569), "OPTIMAL", "")</f>
        <v/>
      </c>
    </row>
    <row r="1570" ht="20" customHeight="1">
      <c r="A1570" s="28" t="n">
        <v>4</v>
      </c>
      <c r="B1570" s="28" t="n">
        <v>35</v>
      </c>
      <c r="C1570" s="29" t="n">
        <v>85</v>
      </c>
      <c r="D1570" s="29" t="n">
        <v>3</v>
      </c>
      <c r="E1570" s="30" t="n">
        <v>4</v>
      </c>
      <c r="F1570" s="29" t="n">
        <v>1.5</v>
      </c>
      <c r="G1570" s="28" t="n">
        <v>50</v>
      </c>
      <c r="H1570" s="30" t="inlineStr">
        <is>
          <t>ON</t>
        </is>
      </c>
      <c r="I1570" s="31" t="n">
        <v>856.3651513317755</v>
      </c>
      <c r="J1570" s="31" t="n">
        <v>3449.488235315031</v>
      </c>
      <c r="K1570" s="31" t="n">
        <v>2287.037037037037</v>
      </c>
      <c r="L1570" s="31" t="n">
        <v>150</v>
      </c>
      <c r="M1570" s="31">
        <f>I1570+J1570+K1570+L1570</f>
        <v/>
      </c>
      <c r="N1570" s="31">
        <f>M1570*'Dashboard &amp; Optimisation'!$B$18/('Dashboard &amp; Optimisation'!$B$16/3.6)</f>
        <v/>
      </c>
      <c r="O1570" s="31" t="n">
        <v>765.4082776844565</v>
      </c>
      <c r="P1570" s="32" t="n">
        <v>0.07867049281402441</v>
      </c>
      <c r="Q1570" s="33" t="n">
        <v>8.12180634212946</v>
      </c>
      <c r="R1570" s="31" t="n">
        <v>3423.919620256753</v>
      </c>
      <c r="S1570" s="31">
        <f>R1570*IF(A1570=4, 2.0, 3.0)</f>
        <v/>
      </c>
      <c r="T1570" s="29">
        <f>'Dashboard &amp; Optimisation'!$B$18*U1570</f>
        <v/>
      </c>
      <c r="U1570" s="34">
        <f>MIN(1, S1570/M1570)</f>
        <v/>
      </c>
      <c r="V1570" s="34">
        <f>N1570/(N1570+O1570)</f>
        <v/>
      </c>
      <c r="W1570" s="34">
        <f>U1570*V1570</f>
        <v/>
      </c>
      <c r="X1570" s="32">
        <f>T1570/N1570</f>
        <v/>
      </c>
      <c r="Y1570" s="35">
        <f>IF(W1570=MAXIFS(W$2:W$7201, A$2:A$7201, A1570, B$2:B$7201, B1570), "OPTIMAL", "")</f>
        <v/>
      </c>
    </row>
    <row r="1571" ht="20" customHeight="1">
      <c r="A1571" s="36" t="n">
        <v>4</v>
      </c>
      <c r="B1571" s="36" t="n">
        <v>35</v>
      </c>
      <c r="C1571" s="37" t="n">
        <v>85</v>
      </c>
      <c r="D1571" s="37" t="n">
        <v>3</v>
      </c>
      <c r="E1571" s="6" t="n">
        <v>4</v>
      </c>
      <c r="F1571" s="37" t="n">
        <v>1.5</v>
      </c>
      <c r="G1571" s="36" t="n">
        <v>50</v>
      </c>
      <c r="H1571" s="6" t="inlineStr">
        <is>
          <t>OFF</t>
        </is>
      </c>
      <c r="I1571" s="38" t="n">
        <v>856.3651513317755</v>
      </c>
      <c r="J1571" s="38" t="n">
        <v>3449.488235315031</v>
      </c>
      <c r="K1571" s="38" t="n">
        <v>2287.037037037037</v>
      </c>
      <c r="L1571" s="38" t="n">
        <v>150</v>
      </c>
      <c r="M1571" s="38">
        <f>I1571+J1571+K1571+L1571</f>
        <v/>
      </c>
      <c r="N1571" s="38">
        <f>M1571*'Dashboard &amp; Optimisation'!$B$18/('Dashboard &amp; Optimisation'!$B$16/3.6)</f>
        <v/>
      </c>
      <c r="O1571" s="38" t="n">
        <v>765.4082776844565</v>
      </c>
      <c r="P1571" s="39" t="n">
        <v>0.3411187711487441</v>
      </c>
      <c r="Q1571" s="40" t="n">
        <v>8.12180634212946</v>
      </c>
      <c r="R1571" s="38" t="n">
        <v>789.6412237125221</v>
      </c>
      <c r="S1571" s="38">
        <f>R1571*IF(A1571=4, 2.0, 3.0)</f>
        <v/>
      </c>
      <c r="T1571" s="37">
        <f>'Dashboard &amp; Optimisation'!$B$18*U1571</f>
        <v/>
      </c>
      <c r="U1571" s="26">
        <f>MIN(1, S1571/M1571)</f>
        <v/>
      </c>
      <c r="V1571" s="26">
        <f>N1571/(N1571+O1571)</f>
        <v/>
      </c>
      <c r="W1571" s="26">
        <f>U1571*V1571</f>
        <v/>
      </c>
      <c r="X1571" s="39">
        <f>T1571/N1571</f>
        <v/>
      </c>
      <c r="Y1571" s="41">
        <f>IF(W1571=MAXIFS(W$2:W$7201, A$2:A$7201, A1571, B$2:B$7201, B1571), "OPTIMAL", "")</f>
        <v/>
      </c>
    </row>
    <row r="1572" ht="20" customHeight="1">
      <c r="A1572" s="28" t="n">
        <v>4</v>
      </c>
      <c r="B1572" s="28" t="n">
        <v>35</v>
      </c>
      <c r="C1572" s="29" t="n">
        <v>85</v>
      </c>
      <c r="D1572" s="29" t="n">
        <v>3</v>
      </c>
      <c r="E1572" s="30" t="n">
        <v>4</v>
      </c>
      <c r="F1572" s="29" t="n">
        <v>1.5</v>
      </c>
      <c r="G1572" s="28" t="n">
        <v>100</v>
      </c>
      <c r="H1572" s="30" t="inlineStr">
        <is>
          <t>ON</t>
        </is>
      </c>
      <c r="I1572" s="31" t="n">
        <v>856.3651513317755</v>
      </c>
      <c r="J1572" s="31" t="n">
        <v>3449.488235315031</v>
      </c>
      <c r="K1572" s="31" t="n">
        <v>2287.037037037037</v>
      </c>
      <c r="L1572" s="31" t="n">
        <v>150</v>
      </c>
      <c r="M1572" s="31">
        <f>I1572+J1572+K1572+L1572</f>
        <v/>
      </c>
      <c r="N1572" s="31">
        <f>M1572*'Dashboard &amp; Optimisation'!$B$18/('Dashboard &amp; Optimisation'!$B$16/3.6)</f>
        <v/>
      </c>
      <c r="O1572" s="31" t="n">
        <v>765.4082776844565</v>
      </c>
      <c r="P1572" s="32" t="n">
        <v>0.07960669836162382</v>
      </c>
      <c r="Q1572" s="33" t="n">
        <v>8.12180634212946</v>
      </c>
      <c r="R1572" s="31" t="n">
        <v>3383.653001881783</v>
      </c>
      <c r="S1572" s="31">
        <f>R1572*IF(A1572=4, 2.0, 3.0)</f>
        <v/>
      </c>
      <c r="T1572" s="29">
        <f>'Dashboard &amp; Optimisation'!$B$18*U1572</f>
        <v/>
      </c>
      <c r="U1572" s="34">
        <f>MIN(1, S1572/M1572)</f>
        <v/>
      </c>
      <c r="V1572" s="34">
        <f>N1572/(N1572+O1572)</f>
        <v/>
      </c>
      <c r="W1572" s="34">
        <f>U1572*V1572</f>
        <v/>
      </c>
      <c r="X1572" s="32">
        <f>T1572/N1572</f>
        <v/>
      </c>
      <c r="Y1572" s="35">
        <f>IF(W1572=MAXIFS(W$2:W$7201, A$2:A$7201, A1572, B$2:B$7201, B1572), "OPTIMAL", "")</f>
        <v/>
      </c>
    </row>
    <row r="1573" ht="20" customHeight="1">
      <c r="A1573" s="36" t="n">
        <v>4</v>
      </c>
      <c r="B1573" s="36" t="n">
        <v>35</v>
      </c>
      <c r="C1573" s="37" t="n">
        <v>85</v>
      </c>
      <c r="D1573" s="37" t="n">
        <v>3</v>
      </c>
      <c r="E1573" s="6" t="n">
        <v>4</v>
      </c>
      <c r="F1573" s="37" t="n">
        <v>1.5</v>
      </c>
      <c r="G1573" s="36" t="n">
        <v>100</v>
      </c>
      <c r="H1573" s="6" t="inlineStr">
        <is>
          <t>OFF</t>
        </is>
      </c>
      <c r="I1573" s="38" t="n">
        <v>856.3651513317755</v>
      </c>
      <c r="J1573" s="38" t="n">
        <v>3449.488235315031</v>
      </c>
      <c r="K1573" s="38" t="n">
        <v>2287.037037037037</v>
      </c>
      <c r="L1573" s="38" t="n">
        <v>150</v>
      </c>
      <c r="M1573" s="38">
        <f>I1573+J1573+K1573+L1573</f>
        <v/>
      </c>
      <c r="N1573" s="38">
        <f>M1573*'Dashboard &amp; Optimisation'!$B$18/('Dashboard &amp; Optimisation'!$B$16/3.6)</f>
        <v/>
      </c>
      <c r="O1573" s="38" t="n">
        <v>765.4082776844565</v>
      </c>
      <c r="P1573" s="39" t="n">
        <v>0.3420549766963435</v>
      </c>
      <c r="Q1573" s="40" t="n">
        <v>8.12180634212946</v>
      </c>
      <c r="R1573" s="38" t="n">
        <v>787.4799731983712</v>
      </c>
      <c r="S1573" s="38">
        <f>R1573*IF(A1573=4, 2.0, 3.0)</f>
        <v/>
      </c>
      <c r="T1573" s="37">
        <f>'Dashboard &amp; Optimisation'!$B$18*U1573</f>
        <v/>
      </c>
      <c r="U1573" s="26">
        <f>MIN(1, S1573/M1573)</f>
        <v/>
      </c>
      <c r="V1573" s="26">
        <f>N1573/(N1573+O1573)</f>
        <v/>
      </c>
      <c r="W1573" s="26">
        <f>U1573*V1573</f>
        <v/>
      </c>
      <c r="X1573" s="39">
        <f>T1573/N1573</f>
        <v/>
      </c>
      <c r="Y1573" s="41">
        <f>IF(W1573=MAXIFS(W$2:W$7201, A$2:A$7201, A1573, B$2:B$7201, B1573), "OPTIMAL", "")</f>
        <v/>
      </c>
    </row>
    <row r="1574" ht="20" customHeight="1">
      <c r="A1574" s="28" t="n">
        <v>4</v>
      </c>
      <c r="B1574" s="28" t="n">
        <v>35</v>
      </c>
      <c r="C1574" s="29" t="n">
        <v>85</v>
      </c>
      <c r="D1574" s="29" t="n">
        <v>3</v>
      </c>
      <c r="E1574" s="30" t="n">
        <v>4</v>
      </c>
      <c r="F1574" s="29" t="n">
        <v>1.5</v>
      </c>
      <c r="G1574" s="28" t="n">
        <v>150</v>
      </c>
      <c r="H1574" s="30" t="inlineStr">
        <is>
          <t>ON</t>
        </is>
      </c>
      <c r="I1574" s="31" t="n">
        <v>856.3651513317755</v>
      </c>
      <c r="J1574" s="31" t="n">
        <v>3449.488235315031</v>
      </c>
      <c r="K1574" s="31" t="n">
        <v>2287.037037037037</v>
      </c>
      <c r="L1574" s="31" t="n">
        <v>150</v>
      </c>
      <c r="M1574" s="31">
        <f>I1574+J1574+K1574+L1574</f>
        <v/>
      </c>
      <c r="N1574" s="31">
        <f>M1574*'Dashboard &amp; Optimisation'!$B$18/('Dashboard &amp; Optimisation'!$B$16/3.6)</f>
        <v/>
      </c>
      <c r="O1574" s="31" t="n">
        <v>765.4082776844565</v>
      </c>
      <c r="P1574" s="32" t="n">
        <v>0.0805429039092232</v>
      </c>
      <c r="Q1574" s="33" t="n">
        <v>8.12180634212946</v>
      </c>
      <c r="R1574" s="31" t="n">
        <v>3344.322476686375</v>
      </c>
      <c r="S1574" s="31">
        <f>R1574*IF(A1574=4, 2.0, 3.0)</f>
        <v/>
      </c>
      <c r="T1574" s="29">
        <f>'Dashboard &amp; Optimisation'!$B$18*U1574</f>
        <v/>
      </c>
      <c r="U1574" s="34">
        <f>MIN(1, S1574/M1574)</f>
        <v/>
      </c>
      <c r="V1574" s="34">
        <f>N1574/(N1574+O1574)</f>
        <v/>
      </c>
      <c r="W1574" s="34">
        <f>U1574*V1574</f>
        <v/>
      </c>
      <c r="X1574" s="32">
        <f>T1574/N1574</f>
        <v/>
      </c>
      <c r="Y1574" s="35">
        <f>IF(W1574=MAXIFS(W$2:W$7201, A$2:A$7201, A1574, B$2:B$7201, B1574), "OPTIMAL", "")</f>
        <v/>
      </c>
    </row>
    <row r="1575" ht="20" customHeight="1">
      <c r="A1575" s="36" t="n">
        <v>4</v>
      </c>
      <c r="B1575" s="36" t="n">
        <v>35</v>
      </c>
      <c r="C1575" s="37" t="n">
        <v>85</v>
      </c>
      <c r="D1575" s="37" t="n">
        <v>3</v>
      </c>
      <c r="E1575" s="6" t="n">
        <v>4</v>
      </c>
      <c r="F1575" s="37" t="n">
        <v>1.5</v>
      </c>
      <c r="G1575" s="36" t="n">
        <v>150</v>
      </c>
      <c r="H1575" s="6" t="inlineStr">
        <is>
          <t>OFF</t>
        </is>
      </c>
      <c r="I1575" s="38" t="n">
        <v>856.3651513317755</v>
      </c>
      <c r="J1575" s="38" t="n">
        <v>3449.488235315031</v>
      </c>
      <c r="K1575" s="38" t="n">
        <v>2287.037037037037</v>
      </c>
      <c r="L1575" s="38" t="n">
        <v>150</v>
      </c>
      <c r="M1575" s="38">
        <f>I1575+J1575+K1575+L1575</f>
        <v/>
      </c>
      <c r="N1575" s="38">
        <f>M1575*'Dashboard &amp; Optimisation'!$B$18/('Dashboard &amp; Optimisation'!$B$16/3.6)</f>
        <v/>
      </c>
      <c r="O1575" s="38" t="n">
        <v>765.4082776844565</v>
      </c>
      <c r="P1575" s="39" t="n">
        <v>0.3429911822439429</v>
      </c>
      <c r="Q1575" s="40" t="n">
        <v>8.12180634212946</v>
      </c>
      <c r="R1575" s="38" t="n">
        <v>785.3305210908607</v>
      </c>
      <c r="S1575" s="38">
        <f>R1575*IF(A1575=4, 2.0, 3.0)</f>
        <v/>
      </c>
      <c r="T1575" s="37">
        <f>'Dashboard &amp; Optimisation'!$B$18*U1575</f>
        <v/>
      </c>
      <c r="U1575" s="26">
        <f>MIN(1, S1575/M1575)</f>
        <v/>
      </c>
      <c r="V1575" s="26">
        <f>N1575/(N1575+O1575)</f>
        <v/>
      </c>
      <c r="W1575" s="26">
        <f>U1575*V1575</f>
        <v/>
      </c>
      <c r="X1575" s="39">
        <f>T1575/N1575</f>
        <v/>
      </c>
      <c r="Y1575" s="41">
        <f>IF(W1575=MAXIFS(W$2:W$7201, A$2:A$7201, A1575, B$2:B$7201, B1575), "OPTIMAL", "")</f>
        <v/>
      </c>
    </row>
    <row r="1576" ht="20" customHeight="1">
      <c r="A1576" s="28" t="n">
        <v>4</v>
      </c>
      <c r="B1576" s="28" t="n">
        <v>35</v>
      </c>
      <c r="C1576" s="29" t="n">
        <v>85</v>
      </c>
      <c r="D1576" s="29" t="n">
        <v>3</v>
      </c>
      <c r="E1576" s="30" t="n">
        <v>4</v>
      </c>
      <c r="F1576" s="29" t="n">
        <v>1.5</v>
      </c>
      <c r="G1576" s="28" t="n">
        <v>200</v>
      </c>
      <c r="H1576" s="30" t="inlineStr">
        <is>
          <t>ON</t>
        </is>
      </c>
      <c r="I1576" s="31" t="n">
        <v>856.3651513317755</v>
      </c>
      <c r="J1576" s="31" t="n">
        <v>3449.488235315031</v>
      </c>
      <c r="K1576" s="31" t="n">
        <v>2287.037037037037</v>
      </c>
      <c r="L1576" s="31" t="n">
        <v>150</v>
      </c>
      <c r="M1576" s="31">
        <f>I1576+J1576+K1576+L1576</f>
        <v/>
      </c>
      <c r="N1576" s="31">
        <f>M1576*'Dashboard &amp; Optimisation'!$B$18/('Dashboard &amp; Optimisation'!$B$16/3.6)</f>
        <v/>
      </c>
      <c r="O1576" s="31" t="n">
        <v>765.4082776844565</v>
      </c>
      <c r="P1576" s="32" t="n">
        <v>0.08147910945682257</v>
      </c>
      <c r="Q1576" s="33" t="n">
        <v>8.12180634212946</v>
      </c>
      <c r="R1576" s="31" t="n">
        <v>3305.895777173978</v>
      </c>
      <c r="S1576" s="31">
        <f>R1576*IF(A1576=4, 2.0, 3.0)</f>
        <v/>
      </c>
      <c r="T1576" s="29">
        <f>'Dashboard &amp; Optimisation'!$B$18*U1576</f>
        <v/>
      </c>
      <c r="U1576" s="34">
        <f>MIN(1, S1576/M1576)</f>
        <v/>
      </c>
      <c r="V1576" s="34">
        <f>N1576/(N1576+O1576)</f>
        <v/>
      </c>
      <c r="W1576" s="34">
        <f>U1576*V1576</f>
        <v/>
      </c>
      <c r="X1576" s="32">
        <f>T1576/N1576</f>
        <v/>
      </c>
      <c r="Y1576" s="35">
        <f>IF(W1576=MAXIFS(W$2:W$7201, A$2:A$7201, A1576, B$2:B$7201, B1576), "OPTIMAL", "")</f>
        <v/>
      </c>
    </row>
    <row r="1577" ht="20" customHeight="1">
      <c r="A1577" s="36" t="n">
        <v>4</v>
      </c>
      <c r="B1577" s="36" t="n">
        <v>35</v>
      </c>
      <c r="C1577" s="37" t="n">
        <v>85</v>
      </c>
      <c r="D1577" s="37" t="n">
        <v>3</v>
      </c>
      <c r="E1577" s="6" t="n">
        <v>4</v>
      </c>
      <c r="F1577" s="37" t="n">
        <v>1.5</v>
      </c>
      <c r="G1577" s="36" t="n">
        <v>200</v>
      </c>
      <c r="H1577" s="6" t="inlineStr">
        <is>
          <t>OFF</t>
        </is>
      </c>
      <c r="I1577" s="38" t="n">
        <v>856.3651513317755</v>
      </c>
      <c r="J1577" s="38" t="n">
        <v>3449.488235315031</v>
      </c>
      <c r="K1577" s="38" t="n">
        <v>2287.037037037037</v>
      </c>
      <c r="L1577" s="38" t="n">
        <v>150</v>
      </c>
      <c r="M1577" s="38">
        <f>I1577+J1577+K1577+L1577</f>
        <v/>
      </c>
      <c r="N1577" s="38">
        <f>M1577*'Dashboard &amp; Optimisation'!$B$18/('Dashboard &amp; Optimisation'!$B$16/3.6)</f>
        <v/>
      </c>
      <c r="O1577" s="38" t="n">
        <v>765.4082776844565</v>
      </c>
      <c r="P1577" s="39" t="n">
        <v>0.3439273877915423</v>
      </c>
      <c r="Q1577" s="40" t="n">
        <v>8.12180634212946</v>
      </c>
      <c r="R1577" s="38" t="n">
        <v>783.1927710405797</v>
      </c>
      <c r="S1577" s="38">
        <f>R1577*IF(A1577=4, 2.0, 3.0)</f>
        <v/>
      </c>
      <c r="T1577" s="37">
        <f>'Dashboard &amp; Optimisation'!$B$18*U1577</f>
        <v/>
      </c>
      <c r="U1577" s="26">
        <f>MIN(1, S1577/M1577)</f>
        <v/>
      </c>
      <c r="V1577" s="26">
        <f>N1577/(N1577+O1577)</f>
        <v/>
      </c>
      <c r="W1577" s="26">
        <f>U1577*V1577</f>
        <v/>
      </c>
      <c r="X1577" s="39">
        <f>T1577/N1577</f>
        <v/>
      </c>
      <c r="Y1577" s="41">
        <f>IF(W1577=MAXIFS(W$2:W$7201, A$2:A$7201, A1577, B$2:B$7201, B1577), "OPTIMAL", "")</f>
        <v/>
      </c>
    </row>
    <row r="1578" ht="20" customHeight="1">
      <c r="A1578" s="28" t="n">
        <v>4</v>
      </c>
      <c r="B1578" s="28" t="n">
        <v>35</v>
      </c>
      <c r="C1578" s="29" t="n">
        <v>85</v>
      </c>
      <c r="D1578" s="29" t="n">
        <v>3</v>
      </c>
      <c r="E1578" s="30" t="n">
        <v>4</v>
      </c>
      <c r="F1578" s="29" t="n">
        <v>2</v>
      </c>
      <c r="G1578" s="28" t="n">
        <v>50</v>
      </c>
      <c r="H1578" s="30" t="inlineStr">
        <is>
          <t>ON</t>
        </is>
      </c>
      <c r="I1578" s="31" t="n">
        <v>856.3651513317755</v>
      </c>
      <c r="J1578" s="31" t="n">
        <v>3449.488235315031</v>
      </c>
      <c r="K1578" s="31" t="n">
        <v>2287.037037037037</v>
      </c>
      <c r="L1578" s="31" t="n">
        <v>150</v>
      </c>
      <c r="M1578" s="31">
        <f>I1578+J1578+K1578+L1578</f>
        <v/>
      </c>
      <c r="N1578" s="31">
        <f>M1578*'Dashboard &amp; Optimisation'!$B$18/('Dashboard &amp; Optimisation'!$B$16/3.6)</f>
        <v/>
      </c>
      <c r="O1578" s="31" t="n">
        <v>844.5173662451784</v>
      </c>
      <c r="P1578" s="32" t="n">
        <v>0.07651805826867879</v>
      </c>
      <c r="Q1578" s="33" t="n">
        <v>10.76240845617261</v>
      </c>
      <c r="R1578" s="31" t="n">
        <v>3568.090180737694</v>
      </c>
      <c r="S1578" s="31">
        <f>R1578*IF(A1578=4, 2.0, 3.0)</f>
        <v/>
      </c>
      <c r="T1578" s="29">
        <f>'Dashboard &amp; Optimisation'!$B$18*U1578</f>
        <v/>
      </c>
      <c r="U1578" s="34">
        <f>MIN(1, S1578/M1578)</f>
        <v/>
      </c>
      <c r="V1578" s="34">
        <f>N1578/(N1578+O1578)</f>
        <v/>
      </c>
      <c r="W1578" s="34">
        <f>U1578*V1578</f>
        <v/>
      </c>
      <c r="X1578" s="32">
        <f>T1578/N1578</f>
        <v/>
      </c>
      <c r="Y1578" s="35">
        <f>IF(W1578=MAXIFS(W$2:W$7201, A$2:A$7201, A1578, B$2:B$7201, B1578), "OPTIMAL", "")</f>
        <v/>
      </c>
    </row>
    <row r="1579" ht="20" customHeight="1">
      <c r="A1579" s="36" t="n">
        <v>4</v>
      </c>
      <c r="B1579" s="36" t="n">
        <v>35</v>
      </c>
      <c r="C1579" s="37" t="n">
        <v>85</v>
      </c>
      <c r="D1579" s="37" t="n">
        <v>3</v>
      </c>
      <c r="E1579" s="6" t="n">
        <v>4</v>
      </c>
      <c r="F1579" s="37" t="n">
        <v>2</v>
      </c>
      <c r="G1579" s="36" t="n">
        <v>50</v>
      </c>
      <c r="H1579" s="6" t="inlineStr">
        <is>
          <t>OFF</t>
        </is>
      </c>
      <c r="I1579" s="38" t="n">
        <v>856.3651513317755</v>
      </c>
      <c r="J1579" s="38" t="n">
        <v>3449.488235315031</v>
      </c>
      <c r="K1579" s="38" t="n">
        <v>2287.037037037037</v>
      </c>
      <c r="L1579" s="38" t="n">
        <v>150</v>
      </c>
      <c r="M1579" s="38">
        <f>I1579+J1579+K1579+L1579</f>
        <v/>
      </c>
      <c r="N1579" s="38">
        <f>M1579*'Dashboard &amp; Optimisation'!$B$18/('Dashboard &amp; Optimisation'!$B$16/3.6)</f>
        <v/>
      </c>
      <c r="O1579" s="38" t="n">
        <v>844.5173662451784</v>
      </c>
      <c r="P1579" s="39" t="n">
        <v>0.3403487865638687</v>
      </c>
      <c r="Q1579" s="40" t="n">
        <v>10.76240845617261</v>
      </c>
      <c r="R1579" s="38" t="n">
        <v>802.1868833851502</v>
      </c>
      <c r="S1579" s="38">
        <f>R1579*IF(A1579=4, 2.0, 3.0)</f>
        <v/>
      </c>
      <c r="T1579" s="37">
        <f>'Dashboard &amp; Optimisation'!$B$18*U1579</f>
        <v/>
      </c>
      <c r="U1579" s="26">
        <f>MIN(1, S1579/M1579)</f>
        <v/>
      </c>
      <c r="V1579" s="26">
        <f>N1579/(N1579+O1579)</f>
        <v/>
      </c>
      <c r="W1579" s="26">
        <f>U1579*V1579</f>
        <v/>
      </c>
      <c r="X1579" s="39">
        <f>T1579/N1579</f>
        <v/>
      </c>
      <c r="Y1579" s="41">
        <f>IF(W1579=MAXIFS(W$2:W$7201, A$2:A$7201, A1579, B$2:B$7201, B1579), "OPTIMAL", "")</f>
        <v/>
      </c>
    </row>
    <row r="1580" ht="20" customHeight="1">
      <c r="A1580" s="28" t="n">
        <v>4</v>
      </c>
      <c r="B1580" s="28" t="n">
        <v>35</v>
      </c>
      <c r="C1580" s="29" t="n">
        <v>85</v>
      </c>
      <c r="D1580" s="29" t="n">
        <v>3</v>
      </c>
      <c r="E1580" s="30" t="n">
        <v>4</v>
      </c>
      <c r="F1580" s="29" t="n">
        <v>2</v>
      </c>
      <c r="G1580" s="28" t="n">
        <v>100</v>
      </c>
      <c r="H1580" s="30" t="inlineStr">
        <is>
          <t>ON</t>
        </is>
      </c>
      <c r="I1580" s="31" t="n">
        <v>856.3651513317755</v>
      </c>
      <c r="J1580" s="31" t="n">
        <v>3449.488235315031</v>
      </c>
      <c r="K1580" s="31" t="n">
        <v>2287.037037037037</v>
      </c>
      <c r="L1580" s="31" t="n">
        <v>150</v>
      </c>
      <c r="M1580" s="31">
        <f>I1580+J1580+K1580+L1580</f>
        <v/>
      </c>
      <c r="N1580" s="31">
        <f>M1580*'Dashboard &amp; Optimisation'!$B$18/('Dashboard &amp; Optimisation'!$B$16/3.6)</f>
        <v/>
      </c>
      <c r="O1580" s="31" t="n">
        <v>844.5173662451784</v>
      </c>
      <c r="P1580" s="32" t="n">
        <v>0.07745426381627818</v>
      </c>
      <c r="Q1580" s="33" t="n">
        <v>10.76240845617261</v>
      </c>
      <c r="R1580" s="31" t="n">
        <v>3524.961944060303</v>
      </c>
      <c r="S1580" s="31">
        <f>R1580*IF(A1580=4, 2.0, 3.0)</f>
        <v/>
      </c>
      <c r="T1580" s="29">
        <f>'Dashboard &amp; Optimisation'!$B$18*U1580</f>
        <v/>
      </c>
      <c r="U1580" s="34">
        <f>MIN(1, S1580/M1580)</f>
        <v/>
      </c>
      <c r="V1580" s="34">
        <f>N1580/(N1580+O1580)</f>
        <v/>
      </c>
      <c r="W1580" s="34">
        <f>U1580*V1580</f>
        <v/>
      </c>
      <c r="X1580" s="32">
        <f>T1580/N1580</f>
        <v/>
      </c>
      <c r="Y1580" s="35">
        <f>IF(W1580=MAXIFS(W$2:W$7201, A$2:A$7201, A1580, B$2:B$7201, B1580), "OPTIMAL", "")</f>
        <v/>
      </c>
    </row>
    <row r="1581" ht="20" customHeight="1">
      <c r="A1581" s="36" t="n">
        <v>4</v>
      </c>
      <c r="B1581" s="36" t="n">
        <v>35</v>
      </c>
      <c r="C1581" s="37" t="n">
        <v>85</v>
      </c>
      <c r="D1581" s="37" t="n">
        <v>3</v>
      </c>
      <c r="E1581" s="6" t="n">
        <v>4</v>
      </c>
      <c r="F1581" s="37" t="n">
        <v>2</v>
      </c>
      <c r="G1581" s="36" t="n">
        <v>100</v>
      </c>
      <c r="H1581" s="6" t="inlineStr">
        <is>
          <t>OFF</t>
        </is>
      </c>
      <c r="I1581" s="38" t="n">
        <v>856.3651513317755</v>
      </c>
      <c r="J1581" s="38" t="n">
        <v>3449.488235315031</v>
      </c>
      <c r="K1581" s="38" t="n">
        <v>2287.037037037037</v>
      </c>
      <c r="L1581" s="38" t="n">
        <v>150</v>
      </c>
      <c r="M1581" s="38">
        <f>I1581+J1581+K1581+L1581</f>
        <v/>
      </c>
      <c r="N1581" s="38">
        <f>M1581*'Dashboard &amp; Optimisation'!$B$18/('Dashboard &amp; Optimisation'!$B$16/3.6)</f>
        <v/>
      </c>
      <c r="O1581" s="38" t="n">
        <v>844.5173662451784</v>
      </c>
      <c r="P1581" s="39" t="n">
        <v>0.3412849921114681</v>
      </c>
      <c r="Q1581" s="40" t="n">
        <v>10.76240845617261</v>
      </c>
      <c r="R1581" s="38" t="n">
        <v>799.9863418207811</v>
      </c>
      <c r="S1581" s="38">
        <f>R1581*IF(A1581=4, 2.0, 3.0)</f>
        <v/>
      </c>
      <c r="T1581" s="37">
        <f>'Dashboard &amp; Optimisation'!$B$18*U1581</f>
        <v/>
      </c>
      <c r="U1581" s="26">
        <f>MIN(1, S1581/M1581)</f>
        <v/>
      </c>
      <c r="V1581" s="26">
        <f>N1581/(N1581+O1581)</f>
        <v/>
      </c>
      <c r="W1581" s="26">
        <f>U1581*V1581</f>
        <v/>
      </c>
      <c r="X1581" s="39">
        <f>T1581/N1581</f>
        <v/>
      </c>
      <c r="Y1581" s="41">
        <f>IF(W1581=MAXIFS(W$2:W$7201, A$2:A$7201, A1581, B$2:B$7201, B1581), "OPTIMAL", "")</f>
        <v/>
      </c>
    </row>
    <row r="1582" ht="20" customHeight="1">
      <c r="A1582" s="28" t="n">
        <v>4</v>
      </c>
      <c r="B1582" s="28" t="n">
        <v>35</v>
      </c>
      <c r="C1582" s="29" t="n">
        <v>85</v>
      </c>
      <c r="D1582" s="29" t="n">
        <v>3</v>
      </c>
      <c r="E1582" s="30" t="n">
        <v>4</v>
      </c>
      <c r="F1582" s="29" t="n">
        <v>2</v>
      </c>
      <c r="G1582" s="28" t="n">
        <v>150</v>
      </c>
      <c r="H1582" s="30" t="inlineStr">
        <is>
          <t>ON</t>
        </is>
      </c>
      <c r="I1582" s="31" t="n">
        <v>856.3651513317755</v>
      </c>
      <c r="J1582" s="31" t="n">
        <v>3449.488235315031</v>
      </c>
      <c r="K1582" s="31" t="n">
        <v>2287.037037037037</v>
      </c>
      <c r="L1582" s="31" t="n">
        <v>150</v>
      </c>
      <c r="M1582" s="31">
        <f>I1582+J1582+K1582+L1582</f>
        <v/>
      </c>
      <c r="N1582" s="31">
        <f>M1582*'Dashboard &amp; Optimisation'!$B$18/('Dashboard &amp; Optimisation'!$B$16/3.6)</f>
        <v/>
      </c>
      <c r="O1582" s="31" t="n">
        <v>844.5173662451784</v>
      </c>
      <c r="P1582" s="32" t="n">
        <v>0.07839046936387756</v>
      </c>
      <c r="Q1582" s="33" t="n">
        <v>10.76240845617261</v>
      </c>
      <c r="R1582" s="31" t="n">
        <v>3482.863855429307</v>
      </c>
      <c r="S1582" s="31">
        <f>R1582*IF(A1582=4, 2.0, 3.0)</f>
        <v/>
      </c>
      <c r="T1582" s="29">
        <f>'Dashboard &amp; Optimisation'!$B$18*U1582</f>
        <v/>
      </c>
      <c r="U1582" s="34">
        <f>MIN(1, S1582/M1582)</f>
        <v/>
      </c>
      <c r="V1582" s="34">
        <f>N1582/(N1582+O1582)</f>
        <v/>
      </c>
      <c r="W1582" s="34">
        <f>U1582*V1582</f>
        <v/>
      </c>
      <c r="X1582" s="32">
        <f>T1582/N1582</f>
        <v/>
      </c>
      <c r="Y1582" s="35">
        <f>IF(W1582=MAXIFS(W$2:W$7201, A$2:A$7201, A1582, B$2:B$7201, B1582), "OPTIMAL", "")</f>
        <v/>
      </c>
    </row>
    <row r="1583" ht="20" customHeight="1">
      <c r="A1583" s="36" t="n">
        <v>4</v>
      </c>
      <c r="B1583" s="36" t="n">
        <v>35</v>
      </c>
      <c r="C1583" s="37" t="n">
        <v>85</v>
      </c>
      <c r="D1583" s="37" t="n">
        <v>3</v>
      </c>
      <c r="E1583" s="6" t="n">
        <v>4</v>
      </c>
      <c r="F1583" s="37" t="n">
        <v>2</v>
      </c>
      <c r="G1583" s="36" t="n">
        <v>150</v>
      </c>
      <c r="H1583" s="6" t="inlineStr">
        <is>
          <t>OFF</t>
        </is>
      </c>
      <c r="I1583" s="38" t="n">
        <v>856.3651513317755</v>
      </c>
      <c r="J1583" s="38" t="n">
        <v>3449.488235315031</v>
      </c>
      <c r="K1583" s="38" t="n">
        <v>2287.037037037037</v>
      </c>
      <c r="L1583" s="38" t="n">
        <v>150</v>
      </c>
      <c r="M1583" s="38">
        <f>I1583+J1583+K1583+L1583</f>
        <v/>
      </c>
      <c r="N1583" s="38">
        <f>M1583*'Dashboard &amp; Optimisation'!$B$18/('Dashboard &amp; Optimisation'!$B$16/3.6)</f>
        <v/>
      </c>
      <c r="O1583" s="38" t="n">
        <v>844.5173662451784</v>
      </c>
      <c r="P1583" s="39" t="n">
        <v>0.3422211976590676</v>
      </c>
      <c r="Q1583" s="40" t="n">
        <v>10.76240845617261</v>
      </c>
      <c r="R1583" s="38" t="n">
        <v>797.7978401840049</v>
      </c>
      <c r="S1583" s="38">
        <f>R1583*IF(A1583=4, 2.0, 3.0)</f>
        <v/>
      </c>
      <c r="T1583" s="37">
        <f>'Dashboard &amp; Optimisation'!$B$18*U1583</f>
        <v/>
      </c>
      <c r="U1583" s="26">
        <f>MIN(1, S1583/M1583)</f>
        <v/>
      </c>
      <c r="V1583" s="26">
        <f>N1583/(N1583+O1583)</f>
        <v/>
      </c>
      <c r="W1583" s="26">
        <f>U1583*V1583</f>
        <v/>
      </c>
      <c r="X1583" s="39">
        <f>T1583/N1583</f>
        <v/>
      </c>
      <c r="Y1583" s="41">
        <f>IF(W1583=MAXIFS(W$2:W$7201, A$2:A$7201, A1583, B$2:B$7201, B1583), "OPTIMAL", "")</f>
        <v/>
      </c>
    </row>
    <row r="1584" ht="20" customHeight="1">
      <c r="A1584" s="28" t="n">
        <v>4</v>
      </c>
      <c r="B1584" s="28" t="n">
        <v>35</v>
      </c>
      <c r="C1584" s="29" t="n">
        <v>85</v>
      </c>
      <c r="D1584" s="29" t="n">
        <v>3</v>
      </c>
      <c r="E1584" s="30" t="n">
        <v>4</v>
      </c>
      <c r="F1584" s="29" t="n">
        <v>2</v>
      </c>
      <c r="G1584" s="28" t="n">
        <v>200</v>
      </c>
      <c r="H1584" s="30" t="inlineStr">
        <is>
          <t>ON</t>
        </is>
      </c>
      <c r="I1584" s="31" t="n">
        <v>856.3651513317755</v>
      </c>
      <c r="J1584" s="31" t="n">
        <v>3449.488235315031</v>
      </c>
      <c r="K1584" s="31" t="n">
        <v>2287.037037037037</v>
      </c>
      <c r="L1584" s="31" t="n">
        <v>150</v>
      </c>
      <c r="M1584" s="31">
        <f>I1584+J1584+K1584+L1584</f>
        <v/>
      </c>
      <c r="N1584" s="31">
        <f>M1584*'Dashboard &amp; Optimisation'!$B$18/('Dashboard &amp; Optimisation'!$B$16/3.6)</f>
        <v/>
      </c>
      <c r="O1584" s="31" t="n">
        <v>844.5173662451784</v>
      </c>
      <c r="P1584" s="32" t="n">
        <v>0.07932667491147695</v>
      </c>
      <c r="Q1584" s="33" t="n">
        <v>10.76240845617261</v>
      </c>
      <c r="R1584" s="31" t="n">
        <v>3441.759441729565</v>
      </c>
      <c r="S1584" s="31">
        <f>R1584*IF(A1584=4, 2.0, 3.0)</f>
        <v/>
      </c>
      <c r="T1584" s="29">
        <f>'Dashboard &amp; Optimisation'!$B$18*U1584</f>
        <v/>
      </c>
      <c r="U1584" s="34">
        <f>MIN(1, S1584/M1584)</f>
        <v/>
      </c>
      <c r="V1584" s="34">
        <f>N1584/(N1584+O1584)</f>
        <v/>
      </c>
      <c r="W1584" s="34">
        <f>U1584*V1584</f>
        <v/>
      </c>
      <c r="X1584" s="32">
        <f>T1584/N1584</f>
        <v/>
      </c>
      <c r="Y1584" s="35">
        <f>IF(W1584=MAXIFS(W$2:W$7201, A$2:A$7201, A1584, B$2:B$7201, B1584), "OPTIMAL", "")</f>
        <v/>
      </c>
    </row>
    <row r="1585" ht="20" customHeight="1">
      <c r="A1585" s="36" t="n">
        <v>4</v>
      </c>
      <c r="B1585" s="36" t="n">
        <v>35</v>
      </c>
      <c r="C1585" s="37" t="n">
        <v>85</v>
      </c>
      <c r="D1585" s="37" t="n">
        <v>3</v>
      </c>
      <c r="E1585" s="6" t="n">
        <v>4</v>
      </c>
      <c r="F1585" s="37" t="n">
        <v>2</v>
      </c>
      <c r="G1585" s="36" t="n">
        <v>200</v>
      </c>
      <c r="H1585" s="6" t="inlineStr">
        <is>
          <t>OFF</t>
        </is>
      </c>
      <c r="I1585" s="38" t="n">
        <v>856.3651513317755</v>
      </c>
      <c r="J1585" s="38" t="n">
        <v>3449.488235315031</v>
      </c>
      <c r="K1585" s="38" t="n">
        <v>2287.037037037037</v>
      </c>
      <c r="L1585" s="38" t="n">
        <v>150</v>
      </c>
      <c r="M1585" s="38">
        <f>I1585+J1585+K1585+L1585</f>
        <v/>
      </c>
      <c r="N1585" s="38">
        <f>M1585*'Dashboard &amp; Optimisation'!$B$18/('Dashboard &amp; Optimisation'!$B$16/3.6)</f>
        <v/>
      </c>
      <c r="O1585" s="38" t="n">
        <v>844.5173662451784</v>
      </c>
      <c r="P1585" s="39" t="n">
        <v>0.3431574032066669</v>
      </c>
      <c r="Q1585" s="40" t="n">
        <v>10.76240845617261</v>
      </c>
      <c r="R1585" s="38" t="n">
        <v>795.6212799324599</v>
      </c>
      <c r="S1585" s="38">
        <f>R1585*IF(A1585=4, 2.0, 3.0)</f>
        <v/>
      </c>
      <c r="T1585" s="37">
        <f>'Dashboard &amp; Optimisation'!$B$18*U1585</f>
        <v/>
      </c>
      <c r="U1585" s="26">
        <f>MIN(1, S1585/M1585)</f>
        <v/>
      </c>
      <c r="V1585" s="26">
        <f>N1585/(N1585+O1585)</f>
        <v/>
      </c>
      <c r="W1585" s="26">
        <f>U1585*V1585</f>
        <v/>
      </c>
      <c r="X1585" s="39">
        <f>T1585/N1585</f>
        <v/>
      </c>
      <c r="Y1585" s="41">
        <f>IF(W1585=MAXIFS(W$2:W$7201, A$2:A$7201, A1585, B$2:B$7201, B1585), "OPTIMAL", "")</f>
        <v/>
      </c>
    </row>
    <row r="1586" ht="20" customHeight="1">
      <c r="A1586" s="28" t="n">
        <v>4</v>
      </c>
      <c r="B1586" s="28" t="n">
        <v>35</v>
      </c>
      <c r="C1586" s="29" t="n">
        <v>85</v>
      </c>
      <c r="D1586" s="29" t="n">
        <v>3</v>
      </c>
      <c r="E1586" s="30" t="n">
        <v>8</v>
      </c>
      <c r="F1586" s="29" t="n">
        <v>1.5</v>
      </c>
      <c r="G1586" s="28" t="n">
        <v>50</v>
      </c>
      <c r="H1586" s="30" t="inlineStr">
        <is>
          <t>ON</t>
        </is>
      </c>
      <c r="I1586" s="31" t="n">
        <v>856.3651513317755</v>
      </c>
      <c r="J1586" s="31" t="n">
        <v>3449.488235315031</v>
      </c>
      <c r="K1586" s="31" t="n">
        <v>2287.037037037037</v>
      </c>
      <c r="L1586" s="31" t="n">
        <v>150</v>
      </c>
      <c r="M1586" s="31">
        <f>I1586+J1586+K1586+L1586</f>
        <v/>
      </c>
      <c r="N1586" s="31">
        <f>M1586*'Dashboard &amp; Optimisation'!$B$18/('Dashboard &amp; Optimisation'!$B$16/3.6)</f>
        <v/>
      </c>
      <c r="O1586" s="31" t="n">
        <v>1009.368681186232</v>
      </c>
      <c r="P1586" s="32" t="n">
        <v>0.05879812319492127</v>
      </c>
      <c r="Q1586" s="33" t="n">
        <v>16.04361268425892</v>
      </c>
      <c r="R1586" s="31" t="n">
        <v>4773.182136390201</v>
      </c>
      <c r="S1586" s="31">
        <f>R1586*IF(A1586=4, 2.0, 3.0)</f>
        <v/>
      </c>
      <c r="T1586" s="29">
        <f>'Dashboard &amp; Optimisation'!$B$18*U1586</f>
        <v/>
      </c>
      <c r="U1586" s="34">
        <f>MIN(1, S1586/M1586)</f>
        <v/>
      </c>
      <c r="V1586" s="34">
        <f>N1586/(N1586+O1586)</f>
        <v/>
      </c>
      <c r="W1586" s="34">
        <f>U1586*V1586</f>
        <v/>
      </c>
      <c r="X1586" s="32">
        <f>T1586/N1586</f>
        <v/>
      </c>
      <c r="Y1586" s="35">
        <f>IF(W1586=MAXIFS(W$2:W$7201, A$2:A$7201, A1586, B$2:B$7201, B1586), "OPTIMAL", "")</f>
        <v/>
      </c>
    </row>
    <row r="1587" ht="20" customHeight="1">
      <c r="A1587" s="36" t="n">
        <v>4</v>
      </c>
      <c r="B1587" s="36" t="n">
        <v>35</v>
      </c>
      <c r="C1587" s="37" t="n">
        <v>85</v>
      </c>
      <c r="D1587" s="37" t="n">
        <v>3</v>
      </c>
      <c r="E1587" s="6" t="n">
        <v>8</v>
      </c>
      <c r="F1587" s="37" t="n">
        <v>1.5</v>
      </c>
      <c r="G1587" s="36" t="n">
        <v>50</v>
      </c>
      <c r="H1587" s="6" t="inlineStr">
        <is>
          <t>OFF</t>
        </is>
      </c>
      <c r="I1587" s="38" t="n">
        <v>856.3651513317755</v>
      </c>
      <c r="J1587" s="38" t="n">
        <v>3449.488235315031</v>
      </c>
      <c r="K1587" s="38" t="n">
        <v>2287.037037037037</v>
      </c>
      <c r="L1587" s="38" t="n">
        <v>150</v>
      </c>
      <c r="M1587" s="38">
        <f>I1587+J1587+K1587+L1587</f>
        <v/>
      </c>
      <c r="N1587" s="38">
        <f>M1587*'Dashboard &amp; Optimisation'!$B$18/('Dashboard &amp; Optimisation'!$B$16/3.6)</f>
        <v/>
      </c>
      <c r="O1587" s="38" t="n">
        <v>1009.368681186232</v>
      </c>
      <c r="P1587" s="39" t="n">
        <v>0.2608091311262337</v>
      </c>
      <c r="Q1587" s="40" t="n">
        <v>16.04361268425892</v>
      </c>
      <c r="R1587" s="38" t="n">
        <v>1076.090204646362</v>
      </c>
      <c r="S1587" s="38">
        <f>R1587*IF(A1587=4, 2.0, 3.0)</f>
        <v/>
      </c>
      <c r="T1587" s="37">
        <f>'Dashboard &amp; Optimisation'!$B$18*U1587</f>
        <v/>
      </c>
      <c r="U1587" s="26">
        <f>MIN(1, S1587/M1587)</f>
        <v/>
      </c>
      <c r="V1587" s="26">
        <f>N1587/(N1587+O1587)</f>
        <v/>
      </c>
      <c r="W1587" s="26">
        <f>U1587*V1587</f>
        <v/>
      </c>
      <c r="X1587" s="39">
        <f>T1587/N1587</f>
        <v/>
      </c>
      <c r="Y1587" s="41">
        <f>IF(W1587=MAXIFS(W$2:W$7201, A$2:A$7201, A1587, B$2:B$7201, B1587), "OPTIMAL", "")</f>
        <v/>
      </c>
    </row>
    <row r="1588" ht="20" customHeight="1">
      <c r="A1588" s="28" t="n">
        <v>4</v>
      </c>
      <c r="B1588" s="28" t="n">
        <v>35</v>
      </c>
      <c r="C1588" s="29" t="n">
        <v>85</v>
      </c>
      <c r="D1588" s="29" t="n">
        <v>3</v>
      </c>
      <c r="E1588" s="30" t="n">
        <v>8</v>
      </c>
      <c r="F1588" s="29" t="n">
        <v>1.5</v>
      </c>
      <c r="G1588" s="28" t="n">
        <v>100</v>
      </c>
      <c r="H1588" s="30" t="inlineStr">
        <is>
          <t>ON</t>
        </is>
      </c>
      <c r="I1588" s="31" t="n">
        <v>856.3651513317755</v>
      </c>
      <c r="J1588" s="31" t="n">
        <v>3449.488235315031</v>
      </c>
      <c r="K1588" s="31" t="n">
        <v>2287.037037037037</v>
      </c>
      <c r="L1588" s="31" t="n">
        <v>150</v>
      </c>
      <c r="M1588" s="31">
        <f>I1588+J1588+K1588+L1588</f>
        <v/>
      </c>
      <c r="N1588" s="31">
        <f>M1588*'Dashboard &amp; Optimisation'!$B$18/('Dashboard &amp; Optimisation'!$B$16/3.6)</f>
        <v/>
      </c>
      <c r="O1588" s="31" t="n">
        <v>1009.368681186232</v>
      </c>
      <c r="P1588" s="32" t="n">
        <v>0.05973432874252066</v>
      </c>
      <c r="Q1588" s="33" t="n">
        <v>16.04361268425892</v>
      </c>
      <c r="R1588" s="31" t="n">
        <v>4698.372898722986</v>
      </c>
      <c r="S1588" s="31">
        <f>R1588*IF(A1588=4, 2.0, 3.0)</f>
        <v/>
      </c>
      <c r="T1588" s="29">
        <f>'Dashboard &amp; Optimisation'!$B$18*U1588</f>
        <v/>
      </c>
      <c r="U1588" s="34">
        <f>MIN(1, S1588/M1588)</f>
        <v/>
      </c>
      <c r="V1588" s="34">
        <f>N1588/(N1588+O1588)</f>
        <v/>
      </c>
      <c r="W1588" s="34">
        <f>U1588*V1588</f>
        <v/>
      </c>
      <c r="X1588" s="32">
        <f>T1588/N1588</f>
        <v/>
      </c>
      <c r="Y1588" s="35">
        <f>IF(W1588=MAXIFS(W$2:W$7201, A$2:A$7201, A1588, B$2:B$7201, B1588), "OPTIMAL", "")</f>
        <v/>
      </c>
    </row>
    <row r="1589" ht="20" customHeight="1">
      <c r="A1589" s="36" t="n">
        <v>4</v>
      </c>
      <c r="B1589" s="36" t="n">
        <v>35</v>
      </c>
      <c r="C1589" s="37" t="n">
        <v>85</v>
      </c>
      <c r="D1589" s="37" t="n">
        <v>3</v>
      </c>
      <c r="E1589" s="6" t="n">
        <v>8</v>
      </c>
      <c r="F1589" s="37" t="n">
        <v>1.5</v>
      </c>
      <c r="G1589" s="36" t="n">
        <v>100</v>
      </c>
      <c r="H1589" s="6" t="inlineStr">
        <is>
          <t>OFF</t>
        </is>
      </c>
      <c r="I1589" s="38" t="n">
        <v>856.3651513317755</v>
      </c>
      <c r="J1589" s="38" t="n">
        <v>3449.488235315031</v>
      </c>
      <c r="K1589" s="38" t="n">
        <v>2287.037037037037</v>
      </c>
      <c r="L1589" s="38" t="n">
        <v>150</v>
      </c>
      <c r="M1589" s="38">
        <f>I1589+J1589+K1589+L1589</f>
        <v/>
      </c>
      <c r="N1589" s="38">
        <f>M1589*'Dashboard &amp; Optimisation'!$B$18/('Dashboard &amp; Optimisation'!$B$16/3.6)</f>
        <v/>
      </c>
      <c r="O1589" s="38" t="n">
        <v>1009.368681186232</v>
      </c>
      <c r="P1589" s="39" t="n">
        <v>0.2617453366738331</v>
      </c>
      <c r="Q1589" s="40" t="n">
        <v>16.04361268425892</v>
      </c>
      <c r="R1589" s="38" t="n">
        <v>1072.241266468094</v>
      </c>
      <c r="S1589" s="38">
        <f>R1589*IF(A1589=4, 2.0, 3.0)</f>
        <v/>
      </c>
      <c r="T1589" s="37">
        <f>'Dashboard &amp; Optimisation'!$B$18*U1589</f>
        <v/>
      </c>
      <c r="U1589" s="26">
        <f>MIN(1, S1589/M1589)</f>
        <v/>
      </c>
      <c r="V1589" s="26">
        <f>N1589/(N1589+O1589)</f>
        <v/>
      </c>
      <c r="W1589" s="26">
        <f>U1589*V1589</f>
        <v/>
      </c>
      <c r="X1589" s="39">
        <f>T1589/N1589</f>
        <v/>
      </c>
      <c r="Y1589" s="41">
        <f>IF(W1589=MAXIFS(W$2:W$7201, A$2:A$7201, A1589, B$2:B$7201, B1589), "OPTIMAL", "")</f>
        <v/>
      </c>
    </row>
    <row r="1590" ht="20" customHeight="1">
      <c r="A1590" s="28" t="n">
        <v>4</v>
      </c>
      <c r="B1590" s="28" t="n">
        <v>35</v>
      </c>
      <c r="C1590" s="29" t="n">
        <v>85</v>
      </c>
      <c r="D1590" s="29" t="n">
        <v>3</v>
      </c>
      <c r="E1590" s="30" t="n">
        <v>8</v>
      </c>
      <c r="F1590" s="29" t="n">
        <v>1.5</v>
      </c>
      <c r="G1590" s="28" t="n">
        <v>150</v>
      </c>
      <c r="H1590" s="30" t="inlineStr">
        <is>
          <t>ON</t>
        </is>
      </c>
      <c r="I1590" s="31" t="n">
        <v>856.3651513317755</v>
      </c>
      <c r="J1590" s="31" t="n">
        <v>3449.488235315031</v>
      </c>
      <c r="K1590" s="31" t="n">
        <v>2287.037037037037</v>
      </c>
      <c r="L1590" s="31" t="n">
        <v>150</v>
      </c>
      <c r="M1590" s="31">
        <f>I1590+J1590+K1590+L1590</f>
        <v/>
      </c>
      <c r="N1590" s="31">
        <f>M1590*'Dashboard &amp; Optimisation'!$B$18/('Dashboard &amp; Optimisation'!$B$16/3.6)</f>
        <v/>
      </c>
      <c r="O1590" s="31" t="n">
        <v>1009.368681186232</v>
      </c>
      <c r="P1590" s="32" t="n">
        <v>0.06067053429012004</v>
      </c>
      <c r="Q1590" s="33" t="n">
        <v>16.04361268425892</v>
      </c>
      <c r="R1590" s="31" t="n">
        <v>4625.872420130838</v>
      </c>
      <c r="S1590" s="31">
        <f>R1590*IF(A1590=4, 2.0, 3.0)</f>
        <v/>
      </c>
      <c r="T1590" s="29">
        <f>'Dashboard &amp; Optimisation'!$B$18*U1590</f>
        <v/>
      </c>
      <c r="U1590" s="34">
        <f>MIN(1, S1590/M1590)</f>
        <v/>
      </c>
      <c r="V1590" s="34">
        <f>N1590/(N1590+O1590)</f>
        <v/>
      </c>
      <c r="W1590" s="34">
        <f>U1590*V1590</f>
        <v/>
      </c>
      <c r="X1590" s="32">
        <f>T1590/N1590</f>
        <v/>
      </c>
      <c r="Y1590" s="35">
        <f>IF(W1590=MAXIFS(W$2:W$7201, A$2:A$7201, A1590, B$2:B$7201, B1590), "OPTIMAL", "")</f>
        <v/>
      </c>
    </row>
    <row r="1591" ht="20" customHeight="1">
      <c r="A1591" s="36" t="n">
        <v>4</v>
      </c>
      <c r="B1591" s="36" t="n">
        <v>35</v>
      </c>
      <c r="C1591" s="37" t="n">
        <v>85</v>
      </c>
      <c r="D1591" s="37" t="n">
        <v>3</v>
      </c>
      <c r="E1591" s="6" t="n">
        <v>8</v>
      </c>
      <c r="F1591" s="37" t="n">
        <v>1.5</v>
      </c>
      <c r="G1591" s="36" t="n">
        <v>150</v>
      </c>
      <c r="H1591" s="6" t="inlineStr">
        <is>
          <t>OFF</t>
        </is>
      </c>
      <c r="I1591" s="38" t="n">
        <v>856.3651513317755</v>
      </c>
      <c r="J1591" s="38" t="n">
        <v>3449.488235315031</v>
      </c>
      <c r="K1591" s="38" t="n">
        <v>2287.037037037037</v>
      </c>
      <c r="L1591" s="38" t="n">
        <v>150</v>
      </c>
      <c r="M1591" s="38">
        <f>I1591+J1591+K1591+L1591</f>
        <v/>
      </c>
      <c r="N1591" s="38">
        <f>M1591*'Dashboard &amp; Optimisation'!$B$18/('Dashboard &amp; Optimisation'!$B$16/3.6)</f>
        <v/>
      </c>
      <c r="O1591" s="38" t="n">
        <v>1009.368681186232</v>
      </c>
      <c r="P1591" s="39" t="n">
        <v>0.2626815422214325</v>
      </c>
      <c r="Q1591" s="40" t="n">
        <v>16.04361268425892</v>
      </c>
      <c r="R1591" s="38" t="n">
        <v>1068.419763771166</v>
      </c>
      <c r="S1591" s="38">
        <f>R1591*IF(A1591=4, 2.0, 3.0)</f>
        <v/>
      </c>
      <c r="T1591" s="37">
        <f>'Dashboard &amp; Optimisation'!$B$18*U1591</f>
        <v/>
      </c>
      <c r="U1591" s="26">
        <f>MIN(1, S1591/M1591)</f>
        <v/>
      </c>
      <c r="V1591" s="26">
        <f>N1591/(N1591+O1591)</f>
        <v/>
      </c>
      <c r="W1591" s="26">
        <f>U1591*V1591</f>
        <v/>
      </c>
      <c r="X1591" s="39">
        <f>T1591/N1591</f>
        <v/>
      </c>
      <c r="Y1591" s="41">
        <f>IF(W1591=MAXIFS(W$2:W$7201, A$2:A$7201, A1591, B$2:B$7201, B1591), "OPTIMAL", "")</f>
        <v/>
      </c>
    </row>
    <row r="1592" ht="20" customHeight="1">
      <c r="A1592" s="28" t="n">
        <v>4</v>
      </c>
      <c r="B1592" s="28" t="n">
        <v>35</v>
      </c>
      <c r="C1592" s="29" t="n">
        <v>85</v>
      </c>
      <c r="D1592" s="29" t="n">
        <v>3</v>
      </c>
      <c r="E1592" s="30" t="n">
        <v>8</v>
      </c>
      <c r="F1592" s="29" t="n">
        <v>1.5</v>
      </c>
      <c r="G1592" s="28" t="n">
        <v>200</v>
      </c>
      <c r="H1592" s="30" t="inlineStr">
        <is>
          <t>ON</t>
        </is>
      </c>
      <c r="I1592" s="31" t="n">
        <v>856.3651513317755</v>
      </c>
      <c r="J1592" s="31" t="n">
        <v>3449.488235315031</v>
      </c>
      <c r="K1592" s="31" t="n">
        <v>2287.037037037037</v>
      </c>
      <c r="L1592" s="31" t="n">
        <v>150</v>
      </c>
      <c r="M1592" s="31">
        <f>I1592+J1592+K1592+L1592</f>
        <v/>
      </c>
      <c r="N1592" s="31">
        <f>M1592*'Dashboard &amp; Optimisation'!$B$18/('Dashboard &amp; Optimisation'!$B$16/3.6)</f>
        <v/>
      </c>
      <c r="O1592" s="31" t="n">
        <v>1009.368681186232</v>
      </c>
      <c r="P1592" s="32" t="n">
        <v>0.06160673983771942</v>
      </c>
      <c r="Q1592" s="33" t="n">
        <v>16.04361268425892</v>
      </c>
      <c r="R1592" s="31" t="n">
        <v>4555.575445585175</v>
      </c>
      <c r="S1592" s="31">
        <f>R1592*IF(A1592=4, 2.0, 3.0)</f>
        <v/>
      </c>
      <c r="T1592" s="29">
        <f>'Dashboard &amp; Optimisation'!$B$18*U1592</f>
        <v/>
      </c>
      <c r="U1592" s="34">
        <f>MIN(1, S1592/M1592)</f>
        <v/>
      </c>
      <c r="V1592" s="34">
        <f>N1592/(N1592+O1592)</f>
        <v/>
      </c>
      <c r="W1592" s="34">
        <f>U1592*V1592</f>
        <v/>
      </c>
      <c r="X1592" s="32">
        <f>T1592/N1592</f>
        <v/>
      </c>
      <c r="Y1592" s="35">
        <f>IF(W1592=MAXIFS(W$2:W$7201, A$2:A$7201, A1592, B$2:B$7201, B1592), "OPTIMAL", "")</f>
        <v/>
      </c>
    </row>
    <row r="1593" ht="20" customHeight="1">
      <c r="A1593" s="36" t="n">
        <v>4</v>
      </c>
      <c r="B1593" s="36" t="n">
        <v>35</v>
      </c>
      <c r="C1593" s="37" t="n">
        <v>85</v>
      </c>
      <c r="D1593" s="37" t="n">
        <v>3</v>
      </c>
      <c r="E1593" s="6" t="n">
        <v>8</v>
      </c>
      <c r="F1593" s="37" t="n">
        <v>1.5</v>
      </c>
      <c r="G1593" s="36" t="n">
        <v>200</v>
      </c>
      <c r="H1593" s="6" t="inlineStr">
        <is>
          <t>OFF</t>
        </is>
      </c>
      <c r="I1593" s="38" t="n">
        <v>856.3651513317755</v>
      </c>
      <c r="J1593" s="38" t="n">
        <v>3449.488235315031</v>
      </c>
      <c r="K1593" s="38" t="n">
        <v>2287.037037037037</v>
      </c>
      <c r="L1593" s="38" t="n">
        <v>150</v>
      </c>
      <c r="M1593" s="38">
        <f>I1593+J1593+K1593+L1593</f>
        <v/>
      </c>
      <c r="N1593" s="38">
        <f>M1593*'Dashboard &amp; Optimisation'!$B$18/('Dashboard &amp; Optimisation'!$B$16/3.6)</f>
        <v/>
      </c>
      <c r="O1593" s="38" t="n">
        <v>1009.368681186232</v>
      </c>
      <c r="P1593" s="39" t="n">
        <v>0.2636177477690319</v>
      </c>
      <c r="Q1593" s="40" t="n">
        <v>16.04361268425892</v>
      </c>
      <c r="R1593" s="38" t="n">
        <v>1064.625404254508</v>
      </c>
      <c r="S1593" s="38">
        <f>R1593*IF(A1593=4, 2.0, 3.0)</f>
        <v/>
      </c>
      <c r="T1593" s="37">
        <f>'Dashboard &amp; Optimisation'!$B$18*U1593</f>
        <v/>
      </c>
      <c r="U1593" s="26">
        <f>MIN(1, S1593/M1593)</f>
        <v/>
      </c>
      <c r="V1593" s="26">
        <f>N1593/(N1593+O1593)</f>
        <v/>
      </c>
      <c r="W1593" s="26">
        <f>U1593*V1593</f>
        <v/>
      </c>
      <c r="X1593" s="39">
        <f>T1593/N1593</f>
        <v/>
      </c>
      <c r="Y1593" s="41">
        <f>IF(W1593=MAXIFS(W$2:W$7201, A$2:A$7201, A1593, B$2:B$7201, B1593), "OPTIMAL", "")</f>
        <v/>
      </c>
    </row>
    <row r="1594" ht="20" customHeight="1">
      <c r="A1594" s="28" t="n">
        <v>4</v>
      </c>
      <c r="B1594" s="28" t="n">
        <v>35</v>
      </c>
      <c r="C1594" s="29" t="n">
        <v>85</v>
      </c>
      <c r="D1594" s="29" t="n">
        <v>3</v>
      </c>
      <c r="E1594" s="30" t="n">
        <v>8</v>
      </c>
      <c r="F1594" s="29" t="n">
        <v>2</v>
      </c>
      <c r="G1594" s="28" t="n">
        <v>50</v>
      </c>
      <c r="H1594" s="30" t="inlineStr">
        <is>
          <t>ON</t>
        </is>
      </c>
      <c r="I1594" s="31" t="n">
        <v>856.3651513317755</v>
      </c>
      <c r="J1594" s="31" t="n">
        <v>3449.488235315031</v>
      </c>
      <c r="K1594" s="31" t="n">
        <v>2287.037037037037</v>
      </c>
      <c r="L1594" s="31" t="n">
        <v>150</v>
      </c>
      <c r="M1594" s="31">
        <f>I1594+J1594+K1594+L1594</f>
        <v/>
      </c>
      <c r="N1594" s="31">
        <f>M1594*'Dashboard &amp; Optimisation'!$B$18/('Dashboard &amp; Optimisation'!$B$16/3.6)</f>
        <v/>
      </c>
      <c r="O1594" s="31" t="n">
        <v>1183.699920925366</v>
      </c>
      <c r="P1594" s="32" t="n">
        <v>0.05787037246565759</v>
      </c>
      <c r="Q1594" s="33" t="n">
        <v>21.32481691234523</v>
      </c>
      <c r="R1594" s="31" t="n">
        <v>4989.146865627586</v>
      </c>
      <c r="S1594" s="31">
        <f>R1594*IF(A1594=4, 2.0, 3.0)</f>
        <v/>
      </c>
      <c r="T1594" s="29">
        <f>'Dashboard &amp; Optimisation'!$B$18*U1594</f>
        <v/>
      </c>
      <c r="U1594" s="34">
        <f>MIN(1, S1594/M1594)</f>
        <v/>
      </c>
      <c r="V1594" s="34">
        <f>N1594/(N1594+O1594)</f>
        <v/>
      </c>
      <c r="W1594" s="34">
        <f>U1594*V1594</f>
        <v/>
      </c>
      <c r="X1594" s="32">
        <f>T1594/N1594</f>
        <v/>
      </c>
      <c r="Y1594" s="35">
        <f>IF(W1594=MAXIFS(W$2:W$7201, A$2:A$7201, A1594, B$2:B$7201, B1594), "OPTIMAL", "")</f>
        <v/>
      </c>
    </row>
    <row r="1595" ht="20" customHeight="1">
      <c r="A1595" s="36" t="n">
        <v>4</v>
      </c>
      <c r="B1595" s="36" t="n">
        <v>35</v>
      </c>
      <c r="C1595" s="37" t="n">
        <v>85</v>
      </c>
      <c r="D1595" s="37" t="n">
        <v>3</v>
      </c>
      <c r="E1595" s="6" t="n">
        <v>8</v>
      </c>
      <c r="F1595" s="37" t="n">
        <v>2</v>
      </c>
      <c r="G1595" s="36" t="n">
        <v>50</v>
      </c>
      <c r="H1595" s="6" t="inlineStr">
        <is>
          <t>OFF</t>
        </is>
      </c>
      <c r="I1595" s="38" t="n">
        <v>856.3651513317755</v>
      </c>
      <c r="J1595" s="38" t="n">
        <v>3449.488235315031</v>
      </c>
      <c r="K1595" s="38" t="n">
        <v>2287.037037037037</v>
      </c>
      <c r="L1595" s="38" t="n">
        <v>150</v>
      </c>
      <c r="M1595" s="38">
        <f>I1595+J1595+K1595+L1595</f>
        <v/>
      </c>
      <c r="N1595" s="38">
        <f>M1595*'Dashboard &amp; Optimisation'!$B$18/('Dashboard &amp; Optimisation'!$B$16/3.6)</f>
        <v/>
      </c>
      <c r="O1595" s="38" t="n">
        <v>1183.699920925366</v>
      </c>
      <c r="P1595" s="39" t="n">
        <v>0.2615246811055555</v>
      </c>
      <c r="Q1595" s="40" t="n">
        <v>21.32481691234523</v>
      </c>
      <c r="R1595" s="38" t="n">
        <v>1104.002062746816</v>
      </c>
      <c r="S1595" s="38">
        <f>R1595*IF(A1595=4, 2.0, 3.0)</f>
        <v/>
      </c>
      <c r="T1595" s="37">
        <f>'Dashboard &amp; Optimisation'!$B$18*U1595</f>
        <v/>
      </c>
      <c r="U1595" s="26">
        <f>MIN(1, S1595/M1595)</f>
        <v/>
      </c>
      <c r="V1595" s="26">
        <f>N1595/(N1595+O1595)</f>
        <v/>
      </c>
      <c r="W1595" s="26">
        <f>U1595*V1595</f>
        <v/>
      </c>
      <c r="X1595" s="39">
        <f>T1595/N1595</f>
        <v/>
      </c>
      <c r="Y1595" s="41">
        <f>IF(W1595=MAXIFS(W$2:W$7201, A$2:A$7201, A1595, B$2:B$7201, B1595), "OPTIMAL", "")</f>
        <v/>
      </c>
    </row>
    <row r="1596" ht="20" customHeight="1">
      <c r="A1596" s="28" t="n">
        <v>4</v>
      </c>
      <c r="B1596" s="28" t="n">
        <v>35</v>
      </c>
      <c r="C1596" s="29" t="n">
        <v>85</v>
      </c>
      <c r="D1596" s="29" t="n">
        <v>3</v>
      </c>
      <c r="E1596" s="30" t="n">
        <v>8</v>
      </c>
      <c r="F1596" s="29" t="n">
        <v>2</v>
      </c>
      <c r="G1596" s="28" t="n">
        <v>100</v>
      </c>
      <c r="H1596" s="30" t="inlineStr">
        <is>
          <t>ON</t>
        </is>
      </c>
      <c r="I1596" s="31" t="n">
        <v>856.3651513317755</v>
      </c>
      <c r="J1596" s="31" t="n">
        <v>3449.488235315031</v>
      </c>
      <c r="K1596" s="31" t="n">
        <v>2287.037037037037</v>
      </c>
      <c r="L1596" s="31" t="n">
        <v>150</v>
      </c>
      <c r="M1596" s="31">
        <f>I1596+J1596+K1596+L1596</f>
        <v/>
      </c>
      <c r="N1596" s="31">
        <f>M1596*'Dashboard &amp; Optimisation'!$B$18/('Dashboard &amp; Optimisation'!$B$16/3.6)</f>
        <v/>
      </c>
      <c r="O1596" s="31" t="n">
        <v>1183.699920925366</v>
      </c>
      <c r="P1596" s="32" t="n">
        <v>0.05880657801325698</v>
      </c>
      <c r="Q1596" s="33" t="n">
        <v>21.32481691234523</v>
      </c>
      <c r="R1596" s="31" t="n">
        <v>4909.719238120751</v>
      </c>
      <c r="S1596" s="31">
        <f>R1596*IF(A1596=4, 2.0, 3.0)</f>
        <v/>
      </c>
      <c r="T1596" s="29">
        <f>'Dashboard &amp; Optimisation'!$B$18*U1596</f>
        <v/>
      </c>
      <c r="U1596" s="34">
        <f>MIN(1, S1596/M1596)</f>
        <v/>
      </c>
      <c r="V1596" s="34">
        <f>N1596/(N1596+O1596)</f>
        <v/>
      </c>
      <c r="W1596" s="34">
        <f>U1596*V1596</f>
        <v/>
      </c>
      <c r="X1596" s="32">
        <f>T1596/N1596</f>
        <v/>
      </c>
      <c r="Y1596" s="35">
        <f>IF(W1596=MAXIFS(W$2:W$7201, A$2:A$7201, A1596, B$2:B$7201, B1596), "OPTIMAL", "")</f>
        <v/>
      </c>
    </row>
    <row r="1597" ht="20" customHeight="1">
      <c r="A1597" s="36" t="n">
        <v>4</v>
      </c>
      <c r="B1597" s="36" t="n">
        <v>35</v>
      </c>
      <c r="C1597" s="37" t="n">
        <v>85</v>
      </c>
      <c r="D1597" s="37" t="n">
        <v>3</v>
      </c>
      <c r="E1597" s="6" t="n">
        <v>8</v>
      </c>
      <c r="F1597" s="37" t="n">
        <v>2</v>
      </c>
      <c r="G1597" s="36" t="n">
        <v>100</v>
      </c>
      <c r="H1597" s="6" t="inlineStr">
        <is>
          <t>OFF</t>
        </is>
      </c>
      <c r="I1597" s="38" t="n">
        <v>856.3651513317755</v>
      </c>
      <c r="J1597" s="38" t="n">
        <v>3449.488235315031</v>
      </c>
      <c r="K1597" s="38" t="n">
        <v>2287.037037037037</v>
      </c>
      <c r="L1597" s="38" t="n">
        <v>150</v>
      </c>
      <c r="M1597" s="38">
        <f>I1597+J1597+K1597+L1597</f>
        <v/>
      </c>
      <c r="N1597" s="38">
        <f>M1597*'Dashboard &amp; Optimisation'!$B$18/('Dashboard &amp; Optimisation'!$B$16/3.6)</f>
        <v/>
      </c>
      <c r="O1597" s="38" t="n">
        <v>1183.699920925366</v>
      </c>
      <c r="P1597" s="39" t="n">
        <v>0.2624608866531549</v>
      </c>
      <c r="Q1597" s="40" t="n">
        <v>21.32481691234523</v>
      </c>
      <c r="R1597" s="38" t="n">
        <v>1100.064055568357</v>
      </c>
      <c r="S1597" s="38">
        <f>R1597*IF(A1597=4, 2.0, 3.0)</f>
        <v/>
      </c>
      <c r="T1597" s="37">
        <f>'Dashboard &amp; Optimisation'!$B$18*U1597</f>
        <v/>
      </c>
      <c r="U1597" s="26">
        <f>MIN(1, S1597/M1597)</f>
        <v/>
      </c>
      <c r="V1597" s="26">
        <f>N1597/(N1597+O1597)</f>
        <v/>
      </c>
      <c r="W1597" s="26">
        <f>U1597*V1597</f>
        <v/>
      </c>
      <c r="X1597" s="39">
        <f>T1597/N1597</f>
        <v/>
      </c>
      <c r="Y1597" s="41">
        <f>IF(W1597=MAXIFS(W$2:W$7201, A$2:A$7201, A1597, B$2:B$7201, B1597), "OPTIMAL", "")</f>
        <v/>
      </c>
    </row>
    <row r="1598" ht="20" customHeight="1">
      <c r="A1598" s="28" t="n">
        <v>4</v>
      </c>
      <c r="B1598" s="28" t="n">
        <v>35</v>
      </c>
      <c r="C1598" s="29" t="n">
        <v>85</v>
      </c>
      <c r="D1598" s="29" t="n">
        <v>3</v>
      </c>
      <c r="E1598" s="30" t="n">
        <v>8</v>
      </c>
      <c r="F1598" s="29" t="n">
        <v>2</v>
      </c>
      <c r="G1598" s="28" t="n">
        <v>150</v>
      </c>
      <c r="H1598" s="30" t="inlineStr">
        <is>
          <t>ON</t>
        </is>
      </c>
      <c r="I1598" s="31" t="n">
        <v>856.3651513317755</v>
      </c>
      <c r="J1598" s="31" t="n">
        <v>3449.488235315031</v>
      </c>
      <c r="K1598" s="31" t="n">
        <v>2287.037037037037</v>
      </c>
      <c r="L1598" s="31" t="n">
        <v>150</v>
      </c>
      <c r="M1598" s="31">
        <f>I1598+J1598+K1598+L1598</f>
        <v/>
      </c>
      <c r="N1598" s="31">
        <f>M1598*'Dashboard &amp; Optimisation'!$B$18/('Dashboard &amp; Optimisation'!$B$16/3.6)</f>
        <v/>
      </c>
      <c r="O1598" s="31" t="n">
        <v>1183.699920925366</v>
      </c>
      <c r="P1598" s="32" t="n">
        <v>0.05974278356085636</v>
      </c>
      <c r="Q1598" s="33" t="n">
        <v>21.32481691234523</v>
      </c>
      <c r="R1598" s="31" t="n">
        <v>4832.780968527037</v>
      </c>
      <c r="S1598" s="31">
        <f>R1598*IF(A1598=4, 2.0, 3.0)</f>
        <v/>
      </c>
      <c r="T1598" s="29">
        <f>'Dashboard &amp; Optimisation'!$B$18*U1598</f>
        <v/>
      </c>
      <c r="U1598" s="34">
        <f>MIN(1, S1598/M1598)</f>
        <v/>
      </c>
      <c r="V1598" s="34">
        <f>N1598/(N1598+O1598)</f>
        <v/>
      </c>
      <c r="W1598" s="34">
        <f>U1598*V1598</f>
        <v/>
      </c>
      <c r="X1598" s="32">
        <f>T1598/N1598</f>
        <v/>
      </c>
      <c r="Y1598" s="35">
        <f>IF(W1598=MAXIFS(W$2:W$7201, A$2:A$7201, A1598, B$2:B$7201, B1598), "OPTIMAL", "")</f>
        <v/>
      </c>
    </row>
    <row r="1599" ht="20" customHeight="1">
      <c r="A1599" s="36" t="n">
        <v>4</v>
      </c>
      <c r="B1599" s="36" t="n">
        <v>35</v>
      </c>
      <c r="C1599" s="37" t="n">
        <v>85</v>
      </c>
      <c r="D1599" s="37" t="n">
        <v>3</v>
      </c>
      <c r="E1599" s="6" t="n">
        <v>8</v>
      </c>
      <c r="F1599" s="37" t="n">
        <v>2</v>
      </c>
      <c r="G1599" s="36" t="n">
        <v>150</v>
      </c>
      <c r="H1599" s="6" t="inlineStr">
        <is>
          <t>OFF</t>
        </is>
      </c>
      <c r="I1599" s="38" t="n">
        <v>856.3651513317755</v>
      </c>
      <c r="J1599" s="38" t="n">
        <v>3449.488235315031</v>
      </c>
      <c r="K1599" s="38" t="n">
        <v>2287.037037037037</v>
      </c>
      <c r="L1599" s="38" t="n">
        <v>150</v>
      </c>
      <c r="M1599" s="38">
        <f>I1599+J1599+K1599+L1599</f>
        <v/>
      </c>
      <c r="N1599" s="38">
        <f>M1599*'Dashboard &amp; Optimisation'!$B$18/('Dashboard &amp; Optimisation'!$B$16/3.6)</f>
        <v/>
      </c>
      <c r="O1599" s="38" t="n">
        <v>1183.699920925366</v>
      </c>
      <c r="P1599" s="39" t="n">
        <v>0.2633970922007544</v>
      </c>
      <c r="Q1599" s="40" t="n">
        <v>21.32481691234523</v>
      </c>
      <c r="R1599" s="38" t="n">
        <v>1096.154042504307</v>
      </c>
      <c r="S1599" s="38">
        <f>R1599*IF(A1599=4, 2.0, 3.0)</f>
        <v/>
      </c>
      <c r="T1599" s="37">
        <f>'Dashboard &amp; Optimisation'!$B$18*U1599</f>
        <v/>
      </c>
      <c r="U1599" s="26">
        <f>MIN(1, S1599/M1599)</f>
        <v/>
      </c>
      <c r="V1599" s="26">
        <f>N1599/(N1599+O1599)</f>
        <v/>
      </c>
      <c r="W1599" s="26">
        <f>U1599*V1599</f>
        <v/>
      </c>
      <c r="X1599" s="39">
        <f>T1599/N1599</f>
        <v/>
      </c>
      <c r="Y1599" s="41">
        <f>IF(W1599=MAXIFS(W$2:W$7201, A$2:A$7201, A1599, B$2:B$7201, B1599), "OPTIMAL", "")</f>
        <v/>
      </c>
    </row>
    <row r="1600" ht="20" customHeight="1">
      <c r="A1600" s="28" t="n">
        <v>4</v>
      </c>
      <c r="B1600" s="28" t="n">
        <v>35</v>
      </c>
      <c r="C1600" s="29" t="n">
        <v>85</v>
      </c>
      <c r="D1600" s="29" t="n">
        <v>3</v>
      </c>
      <c r="E1600" s="30" t="n">
        <v>8</v>
      </c>
      <c r="F1600" s="29" t="n">
        <v>2</v>
      </c>
      <c r="G1600" s="28" t="n">
        <v>200</v>
      </c>
      <c r="H1600" s="30" t="inlineStr">
        <is>
          <t>ON</t>
        </is>
      </c>
      <c r="I1600" s="31" t="n">
        <v>856.3651513317755</v>
      </c>
      <c r="J1600" s="31" t="n">
        <v>3449.488235315031</v>
      </c>
      <c r="K1600" s="31" t="n">
        <v>2287.037037037037</v>
      </c>
      <c r="L1600" s="31" t="n">
        <v>150</v>
      </c>
      <c r="M1600" s="31">
        <f>I1600+J1600+K1600+L1600</f>
        <v/>
      </c>
      <c r="N1600" s="31">
        <f>M1600*'Dashboard &amp; Optimisation'!$B$18/('Dashboard &amp; Optimisation'!$B$16/3.6)</f>
        <v/>
      </c>
      <c r="O1600" s="31" t="n">
        <v>1183.699920925366</v>
      </c>
      <c r="P1600" s="32" t="n">
        <v>0.06067898910845575</v>
      </c>
      <c r="Q1600" s="33" t="n">
        <v>21.32481691234523</v>
      </c>
      <c r="R1600" s="31" t="n">
        <v>4758.216833238283</v>
      </c>
      <c r="S1600" s="31">
        <f>R1600*IF(A1600=4, 2.0, 3.0)</f>
        <v/>
      </c>
      <c r="T1600" s="29">
        <f>'Dashboard &amp; Optimisation'!$B$18*U1600</f>
        <v/>
      </c>
      <c r="U1600" s="34">
        <f>MIN(1, S1600/M1600)</f>
        <v/>
      </c>
      <c r="V1600" s="34">
        <f>N1600/(N1600+O1600)</f>
        <v/>
      </c>
      <c r="W1600" s="34">
        <f>U1600*V1600</f>
        <v/>
      </c>
      <c r="X1600" s="32">
        <f>T1600/N1600</f>
        <v/>
      </c>
      <c r="Y1600" s="35">
        <f>IF(W1600=MAXIFS(W$2:W$7201, A$2:A$7201, A1600, B$2:B$7201, B1600), "OPTIMAL", "")</f>
        <v/>
      </c>
    </row>
    <row r="1601" ht="20" customHeight="1">
      <c r="A1601" s="36" t="n">
        <v>4</v>
      </c>
      <c r="B1601" s="36" t="n">
        <v>35</v>
      </c>
      <c r="C1601" s="37" t="n">
        <v>85</v>
      </c>
      <c r="D1601" s="37" t="n">
        <v>3</v>
      </c>
      <c r="E1601" s="6" t="n">
        <v>8</v>
      </c>
      <c r="F1601" s="37" t="n">
        <v>2</v>
      </c>
      <c r="G1601" s="36" t="n">
        <v>200</v>
      </c>
      <c r="H1601" s="6" t="inlineStr">
        <is>
          <t>OFF</t>
        </is>
      </c>
      <c r="I1601" s="38" t="n">
        <v>856.3651513317755</v>
      </c>
      <c r="J1601" s="38" t="n">
        <v>3449.488235315031</v>
      </c>
      <c r="K1601" s="38" t="n">
        <v>2287.037037037037</v>
      </c>
      <c r="L1601" s="38" t="n">
        <v>150</v>
      </c>
      <c r="M1601" s="38">
        <f>I1601+J1601+K1601+L1601</f>
        <v/>
      </c>
      <c r="N1601" s="38">
        <f>M1601*'Dashboard &amp; Optimisation'!$B$18/('Dashboard &amp; Optimisation'!$B$16/3.6)</f>
        <v/>
      </c>
      <c r="O1601" s="38" t="n">
        <v>1183.699920925366</v>
      </c>
      <c r="P1601" s="39" t="n">
        <v>0.2643332977483537</v>
      </c>
      <c r="Q1601" s="40" t="n">
        <v>21.32481691234523</v>
      </c>
      <c r="R1601" s="38" t="n">
        <v>1092.271726109219</v>
      </c>
      <c r="S1601" s="38">
        <f>R1601*IF(A1601=4, 2.0, 3.0)</f>
        <v/>
      </c>
      <c r="T1601" s="37">
        <f>'Dashboard &amp; Optimisation'!$B$18*U1601</f>
        <v/>
      </c>
      <c r="U1601" s="26">
        <f>MIN(1, S1601/M1601)</f>
        <v/>
      </c>
      <c r="V1601" s="26">
        <f>N1601/(N1601+O1601)</f>
        <v/>
      </c>
      <c r="W1601" s="26">
        <f>U1601*V1601</f>
        <v/>
      </c>
      <c r="X1601" s="39">
        <f>T1601/N1601</f>
        <v/>
      </c>
      <c r="Y1601" s="41">
        <f>IF(W1601=MAXIFS(W$2:W$7201, A$2:A$7201, A1601, B$2:B$7201, B1601), "OPTIMAL", "")</f>
        <v/>
      </c>
    </row>
    <row r="1602" ht="20" customHeight="1">
      <c r="A1602" s="28" t="n">
        <v>4</v>
      </c>
      <c r="B1602" s="28" t="n">
        <v>35</v>
      </c>
      <c r="C1602" s="29" t="n">
        <v>90</v>
      </c>
      <c r="D1602" s="29" t="n">
        <v>2</v>
      </c>
      <c r="E1602" s="30" t="n">
        <v>0</v>
      </c>
      <c r="F1602" s="29" t="n">
        <v>0</v>
      </c>
      <c r="G1602" s="28" t="n">
        <v>50</v>
      </c>
      <c r="H1602" s="30" t="inlineStr">
        <is>
          <t>ON</t>
        </is>
      </c>
      <c r="I1602" s="31" t="n">
        <v>856.3651513317755</v>
      </c>
      <c r="J1602" s="31" t="n">
        <v>3449.488235315031</v>
      </c>
      <c r="K1602" s="31" t="n">
        <v>2287.037037037037</v>
      </c>
      <c r="L1602" s="31" t="n">
        <v>150</v>
      </c>
      <c r="M1602" s="31">
        <f>I1602+J1602+K1602+L1602</f>
        <v/>
      </c>
      <c r="N1602" s="31">
        <f>M1602*'Dashboard &amp; Optimisation'!$B$18/('Dashboard &amp; Optimisation'!$B$16/3.6)</f>
        <v/>
      </c>
      <c r="O1602" s="31" t="n">
        <v>326.2020454258459</v>
      </c>
      <c r="P1602" s="32" t="n">
        <v>0.4889946483656731</v>
      </c>
      <c r="Q1602" s="33" t="n">
        <v>0.2</v>
      </c>
      <c r="R1602" s="31" t="n">
        <v>446.8443480509649</v>
      </c>
      <c r="S1602" s="31">
        <f>R1602*IF(A1602=4, 2.0, 3.0)</f>
        <v/>
      </c>
      <c r="T1602" s="29">
        <f>'Dashboard &amp; Optimisation'!$B$18*U1602</f>
        <v/>
      </c>
      <c r="U1602" s="34">
        <f>MIN(1, S1602/M1602)</f>
        <v/>
      </c>
      <c r="V1602" s="34">
        <f>N1602/(N1602+O1602)</f>
        <v/>
      </c>
      <c r="W1602" s="34">
        <f>U1602*V1602</f>
        <v/>
      </c>
      <c r="X1602" s="32">
        <f>T1602/N1602</f>
        <v/>
      </c>
      <c r="Y1602" s="35">
        <f>IF(W1602=MAXIFS(W$2:W$7201, A$2:A$7201, A1602, B$2:B$7201, B1602), "OPTIMAL", "")</f>
        <v/>
      </c>
    </row>
    <row r="1603" ht="20" customHeight="1">
      <c r="A1603" s="36" t="n">
        <v>4</v>
      </c>
      <c r="B1603" s="36" t="n">
        <v>35</v>
      </c>
      <c r="C1603" s="37" t="n">
        <v>90</v>
      </c>
      <c r="D1603" s="37" t="n">
        <v>2</v>
      </c>
      <c r="E1603" s="6" t="n">
        <v>0</v>
      </c>
      <c r="F1603" s="37" t="n">
        <v>0</v>
      </c>
      <c r="G1603" s="36" t="n">
        <v>50</v>
      </c>
      <c r="H1603" s="6" t="inlineStr">
        <is>
          <t>OFF</t>
        </is>
      </c>
      <c r="I1603" s="38" t="n">
        <v>856.3651513317755</v>
      </c>
      <c r="J1603" s="38" t="n">
        <v>3449.488235315031</v>
      </c>
      <c r="K1603" s="38" t="n">
        <v>2287.037037037037</v>
      </c>
      <c r="L1603" s="38" t="n">
        <v>150</v>
      </c>
      <c r="M1603" s="38">
        <f>I1603+J1603+K1603+L1603</f>
        <v/>
      </c>
      <c r="N1603" s="38">
        <f>M1603*'Dashboard &amp; Optimisation'!$B$18/('Dashboard &amp; Optimisation'!$B$16/3.6)</f>
        <v/>
      </c>
      <c r="O1603" s="38" t="n">
        <v>326.2020454258459</v>
      </c>
      <c r="P1603" s="39" t="n">
        <v>0.8426722996809961</v>
      </c>
      <c r="Q1603" s="40" t="n">
        <v>0.2</v>
      </c>
      <c r="R1603" s="38" t="n">
        <v>259.2994868017942</v>
      </c>
      <c r="S1603" s="38">
        <f>R1603*IF(A1603=4, 2.0, 3.0)</f>
        <v/>
      </c>
      <c r="T1603" s="37">
        <f>'Dashboard &amp; Optimisation'!$B$18*U1603</f>
        <v/>
      </c>
      <c r="U1603" s="26">
        <f>MIN(1, S1603/M1603)</f>
        <v/>
      </c>
      <c r="V1603" s="26">
        <f>N1603/(N1603+O1603)</f>
        <v/>
      </c>
      <c r="W1603" s="26">
        <f>U1603*V1603</f>
        <v/>
      </c>
      <c r="X1603" s="39">
        <f>T1603/N1603</f>
        <v/>
      </c>
      <c r="Y1603" s="41">
        <f>IF(W1603=MAXIFS(W$2:W$7201, A$2:A$7201, A1603, B$2:B$7201, B1603), "OPTIMAL", "")</f>
        <v/>
      </c>
    </row>
    <row r="1604" ht="20" customHeight="1">
      <c r="A1604" s="28" t="n">
        <v>4</v>
      </c>
      <c r="B1604" s="28" t="n">
        <v>35</v>
      </c>
      <c r="C1604" s="29" t="n">
        <v>90</v>
      </c>
      <c r="D1604" s="29" t="n">
        <v>2</v>
      </c>
      <c r="E1604" s="30" t="n">
        <v>0</v>
      </c>
      <c r="F1604" s="29" t="n">
        <v>0</v>
      </c>
      <c r="G1604" s="28" t="n">
        <v>100</v>
      </c>
      <c r="H1604" s="30" t="inlineStr">
        <is>
          <t>ON</t>
        </is>
      </c>
      <c r="I1604" s="31" t="n">
        <v>856.3651513317755</v>
      </c>
      <c r="J1604" s="31" t="n">
        <v>3449.488235315031</v>
      </c>
      <c r="K1604" s="31" t="n">
        <v>2287.037037037037</v>
      </c>
      <c r="L1604" s="31" t="n">
        <v>150</v>
      </c>
      <c r="M1604" s="31">
        <f>I1604+J1604+K1604+L1604</f>
        <v/>
      </c>
      <c r="N1604" s="31">
        <f>M1604*'Dashboard &amp; Optimisation'!$B$18/('Dashboard &amp; Optimisation'!$B$16/3.6)</f>
        <v/>
      </c>
      <c r="O1604" s="31" t="n">
        <v>326.2020454258459</v>
      </c>
      <c r="P1604" s="32" t="n">
        <v>0.4898788424939614</v>
      </c>
      <c r="Q1604" s="33" t="n">
        <v>0.2</v>
      </c>
      <c r="R1604" s="31" t="n">
        <v>446.0378279187745</v>
      </c>
      <c r="S1604" s="31">
        <f>R1604*IF(A1604=4, 2.0, 3.0)</f>
        <v/>
      </c>
      <c r="T1604" s="29">
        <f>'Dashboard &amp; Optimisation'!$B$18*U1604</f>
        <v/>
      </c>
      <c r="U1604" s="34">
        <f>MIN(1, S1604/M1604)</f>
        <v/>
      </c>
      <c r="V1604" s="34">
        <f>N1604/(N1604+O1604)</f>
        <v/>
      </c>
      <c r="W1604" s="34">
        <f>U1604*V1604</f>
        <v/>
      </c>
      <c r="X1604" s="32">
        <f>T1604/N1604</f>
        <v/>
      </c>
      <c r="Y1604" s="35">
        <f>IF(W1604=MAXIFS(W$2:W$7201, A$2:A$7201, A1604, B$2:B$7201, B1604), "OPTIMAL", "")</f>
        <v/>
      </c>
    </row>
    <row r="1605" ht="20" customHeight="1">
      <c r="A1605" s="36" t="n">
        <v>4</v>
      </c>
      <c r="B1605" s="36" t="n">
        <v>35</v>
      </c>
      <c r="C1605" s="37" t="n">
        <v>90</v>
      </c>
      <c r="D1605" s="37" t="n">
        <v>2</v>
      </c>
      <c r="E1605" s="6" t="n">
        <v>0</v>
      </c>
      <c r="F1605" s="37" t="n">
        <v>0</v>
      </c>
      <c r="G1605" s="36" t="n">
        <v>100</v>
      </c>
      <c r="H1605" s="6" t="inlineStr">
        <is>
          <t>OFF</t>
        </is>
      </c>
      <c r="I1605" s="38" t="n">
        <v>856.3651513317755</v>
      </c>
      <c r="J1605" s="38" t="n">
        <v>3449.488235315031</v>
      </c>
      <c r="K1605" s="38" t="n">
        <v>2287.037037037037</v>
      </c>
      <c r="L1605" s="38" t="n">
        <v>150</v>
      </c>
      <c r="M1605" s="38">
        <f>I1605+J1605+K1605+L1605</f>
        <v/>
      </c>
      <c r="N1605" s="38">
        <f>M1605*'Dashboard &amp; Optimisation'!$B$18/('Dashboard &amp; Optimisation'!$B$16/3.6)</f>
        <v/>
      </c>
      <c r="O1605" s="38" t="n">
        <v>326.2020454258459</v>
      </c>
      <c r="P1605" s="39" t="n">
        <v>0.8435564938092843</v>
      </c>
      <c r="Q1605" s="40" t="n">
        <v>0.2</v>
      </c>
      <c r="R1605" s="38" t="n">
        <v>259.0276957772678</v>
      </c>
      <c r="S1605" s="38">
        <f>R1605*IF(A1605=4, 2.0, 3.0)</f>
        <v/>
      </c>
      <c r="T1605" s="37">
        <f>'Dashboard &amp; Optimisation'!$B$18*U1605</f>
        <v/>
      </c>
      <c r="U1605" s="26">
        <f>MIN(1, S1605/M1605)</f>
        <v/>
      </c>
      <c r="V1605" s="26">
        <f>N1605/(N1605+O1605)</f>
        <v/>
      </c>
      <c r="W1605" s="26">
        <f>U1605*V1605</f>
        <v/>
      </c>
      <c r="X1605" s="39">
        <f>T1605/N1605</f>
        <v/>
      </c>
      <c r="Y1605" s="41">
        <f>IF(W1605=MAXIFS(W$2:W$7201, A$2:A$7201, A1605, B$2:B$7201, B1605), "OPTIMAL", "")</f>
        <v/>
      </c>
    </row>
    <row r="1606" ht="20" customHeight="1">
      <c r="A1606" s="28" t="n">
        <v>4</v>
      </c>
      <c r="B1606" s="28" t="n">
        <v>35</v>
      </c>
      <c r="C1606" s="29" t="n">
        <v>90</v>
      </c>
      <c r="D1606" s="29" t="n">
        <v>2</v>
      </c>
      <c r="E1606" s="30" t="n">
        <v>0</v>
      </c>
      <c r="F1606" s="29" t="n">
        <v>0</v>
      </c>
      <c r="G1606" s="28" t="n">
        <v>150</v>
      </c>
      <c r="H1606" s="30" t="inlineStr">
        <is>
          <t>ON</t>
        </is>
      </c>
      <c r="I1606" s="31" t="n">
        <v>856.3651513317755</v>
      </c>
      <c r="J1606" s="31" t="n">
        <v>3449.488235315031</v>
      </c>
      <c r="K1606" s="31" t="n">
        <v>2287.037037037037</v>
      </c>
      <c r="L1606" s="31" t="n">
        <v>150</v>
      </c>
      <c r="M1606" s="31">
        <f>I1606+J1606+K1606+L1606</f>
        <v/>
      </c>
      <c r="N1606" s="31">
        <f>M1606*'Dashboard &amp; Optimisation'!$B$18/('Dashboard &amp; Optimisation'!$B$16/3.6)</f>
        <v/>
      </c>
      <c r="O1606" s="31" t="n">
        <v>326.2020454258459</v>
      </c>
      <c r="P1606" s="32" t="n">
        <v>0.4907630366222497</v>
      </c>
      <c r="Q1606" s="33" t="n">
        <v>0.2</v>
      </c>
      <c r="R1606" s="31" t="n">
        <v>445.2342139564136</v>
      </c>
      <c r="S1606" s="31">
        <f>R1606*IF(A1606=4, 2.0, 3.0)</f>
        <v/>
      </c>
      <c r="T1606" s="29">
        <f>'Dashboard &amp; Optimisation'!$B$18*U1606</f>
        <v/>
      </c>
      <c r="U1606" s="34">
        <f>MIN(1, S1606/M1606)</f>
        <v/>
      </c>
      <c r="V1606" s="34">
        <f>N1606/(N1606+O1606)</f>
        <v/>
      </c>
      <c r="W1606" s="34">
        <f>U1606*V1606</f>
        <v/>
      </c>
      <c r="X1606" s="32">
        <f>T1606/N1606</f>
        <v/>
      </c>
      <c r="Y1606" s="35">
        <f>IF(W1606=MAXIFS(W$2:W$7201, A$2:A$7201, A1606, B$2:B$7201, B1606), "OPTIMAL", "")</f>
        <v/>
      </c>
    </row>
    <row r="1607" ht="20" customHeight="1">
      <c r="A1607" s="36" t="n">
        <v>4</v>
      </c>
      <c r="B1607" s="36" t="n">
        <v>35</v>
      </c>
      <c r="C1607" s="37" t="n">
        <v>90</v>
      </c>
      <c r="D1607" s="37" t="n">
        <v>2</v>
      </c>
      <c r="E1607" s="6" t="n">
        <v>0</v>
      </c>
      <c r="F1607" s="37" t="n">
        <v>0</v>
      </c>
      <c r="G1607" s="36" t="n">
        <v>150</v>
      </c>
      <c r="H1607" s="6" t="inlineStr">
        <is>
          <t>OFF</t>
        </is>
      </c>
      <c r="I1607" s="38" t="n">
        <v>856.3651513317755</v>
      </c>
      <c r="J1607" s="38" t="n">
        <v>3449.488235315031</v>
      </c>
      <c r="K1607" s="38" t="n">
        <v>2287.037037037037</v>
      </c>
      <c r="L1607" s="38" t="n">
        <v>150</v>
      </c>
      <c r="M1607" s="38">
        <f>I1607+J1607+K1607+L1607</f>
        <v/>
      </c>
      <c r="N1607" s="38">
        <f>M1607*'Dashboard &amp; Optimisation'!$B$18/('Dashboard &amp; Optimisation'!$B$16/3.6)</f>
        <v/>
      </c>
      <c r="O1607" s="38" t="n">
        <v>326.2020454258459</v>
      </c>
      <c r="P1607" s="39" t="n">
        <v>0.8444406879375728</v>
      </c>
      <c r="Q1607" s="40" t="n">
        <v>0.2</v>
      </c>
      <c r="R1607" s="38" t="n">
        <v>258.7564739248133</v>
      </c>
      <c r="S1607" s="38">
        <f>R1607*IF(A1607=4, 2.0, 3.0)</f>
        <v/>
      </c>
      <c r="T1607" s="37">
        <f>'Dashboard &amp; Optimisation'!$B$18*U1607</f>
        <v/>
      </c>
      <c r="U1607" s="26">
        <f>MIN(1, S1607/M1607)</f>
        <v/>
      </c>
      <c r="V1607" s="26">
        <f>N1607/(N1607+O1607)</f>
        <v/>
      </c>
      <c r="W1607" s="26">
        <f>U1607*V1607</f>
        <v/>
      </c>
      <c r="X1607" s="39">
        <f>T1607/N1607</f>
        <v/>
      </c>
      <c r="Y1607" s="41">
        <f>IF(W1607=MAXIFS(W$2:W$7201, A$2:A$7201, A1607, B$2:B$7201, B1607), "OPTIMAL", "")</f>
        <v/>
      </c>
    </row>
    <row r="1608" ht="20" customHeight="1">
      <c r="A1608" s="28" t="n">
        <v>4</v>
      </c>
      <c r="B1608" s="28" t="n">
        <v>35</v>
      </c>
      <c r="C1608" s="29" t="n">
        <v>90</v>
      </c>
      <c r="D1608" s="29" t="n">
        <v>2</v>
      </c>
      <c r="E1608" s="30" t="n">
        <v>0</v>
      </c>
      <c r="F1608" s="29" t="n">
        <v>0</v>
      </c>
      <c r="G1608" s="28" t="n">
        <v>200</v>
      </c>
      <c r="H1608" s="30" t="inlineStr">
        <is>
          <t>ON</t>
        </is>
      </c>
      <c r="I1608" s="31" t="n">
        <v>856.3651513317755</v>
      </c>
      <c r="J1608" s="31" t="n">
        <v>3449.488235315031</v>
      </c>
      <c r="K1608" s="31" t="n">
        <v>2287.037037037037</v>
      </c>
      <c r="L1608" s="31" t="n">
        <v>150</v>
      </c>
      <c r="M1608" s="31">
        <f>I1608+J1608+K1608+L1608</f>
        <v/>
      </c>
      <c r="N1608" s="31">
        <f>M1608*'Dashboard &amp; Optimisation'!$B$18/('Dashboard &amp; Optimisation'!$B$16/3.6)</f>
        <v/>
      </c>
      <c r="O1608" s="31" t="n">
        <v>326.2020454258459</v>
      </c>
      <c r="P1608" s="32" t="n">
        <v>0.4916472307505381</v>
      </c>
      <c r="Q1608" s="33" t="n">
        <v>0.2</v>
      </c>
      <c r="R1608" s="31" t="n">
        <v>444.4334904842355</v>
      </c>
      <c r="S1608" s="31">
        <f>R1608*IF(A1608=4, 2.0, 3.0)</f>
        <v/>
      </c>
      <c r="T1608" s="29">
        <f>'Dashboard &amp; Optimisation'!$B$18*U1608</f>
        <v/>
      </c>
      <c r="U1608" s="34">
        <f>MIN(1, S1608/M1608)</f>
        <v/>
      </c>
      <c r="V1608" s="34">
        <f>N1608/(N1608+O1608)</f>
        <v/>
      </c>
      <c r="W1608" s="34">
        <f>U1608*V1608</f>
        <v/>
      </c>
      <c r="X1608" s="32">
        <f>T1608/N1608</f>
        <v/>
      </c>
      <c r="Y1608" s="35">
        <f>IF(W1608=MAXIFS(W$2:W$7201, A$2:A$7201, A1608, B$2:B$7201, B1608), "OPTIMAL", "")</f>
        <v/>
      </c>
    </row>
    <row r="1609" ht="20" customHeight="1">
      <c r="A1609" s="36" t="n">
        <v>4</v>
      </c>
      <c r="B1609" s="36" t="n">
        <v>35</v>
      </c>
      <c r="C1609" s="37" t="n">
        <v>90</v>
      </c>
      <c r="D1609" s="37" t="n">
        <v>2</v>
      </c>
      <c r="E1609" s="6" t="n">
        <v>0</v>
      </c>
      <c r="F1609" s="37" t="n">
        <v>0</v>
      </c>
      <c r="G1609" s="36" t="n">
        <v>200</v>
      </c>
      <c r="H1609" s="6" t="inlineStr">
        <is>
          <t>OFF</t>
        </is>
      </c>
      <c r="I1609" s="38" t="n">
        <v>856.3651513317755</v>
      </c>
      <c r="J1609" s="38" t="n">
        <v>3449.488235315031</v>
      </c>
      <c r="K1609" s="38" t="n">
        <v>2287.037037037037</v>
      </c>
      <c r="L1609" s="38" t="n">
        <v>150</v>
      </c>
      <c r="M1609" s="38">
        <f>I1609+J1609+K1609+L1609</f>
        <v/>
      </c>
      <c r="N1609" s="38">
        <f>M1609*'Dashboard &amp; Optimisation'!$B$18/('Dashboard &amp; Optimisation'!$B$16/3.6)</f>
        <v/>
      </c>
      <c r="O1609" s="38" t="n">
        <v>326.2020454258459</v>
      </c>
      <c r="P1609" s="39" t="n">
        <v>0.845324882065861</v>
      </c>
      <c r="Q1609" s="40" t="n">
        <v>0.2</v>
      </c>
      <c r="R1609" s="38" t="n">
        <v>258.4858194584007</v>
      </c>
      <c r="S1609" s="38">
        <f>R1609*IF(A1609=4, 2.0, 3.0)</f>
        <v/>
      </c>
      <c r="T1609" s="37">
        <f>'Dashboard &amp; Optimisation'!$B$18*U1609</f>
        <v/>
      </c>
      <c r="U1609" s="26">
        <f>MIN(1, S1609/M1609)</f>
        <v/>
      </c>
      <c r="V1609" s="26">
        <f>N1609/(N1609+O1609)</f>
        <v/>
      </c>
      <c r="W1609" s="26">
        <f>U1609*V1609</f>
        <v/>
      </c>
      <c r="X1609" s="39">
        <f>T1609/N1609</f>
        <v/>
      </c>
      <c r="Y1609" s="41">
        <f>IF(W1609=MAXIFS(W$2:W$7201, A$2:A$7201, A1609, B$2:B$7201, B1609), "OPTIMAL", "")</f>
        <v/>
      </c>
    </row>
    <row r="1610" ht="20" customHeight="1">
      <c r="A1610" s="28" t="n">
        <v>4</v>
      </c>
      <c r="B1610" s="28" t="n">
        <v>35</v>
      </c>
      <c r="C1610" s="29" t="n">
        <v>90</v>
      </c>
      <c r="D1610" s="29" t="n">
        <v>2</v>
      </c>
      <c r="E1610" s="30" t="n">
        <v>4</v>
      </c>
      <c r="F1610" s="29" t="n">
        <v>1.5</v>
      </c>
      <c r="G1610" s="28" t="n">
        <v>50</v>
      </c>
      <c r="H1610" s="30" t="inlineStr">
        <is>
          <t>ON</t>
        </is>
      </c>
      <c r="I1610" s="31" t="n">
        <v>856.3651513317755</v>
      </c>
      <c r="J1610" s="31" t="n">
        <v>3449.488235315031</v>
      </c>
      <c r="K1610" s="31" t="n">
        <v>2287.037037037037</v>
      </c>
      <c r="L1610" s="31" t="n">
        <v>150</v>
      </c>
      <c r="M1610" s="31">
        <f>I1610+J1610+K1610+L1610</f>
        <v/>
      </c>
      <c r="N1610" s="31">
        <f>M1610*'Dashboard &amp; Optimisation'!$B$18/('Dashboard &amp; Optimisation'!$B$16/3.6)</f>
        <v/>
      </c>
      <c r="O1610" s="31" t="n">
        <v>519.5267867337201</v>
      </c>
      <c r="P1610" s="32" t="n">
        <v>0.07670935056562384</v>
      </c>
      <c r="Q1610" s="33" t="n">
        <v>7.477008151491015</v>
      </c>
      <c r="R1610" s="31" t="n">
        <v>2953.414253140167</v>
      </c>
      <c r="S1610" s="31">
        <f>R1610*IF(A1610=4, 2.0, 3.0)</f>
        <v/>
      </c>
      <c r="T1610" s="29">
        <f>'Dashboard &amp; Optimisation'!$B$18*U1610</f>
        <v/>
      </c>
      <c r="U1610" s="34">
        <f>MIN(1, S1610/M1610)</f>
        <v/>
      </c>
      <c r="V1610" s="34">
        <f>N1610/(N1610+O1610)</f>
        <v/>
      </c>
      <c r="W1610" s="34">
        <f>U1610*V1610</f>
        <v/>
      </c>
      <c r="X1610" s="32">
        <f>T1610/N1610</f>
        <v/>
      </c>
      <c r="Y1610" s="35">
        <f>IF(W1610=MAXIFS(W$2:W$7201, A$2:A$7201, A1610, B$2:B$7201, B1610), "OPTIMAL", "")</f>
        <v/>
      </c>
    </row>
    <row r="1611" ht="20" customHeight="1">
      <c r="A1611" s="36" t="n">
        <v>4</v>
      </c>
      <c r="B1611" s="36" t="n">
        <v>35</v>
      </c>
      <c r="C1611" s="37" t="n">
        <v>90</v>
      </c>
      <c r="D1611" s="37" t="n">
        <v>2</v>
      </c>
      <c r="E1611" s="6" t="n">
        <v>4</v>
      </c>
      <c r="F1611" s="37" t="n">
        <v>1.5</v>
      </c>
      <c r="G1611" s="36" t="n">
        <v>50</v>
      </c>
      <c r="H1611" s="6" t="inlineStr">
        <is>
          <t>OFF</t>
        </is>
      </c>
      <c r="I1611" s="38" t="n">
        <v>856.3651513317755</v>
      </c>
      <c r="J1611" s="38" t="n">
        <v>3449.488235315031</v>
      </c>
      <c r="K1611" s="38" t="n">
        <v>2287.037037037037</v>
      </c>
      <c r="L1611" s="38" t="n">
        <v>150</v>
      </c>
      <c r="M1611" s="38">
        <f>I1611+J1611+K1611+L1611</f>
        <v/>
      </c>
      <c r="N1611" s="38">
        <f>M1611*'Dashboard &amp; Optimisation'!$B$18/('Dashboard &amp; Optimisation'!$B$16/3.6)</f>
        <v/>
      </c>
      <c r="O1611" s="38" t="n">
        <v>519.5267867337201</v>
      </c>
      <c r="P1611" s="39" t="n">
        <v>0.3287665718957334</v>
      </c>
      <c r="Q1611" s="40" t="n">
        <v>7.477008151491015</v>
      </c>
      <c r="R1611" s="38" t="n">
        <v>689.1043940485827</v>
      </c>
      <c r="S1611" s="38">
        <f>R1611*IF(A1611=4, 2.0, 3.0)</f>
        <v/>
      </c>
      <c r="T1611" s="37">
        <f>'Dashboard &amp; Optimisation'!$B$18*U1611</f>
        <v/>
      </c>
      <c r="U1611" s="26">
        <f>MIN(1, S1611/M1611)</f>
        <v/>
      </c>
      <c r="V1611" s="26">
        <f>N1611/(N1611+O1611)</f>
        <v/>
      </c>
      <c r="W1611" s="26">
        <f>U1611*V1611</f>
        <v/>
      </c>
      <c r="X1611" s="39">
        <f>T1611/N1611</f>
        <v/>
      </c>
      <c r="Y1611" s="41">
        <f>IF(W1611=MAXIFS(W$2:W$7201, A$2:A$7201, A1611, B$2:B$7201, B1611), "OPTIMAL", "")</f>
        <v/>
      </c>
    </row>
    <row r="1612" ht="20" customHeight="1">
      <c r="A1612" s="28" t="n">
        <v>4</v>
      </c>
      <c r="B1612" s="28" t="n">
        <v>35</v>
      </c>
      <c r="C1612" s="29" t="n">
        <v>90</v>
      </c>
      <c r="D1612" s="29" t="n">
        <v>2</v>
      </c>
      <c r="E1612" s="30" t="n">
        <v>4</v>
      </c>
      <c r="F1612" s="29" t="n">
        <v>1.5</v>
      </c>
      <c r="G1612" s="28" t="n">
        <v>100</v>
      </c>
      <c r="H1612" s="30" t="inlineStr">
        <is>
          <t>ON</t>
        </is>
      </c>
      <c r="I1612" s="31" t="n">
        <v>856.3651513317755</v>
      </c>
      <c r="J1612" s="31" t="n">
        <v>3449.488235315031</v>
      </c>
      <c r="K1612" s="31" t="n">
        <v>2287.037037037037</v>
      </c>
      <c r="L1612" s="31" t="n">
        <v>150</v>
      </c>
      <c r="M1612" s="31">
        <f>I1612+J1612+K1612+L1612</f>
        <v/>
      </c>
      <c r="N1612" s="31">
        <f>M1612*'Dashboard &amp; Optimisation'!$B$18/('Dashboard &amp; Optimisation'!$B$16/3.6)</f>
        <v/>
      </c>
      <c r="O1612" s="31" t="n">
        <v>519.5267867337201</v>
      </c>
      <c r="P1612" s="32" t="n">
        <v>0.07759354469391215</v>
      </c>
      <c r="Q1612" s="33" t="n">
        <v>7.477008151491015</v>
      </c>
      <c r="R1612" s="31" t="n">
        <v>2919.75950065617</v>
      </c>
      <c r="S1612" s="31">
        <f>R1612*IF(A1612=4, 2.0, 3.0)</f>
        <v/>
      </c>
      <c r="T1612" s="29">
        <f>'Dashboard &amp; Optimisation'!$B$18*U1612</f>
        <v/>
      </c>
      <c r="U1612" s="34">
        <f>MIN(1, S1612/M1612)</f>
        <v/>
      </c>
      <c r="V1612" s="34">
        <f>N1612/(N1612+O1612)</f>
        <v/>
      </c>
      <c r="W1612" s="34">
        <f>U1612*V1612</f>
        <v/>
      </c>
      <c r="X1612" s="32">
        <f>T1612/N1612</f>
        <v/>
      </c>
      <c r="Y1612" s="35">
        <f>IF(W1612=MAXIFS(W$2:W$7201, A$2:A$7201, A1612, B$2:B$7201, B1612), "OPTIMAL", "")</f>
        <v/>
      </c>
    </row>
    <row r="1613" ht="20" customHeight="1">
      <c r="A1613" s="36" t="n">
        <v>4</v>
      </c>
      <c r="B1613" s="36" t="n">
        <v>35</v>
      </c>
      <c r="C1613" s="37" t="n">
        <v>90</v>
      </c>
      <c r="D1613" s="37" t="n">
        <v>2</v>
      </c>
      <c r="E1613" s="6" t="n">
        <v>4</v>
      </c>
      <c r="F1613" s="37" t="n">
        <v>1.5</v>
      </c>
      <c r="G1613" s="36" t="n">
        <v>100</v>
      </c>
      <c r="H1613" s="6" t="inlineStr">
        <is>
          <t>OFF</t>
        </is>
      </c>
      <c r="I1613" s="38" t="n">
        <v>856.3651513317755</v>
      </c>
      <c r="J1613" s="38" t="n">
        <v>3449.488235315031</v>
      </c>
      <c r="K1613" s="38" t="n">
        <v>2287.037037037037</v>
      </c>
      <c r="L1613" s="38" t="n">
        <v>150</v>
      </c>
      <c r="M1613" s="38">
        <f>I1613+J1613+K1613+L1613</f>
        <v/>
      </c>
      <c r="N1613" s="38">
        <f>M1613*'Dashboard &amp; Optimisation'!$B$18/('Dashboard &amp; Optimisation'!$B$16/3.6)</f>
        <v/>
      </c>
      <c r="O1613" s="38" t="n">
        <v>519.5267867337201</v>
      </c>
      <c r="P1613" s="39" t="n">
        <v>0.3296507660240217</v>
      </c>
      <c r="Q1613" s="40" t="n">
        <v>7.477008151491015</v>
      </c>
      <c r="R1613" s="38" t="n">
        <v>687.2560681176458</v>
      </c>
      <c r="S1613" s="38">
        <f>R1613*IF(A1613=4, 2.0, 3.0)</f>
        <v/>
      </c>
      <c r="T1613" s="37">
        <f>'Dashboard &amp; Optimisation'!$B$18*U1613</f>
        <v/>
      </c>
      <c r="U1613" s="26">
        <f>MIN(1, S1613/M1613)</f>
        <v/>
      </c>
      <c r="V1613" s="26">
        <f>N1613/(N1613+O1613)</f>
        <v/>
      </c>
      <c r="W1613" s="26">
        <f>U1613*V1613</f>
        <v/>
      </c>
      <c r="X1613" s="39">
        <f>T1613/N1613</f>
        <v/>
      </c>
      <c r="Y1613" s="41">
        <f>IF(W1613=MAXIFS(W$2:W$7201, A$2:A$7201, A1613, B$2:B$7201, B1613), "OPTIMAL", "")</f>
        <v/>
      </c>
    </row>
    <row r="1614" ht="20" customHeight="1">
      <c r="A1614" s="28" t="n">
        <v>4</v>
      </c>
      <c r="B1614" s="28" t="n">
        <v>35</v>
      </c>
      <c r="C1614" s="29" t="n">
        <v>90</v>
      </c>
      <c r="D1614" s="29" t="n">
        <v>2</v>
      </c>
      <c r="E1614" s="30" t="n">
        <v>4</v>
      </c>
      <c r="F1614" s="29" t="n">
        <v>1.5</v>
      </c>
      <c r="G1614" s="28" t="n">
        <v>150</v>
      </c>
      <c r="H1614" s="30" t="inlineStr">
        <is>
          <t>ON</t>
        </is>
      </c>
      <c r="I1614" s="31" t="n">
        <v>856.3651513317755</v>
      </c>
      <c r="J1614" s="31" t="n">
        <v>3449.488235315031</v>
      </c>
      <c r="K1614" s="31" t="n">
        <v>2287.037037037037</v>
      </c>
      <c r="L1614" s="31" t="n">
        <v>150</v>
      </c>
      <c r="M1614" s="31">
        <f>I1614+J1614+K1614+L1614</f>
        <v/>
      </c>
      <c r="N1614" s="31">
        <f>M1614*'Dashboard &amp; Optimisation'!$B$18/('Dashboard &amp; Optimisation'!$B$16/3.6)</f>
        <v/>
      </c>
      <c r="O1614" s="31" t="n">
        <v>519.5267867337201</v>
      </c>
      <c r="P1614" s="32" t="n">
        <v>0.07847773882220045</v>
      </c>
      <c r="Q1614" s="33" t="n">
        <v>7.477008151491015</v>
      </c>
      <c r="R1614" s="31" t="n">
        <v>2886.863111880964</v>
      </c>
      <c r="S1614" s="31">
        <f>R1614*IF(A1614=4, 2.0, 3.0)</f>
        <v/>
      </c>
      <c r="T1614" s="29">
        <f>'Dashboard &amp; Optimisation'!$B$18*U1614</f>
        <v/>
      </c>
      <c r="U1614" s="34">
        <f>MIN(1, S1614/M1614)</f>
        <v/>
      </c>
      <c r="V1614" s="34">
        <f>N1614/(N1614+O1614)</f>
        <v/>
      </c>
      <c r="W1614" s="34">
        <f>U1614*V1614</f>
        <v/>
      </c>
      <c r="X1614" s="32">
        <f>T1614/N1614</f>
        <v/>
      </c>
      <c r="Y1614" s="35">
        <f>IF(W1614=MAXIFS(W$2:W$7201, A$2:A$7201, A1614, B$2:B$7201, B1614), "OPTIMAL", "")</f>
        <v/>
      </c>
    </row>
    <row r="1615" ht="20" customHeight="1">
      <c r="A1615" s="36" t="n">
        <v>4</v>
      </c>
      <c r="B1615" s="36" t="n">
        <v>35</v>
      </c>
      <c r="C1615" s="37" t="n">
        <v>90</v>
      </c>
      <c r="D1615" s="37" t="n">
        <v>2</v>
      </c>
      <c r="E1615" s="6" t="n">
        <v>4</v>
      </c>
      <c r="F1615" s="37" t="n">
        <v>1.5</v>
      </c>
      <c r="G1615" s="36" t="n">
        <v>150</v>
      </c>
      <c r="H1615" s="6" t="inlineStr">
        <is>
          <t>OFF</t>
        </is>
      </c>
      <c r="I1615" s="38" t="n">
        <v>856.3651513317755</v>
      </c>
      <c r="J1615" s="38" t="n">
        <v>3449.488235315031</v>
      </c>
      <c r="K1615" s="38" t="n">
        <v>2287.037037037037</v>
      </c>
      <c r="L1615" s="38" t="n">
        <v>150</v>
      </c>
      <c r="M1615" s="38">
        <f>I1615+J1615+K1615+L1615</f>
        <v/>
      </c>
      <c r="N1615" s="38">
        <f>M1615*'Dashboard &amp; Optimisation'!$B$18/('Dashboard &amp; Optimisation'!$B$16/3.6)</f>
        <v/>
      </c>
      <c r="O1615" s="38" t="n">
        <v>519.5267867337201</v>
      </c>
      <c r="P1615" s="39" t="n">
        <v>0.33053496015231</v>
      </c>
      <c r="Q1615" s="40" t="n">
        <v>7.477008151491015</v>
      </c>
      <c r="R1615" s="38" t="n">
        <v>685.4176308770582</v>
      </c>
      <c r="S1615" s="38">
        <f>R1615*IF(A1615=4, 2.0, 3.0)</f>
        <v/>
      </c>
      <c r="T1615" s="37">
        <f>'Dashboard &amp; Optimisation'!$B$18*U1615</f>
        <v/>
      </c>
      <c r="U1615" s="26">
        <f>MIN(1, S1615/M1615)</f>
        <v/>
      </c>
      <c r="V1615" s="26">
        <f>N1615/(N1615+O1615)</f>
        <v/>
      </c>
      <c r="W1615" s="26">
        <f>U1615*V1615</f>
        <v/>
      </c>
      <c r="X1615" s="39">
        <f>T1615/N1615</f>
        <v/>
      </c>
      <c r="Y1615" s="41">
        <f>IF(W1615=MAXIFS(W$2:W$7201, A$2:A$7201, A1615, B$2:B$7201, B1615), "OPTIMAL", "")</f>
        <v/>
      </c>
    </row>
    <row r="1616" ht="20" customHeight="1">
      <c r="A1616" s="28" t="n">
        <v>4</v>
      </c>
      <c r="B1616" s="28" t="n">
        <v>35</v>
      </c>
      <c r="C1616" s="29" t="n">
        <v>90</v>
      </c>
      <c r="D1616" s="29" t="n">
        <v>2</v>
      </c>
      <c r="E1616" s="30" t="n">
        <v>4</v>
      </c>
      <c r="F1616" s="29" t="n">
        <v>1.5</v>
      </c>
      <c r="G1616" s="28" t="n">
        <v>200</v>
      </c>
      <c r="H1616" s="30" t="inlineStr">
        <is>
          <t>ON</t>
        </is>
      </c>
      <c r="I1616" s="31" t="n">
        <v>856.3651513317755</v>
      </c>
      <c r="J1616" s="31" t="n">
        <v>3449.488235315031</v>
      </c>
      <c r="K1616" s="31" t="n">
        <v>2287.037037037037</v>
      </c>
      <c r="L1616" s="31" t="n">
        <v>150</v>
      </c>
      <c r="M1616" s="31">
        <f>I1616+J1616+K1616+L1616</f>
        <v/>
      </c>
      <c r="N1616" s="31">
        <f>M1616*'Dashboard &amp; Optimisation'!$B$18/('Dashboard &amp; Optimisation'!$B$16/3.6)</f>
        <v/>
      </c>
      <c r="O1616" s="31" t="n">
        <v>519.5267867337201</v>
      </c>
      <c r="P1616" s="32" t="n">
        <v>0.07936193295048877</v>
      </c>
      <c r="Q1616" s="33" t="n">
        <v>7.477008151491015</v>
      </c>
      <c r="R1616" s="31" t="n">
        <v>2854.699739369741</v>
      </c>
      <c r="S1616" s="31">
        <f>R1616*IF(A1616=4, 2.0, 3.0)</f>
        <v/>
      </c>
      <c r="T1616" s="29">
        <f>'Dashboard &amp; Optimisation'!$B$18*U1616</f>
        <v/>
      </c>
      <c r="U1616" s="34">
        <f>MIN(1, S1616/M1616)</f>
        <v/>
      </c>
      <c r="V1616" s="34">
        <f>N1616/(N1616+O1616)</f>
        <v/>
      </c>
      <c r="W1616" s="34">
        <f>U1616*V1616</f>
        <v/>
      </c>
      <c r="X1616" s="32">
        <f>T1616/N1616</f>
        <v/>
      </c>
      <c r="Y1616" s="35">
        <f>IF(W1616=MAXIFS(W$2:W$7201, A$2:A$7201, A1616, B$2:B$7201, B1616), "OPTIMAL", "")</f>
        <v/>
      </c>
    </row>
    <row r="1617" ht="20" customHeight="1">
      <c r="A1617" s="36" t="n">
        <v>4</v>
      </c>
      <c r="B1617" s="36" t="n">
        <v>35</v>
      </c>
      <c r="C1617" s="37" t="n">
        <v>90</v>
      </c>
      <c r="D1617" s="37" t="n">
        <v>2</v>
      </c>
      <c r="E1617" s="6" t="n">
        <v>4</v>
      </c>
      <c r="F1617" s="37" t="n">
        <v>1.5</v>
      </c>
      <c r="G1617" s="36" t="n">
        <v>200</v>
      </c>
      <c r="H1617" s="6" t="inlineStr">
        <is>
          <t>OFF</t>
        </is>
      </c>
      <c r="I1617" s="38" t="n">
        <v>856.3651513317755</v>
      </c>
      <c r="J1617" s="38" t="n">
        <v>3449.488235315031</v>
      </c>
      <c r="K1617" s="38" t="n">
        <v>2287.037037037037</v>
      </c>
      <c r="L1617" s="38" t="n">
        <v>150</v>
      </c>
      <c r="M1617" s="38">
        <f>I1617+J1617+K1617+L1617</f>
        <v/>
      </c>
      <c r="N1617" s="38">
        <f>M1617*'Dashboard &amp; Optimisation'!$B$18/('Dashboard &amp; Optimisation'!$B$16/3.6)</f>
        <v/>
      </c>
      <c r="O1617" s="38" t="n">
        <v>519.5267867337201</v>
      </c>
      <c r="P1617" s="39" t="n">
        <v>0.3314191542805984</v>
      </c>
      <c r="Q1617" s="40" t="n">
        <v>7.477008151491015</v>
      </c>
      <c r="R1617" s="38" t="n">
        <v>683.5890031806225</v>
      </c>
      <c r="S1617" s="38">
        <f>R1617*IF(A1617=4, 2.0, 3.0)</f>
        <v/>
      </c>
      <c r="T1617" s="37">
        <f>'Dashboard &amp; Optimisation'!$B$18*U1617</f>
        <v/>
      </c>
      <c r="U1617" s="26">
        <f>MIN(1, S1617/M1617)</f>
        <v/>
      </c>
      <c r="V1617" s="26">
        <f>N1617/(N1617+O1617)</f>
        <v/>
      </c>
      <c r="W1617" s="26">
        <f>U1617*V1617</f>
        <v/>
      </c>
      <c r="X1617" s="39">
        <f>T1617/N1617</f>
        <v/>
      </c>
      <c r="Y1617" s="41">
        <f>IF(W1617=MAXIFS(W$2:W$7201, A$2:A$7201, A1617, B$2:B$7201, B1617), "OPTIMAL", "")</f>
        <v/>
      </c>
    </row>
    <row r="1618" ht="20" customHeight="1">
      <c r="A1618" s="28" t="n">
        <v>4</v>
      </c>
      <c r="B1618" s="28" t="n">
        <v>35</v>
      </c>
      <c r="C1618" s="29" t="n">
        <v>90</v>
      </c>
      <c r="D1618" s="29" t="n">
        <v>2</v>
      </c>
      <c r="E1618" s="30" t="n">
        <v>4</v>
      </c>
      <c r="F1618" s="29" t="n">
        <v>2</v>
      </c>
      <c r="G1618" s="28" t="n">
        <v>50</v>
      </c>
      <c r="H1618" s="30" t="inlineStr">
        <is>
          <t>ON</t>
        </is>
      </c>
      <c r="I1618" s="31" t="n">
        <v>856.3651513317755</v>
      </c>
      <c r="J1618" s="31" t="n">
        <v>3449.488235315031</v>
      </c>
      <c r="K1618" s="31" t="n">
        <v>2287.037037037037</v>
      </c>
      <c r="L1618" s="31" t="n">
        <v>150</v>
      </c>
      <c r="M1618" s="31">
        <f>I1618+J1618+K1618+L1618</f>
        <v/>
      </c>
      <c r="N1618" s="31">
        <f>M1618*'Dashboard &amp; Optimisation'!$B$18/('Dashboard &amp; Optimisation'!$B$16/3.6)</f>
        <v/>
      </c>
      <c r="O1618" s="31" t="n">
        <v>587.1732080508223</v>
      </c>
      <c r="P1618" s="32" t="n">
        <v>0.0743342251484481</v>
      </c>
      <c r="Q1618" s="33" t="n">
        <v>9.902677535321354</v>
      </c>
      <c r="R1618" s="31" t="n">
        <v>3085.675126373527</v>
      </c>
      <c r="S1618" s="31">
        <f>R1618*IF(A1618=4, 2.0, 3.0)</f>
        <v/>
      </c>
      <c r="T1618" s="29">
        <f>'Dashboard &amp; Optimisation'!$B$18*U1618</f>
        <v/>
      </c>
      <c r="U1618" s="34">
        <f>MIN(1, S1618/M1618)</f>
        <v/>
      </c>
      <c r="V1618" s="34">
        <f>N1618/(N1618+O1618)</f>
        <v/>
      </c>
      <c r="W1618" s="34">
        <f>U1618*V1618</f>
        <v/>
      </c>
      <c r="X1618" s="32">
        <f>T1618/N1618</f>
        <v/>
      </c>
      <c r="Y1618" s="35">
        <f>IF(W1618=MAXIFS(W$2:W$7201, A$2:A$7201, A1618, B$2:B$7201, B1618), "OPTIMAL", "")</f>
        <v/>
      </c>
    </row>
    <row r="1619" ht="20" customHeight="1">
      <c r="A1619" s="36" t="n">
        <v>4</v>
      </c>
      <c r="B1619" s="36" t="n">
        <v>35</v>
      </c>
      <c r="C1619" s="37" t="n">
        <v>90</v>
      </c>
      <c r="D1619" s="37" t="n">
        <v>2</v>
      </c>
      <c r="E1619" s="6" t="n">
        <v>4</v>
      </c>
      <c r="F1619" s="37" t="n">
        <v>2</v>
      </c>
      <c r="G1619" s="36" t="n">
        <v>50</v>
      </c>
      <c r="H1619" s="6" t="inlineStr">
        <is>
          <t>OFF</t>
        </is>
      </c>
      <c r="I1619" s="38" t="n">
        <v>856.3651513317755</v>
      </c>
      <c r="J1619" s="38" t="n">
        <v>3449.488235315031</v>
      </c>
      <c r="K1619" s="38" t="n">
        <v>2287.037037037037</v>
      </c>
      <c r="L1619" s="38" t="n">
        <v>150</v>
      </c>
      <c r="M1619" s="38">
        <f>I1619+J1619+K1619+L1619</f>
        <v/>
      </c>
      <c r="N1619" s="38">
        <f>M1619*'Dashboard &amp; Optimisation'!$B$18/('Dashboard &amp; Optimisation'!$B$16/3.6)</f>
        <v/>
      </c>
      <c r="O1619" s="38" t="n">
        <v>587.1732080508223</v>
      </c>
      <c r="P1619" s="39" t="n">
        <v>0.3276662977269247</v>
      </c>
      <c r="Q1619" s="40" t="n">
        <v>9.902677535321354</v>
      </c>
      <c r="R1619" s="38" t="n">
        <v>700.0148357338006</v>
      </c>
      <c r="S1619" s="38">
        <f>R1619*IF(A1619=4, 2.0, 3.0)</f>
        <v/>
      </c>
      <c r="T1619" s="37">
        <f>'Dashboard &amp; Optimisation'!$B$18*U1619</f>
        <v/>
      </c>
      <c r="U1619" s="26">
        <f>MIN(1, S1619/M1619)</f>
        <v/>
      </c>
      <c r="V1619" s="26">
        <f>N1619/(N1619+O1619)</f>
        <v/>
      </c>
      <c r="W1619" s="26">
        <f>U1619*V1619</f>
        <v/>
      </c>
      <c r="X1619" s="39">
        <f>T1619/N1619</f>
        <v/>
      </c>
      <c r="Y1619" s="41">
        <f>IF(W1619=MAXIFS(W$2:W$7201, A$2:A$7201, A1619, B$2:B$7201, B1619), "OPTIMAL", "")</f>
        <v/>
      </c>
    </row>
    <row r="1620" ht="20" customHeight="1">
      <c r="A1620" s="28" t="n">
        <v>4</v>
      </c>
      <c r="B1620" s="28" t="n">
        <v>35</v>
      </c>
      <c r="C1620" s="29" t="n">
        <v>90</v>
      </c>
      <c r="D1620" s="29" t="n">
        <v>2</v>
      </c>
      <c r="E1620" s="30" t="n">
        <v>4</v>
      </c>
      <c r="F1620" s="29" t="n">
        <v>2</v>
      </c>
      <c r="G1620" s="28" t="n">
        <v>100</v>
      </c>
      <c r="H1620" s="30" t="inlineStr">
        <is>
          <t>ON</t>
        </is>
      </c>
      <c r="I1620" s="31" t="n">
        <v>856.3651513317755</v>
      </c>
      <c r="J1620" s="31" t="n">
        <v>3449.488235315031</v>
      </c>
      <c r="K1620" s="31" t="n">
        <v>2287.037037037037</v>
      </c>
      <c r="L1620" s="31" t="n">
        <v>150</v>
      </c>
      <c r="M1620" s="31">
        <f>I1620+J1620+K1620+L1620</f>
        <v/>
      </c>
      <c r="N1620" s="31">
        <f>M1620*'Dashboard &amp; Optimisation'!$B$18/('Dashboard &amp; Optimisation'!$B$16/3.6)</f>
        <v/>
      </c>
      <c r="O1620" s="31" t="n">
        <v>587.1732080508223</v>
      </c>
      <c r="P1620" s="32" t="n">
        <v>0.07521841927673642</v>
      </c>
      <c r="Q1620" s="33" t="n">
        <v>9.902677535321354</v>
      </c>
      <c r="R1620" s="31" t="n">
        <v>3049.402949228898</v>
      </c>
      <c r="S1620" s="31">
        <f>R1620*IF(A1620=4, 2.0, 3.0)</f>
        <v/>
      </c>
      <c r="T1620" s="29">
        <f>'Dashboard &amp; Optimisation'!$B$18*U1620</f>
        <v/>
      </c>
      <c r="U1620" s="34">
        <f>MIN(1, S1620/M1620)</f>
        <v/>
      </c>
      <c r="V1620" s="34">
        <f>N1620/(N1620+O1620)</f>
        <v/>
      </c>
      <c r="W1620" s="34">
        <f>U1620*V1620</f>
        <v/>
      </c>
      <c r="X1620" s="32">
        <f>T1620/N1620</f>
        <v/>
      </c>
      <c r="Y1620" s="35">
        <f>IF(W1620=MAXIFS(W$2:W$7201, A$2:A$7201, A1620, B$2:B$7201, B1620), "OPTIMAL", "")</f>
        <v/>
      </c>
    </row>
    <row r="1621" ht="20" customHeight="1">
      <c r="A1621" s="36" t="n">
        <v>4</v>
      </c>
      <c r="B1621" s="36" t="n">
        <v>35</v>
      </c>
      <c r="C1621" s="37" t="n">
        <v>90</v>
      </c>
      <c r="D1621" s="37" t="n">
        <v>2</v>
      </c>
      <c r="E1621" s="6" t="n">
        <v>4</v>
      </c>
      <c r="F1621" s="37" t="n">
        <v>2</v>
      </c>
      <c r="G1621" s="36" t="n">
        <v>100</v>
      </c>
      <c r="H1621" s="6" t="inlineStr">
        <is>
          <t>OFF</t>
        </is>
      </c>
      <c r="I1621" s="38" t="n">
        <v>856.3651513317755</v>
      </c>
      <c r="J1621" s="38" t="n">
        <v>3449.488235315031</v>
      </c>
      <c r="K1621" s="38" t="n">
        <v>2287.037037037037</v>
      </c>
      <c r="L1621" s="38" t="n">
        <v>150</v>
      </c>
      <c r="M1621" s="38">
        <f>I1621+J1621+K1621+L1621</f>
        <v/>
      </c>
      <c r="N1621" s="38">
        <f>M1621*'Dashboard &amp; Optimisation'!$B$18/('Dashboard &amp; Optimisation'!$B$16/3.6)</f>
        <v/>
      </c>
      <c r="O1621" s="38" t="n">
        <v>587.1732080508223</v>
      </c>
      <c r="P1621" s="39" t="n">
        <v>0.328550491855213</v>
      </c>
      <c r="Q1621" s="40" t="n">
        <v>9.902677535321354</v>
      </c>
      <c r="R1621" s="38" t="n">
        <v>698.1309578434481</v>
      </c>
      <c r="S1621" s="38">
        <f>R1621*IF(A1621=4, 2.0, 3.0)</f>
        <v/>
      </c>
      <c r="T1621" s="37">
        <f>'Dashboard &amp; Optimisation'!$B$18*U1621</f>
        <v/>
      </c>
      <c r="U1621" s="26">
        <f>MIN(1, S1621/M1621)</f>
        <v/>
      </c>
      <c r="V1621" s="26">
        <f>N1621/(N1621+O1621)</f>
        <v/>
      </c>
      <c r="W1621" s="26">
        <f>U1621*V1621</f>
        <v/>
      </c>
      <c r="X1621" s="39">
        <f>T1621/N1621</f>
        <v/>
      </c>
      <c r="Y1621" s="41">
        <f>IF(W1621=MAXIFS(W$2:W$7201, A$2:A$7201, A1621, B$2:B$7201, B1621), "OPTIMAL", "")</f>
        <v/>
      </c>
    </row>
    <row r="1622" ht="20" customHeight="1">
      <c r="A1622" s="28" t="n">
        <v>4</v>
      </c>
      <c r="B1622" s="28" t="n">
        <v>35</v>
      </c>
      <c r="C1622" s="29" t="n">
        <v>90</v>
      </c>
      <c r="D1622" s="29" t="n">
        <v>2</v>
      </c>
      <c r="E1622" s="30" t="n">
        <v>4</v>
      </c>
      <c r="F1622" s="29" t="n">
        <v>2</v>
      </c>
      <c r="G1622" s="28" t="n">
        <v>150</v>
      </c>
      <c r="H1622" s="30" t="inlineStr">
        <is>
          <t>ON</t>
        </is>
      </c>
      <c r="I1622" s="31" t="n">
        <v>856.3651513317755</v>
      </c>
      <c r="J1622" s="31" t="n">
        <v>3449.488235315031</v>
      </c>
      <c r="K1622" s="31" t="n">
        <v>2287.037037037037</v>
      </c>
      <c r="L1622" s="31" t="n">
        <v>150</v>
      </c>
      <c r="M1622" s="31">
        <f>I1622+J1622+K1622+L1622</f>
        <v/>
      </c>
      <c r="N1622" s="31">
        <f>M1622*'Dashboard &amp; Optimisation'!$B$18/('Dashboard &amp; Optimisation'!$B$16/3.6)</f>
        <v/>
      </c>
      <c r="O1622" s="31" t="n">
        <v>587.1732080508223</v>
      </c>
      <c r="P1622" s="32" t="n">
        <v>0.07610261340502472</v>
      </c>
      <c r="Q1622" s="33" t="n">
        <v>9.902677535321354</v>
      </c>
      <c r="R1622" s="31" t="n">
        <v>3013.973624770046</v>
      </c>
      <c r="S1622" s="31">
        <f>R1622*IF(A1622=4, 2.0, 3.0)</f>
        <v/>
      </c>
      <c r="T1622" s="29">
        <f>'Dashboard &amp; Optimisation'!$B$18*U1622</f>
        <v/>
      </c>
      <c r="U1622" s="34">
        <f>MIN(1, S1622/M1622)</f>
        <v/>
      </c>
      <c r="V1622" s="34">
        <f>N1622/(N1622+O1622)</f>
        <v/>
      </c>
      <c r="W1622" s="34">
        <f>U1622*V1622</f>
        <v/>
      </c>
      <c r="X1622" s="32">
        <f>T1622/N1622</f>
        <v/>
      </c>
      <c r="Y1622" s="35">
        <f>IF(W1622=MAXIFS(W$2:W$7201, A$2:A$7201, A1622, B$2:B$7201, B1622), "OPTIMAL", "")</f>
        <v/>
      </c>
    </row>
    <row r="1623" ht="20" customHeight="1">
      <c r="A1623" s="36" t="n">
        <v>4</v>
      </c>
      <c r="B1623" s="36" t="n">
        <v>35</v>
      </c>
      <c r="C1623" s="37" t="n">
        <v>90</v>
      </c>
      <c r="D1623" s="37" t="n">
        <v>2</v>
      </c>
      <c r="E1623" s="6" t="n">
        <v>4</v>
      </c>
      <c r="F1623" s="37" t="n">
        <v>2</v>
      </c>
      <c r="G1623" s="36" t="n">
        <v>150</v>
      </c>
      <c r="H1623" s="6" t="inlineStr">
        <is>
          <t>OFF</t>
        </is>
      </c>
      <c r="I1623" s="38" t="n">
        <v>856.3651513317755</v>
      </c>
      <c r="J1623" s="38" t="n">
        <v>3449.488235315031</v>
      </c>
      <c r="K1623" s="38" t="n">
        <v>2287.037037037037</v>
      </c>
      <c r="L1623" s="38" t="n">
        <v>150</v>
      </c>
      <c r="M1623" s="38">
        <f>I1623+J1623+K1623+L1623</f>
        <v/>
      </c>
      <c r="N1623" s="38">
        <f>M1623*'Dashboard &amp; Optimisation'!$B$18/('Dashboard &amp; Optimisation'!$B$16/3.6)</f>
        <v/>
      </c>
      <c r="O1623" s="38" t="n">
        <v>587.1732080508223</v>
      </c>
      <c r="P1623" s="39" t="n">
        <v>0.3294346859835013</v>
      </c>
      <c r="Q1623" s="40" t="n">
        <v>9.902677535321354</v>
      </c>
      <c r="R1623" s="38" t="n">
        <v>696.257192511608</v>
      </c>
      <c r="S1623" s="38">
        <f>R1623*IF(A1623=4, 2.0, 3.0)</f>
        <v/>
      </c>
      <c r="T1623" s="37">
        <f>'Dashboard &amp; Optimisation'!$B$18*U1623</f>
        <v/>
      </c>
      <c r="U1623" s="26">
        <f>MIN(1, S1623/M1623)</f>
        <v/>
      </c>
      <c r="V1623" s="26">
        <f>N1623/(N1623+O1623)</f>
        <v/>
      </c>
      <c r="W1623" s="26">
        <f>U1623*V1623</f>
        <v/>
      </c>
      <c r="X1623" s="39">
        <f>T1623/N1623</f>
        <v/>
      </c>
      <c r="Y1623" s="41">
        <f>IF(W1623=MAXIFS(W$2:W$7201, A$2:A$7201, A1623, B$2:B$7201, B1623), "OPTIMAL", "")</f>
        <v/>
      </c>
    </row>
    <row r="1624" ht="20" customHeight="1">
      <c r="A1624" s="28" t="n">
        <v>4</v>
      </c>
      <c r="B1624" s="28" t="n">
        <v>35</v>
      </c>
      <c r="C1624" s="29" t="n">
        <v>90</v>
      </c>
      <c r="D1624" s="29" t="n">
        <v>2</v>
      </c>
      <c r="E1624" s="30" t="n">
        <v>4</v>
      </c>
      <c r="F1624" s="29" t="n">
        <v>2</v>
      </c>
      <c r="G1624" s="28" t="n">
        <v>200</v>
      </c>
      <c r="H1624" s="30" t="inlineStr">
        <is>
          <t>ON</t>
        </is>
      </c>
      <c r="I1624" s="31" t="n">
        <v>856.3651513317755</v>
      </c>
      <c r="J1624" s="31" t="n">
        <v>3449.488235315031</v>
      </c>
      <c r="K1624" s="31" t="n">
        <v>2287.037037037037</v>
      </c>
      <c r="L1624" s="31" t="n">
        <v>150</v>
      </c>
      <c r="M1624" s="31">
        <f>I1624+J1624+K1624+L1624</f>
        <v/>
      </c>
      <c r="N1624" s="31">
        <f>M1624*'Dashboard &amp; Optimisation'!$B$18/('Dashboard &amp; Optimisation'!$B$16/3.6)</f>
        <v/>
      </c>
      <c r="O1624" s="31" t="n">
        <v>587.1732080508223</v>
      </c>
      <c r="P1624" s="32" t="n">
        <v>0.07698680753331304</v>
      </c>
      <c r="Q1624" s="33" t="n">
        <v>9.902677535321354</v>
      </c>
      <c r="R1624" s="31" t="n">
        <v>2979.358112486537</v>
      </c>
      <c r="S1624" s="31">
        <f>R1624*IF(A1624=4, 2.0, 3.0)</f>
        <v/>
      </c>
      <c r="T1624" s="29">
        <f>'Dashboard &amp; Optimisation'!$B$18*U1624</f>
        <v/>
      </c>
      <c r="U1624" s="34">
        <f>MIN(1, S1624/M1624)</f>
        <v/>
      </c>
      <c r="V1624" s="34">
        <f>N1624/(N1624+O1624)</f>
        <v/>
      </c>
      <c r="W1624" s="34">
        <f>U1624*V1624</f>
        <v/>
      </c>
      <c r="X1624" s="32">
        <f>T1624/N1624</f>
        <v/>
      </c>
      <c r="Y1624" s="35">
        <f>IF(W1624=MAXIFS(W$2:W$7201, A$2:A$7201, A1624, B$2:B$7201, B1624), "OPTIMAL", "")</f>
        <v/>
      </c>
    </row>
    <row r="1625" ht="20" customHeight="1">
      <c r="A1625" s="36" t="n">
        <v>4</v>
      </c>
      <c r="B1625" s="36" t="n">
        <v>35</v>
      </c>
      <c r="C1625" s="37" t="n">
        <v>90</v>
      </c>
      <c r="D1625" s="37" t="n">
        <v>2</v>
      </c>
      <c r="E1625" s="6" t="n">
        <v>4</v>
      </c>
      <c r="F1625" s="37" t="n">
        <v>2</v>
      </c>
      <c r="G1625" s="36" t="n">
        <v>200</v>
      </c>
      <c r="H1625" s="6" t="inlineStr">
        <is>
          <t>OFF</t>
        </is>
      </c>
      <c r="I1625" s="38" t="n">
        <v>856.3651513317755</v>
      </c>
      <c r="J1625" s="38" t="n">
        <v>3449.488235315031</v>
      </c>
      <c r="K1625" s="38" t="n">
        <v>2287.037037037037</v>
      </c>
      <c r="L1625" s="38" t="n">
        <v>150</v>
      </c>
      <c r="M1625" s="38">
        <f>I1625+J1625+K1625+L1625</f>
        <v/>
      </c>
      <c r="N1625" s="38">
        <f>M1625*'Dashboard &amp; Optimisation'!$B$18/('Dashboard &amp; Optimisation'!$B$16/3.6)</f>
        <v/>
      </c>
      <c r="O1625" s="38" t="n">
        <v>587.1732080508223</v>
      </c>
      <c r="P1625" s="39" t="n">
        <v>0.3303188801117897</v>
      </c>
      <c r="Q1625" s="40" t="n">
        <v>9.902677535321354</v>
      </c>
      <c r="R1625" s="38" t="n">
        <v>694.3934585307077</v>
      </c>
      <c r="S1625" s="38">
        <f>R1625*IF(A1625=4, 2.0, 3.0)</f>
        <v/>
      </c>
      <c r="T1625" s="37">
        <f>'Dashboard &amp; Optimisation'!$B$18*U1625</f>
        <v/>
      </c>
      <c r="U1625" s="26">
        <f>MIN(1, S1625/M1625)</f>
        <v/>
      </c>
      <c r="V1625" s="26">
        <f>N1625/(N1625+O1625)</f>
        <v/>
      </c>
      <c r="W1625" s="26">
        <f>U1625*V1625</f>
        <v/>
      </c>
      <c r="X1625" s="39">
        <f>T1625/N1625</f>
        <v/>
      </c>
      <c r="Y1625" s="41">
        <f>IF(W1625=MAXIFS(W$2:W$7201, A$2:A$7201, A1625, B$2:B$7201, B1625), "OPTIMAL", "")</f>
        <v/>
      </c>
    </row>
    <row r="1626" ht="20" customHeight="1">
      <c r="A1626" s="28" t="n">
        <v>4</v>
      </c>
      <c r="B1626" s="28" t="n">
        <v>35</v>
      </c>
      <c r="C1626" s="29" t="n">
        <v>90</v>
      </c>
      <c r="D1626" s="29" t="n">
        <v>2</v>
      </c>
      <c r="E1626" s="30" t="n">
        <v>8</v>
      </c>
      <c r="F1626" s="29" t="n">
        <v>1.5</v>
      </c>
      <c r="G1626" s="28" t="n">
        <v>50</v>
      </c>
      <c r="H1626" s="30" t="inlineStr">
        <is>
          <t>ON</t>
        </is>
      </c>
      <c r="I1626" s="31" t="n">
        <v>856.3651513317755</v>
      </c>
      <c r="J1626" s="31" t="n">
        <v>3449.488235315031</v>
      </c>
      <c r="K1626" s="31" t="n">
        <v>2287.037037037037</v>
      </c>
      <c r="L1626" s="31" t="n">
        <v>150</v>
      </c>
      <c r="M1626" s="31">
        <f>I1626+J1626+K1626+L1626</f>
        <v/>
      </c>
      <c r="N1626" s="31">
        <f>M1626*'Dashboard &amp; Optimisation'!$B$18/('Dashboard &amp; Optimisation'!$B$16/3.6)</f>
        <v/>
      </c>
      <c r="O1626" s="31" t="n">
        <v>727.641072514951</v>
      </c>
      <c r="P1626" s="32" t="n">
        <v>0.05747225463298707</v>
      </c>
      <c r="Q1626" s="33" t="n">
        <v>14.75401630298203</v>
      </c>
      <c r="R1626" s="31" t="n">
        <v>4092.762990587197</v>
      </c>
      <c r="S1626" s="31">
        <f>R1626*IF(A1626=4, 2.0, 3.0)</f>
        <v/>
      </c>
      <c r="T1626" s="29">
        <f>'Dashboard &amp; Optimisation'!$B$18*U1626</f>
        <v/>
      </c>
      <c r="U1626" s="34">
        <f>MIN(1, S1626/M1626)</f>
        <v/>
      </c>
      <c r="V1626" s="34">
        <f>N1626/(N1626+O1626)</f>
        <v/>
      </c>
      <c r="W1626" s="34">
        <f>U1626*V1626</f>
        <v/>
      </c>
      <c r="X1626" s="32">
        <f>T1626/N1626</f>
        <v/>
      </c>
      <c r="Y1626" s="35">
        <f>IF(W1626=MAXIFS(W$2:W$7201, A$2:A$7201, A1626, B$2:B$7201, B1626), "OPTIMAL", "")</f>
        <v/>
      </c>
    </row>
    <row r="1627" ht="20" customHeight="1">
      <c r="A1627" s="36" t="n">
        <v>4</v>
      </c>
      <c r="B1627" s="36" t="n">
        <v>35</v>
      </c>
      <c r="C1627" s="37" t="n">
        <v>90</v>
      </c>
      <c r="D1627" s="37" t="n">
        <v>2</v>
      </c>
      <c r="E1627" s="6" t="n">
        <v>8</v>
      </c>
      <c r="F1627" s="37" t="n">
        <v>1.5</v>
      </c>
      <c r="G1627" s="36" t="n">
        <v>50</v>
      </c>
      <c r="H1627" s="6" t="inlineStr">
        <is>
          <t>OFF</t>
        </is>
      </c>
      <c r="I1627" s="38" t="n">
        <v>856.3651513317755</v>
      </c>
      <c r="J1627" s="38" t="n">
        <v>3449.488235315031</v>
      </c>
      <c r="K1627" s="38" t="n">
        <v>2287.037037037037</v>
      </c>
      <c r="L1627" s="38" t="n">
        <v>150</v>
      </c>
      <c r="M1627" s="38">
        <f>I1627+J1627+K1627+L1627</f>
        <v/>
      </c>
      <c r="N1627" s="38">
        <f>M1627*'Dashboard &amp; Optimisation'!$B$18/('Dashboard &amp; Optimisation'!$B$16/3.6)</f>
        <v/>
      </c>
      <c r="O1627" s="38" t="n">
        <v>727.641072514951</v>
      </c>
      <c r="P1627" s="39" t="n">
        <v>0.2532703382226772</v>
      </c>
      <c r="Q1627" s="40" t="n">
        <v>14.75401630298203</v>
      </c>
      <c r="R1627" s="38" t="n">
        <v>928.7321934267943</v>
      </c>
      <c r="S1627" s="38">
        <f>R1627*IF(A1627=4, 2.0, 3.0)</f>
        <v/>
      </c>
      <c r="T1627" s="37">
        <f>'Dashboard &amp; Optimisation'!$B$18*U1627</f>
        <v/>
      </c>
      <c r="U1627" s="26">
        <f>MIN(1, S1627/M1627)</f>
        <v/>
      </c>
      <c r="V1627" s="26">
        <f>N1627/(N1627+O1627)</f>
        <v/>
      </c>
      <c r="W1627" s="26">
        <f>U1627*V1627</f>
        <v/>
      </c>
      <c r="X1627" s="39">
        <f>T1627/N1627</f>
        <v/>
      </c>
      <c r="Y1627" s="41">
        <f>IF(W1627=MAXIFS(W$2:W$7201, A$2:A$7201, A1627, B$2:B$7201, B1627), "OPTIMAL", "")</f>
        <v/>
      </c>
    </row>
    <row r="1628" ht="20" customHeight="1">
      <c r="A1628" s="28" t="n">
        <v>4</v>
      </c>
      <c r="B1628" s="28" t="n">
        <v>35</v>
      </c>
      <c r="C1628" s="29" t="n">
        <v>90</v>
      </c>
      <c r="D1628" s="29" t="n">
        <v>2</v>
      </c>
      <c r="E1628" s="30" t="n">
        <v>8</v>
      </c>
      <c r="F1628" s="29" t="n">
        <v>1.5</v>
      </c>
      <c r="G1628" s="28" t="n">
        <v>100</v>
      </c>
      <c r="H1628" s="30" t="inlineStr">
        <is>
          <t>ON</t>
        </is>
      </c>
      <c r="I1628" s="31" t="n">
        <v>856.3651513317755</v>
      </c>
      <c r="J1628" s="31" t="n">
        <v>3449.488235315031</v>
      </c>
      <c r="K1628" s="31" t="n">
        <v>2287.037037037037</v>
      </c>
      <c r="L1628" s="31" t="n">
        <v>150</v>
      </c>
      <c r="M1628" s="31">
        <f>I1628+J1628+K1628+L1628</f>
        <v/>
      </c>
      <c r="N1628" s="31">
        <f>M1628*'Dashboard &amp; Optimisation'!$B$18/('Dashboard &amp; Optimisation'!$B$16/3.6)</f>
        <v/>
      </c>
      <c r="O1628" s="31" t="n">
        <v>727.641072514951</v>
      </c>
      <c r="P1628" s="32" t="n">
        <v>0.05835644876127537</v>
      </c>
      <c r="Q1628" s="33" t="n">
        <v>14.75401630298203</v>
      </c>
      <c r="R1628" s="31" t="n">
        <v>4030.751043637569</v>
      </c>
      <c r="S1628" s="31">
        <f>R1628*IF(A1628=4, 2.0, 3.0)</f>
        <v/>
      </c>
      <c r="T1628" s="29">
        <f>'Dashboard &amp; Optimisation'!$B$18*U1628</f>
        <v/>
      </c>
      <c r="U1628" s="34">
        <f>MIN(1, S1628/M1628)</f>
        <v/>
      </c>
      <c r="V1628" s="34">
        <f>N1628/(N1628+O1628)</f>
        <v/>
      </c>
      <c r="W1628" s="34">
        <f>U1628*V1628</f>
        <v/>
      </c>
      <c r="X1628" s="32">
        <f>T1628/N1628</f>
        <v/>
      </c>
      <c r="Y1628" s="35">
        <f>IF(W1628=MAXIFS(W$2:W$7201, A$2:A$7201, A1628, B$2:B$7201, B1628), "OPTIMAL", "")</f>
        <v/>
      </c>
    </row>
    <row r="1629" ht="20" customHeight="1">
      <c r="A1629" s="36" t="n">
        <v>4</v>
      </c>
      <c r="B1629" s="36" t="n">
        <v>35</v>
      </c>
      <c r="C1629" s="37" t="n">
        <v>90</v>
      </c>
      <c r="D1629" s="37" t="n">
        <v>2</v>
      </c>
      <c r="E1629" s="6" t="n">
        <v>8</v>
      </c>
      <c r="F1629" s="37" t="n">
        <v>1.5</v>
      </c>
      <c r="G1629" s="36" t="n">
        <v>100</v>
      </c>
      <c r="H1629" s="6" t="inlineStr">
        <is>
          <t>OFF</t>
        </is>
      </c>
      <c r="I1629" s="38" t="n">
        <v>856.3651513317755</v>
      </c>
      <c r="J1629" s="38" t="n">
        <v>3449.488235315031</v>
      </c>
      <c r="K1629" s="38" t="n">
        <v>2287.037037037037</v>
      </c>
      <c r="L1629" s="38" t="n">
        <v>150</v>
      </c>
      <c r="M1629" s="38">
        <f>I1629+J1629+K1629+L1629</f>
        <v/>
      </c>
      <c r="N1629" s="38">
        <f>M1629*'Dashboard &amp; Optimisation'!$B$18/('Dashboard &amp; Optimisation'!$B$16/3.6)</f>
        <v/>
      </c>
      <c r="O1629" s="38" t="n">
        <v>727.641072514951</v>
      </c>
      <c r="P1629" s="39" t="n">
        <v>0.2541545323509655</v>
      </c>
      <c r="Q1629" s="40" t="n">
        <v>14.75401630298203</v>
      </c>
      <c r="R1629" s="38" t="n">
        <v>925.5011688033721</v>
      </c>
      <c r="S1629" s="38">
        <f>R1629*IF(A1629=4, 2.0, 3.0)</f>
        <v/>
      </c>
      <c r="T1629" s="37">
        <f>'Dashboard &amp; Optimisation'!$B$18*U1629</f>
        <v/>
      </c>
      <c r="U1629" s="26">
        <f>MIN(1, S1629/M1629)</f>
        <v/>
      </c>
      <c r="V1629" s="26">
        <f>N1629/(N1629+O1629)</f>
        <v/>
      </c>
      <c r="W1629" s="26">
        <f>U1629*V1629</f>
        <v/>
      </c>
      <c r="X1629" s="39">
        <f>T1629/N1629</f>
        <v/>
      </c>
      <c r="Y1629" s="41">
        <f>IF(W1629=MAXIFS(W$2:W$7201, A$2:A$7201, A1629, B$2:B$7201, B1629), "OPTIMAL", "")</f>
        <v/>
      </c>
    </row>
    <row r="1630" ht="20" customHeight="1">
      <c r="A1630" s="28" t="n">
        <v>4</v>
      </c>
      <c r="B1630" s="28" t="n">
        <v>35</v>
      </c>
      <c r="C1630" s="29" t="n">
        <v>90</v>
      </c>
      <c r="D1630" s="29" t="n">
        <v>2</v>
      </c>
      <c r="E1630" s="30" t="n">
        <v>8</v>
      </c>
      <c r="F1630" s="29" t="n">
        <v>1.5</v>
      </c>
      <c r="G1630" s="28" t="n">
        <v>150</v>
      </c>
      <c r="H1630" s="30" t="inlineStr">
        <is>
          <t>ON</t>
        </is>
      </c>
      <c r="I1630" s="31" t="n">
        <v>856.3651513317755</v>
      </c>
      <c r="J1630" s="31" t="n">
        <v>3449.488235315031</v>
      </c>
      <c r="K1630" s="31" t="n">
        <v>2287.037037037037</v>
      </c>
      <c r="L1630" s="31" t="n">
        <v>150</v>
      </c>
      <c r="M1630" s="31">
        <f>I1630+J1630+K1630+L1630</f>
        <v/>
      </c>
      <c r="N1630" s="31">
        <f>M1630*'Dashboard &amp; Optimisation'!$B$18/('Dashboard &amp; Optimisation'!$B$16/3.6)</f>
        <v/>
      </c>
      <c r="O1630" s="31" t="n">
        <v>727.641072514951</v>
      </c>
      <c r="P1630" s="32" t="n">
        <v>0.05924064288956368</v>
      </c>
      <c r="Q1630" s="33" t="n">
        <v>14.75401630298203</v>
      </c>
      <c r="R1630" s="31" t="n">
        <v>3970.590210946738</v>
      </c>
      <c r="S1630" s="31">
        <f>R1630*IF(A1630=4, 2.0, 3.0)</f>
        <v/>
      </c>
      <c r="T1630" s="29">
        <f>'Dashboard &amp; Optimisation'!$B$18*U1630</f>
        <v/>
      </c>
      <c r="U1630" s="34">
        <f>MIN(1, S1630/M1630)</f>
        <v/>
      </c>
      <c r="V1630" s="34">
        <f>N1630/(N1630+O1630)</f>
        <v/>
      </c>
      <c r="W1630" s="34">
        <f>U1630*V1630</f>
        <v/>
      </c>
      <c r="X1630" s="32">
        <f>T1630/N1630</f>
        <v/>
      </c>
      <c r="Y1630" s="35">
        <f>IF(W1630=MAXIFS(W$2:W$7201, A$2:A$7201, A1630, B$2:B$7201, B1630), "OPTIMAL", "")</f>
        <v/>
      </c>
    </row>
    <row r="1631" ht="20" customHeight="1">
      <c r="A1631" s="36" t="n">
        <v>4</v>
      </c>
      <c r="B1631" s="36" t="n">
        <v>35</v>
      </c>
      <c r="C1631" s="37" t="n">
        <v>90</v>
      </c>
      <c r="D1631" s="37" t="n">
        <v>2</v>
      </c>
      <c r="E1631" s="6" t="n">
        <v>8</v>
      </c>
      <c r="F1631" s="37" t="n">
        <v>1.5</v>
      </c>
      <c r="G1631" s="36" t="n">
        <v>150</v>
      </c>
      <c r="H1631" s="6" t="inlineStr">
        <is>
          <t>OFF</t>
        </is>
      </c>
      <c r="I1631" s="38" t="n">
        <v>856.3651513317755</v>
      </c>
      <c r="J1631" s="38" t="n">
        <v>3449.488235315031</v>
      </c>
      <c r="K1631" s="38" t="n">
        <v>2287.037037037037</v>
      </c>
      <c r="L1631" s="38" t="n">
        <v>150</v>
      </c>
      <c r="M1631" s="38">
        <f>I1631+J1631+K1631+L1631</f>
        <v/>
      </c>
      <c r="N1631" s="38">
        <f>M1631*'Dashboard &amp; Optimisation'!$B$18/('Dashboard &amp; Optimisation'!$B$16/3.6)</f>
        <v/>
      </c>
      <c r="O1631" s="38" t="n">
        <v>727.641072514951</v>
      </c>
      <c r="P1631" s="39" t="n">
        <v>0.2550387264792538</v>
      </c>
      <c r="Q1631" s="40" t="n">
        <v>14.75401630298203</v>
      </c>
      <c r="R1631" s="38" t="n">
        <v>922.2925474677945</v>
      </c>
      <c r="S1631" s="38">
        <f>R1631*IF(A1631=4, 2.0, 3.0)</f>
        <v/>
      </c>
      <c r="T1631" s="37">
        <f>'Dashboard &amp; Optimisation'!$B$18*U1631</f>
        <v/>
      </c>
      <c r="U1631" s="26">
        <f>MIN(1, S1631/M1631)</f>
        <v/>
      </c>
      <c r="V1631" s="26">
        <f>N1631/(N1631+O1631)</f>
        <v/>
      </c>
      <c r="W1631" s="26">
        <f>U1631*V1631</f>
        <v/>
      </c>
      <c r="X1631" s="39">
        <f>T1631/N1631</f>
        <v/>
      </c>
      <c r="Y1631" s="41">
        <f>IF(W1631=MAXIFS(W$2:W$7201, A$2:A$7201, A1631, B$2:B$7201, B1631), "OPTIMAL", "")</f>
        <v/>
      </c>
    </row>
    <row r="1632" ht="20" customHeight="1">
      <c r="A1632" s="28" t="n">
        <v>4</v>
      </c>
      <c r="B1632" s="28" t="n">
        <v>35</v>
      </c>
      <c r="C1632" s="29" t="n">
        <v>90</v>
      </c>
      <c r="D1632" s="29" t="n">
        <v>2</v>
      </c>
      <c r="E1632" s="30" t="n">
        <v>8</v>
      </c>
      <c r="F1632" s="29" t="n">
        <v>1.5</v>
      </c>
      <c r="G1632" s="28" t="n">
        <v>200</v>
      </c>
      <c r="H1632" s="30" t="inlineStr">
        <is>
          <t>ON</t>
        </is>
      </c>
      <c r="I1632" s="31" t="n">
        <v>856.3651513317755</v>
      </c>
      <c r="J1632" s="31" t="n">
        <v>3449.488235315031</v>
      </c>
      <c r="K1632" s="31" t="n">
        <v>2287.037037037037</v>
      </c>
      <c r="L1632" s="31" t="n">
        <v>150</v>
      </c>
      <c r="M1632" s="31">
        <f>I1632+J1632+K1632+L1632</f>
        <v/>
      </c>
      <c r="N1632" s="31">
        <f>M1632*'Dashboard &amp; Optimisation'!$B$18/('Dashboard &amp; Optimisation'!$B$16/3.6)</f>
        <v/>
      </c>
      <c r="O1632" s="31" t="n">
        <v>727.641072514951</v>
      </c>
      <c r="P1632" s="32" t="n">
        <v>0.06012483701785199</v>
      </c>
      <c r="Q1632" s="33" t="n">
        <v>14.75401630298203</v>
      </c>
      <c r="R1632" s="31" t="n">
        <v>3912.198825215152</v>
      </c>
      <c r="S1632" s="31">
        <f>R1632*IF(A1632=4, 2.0, 3.0)</f>
        <v/>
      </c>
      <c r="T1632" s="29">
        <f>'Dashboard &amp; Optimisation'!$B$18*U1632</f>
        <v/>
      </c>
      <c r="U1632" s="34">
        <f>MIN(1, S1632/M1632)</f>
        <v/>
      </c>
      <c r="V1632" s="34">
        <f>N1632/(N1632+O1632)</f>
        <v/>
      </c>
      <c r="W1632" s="34">
        <f>U1632*V1632</f>
        <v/>
      </c>
      <c r="X1632" s="32">
        <f>T1632/N1632</f>
        <v/>
      </c>
      <c r="Y1632" s="35">
        <f>IF(W1632=MAXIFS(W$2:W$7201, A$2:A$7201, A1632, B$2:B$7201, B1632), "OPTIMAL", "")</f>
        <v/>
      </c>
    </row>
    <row r="1633" ht="20" customHeight="1">
      <c r="A1633" s="36" t="n">
        <v>4</v>
      </c>
      <c r="B1633" s="36" t="n">
        <v>35</v>
      </c>
      <c r="C1633" s="37" t="n">
        <v>90</v>
      </c>
      <c r="D1633" s="37" t="n">
        <v>2</v>
      </c>
      <c r="E1633" s="6" t="n">
        <v>8</v>
      </c>
      <c r="F1633" s="37" t="n">
        <v>1.5</v>
      </c>
      <c r="G1633" s="36" t="n">
        <v>200</v>
      </c>
      <c r="H1633" s="6" t="inlineStr">
        <is>
          <t>OFF</t>
        </is>
      </c>
      <c r="I1633" s="38" t="n">
        <v>856.3651513317755</v>
      </c>
      <c r="J1633" s="38" t="n">
        <v>3449.488235315031</v>
      </c>
      <c r="K1633" s="38" t="n">
        <v>2287.037037037037</v>
      </c>
      <c r="L1633" s="38" t="n">
        <v>150</v>
      </c>
      <c r="M1633" s="38">
        <f>I1633+J1633+K1633+L1633</f>
        <v/>
      </c>
      <c r="N1633" s="38">
        <f>M1633*'Dashboard &amp; Optimisation'!$B$18/('Dashboard &amp; Optimisation'!$B$16/3.6)</f>
        <v/>
      </c>
      <c r="O1633" s="38" t="n">
        <v>727.641072514951</v>
      </c>
      <c r="P1633" s="39" t="n">
        <v>0.2559229206075421</v>
      </c>
      <c r="Q1633" s="40" t="n">
        <v>14.75401630298203</v>
      </c>
      <c r="R1633" s="38" t="n">
        <v>919.10609721512</v>
      </c>
      <c r="S1633" s="38">
        <f>R1633*IF(A1633=4, 2.0, 3.0)</f>
        <v/>
      </c>
      <c r="T1633" s="37">
        <f>'Dashboard &amp; Optimisation'!$B$18*U1633</f>
        <v/>
      </c>
      <c r="U1633" s="26">
        <f>MIN(1, S1633/M1633)</f>
        <v/>
      </c>
      <c r="V1633" s="26">
        <f>N1633/(N1633+O1633)</f>
        <v/>
      </c>
      <c r="W1633" s="26">
        <f>U1633*V1633</f>
        <v/>
      </c>
      <c r="X1633" s="39">
        <f>T1633/N1633</f>
        <v/>
      </c>
      <c r="Y1633" s="41">
        <f>IF(W1633=MAXIFS(W$2:W$7201, A$2:A$7201, A1633, B$2:B$7201, B1633), "OPTIMAL", "")</f>
        <v/>
      </c>
    </row>
    <row r="1634" ht="20" customHeight="1">
      <c r="A1634" s="28" t="n">
        <v>4</v>
      </c>
      <c r="B1634" s="28" t="n">
        <v>35</v>
      </c>
      <c r="C1634" s="29" t="n">
        <v>90</v>
      </c>
      <c r="D1634" s="29" t="n">
        <v>2</v>
      </c>
      <c r="E1634" s="30" t="n">
        <v>8</v>
      </c>
      <c r="F1634" s="29" t="n">
        <v>2</v>
      </c>
      <c r="G1634" s="28" t="n">
        <v>50</v>
      </c>
      <c r="H1634" s="30" t="inlineStr">
        <is>
          <t>ON</t>
        </is>
      </c>
      <c r="I1634" s="31" t="n">
        <v>856.3651513317755</v>
      </c>
      <c r="J1634" s="31" t="n">
        <v>3449.488235315031</v>
      </c>
      <c r="K1634" s="31" t="n">
        <v>2287.037037037037</v>
      </c>
      <c r="L1634" s="31" t="n">
        <v>150</v>
      </c>
      <c r="M1634" s="31">
        <f>I1634+J1634+K1634+L1634</f>
        <v/>
      </c>
      <c r="N1634" s="31">
        <f>M1634*'Dashboard &amp; Optimisation'!$B$18/('Dashboard &amp; Optimisation'!$B$16/3.6)</f>
        <v/>
      </c>
      <c r="O1634" s="31" t="n">
        <v>875.4603596347343</v>
      </c>
      <c r="P1634" s="32" t="n">
        <v>0.05641982240430243</v>
      </c>
      <c r="Q1634" s="33" t="n">
        <v>19.60535507064271</v>
      </c>
      <c r="R1634" s="31" t="n">
        <v>4278.203387622028</v>
      </c>
      <c r="S1634" s="31">
        <f>R1634*IF(A1634=4, 2.0, 3.0)</f>
        <v/>
      </c>
      <c r="T1634" s="29">
        <f>'Dashboard &amp; Optimisation'!$B$18*U1634</f>
        <v/>
      </c>
      <c r="U1634" s="34">
        <f>MIN(1, S1634/M1634)</f>
        <v/>
      </c>
      <c r="V1634" s="34">
        <f>N1634/(N1634+O1634)</f>
        <v/>
      </c>
      <c r="W1634" s="34">
        <f>U1634*V1634</f>
        <v/>
      </c>
      <c r="X1634" s="32">
        <f>T1634/N1634</f>
        <v/>
      </c>
      <c r="Y1634" s="35">
        <f>IF(W1634=MAXIFS(W$2:W$7201, A$2:A$7201, A1634, B$2:B$7201, B1634), "OPTIMAL", "")</f>
        <v/>
      </c>
    </row>
    <row r="1635" ht="20" customHeight="1">
      <c r="A1635" s="36" t="n">
        <v>4</v>
      </c>
      <c r="B1635" s="36" t="n">
        <v>35</v>
      </c>
      <c r="C1635" s="37" t="n">
        <v>90</v>
      </c>
      <c r="D1635" s="37" t="n">
        <v>2</v>
      </c>
      <c r="E1635" s="6" t="n">
        <v>8</v>
      </c>
      <c r="F1635" s="37" t="n">
        <v>2</v>
      </c>
      <c r="G1635" s="36" t="n">
        <v>50</v>
      </c>
      <c r="H1635" s="6" t="inlineStr">
        <is>
          <t>OFF</t>
        </is>
      </c>
      <c r="I1635" s="38" t="n">
        <v>856.3651513317755</v>
      </c>
      <c r="J1635" s="38" t="n">
        <v>3449.488235315031</v>
      </c>
      <c r="K1635" s="38" t="n">
        <v>2287.037037037037</v>
      </c>
      <c r="L1635" s="38" t="n">
        <v>150</v>
      </c>
      <c r="M1635" s="38">
        <f>I1635+J1635+K1635+L1635</f>
        <v/>
      </c>
      <c r="N1635" s="38">
        <f>M1635*'Dashboard &amp; Optimisation'!$B$18/('Dashboard &amp; Optimisation'!$B$16/3.6)</f>
        <v/>
      </c>
      <c r="O1635" s="38" t="n">
        <v>875.4603596347343</v>
      </c>
      <c r="P1635" s="39" t="n">
        <v>0.2537612508379916</v>
      </c>
      <c r="Q1635" s="40" t="n">
        <v>19.60535507064271</v>
      </c>
      <c r="R1635" s="38" t="n">
        <v>951.1912261703853</v>
      </c>
      <c r="S1635" s="38">
        <f>R1635*IF(A1635=4, 2.0, 3.0)</f>
        <v/>
      </c>
      <c r="T1635" s="37">
        <f>'Dashboard &amp; Optimisation'!$B$18*U1635</f>
        <v/>
      </c>
      <c r="U1635" s="26">
        <f>MIN(1, S1635/M1635)</f>
        <v/>
      </c>
      <c r="V1635" s="26">
        <f>N1635/(N1635+O1635)</f>
        <v/>
      </c>
      <c r="W1635" s="26">
        <f>U1635*V1635</f>
        <v/>
      </c>
      <c r="X1635" s="39">
        <f>T1635/N1635</f>
        <v/>
      </c>
      <c r="Y1635" s="41">
        <f>IF(W1635=MAXIFS(W$2:W$7201, A$2:A$7201, A1635, B$2:B$7201, B1635), "OPTIMAL", "")</f>
        <v/>
      </c>
    </row>
    <row r="1636" ht="20" customHeight="1">
      <c r="A1636" s="28" t="n">
        <v>4</v>
      </c>
      <c r="B1636" s="28" t="n">
        <v>35</v>
      </c>
      <c r="C1636" s="29" t="n">
        <v>90</v>
      </c>
      <c r="D1636" s="29" t="n">
        <v>2</v>
      </c>
      <c r="E1636" s="30" t="n">
        <v>8</v>
      </c>
      <c r="F1636" s="29" t="n">
        <v>2</v>
      </c>
      <c r="G1636" s="28" t="n">
        <v>100</v>
      </c>
      <c r="H1636" s="30" t="inlineStr">
        <is>
          <t>ON</t>
        </is>
      </c>
      <c r="I1636" s="31" t="n">
        <v>856.3651513317755</v>
      </c>
      <c r="J1636" s="31" t="n">
        <v>3449.488235315031</v>
      </c>
      <c r="K1636" s="31" t="n">
        <v>2287.037037037037</v>
      </c>
      <c r="L1636" s="31" t="n">
        <v>150</v>
      </c>
      <c r="M1636" s="31">
        <f>I1636+J1636+K1636+L1636</f>
        <v/>
      </c>
      <c r="N1636" s="31">
        <f>M1636*'Dashboard &amp; Optimisation'!$B$18/('Dashboard &amp; Optimisation'!$B$16/3.6)</f>
        <v/>
      </c>
      <c r="O1636" s="31" t="n">
        <v>875.4603596347343</v>
      </c>
      <c r="P1636" s="32" t="n">
        <v>0.05730401653259074</v>
      </c>
      <c r="Q1636" s="33" t="n">
        <v>19.60535507064271</v>
      </c>
      <c r="R1636" s="31" t="n">
        <v>4212.191220520144</v>
      </c>
      <c r="S1636" s="31">
        <f>R1636*IF(A1636=4, 2.0, 3.0)</f>
        <v/>
      </c>
      <c r="T1636" s="29">
        <f>'Dashboard &amp; Optimisation'!$B$18*U1636</f>
        <v/>
      </c>
      <c r="U1636" s="34">
        <f>MIN(1, S1636/M1636)</f>
        <v/>
      </c>
      <c r="V1636" s="34">
        <f>N1636/(N1636+O1636)</f>
        <v/>
      </c>
      <c r="W1636" s="34">
        <f>U1636*V1636</f>
        <v/>
      </c>
      <c r="X1636" s="32">
        <f>T1636/N1636</f>
        <v/>
      </c>
      <c r="Y1636" s="35">
        <f>IF(W1636=MAXIFS(W$2:W$7201, A$2:A$7201, A1636, B$2:B$7201, B1636), "OPTIMAL", "")</f>
        <v/>
      </c>
    </row>
    <row r="1637" ht="20" customHeight="1">
      <c r="A1637" s="36" t="n">
        <v>4</v>
      </c>
      <c r="B1637" s="36" t="n">
        <v>35</v>
      </c>
      <c r="C1637" s="37" t="n">
        <v>90</v>
      </c>
      <c r="D1637" s="37" t="n">
        <v>2</v>
      </c>
      <c r="E1637" s="6" t="n">
        <v>8</v>
      </c>
      <c r="F1637" s="37" t="n">
        <v>2</v>
      </c>
      <c r="G1637" s="36" t="n">
        <v>100</v>
      </c>
      <c r="H1637" s="6" t="inlineStr">
        <is>
          <t>OFF</t>
        </is>
      </c>
      <c r="I1637" s="38" t="n">
        <v>856.3651513317755</v>
      </c>
      <c r="J1637" s="38" t="n">
        <v>3449.488235315031</v>
      </c>
      <c r="K1637" s="38" t="n">
        <v>2287.037037037037</v>
      </c>
      <c r="L1637" s="38" t="n">
        <v>150</v>
      </c>
      <c r="M1637" s="38">
        <f>I1637+J1637+K1637+L1637</f>
        <v/>
      </c>
      <c r="N1637" s="38">
        <f>M1637*'Dashboard &amp; Optimisation'!$B$18/('Dashboard &amp; Optimisation'!$B$16/3.6)</f>
        <v/>
      </c>
      <c r="O1637" s="38" t="n">
        <v>875.4603596347343</v>
      </c>
      <c r="P1637" s="39" t="n">
        <v>0.2546454449662799</v>
      </c>
      <c r="Q1637" s="40" t="n">
        <v>19.60535507064271</v>
      </c>
      <c r="R1637" s="38" t="n">
        <v>947.8884468995029</v>
      </c>
      <c r="S1637" s="38">
        <f>R1637*IF(A1637=4, 2.0, 3.0)</f>
        <v/>
      </c>
      <c r="T1637" s="37">
        <f>'Dashboard &amp; Optimisation'!$B$18*U1637</f>
        <v/>
      </c>
      <c r="U1637" s="26">
        <f>MIN(1, S1637/M1637)</f>
        <v/>
      </c>
      <c r="V1637" s="26">
        <f>N1637/(N1637+O1637)</f>
        <v/>
      </c>
      <c r="W1637" s="26">
        <f>U1637*V1637</f>
        <v/>
      </c>
      <c r="X1637" s="39">
        <f>T1637/N1637</f>
        <v/>
      </c>
      <c r="Y1637" s="41">
        <f>IF(W1637=MAXIFS(W$2:W$7201, A$2:A$7201, A1637, B$2:B$7201, B1637), "OPTIMAL", "")</f>
        <v/>
      </c>
    </row>
    <row r="1638" ht="20" customHeight="1">
      <c r="A1638" s="28" t="n">
        <v>4</v>
      </c>
      <c r="B1638" s="28" t="n">
        <v>35</v>
      </c>
      <c r="C1638" s="29" t="n">
        <v>90</v>
      </c>
      <c r="D1638" s="29" t="n">
        <v>2</v>
      </c>
      <c r="E1638" s="30" t="n">
        <v>8</v>
      </c>
      <c r="F1638" s="29" t="n">
        <v>2</v>
      </c>
      <c r="G1638" s="28" t="n">
        <v>150</v>
      </c>
      <c r="H1638" s="30" t="inlineStr">
        <is>
          <t>ON</t>
        </is>
      </c>
      <c r="I1638" s="31" t="n">
        <v>856.3651513317755</v>
      </c>
      <c r="J1638" s="31" t="n">
        <v>3449.488235315031</v>
      </c>
      <c r="K1638" s="31" t="n">
        <v>2287.037037037037</v>
      </c>
      <c r="L1638" s="31" t="n">
        <v>150</v>
      </c>
      <c r="M1638" s="31">
        <f>I1638+J1638+K1638+L1638</f>
        <v/>
      </c>
      <c r="N1638" s="31">
        <f>M1638*'Dashboard &amp; Optimisation'!$B$18/('Dashboard &amp; Optimisation'!$B$16/3.6)</f>
        <v/>
      </c>
      <c r="O1638" s="31" t="n">
        <v>875.4603596347343</v>
      </c>
      <c r="P1638" s="32" t="n">
        <v>0.05818821066087904</v>
      </c>
      <c r="Q1638" s="33" t="n">
        <v>19.60535507064271</v>
      </c>
      <c r="R1638" s="31" t="n">
        <v>4148.185218237015</v>
      </c>
      <c r="S1638" s="31">
        <f>R1638*IF(A1638=4, 2.0, 3.0)</f>
        <v/>
      </c>
      <c r="T1638" s="29">
        <f>'Dashboard &amp; Optimisation'!$B$18*U1638</f>
        <v/>
      </c>
      <c r="U1638" s="34">
        <f>MIN(1, S1638/M1638)</f>
        <v/>
      </c>
      <c r="V1638" s="34">
        <f>N1638/(N1638+O1638)</f>
        <v/>
      </c>
      <c r="W1638" s="34">
        <f>U1638*V1638</f>
        <v/>
      </c>
      <c r="X1638" s="32">
        <f>T1638/N1638</f>
        <v/>
      </c>
      <c r="Y1638" s="35">
        <f>IF(W1638=MAXIFS(W$2:W$7201, A$2:A$7201, A1638, B$2:B$7201, B1638), "OPTIMAL", "")</f>
        <v/>
      </c>
    </row>
    <row r="1639" ht="20" customHeight="1">
      <c r="A1639" s="36" t="n">
        <v>4</v>
      </c>
      <c r="B1639" s="36" t="n">
        <v>35</v>
      </c>
      <c r="C1639" s="37" t="n">
        <v>90</v>
      </c>
      <c r="D1639" s="37" t="n">
        <v>2</v>
      </c>
      <c r="E1639" s="6" t="n">
        <v>8</v>
      </c>
      <c r="F1639" s="37" t="n">
        <v>2</v>
      </c>
      <c r="G1639" s="36" t="n">
        <v>150</v>
      </c>
      <c r="H1639" s="6" t="inlineStr">
        <is>
          <t>OFF</t>
        </is>
      </c>
      <c r="I1639" s="38" t="n">
        <v>856.3651513317755</v>
      </c>
      <c r="J1639" s="38" t="n">
        <v>3449.488235315031</v>
      </c>
      <c r="K1639" s="38" t="n">
        <v>2287.037037037037</v>
      </c>
      <c r="L1639" s="38" t="n">
        <v>150</v>
      </c>
      <c r="M1639" s="38">
        <f>I1639+J1639+K1639+L1639</f>
        <v/>
      </c>
      <c r="N1639" s="38">
        <f>M1639*'Dashboard &amp; Optimisation'!$B$18/('Dashboard &amp; Optimisation'!$B$16/3.6)</f>
        <v/>
      </c>
      <c r="O1639" s="38" t="n">
        <v>875.4603596347343</v>
      </c>
      <c r="P1639" s="39" t="n">
        <v>0.2555296390945682</v>
      </c>
      <c r="Q1639" s="40" t="n">
        <v>19.60535507064271</v>
      </c>
      <c r="R1639" s="38" t="n">
        <v>944.6085244529695</v>
      </c>
      <c r="S1639" s="38">
        <f>R1639*IF(A1639=4, 2.0, 3.0)</f>
        <v/>
      </c>
      <c r="T1639" s="37">
        <f>'Dashboard &amp; Optimisation'!$B$18*U1639</f>
        <v/>
      </c>
      <c r="U1639" s="26">
        <f>MIN(1, S1639/M1639)</f>
        <v/>
      </c>
      <c r="V1639" s="26">
        <f>N1639/(N1639+O1639)</f>
        <v/>
      </c>
      <c r="W1639" s="26">
        <f>U1639*V1639</f>
        <v/>
      </c>
      <c r="X1639" s="39">
        <f>T1639/N1639</f>
        <v/>
      </c>
      <c r="Y1639" s="41">
        <f>IF(W1639=MAXIFS(W$2:W$7201, A$2:A$7201, A1639, B$2:B$7201, B1639), "OPTIMAL", "")</f>
        <v/>
      </c>
    </row>
    <row r="1640" ht="20" customHeight="1">
      <c r="A1640" s="28" t="n">
        <v>4</v>
      </c>
      <c r="B1640" s="28" t="n">
        <v>35</v>
      </c>
      <c r="C1640" s="29" t="n">
        <v>90</v>
      </c>
      <c r="D1640" s="29" t="n">
        <v>2</v>
      </c>
      <c r="E1640" s="30" t="n">
        <v>8</v>
      </c>
      <c r="F1640" s="29" t="n">
        <v>2</v>
      </c>
      <c r="G1640" s="28" t="n">
        <v>200</v>
      </c>
      <c r="H1640" s="30" t="inlineStr">
        <is>
          <t>ON</t>
        </is>
      </c>
      <c r="I1640" s="31" t="n">
        <v>856.3651513317755</v>
      </c>
      <c r="J1640" s="31" t="n">
        <v>3449.488235315031</v>
      </c>
      <c r="K1640" s="31" t="n">
        <v>2287.037037037037</v>
      </c>
      <c r="L1640" s="31" t="n">
        <v>150</v>
      </c>
      <c r="M1640" s="31">
        <f>I1640+J1640+K1640+L1640</f>
        <v/>
      </c>
      <c r="N1640" s="31">
        <f>M1640*'Dashboard &amp; Optimisation'!$B$18/('Dashboard &amp; Optimisation'!$B$16/3.6)</f>
        <v/>
      </c>
      <c r="O1640" s="31" t="n">
        <v>875.4603596347343</v>
      </c>
      <c r="P1640" s="32" t="n">
        <v>0.05907240478916735</v>
      </c>
      <c r="Q1640" s="33" t="n">
        <v>19.60535507064271</v>
      </c>
      <c r="R1640" s="31" t="n">
        <v>4086.095296113341</v>
      </c>
      <c r="S1640" s="31">
        <f>R1640*IF(A1640=4, 2.0, 3.0)</f>
        <v/>
      </c>
      <c r="T1640" s="29">
        <f>'Dashboard &amp; Optimisation'!$B$18*U1640</f>
        <v/>
      </c>
      <c r="U1640" s="34">
        <f>MIN(1, S1640/M1640)</f>
        <v/>
      </c>
      <c r="V1640" s="34">
        <f>N1640/(N1640+O1640)</f>
        <v/>
      </c>
      <c r="W1640" s="34">
        <f>U1640*V1640</f>
        <v/>
      </c>
      <c r="X1640" s="32">
        <f>T1640/N1640</f>
        <v/>
      </c>
      <c r="Y1640" s="35">
        <f>IF(W1640=MAXIFS(W$2:W$7201, A$2:A$7201, A1640, B$2:B$7201, B1640), "OPTIMAL", "")</f>
        <v/>
      </c>
    </row>
    <row r="1641" ht="20" customHeight="1">
      <c r="A1641" s="36" t="n">
        <v>4</v>
      </c>
      <c r="B1641" s="36" t="n">
        <v>35</v>
      </c>
      <c r="C1641" s="37" t="n">
        <v>90</v>
      </c>
      <c r="D1641" s="37" t="n">
        <v>2</v>
      </c>
      <c r="E1641" s="6" t="n">
        <v>8</v>
      </c>
      <c r="F1641" s="37" t="n">
        <v>2</v>
      </c>
      <c r="G1641" s="36" t="n">
        <v>200</v>
      </c>
      <c r="H1641" s="6" t="inlineStr">
        <is>
          <t>OFF</t>
        </is>
      </c>
      <c r="I1641" s="38" t="n">
        <v>856.3651513317755</v>
      </c>
      <c r="J1641" s="38" t="n">
        <v>3449.488235315031</v>
      </c>
      <c r="K1641" s="38" t="n">
        <v>2287.037037037037</v>
      </c>
      <c r="L1641" s="38" t="n">
        <v>150</v>
      </c>
      <c r="M1641" s="38">
        <f>I1641+J1641+K1641+L1641</f>
        <v/>
      </c>
      <c r="N1641" s="38">
        <f>M1641*'Dashboard &amp; Optimisation'!$B$18/('Dashboard &amp; Optimisation'!$B$16/3.6)</f>
        <v/>
      </c>
      <c r="O1641" s="38" t="n">
        <v>875.4603596347343</v>
      </c>
      <c r="P1641" s="39" t="n">
        <v>0.2564138332228565</v>
      </c>
      <c r="Q1641" s="40" t="n">
        <v>19.60535507064271</v>
      </c>
      <c r="R1641" s="38" t="n">
        <v>941.3512223786057</v>
      </c>
      <c r="S1641" s="38">
        <f>R1641*IF(A1641=4, 2.0, 3.0)</f>
        <v/>
      </c>
      <c r="T1641" s="37">
        <f>'Dashboard &amp; Optimisation'!$B$18*U1641</f>
        <v/>
      </c>
      <c r="U1641" s="26">
        <f>MIN(1, S1641/M1641)</f>
        <v/>
      </c>
      <c r="V1641" s="26">
        <f>N1641/(N1641+O1641)</f>
        <v/>
      </c>
      <c r="W1641" s="26">
        <f>U1641*V1641</f>
        <v/>
      </c>
      <c r="X1641" s="39">
        <f>T1641/N1641</f>
        <v/>
      </c>
      <c r="Y1641" s="41">
        <f>IF(W1641=MAXIFS(W$2:W$7201, A$2:A$7201, A1641, B$2:B$7201, B1641), "OPTIMAL", "")</f>
        <v/>
      </c>
    </row>
    <row r="1642" ht="20" customHeight="1">
      <c r="A1642" s="28" t="n">
        <v>4</v>
      </c>
      <c r="B1642" s="28" t="n">
        <v>35</v>
      </c>
      <c r="C1642" s="29" t="n">
        <v>90</v>
      </c>
      <c r="D1642" s="29" t="n">
        <v>3</v>
      </c>
      <c r="E1642" s="30" t="n">
        <v>0</v>
      </c>
      <c r="F1642" s="29" t="n">
        <v>0</v>
      </c>
      <c r="G1642" s="28" t="n">
        <v>50</v>
      </c>
      <c r="H1642" s="30" t="inlineStr">
        <is>
          <t>ON</t>
        </is>
      </c>
      <c r="I1642" s="31" t="n">
        <v>856.3651513317755</v>
      </c>
      <c r="J1642" s="31" t="n">
        <v>3449.488235315031</v>
      </c>
      <c r="K1642" s="31" t="n">
        <v>2287.037037037037</v>
      </c>
      <c r="L1642" s="31" t="n">
        <v>150</v>
      </c>
      <c r="M1642" s="31">
        <f>I1642+J1642+K1642+L1642</f>
        <v/>
      </c>
      <c r="N1642" s="31">
        <f>M1642*'Dashboard &amp; Optimisation'!$B$18/('Dashboard &amp; Optimisation'!$B$16/3.6)</f>
        <v/>
      </c>
      <c r="O1642" s="31" t="n">
        <v>507.0524083307999</v>
      </c>
      <c r="P1642" s="32" t="n">
        <v>0.4890129166338499</v>
      </c>
      <c r="Q1642" s="33" t="n">
        <v>0.2</v>
      </c>
      <c r="R1642" s="31" t="n">
        <v>468.3584661370408</v>
      </c>
      <c r="S1642" s="31">
        <f>R1642*IF(A1642=4, 2.0, 3.0)</f>
        <v/>
      </c>
      <c r="T1642" s="29">
        <f>'Dashboard &amp; Optimisation'!$B$18*U1642</f>
        <v/>
      </c>
      <c r="U1642" s="34">
        <f>MIN(1, S1642/M1642)</f>
        <v/>
      </c>
      <c r="V1642" s="34">
        <f>N1642/(N1642+O1642)</f>
        <v/>
      </c>
      <c r="W1642" s="34">
        <f>U1642*V1642</f>
        <v/>
      </c>
      <c r="X1642" s="32">
        <f>T1642/N1642</f>
        <v/>
      </c>
      <c r="Y1642" s="35">
        <f>IF(W1642=MAXIFS(W$2:W$7201, A$2:A$7201, A1642, B$2:B$7201, B1642), "OPTIMAL", "")</f>
        <v/>
      </c>
    </row>
    <row r="1643" ht="20" customHeight="1">
      <c r="A1643" s="36" t="n">
        <v>4</v>
      </c>
      <c r="B1643" s="36" t="n">
        <v>35</v>
      </c>
      <c r="C1643" s="37" t="n">
        <v>90</v>
      </c>
      <c r="D1643" s="37" t="n">
        <v>3</v>
      </c>
      <c r="E1643" s="6" t="n">
        <v>0</v>
      </c>
      <c r="F1643" s="37" t="n">
        <v>0</v>
      </c>
      <c r="G1643" s="36" t="n">
        <v>50</v>
      </c>
      <c r="H1643" s="6" t="inlineStr">
        <is>
          <t>OFF</t>
        </is>
      </c>
      <c r="I1643" s="38" t="n">
        <v>856.3651513317755</v>
      </c>
      <c r="J1643" s="38" t="n">
        <v>3449.488235315031</v>
      </c>
      <c r="K1643" s="38" t="n">
        <v>2287.037037037037</v>
      </c>
      <c r="L1643" s="38" t="n">
        <v>150</v>
      </c>
      <c r="M1643" s="38">
        <f>I1643+J1643+K1643+L1643</f>
        <v/>
      </c>
      <c r="N1643" s="38">
        <f>M1643*'Dashboard &amp; Optimisation'!$B$18/('Dashboard &amp; Optimisation'!$B$16/3.6)</f>
        <v/>
      </c>
      <c r="O1643" s="38" t="n">
        <v>507.0524083307999</v>
      </c>
      <c r="P1643" s="39" t="n">
        <v>0.842690567949173</v>
      </c>
      <c r="Q1643" s="40" t="n">
        <v>0.2</v>
      </c>
      <c r="R1643" s="38" t="n">
        <v>271.7881844972124</v>
      </c>
      <c r="S1643" s="38">
        <f>R1643*IF(A1643=4, 2.0, 3.0)</f>
        <v/>
      </c>
      <c r="T1643" s="37">
        <f>'Dashboard &amp; Optimisation'!$B$18*U1643</f>
        <v/>
      </c>
      <c r="U1643" s="26">
        <f>MIN(1, S1643/M1643)</f>
        <v/>
      </c>
      <c r="V1643" s="26">
        <f>N1643/(N1643+O1643)</f>
        <v/>
      </c>
      <c r="W1643" s="26">
        <f>U1643*V1643</f>
        <v/>
      </c>
      <c r="X1643" s="39">
        <f>T1643/N1643</f>
        <v/>
      </c>
      <c r="Y1643" s="41">
        <f>IF(W1643=MAXIFS(W$2:W$7201, A$2:A$7201, A1643, B$2:B$7201, B1643), "OPTIMAL", "")</f>
        <v/>
      </c>
    </row>
    <row r="1644" ht="20" customHeight="1">
      <c r="A1644" s="28" t="n">
        <v>4</v>
      </c>
      <c r="B1644" s="28" t="n">
        <v>35</v>
      </c>
      <c r="C1644" s="29" t="n">
        <v>90</v>
      </c>
      <c r="D1644" s="29" t="n">
        <v>3</v>
      </c>
      <c r="E1644" s="30" t="n">
        <v>0</v>
      </c>
      <c r="F1644" s="29" t="n">
        <v>0</v>
      </c>
      <c r="G1644" s="28" t="n">
        <v>100</v>
      </c>
      <c r="H1644" s="30" t="inlineStr">
        <is>
          <t>ON</t>
        </is>
      </c>
      <c r="I1644" s="31" t="n">
        <v>856.3651513317755</v>
      </c>
      <c r="J1644" s="31" t="n">
        <v>3449.488235315031</v>
      </c>
      <c r="K1644" s="31" t="n">
        <v>2287.037037037037</v>
      </c>
      <c r="L1644" s="31" t="n">
        <v>150</v>
      </c>
      <c r="M1644" s="31">
        <f>I1644+J1644+K1644+L1644</f>
        <v/>
      </c>
      <c r="N1644" s="31">
        <f>M1644*'Dashboard &amp; Optimisation'!$B$18/('Dashboard &amp; Optimisation'!$B$16/3.6)</f>
        <v/>
      </c>
      <c r="O1644" s="31" t="n">
        <v>507.0524083307999</v>
      </c>
      <c r="P1644" s="32" t="n">
        <v>0.4898971107621382</v>
      </c>
      <c r="Q1644" s="33" t="n">
        <v>0.2</v>
      </c>
      <c r="R1644" s="31" t="n">
        <v>467.5131461778187</v>
      </c>
      <c r="S1644" s="31">
        <f>R1644*IF(A1644=4, 2.0, 3.0)</f>
        <v/>
      </c>
      <c r="T1644" s="29">
        <f>'Dashboard &amp; Optimisation'!$B$18*U1644</f>
        <v/>
      </c>
      <c r="U1644" s="34">
        <f>MIN(1, S1644/M1644)</f>
        <v/>
      </c>
      <c r="V1644" s="34">
        <f>N1644/(N1644+O1644)</f>
        <v/>
      </c>
      <c r="W1644" s="34">
        <f>U1644*V1644</f>
        <v/>
      </c>
      <c r="X1644" s="32">
        <f>T1644/N1644</f>
        <v/>
      </c>
      <c r="Y1644" s="35">
        <f>IF(W1644=MAXIFS(W$2:W$7201, A$2:A$7201, A1644, B$2:B$7201, B1644), "OPTIMAL", "")</f>
        <v/>
      </c>
    </row>
    <row r="1645" ht="20" customHeight="1">
      <c r="A1645" s="36" t="n">
        <v>4</v>
      </c>
      <c r="B1645" s="36" t="n">
        <v>35</v>
      </c>
      <c r="C1645" s="37" t="n">
        <v>90</v>
      </c>
      <c r="D1645" s="37" t="n">
        <v>3</v>
      </c>
      <c r="E1645" s="6" t="n">
        <v>0</v>
      </c>
      <c r="F1645" s="37" t="n">
        <v>0</v>
      </c>
      <c r="G1645" s="36" t="n">
        <v>100</v>
      </c>
      <c r="H1645" s="6" t="inlineStr">
        <is>
          <t>OFF</t>
        </is>
      </c>
      <c r="I1645" s="38" t="n">
        <v>856.3651513317755</v>
      </c>
      <c r="J1645" s="38" t="n">
        <v>3449.488235315031</v>
      </c>
      <c r="K1645" s="38" t="n">
        <v>2287.037037037037</v>
      </c>
      <c r="L1645" s="38" t="n">
        <v>150</v>
      </c>
      <c r="M1645" s="38">
        <f>I1645+J1645+K1645+L1645</f>
        <v/>
      </c>
      <c r="N1645" s="38">
        <f>M1645*'Dashboard &amp; Optimisation'!$B$18/('Dashboard &amp; Optimisation'!$B$16/3.6)</f>
        <v/>
      </c>
      <c r="O1645" s="38" t="n">
        <v>507.0524083307999</v>
      </c>
      <c r="P1645" s="39" t="n">
        <v>0.8435747620774612</v>
      </c>
      <c r="Q1645" s="40" t="n">
        <v>0.2</v>
      </c>
      <c r="R1645" s="38" t="n">
        <v>271.5033093116643</v>
      </c>
      <c r="S1645" s="38">
        <f>R1645*IF(A1645=4, 2.0, 3.0)</f>
        <v/>
      </c>
      <c r="T1645" s="37">
        <f>'Dashboard &amp; Optimisation'!$B$18*U1645</f>
        <v/>
      </c>
      <c r="U1645" s="26">
        <f>MIN(1, S1645/M1645)</f>
        <v/>
      </c>
      <c r="V1645" s="26">
        <f>N1645/(N1645+O1645)</f>
        <v/>
      </c>
      <c r="W1645" s="26">
        <f>U1645*V1645</f>
        <v/>
      </c>
      <c r="X1645" s="39">
        <f>T1645/N1645</f>
        <v/>
      </c>
      <c r="Y1645" s="41">
        <f>IF(W1645=MAXIFS(W$2:W$7201, A$2:A$7201, A1645, B$2:B$7201, B1645), "OPTIMAL", "")</f>
        <v/>
      </c>
    </row>
    <row r="1646" ht="20" customHeight="1">
      <c r="A1646" s="28" t="n">
        <v>4</v>
      </c>
      <c r="B1646" s="28" t="n">
        <v>35</v>
      </c>
      <c r="C1646" s="29" t="n">
        <v>90</v>
      </c>
      <c r="D1646" s="29" t="n">
        <v>3</v>
      </c>
      <c r="E1646" s="30" t="n">
        <v>0</v>
      </c>
      <c r="F1646" s="29" t="n">
        <v>0</v>
      </c>
      <c r="G1646" s="28" t="n">
        <v>150</v>
      </c>
      <c r="H1646" s="30" t="inlineStr">
        <is>
          <t>ON</t>
        </is>
      </c>
      <c r="I1646" s="31" t="n">
        <v>856.3651513317755</v>
      </c>
      <c r="J1646" s="31" t="n">
        <v>3449.488235315031</v>
      </c>
      <c r="K1646" s="31" t="n">
        <v>2287.037037037037</v>
      </c>
      <c r="L1646" s="31" t="n">
        <v>150</v>
      </c>
      <c r="M1646" s="31">
        <f>I1646+J1646+K1646+L1646</f>
        <v/>
      </c>
      <c r="N1646" s="31">
        <f>M1646*'Dashboard &amp; Optimisation'!$B$18/('Dashboard &amp; Optimisation'!$B$16/3.6)</f>
        <v/>
      </c>
      <c r="O1646" s="31" t="n">
        <v>507.0524083307999</v>
      </c>
      <c r="P1646" s="32" t="n">
        <v>0.4907813048904265</v>
      </c>
      <c r="Q1646" s="33" t="n">
        <v>0.2</v>
      </c>
      <c r="R1646" s="31" t="n">
        <v>466.6708720841868</v>
      </c>
      <c r="S1646" s="31">
        <f>R1646*IF(A1646=4, 2.0, 3.0)</f>
        <v/>
      </c>
      <c r="T1646" s="29">
        <f>'Dashboard &amp; Optimisation'!$B$18*U1646</f>
        <v/>
      </c>
      <c r="U1646" s="34">
        <f>MIN(1, S1646/M1646)</f>
        <v/>
      </c>
      <c r="V1646" s="34">
        <f>N1646/(N1646+O1646)</f>
        <v/>
      </c>
      <c r="W1646" s="34">
        <f>U1646*V1646</f>
        <v/>
      </c>
      <c r="X1646" s="32">
        <f>T1646/N1646</f>
        <v/>
      </c>
      <c r="Y1646" s="35">
        <f>IF(W1646=MAXIFS(W$2:W$7201, A$2:A$7201, A1646, B$2:B$7201, B1646), "OPTIMAL", "")</f>
        <v/>
      </c>
    </row>
    <row r="1647" ht="20" customHeight="1">
      <c r="A1647" s="36" t="n">
        <v>4</v>
      </c>
      <c r="B1647" s="36" t="n">
        <v>35</v>
      </c>
      <c r="C1647" s="37" t="n">
        <v>90</v>
      </c>
      <c r="D1647" s="37" t="n">
        <v>3</v>
      </c>
      <c r="E1647" s="6" t="n">
        <v>0</v>
      </c>
      <c r="F1647" s="37" t="n">
        <v>0</v>
      </c>
      <c r="G1647" s="36" t="n">
        <v>150</v>
      </c>
      <c r="H1647" s="6" t="inlineStr">
        <is>
          <t>OFF</t>
        </is>
      </c>
      <c r="I1647" s="38" t="n">
        <v>856.3651513317755</v>
      </c>
      <c r="J1647" s="38" t="n">
        <v>3449.488235315031</v>
      </c>
      <c r="K1647" s="38" t="n">
        <v>2287.037037037037</v>
      </c>
      <c r="L1647" s="38" t="n">
        <v>150</v>
      </c>
      <c r="M1647" s="38">
        <f>I1647+J1647+K1647+L1647</f>
        <v/>
      </c>
      <c r="N1647" s="38">
        <f>M1647*'Dashboard &amp; Optimisation'!$B$18/('Dashboard &amp; Optimisation'!$B$16/3.6)</f>
        <v/>
      </c>
      <c r="O1647" s="38" t="n">
        <v>507.0524083307999</v>
      </c>
      <c r="P1647" s="39" t="n">
        <v>0.8444589562057495</v>
      </c>
      <c r="Q1647" s="40" t="n">
        <v>0.2</v>
      </c>
      <c r="R1647" s="38" t="n">
        <v>271.2190306855214</v>
      </c>
      <c r="S1647" s="38">
        <f>R1647*IF(A1647=4, 2.0, 3.0)</f>
        <v/>
      </c>
      <c r="T1647" s="37">
        <f>'Dashboard &amp; Optimisation'!$B$18*U1647</f>
        <v/>
      </c>
      <c r="U1647" s="26">
        <f>MIN(1, S1647/M1647)</f>
        <v/>
      </c>
      <c r="V1647" s="26">
        <f>N1647/(N1647+O1647)</f>
        <v/>
      </c>
      <c r="W1647" s="26">
        <f>U1647*V1647</f>
        <v/>
      </c>
      <c r="X1647" s="39">
        <f>T1647/N1647</f>
        <v/>
      </c>
      <c r="Y1647" s="41">
        <f>IF(W1647=MAXIFS(W$2:W$7201, A$2:A$7201, A1647, B$2:B$7201, B1647), "OPTIMAL", "")</f>
        <v/>
      </c>
    </row>
    <row r="1648" ht="20" customHeight="1">
      <c r="A1648" s="28" t="n">
        <v>4</v>
      </c>
      <c r="B1648" s="28" t="n">
        <v>35</v>
      </c>
      <c r="C1648" s="29" t="n">
        <v>90</v>
      </c>
      <c r="D1648" s="29" t="n">
        <v>3</v>
      </c>
      <c r="E1648" s="30" t="n">
        <v>0</v>
      </c>
      <c r="F1648" s="29" t="n">
        <v>0</v>
      </c>
      <c r="G1648" s="28" t="n">
        <v>200</v>
      </c>
      <c r="H1648" s="30" t="inlineStr">
        <is>
          <t>ON</t>
        </is>
      </c>
      <c r="I1648" s="31" t="n">
        <v>856.3651513317755</v>
      </c>
      <c r="J1648" s="31" t="n">
        <v>3449.488235315031</v>
      </c>
      <c r="K1648" s="31" t="n">
        <v>2287.037037037037</v>
      </c>
      <c r="L1648" s="31" t="n">
        <v>150</v>
      </c>
      <c r="M1648" s="31">
        <f>I1648+J1648+K1648+L1648</f>
        <v/>
      </c>
      <c r="N1648" s="31">
        <f>M1648*'Dashboard &amp; Optimisation'!$B$18/('Dashboard &amp; Optimisation'!$B$16/3.6)</f>
        <v/>
      </c>
      <c r="O1648" s="31" t="n">
        <v>507.0524083307999</v>
      </c>
      <c r="P1648" s="32" t="n">
        <v>0.4916654990187148</v>
      </c>
      <c r="Q1648" s="33" t="n">
        <v>0.2</v>
      </c>
      <c r="R1648" s="31" t="n">
        <v>465.8316274234093</v>
      </c>
      <c r="S1648" s="31">
        <f>R1648*IF(A1648=4, 2.0, 3.0)</f>
        <v/>
      </c>
      <c r="T1648" s="29">
        <f>'Dashboard &amp; Optimisation'!$B$18*U1648</f>
        <v/>
      </c>
      <c r="U1648" s="34">
        <f>MIN(1, S1648/M1648)</f>
        <v/>
      </c>
      <c r="V1648" s="34">
        <f>N1648/(N1648+O1648)</f>
        <v/>
      </c>
      <c r="W1648" s="34">
        <f>U1648*V1648</f>
        <v/>
      </c>
      <c r="X1648" s="32">
        <f>T1648/N1648</f>
        <v/>
      </c>
      <c r="Y1648" s="35">
        <f>IF(W1648=MAXIFS(W$2:W$7201, A$2:A$7201, A1648, B$2:B$7201, B1648), "OPTIMAL", "")</f>
        <v/>
      </c>
    </row>
    <row r="1649" ht="20" customHeight="1">
      <c r="A1649" s="36" t="n">
        <v>4</v>
      </c>
      <c r="B1649" s="36" t="n">
        <v>35</v>
      </c>
      <c r="C1649" s="37" t="n">
        <v>90</v>
      </c>
      <c r="D1649" s="37" t="n">
        <v>3</v>
      </c>
      <c r="E1649" s="6" t="n">
        <v>0</v>
      </c>
      <c r="F1649" s="37" t="n">
        <v>0</v>
      </c>
      <c r="G1649" s="36" t="n">
        <v>200</v>
      </c>
      <c r="H1649" s="6" t="inlineStr">
        <is>
          <t>OFF</t>
        </is>
      </c>
      <c r="I1649" s="38" t="n">
        <v>856.3651513317755</v>
      </c>
      <c r="J1649" s="38" t="n">
        <v>3449.488235315031</v>
      </c>
      <c r="K1649" s="38" t="n">
        <v>2287.037037037037</v>
      </c>
      <c r="L1649" s="38" t="n">
        <v>150</v>
      </c>
      <c r="M1649" s="38">
        <f>I1649+J1649+K1649+L1649</f>
        <v/>
      </c>
      <c r="N1649" s="38">
        <f>M1649*'Dashboard &amp; Optimisation'!$B$18/('Dashboard &amp; Optimisation'!$B$16/3.6)</f>
        <v/>
      </c>
      <c r="O1649" s="38" t="n">
        <v>507.0524083307999</v>
      </c>
      <c r="P1649" s="39" t="n">
        <v>0.8453431503340378</v>
      </c>
      <c r="Q1649" s="40" t="n">
        <v>0.2</v>
      </c>
      <c r="R1649" s="38" t="n">
        <v>270.9353467468541</v>
      </c>
      <c r="S1649" s="38">
        <f>R1649*IF(A1649=4, 2.0, 3.0)</f>
        <v/>
      </c>
      <c r="T1649" s="37">
        <f>'Dashboard &amp; Optimisation'!$B$18*U1649</f>
        <v/>
      </c>
      <c r="U1649" s="26">
        <f>MIN(1, S1649/M1649)</f>
        <v/>
      </c>
      <c r="V1649" s="26">
        <f>N1649/(N1649+O1649)</f>
        <v/>
      </c>
      <c r="W1649" s="26">
        <f>U1649*V1649</f>
        <v/>
      </c>
      <c r="X1649" s="39">
        <f>T1649/N1649</f>
        <v/>
      </c>
      <c r="Y1649" s="41">
        <f>IF(W1649=MAXIFS(W$2:W$7201, A$2:A$7201, A1649, B$2:B$7201, B1649), "OPTIMAL", "")</f>
        <v/>
      </c>
    </row>
    <row r="1650" ht="20" customHeight="1">
      <c r="A1650" s="28" t="n">
        <v>4</v>
      </c>
      <c r="B1650" s="28" t="n">
        <v>35</v>
      </c>
      <c r="C1650" s="29" t="n">
        <v>90</v>
      </c>
      <c r="D1650" s="29" t="n">
        <v>3</v>
      </c>
      <c r="E1650" s="30" t="n">
        <v>4</v>
      </c>
      <c r="F1650" s="29" t="n">
        <v>1.5</v>
      </c>
      <c r="G1650" s="28" t="n">
        <v>50</v>
      </c>
      <c r="H1650" s="30" t="inlineStr">
        <is>
          <t>ON</t>
        </is>
      </c>
      <c r="I1650" s="31" t="n">
        <v>856.3651513317755</v>
      </c>
      <c r="J1650" s="31" t="n">
        <v>3449.488235315031</v>
      </c>
      <c r="K1650" s="31" t="n">
        <v>2287.037037037037</v>
      </c>
      <c r="L1650" s="31" t="n">
        <v>150</v>
      </c>
      <c r="M1650" s="31">
        <f>I1650+J1650+K1650+L1650</f>
        <v/>
      </c>
      <c r="N1650" s="31">
        <f>M1650*'Dashboard &amp; Optimisation'!$B$18/('Dashboard &amp; Optimisation'!$B$16/3.6)</f>
        <v/>
      </c>
      <c r="O1650" s="31" t="n">
        <v>713.3244485475284</v>
      </c>
      <c r="P1650" s="32" t="n">
        <v>0.07648657885762887</v>
      </c>
      <c r="Q1650" s="33" t="n">
        <v>7.65027025033604</v>
      </c>
      <c r="R1650" s="31" t="n">
        <v>3107.469580572692</v>
      </c>
      <c r="S1650" s="31">
        <f>R1650*IF(A1650=4, 2.0, 3.0)</f>
        <v/>
      </c>
      <c r="T1650" s="29">
        <f>'Dashboard &amp; Optimisation'!$B$18*U1650</f>
        <v/>
      </c>
      <c r="U1650" s="34">
        <f>MIN(1, S1650/M1650)</f>
        <v/>
      </c>
      <c r="V1650" s="34">
        <f>N1650/(N1650+O1650)</f>
        <v/>
      </c>
      <c r="W1650" s="34">
        <f>U1650*V1650</f>
        <v/>
      </c>
      <c r="X1650" s="32">
        <f>T1650/N1650</f>
        <v/>
      </c>
      <c r="Y1650" s="35">
        <f>IF(W1650=MAXIFS(W$2:W$7201, A$2:A$7201, A1650, B$2:B$7201, B1650), "OPTIMAL", "")</f>
        <v/>
      </c>
    </row>
    <row r="1651" ht="20" customHeight="1">
      <c r="A1651" s="36" t="n">
        <v>4</v>
      </c>
      <c r="B1651" s="36" t="n">
        <v>35</v>
      </c>
      <c r="C1651" s="37" t="n">
        <v>90</v>
      </c>
      <c r="D1651" s="37" t="n">
        <v>3</v>
      </c>
      <c r="E1651" s="6" t="n">
        <v>4</v>
      </c>
      <c r="F1651" s="37" t="n">
        <v>1.5</v>
      </c>
      <c r="G1651" s="36" t="n">
        <v>50</v>
      </c>
      <c r="H1651" s="6" t="inlineStr">
        <is>
          <t>OFF</t>
        </is>
      </c>
      <c r="I1651" s="38" t="n">
        <v>856.3651513317755</v>
      </c>
      <c r="J1651" s="38" t="n">
        <v>3449.488235315031</v>
      </c>
      <c r="K1651" s="38" t="n">
        <v>2287.037037037037</v>
      </c>
      <c r="L1651" s="38" t="n">
        <v>150</v>
      </c>
      <c r="M1651" s="38">
        <f>I1651+J1651+K1651+L1651</f>
        <v/>
      </c>
      <c r="N1651" s="38">
        <f>M1651*'Dashboard &amp; Optimisation'!$B$18/('Dashboard &amp; Optimisation'!$B$16/3.6)</f>
        <v/>
      </c>
      <c r="O1651" s="38" t="n">
        <v>713.3244485475284</v>
      </c>
      <c r="P1651" s="39" t="n">
        <v>0.3285438001877385</v>
      </c>
      <c r="Q1651" s="40" t="n">
        <v>7.65027025033604</v>
      </c>
      <c r="R1651" s="38" t="n">
        <v>723.4338830510262</v>
      </c>
      <c r="S1651" s="38">
        <f>R1651*IF(A1651=4, 2.0, 3.0)</f>
        <v/>
      </c>
      <c r="T1651" s="37">
        <f>'Dashboard &amp; Optimisation'!$B$18*U1651</f>
        <v/>
      </c>
      <c r="U1651" s="26">
        <f>MIN(1, S1651/M1651)</f>
        <v/>
      </c>
      <c r="V1651" s="26">
        <f>N1651/(N1651+O1651)</f>
        <v/>
      </c>
      <c r="W1651" s="26">
        <f>U1651*V1651</f>
        <v/>
      </c>
      <c r="X1651" s="39">
        <f>T1651/N1651</f>
        <v/>
      </c>
      <c r="Y1651" s="41">
        <f>IF(W1651=MAXIFS(W$2:W$7201, A$2:A$7201, A1651, B$2:B$7201, B1651), "OPTIMAL", "")</f>
        <v/>
      </c>
    </row>
    <row r="1652" ht="20" customHeight="1">
      <c r="A1652" s="28" t="n">
        <v>4</v>
      </c>
      <c r="B1652" s="28" t="n">
        <v>35</v>
      </c>
      <c r="C1652" s="29" t="n">
        <v>90</v>
      </c>
      <c r="D1652" s="29" t="n">
        <v>3</v>
      </c>
      <c r="E1652" s="30" t="n">
        <v>4</v>
      </c>
      <c r="F1652" s="29" t="n">
        <v>1.5</v>
      </c>
      <c r="G1652" s="28" t="n">
        <v>100</v>
      </c>
      <c r="H1652" s="30" t="inlineStr">
        <is>
          <t>ON</t>
        </is>
      </c>
      <c r="I1652" s="31" t="n">
        <v>856.3651513317755</v>
      </c>
      <c r="J1652" s="31" t="n">
        <v>3449.488235315031</v>
      </c>
      <c r="K1652" s="31" t="n">
        <v>2287.037037037037</v>
      </c>
      <c r="L1652" s="31" t="n">
        <v>150</v>
      </c>
      <c r="M1652" s="31">
        <f>I1652+J1652+K1652+L1652</f>
        <v/>
      </c>
      <c r="N1652" s="31">
        <f>M1652*'Dashboard &amp; Optimisation'!$B$18/('Dashboard &amp; Optimisation'!$B$16/3.6)</f>
        <v/>
      </c>
      <c r="O1652" s="31" t="n">
        <v>713.3244485475284</v>
      </c>
      <c r="P1652" s="32" t="n">
        <v>0.07737077298591719</v>
      </c>
      <c r="Q1652" s="33" t="n">
        <v>7.65027025033604</v>
      </c>
      <c r="R1652" s="31" t="n">
        <v>3071.957380669028</v>
      </c>
      <c r="S1652" s="31">
        <f>R1652*IF(A1652=4, 2.0, 3.0)</f>
        <v/>
      </c>
      <c r="T1652" s="29">
        <f>'Dashboard &amp; Optimisation'!$B$18*U1652</f>
        <v/>
      </c>
      <c r="U1652" s="34">
        <f>MIN(1, S1652/M1652)</f>
        <v/>
      </c>
      <c r="V1652" s="34">
        <f>N1652/(N1652+O1652)</f>
        <v/>
      </c>
      <c r="W1652" s="34">
        <f>U1652*V1652</f>
        <v/>
      </c>
      <c r="X1652" s="32">
        <f>T1652/N1652</f>
        <v/>
      </c>
      <c r="Y1652" s="35">
        <f>IF(W1652=MAXIFS(W$2:W$7201, A$2:A$7201, A1652, B$2:B$7201, B1652), "OPTIMAL", "")</f>
        <v/>
      </c>
    </row>
    <row r="1653" ht="20" customHeight="1">
      <c r="A1653" s="36" t="n">
        <v>4</v>
      </c>
      <c r="B1653" s="36" t="n">
        <v>35</v>
      </c>
      <c r="C1653" s="37" t="n">
        <v>90</v>
      </c>
      <c r="D1653" s="37" t="n">
        <v>3</v>
      </c>
      <c r="E1653" s="6" t="n">
        <v>4</v>
      </c>
      <c r="F1653" s="37" t="n">
        <v>1.5</v>
      </c>
      <c r="G1653" s="36" t="n">
        <v>100</v>
      </c>
      <c r="H1653" s="6" t="inlineStr">
        <is>
          <t>OFF</t>
        </is>
      </c>
      <c r="I1653" s="38" t="n">
        <v>856.3651513317755</v>
      </c>
      <c r="J1653" s="38" t="n">
        <v>3449.488235315031</v>
      </c>
      <c r="K1653" s="38" t="n">
        <v>2287.037037037037</v>
      </c>
      <c r="L1653" s="38" t="n">
        <v>150</v>
      </c>
      <c r="M1653" s="38">
        <f>I1653+J1653+K1653+L1653</f>
        <v/>
      </c>
      <c r="N1653" s="38">
        <f>M1653*'Dashboard &amp; Optimisation'!$B$18/('Dashboard &amp; Optimisation'!$B$16/3.6)</f>
        <v/>
      </c>
      <c r="O1653" s="38" t="n">
        <v>713.3244485475284</v>
      </c>
      <c r="P1653" s="39" t="n">
        <v>0.3294279943160268</v>
      </c>
      <c r="Q1653" s="40" t="n">
        <v>7.65027025033604</v>
      </c>
      <c r="R1653" s="38" t="n">
        <v>721.4921658848012</v>
      </c>
      <c r="S1653" s="38">
        <f>R1653*IF(A1653=4, 2.0, 3.0)</f>
        <v/>
      </c>
      <c r="T1653" s="37">
        <f>'Dashboard &amp; Optimisation'!$B$18*U1653</f>
        <v/>
      </c>
      <c r="U1653" s="26">
        <f>MIN(1, S1653/M1653)</f>
        <v/>
      </c>
      <c r="V1653" s="26">
        <f>N1653/(N1653+O1653)</f>
        <v/>
      </c>
      <c r="W1653" s="26">
        <f>U1653*V1653</f>
        <v/>
      </c>
      <c r="X1653" s="39">
        <f>T1653/N1653</f>
        <v/>
      </c>
      <c r="Y1653" s="41">
        <f>IF(W1653=MAXIFS(W$2:W$7201, A$2:A$7201, A1653, B$2:B$7201, B1653), "OPTIMAL", "")</f>
        <v/>
      </c>
    </row>
    <row r="1654" ht="20" customHeight="1">
      <c r="A1654" s="28" t="n">
        <v>4</v>
      </c>
      <c r="B1654" s="28" t="n">
        <v>35</v>
      </c>
      <c r="C1654" s="29" t="n">
        <v>90</v>
      </c>
      <c r="D1654" s="29" t="n">
        <v>3</v>
      </c>
      <c r="E1654" s="30" t="n">
        <v>4</v>
      </c>
      <c r="F1654" s="29" t="n">
        <v>1.5</v>
      </c>
      <c r="G1654" s="28" t="n">
        <v>150</v>
      </c>
      <c r="H1654" s="30" t="inlineStr">
        <is>
          <t>ON</t>
        </is>
      </c>
      <c r="I1654" s="31" t="n">
        <v>856.3651513317755</v>
      </c>
      <c r="J1654" s="31" t="n">
        <v>3449.488235315031</v>
      </c>
      <c r="K1654" s="31" t="n">
        <v>2287.037037037037</v>
      </c>
      <c r="L1654" s="31" t="n">
        <v>150</v>
      </c>
      <c r="M1654" s="31">
        <f>I1654+J1654+K1654+L1654</f>
        <v/>
      </c>
      <c r="N1654" s="31">
        <f>M1654*'Dashboard &amp; Optimisation'!$B$18/('Dashboard &amp; Optimisation'!$B$16/3.6)</f>
        <v/>
      </c>
      <c r="O1654" s="31" t="n">
        <v>713.3244485475284</v>
      </c>
      <c r="P1654" s="32" t="n">
        <v>0.07825496711420549</v>
      </c>
      <c r="Q1654" s="33" t="n">
        <v>7.65027025033604</v>
      </c>
      <c r="R1654" s="31" t="n">
        <v>3037.247677521681</v>
      </c>
      <c r="S1654" s="31">
        <f>R1654*IF(A1654=4, 2.0, 3.0)</f>
        <v/>
      </c>
      <c r="T1654" s="29">
        <f>'Dashboard &amp; Optimisation'!$B$18*U1654</f>
        <v/>
      </c>
      <c r="U1654" s="34">
        <f>MIN(1, S1654/M1654)</f>
        <v/>
      </c>
      <c r="V1654" s="34">
        <f>N1654/(N1654+O1654)</f>
        <v/>
      </c>
      <c r="W1654" s="34">
        <f>U1654*V1654</f>
        <v/>
      </c>
      <c r="X1654" s="32">
        <f>T1654/N1654</f>
        <v/>
      </c>
      <c r="Y1654" s="35">
        <f>IF(W1654=MAXIFS(W$2:W$7201, A$2:A$7201, A1654, B$2:B$7201, B1654), "OPTIMAL", "")</f>
        <v/>
      </c>
    </row>
    <row r="1655" ht="20" customHeight="1">
      <c r="A1655" s="36" t="n">
        <v>4</v>
      </c>
      <c r="B1655" s="36" t="n">
        <v>35</v>
      </c>
      <c r="C1655" s="37" t="n">
        <v>90</v>
      </c>
      <c r="D1655" s="37" t="n">
        <v>3</v>
      </c>
      <c r="E1655" s="6" t="n">
        <v>4</v>
      </c>
      <c r="F1655" s="37" t="n">
        <v>1.5</v>
      </c>
      <c r="G1655" s="36" t="n">
        <v>150</v>
      </c>
      <c r="H1655" s="6" t="inlineStr">
        <is>
          <t>OFF</t>
        </is>
      </c>
      <c r="I1655" s="38" t="n">
        <v>856.3651513317755</v>
      </c>
      <c r="J1655" s="38" t="n">
        <v>3449.488235315031</v>
      </c>
      <c r="K1655" s="38" t="n">
        <v>2287.037037037037</v>
      </c>
      <c r="L1655" s="38" t="n">
        <v>150</v>
      </c>
      <c r="M1655" s="38">
        <f>I1655+J1655+K1655+L1655</f>
        <v/>
      </c>
      <c r="N1655" s="38">
        <f>M1655*'Dashboard &amp; Optimisation'!$B$18/('Dashboard &amp; Optimisation'!$B$16/3.6)</f>
        <v/>
      </c>
      <c r="O1655" s="38" t="n">
        <v>713.3244485475284</v>
      </c>
      <c r="P1655" s="39" t="n">
        <v>0.3303121884443151</v>
      </c>
      <c r="Q1655" s="40" t="n">
        <v>7.65027025033604</v>
      </c>
      <c r="R1655" s="38" t="n">
        <v>719.560844065628</v>
      </c>
      <c r="S1655" s="38">
        <f>R1655*IF(A1655=4, 2.0, 3.0)</f>
        <v/>
      </c>
      <c r="T1655" s="37">
        <f>'Dashboard &amp; Optimisation'!$B$18*U1655</f>
        <v/>
      </c>
      <c r="U1655" s="26">
        <f>MIN(1, S1655/M1655)</f>
        <v/>
      </c>
      <c r="V1655" s="26">
        <f>N1655/(N1655+O1655)</f>
        <v/>
      </c>
      <c r="W1655" s="26">
        <f>U1655*V1655</f>
        <v/>
      </c>
      <c r="X1655" s="39">
        <f>T1655/N1655</f>
        <v/>
      </c>
      <c r="Y1655" s="41">
        <f>IF(W1655=MAXIFS(W$2:W$7201, A$2:A$7201, A1655, B$2:B$7201, B1655), "OPTIMAL", "")</f>
        <v/>
      </c>
    </row>
    <row r="1656" ht="20" customHeight="1">
      <c r="A1656" s="28" t="n">
        <v>4</v>
      </c>
      <c r="B1656" s="28" t="n">
        <v>35</v>
      </c>
      <c r="C1656" s="29" t="n">
        <v>90</v>
      </c>
      <c r="D1656" s="29" t="n">
        <v>3</v>
      </c>
      <c r="E1656" s="30" t="n">
        <v>4</v>
      </c>
      <c r="F1656" s="29" t="n">
        <v>1.5</v>
      </c>
      <c r="G1656" s="28" t="n">
        <v>200</v>
      </c>
      <c r="H1656" s="30" t="inlineStr">
        <is>
          <t>ON</t>
        </is>
      </c>
      <c r="I1656" s="31" t="n">
        <v>856.3651513317755</v>
      </c>
      <c r="J1656" s="31" t="n">
        <v>3449.488235315031</v>
      </c>
      <c r="K1656" s="31" t="n">
        <v>2287.037037037037</v>
      </c>
      <c r="L1656" s="31" t="n">
        <v>150</v>
      </c>
      <c r="M1656" s="31">
        <f>I1656+J1656+K1656+L1656</f>
        <v/>
      </c>
      <c r="N1656" s="31">
        <f>M1656*'Dashboard &amp; Optimisation'!$B$18/('Dashboard &amp; Optimisation'!$B$16/3.6)</f>
        <v/>
      </c>
      <c r="O1656" s="31" t="n">
        <v>713.3244485475284</v>
      </c>
      <c r="P1656" s="32" t="n">
        <v>0.0791391612424938</v>
      </c>
      <c r="Q1656" s="33" t="n">
        <v>7.65027025033604</v>
      </c>
      <c r="R1656" s="31" t="n">
        <v>3003.313573085153</v>
      </c>
      <c r="S1656" s="31">
        <f>R1656*IF(A1656=4, 2.0, 3.0)</f>
        <v/>
      </c>
      <c r="T1656" s="29">
        <f>'Dashboard &amp; Optimisation'!$B$18*U1656</f>
        <v/>
      </c>
      <c r="U1656" s="34">
        <f>MIN(1, S1656/M1656)</f>
        <v/>
      </c>
      <c r="V1656" s="34">
        <f>N1656/(N1656+O1656)</f>
        <v/>
      </c>
      <c r="W1656" s="34">
        <f>U1656*V1656</f>
        <v/>
      </c>
      <c r="X1656" s="32">
        <f>T1656/N1656</f>
        <v/>
      </c>
      <c r="Y1656" s="35">
        <f>IF(W1656=MAXIFS(W$2:W$7201, A$2:A$7201, A1656, B$2:B$7201, B1656), "OPTIMAL", "")</f>
        <v/>
      </c>
    </row>
    <row r="1657" ht="20" customHeight="1">
      <c r="A1657" s="36" t="n">
        <v>4</v>
      </c>
      <c r="B1657" s="36" t="n">
        <v>35</v>
      </c>
      <c r="C1657" s="37" t="n">
        <v>90</v>
      </c>
      <c r="D1657" s="37" t="n">
        <v>3</v>
      </c>
      <c r="E1657" s="6" t="n">
        <v>4</v>
      </c>
      <c r="F1657" s="37" t="n">
        <v>1.5</v>
      </c>
      <c r="G1657" s="36" t="n">
        <v>200</v>
      </c>
      <c r="H1657" s="6" t="inlineStr">
        <is>
          <t>OFF</t>
        </is>
      </c>
      <c r="I1657" s="38" t="n">
        <v>856.3651513317755</v>
      </c>
      <c r="J1657" s="38" t="n">
        <v>3449.488235315031</v>
      </c>
      <c r="K1657" s="38" t="n">
        <v>2287.037037037037</v>
      </c>
      <c r="L1657" s="38" t="n">
        <v>150</v>
      </c>
      <c r="M1657" s="38">
        <f>I1657+J1657+K1657+L1657</f>
        <v/>
      </c>
      <c r="N1657" s="38">
        <f>M1657*'Dashboard &amp; Optimisation'!$B$18/('Dashboard &amp; Optimisation'!$B$16/3.6)</f>
        <v/>
      </c>
      <c r="O1657" s="38" t="n">
        <v>713.3244485475284</v>
      </c>
      <c r="P1657" s="39" t="n">
        <v>0.3311963825726034</v>
      </c>
      <c r="Q1657" s="40" t="n">
        <v>7.65027025033604</v>
      </c>
      <c r="R1657" s="38" t="n">
        <v>717.639834336213</v>
      </c>
      <c r="S1657" s="38">
        <f>R1657*IF(A1657=4, 2.0, 3.0)</f>
        <v/>
      </c>
      <c r="T1657" s="37">
        <f>'Dashboard &amp; Optimisation'!$B$18*U1657</f>
        <v/>
      </c>
      <c r="U1657" s="26">
        <f>MIN(1, S1657/M1657)</f>
        <v/>
      </c>
      <c r="V1657" s="26">
        <f>N1657/(N1657+O1657)</f>
        <v/>
      </c>
      <c r="W1657" s="26">
        <f>U1657*V1657</f>
        <v/>
      </c>
      <c r="X1657" s="39">
        <f>T1657/N1657</f>
        <v/>
      </c>
      <c r="Y1657" s="41">
        <f>IF(W1657=MAXIFS(W$2:W$7201, A$2:A$7201, A1657, B$2:B$7201, B1657), "OPTIMAL", "")</f>
        <v/>
      </c>
    </row>
    <row r="1658" ht="20" customHeight="1">
      <c r="A1658" s="28" t="n">
        <v>4</v>
      </c>
      <c r="B1658" s="28" t="n">
        <v>35</v>
      </c>
      <c r="C1658" s="29" t="n">
        <v>90</v>
      </c>
      <c r="D1658" s="29" t="n">
        <v>3</v>
      </c>
      <c r="E1658" s="30" t="n">
        <v>4</v>
      </c>
      <c r="F1658" s="29" t="n">
        <v>2</v>
      </c>
      <c r="G1658" s="28" t="n">
        <v>50</v>
      </c>
      <c r="H1658" s="30" t="inlineStr">
        <is>
          <t>ON</t>
        </is>
      </c>
      <c r="I1658" s="31" t="n">
        <v>856.3651513317755</v>
      </c>
      <c r="J1658" s="31" t="n">
        <v>3449.488235315031</v>
      </c>
      <c r="K1658" s="31" t="n">
        <v>2287.037037037037</v>
      </c>
      <c r="L1658" s="31" t="n">
        <v>150</v>
      </c>
      <c r="M1658" s="31">
        <f>I1658+J1658+K1658+L1658</f>
        <v/>
      </c>
      <c r="N1658" s="31">
        <f>M1658*'Dashboard &amp; Optimisation'!$B$18/('Dashboard &amp; Optimisation'!$B$16/3.6)</f>
        <v/>
      </c>
      <c r="O1658" s="31" t="n">
        <v>785.5868364232116</v>
      </c>
      <c r="P1658" s="32" t="n">
        <v>0.0741692990837548</v>
      </c>
      <c r="Q1658" s="33" t="n">
        <v>10.13369366711472</v>
      </c>
      <c r="R1658" s="31" t="n">
        <v>3245.396248740547</v>
      </c>
      <c r="S1658" s="31">
        <f>R1658*IF(A1658=4, 2.0, 3.0)</f>
        <v/>
      </c>
      <c r="T1658" s="29">
        <f>'Dashboard &amp; Optimisation'!$B$18*U1658</f>
        <v/>
      </c>
      <c r="U1658" s="34">
        <f>MIN(1, S1658/M1658)</f>
        <v/>
      </c>
      <c r="V1658" s="34">
        <f>N1658/(N1658+O1658)</f>
        <v/>
      </c>
      <c r="W1658" s="34">
        <f>U1658*V1658</f>
        <v/>
      </c>
      <c r="X1658" s="32">
        <f>T1658/N1658</f>
        <v/>
      </c>
      <c r="Y1658" s="35">
        <f>IF(W1658=MAXIFS(W$2:W$7201, A$2:A$7201, A1658, B$2:B$7201, B1658), "OPTIMAL", "")</f>
        <v/>
      </c>
    </row>
    <row r="1659" ht="20" customHeight="1">
      <c r="A1659" s="36" t="n">
        <v>4</v>
      </c>
      <c r="B1659" s="36" t="n">
        <v>35</v>
      </c>
      <c r="C1659" s="37" t="n">
        <v>90</v>
      </c>
      <c r="D1659" s="37" t="n">
        <v>3</v>
      </c>
      <c r="E1659" s="6" t="n">
        <v>4</v>
      </c>
      <c r="F1659" s="37" t="n">
        <v>2</v>
      </c>
      <c r="G1659" s="36" t="n">
        <v>50</v>
      </c>
      <c r="H1659" s="6" t="inlineStr">
        <is>
          <t>OFF</t>
        </is>
      </c>
      <c r="I1659" s="38" t="n">
        <v>856.3651513317755</v>
      </c>
      <c r="J1659" s="38" t="n">
        <v>3449.488235315031</v>
      </c>
      <c r="K1659" s="38" t="n">
        <v>2287.037037037037</v>
      </c>
      <c r="L1659" s="38" t="n">
        <v>150</v>
      </c>
      <c r="M1659" s="38">
        <f>I1659+J1659+K1659+L1659</f>
        <v/>
      </c>
      <c r="N1659" s="38">
        <f>M1659*'Dashboard &amp; Optimisation'!$B$18/('Dashboard &amp; Optimisation'!$B$16/3.6)</f>
        <v/>
      </c>
      <c r="O1659" s="38" t="n">
        <v>785.5868364232116</v>
      </c>
      <c r="P1659" s="39" t="n">
        <v>0.3275013716622315</v>
      </c>
      <c r="Q1659" s="40" t="n">
        <v>10.13369366711472</v>
      </c>
      <c r="R1659" s="38" t="n">
        <v>734.9855171488822</v>
      </c>
      <c r="S1659" s="38">
        <f>R1659*IF(A1659=4, 2.0, 3.0)</f>
        <v/>
      </c>
      <c r="T1659" s="37">
        <f>'Dashboard &amp; Optimisation'!$B$18*U1659</f>
        <v/>
      </c>
      <c r="U1659" s="26">
        <f>MIN(1, S1659/M1659)</f>
        <v/>
      </c>
      <c r="V1659" s="26">
        <f>N1659/(N1659+O1659)</f>
        <v/>
      </c>
      <c r="W1659" s="26">
        <f>U1659*V1659</f>
        <v/>
      </c>
      <c r="X1659" s="39">
        <f>T1659/N1659</f>
        <v/>
      </c>
      <c r="Y1659" s="41">
        <f>IF(W1659=MAXIFS(W$2:W$7201, A$2:A$7201, A1659, B$2:B$7201, B1659), "OPTIMAL", "")</f>
        <v/>
      </c>
    </row>
    <row r="1660" ht="20" customHeight="1">
      <c r="A1660" s="28" t="n">
        <v>4</v>
      </c>
      <c r="B1660" s="28" t="n">
        <v>35</v>
      </c>
      <c r="C1660" s="29" t="n">
        <v>90</v>
      </c>
      <c r="D1660" s="29" t="n">
        <v>3</v>
      </c>
      <c r="E1660" s="30" t="n">
        <v>4</v>
      </c>
      <c r="F1660" s="29" t="n">
        <v>2</v>
      </c>
      <c r="G1660" s="28" t="n">
        <v>100</v>
      </c>
      <c r="H1660" s="30" t="inlineStr">
        <is>
          <t>ON</t>
        </is>
      </c>
      <c r="I1660" s="31" t="n">
        <v>856.3651513317755</v>
      </c>
      <c r="J1660" s="31" t="n">
        <v>3449.488235315031</v>
      </c>
      <c r="K1660" s="31" t="n">
        <v>2287.037037037037</v>
      </c>
      <c r="L1660" s="31" t="n">
        <v>150</v>
      </c>
      <c r="M1660" s="31">
        <f>I1660+J1660+K1660+L1660</f>
        <v/>
      </c>
      <c r="N1660" s="31">
        <f>M1660*'Dashboard &amp; Optimisation'!$B$18/('Dashboard &amp; Optimisation'!$B$16/3.6)</f>
        <v/>
      </c>
      <c r="O1660" s="31" t="n">
        <v>785.5868364232116</v>
      </c>
      <c r="P1660" s="32" t="n">
        <v>0.07505349321204312</v>
      </c>
      <c r="Q1660" s="33" t="n">
        <v>10.13369366711472</v>
      </c>
      <c r="R1660" s="31" t="n">
        <v>3207.162714439909</v>
      </c>
      <c r="S1660" s="31">
        <f>R1660*IF(A1660=4, 2.0, 3.0)</f>
        <v/>
      </c>
      <c r="T1660" s="29">
        <f>'Dashboard &amp; Optimisation'!$B$18*U1660</f>
        <v/>
      </c>
      <c r="U1660" s="34">
        <f>MIN(1, S1660/M1660)</f>
        <v/>
      </c>
      <c r="V1660" s="34">
        <f>N1660/(N1660+O1660)</f>
        <v/>
      </c>
      <c r="W1660" s="34">
        <f>U1660*V1660</f>
        <v/>
      </c>
      <c r="X1660" s="32">
        <f>T1660/N1660</f>
        <v/>
      </c>
      <c r="Y1660" s="35">
        <f>IF(W1660=MAXIFS(W$2:W$7201, A$2:A$7201, A1660, B$2:B$7201, B1660), "OPTIMAL", "")</f>
        <v/>
      </c>
    </row>
    <row r="1661" ht="20" customHeight="1">
      <c r="A1661" s="36" t="n">
        <v>4</v>
      </c>
      <c r="B1661" s="36" t="n">
        <v>35</v>
      </c>
      <c r="C1661" s="37" t="n">
        <v>90</v>
      </c>
      <c r="D1661" s="37" t="n">
        <v>3</v>
      </c>
      <c r="E1661" s="6" t="n">
        <v>4</v>
      </c>
      <c r="F1661" s="37" t="n">
        <v>2</v>
      </c>
      <c r="G1661" s="36" t="n">
        <v>100</v>
      </c>
      <c r="H1661" s="6" t="inlineStr">
        <is>
          <t>OFF</t>
        </is>
      </c>
      <c r="I1661" s="38" t="n">
        <v>856.3651513317755</v>
      </c>
      <c r="J1661" s="38" t="n">
        <v>3449.488235315031</v>
      </c>
      <c r="K1661" s="38" t="n">
        <v>2287.037037037037</v>
      </c>
      <c r="L1661" s="38" t="n">
        <v>150</v>
      </c>
      <c r="M1661" s="38">
        <f>I1661+J1661+K1661+L1661</f>
        <v/>
      </c>
      <c r="N1661" s="38">
        <f>M1661*'Dashboard &amp; Optimisation'!$B$18/('Dashboard &amp; Optimisation'!$B$16/3.6)</f>
        <v/>
      </c>
      <c r="O1661" s="38" t="n">
        <v>785.5868364232116</v>
      </c>
      <c r="P1661" s="39" t="n">
        <v>0.3283855657905198</v>
      </c>
      <c r="Q1661" s="40" t="n">
        <v>10.13369366711472</v>
      </c>
      <c r="R1661" s="38" t="n">
        <v>733.0065328501188</v>
      </c>
      <c r="S1661" s="38">
        <f>R1661*IF(A1661=4, 2.0, 3.0)</f>
        <v/>
      </c>
      <c r="T1661" s="37">
        <f>'Dashboard &amp; Optimisation'!$B$18*U1661</f>
        <v/>
      </c>
      <c r="U1661" s="26">
        <f>MIN(1, S1661/M1661)</f>
        <v/>
      </c>
      <c r="V1661" s="26">
        <f>N1661/(N1661+O1661)</f>
        <v/>
      </c>
      <c r="W1661" s="26">
        <f>U1661*V1661</f>
        <v/>
      </c>
      <c r="X1661" s="39">
        <f>T1661/N1661</f>
        <v/>
      </c>
      <c r="Y1661" s="41">
        <f>IF(W1661=MAXIFS(W$2:W$7201, A$2:A$7201, A1661, B$2:B$7201, B1661), "OPTIMAL", "")</f>
        <v/>
      </c>
    </row>
    <row r="1662" ht="20" customHeight="1">
      <c r="A1662" s="28" t="n">
        <v>4</v>
      </c>
      <c r="B1662" s="28" t="n">
        <v>35</v>
      </c>
      <c r="C1662" s="29" t="n">
        <v>90</v>
      </c>
      <c r="D1662" s="29" t="n">
        <v>3</v>
      </c>
      <c r="E1662" s="30" t="n">
        <v>4</v>
      </c>
      <c r="F1662" s="29" t="n">
        <v>2</v>
      </c>
      <c r="G1662" s="28" t="n">
        <v>150</v>
      </c>
      <c r="H1662" s="30" t="inlineStr">
        <is>
          <t>ON</t>
        </is>
      </c>
      <c r="I1662" s="31" t="n">
        <v>856.3651513317755</v>
      </c>
      <c r="J1662" s="31" t="n">
        <v>3449.488235315031</v>
      </c>
      <c r="K1662" s="31" t="n">
        <v>2287.037037037037</v>
      </c>
      <c r="L1662" s="31" t="n">
        <v>150</v>
      </c>
      <c r="M1662" s="31">
        <f>I1662+J1662+K1662+L1662</f>
        <v/>
      </c>
      <c r="N1662" s="31">
        <f>M1662*'Dashboard &amp; Optimisation'!$B$18/('Dashboard &amp; Optimisation'!$B$16/3.6)</f>
        <v/>
      </c>
      <c r="O1662" s="31" t="n">
        <v>785.5868364232116</v>
      </c>
      <c r="P1662" s="32" t="n">
        <v>0.07593768734033142</v>
      </c>
      <c r="Q1662" s="33" t="n">
        <v>10.13369366711472</v>
      </c>
      <c r="R1662" s="31" t="n">
        <v>3169.81953821354</v>
      </c>
      <c r="S1662" s="31">
        <f>R1662*IF(A1662=4, 2.0, 3.0)</f>
        <v/>
      </c>
      <c r="T1662" s="29">
        <f>'Dashboard &amp; Optimisation'!$B$18*U1662</f>
        <v/>
      </c>
      <c r="U1662" s="34">
        <f>MIN(1, S1662/M1662)</f>
        <v/>
      </c>
      <c r="V1662" s="34">
        <f>N1662/(N1662+O1662)</f>
        <v/>
      </c>
      <c r="W1662" s="34">
        <f>U1662*V1662</f>
        <v/>
      </c>
      <c r="X1662" s="32">
        <f>T1662/N1662</f>
        <v/>
      </c>
      <c r="Y1662" s="35">
        <f>IF(W1662=MAXIFS(W$2:W$7201, A$2:A$7201, A1662, B$2:B$7201, B1662), "OPTIMAL", "")</f>
        <v/>
      </c>
    </row>
    <row r="1663" ht="20" customHeight="1">
      <c r="A1663" s="36" t="n">
        <v>4</v>
      </c>
      <c r="B1663" s="36" t="n">
        <v>35</v>
      </c>
      <c r="C1663" s="37" t="n">
        <v>90</v>
      </c>
      <c r="D1663" s="37" t="n">
        <v>3</v>
      </c>
      <c r="E1663" s="6" t="n">
        <v>4</v>
      </c>
      <c r="F1663" s="37" t="n">
        <v>2</v>
      </c>
      <c r="G1663" s="36" t="n">
        <v>150</v>
      </c>
      <c r="H1663" s="6" t="inlineStr">
        <is>
          <t>OFF</t>
        </is>
      </c>
      <c r="I1663" s="38" t="n">
        <v>856.3651513317755</v>
      </c>
      <c r="J1663" s="38" t="n">
        <v>3449.488235315031</v>
      </c>
      <c r="K1663" s="38" t="n">
        <v>2287.037037037037</v>
      </c>
      <c r="L1663" s="38" t="n">
        <v>150</v>
      </c>
      <c r="M1663" s="38">
        <f>I1663+J1663+K1663+L1663</f>
        <v/>
      </c>
      <c r="N1663" s="38">
        <f>M1663*'Dashboard &amp; Optimisation'!$B$18/('Dashboard &amp; Optimisation'!$B$16/3.6)</f>
        <v/>
      </c>
      <c r="O1663" s="38" t="n">
        <v>785.5868364232116</v>
      </c>
      <c r="P1663" s="39" t="n">
        <v>0.3292697599188081</v>
      </c>
      <c r="Q1663" s="40" t="n">
        <v>10.13369366711472</v>
      </c>
      <c r="R1663" s="38" t="n">
        <v>731.0381769570575</v>
      </c>
      <c r="S1663" s="38">
        <f>R1663*IF(A1663=4, 2.0, 3.0)</f>
        <v/>
      </c>
      <c r="T1663" s="37">
        <f>'Dashboard &amp; Optimisation'!$B$18*U1663</f>
        <v/>
      </c>
      <c r="U1663" s="26">
        <f>MIN(1, S1663/M1663)</f>
        <v/>
      </c>
      <c r="V1663" s="26">
        <f>N1663/(N1663+O1663)</f>
        <v/>
      </c>
      <c r="W1663" s="26">
        <f>U1663*V1663</f>
        <v/>
      </c>
      <c r="X1663" s="39">
        <f>T1663/N1663</f>
        <v/>
      </c>
      <c r="Y1663" s="41">
        <f>IF(W1663=MAXIFS(W$2:W$7201, A$2:A$7201, A1663, B$2:B$7201, B1663), "OPTIMAL", "")</f>
        <v/>
      </c>
    </row>
    <row r="1664" ht="20" customHeight="1">
      <c r="A1664" s="28" t="n">
        <v>4</v>
      </c>
      <c r="B1664" s="28" t="n">
        <v>35</v>
      </c>
      <c r="C1664" s="29" t="n">
        <v>90</v>
      </c>
      <c r="D1664" s="29" t="n">
        <v>3</v>
      </c>
      <c r="E1664" s="30" t="n">
        <v>4</v>
      </c>
      <c r="F1664" s="29" t="n">
        <v>2</v>
      </c>
      <c r="G1664" s="28" t="n">
        <v>200</v>
      </c>
      <c r="H1664" s="30" t="inlineStr">
        <is>
          <t>ON</t>
        </is>
      </c>
      <c r="I1664" s="31" t="n">
        <v>856.3651513317755</v>
      </c>
      <c r="J1664" s="31" t="n">
        <v>3449.488235315031</v>
      </c>
      <c r="K1664" s="31" t="n">
        <v>2287.037037037037</v>
      </c>
      <c r="L1664" s="31" t="n">
        <v>150</v>
      </c>
      <c r="M1664" s="31">
        <f>I1664+J1664+K1664+L1664</f>
        <v/>
      </c>
      <c r="N1664" s="31">
        <f>M1664*'Dashboard &amp; Optimisation'!$B$18/('Dashboard &amp; Optimisation'!$B$16/3.6)</f>
        <v/>
      </c>
      <c r="O1664" s="31" t="n">
        <v>785.5868364232116</v>
      </c>
      <c r="P1664" s="32" t="n">
        <v>0.07682188146861973</v>
      </c>
      <c r="Q1664" s="33" t="n">
        <v>10.13369366711472</v>
      </c>
      <c r="R1664" s="31" t="n">
        <v>3133.335976891667</v>
      </c>
      <c r="S1664" s="31">
        <f>R1664*IF(A1664=4, 2.0, 3.0)</f>
        <v/>
      </c>
      <c r="T1664" s="29">
        <f>'Dashboard &amp; Optimisation'!$B$18*U1664</f>
        <v/>
      </c>
      <c r="U1664" s="34">
        <f>MIN(1, S1664/M1664)</f>
        <v/>
      </c>
      <c r="V1664" s="34">
        <f>N1664/(N1664+O1664)</f>
        <v/>
      </c>
      <c r="W1664" s="34">
        <f>U1664*V1664</f>
        <v/>
      </c>
      <c r="X1664" s="32">
        <f>T1664/N1664</f>
        <v/>
      </c>
      <c r="Y1664" s="35">
        <f>IF(W1664=MAXIFS(W$2:W$7201, A$2:A$7201, A1664, B$2:B$7201, B1664), "OPTIMAL", "")</f>
        <v/>
      </c>
    </row>
    <row r="1665" ht="20" customHeight="1">
      <c r="A1665" s="36" t="n">
        <v>4</v>
      </c>
      <c r="B1665" s="36" t="n">
        <v>35</v>
      </c>
      <c r="C1665" s="37" t="n">
        <v>90</v>
      </c>
      <c r="D1665" s="37" t="n">
        <v>3</v>
      </c>
      <c r="E1665" s="6" t="n">
        <v>4</v>
      </c>
      <c r="F1665" s="37" t="n">
        <v>2</v>
      </c>
      <c r="G1665" s="36" t="n">
        <v>200</v>
      </c>
      <c r="H1665" s="6" t="inlineStr">
        <is>
          <t>OFF</t>
        </is>
      </c>
      <c r="I1665" s="38" t="n">
        <v>856.3651513317755</v>
      </c>
      <c r="J1665" s="38" t="n">
        <v>3449.488235315031</v>
      </c>
      <c r="K1665" s="38" t="n">
        <v>2287.037037037037</v>
      </c>
      <c r="L1665" s="38" t="n">
        <v>150</v>
      </c>
      <c r="M1665" s="38">
        <f>I1665+J1665+K1665+L1665</f>
        <v/>
      </c>
      <c r="N1665" s="38">
        <f>M1665*'Dashboard &amp; Optimisation'!$B$18/('Dashboard &amp; Optimisation'!$B$16/3.6)</f>
        <v/>
      </c>
      <c r="O1665" s="38" t="n">
        <v>785.5868364232116</v>
      </c>
      <c r="P1665" s="39" t="n">
        <v>0.3301539540470964</v>
      </c>
      <c r="Q1665" s="40" t="n">
        <v>10.13369366711472</v>
      </c>
      <c r="R1665" s="38" t="n">
        <v>729.0803640770463</v>
      </c>
      <c r="S1665" s="38">
        <f>R1665*IF(A1665=4, 2.0, 3.0)</f>
        <v/>
      </c>
      <c r="T1665" s="37">
        <f>'Dashboard &amp; Optimisation'!$B$18*U1665</f>
        <v/>
      </c>
      <c r="U1665" s="26">
        <f>MIN(1, S1665/M1665)</f>
        <v/>
      </c>
      <c r="V1665" s="26">
        <f>N1665/(N1665+O1665)</f>
        <v/>
      </c>
      <c r="W1665" s="26">
        <f>U1665*V1665</f>
        <v/>
      </c>
      <c r="X1665" s="39">
        <f>T1665/N1665</f>
        <v/>
      </c>
      <c r="Y1665" s="41">
        <f>IF(W1665=MAXIFS(W$2:W$7201, A$2:A$7201, A1665, B$2:B$7201, B1665), "OPTIMAL", "")</f>
        <v/>
      </c>
    </row>
    <row r="1666" ht="20" customHeight="1">
      <c r="A1666" s="28" t="n">
        <v>4</v>
      </c>
      <c r="B1666" s="28" t="n">
        <v>35</v>
      </c>
      <c r="C1666" s="29" t="n">
        <v>90</v>
      </c>
      <c r="D1666" s="29" t="n">
        <v>3</v>
      </c>
      <c r="E1666" s="30" t="n">
        <v>8</v>
      </c>
      <c r="F1666" s="29" t="n">
        <v>1.5</v>
      </c>
      <c r="G1666" s="28" t="n">
        <v>50</v>
      </c>
      <c r="H1666" s="30" t="inlineStr">
        <is>
          <t>ON</t>
        </is>
      </c>
      <c r="I1666" s="31" t="n">
        <v>856.3651513317755</v>
      </c>
      <c r="J1666" s="31" t="n">
        <v>3449.488235315031</v>
      </c>
      <c r="K1666" s="31" t="n">
        <v>2287.037037037037</v>
      </c>
      <c r="L1666" s="31" t="n">
        <v>150</v>
      </c>
      <c r="M1666" s="31">
        <f>I1666+J1666+K1666+L1666</f>
        <v/>
      </c>
      <c r="N1666" s="31">
        <f>M1666*'Dashboard &amp; Optimisation'!$B$18/('Dashboard &amp; Optimisation'!$B$16/3.6)</f>
        <v/>
      </c>
      <c r="O1666" s="31" t="n">
        <v>935.7817106575109</v>
      </c>
      <c r="P1666" s="32" t="n">
        <v>0.05736675131654122</v>
      </c>
      <c r="Q1666" s="33" t="n">
        <v>15.10054050067208</v>
      </c>
      <c r="R1666" s="31" t="n">
        <v>4305.708980398442</v>
      </c>
      <c r="S1666" s="31">
        <f>R1666*IF(A1666=4, 2.0, 3.0)</f>
        <v/>
      </c>
      <c r="T1666" s="29">
        <f>'Dashboard &amp; Optimisation'!$B$18*U1666</f>
        <v/>
      </c>
      <c r="U1666" s="34">
        <f>MIN(1, S1666/M1666)</f>
        <v/>
      </c>
      <c r="V1666" s="34">
        <f>N1666/(N1666+O1666)</f>
        <v/>
      </c>
      <c r="W1666" s="34">
        <f>U1666*V1666</f>
        <v/>
      </c>
      <c r="X1666" s="32">
        <f>T1666/N1666</f>
        <v/>
      </c>
      <c r="Y1666" s="35">
        <f>IF(W1666=MAXIFS(W$2:W$7201, A$2:A$7201, A1666, B$2:B$7201, B1666), "OPTIMAL", "")</f>
        <v/>
      </c>
    </row>
    <row r="1667" ht="20" customHeight="1">
      <c r="A1667" s="36" t="n">
        <v>4</v>
      </c>
      <c r="B1667" s="36" t="n">
        <v>35</v>
      </c>
      <c r="C1667" s="37" t="n">
        <v>90</v>
      </c>
      <c r="D1667" s="37" t="n">
        <v>3</v>
      </c>
      <c r="E1667" s="6" t="n">
        <v>8</v>
      </c>
      <c r="F1667" s="37" t="n">
        <v>1.5</v>
      </c>
      <c r="G1667" s="36" t="n">
        <v>50</v>
      </c>
      <c r="H1667" s="6" t="inlineStr">
        <is>
          <t>OFF</t>
        </is>
      </c>
      <c r="I1667" s="38" t="n">
        <v>856.3651513317755</v>
      </c>
      <c r="J1667" s="38" t="n">
        <v>3449.488235315031</v>
      </c>
      <c r="K1667" s="38" t="n">
        <v>2287.037037037037</v>
      </c>
      <c r="L1667" s="38" t="n">
        <v>150</v>
      </c>
      <c r="M1667" s="38">
        <f>I1667+J1667+K1667+L1667</f>
        <v/>
      </c>
      <c r="N1667" s="38">
        <f>M1667*'Dashboard &amp; Optimisation'!$B$18/('Dashboard &amp; Optimisation'!$B$16/3.6)</f>
        <v/>
      </c>
      <c r="O1667" s="38" t="n">
        <v>935.7817106575109</v>
      </c>
      <c r="P1667" s="39" t="n">
        <v>0.2531648349062314</v>
      </c>
      <c r="Q1667" s="40" t="n">
        <v>15.10054050067208</v>
      </c>
      <c r="R1667" s="38" t="n">
        <v>975.6668472989254</v>
      </c>
      <c r="S1667" s="38">
        <f>R1667*IF(A1667=4, 2.0, 3.0)</f>
        <v/>
      </c>
      <c r="T1667" s="37">
        <f>'Dashboard &amp; Optimisation'!$B$18*U1667</f>
        <v/>
      </c>
      <c r="U1667" s="26">
        <f>MIN(1, S1667/M1667)</f>
        <v/>
      </c>
      <c r="V1667" s="26">
        <f>N1667/(N1667+O1667)</f>
        <v/>
      </c>
      <c r="W1667" s="26">
        <f>U1667*V1667</f>
        <v/>
      </c>
      <c r="X1667" s="39">
        <f>T1667/N1667</f>
        <v/>
      </c>
      <c r="Y1667" s="41">
        <f>IF(W1667=MAXIFS(W$2:W$7201, A$2:A$7201, A1667, B$2:B$7201, B1667), "OPTIMAL", "")</f>
        <v/>
      </c>
    </row>
    <row r="1668" ht="20" customHeight="1">
      <c r="A1668" s="28" t="n">
        <v>4</v>
      </c>
      <c r="B1668" s="28" t="n">
        <v>35</v>
      </c>
      <c r="C1668" s="29" t="n">
        <v>90</v>
      </c>
      <c r="D1668" s="29" t="n">
        <v>3</v>
      </c>
      <c r="E1668" s="30" t="n">
        <v>8</v>
      </c>
      <c r="F1668" s="29" t="n">
        <v>1.5</v>
      </c>
      <c r="G1668" s="28" t="n">
        <v>100</v>
      </c>
      <c r="H1668" s="30" t="inlineStr">
        <is>
          <t>ON</t>
        </is>
      </c>
      <c r="I1668" s="31" t="n">
        <v>856.3651513317755</v>
      </c>
      <c r="J1668" s="31" t="n">
        <v>3449.488235315031</v>
      </c>
      <c r="K1668" s="31" t="n">
        <v>2287.037037037037</v>
      </c>
      <c r="L1668" s="31" t="n">
        <v>150</v>
      </c>
      <c r="M1668" s="31">
        <f>I1668+J1668+K1668+L1668</f>
        <v/>
      </c>
      <c r="N1668" s="31">
        <f>M1668*'Dashboard &amp; Optimisation'!$B$18/('Dashboard &amp; Optimisation'!$B$16/3.6)</f>
        <v/>
      </c>
      <c r="O1668" s="31" t="n">
        <v>935.7817106575109</v>
      </c>
      <c r="P1668" s="32" t="n">
        <v>0.05825094544482953</v>
      </c>
      <c r="Q1668" s="33" t="n">
        <v>15.10054050067208</v>
      </c>
      <c r="R1668" s="31" t="n">
        <v>4240.352400011395</v>
      </c>
      <c r="S1668" s="31">
        <f>R1668*IF(A1668=4, 2.0, 3.0)</f>
        <v/>
      </c>
      <c r="T1668" s="29">
        <f>'Dashboard &amp; Optimisation'!$B$18*U1668</f>
        <v/>
      </c>
      <c r="U1668" s="34">
        <f>MIN(1, S1668/M1668)</f>
        <v/>
      </c>
      <c r="V1668" s="34">
        <f>N1668/(N1668+O1668)</f>
        <v/>
      </c>
      <c r="W1668" s="34">
        <f>U1668*V1668</f>
        <v/>
      </c>
      <c r="X1668" s="32">
        <f>T1668/N1668</f>
        <v/>
      </c>
      <c r="Y1668" s="35">
        <f>IF(W1668=MAXIFS(W$2:W$7201, A$2:A$7201, A1668, B$2:B$7201, B1668), "OPTIMAL", "")</f>
        <v/>
      </c>
    </row>
    <row r="1669" ht="20" customHeight="1">
      <c r="A1669" s="36" t="n">
        <v>4</v>
      </c>
      <c r="B1669" s="36" t="n">
        <v>35</v>
      </c>
      <c r="C1669" s="37" t="n">
        <v>90</v>
      </c>
      <c r="D1669" s="37" t="n">
        <v>3</v>
      </c>
      <c r="E1669" s="6" t="n">
        <v>8</v>
      </c>
      <c r="F1669" s="37" t="n">
        <v>1.5</v>
      </c>
      <c r="G1669" s="36" t="n">
        <v>100</v>
      </c>
      <c r="H1669" s="6" t="inlineStr">
        <is>
          <t>OFF</t>
        </is>
      </c>
      <c r="I1669" s="38" t="n">
        <v>856.3651513317755</v>
      </c>
      <c r="J1669" s="38" t="n">
        <v>3449.488235315031</v>
      </c>
      <c r="K1669" s="38" t="n">
        <v>2287.037037037037</v>
      </c>
      <c r="L1669" s="38" t="n">
        <v>150</v>
      </c>
      <c r="M1669" s="38">
        <f>I1669+J1669+K1669+L1669</f>
        <v/>
      </c>
      <c r="N1669" s="38">
        <f>M1669*'Dashboard &amp; Optimisation'!$B$18/('Dashboard &amp; Optimisation'!$B$16/3.6)</f>
        <v/>
      </c>
      <c r="O1669" s="38" t="n">
        <v>935.7817106575109</v>
      </c>
      <c r="P1669" s="39" t="n">
        <v>0.2540490290345196</v>
      </c>
      <c r="Q1669" s="40" t="n">
        <v>15.10054050067208</v>
      </c>
      <c r="R1669" s="38" t="n">
        <v>972.2711291541809</v>
      </c>
      <c r="S1669" s="38">
        <f>R1669*IF(A1669=4, 2.0, 3.0)</f>
        <v/>
      </c>
      <c r="T1669" s="37">
        <f>'Dashboard &amp; Optimisation'!$B$18*U1669</f>
        <v/>
      </c>
      <c r="U1669" s="26">
        <f>MIN(1, S1669/M1669)</f>
        <v/>
      </c>
      <c r="V1669" s="26">
        <f>N1669/(N1669+O1669)</f>
        <v/>
      </c>
      <c r="W1669" s="26">
        <f>U1669*V1669</f>
        <v/>
      </c>
      <c r="X1669" s="39">
        <f>T1669/N1669</f>
        <v/>
      </c>
      <c r="Y1669" s="41">
        <f>IF(W1669=MAXIFS(W$2:W$7201, A$2:A$7201, A1669, B$2:B$7201, B1669), "OPTIMAL", "")</f>
        <v/>
      </c>
    </row>
    <row r="1670" ht="20" customHeight="1">
      <c r="A1670" s="28" t="n">
        <v>4</v>
      </c>
      <c r="B1670" s="28" t="n">
        <v>35</v>
      </c>
      <c r="C1670" s="29" t="n">
        <v>90</v>
      </c>
      <c r="D1670" s="29" t="n">
        <v>3</v>
      </c>
      <c r="E1670" s="30" t="n">
        <v>8</v>
      </c>
      <c r="F1670" s="29" t="n">
        <v>1.5</v>
      </c>
      <c r="G1670" s="28" t="n">
        <v>150</v>
      </c>
      <c r="H1670" s="30" t="inlineStr">
        <is>
          <t>ON</t>
        </is>
      </c>
      <c r="I1670" s="31" t="n">
        <v>856.3651513317755</v>
      </c>
      <c r="J1670" s="31" t="n">
        <v>3449.488235315031</v>
      </c>
      <c r="K1670" s="31" t="n">
        <v>2287.037037037037</v>
      </c>
      <c r="L1670" s="31" t="n">
        <v>150</v>
      </c>
      <c r="M1670" s="31">
        <f>I1670+J1670+K1670+L1670</f>
        <v/>
      </c>
      <c r="N1670" s="31">
        <f>M1670*'Dashboard &amp; Optimisation'!$B$18/('Dashboard &amp; Optimisation'!$B$16/3.6)</f>
        <v/>
      </c>
      <c r="O1670" s="31" t="n">
        <v>935.7817106575109</v>
      </c>
      <c r="P1670" s="32" t="n">
        <v>0.05913513957311783</v>
      </c>
      <c r="Q1670" s="33" t="n">
        <v>15.10054050067208</v>
      </c>
      <c r="R1670" s="31" t="n">
        <v>4176.950255008803</v>
      </c>
      <c r="S1670" s="31">
        <f>R1670*IF(A1670=4, 2.0, 3.0)</f>
        <v/>
      </c>
      <c r="T1670" s="29">
        <f>'Dashboard &amp; Optimisation'!$B$18*U1670</f>
        <v/>
      </c>
      <c r="U1670" s="34">
        <f>MIN(1, S1670/M1670)</f>
        <v/>
      </c>
      <c r="V1670" s="34">
        <f>N1670/(N1670+O1670)</f>
        <v/>
      </c>
      <c r="W1670" s="34">
        <f>U1670*V1670</f>
        <v/>
      </c>
      <c r="X1670" s="32">
        <f>T1670/N1670</f>
        <v/>
      </c>
      <c r="Y1670" s="35">
        <f>IF(W1670=MAXIFS(W$2:W$7201, A$2:A$7201, A1670, B$2:B$7201, B1670), "OPTIMAL", "")</f>
        <v/>
      </c>
    </row>
    <row r="1671" ht="20" customHeight="1">
      <c r="A1671" s="36" t="n">
        <v>4</v>
      </c>
      <c r="B1671" s="36" t="n">
        <v>35</v>
      </c>
      <c r="C1671" s="37" t="n">
        <v>90</v>
      </c>
      <c r="D1671" s="37" t="n">
        <v>3</v>
      </c>
      <c r="E1671" s="6" t="n">
        <v>8</v>
      </c>
      <c r="F1671" s="37" t="n">
        <v>1.5</v>
      </c>
      <c r="G1671" s="36" t="n">
        <v>150</v>
      </c>
      <c r="H1671" s="6" t="inlineStr">
        <is>
          <t>OFF</t>
        </is>
      </c>
      <c r="I1671" s="38" t="n">
        <v>856.3651513317755</v>
      </c>
      <c r="J1671" s="38" t="n">
        <v>3449.488235315031</v>
      </c>
      <c r="K1671" s="38" t="n">
        <v>2287.037037037037</v>
      </c>
      <c r="L1671" s="38" t="n">
        <v>150</v>
      </c>
      <c r="M1671" s="38">
        <f>I1671+J1671+K1671+L1671</f>
        <v/>
      </c>
      <c r="N1671" s="38">
        <f>M1671*'Dashboard &amp; Optimisation'!$B$18/('Dashboard &amp; Optimisation'!$B$16/3.6)</f>
        <v/>
      </c>
      <c r="O1671" s="38" t="n">
        <v>935.7817106575109</v>
      </c>
      <c r="P1671" s="39" t="n">
        <v>0.254933223162808</v>
      </c>
      <c r="Q1671" s="40" t="n">
        <v>15.10054050067208</v>
      </c>
      <c r="R1671" s="38" t="n">
        <v>968.8989659938172</v>
      </c>
      <c r="S1671" s="38">
        <f>R1671*IF(A1671=4, 2.0, 3.0)</f>
        <v/>
      </c>
      <c r="T1671" s="37">
        <f>'Dashboard &amp; Optimisation'!$B$18*U1671</f>
        <v/>
      </c>
      <c r="U1671" s="26">
        <f>MIN(1, S1671/M1671)</f>
        <v/>
      </c>
      <c r="V1671" s="26">
        <f>N1671/(N1671+O1671)</f>
        <v/>
      </c>
      <c r="W1671" s="26">
        <f>U1671*V1671</f>
        <v/>
      </c>
      <c r="X1671" s="39">
        <f>T1671/N1671</f>
        <v/>
      </c>
      <c r="Y1671" s="41">
        <f>IF(W1671=MAXIFS(W$2:W$7201, A$2:A$7201, A1671, B$2:B$7201, B1671), "OPTIMAL", "")</f>
        <v/>
      </c>
    </row>
    <row r="1672" ht="20" customHeight="1">
      <c r="A1672" s="28" t="n">
        <v>4</v>
      </c>
      <c r="B1672" s="28" t="n">
        <v>35</v>
      </c>
      <c r="C1672" s="29" t="n">
        <v>90</v>
      </c>
      <c r="D1672" s="29" t="n">
        <v>3</v>
      </c>
      <c r="E1672" s="30" t="n">
        <v>8</v>
      </c>
      <c r="F1672" s="29" t="n">
        <v>1.5</v>
      </c>
      <c r="G1672" s="28" t="n">
        <v>200</v>
      </c>
      <c r="H1672" s="30" t="inlineStr">
        <is>
          <t>ON</t>
        </is>
      </c>
      <c r="I1672" s="31" t="n">
        <v>856.3651513317755</v>
      </c>
      <c r="J1672" s="31" t="n">
        <v>3449.488235315031</v>
      </c>
      <c r="K1672" s="31" t="n">
        <v>2287.037037037037</v>
      </c>
      <c r="L1672" s="31" t="n">
        <v>150</v>
      </c>
      <c r="M1672" s="31">
        <f>I1672+J1672+K1672+L1672</f>
        <v/>
      </c>
      <c r="N1672" s="31">
        <f>M1672*'Dashboard &amp; Optimisation'!$B$18/('Dashboard &amp; Optimisation'!$B$16/3.6)</f>
        <v/>
      </c>
      <c r="O1672" s="31" t="n">
        <v>935.7817106575109</v>
      </c>
      <c r="P1672" s="32" t="n">
        <v>0.06001933370140614</v>
      </c>
      <c r="Q1672" s="33" t="n">
        <v>15.10054050067208</v>
      </c>
      <c r="R1672" s="31" t="n">
        <v>4115.416168209292</v>
      </c>
      <c r="S1672" s="31">
        <f>R1672*IF(A1672=4, 2.0, 3.0)</f>
        <v/>
      </c>
      <c r="T1672" s="29">
        <f>'Dashboard &amp; Optimisation'!$B$18*U1672</f>
        <v/>
      </c>
      <c r="U1672" s="34">
        <f>MIN(1, S1672/M1672)</f>
        <v/>
      </c>
      <c r="V1672" s="34">
        <f>N1672/(N1672+O1672)</f>
        <v/>
      </c>
      <c r="W1672" s="34">
        <f>U1672*V1672</f>
        <v/>
      </c>
      <c r="X1672" s="32">
        <f>T1672/N1672</f>
        <v/>
      </c>
      <c r="Y1672" s="35">
        <f>IF(W1672=MAXIFS(W$2:W$7201, A$2:A$7201, A1672, B$2:B$7201, B1672), "OPTIMAL", "")</f>
        <v/>
      </c>
    </row>
    <row r="1673" ht="20" customHeight="1">
      <c r="A1673" s="36" t="n">
        <v>4</v>
      </c>
      <c r="B1673" s="36" t="n">
        <v>35</v>
      </c>
      <c r="C1673" s="37" t="n">
        <v>90</v>
      </c>
      <c r="D1673" s="37" t="n">
        <v>3</v>
      </c>
      <c r="E1673" s="6" t="n">
        <v>8</v>
      </c>
      <c r="F1673" s="37" t="n">
        <v>1.5</v>
      </c>
      <c r="G1673" s="36" t="n">
        <v>200</v>
      </c>
      <c r="H1673" s="6" t="inlineStr">
        <is>
          <t>OFF</t>
        </is>
      </c>
      <c r="I1673" s="38" t="n">
        <v>856.3651513317755</v>
      </c>
      <c r="J1673" s="38" t="n">
        <v>3449.488235315031</v>
      </c>
      <c r="K1673" s="38" t="n">
        <v>2287.037037037037</v>
      </c>
      <c r="L1673" s="38" t="n">
        <v>150</v>
      </c>
      <c r="M1673" s="38">
        <f>I1673+J1673+K1673+L1673</f>
        <v/>
      </c>
      <c r="N1673" s="38">
        <f>M1673*'Dashboard &amp; Optimisation'!$B$18/('Dashboard &amp; Optimisation'!$B$16/3.6)</f>
        <v/>
      </c>
      <c r="O1673" s="38" t="n">
        <v>935.7817106575109</v>
      </c>
      <c r="P1673" s="39" t="n">
        <v>0.2558174172910962</v>
      </c>
      <c r="Q1673" s="40" t="n">
        <v>15.10054050067208</v>
      </c>
      <c r="R1673" s="38" t="n">
        <v>965.550113575135</v>
      </c>
      <c r="S1673" s="38">
        <f>R1673*IF(A1673=4, 2.0, 3.0)</f>
        <v/>
      </c>
      <c r="T1673" s="37">
        <f>'Dashboard &amp; Optimisation'!$B$18*U1673</f>
        <v/>
      </c>
      <c r="U1673" s="26">
        <f>MIN(1, S1673/M1673)</f>
        <v/>
      </c>
      <c r="V1673" s="26">
        <f>N1673/(N1673+O1673)</f>
        <v/>
      </c>
      <c r="W1673" s="26">
        <f>U1673*V1673</f>
        <v/>
      </c>
      <c r="X1673" s="39">
        <f>T1673/N1673</f>
        <v/>
      </c>
      <c r="Y1673" s="41">
        <f>IF(W1673=MAXIFS(W$2:W$7201, A$2:A$7201, A1673, B$2:B$7201, B1673), "OPTIMAL", "")</f>
        <v/>
      </c>
    </row>
    <row r="1674" ht="20" customHeight="1">
      <c r="A1674" s="28" t="n">
        <v>4</v>
      </c>
      <c r="B1674" s="28" t="n">
        <v>35</v>
      </c>
      <c r="C1674" s="29" t="n">
        <v>90</v>
      </c>
      <c r="D1674" s="29" t="n">
        <v>3</v>
      </c>
      <c r="E1674" s="30" t="n">
        <v>8</v>
      </c>
      <c r="F1674" s="29" t="n">
        <v>2</v>
      </c>
      <c r="G1674" s="28" t="n">
        <v>50</v>
      </c>
      <c r="H1674" s="30" t="inlineStr">
        <is>
          <t>ON</t>
        </is>
      </c>
      <c r="I1674" s="31" t="n">
        <v>856.3651513317755</v>
      </c>
      <c r="J1674" s="31" t="n">
        <v>3449.488235315031</v>
      </c>
      <c r="K1674" s="31" t="n">
        <v>2287.037037037037</v>
      </c>
      <c r="L1674" s="31" t="n">
        <v>150</v>
      </c>
      <c r="M1674" s="31">
        <f>I1674+J1674+K1674+L1674</f>
        <v/>
      </c>
      <c r="N1674" s="31">
        <f>M1674*'Dashboard &amp; Optimisation'!$B$18/('Dashboard &amp; Optimisation'!$B$16/3.6)</f>
        <v/>
      </c>
      <c r="O1674" s="31" t="n">
        <v>1094.044333730198</v>
      </c>
      <c r="P1674" s="32" t="n">
        <v>0.05634463688787561</v>
      </c>
      <c r="Q1674" s="33" t="n">
        <v>20.06738733422944</v>
      </c>
      <c r="R1674" s="31" t="n">
        <v>4501.555077698426</v>
      </c>
      <c r="S1674" s="31">
        <f>R1674*IF(A1674=4, 2.0, 3.0)</f>
        <v/>
      </c>
      <c r="T1674" s="29">
        <f>'Dashboard &amp; Optimisation'!$B$18*U1674</f>
        <v/>
      </c>
      <c r="U1674" s="34">
        <f>MIN(1, S1674/M1674)</f>
        <v/>
      </c>
      <c r="V1674" s="34">
        <f>N1674/(N1674+O1674)</f>
        <v/>
      </c>
      <c r="W1674" s="34">
        <f>U1674*V1674</f>
        <v/>
      </c>
      <c r="X1674" s="32">
        <f>T1674/N1674</f>
        <v/>
      </c>
      <c r="Y1674" s="35">
        <f>IF(W1674=MAXIFS(W$2:W$7201, A$2:A$7201, A1674, B$2:B$7201, B1674), "OPTIMAL", "")</f>
        <v/>
      </c>
    </row>
    <row r="1675" ht="20" customHeight="1">
      <c r="A1675" s="36" t="n">
        <v>4</v>
      </c>
      <c r="B1675" s="36" t="n">
        <v>35</v>
      </c>
      <c r="C1675" s="37" t="n">
        <v>90</v>
      </c>
      <c r="D1675" s="37" t="n">
        <v>3</v>
      </c>
      <c r="E1675" s="6" t="n">
        <v>8</v>
      </c>
      <c r="F1675" s="37" t="n">
        <v>2</v>
      </c>
      <c r="G1675" s="36" t="n">
        <v>50</v>
      </c>
      <c r="H1675" s="6" t="inlineStr">
        <is>
          <t>OFF</t>
        </is>
      </c>
      <c r="I1675" s="38" t="n">
        <v>856.3651513317755</v>
      </c>
      <c r="J1675" s="38" t="n">
        <v>3449.488235315031</v>
      </c>
      <c r="K1675" s="38" t="n">
        <v>2287.037037037037</v>
      </c>
      <c r="L1675" s="38" t="n">
        <v>150</v>
      </c>
      <c r="M1675" s="38">
        <f>I1675+J1675+K1675+L1675</f>
        <v/>
      </c>
      <c r="N1675" s="38">
        <f>M1675*'Dashboard &amp; Optimisation'!$B$18/('Dashboard &amp; Optimisation'!$B$16/3.6)</f>
        <v/>
      </c>
      <c r="O1675" s="38" t="n">
        <v>1094.044333730198</v>
      </c>
      <c r="P1675" s="39" t="n">
        <v>0.2536860653215647</v>
      </c>
      <c r="Q1675" s="40" t="n">
        <v>20.06738733422944</v>
      </c>
      <c r="R1675" s="38" t="n">
        <v>999.8124491472802</v>
      </c>
      <c r="S1675" s="38">
        <f>R1675*IF(A1675=4, 2.0, 3.0)</f>
        <v/>
      </c>
      <c r="T1675" s="37">
        <f>'Dashboard &amp; Optimisation'!$B$18*U1675</f>
        <v/>
      </c>
      <c r="U1675" s="26">
        <f>MIN(1, S1675/M1675)</f>
        <v/>
      </c>
      <c r="V1675" s="26">
        <f>N1675/(N1675+O1675)</f>
        <v/>
      </c>
      <c r="W1675" s="26">
        <f>U1675*V1675</f>
        <v/>
      </c>
      <c r="X1675" s="39">
        <f>T1675/N1675</f>
        <v/>
      </c>
      <c r="Y1675" s="41">
        <f>IF(W1675=MAXIFS(W$2:W$7201, A$2:A$7201, A1675, B$2:B$7201, B1675), "OPTIMAL", "")</f>
        <v/>
      </c>
    </row>
    <row r="1676" ht="20" customHeight="1">
      <c r="A1676" s="28" t="n">
        <v>4</v>
      </c>
      <c r="B1676" s="28" t="n">
        <v>35</v>
      </c>
      <c r="C1676" s="29" t="n">
        <v>90</v>
      </c>
      <c r="D1676" s="29" t="n">
        <v>3</v>
      </c>
      <c r="E1676" s="30" t="n">
        <v>8</v>
      </c>
      <c r="F1676" s="29" t="n">
        <v>2</v>
      </c>
      <c r="G1676" s="28" t="n">
        <v>100</v>
      </c>
      <c r="H1676" s="30" t="inlineStr">
        <is>
          <t>ON</t>
        </is>
      </c>
      <c r="I1676" s="31" t="n">
        <v>856.3651513317755</v>
      </c>
      <c r="J1676" s="31" t="n">
        <v>3449.488235315031</v>
      </c>
      <c r="K1676" s="31" t="n">
        <v>2287.037037037037</v>
      </c>
      <c r="L1676" s="31" t="n">
        <v>150</v>
      </c>
      <c r="M1676" s="31">
        <f>I1676+J1676+K1676+L1676</f>
        <v/>
      </c>
      <c r="N1676" s="31">
        <f>M1676*'Dashboard &amp; Optimisation'!$B$18/('Dashboard &amp; Optimisation'!$B$16/3.6)</f>
        <v/>
      </c>
      <c r="O1676" s="31" t="n">
        <v>1094.044333730198</v>
      </c>
      <c r="P1676" s="32" t="n">
        <v>0.05722883101616391</v>
      </c>
      <c r="Q1676" s="33" t="n">
        <v>20.06738733422944</v>
      </c>
      <c r="R1676" s="31" t="n">
        <v>4432.005368274114</v>
      </c>
      <c r="S1676" s="31">
        <f>R1676*IF(A1676=4, 2.0, 3.0)</f>
        <v/>
      </c>
      <c r="T1676" s="29">
        <f>'Dashboard &amp; Optimisation'!$B$18*U1676</f>
        <v/>
      </c>
      <c r="U1676" s="34">
        <f>MIN(1, S1676/M1676)</f>
        <v/>
      </c>
      <c r="V1676" s="34">
        <f>N1676/(N1676+O1676)</f>
        <v/>
      </c>
      <c r="W1676" s="34">
        <f>U1676*V1676</f>
        <v/>
      </c>
      <c r="X1676" s="32">
        <f>T1676/N1676</f>
        <v/>
      </c>
      <c r="Y1676" s="35">
        <f>IF(W1676=MAXIFS(W$2:W$7201, A$2:A$7201, A1676, B$2:B$7201, B1676), "OPTIMAL", "")</f>
        <v/>
      </c>
    </row>
    <row r="1677" ht="20" customHeight="1">
      <c r="A1677" s="36" t="n">
        <v>4</v>
      </c>
      <c r="B1677" s="36" t="n">
        <v>35</v>
      </c>
      <c r="C1677" s="37" t="n">
        <v>90</v>
      </c>
      <c r="D1677" s="37" t="n">
        <v>3</v>
      </c>
      <c r="E1677" s="6" t="n">
        <v>8</v>
      </c>
      <c r="F1677" s="37" t="n">
        <v>2</v>
      </c>
      <c r="G1677" s="36" t="n">
        <v>100</v>
      </c>
      <c r="H1677" s="6" t="inlineStr">
        <is>
          <t>OFF</t>
        </is>
      </c>
      <c r="I1677" s="38" t="n">
        <v>856.3651513317755</v>
      </c>
      <c r="J1677" s="38" t="n">
        <v>3449.488235315031</v>
      </c>
      <c r="K1677" s="38" t="n">
        <v>2287.037037037037</v>
      </c>
      <c r="L1677" s="38" t="n">
        <v>150</v>
      </c>
      <c r="M1677" s="38">
        <f>I1677+J1677+K1677+L1677</f>
        <v/>
      </c>
      <c r="N1677" s="38">
        <f>M1677*'Dashboard &amp; Optimisation'!$B$18/('Dashboard &amp; Optimisation'!$B$16/3.6)</f>
        <v/>
      </c>
      <c r="O1677" s="38" t="n">
        <v>1094.044333730198</v>
      </c>
      <c r="P1677" s="39" t="n">
        <v>0.2545702594498531</v>
      </c>
      <c r="Q1677" s="40" t="n">
        <v>20.06738733422944</v>
      </c>
      <c r="R1677" s="38" t="n">
        <v>996.3398192382089</v>
      </c>
      <c r="S1677" s="38">
        <f>R1677*IF(A1677=4, 2.0, 3.0)</f>
        <v/>
      </c>
      <c r="T1677" s="37">
        <f>'Dashboard &amp; Optimisation'!$B$18*U1677</f>
        <v/>
      </c>
      <c r="U1677" s="26">
        <f>MIN(1, S1677/M1677)</f>
        <v/>
      </c>
      <c r="V1677" s="26">
        <f>N1677/(N1677+O1677)</f>
        <v/>
      </c>
      <c r="W1677" s="26">
        <f>U1677*V1677</f>
        <v/>
      </c>
      <c r="X1677" s="39">
        <f>T1677/N1677</f>
        <v/>
      </c>
      <c r="Y1677" s="41">
        <f>IF(W1677=MAXIFS(W$2:W$7201, A$2:A$7201, A1677, B$2:B$7201, B1677), "OPTIMAL", "")</f>
        <v/>
      </c>
    </row>
    <row r="1678" ht="20" customHeight="1">
      <c r="A1678" s="28" t="n">
        <v>4</v>
      </c>
      <c r="B1678" s="28" t="n">
        <v>35</v>
      </c>
      <c r="C1678" s="29" t="n">
        <v>90</v>
      </c>
      <c r="D1678" s="29" t="n">
        <v>3</v>
      </c>
      <c r="E1678" s="30" t="n">
        <v>8</v>
      </c>
      <c r="F1678" s="29" t="n">
        <v>2</v>
      </c>
      <c r="G1678" s="28" t="n">
        <v>150</v>
      </c>
      <c r="H1678" s="30" t="inlineStr">
        <is>
          <t>ON</t>
        </is>
      </c>
      <c r="I1678" s="31" t="n">
        <v>856.3651513317755</v>
      </c>
      <c r="J1678" s="31" t="n">
        <v>3449.488235315031</v>
      </c>
      <c r="K1678" s="31" t="n">
        <v>2287.037037037037</v>
      </c>
      <c r="L1678" s="31" t="n">
        <v>150</v>
      </c>
      <c r="M1678" s="31">
        <f>I1678+J1678+K1678+L1678</f>
        <v/>
      </c>
      <c r="N1678" s="31">
        <f>M1678*'Dashboard &amp; Optimisation'!$B$18/('Dashboard &amp; Optimisation'!$B$16/3.6)</f>
        <v/>
      </c>
      <c r="O1678" s="31" t="n">
        <v>1094.044333730198</v>
      </c>
      <c r="P1678" s="32" t="n">
        <v>0.05811302514445221</v>
      </c>
      <c r="Q1678" s="33" t="n">
        <v>20.06738733422944</v>
      </c>
      <c r="R1678" s="31" t="n">
        <v>4364.572067160821</v>
      </c>
      <c r="S1678" s="31">
        <f>R1678*IF(A1678=4, 2.0, 3.0)</f>
        <v/>
      </c>
      <c r="T1678" s="29">
        <f>'Dashboard &amp; Optimisation'!$B$18*U1678</f>
        <v/>
      </c>
      <c r="U1678" s="34">
        <f>MIN(1, S1678/M1678)</f>
        <v/>
      </c>
      <c r="V1678" s="34">
        <f>N1678/(N1678+O1678)</f>
        <v/>
      </c>
      <c r="W1678" s="34">
        <f>U1678*V1678</f>
        <v/>
      </c>
      <c r="X1678" s="32">
        <f>T1678/N1678</f>
        <v/>
      </c>
      <c r="Y1678" s="35">
        <f>IF(W1678=MAXIFS(W$2:W$7201, A$2:A$7201, A1678, B$2:B$7201, B1678), "OPTIMAL", "")</f>
        <v/>
      </c>
    </row>
    <row r="1679" ht="20" customHeight="1">
      <c r="A1679" s="36" t="n">
        <v>4</v>
      </c>
      <c r="B1679" s="36" t="n">
        <v>35</v>
      </c>
      <c r="C1679" s="37" t="n">
        <v>90</v>
      </c>
      <c r="D1679" s="37" t="n">
        <v>3</v>
      </c>
      <c r="E1679" s="6" t="n">
        <v>8</v>
      </c>
      <c r="F1679" s="37" t="n">
        <v>2</v>
      </c>
      <c r="G1679" s="36" t="n">
        <v>150</v>
      </c>
      <c r="H1679" s="6" t="inlineStr">
        <is>
          <t>OFF</t>
        </is>
      </c>
      <c r="I1679" s="38" t="n">
        <v>856.3651513317755</v>
      </c>
      <c r="J1679" s="38" t="n">
        <v>3449.488235315031</v>
      </c>
      <c r="K1679" s="38" t="n">
        <v>2287.037037037037</v>
      </c>
      <c r="L1679" s="38" t="n">
        <v>150</v>
      </c>
      <c r="M1679" s="38">
        <f>I1679+J1679+K1679+L1679</f>
        <v/>
      </c>
      <c r="N1679" s="38">
        <f>M1679*'Dashboard &amp; Optimisation'!$B$18/('Dashboard &amp; Optimisation'!$B$16/3.6)</f>
        <v/>
      </c>
      <c r="O1679" s="38" t="n">
        <v>1094.044333730198</v>
      </c>
      <c r="P1679" s="39" t="n">
        <v>0.2554544535781414</v>
      </c>
      <c r="Q1679" s="40" t="n">
        <v>20.06738733422944</v>
      </c>
      <c r="R1679" s="38" t="n">
        <v>992.8912286749568</v>
      </c>
      <c r="S1679" s="38">
        <f>R1679*IF(A1679=4, 2.0, 3.0)</f>
        <v/>
      </c>
      <c r="T1679" s="37">
        <f>'Dashboard &amp; Optimisation'!$B$18*U1679</f>
        <v/>
      </c>
      <c r="U1679" s="26">
        <f>MIN(1, S1679/M1679)</f>
        <v/>
      </c>
      <c r="V1679" s="26">
        <f>N1679/(N1679+O1679)</f>
        <v/>
      </c>
      <c r="W1679" s="26">
        <f>U1679*V1679</f>
        <v/>
      </c>
      <c r="X1679" s="39">
        <f>T1679/N1679</f>
        <v/>
      </c>
      <c r="Y1679" s="41">
        <f>IF(W1679=MAXIFS(W$2:W$7201, A$2:A$7201, A1679, B$2:B$7201, B1679), "OPTIMAL", "")</f>
        <v/>
      </c>
    </row>
    <row r="1680" ht="20" customHeight="1">
      <c r="A1680" s="28" t="n">
        <v>4</v>
      </c>
      <c r="B1680" s="28" t="n">
        <v>35</v>
      </c>
      <c r="C1680" s="29" t="n">
        <v>90</v>
      </c>
      <c r="D1680" s="29" t="n">
        <v>3</v>
      </c>
      <c r="E1680" s="30" t="n">
        <v>8</v>
      </c>
      <c r="F1680" s="29" t="n">
        <v>2</v>
      </c>
      <c r="G1680" s="28" t="n">
        <v>200</v>
      </c>
      <c r="H1680" s="30" t="inlineStr">
        <is>
          <t>ON</t>
        </is>
      </c>
      <c r="I1680" s="31" t="n">
        <v>856.3651513317755</v>
      </c>
      <c r="J1680" s="31" t="n">
        <v>3449.488235315031</v>
      </c>
      <c r="K1680" s="31" t="n">
        <v>2287.037037037037</v>
      </c>
      <c r="L1680" s="31" t="n">
        <v>150</v>
      </c>
      <c r="M1680" s="31">
        <f>I1680+J1680+K1680+L1680</f>
        <v/>
      </c>
      <c r="N1680" s="31">
        <f>M1680*'Dashboard &amp; Optimisation'!$B$18/('Dashboard &amp; Optimisation'!$B$16/3.6)</f>
        <v/>
      </c>
      <c r="O1680" s="31" t="n">
        <v>1094.044333730198</v>
      </c>
      <c r="P1680" s="32" t="n">
        <v>0.05899721927274053</v>
      </c>
      <c r="Q1680" s="33" t="n">
        <v>20.06738733422944</v>
      </c>
      <c r="R1680" s="31" t="n">
        <v>4299.160018222814</v>
      </c>
      <c r="S1680" s="31">
        <f>R1680*IF(A1680=4, 2.0, 3.0)</f>
        <v/>
      </c>
      <c r="T1680" s="29">
        <f>'Dashboard &amp; Optimisation'!$B$18*U1680</f>
        <v/>
      </c>
      <c r="U1680" s="34">
        <f>MIN(1, S1680/M1680)</f>
        <v/>
      </c>
      <c r="V1680" s="34">
        <f>N1680/(N1680+O1680)</f>
        <v/>
      </c>
      <c r="W1680" s="34">
        <f>U1680*V1680</f>
        <v/>
      </c>
      <c r="X1680" s="32">
        <f>T1680/N1680</f>
        <v/>
      </c>
      <c r="Y1680" s="35">
        <f>IF(W1680=MAXIFS(W$2:W$7201, A$2:A$7201, A1680, B$2:B$7201, B1680), "OPTIMAL", "")</f>
        <v/>
      </c>
    </row>
    <row r="1681" ht="20" customHeight="1">
      <c r="A1681" s="36" t="n">
        <v>4</v>
      </c>
      <c r="B1681" s="36" t="n">
        <v>35</v>
      </c>
      <c r="C1681" s="37" t="n">
        <v>90</v>
      </c>
      <c r="D1681" s="37" t="n">
        <v>3</v>
      </c>
      <c r="E1681" s="6" t="n">
        <v>8</v>
      </c>
      <c r="F1681" s="37" t="n">
        <v>2</v>
      </c>
      <c r="G1681" s="36" t="n">
        <v>200</v>
      </c>
      <c r="H1681" s="6" t="inlineStr">
        <is>
          <t>OFF</t>
        </is>
      </c>
      <c r="I1681" s="38" t="n">
        <v>856.3651513317755</v>
      </c>
      <c r="J1681" s="38" t="n">
        <v>3449.488235315031</v>
      </c>
      <c r="K1681" s="38" t="n">
        <v>2287.037037037037</v>
      </c>
      <c r="L1681" s="38" t="n">
        <v>150</v>
      </c>
      <c r="M1681" s="38">
        <f>I1681+J1681+K1681+L1681</f>
        <v/>
      </c>
      <c r="N1681" s="38">
        <f>M1681*'Dashboard &amp; Optimisation'!$B$18/('Dashboard &amp; Optimisation'!$B$16/3.6)</f>
        <v/>
      </c>
      <c r="O1681" s="38" t="n">
        <v>1094.044333730198</v>
      </c>
      <c r="P1681" s="39" t="n">
        <v>0.2563386477064297</v>
      </c>
      <c r="Q1681" s="40" t="n">
        <v>20.06738733422944</v>
      </c>
      <c r="R1681" s="38" t="n">
        <v>989.4664286993061</v>
      </c>
      <c r="S1681" s="38">
        <f>R1681*IF(A1681=4, 2.0, 3.0)</f>
        <v/>
      </c>
      <c r="T1681" s="37">
        <f>'Dashboard &amp; Optimisation'!$B$18*U1681</f>
        <v/>
      </c>
      <c r="U1681" s="26">
        <f>MIN(1, S1681/M1681)</f>
        <v/>
      </c>
      <c r="V1681" s="26">
        <f>N1681/(N1681+O1681)</f>
        <v/>
      </c>
      <c r="W1681" s="26">
        <f>U1681*V1681</f>
        <v/>
      </c>
      <c r="X1681" s="39">
        <f>T1681/N1681</f>
        <v/>
      </c>
      <c r="Y1681" s="41">
        <f>IF(W1681=MAXIFS(W$2:W$7201, A$2:A$7201, A1681, B$2:B$7201, B1681), "OPTIMAL", "")</f>
        <v/>
      </c>
    </row>
    <row r="1682" ht="20" customHeight="1">
      <c r="A1682" s="28" t="n">
        <v>4</v>
      </c>
      <c r="B1682" s="28" t="n">
        <v>35</v>
      </c>
      <c r="C1682" s="29" t="n">
        <v>95</v>
      </c>
      <c r="D1682" s="29" t="n">
        <v>2</v>
      </c>
      <c r="E1682" s="30" t="n">
        <v>0</v>
      </c>
      <c r="F1682" s="29" t="n">
        <v>0</v>
      </c>
      <c r="G1682" s="28" t="n">
        <v>50</v>
      </c>
      <c r="H1682" s="30" t="inlineStr">
        <is>
          <t>ON</t>
        </is>
      </c>
      <c r="I1682" s="31" t="n">
        <v>856.3651513317755</v>
      </c>
      <c r="J1682" s="31" t="n">
        <v>3449.488235315031</v>
      </c>
      <c r="K1682" s="31" t="n">
        <v>2287.037037037037</v>
      </c>
      <c r="L1682" s="31" t="n">
        <v>150</v>
      </c>
      <c r="M1682" s="31">
        <f>I1682+J1682+K1682+L1682</f>
        <v/>
      </c>
      <c r="N1682" s="31">
        <f>M1682*'Dashboard &amp; Optimisation'!$B$18/('Dashboard &amp; Optimisation'!$B$16/3.6)</f>
        <v/>
      </c>
      <c r="O1682" s="31" t="n">
        <v>307.8938925101936</v>
      </c>
      <c r="P1682" s="32" t="n">
        <v>0.4841994872544011</v>
      </c>
      <c r="Q1682" s="33" t="n">
        <v>0.2</v>
      </c>
      <c r="R1682" s="31" t="n">
        <v>403.0418725358307</v>
      </c>
      <c r="S1682" s="31">
        <f>R1682*IF(A1682=4, 2.0, 3.0)</f>
        <v/>
      </c>
      <c r="T1682" s="29">
        <f>'Dashboard &amp; Optimisation'!$B$18*U1682</f>
        <v/>
      </c>
      <c r="U1682" s="34">
        <f>MIN(1, S1682/M1682)</f>
        <v/>
      </c>
      <c r="V1682" s="34">
        <f>N1682/(N1682+O1682)</f>
        <v/>
      </c>
      <c r="W1682" s="34">
        <f>U1682*V1682</f>
        <v/>
      </c>
      <c r="X1682" s="32">
        <f>T1682/N1682</f>
        <v/>
      </c>
      <c r="Y1682" s="35">
        <f>IF(W1682=MAXIFS(W$2:W$7201, A$2:A$7201, A1682, B$2:B$7201, B1682), "OPTIMAL", "")</f>
        <v/>
      </c>
    </row>
    <row r="1683" ht="20" customHeight="1">
      <c r="A1683" s="36" t="n">
        <v>4</v>
      </c>
      <c r="B1683" s="36" t="n">
        <v>35</v>
      </c>
      <c r="C1683" s="37" t="n">
        <v>95</v>
      </c>
      <c r="D1683" s="37" t="n">
        <v>2</v>
      </c>
      <c r="E1683" s="6" t="n">
        <v>0</v>
      </c>
      <c r="F1683" s="37" t="n">
        <v>0</v>
      </c>
      <c r="G1683" s="36" t="n">
        <v>50</v>
      </c>
      <c r="H1683" s="6" t="inlineStr">
        <is>
          <t>OFF</t>
        </is>
      </c>
      <c r="I1683" s="38" t="n">
        <v>856.3651513317755</v>
      </c>
      <c r="J1683" s="38" t="n">
        <v>3449.488235315031</v>
      </c>
      <c r="K1683" s="38" t="n">
        <v>2287.037037037037</v>
      </c>
      <c r="L1683" s="38" t="n">
        <v>150</v>
      </c>
      <c r="M1683" s="38">
        <f>I1683+J1683+K1683+L1683</f>
        <v/>
      </c>
      <c r="N1683" s="38">
        <f>M1683*'Dashboard &amp; Optimisation'!$B$18/('Dashboard &amp; Optimisation'!$B$16/3.6)</f>
        <v/>
      </c>
      <c r="O1683" s="38" t="n">
        <v>307.8938925101936</v>
      </c>
      <c r="P1683" s="39" t="n">
        <v>0.8192625253426018</v>
      </c>
      <c r="Q1683" s="40" t="n">
        <v>0.2</v>
      </c>
      <c r="R1683" s="38" t="n">
        <v>238.205290718373</v>
      </c>
      <c r="S1683" s="38">
        <f>R1683*IF(A1683=4, 2.0, 3.0)</f>
        <v/>
      </c>
      <c r="T1683" s="37">
        <f>'Dashboard &amp; Optimisation'!$B$18*U1683</f>
        <v/>
      </c>
      <c r="U1683" s="26">
        <f>MIN(1, S1683/M1683)</f>
        <v/>
      </c>
      <c r="V1683" s="26">
        <f>N1683/(N1683+O1683)</f>
        <v/>
      </c>
      <c r="W1683" s="26">
        <f>U1683*V1683</f>
        <v/>
      </c>
      <c r="X1683" s="39">
        <f>T1683/N1683</f>
        <v/>
      </c>
      <c r="Y1683" s="41">
        <f>IF(W1683=MAXIFS(W$2:W$7201, A$2:A$7201, A1683, B$2:B$7201, B1683), "OPTIMAL", "")</f>
        <v/>
      </c>
    </row>
    <row r="1684" ht="20" customHeight="1">
      <c r="A1684" s="28" t="n">
        <v>4</v>
      </c>
      <c r="B1684" s="28" t="n">
        <v>35</v>
      </c>
      <c r="C1684" s="29" t="n">
        <v>95</v>
      </c>
      <c r="D1684" s="29" t="n">
        <v>2</v>
      </c>
      <c r="E1684" s="30" t="n">
        <v>0</v>
      </c>
      <c r="F1684" s="29" t="n">
        <v>0</v>
      </c>
      <c r="G1684" s="28" t="n">
        <v>100</v>
      </c>
      <c r="H1684" s="30" t="inlineStr">
        <is>
          <t>ON</t>
        </is>
      </c>
      <c r="I1684" s="31" t="n">
        <v>856.3651513317755</v>
      </c>
      <c r="J1684" s="31" t="n">
        <v>3449.488235315031</v>
      </c>
      <c r="K1684" s="31" t="n">
        <v>2287.037037037037</v>
      </c>
      <c r="L1684" s="31" t="n">
        <v>150</v>
      </c>
      <c r="M1684" s="31">
        <f>I1684+J1684+K1684+L1684</f>
        <v/>
      </c>
      <c r="N1684" s="31">
        <f>M1684*'Dashboard &amp; Optimisation'!$B$18/('Dashboard &amp; Optimisation'!$B$16/3.6)</f>
        <v/>
      </c>
      <c r="O1684" s="31" t="n">
        <v>307.8938925101936</v>
      </c>
      <c r="P1684" s="32" t="n">
        <v>0.4850371448496216</v>
      </c>
      <c r="Q1684" s="33" t="n">
        <v>0.2</v>
      </c>
      <c r="R1684" s="31" t="n">
        <v>402.3458205132043</v>
      </c>
      <c r="S1684" s="31">
        <f>R1684*IF(A1684=4, 2.0, 3.0)</f>
        <v/>
      </c>
      <c r="T1684" s="29">
        <f>'Dashboard &amp; Optimisation'!$B$18*U1684</f>
        <v/>
      </c>
      <c r="U1684" s="34">
        <f>MIN(1, S1684/M1684)</f>
        <v/>
      </c>
      <c r="V1684" s="34">
        <f>N1684/(N1684+O1684)</f>
        <v/>
      </c>
      <c r="W1684" s="34">
        <f>U1684*V1684</f>
        <v/>
      </c>
      <c r="X1684" s="32">
        <f>T1684/N1684</f>
        <v/>
      </c>
      <c r="Y1684" s="35">
        <f>IF(W1684=MAXIFS(W$2:W$7201, A$2:A$7201, A1684, B$2:B$7201, B1684), "OPTIMAL", "")</f>
        <v/>
      </c>
    </row>
    <row r="1685" ht="20" customHeight="1">
      <c r="A1685" s="36" t="n">
        <v>4</v>
      </c>
      <c r="B1685" s="36" t="n">
        <v>35</v>
      </c>
      <c r="C1685" s="37" t="n">
        <v>95</v>
      </c>
      <c r="D1685" s="37" t="n">
        <v>2</v>
      </c>
      <c r="E1685" s="6" t="n">
        <v>0</v>
      </c>
      <c r="F1685" s="37" t="n">
        <v>0</v>
      </c>
      <c r="G1685" s="36" t="n">
        <v>100</v>
      </c>
      <c r="H1685" s="6" t="inlineStr">
        <is>
          <t>OFF</t>
        </is>
      </c>
      <c r="I1685" s="38" t="n">
        <v>856.3651513317755</v>
      </c>
      <c r="J1685" s="38" t="n">
        <v>3449.488235315031</v>
      </c>
      <c r="K1685" s="38" t="n">
        <v>2287.037037037037</v>
      </c>
      <c r="L1685" s="38" t="n">
        <v>150</v>
      </c>
      <c r="M1685" s="38">
        <f>I1685+J1685+K1685+L1685</f>
        <v/>
      </c>
      <c r="N1685" s="38">
        <f>M1685*'Dashboard &amp; Optimisation'!$B$18/('Dashboard &amp; Optimisation'!$B$16/3.6)</f>
        <v/>
      </c>
      <c r="O1685" s="38" t="n">
        <v>307.8938925101936</v>
      </c>
      <c r="P1685" s="39" t="n">
        <v>0.8201001829378223</v>
      </c>
      <c r="Q1685" s="40" t="n">
        <v>0.2</v>
      </c>
      <c r="R1685" s="38" t="n">
        <v>237.9619857232721</v>
      </c>
      <c r="S1685" s="38">
        <f>R1685*IF(A1685=4, 2.0, 3.0)</f>
        <v/>
      </c>
      <c r="T1685" s="37">
        <f>'Dashboard &amp; Optimisation'!$B$18*U1685</f>
        <v/>
      </c>
      <c r="U1685" s="26">
        <f>MIN(1, S1685/M1685)</f>
        <v/>
      </c>
      <c r="V1685" s="26">
        <f>N1685/(N1685+O1685)</f>
        <v/>
      </c>
      <c r="W1685" s="26">
        <f>U1685*V1685</f>
        <v/>
      </c>
      <c r="X1685" s="39">
        <f>T1685/N1685</f>
        <v/>
      </c>
      <c r="Y1685" s="41">
        <f>IF(W1685=MAXIFS(W$2:W$7201, A$2:A$7201, A1685, B$2:B$7201, B1685), "OPTIMAL", "")</f>
        <v/>
      </c>
    </row>
    <row r="1686" ht="20" customHeight="1">
      <c r="A1686" s="28" t="n">
        <v>4</v>
      </c>
      <c r="B1686" s="28" t="n">
        <v>35</v>
      </c>
      <c r="C1686" s="29" t="n">
        <v>95</v>
      </c>
      <c r="D1686" s="29" t="n">
        <v>2</v>
      </c>
      <c r="E1686" s="30" t="n">
        <v>0</v>
      </c>
      <c r="F1686" s="29" t="n">
        <v>0</v>
      </c>
      <c r="G1686" s="28" t="n">
        <v>150</v>
      </c>
      <c r="H1686" s="30" t="inlineStr">
        <is>
          <t>ON</t>
        </is>
      </c>
      <c r="I1686" s="31" t="n">
        <v>856.3651513317755</v>
      </c>
      <c r="J1686" s="31" t="n">
        <v>3449.488235315031</v>
      </c>
      <c r="K1686" s="31" t="n">
        <v>2287.037037037037</v>
      </c>
      <c r="L1686" s="31" t="n">
        <v>150</v>
      </c>
      <c r="M1686" s="31">
        <f>I1686+J1686+K1686+L1686</f>
        <v/>
      </c>
      <c r="N1686" s="31">
        <f>M1686*'Dashboard &amp; Optimisation'!$B$18/('Dashboard &amp; Optimisation'!$B$16/3.6)</f>
        <v/>
      </c>
      <c r="O1686" s="31" t="n">
        <v>307.8938925101936</v>
      </c>
      <c r="P1686" s="32" t="n">
        <v>0.485874802444842</v>
      </c>
      <c r="Q1686" s="33" t="n">
        <v>0.2</v>
      </c>
      <c r="R1686" s="31" t="n">
        <v>401.6521685049868</v>
      </c>
      <c r="S1686" s="31">
        <f>R1686*IF(A1686=4, 2.0, 3.0)</f>
        <v/>
      </c>
      <c r="T1686" s="29">
        <f>'Dashboard &amp; Optimisation'!$B$18*U1686</f>
        <v/>
      </c>
      <c r="U1686" s="34">
        <f>MIN(1, S1686/M1686)</f>
        <v/>
      </c>
      <c r="V1686" s="34">
        <f>N1686/(N1686+O1686)</f>
        <v/>
      </c>
      <c r="W1686" s="34">
        <f>U1686*V1686</f>
        <v/>
      </c>
      <c r="X1686" s="32">
        <f>T1686/N1686</f>
        <v/>
      </c>
      <c r="Y1686" s="35">
        <f>IF(W1686=MAXIFS(W$2:W$7201, A$2:A$7201, A1686, B$2:B$7201, B1686), "OPTIMAL", "")</f>
        <v/>
      </c>
    </row>
    <row r="1687" ht="20" customHeight="1">
      <c r="A1687" s="36" t="n">
        <v>4</v>
      </c>
      <c r="B1687" s="36" t="n">
        <v>35</v>
      </c>
      <c r="C1687" s="37" t="n">
        <v>95</v>
      </c>
      <c r="D1687" s="37" t="n">
        <v>2</v>
      </c>
      <c r="E1687" s="6" t="n">
        <v>0</v>
      </c>
      <c r="F1687" s="37" t="n">
        <v>0</v>
      </c>
      <c r="G1687" s="36" t="n">
        <v>150</v>
      </c>
      <c r="H1687" s="6" t="inlineStr">
        <is>
          <t>OFF</t>
        </is>
      </c>
      <c r="I1687" s="38" t="n">
        <v>856.3651513317755</v>
      </c>
      <c r="J1687" s="38" t="n">
        <v>3449.488235315031</v>
      </c>
      <c r="K1687" s="38" t="n">
        <v>2287.037037037037</v>
      </c>
      <c r="L1687" s="38" t="n">
        <v>150</v>
      </c>
      <c r="M1687" s="38">
        <f>I1687+J1687+K1687+L1687</f>
        <v/>
      </c>
      <c r="N1687" s="38">
        <f>M1687*'Dashboard &amp; Optimisation'!$B$18/('Dashboard &amp; Optimisation'!$B$16/3.6)</f>
        <v/>
      </c>
      <c r="O1687" s="38" t="n">
        <v>307.8938925101936</v>
      </c>
      <c r="P1687" s="39" t="n">
        <v>0.8209378405330428</v>
      </c>
      <c r="Q1687" s="40" t="n">
        <v>0.2</v>
      </c>
      <c r="R1687" s="38" t="n">
        <v>237.7191772487773</v>
      </c>
      <c r="S1687" s="38">
        <f>R1687*IF(A1687=4, 2.0, 3.0)</f>
        <v/>
      </c>
      <c r="T1687" s="37">
        <f>'Dashboard &amp; Optimisation'!$B$18*U1687</f>
        <v/>
      </c>
      <c r="U1687" s="26">
        <f>MIN(1, S1687/M1687)</f>
        <v/>
      </c>
      <c r="V1687" s="26">
        <f>N1687/(N1687+O1687)</f>
        <v/>
      </c>
      <c r="W1687" s="26">
        <f>U1687*V1687</f>
        <v/>
      </c>
      <c r="X1687" s="39">
        <f>T1687/N1687</f>
        <v/>
      </c>
      <c r="Y1687" s="41">
        <f>IF(W1687=MAXIFS(W$2:W$7201, A$2:A$7201, A1687, B$2:B$7201, B1687), "OPTIMAL", "")</f>
        <v/>
      </c>
    </row>
    <row r="1688" ht="20" customHeight="1">
      <c r="A1688" s="28" t="n">
        <v>4</v>
      </c>
      <c r="B1688" s="28" t="n">
        <v>35</v>
      </c>
      <c r="C1688" s="29" t="n">
        <v>95</v>
      </c>
      <c r="D1688" s="29" t="n">
        <v>2</v>
      </c>
      <c r="E1688" s="30" t="n">
        <v>0</v>
      </c>
      <c r="F1688" s="29" t="n">
        <v>0</v>
      </c>
      <c r="G1688" s="28" t="n">
        <v>200</v>
      </c>
      <c r="H1688" s="30" t="inlineStr">
        <is>
          <t>ON</t>
        </is>
      </c>
      <c r="I1688" s="31" t="n">
        <v>856.3651513317755</v>
      </c>
      <c r="J1688" s="31" t="n">
        <v>3449.488235315031</v>
      </c>
      <c r="K1688" s="31" t="n">
        <v>2287.037037037037</v>
      </c>
      <c r="L1688" s="31" t="n">
        <v>150</v>
      </c>
      <c r="M1688" s="31">
        <f>I1688+J1688+K1688+L1688</f>
        <v/>
      </c>
      <c r="N1688" s="31">
        <f>M1688*'Dashboard &amp; Optimisation'!$B$18/('Dashboard &amp; Optimisation'!$B$16/3.6)</f>
        <v/>
      </c>
      <c r="O1688" s="31" t="n">
        <v>307.8938925101936</v>
      </c>
      <c r="P1688" s="32" t="n">
        <v>0.4867124600400626</v>
      </c>
      <c r="Q1688" s="33" t="n">
        <v>0.2</v>
      </c>
      <c r="R1688" s="31" t="n">
        <v>400.9609041195275</v>
      </c>
      <c r="S1688" s="31">
        <f>R1688*IF(A1688=4, 2.0, 3.0)</f>
        <v/>
      </c>
      <c r="T1688" s="29">
        <f>'Dashboard &amp; Optimisation'!$B$18*U1688</f>
        <v/>
      </c>
      <c r="U1688" s="34">
        <f>MIN(1, S1688/M1688)</f>
        <v/>
      </c>
      <c r="V1688" s="34">
        <f>N1688/(N1688+O1688)</f>
        <v/>
      </c>
      <c r="W1688" s="34">
        <f>U1688*V1688</f>
        <v/>
      </c>
      <c r="X1688" s="32">
        <f>T1688/N1688</f>
        <v/>
      </c>
      <c r="Y1688" s="35">
        <f>IF(W1688=MAXIFS(W$2:W$7201, A$2:A$7201, A1688, B$2:B$7201, B1688), "OPTIMAL", "")</f>
        <v/>
      </c>
    </row>
    <row r="1689" ht="20" customHeight="1">
      <c r="A1689" s="36" t="n">
        <v>4</v>
      </c>
      <c r="B1689" s="36" t="n">
        <v>35</v>
      </c>
      <c r="C1689" s="37" t="n">
        <v>95</v>
      </c>
      <c r="D1689" s="37" t="n">
        <v>2</v>
      </c>
      <c r="E1689" s="6" t="n">
        <v>0</v>
      </c>
      <c r="F1689" s="37" t="n">
        <v>0</v>
      </c>
      <c r="G1689" s="36" t="n">
        <v>200</v>
      </c>
      <c r="H1689" s="6" t="inlineStr">
        <is>
          <t>OFF</t>
        </is>
      </c>
      <c r="I1689" s="38" t="n">
        <v>856.3651513317755</v>
      </c>
      <c r="J1689" s="38" t="n">
        <v>3449.488235315031</v>
      </c>
      <c r="K1689" s="38" t="n">
        <v>2287.037037037037</v>
      </c>
      <c r="L1689" s="38" t="n">
        <v>150</v>
      </c>
      <c r="M1689" s="38">
        <f>I1689+J1689+K1689+L1689</f>
        <v/>
      </c>
      <c r="N1689" s="38">
        <f>M1689*'Dashboard &amp; Optimisation'!$B$18/('Dashboard &amp; Optimisation'!$B$16/3.6)</f>
        <v/>
      </c>
      <c r="O1689" s="38" t="n">
        <v>307.8938925101936</v>
      </c>
      <c r="P1689" s="39" t="n">
        <v>0.8217754981282633</v>
      </c>
      <c r="Q1689" s="40" t="n">
        <v>0.2</v>
      </c>
      <c r="R1689" s="38" t="n">
        <v>237.4768637765388</v>
      </c>
      <c r="S1689" s="38">
        <f>R1689*IF(A1689=4, 2.0, 3.0)</f>
        <v/>
      </c>
      <c r="T1689" s="37">
        <f>'Dashboard &amp; Optimisation'!$B$18*U1689</f>
        <v/>
      </c>
      <c r="U1689" s="26">
        <f>MIN(1, S1689/M1689)</f>
        <v/>
      </c>
      <c r="V1689" s="26">
        <f>N1689/(N1689+O1689)</f>
        <v/>
      </c>
      <c r="W1689" s="26">
        <f>U1689*V1689</f>
        <v/>
      </c>
      <c r="X1689" s="39">
        <f>T1689/N1689</f>
        <v/>
      </c>
      <c r="Y1689" s="41">
        <f>IF(W1689=MAXIFS(W$2:W$7201, A$2:A$7201, A1689, B$2:B$7201, B1689), "OPTIMAL", "")</f>
        <v/>
      </c>
    </row>
    <row r="1690" ht="20" customHeight="1">
      <c r="A1690" s="28" t="n">
        <v>4</v>
      </c>
      <c r="B1690" s="28" t="n">
        <v>35</v>
      </c>
      <c r="C1690" s="29" t="n">
        <v>95</v>
      </c>
      <c r="D1690" s="29" t="n">
        <v>2</v>
      </c>
      <c r="E1690" s="30" t="n">
        <v>4</v>
      </c>
      <c r="F1690" s="29" t="n">
        <v>1.5</v>
      </c>
      <c r="G1690" s="28" t="n">
        <v>50</v>
      </c>
      <c r="H1690" s="30" t="inlineStr">
        <is>
          <t>ON</t>
        </is>
      </c>
      <c r="I1690" s="31" t="n">
        <v>856.3651513317755</v>
      </c>
      <c r="J1690" s="31" t="n">
        <v>3449.488235315031</v>
      </c>
      <c r="K1690" s="31" t="n">
        <v>2287.037037037037</v>
      </c>
      <c r="L1690" s="31" t="n">
        <v>150</v>
      </c>
      <c r="M1690" s="31">
        <f>I1690+J1690+K1690+L1690</f>
        <v/>
      </c>
      <c r="N1690" s="31">
        <f>M1690*'Dashboard &amp; Optimisation'!$B$18/('Dashboard &amp; Optimisation'!$B$16/3.6)</f>
        <v/>
      </c>
      <c r="O1690" s="31" t="n">
        <v>486.7382596396907</v>
      </c>
      <c r="P1690" s="32" t="n">
        <v>0.07474193563275772</v>
      </c>
      <c r="Q1690" s="33" t="n">
        <v>7.077172538771729</v>
      </c>
      <c r="R1690" s="31" t="n">
        <v>2701.744139353835</v>
      </c>
      <c r="S1690" s="31">
        <f>R1690*IF(A1690=4, 2.0, 3.0)</f>
        <v/>
      </c>
      <c r="T1690" s="29">
        <f>'Dashboard &amp; Optimisation'!$B$18*U1690</f>
        <v/>
      </c>
      <c r="U1690" s="34">
        <f>MIN(1, S1690/M1690)</f>
        <v/>
      </c>
      <c r="V1690" s="34">
        <f>N1690/(N1690+O1690)</f>
        <v/>
      </c>
      <c r="W1690" s="34">
        <f>U1690*V1690</f>
        <v/>
      </c>
      <c r="X1690" s="32">
        <f>T1690/N1690</f>
        <v/>
      </c>
      <c r="Y1690" s="35">
        <f>IF(W1690=MAXIFS(W$2:W$7201, A$2:A$7201, A1690, B$2:B$7201, B1690), "OPTIMAL", "")</f>
        <v/>
      </c>
    </row>
    <row r="1691" ht="20" customHeight="1">
      <c r="A1691" s="36" t="n">
        <v>4</v>
      </c>
      <c r="B1691" s="36" t="n">
        <v>35</v>
      </c>
      <c r="C1691" s="37" t="n">
        <v>95</v>
      </c>
      <c r="D1691" s="37" t="n">
        <v>2</v>
      </c>
      <c r="E1691" s="6" t="n">
        <v>4</v>
      </c>
      <c r="F1691" s="37" t="n">
        <v>1.5</v>
      </c>
      <c r="G1691" s="36" t="n">
        <v>50</v>
      </c>
      <c r="H1691" s="6" t="inlineStr">
        <is>
          <t>OFF</t>
        </is>
      </c>
      <c r="I1691" s="38" t="n">
        <v>856.3651513317755</v>
      </c>
      <c r="J1691" s="38" t="n">
        <v>3449.488235315031</v>
      </c>
      <c r="K1691" s="38" t="n">
        <v>2287.037037037037</v>
      </c>
      <c r="L1691" s="38" t="n">
        <v>150</v>
      </c>
      <c r="M1691" s="38">
        <f>I1691+J1691+K1691+L1691</f>
        <v/>
      </c>
      <c r="N1691" s="38">
        <f>M1691*'Dashboard &amp; Optimisation'!$B$18/('Dashboard &amp; Optimisation'!$B$16/3.6)</f>
        <v/>
      </c>
      <c r="O1691" s="38" t="n">
        <v>486.7382596396907</v>
      </c>
      <c r="P1691" s="39" t="n">
        <v>0.317199579628014</v>
      </c>
      <c r="Q1691" s="40" t="n">
        <v>7.077172538771729</v>
      </c>
      <c r="R1691" s="38" t="n">
        <v>636.6136638534517</v>
      </c>
      <c r="S1691" s="38">
        <f>R1691*IF(A1691=4, 2.0, 3.0)</f>
        <v/>
      </c>
      <c r="T1691" s="37">
        <f>'Dashboard &amp; Optimisation'!$B$18*U1691</f>
        <v/>
      </c>
      <c r="U1691" s="26">
        <f>MIN(1, S1691/M1691)</f>
        <v/>
      </c>
      <c r="V1691" s="26">
        <f>N1691/(N1691+O1691)</f>
        <v/>
      </c>
      <c r="W1691" s="26">
        <f>U1691*V1691</f>
        <v/>
      </c>
      <c r="X1691" s="39">
        <f>T1691/N1691</f>
        <v/>
      </c>
      <c r="Y1691" s="41">
        <f>IF(W1691=MAXIFS(W$2:W$7201, A$2:A$7201, A1691, B$2:B$7201, B1691), "OPTIMAL", "")</f>
        <v/>
      </c>
    </row>
    <row r="1692" ht="20" customHeight="1">
      <c r="A1692" s="28" t="n">
        <v>4</v>
      </c>
      <c r="B1692" s="28" t="n">
        <v>35</v>
      </c>
      <c r="C1692" s="29" t="n">
        <v>95</v>
      </c>
      <c r="D1692" s="29" t="n">
        <v>2</v>
      </c>
      <c r="E1692" s="30" t="n">
        <v>4</v>
      </c>
      <c r="F1692" s="29" t="n">
        <v>1.5</v>
      </c>
      <c r="G1692" s="28" t="n">
        <v>100</v>
      </c>
      <c r="H1692" s="30" t="inlineStr">
        <is>
          <t>ON</t>
        </is>
      </c>
      <c r="I1692" s="31" t="n">
        <v>856.3651513317755</v>
      </c>
      <c r="J1692" s="31" t="n">
        <v>3449.488235315031</v>
      </c>
      <c r="K1692" s="31" t="n">
        <v>2287.037037037037</v>
      </c>
      <c r="L1692" s="31" t="n">
        <v>150</v>
      </c>
      <c r="M1692" s="31">
        <f>I1692+J1692+K1692+L1692</f>
        <v/>
      </c>
      <c r="N1692" s="31">
        <f>M1692*'Dashboard &amp; Optimisation'!$B$18/('Dashboard &amp; Optimisation'!$B$16/3.6)</f>
        <v/>
      </c>
      <c r="O1692" s="31" t="n">
        <v>486.7382596396907</v>
      </c>
      <c r="P1692" s="32" t="n">
        <v>0.07557959322797822</v>
      </c>
      <c r="Q1692" s="33" t="n">
        <v>7.077172538771729</v>
      </c>
      <c r="R1692" s="31" t="n">
        <v>2671.800388639992</v>
      </c>
      <c r="S1692" s="31">
        <f>R1692*IF(A1692=4, 2.0, 3.0)</f>
        <v/>
      </c>
      <c r="T1692" s="29">
        <f>'Dashboard &amp; Optimisation'!$B$18*U1692</f>
        <v/>
      </c>
      <c r="U1692" s="34">
        <f>MIN(1, S1692/M1692)</f>
        <v/>
      </c>
      <c r="V1692" s="34">
        <f>N1692/(N1692+O1692)</f>
        <v/>
      </c>
      <c r="W1692" s="34">
        <f>U1692*V1692</f>
        <v/>
      </c>
      <c r="X1692" s="32">
        <f>T1692/N1692</f>
        <v/>
      </c>
      <c r="Y1692" s="35">
        <f>IF(W1692=MAXIFS(W$2:W$7201, A$2:A$7201, A1692, B$2:B$7201, B1692), "OPTIMAL", "")</f>
        <v/>
      </c>
    </row>
    <row r="1693" ht="20" customHeight="1">
      <c r="A1693" s="36" t="n">
        <v>4</v>
      </c>
      <c r="B1693" s="36" t="n">
        <v>35</v>
      </c>
      <c r="C1693" s="37" t="n">
        <v>95</v>
      </c>
      <c r="D1693" s="37" t="n">
        <v>2</v>
      </c>
      <c r="E1693" s="6" t="n">
        <v>4</v>
      </c>
      <c r="F1693" s="37" t="n">
        <v>1.5</v>
      </c>
      <c r="G1693" s="36" t="n">
        <v>100</v>
      </c>
      <c r="H1693" s="6" t="inlineStr">
        <is>
          <t>OFF</t>
        </is>
      </c>
      <c r="I1693" s="38" t="n">
        <v>856.3651513317755</v>
      </c>
      <c r="J1693" s="38" t="n">
        <v>3449.488235315031</v>
      </c>
      <c r="K1693" s="38" t="n">
        <v>2287.037037037037</v>
      </c>
      <c r="L1693" s="38" t="n">
        <v>150</v>
      </c>
      <c r="M1693" s="38">
        <f>I1693+J1693+K1693+L1693</f>
        <v/>
      </c>
      <c r="N1693" s="38">
        <f>M1693*'Dashboard &amp; Optimisation'!$B$18/('Dashboard &amp; Optimisation'!$B$16/3.6)</f>
        <v/>
      </c>
      <c r="O1693" s="38" t="n">
        <v>486.7382596396907</v>
      </c>
      <c r="P1693" s="39" t="n">
        <v>0.3180372372232345</v>
      </c>
      <c r="Q1693" s="40" t="n">
        <v>7.077172538771729</v>
      </c>
      <c r="R1693" s="38" t="n">
        <v>634.9369285270984</v>
      </c>
      <c r="S1693" s="38">
        <f>R1693*IF(A1693=4, 2.0, 3.0)</f>
        <v/>
      </c>
      <c r="T1693" s="37">
        <f>'Dashboard &amp; Optimisation'!$B$18*U1693</f>
        <v/>
      </c>
      <c r="U1693" s="26">
        <f>MIN(1, S1693/M1693)</f>
        <v/>
      </c>
      <c r="V1693" s="26">
        <f>N1693/(N1693+O1693)</f>
        <v/>
      </c>
      <c r="W1693" s="26">
        <f>U1693*V1693</f>
        <v/>
      </c>
      <c r="X1693" s="39">
        <f>T1693/N1693</f>
        <v/>
      </c>
      <c r="Y1693" s="41">
        <f>IF(W1693=MAXIFS(W$2:W$7201, A$2:A$7201, A1693, B$2:B$7201, B1693), "OPTIMAL", "")</f>
        <v/>
      </c>
    </row>
    <row r="1694" ht="20" customHeight="1">
      <c r="A1694" s="28" t="n">
        <v>4</v>
      </c>
      <c r="B1694" s="28" t="n">
        <v>35</v>
      </c>
      <c r="C1694" s="29" t="n">
        <v>95</v>
      </c>
      <c r="D1694" s="29" t="n">
        <v>2</v>
      </c>
      <c r="E1694" s="30" t="n">
        <v>4</v>
      </c>
      <c r="F1694" s="29" t="n">
        <v>1.5</v>
      </c>
      <c r="G1694" s="28" t="n">
        <v>150</v>
      </c>
      <c r="H1694" s="30" t="inlineStr">
        <is>
          <t>ON</t>
        </is>
      </c>
      <c r="I1694" s="31" t="n">
        <v>856.3651513317755</v>
      </c>
      <c r="J1694" s="31" t="n">
        <v>3449.488235315031</v>
      </c>
      <c r="K1694" s="31" t="n">
        <v>2287.037037037037</v>
      </c>
      <c r="L1694" s="31" t="n">
        <v>150</v>
      </c>
      <c r="M1694" s="31">
        <f>I1694+J1694+K1694+L1694</f>
        <v/>
      </c>
      <c r="N1694" s="31">
        <f>M1694*'Dashboard &amp; Optimisation'!$B$18/('Dashboard &amp; Optimisation'!$B$16/3.6)</f>
        <v/>
      </c>
      <c r="O1694" s="31" t="n">
        <v>486.7382596396907</v>
      </c>
      <c r="P1694" s="32" t="n">
        <v>0.07641725082319872</v>
      </c>
      <c r="Q1694" s="33" t="n">
        <v>7.077172538771729</v>
      </c>
      <c r="R1694" s="31" t="n">
        <v>2642.513102531841</v>
      </c>
      <c r="S1694" s="31">
        <f>R1694*IF(A1694=4, 2.0, 3.0)</f>
        <v/>
      </c>
      <c r="T1694" s="29">
        <f>'Dashboard &amp; Optimisation'!$B$18*U1694</f>
        <v/>
      </c>
      <c r="U1694" s="34">
        <f>MIN(1, S1694/M1694)</f>
        <v/>
      </c>
      <c r="V1694" s="34">
        <f>N1694/(N1694+O1694)</f>
        <v/>
      </c>
      <c r="W1694" s="34">
        <f>U1694*V1694</f>
        <v/>
      </c>
      <c r="X1694" s="32">
        <f>T1694/N1694</f>
        <v/>
      </c>
      <c r="Y1694" s="35">
        <f>IF(W1694=MAXIFS(W$2:W$7201, A$2:A$7201, A1694, B$2:B$7201, B1694), "OPTIMAL", "")</f>
        <v/>
      </c>
    </row>
    <row r="1695" ht="20" customHeight="1">
      <c r="A1695" s="36" t="n">
        <v>4</v>
      </c>
      <c r="B1695" s="36" t="n">
        <v>35</v>
      </c>
      <c r="C1695" s="37" t="n">
        <v>95</v>
      </c>
      <c r="D1695" s="37" t="n">
        <v>2</v>
      </c>
      <c r="E1695" s="6" t="n">
        <v>4</v>
      </c>
      <c r="F1695" s="37" t="n">
        <v>1.5</v>
      </c>
      <c r="G1695" s="36" t="n">
        <v>150</v>
      </c>
      <c r="H1695" s="6" t="inlineStr">
        <is>
          <t>OFF</t>
        </is>
      </c>
      <c r="I1695" s="38" t="n">
        <v>856.3651513317755</v>
      </c>
      <c r="J1695" s="38" t="n">
        <v>3449.488235315031</v>
      </c>
      <c r="K1695" s="38" t="n">
        <v>2287.037037037037</v>
      </c>
      <c r="L1695" s="38" t="n">
        <v>150</v>
      </c>
      <c r="M1695" s="38">
        <f>I1695+J1695+K1695+L1695</f>
        <v/>
      </c>
      <c r="N1695" s="38">
        <f>M1695*'Dashboard &amp; Optimisation'!$B$18/('Dashboard &amp; Optimisation'!$B$16/3.6)</f>
        <v/>
      </c>
      <c r="O1695" s="38" t="n">
        <v>486.7382596396907</v>
      </c>
      <c r="P1695" s="39" t="n">
        <v>0.318874894818455</v>
      </c>
      <c r="Q1695" s="40" t="n">
        <v>7.077172538771729</v>
      </c>
      <c r="R1695" s="38" t="n">
        <v>633.2690024867951</v>
      </c>
      <c r="S1695" s="38">
        <f>R1695*IF(A1695=4, 2.0, 3.0)</f>
        <v/>
      </c>
      <c r="T1695" s="37">
        <f>'Dashboard &amp; Optimisation'!$B$18*U1695</f>
        <v/>
      </c>
      <c r="U1695" s="26">
        <f>MIN(1, S1695/M1695)</f>
        <v/>
      </c>
      <c r="V1695" s="26">
        <f>N1695/(N1695+O1695)</f>
        <v/>
      </c>
      <c r="W1695" s="26">
        <f>U1695*V1695</f>
        <v/>
      </c>
      <c r="X1695" s="39">
        <f>T1695/N1695</f>
        <v/>
      </c>
      <c r="Y1695" s="41">
        <f>IF(W1695=MAXIFS(W$2:W$7201, A$2:A$7201, A1695, B$2:B$7201, B1695), "OPTIMAL", "")</f>
        <v/>
      </c>
    </row>
    <row r="1696" ht="20" customHeight="1">
      <c r="A1696" s="28" t="n">
        <v>4</v>
      </c>
      <c r="B1696" s="28" t="n">
        <v>35</v>
      </c>
      <c r="C1696" s="29" t="n">
        <v>95</v>
      </c>
      <c r="D1696" s="29" t="n">
        <v>2</v>
      </c>
      <c r="E1696" s="30" t="n">
        <v>4</v>
      </c>
      <c r="F1696" s="29" t="n">
        <v>1.5</v>
      </c>
      <c r="G1696" s="28" t="n">
        <v>200</v>
      </c>
      <c r="H1696" s="30" t="inlineStr">
        <is>
          <t>ON</t>
        </is>
      </c>
      <c r="I1696" s="31" t="n">
        <v>856.3651513317755</v>
      </c>
      <c r="J1696" s="31" t="n">
        <v>3449.488235315031</v>
      </c>
      <c r="K1696" s="31" t="n">
        <v>2287.037037037037</v>
      </c>
      <c r="L1696" s="31" t="n">
        <v>150</v>
      </c>
      <c r="M1696" s="31">
        <f>I1696+J1696+K1696+L1696</f>
        <v/>
      </c>
      <c r="N1696" s="31">
        <f>M1696*'Dashboard &amp; Optimisation'!$B$18/('Dashboard &amp; Optimisation'!$B$16/3.6)</f>
        <v/>
      </c>
      <c r="O1696" s="31" t="n">
        <v>486.7382596396907</v>
      </c>
      <c r="P1696" s="32" t="n">
        <v>0.07725490841841923</v>
      </c>
      <c r="Q1696" s="33" t="n">
        <v>7.077172538771729</v>
      </c>
      <c r="R1696" s="31" t="n">
        <v>2613.860927335193</v>
      </c>
      <c r="S1696" s="31">
        <f>R1696*IF(A1696=4, 2.0, 3.0)</f>
        <v/>
      </c>
      <c r="T1696" s="29">
        <f>'Dashboard &amp; Optimisation'!$B$18*U1696</f>
        <v/>
      </c>
      <c r="U1696" s="34">
        <f>MIN(1, S1696/M1696)</f>
        <v/>
      </c>
      <c r="V1696" s="34">
        <f>N1696/(N1696+O1696)</f>
        <v/>
      </c>
      <c r="W1696" s="34">
        <f>U1696*V1696</f>
        <v/>
      </c>
      <c r="X1696" s="32">
        <f>T1696/N1696</f>
        <v/>
      </c>
      <c r="Y1696" s="35">
        <f>IF(W1696=MAXIFS(W$2:W$7201, A$2:A$7201, A1696, B$2:B$7201, B1696), "OPTIMAL", "")</f>
        <v/>
      </c>
    </row>
    <row r="1697" ht="20" customHeight="1">
      <c r="A1697" s="36" t="n">
        <v>4</v>
      </c>
      <c r="B1697" s="36" t="n">
        <v>35</v>
      </c>
      <c r="C1697" s="37" t="n">
        <v>95</v>
      </c>
      <c r="D1697" s="37" t="n">
        <v>2</v>
      </c>
      <c r="E1697" s="6" t="n">
        <v>4</v>
      </c>
      <c r="F1697" s="37" t="n">
        <v>1.5</v>
      </c>
      <c r="G1697" s="36" t="n">
        <v>200</v>
      </c>
      <c r="H1697" s="6" t="inlineStr">
        <is>
          <t>OFF</t>
        </is>
      </c>
      <c r="I1697" s="38" t="n">
        <v>856.3651513317755</v>
      </c>
      <c r="J1697" s="38" t="n">
        <v>3449.488235315031</v>
      </c>
      <c r="K1697" s="38" t="n">
        <v>2287.037037037037</v>
      </c>
      <c r="L1697" s="38" t="n">
        <v>150</v>
      </c>
      <c r="M1697" s="38">
        <f>I1697+J1697+K1697+L1697</f>
        <v/>
      </c>
      <c r="N1697" s="38">
        <f>M1697*'Dashboard &amp; Optimisation'!$B$18/('Dashboard &amp; Optimisation'!$B$16/3.6)</f>
        <v/>
      </c>
      <c r="O1697" s="38" t="n">
        <v>486.7382596396907</v>
      </c>
      <c r="P1697" s="39" t="n">
        <v>0.3197125524136755</v>
      </c>
      <c r="Q1697" s="40" t="n">
        <v>7.077172538771729</v>
      </c>
      <c r="R1697" s="38" t="n">
        <v>631.6098164906681</v>
      </c>
      <c r="S1697" s="38">
        <f>R1697*IF(A1697=4, 2.0, 3.0)</f>
        <v/>
      </c>
      <c r="T1697" s="37">
        <f>'Dashboard &amp; Optimisation'!$B$18*U1697</f>
        <v/>
      </c>
      <c r="U1697" s="26">
        <f>MIN(1, S1697/M1697)</f>
        <v/>
      </c>
      <c r="V1697" s="26">
        <f>N1697/(N1697+O1697)</f>
        <v/>
      </c>
      <c r="W1697" s="26">
        <f>U1697*V1697</f>
        <v/>
      </c>
      <c r="X1697" s="39">
        <f>T1697/N1697</f>
        <v/>
      </c>
      <c r="Y1697" s="41">
        <f>IF(W1697=MAXIFS(W$2:W$7201, A$2:A$7201, A1697, B$2:B$7201, B1697), "OPTIMAL", "")</f>
        <v/>
      </c>
    </row>
    <row r="1698" ht="20" customHeight="1">
      <c r="A1698" s="28" t="n">
        <v>4</v>
      </c>
      <c r="B1698" s="28" t="n">
        <v>35</v>
      </c>
      <c r="C1698" s="29" t="n">
        <v>95</v>
      </c>
      <c r="D1698" s="29" t="n">
        <v>2</v>
      </c>
      <c r="E1698" s="30" t="n">
        <v>4</v>
      </c>
      <c r="F1698" s="29" t="n">
        <v>2</v>
      </c>
      <c r="G1698" s="28" t="n">
        <v>50</v>
      </c>
      <c r="H1698" s="30" t="inlineStr">
        <is>
          <t>ON</t>
        </is>
      </c>
      <c r="I1698" s="31" t="n">
        <v>856.3651513317755</v>
      </c>
      <c r="J1698" s="31" t="n">
        <v>3449.488235315031</v>
      </c>
      <c r="K1698" s="31" t="n">
        <v>2287.037037037037</v>
      </c>
      <c r="L1698" s="31" t="n">
        <v>150</v>
      </c>
      <c r="M1698" s="31">
        <f>I1698+J1698+K1698+L1698</f>
        <v/>
      </c>
      <c r="N1698" s="31">
        <f>M1698*'Dashboard &amp; Optimisation'!$B$18/('Dashboard &amp; Optimisation'!$B$16/3.6)</f>
        <v/>
      </c>
      <c r="O1698" s="31" t="n">
        <v>549.1473050177863</v>
      </c>
      <c r="P1698" s="32" t="n">
        <v>0.07220530386471993</v>
      </c>
      <c r="Q1698" s="33" t="n">
        <v>9.36956338502897</v>
      </c>
      <c r="R1698" s="31" t="n">
        <v>2829.429786582833</v>
      </c>
      <c r="S1698" s="31">
        <f>R1698*IF(A1698=4, 2.0, 3.0)</f>
        <v/>
      </c>
      <c r="T1698" s="29">
        <f>'Dashboard &amp; Optimisation'!$B$18*U1698</f>
        <v/>
      </c>
      <c r="U1698" s="34">
        <f>MIN(1, S1698/M1698)</f>
        <v/>
      </c>
      <c r="V1698" s="34">
        <f>N1698/(N1698+O1698)</f>
        <v/>
      </c>
      <c r="W1698" s="34">
        <f>U1698*V1698</f>
        <v/>
      </c>
      <c r="X1698" s="32">
        <f>T1698/N1698</f>
        <v/>
      </c>
      <c r="Y1698" s="35">
        <f>IF(W1698=MAXIFS(W$2:W$7201, A$2:A$7201, A1698, B$2:B$7201, B1698), "OPTIMAL", "")</f>
        <v/>
      </c>
    </row>
    <row r="1699" ht="20" customHeight="1">
      <c r="A1699" s="36" t="n">
        <v>4</v>
      </c>
      <c r="B1699" s="36" t="n">
        <v>35</v>
      </c>
      <c r="C1699" s="37" t="n">
        <v>95</v>
      </c>
      <c r="D1699" s="37" t="n">
        <v>2</v>
      </c>
      <c r="E1699" s="6" t="n">
        <v>4</v>
      </c>
      <c r="F1699" s="37" t="n">
        <v>2</v>
      </c>
      <c r="G1699" s="36" t="n">
        <v>50</v>
      </c>
      <c r="H1699" s="6" t="inlineStr">
        <is>
          <t>OFF</t>
        </is>
      </c>
      <c r="I1699" s="38" t="n">
        <v>856.3651513317755</v>
      </c>
      <c r="J1699" s="38" t="n">
        <v>3449.488235315031</v>
      </c>
      <c r="K1699" s="38" t="n">
        <v>2287.037037037037</v>
      </c>
      <c r="L1699" s="38" t="n">
        <v>150</v>
      </c>
      <c r="M1699" s="38">
        <f>I1699+J1699+K1699+L1699</f>
        <v/>
      </c>
      <c r="N1699" s="38">
        <f>M1699*'Dashboard &amp; Optimisation'!$B$18/('Dashboard &amp; Optimisation'!$B$16/3.6)</f>
        <v/>
      </c>
      <c r="O1699" s="38" t="n">
        <v>549.1473050177863</v>
      </c>
      <c r="P1699" s="39" t="n">
        <v>0.3158422903411635</v>
      </c>
      <c r="Q1699" s="40" t="n">
        <v>9.36956338502897</v>
      </c>
      <c r="R1699" s="38" t="n">
        <v>646.8412994454432</v>
      </c>
      <c r="S1699" s="38">
        <f>R1699*IF(A1699=4, 2.0, 3.0)</f>
        <v/>
      </c>
      <c r="T1699" s="37">
        <f>'Dashboard &amp; Optimisation'!$B$18*U1699</f>
        <v/>
      </c>
      <c r="U1699" s="26">
        <f>MIN(1, S1699/M1699)</f>
        <v/>
      </c>
      <c r="V1699" s="26">
        <f>N1699/(N1699+O1699)</f>
        <v/>
      </c>
      <c r="W1699" s="26">
        <f>U1699*V1699</f>
        <v/>
      </c>
      <c r="X1699" s="39">
        <f>T1699/N1699</f>
        <v/>
      </c>
      <c r="Y1699" s="41">
        <f>IF(W1699=MAXIFS(W$2:W$7201, A$2:A$7201, A1699, B$2:B$7201, B1699), "OPTIMAL", "")</f>
        <v/>
      </c>
    </row>
    <row r="1700" ht="20" customHeight="1">
      <c r="A1700" s="28" t="n">
        <v>4</v>
      </c>
      <c r="B1700" s="28" t="n">
        <v>35</v>
      </c>
      <c r="C1700" s="29" t="n">
        <v>95</v>
      </c>
      <c r="D1700" s="29" t="n">
        <v>2</v>
      </c>
      <c r="E1700" s="30" t="n">
        <v>4</v>
      </c>
      <c r="F1700" s="29" t="n">
        <v>2</v>
      </c>
      <c r="G1700" s="28" t="n">
        <v>100</v>
      </c>
      <c r="H1700" s="30" t="inlineStr">
        <is>
          <t>ON</t>
        </is>
      </c>
      <c r="I1700" s="31" t="n">
        <v>856.3651513317755</v>
      </c>
      <c r="J1700" s="31" t="n">
        <v>3449.488235315031</v>
      </c>
      <c r="K1700" s="31" t="n">
        <v>2287.037037037037</v>
      </c>
      <c r="L1700" s="31" t="n">
        <v>150</v>
      </c>
      <c r="M1700" s="31">
        <f>I1700+J1700+K1700+L1700</f>
        <v/>
      </c>
      <c r="N1700" s="31">
        <f>M1700*'Dashboard &amp; Optimisation'!$B$18/('Dashboard &amp; Optimisation'!$B$16/3.6)</f>
        <v/>
      </c>
      <c r="O1700" s="31" t="n">
        <v>549.1473050177863</v>
      </c>
      <c r="P1700" s="32" t="n">
        <v>0.07304296145994044</v>
      </c>
      <c r="Q1700" s="33" t="n">
        <v>9.36956338502897</v>
      </c>
      <c r="R1700" s="31" t="n">
        <v>2796.981850416196</v>
      </c>
      <c r="S1700" s="31">
        <f>R1700*IF(A1700=4, 2.0, 3.0)</f>
        <v/>
      </c>
      <c r="T1700" s="29">
        <f>'Dashboard &amp; Optimisation'!$B$18*U1700</f>
        <v/>
      </c>
      <c r="U1700" s="34">
        <f>MIN(1, S1700/M1700)</f>
        <v/>
      </c>
      <c r="V1700" s="34">
        <f>N1700/(N1700+O1700)</f>
        <v/>
      </c>
      <c r="W1700" s="34">
        <f>U1700*V1700</f>
        <v/>
      </c>
      <c r="X1700" s="32">
        <f>T1700/N1700</f>
        <v/>
      </c>
      <c r="Y1700" s="35">
        <f>IF(W1700=MAXIFS(W$2:W$7201, A$2:A$7201, A1700, B$2:B$7201, B1700), "OPTIMAL", "")</f>
        <v/>
      </c>
    </row>
    <row r="1701" ht="20" customHeight="1">
      <c r="A1701" s="36" t="n">
        <v>4</v>
      </c>
      <c r="B1701" s="36" t="n">
        <v>35</v>
      </c>
      <c r="C1701" s="37" t="n">
        <v>95</v>
      </c>
      <c r="D1701" s="37" t="n">
        <v>2</v>
      </c>
      <c r="E1701" s="6" t="n">
        <v>4</v>
      </c>
      <c r="F1701" s="37" t="n">
        <v>2</v>
      </c>
      <c r="G1701" s="36" t="n">
        <v>100</v>
      </c>
      <c r="H1701" s="6" t="inlineStr">
        <is>
          <t>OFF</t>
        </is>
      </c>
      <c r="I1701" s="38" t="n">
        <v>856.3651513317755</v>
      </c>
      <c r="J1701" s="38" t="n">
        <v>3449.488235315031</v>
      </c>
      <c r="K1701" s="38" t="n">
        <v>2287.037037037037</v>
      </c>
      <c r="L1701" s="38" t="n">
        <v>150</v>
      </c>
      <c r="M1701" s="38">
        <f>I1701+J1701+K1701+L1701</f>
        <v/>
      </c>
      <c r="N1701" s="38">
        <f>M1701*'Dashboard &amp; Optimisation'!$B$18/('Dashboard &amp; Optimisation'!$B$16/3.6)</f>
        <v/>
      </c>
      <c r="O1701" s="38" t="n">
        <v>549.1473050177863</v>
      </c>
      <c r="P1701" s="39" t="n">
        <v>0.316679947936384</v>
      </c>
      <c r="Q1701" s="40" t="n">
        <v>9.36956338502897</v>
      </c>
      <c r="R1701" s="38" t="n">
        <v>645.1303242766218</v>
      </c>
      <c r="S1701" s="38">
        <f>R1701*IF(A1701=4, 2.0, 3.0)</f>
        <v/>
      </c>
      <c r="T1701" s="37">
        <f>'Dashboard &amp; Optimisation'!$B$18*U1701</f>
        <v/>
      </c>
      <c r="U1701" s="26">
        <f>MIN(1, S1701/M1701)</f>
        <v/>
      </c>
      <c r="V1701" s="26">
        <f>N1701/(N1701+O1701)</f>
        <v/>
      </c>
      <c r="W1701" s="26">
        <f>U1701*V1701</f>
        <v/>
      </c>
      <c r="X1701" s="39">
        <f>T1701/N1701</f>
        <v/>
      </c>
      <c r="Y1701" s="41">
        <f>IF(W1701=MAXIFS(W$2:W$7201, A$2:A$7201, A1701, B$2:B$7201, B1701), "OPTIMAL", "")</f>
        <v/>
      </c>
    </row>
    <row r="1702" ht="20" customHeight="1">
      <c r="A1702" s="28" t="n">
        <v>4</v>
      </c>
      <c r="B1702" s="28" t="n">
        <v>35</v>
      </c>
      <c r="C1702" s="29" t="n">
        <v>95</v>
      </c>
      <c r="D1702" s="29" t="n">
        <v>2</v>
      </c>
      <c r="E1702" s="30" t="n">
        <v>4</v>
      </c>
      <c r="F1702" s="29" t="n">
        <v>2</v>
      </c>
      <c r="G1702" s="28" t="n">
        <v>150</v>
      </c>
      <c r="H1702" s="30" t="inlineStr">
        <is>
          <t>ON</t>
        </is>
      </c>
      <c r="I1702" s="31" t="n">
        <v>856.3651513317755</v>
      </c>
      <c r="J1702" s="31" t="n">
        <v>3449.488235315031</v>
      </c>
      <c r="K1702" s="31" t="n">
        <v>2287.037037037037</v>
      </c>
      <c r="L1702" s="31" t="n">
        <v>150</v>
      </c>
      <c r="M1702" s="31">
        <f>I1702+J1702+K1702+L1702</f>
        <v/>
      </c>
      <c r="N1702" s="31">
        <f>M1702*'Dashboard &amp; Optimisation'!$B$18/('Dashboard &amp; Optimisation'!$B$16/3.6)</f>
        <v/>
      </c>
      <c r="O1702" s="31" t="n">
        <v>549.1473050177863</v>
      </c>
      <c r="P1702" s="32" t="n">
        <v>0.07388061905516093</v>
      </c>
      <c r="Q1702" s="33" t="n">
        <v>9.36956338502897</v>
      </c>
      <c r="R1702" s="31" t="n">
        <v>2765.269702891475</v>
      </c>
      <c r="S1702" s="31">
        <f>R1702*IF(A1702=4, 2.0, 3.0)</f>
        <v/>
      </c>
      <c r="T1702" s="29">
        <f>'Dashboard &amp; Optimisation'!$B$18*U1702</f>
        <v/>
      </c>
      <c r="U1702" s="34">
        <f>MIN(1, S1702/M1702)</f>
        <v/>
      </c>
      <c r="V1702" s="34">
        <f>N1702/(N1702+O1702)</f>
        <v/>
      </c>
      <c r="W1702" s="34">
        <f>U1702*V1702</f>
        <v/>
      </c>
      <c r="X1702" s="32">
        <f>T1702/N1702</f>
        <v/>
      </c>
      <c r="Y1702" s="35">
        <f>IF(W1702=MAXIFS(W$2:W$7201, A$2:A$7201, A1702, B$2:B$7201, B1702), "OPTIMAL", "")</f>
        <v/>
      </c>
    </row>
    <row r="1703" ht="20" customHeight="1">
      <c r="A1703" s="36" t="n">
        <v>4</v>
      </c>
      <c r="B1703" s="36" t="n">
        <v>35</v>
      </c>
      <c r="C1703" s="37" t="n">
        <v>95</v>
      </c>
      <c r="D1703" s="37" t="n">
        <v>2</v>
      </c>
      <c r="E1703" s="6" t="n">
        <v>4</v>
      </c>
      <c r="F1703" s="37" t="n">
        <v>2</v>
      </c>
      <c r="G1703" s="36" t="n">
        <v>150</v>
      </c>
      <c r="H1703" s="6" t="inlineStr">
        <is>
          <t>OFF</t>
        </is>
      </c>
      <c r="I1703" s="38" t="n">
        <v>856.3651513317755</v>
      </c>
      <c r="J1703" s="38" t="n">
        <v>3449.488235315031</v>
      </c>
      <c r="K1703" s="38" t="n">
        <v>2287.037037037037</v>
      </c>
      <c r="L1703" s="38" t="n">
        <v>150</v>
      </c>
      <c r="M1703" s="38">
        <f>I1703+J1703+K1703+L1703</f>
        <v/>
      </c>
      <c r="N1703" s="38">
        <f>M1703*'Dashboard &amp; Optimisation'!$B$18/('Dashboard &amp; Optimisation'!$B$16/3.6)</f>
        <v/>
      </c>
      <c r="O1703" s="38" t="n">
        <v>549.1473050177863</v>
      </c>
      <c r="P1703" s="39" t="n">
        <v>0.3175176055316045</v>
      </c>
      <c r="Q1703" s="40" t="n">
        <v>9.36956338502897</v>
      </c>
      <c r="R1703" s="38" t="n">
        <v>643.4283767101787</v>
      </c>
      <c r="S1703" s="38">
        <f>R1703*IF(A1703=4, 2.0, 3.0)</f>
        <v/>
      </c>
      <c r="T1703" s="37">
        <f>'Dashboard &amp; Optimisation'!$B$18*U1703</f>
        <v/>
      </c>
      <c r="U1703" s="26">
        <f>MIN(1, S1703/M1703)</f>
        <v/>
      </c>
      <c r="V1703" s="26">
        <f>N1703/(N1703+O1703)</f>
        <v/>
      </c>
      <c r="W1703" s="26">
        <f>U1703*V1703</f>
        <v/>
      </c>
      <c r="X1703" s="39">
        <f>T1703/N1703</f>
        <v/>
      </c>
      <c r="Y1703" s="41">
        <f>IF(W1703=MAXIFS(W$2:W$7201, A$2:A$7201, A1703, B$2:B$7201, B1703), "OPTIMAL", "")</f>
        <v/>
      </c>
    </row>
    <row r="1704" ht="20" customHeight="1">
      <c r="A1704" s="28" t="n">
        <v>4</v>
      </c>
      <c r="B1704" s="28" t="n">
        <v>35</v>
      </c>
      <c r="C1704" s="29" t="n">
        <v>95</v>
      </c>
      <c r="D1704" s="29" t="n">
        <v>2</v>
      </c>
      <c r="E1704" s="30" t="n">
        <v>4</v>
      </c>
      <c r="F1704" s="29" t="n">
        <v>2</v>
      </c>
      <c r="G1704" s="28" t="n">
        <v>200</v>
      </c>
      <c r="H1704" s="30" t="inlineStr">
        <is>
          <t>ON</t>
        </is>
      </c>
      <c r="I1704" s="31" t="n">
        <v>856.3651513317755</v>
      </c>
      <c r="J1704" s="31" t="n">
        <v>3449.488235315031</v>
      </c>
      <c r="K1704" s="31" t="n">
        <v>2287.037037037037</v>
      </c>
      <c r="L1704" s="31" t="n">
        <v>150</v>
      </c>
      <c r="M1704" s="31">
        <f>I1704+J1704+K1704+L1704</f>
        <v/>
      </c>
      <c r="N1704" s="31">
        <f>M1704*'Dashboard &amp; Optimisation'!$B$18/('Dashboard &amp; Optimisation'!$B$16/3.6)</f>
        <v/>
      </c>
      <c r="O1704" s="31" t="n">
        <v>549.1473050177863</v>
      </c>
      <c r="P1704" s="32" t="n">
        <v>0.07471827665038143</v>
      </c>
      <c r="Q1704" s="33" t="n">
        <v>9.36956338502897</v>
      </c>
      <c r="R1704" s="31" t="n">
        <v>2734.268597495285</v>
      </c>
      <c r="S1704" s="31">
        <f>R1704*IF(A1704=4, 2.0, 3.0)</f>
        <v/>
      </c>
      <c r="T1704" s="29">
        <f>'Dashboard &amp; Optimisation'!$B$18*U1704</f>
        <v/>
      </c>
      <c r="U1704" s="34">
        <f>MIN(1, S1704/M1704)</f>
        <v/>
      </c>
      <c r="V1704" s="34">
        <f>N1704/(N1704+O1704)</f>
        <v/>
      </c>
      <c r="W1704" s="34">
        <f>U1704*V1704</f>
        <v/>
      </c>
      <c r="X1704" s="32">
        <f>T1704/N1704</f>
        <v/>
      </c>
      <c r="Y1704" s="35">
        <f>IF(W1704=MAXIFS(W$2:W$7201, A$2:A$7201, A1704, B$2:B$7201, B1704), "OPTIMAL", "")</f>
        <v/>
      </c>
    </row>
    <row r="1705" ht="20" customHeight="1">
      <c r="A1705" s="36" t="n">
        <v>4</v>
      </c>
      <c r="B1705" s="36" t="n">
        <v>35</v>
      </c>
      <c r="C1705" s="37" t="n">
        <v>95</v>
      </c>
      <c r="D1705" s="37" t="n">
        <v>2</v>
      </c>
      <c r="E1705" s="6" t="n">
        <v>4</v>
      </c>
      <c r="F1705" s="37" t="n">
        <v>2</v>
      </c>
      <c r="G1705" s="36" t="n">
        <v>200</v>
      </c>
      <c r="H1705" s="6" t="inlineStr">
        <is>
          <t>OFF</t>
        </is>
      </c>
      <c r="I1705" s="38" t="n">
        <v>856.3651513317755</v>
      </c>
      <c r="J1705" s="38" t="n">
        <v>3449.488235315031</v>
      </c>
      <c r="K1705" s="38" t="n">
        <v>2287.037037037037</v>
      </c>
      <c r="L1705" s="38" t="n">
        <v>150</v>
      </c>
      <c r="M1705" s="38">
        <f>I1705+J1705+K1705+L1705</f>
        <v/>
      </c>
      <c r="N1705" s="38">
        <f>M1705*'Dashboard &amp; Optimisation'!$B$18/('Dashboard &amp; Optimisation'!$B$16/3.6)</f>
        <v/>
      </c>
      <c r="O1705" s="38" t="n">
        <v>549.1473050177863</v>
      </c>
      <c r="P1705" s="39" t="n">
        <v>0.318355263126825</v>
      </c>
      <c r="Q1705" s="40" t="n">
        <v>9.36956338502897</v>
      </c>
      <c r="R1705" s="38" t="n">
        <v>641.735385485727</v>
      </c>
      <c r="S1705" s="38">
        <f>R1705*IF(A1705=4, 2.0, 3.0)</f>
        <v/>
      </c>
      <c r="T1705" s="37">
        <f>'Dashboard &amp; Optimisation'!$B$18*U1705</f>
        <v/>
      </c>
      <c r="U1705" s="26">
        <f>MIN(1, S1705/M1705)</f>
        <v/>
      </c>
      <c r="V1705" s="26">
        <f>N1705/(N1705+O1705)</f>
        <v/>
      </c>
      <c r="W1705" s="26">
        <f>U1705*V1705</f>
        <v/>
      </c>
      <c r="X1705" s="39">
        <f>T1705/N1705</f>
        <v/>
      </c>
      <c r="Y1705" s="41">
        <f>IF(W1705=MAXIFS(W$2:W$7201, A$2:A$7201, A1705, B$2:B$7201, B1705), "OPTIMAL", "")</f>
        <v/>
      </c>
    </row>
    <row r="1706" ht="20" customHeight="1">
      <c r="A1706" s="28" t="n">
        <v>4</v>
      </c>
      <c r="B1706" s="28" t="n">
        <v>35</v>
      </c>
      <c r="C1706" s="29" t="n">
        <v>95</v>
      </c>
      <c r="D1706" s="29" t="n">
        <v>2</v>
      </c>
      <c r="E1706" s="30" t="n">
        <v>8</v>
      </c>
      <c r="F1706" s="29" t="n">
        <v>1.5</v>
      </c>
      <c r="G1706" s="28" t="n">
        <v>50</v>
      </c>
      <c r="H1706" s="30" t="inlineStr">
        <is>
          <t>ON</t>
        </is>
      </c>
      <c r="I1706" s="31" t="n">
        <v>856.3651513317755</v>
      </c>
      <c r="J1706" s="31" t="n">
        <v>3449.488235315031</v>
      </c>
      <c r="K1706" s="31" t="n">
        <v>2287.037037037037</v>
      </c>
      <c r="L1706" s="31" t="n">
        <v>150</v>
      </c>
      <c r="M1706" s="31">
        <f>I1706+J1706+K1706+L1706</f>
        <v/>
      </c>
      <c r="N1706" s="31">
        <f>M1706*'Dashboard &amp; Optimisation'!$B$18/('Dashboard &amp; Optimisation'!$B$16/3.6)</f>
        <v/>
      </c>
      <c r="O1706" s="31" t="n">
        <v>678.4585392921523</v>
      </c>
      <c r="P1706" s="32" t="n">
        <v>0.05615321895779073</v>
      </c>
      <c r="Q1706" s="33" t="n">
        <v>13.95434507754346</v>
      </c>
      <c r="R1706" s="31" t="n">
        <v>3725.569106726748</v>
      </c>
      <c r="S1706" s="31">
        <f>R1706*IF(A1706=4, 2.0, 3.0)</f>
        <v/>
      </c>
      <c r="T1706" s="29">
        <f>'Dashboard &amp; Optimisation'!$B$18*U1706</f>
        <v/>
      </c>
      <c r="U1706" s="34">
        <f>MIN(1, S1706/M1706)</f>
        <v/>
      </c>
      <c r="V1706" s="34">
        <f>N1706/(N1706+O1706)</f>
        <v/>
      </c>
      <c r="W1706" s="34">
        <f>U1706*V1706</f>
        <v/>
      </c>
      <c r="X1706" s="32">
        <f>T1706/N1706</f>
        <v/>
      </c>
      <c r="Y1706" s="35">
        <f>IF(W1706=MAXIFS(W$2:W$7201, A$2:A$7201, A1706, B$2:B$7201, B1706), "OPTIMAL", "")</f>
        <v/>
      </c>
    </row>
    <row r="1707" ht="20" customHeight="1">
      <c r="A1707" s="36" t="n">
        <v>4</v>
      </c>
      <c r="B1707" s="36" t="n">
        <v>35</v>
      </c>
      <c r="C1707" s="37" t="n">
        <v>95</v>
      </c>
      <c r="D1707" s="37" t="n">
        <v>2</v>
      </c>
      <c r="E1707" s="6" t="n">
        <v>8</v>
      </c>
      <c r="F1707" s="37" t="n">
        <v>1.5</v>
      </c>
      <c r="G1707" s="36" t="n">
        <v>50</v>
      </c>
      <c r="H1707" s="6" t="inlineStr">
        <is>
          <t>OFF</t>
        </is>
      </c>
      <c r="I1707" s="38" t="n">
        <v>856.3651513317755</v>
      </c>
      <c r="J1707" s="38" t="n">
        <v>3449.488235315031</v>
      </c>
      <c r="K1707" s="38" t="n">
        <v>2287.037037037037</v>
      </c>
      <c r="L1707" s="38" t="n">
        <v>150</v>
      </c>
      <c r="M1707" s="38">
        <f>I1707+J1707+K1707+L1707</f>
        <v/>
      </c>
      <c r="N1707" s="38">
        <f>M1707*'Dashboard &amp; Optimisation'!$B$18/('Dashboard &amp; Optimisation'!$B$16/3.6)</f>
        <v/>
      </c>
      <c r="O1707" s="38" t="n">
        <v>678.4585392921523</v>
      </c>
      <c r="P1707" s="39" t="n">
        <v>0.2461091312849728</v>
      </c>
      <c r="Q1707" s="40" t="n">
        <v>13.95434507754346</v>
      </c>
      <c r="R1707" s="38" t="n">
        <v>850.0403731471852</v>
      </c>
      <c r="S1707" s="38">
        <f>R1707*IF(A1707=4, 2.0, 3.0)</f>
        <v/>
      </c>
      <c r="T1707" s="37">
        <f>'Dashboard &amp; Optimisation'!$B$18*U1707</f>
        <v/>
      </c>
      <c r="U1707" s="26">
        <f>MIN(1, S1707/M1707)</f>
        <v/>
      </c>
      <c r="V1707" s="26">
        <f>N1707/(N1707+O1707)</f>
        <v/>
      </c>
      <c r="W1707" s="26">
        <f>U1707*V1707</f>
        <v/>
      </c>
      <c r="X1707" s="39">
        <f>T1707/N1707</f>
        <v/>
      </c>
      <c r="Y1707" s="41">
        <f>IF(W1707=MAXIFS(W$2:W$7201, A$2:A$7201, A1707, B$2:B$7201, B1707), "OPTIMAL", "")</f>
        <v/>
      </c>
    </row>
    <row r="1708" ht="20" customHeight="1">
      <c r="A1708" s="28" t="n">
        <v>4</v>
      </c>
      <c r="B1708" s="28" t="n">
        <v>35</v>
      </c>
      <c r="C1708" s="29" t="n">
        <v>95</v>
      </c>
      <c r="D1708" s="29" t="n">
        <v>2</v>
      </c>
      <c r="E1708" s="30" t="n">
        <v>8</v>
      </c>
      <c r="F1708" s="29" t="n">
        <v>1.5</v>
      </c>
      <c r="G1708" s="28" t="n">
        <v>100</v>
      </c>
      <c r="H1708" s="30" t="inlineStr">
        <is>
          <t>ON</t>
        </is>
      </c>
      <c r="I1708" s="31" t="n">
        <v>856.3651513317755</v>
      </c>
      <c r="J1708" s="31" t="n">
        <v>3449.488235315031</v>
      </c>
      <c r="K1708" s="31" t="n">
        <v>2287.037037037037</v>
      </c>
      <c r="L1708" s="31" t="n">
        <v>150</v>
      </c>
      <c r="M1708" s="31">
        <f>I1708+J1708+K1708+L1708</f>
        <v/>
      </c>
      <c r="N1708" s="31">
        <f>M1708*'Dashboard &amp; Optimisation'!$B$18/('Dashboard &amp; Optimisation'!$B$16/3.6)</f>
        <v/>
      </c>
      <c r="O1708" s="31" t="n">
        <v>678.4585392921523</v>
      </c>
      <c r="P1708" s="32" t="n">
        <v>0.05699087655301123</v>
      </c>
      <c r="Q1708" s="33" t="n">
        <v>13.95434507754346</v>
      </c>
      <c r="R1708" s="31" t="n">
        <v>3670.810319925747</v>
      </c>
      <c r="S1708" s="31">
        <f>R1708*IF(A1708=4, 2.0, 3.0)</f>
        <v/>
      </c>
      <c r="T1708" s="29">
        <f>'Dashboard &amp; Optimisation'!$B$18*U1708</f>
        <v/>
      </c>
      <c r="U1708" s="34">
        <f>MIN(1, S1708/M1708)</f>
        <v/>
      </c>
      <c r="V1708" s="34">
        <f>N1708/(N1708+O1708)</f>
        <v/>
      </c>
      <c r="W1708" s="34">
        <f>U1708*V1708</f>
        <v/>
      </c>
      <c r="X1708" s="32">
        <f>T1708/N1708</f>
        <v/>
      </c>
      <c r="Y1708" s="35">
        <f>IF(W1708=MAXIFS(W$2:W$7201, A$2:A$7201, A1708, B$2:B$7201, B1708), "OPTIMAL", "")</f>
        <v/>
      </c>
    </row>
    <row r="1709" ht="20" customHeight="1">
      <c r="A1709" s="36" t="n">
        <v>4</v>
      </c>
      <c r="B1709" s="36" t="n">
        <v>35</v>
      </c>
      <c r="C1709" s="37" t="n">
        <v>95</v>
      </c>
      <c r="D1709" s="37" t="n">
        <v>2</v>
      </c>
      <c r="E1709" s="6" t="n">
        <v>8</v>
      </c>
      <c r="F1709" s="37" t="n">
        <v>1.5</v>
      </c>
      <c r="G1709" s="36" t="n">
        <v>100</v>
      </c>
      <c r="H1709" s="6" t="inlineStr">
        <is>
          <t>OFF</t>
        </is>
      </c>
      <c r="I1709" s="38" t="n">
        <v>856.3651513317755</v>
      </c>
      <c r="J1709" s="38" t="n">
        <v>3449.488235315031</v>
      </c>
      <c r="K1709" s="38" t="n">
        <v>2287.037037037037</v>
      </c>
      <c r="L1709" s="38" t="n">
        <v>150</v>
      </c>
      <c r="M1709" s="38">
        <f>I1709+J1709+K1709+L1709</f>
        <v/>
      </c>
      <c r="N1709" s="38">
        <f>M1709*'Dashboard &amp; Optimisation'!$B$18/('Dashboard &amp; Optimisation'!$B$16/3.6)</f>
        <v/>
      </c>
      <c r="O1709" s="38" t="n">
        <v>678.4585392921523</v>
      </c>
      <c r="P1709" s="39" t="n">
        <v>0.2469467888801933</v>
      </c>
      <c r="Q1709" s="40" t="n">
        <v>13.95434507754346</v>
      </c>
      <c r="R1709" s="38" t="n">
        <v>847.1569877100242</v>
      </c>
      <c r="S1709" s="38">
        <f>R1709*IF(A1709=4, 2.0, 3.0)</f>
        <v/>
      </c>
      <c r="T1709" s="37">
        <f>'Dashboard &amp; Optimisation'!$B$18*U1709</f>
        <v/>
      </c>
      <c r="U1709" s="26">
        <f>MIN(1, S1709/M1709)</f>
        <v/>
      </c>
      <c r="V1709" s="26">
        <f>N1709/(N1709+O1709)</f>
        <v/>
      </c>
      <c r="W1709" s="26">
        <f>U1709*V1709</f>
        <v/>
      </c>
      <c r="X1709" s="39">
        <f>T1709/N1709</f>
        <v/>
      </c>
      <c r="Y1709" s="41">
        <f>IF(W1709=MAXIFS(W$2:W$7201, A$2:A$7201, A1709, B$2:B$7201, B1709), "OPTIMAL", "")</f>
        <v/>
      </c>
    </row>
    <row r="1710" ht="20" customHeight="1">
      <c r="A1710" s="28" t="n">
        <v>4</v>
      </c>
      <c r="B1710" s="28" t="n">
        <v>35</v>
      </c>
      <c r="C1710" s="29" t="n">
        <v>95</v>
      </c>
      <c r="D1710" s="29" t="n">
        <v>2</v>
      </c>
      <c r="E1710" s="30" t="n">
        <v>8</v>
      </c>
      <c r="F1710" s="29" t="n">
        <v>1.5</v>
      </c>
      <c r="G1710" s="28" t="n">
        <v>150</v>
      </c>
      <c r="H1710" s="30" t="inlineStr">
        <is>
          <t>ON</t>
        </is>
      </c>
      <c r="I1710" s="31" t="n">
        <v>856.3651513317755</v>
      </c>
      <c r="J1710" s="31" t="n">
        <v>3449.488235315031</v>
      </c>
      <c r="K1710" s="31" t="n">
        <v>2287.037037037037</v>
      </c>
      <c r="L1710" s="31" t="n">
        <v>150</v>
      </c>
      <c r="M1710" s="31">
        <f>I1710+J1710+K1710+L1710</f>
        <v/>
      </c>
      <c r="N1710" s="31">
        <f>M1710*'Dashboard &amp; Optimisation'!$B$18/('Dashboard &amp; Optimisation'!$B$16/3.6)</f>
        <v/>
      </c>
      <c r="O1710" s="31" t="n">
        <v>678.4585392921523</v>
      </c>
      <c r="P1710" s="32" t="n">
        <v>0.05782853414823173</v>
      </c>
      <c r="Q1710" s="33" t="n">
        <v>13.95434507754346</v>
      </c>
      <c r="R1710" s="31" t="n">
        <v>3617.637916537175</v>
      </c>
      <c r="S1710" s="31">
        <f>R1710*IF(A1710=4, 2.0, 3.0)</f>
        <v/>
      </c>
      <c r="T1710" s="29">
        <f>'Dashboard &amp; Optimisation'!$B$18*U1710</f>
        <v/>
      </c>
      <c r="U1710" s="34">
        <f>MIN(1, S1710/M1710)</f>
        <v/>
      </c>
      <c r="V1710" s="34">
        <f>N1710/(N1710+O1710)</f>
        <v/>
      </c>
      <c r="W1710" s="34">
        <f>U1710*V1710</f>
        <v/>
      </c>
      <c r="X1710" s="32">
        <f>T1710/N1710</f>
        <v/>
      </c>
      <c r="Y1710" s="35">
        <f>IF(W1710=MAXIFS(W$2:W$7201, A$2:A$7201, A1710, B$2:B$7201, B1710), "OPTIMAL", "")</f>
        <v/>
      </c>
    </row>
    <row r="1711" ht="20" customHeight="1">
      <c r="A1711" s="36" t="n">
        <v>4</v>
      </c>
      <c r="B1711" s="36" t="n">
        <v>35</v>
      </c>
      <c r="C1711" s="37" t="n">
        <v>95</v>
      </c>
      <c r="D1711" s="37" t="n">
        <v>2</v>
      </c>
      <c r="E1711" s="6" t="n">
        <v>8</v>
      </c>
      <c r="F1711" s="37" t="n">
        <v>1.5</v>
      </c>
      <c r="G1711" s="36" t="n">
        <v>150</v>
      </c>
      <c r="H1711" s="6" t="inlineStr">
        <is>
          <t>OFF</t>
        </is>
      </c>
      <c r="I1711" s="38" t="n">
        <v>856.3651513317755</v>
      </c>
      <c r="J1711" s="38" t="n">
        <v>3449.488235315031</v>
      </c>
      <c r="K1711" s="38" t="n">
        <v>2287.037037037037</v>
      </c>
      <c r="L1711" s="38" t="n">
        <v>150</v>
      </c>
      <c r="M1711" s="38">
        <f>I1711+J1711+K1711+L1711</f>
        <v/>
      </c>
      <c r="N1711" s="38">
        <f>M1711*'Dashboard &amp; Optimisation'!$B$18/('Dashboard &amp; Optimisation'!$B$16/3.6)</f>
        <v/>
      </c>
      <c r="O1711" s="38" t="n">
        <v>678.4585392921523</v>
      </c>
      <c r="P1711" s="39" t="n">
        <v>0.2477844464754138</v>
      </c>
      <c r="Q1711" s="40" t="n">
        <v>13.95434507754346</v>
      </c>
      <c r="R1711" s="38" t="n">
        <v>844.2930973601921</v>
      </c>
      <c r="S1711" s="38">
        <f>R1711*IF(A1711=4, 2.0, 3.0)</f>
        <v/>
      </c>
      <c r="T1711" s="37">
        <f>'Dashboard &amp; Optimisation'!$B$18*U1711</f>
        <v/>
      </c>
      <c r="U1711" s="26">
        <f>MIN(1, S1711/M1711)</f>
        <v/>
      </c>
      <c r="V1711" s="26">
        <f>N1711/(N1711+O1711)</f>
        <v/>
      </c>
      <c r="W1711" s="26">
        <f>U1711*V1711</f>
        <v/>
      </c>
      <c r="X1711" s="39">
        <f>T1711/N1711</f>
        <v/>
      </c>
      <c r="Y1711" s="41">
        <f>IF(W1711=MAXIFS(W$2:W$7201, A$2:A$7201, A1711, B$2:B$7201, B1711), "OPTIMAL", "")</f>
        <v/>
      </c>
    </row>
    <row r="1712" ht="20" customHeight="1">
      <c r="A1712" s="28" t="n">
        <v>4</v>
      </c>
      <c r="B1712" s="28" t="n">
        <v>35</v>
      </c>
      <c r="C1712" s="29" t="n">
        <v>95</v>
      </c>
      <c r="D1712" s="29" t="n">
        <v>2</v>
      </c>
      <c r="E1712" s="30" t="n">
        <v>8</v>
      </c>
      <c r="F1712" s="29" t="n">
        <v>1.5</v>
      </c>
      <c r="G1712" s="28" t="n">
        <v>200</v>
      </c>
      <c r="H1712" s="30" t="inlineStr">
        <is>
          <t>ON</t>
        </is>
      </c>
      <c r="I1712" s="31" t="n">
        <v>856.3651513317755</v>
      </c>
      <c r="J1712" s="31" t="n">
        <v>3449.488235315031</v>
      </c>
      <c r="K1712" s="31" t="n">
        <v>2287.037037037037</v>
      </c>
      <c r="L1712" s="31" t="n">
        <v>150</v>
      </c>
      <c r="M1712" s="31">
        <f>I1712+J1712+K1712+L1712</f>
        <v/>
      </c>
      <c r="N1712" s="31">
        <f>M1712*'Dashboard &amp; Optimisation'!$B$18/('Dashboard &amp; Optimisation'!$B$16/3.6)</f>
        <v/>
      </c>
      <c r="O1712" s="31" t="n">
        <v>678.4585392921523</v>
      </c>
      <c r="P1712" s="32" t="n">
        <v>0.05866619174345224</v>
      </c>
      <c r="Q1712" s="33" t="n">
        <v>13.95434507754346</v>
      </c>
      <c r="R1712" s="31" t="n">
        <v>3565.983943652813</v>
      </c>
      <c r="S1712" s="31">
        <f>R1712*IF(A1712=4, 2.0, 3.0)</f>
        <v/>
      </c>
      <c r="T1712" s="29">
        <f>'Dashboard &amp; Optimisation'!$B$18*U1712</f>
        <v/>
      </c>
      <c r="U1712" s="34">
        <f>MIN(1, S1712/M1712)</f>
        <v/>
      </c>
      <c r="V1712" s="34">
        <f>N1712/(N1712+O1712)</f>
        <v/>
      </c>
      <c r="W1712" s="34">
        <f>U1712*V1712</f>
        <v/>
      </c>
      <c r="X1712" s="32">
        <f>T1712/N1712</f>
        <v/>
      </c>
      <c r="Y1712" s="35">
        <f>IF(W1712=MAXIFS(W$2:W$7201, A$2:A$7201, A1712, B$2:B$7201, B1712), "OPTIMAL", "")</f>
        <v/>
      </c>
    </row>
    <row r="1713" ht="20" customHeight="1">
      <c r="A1713" s="36" t="n">
        <v>4</v>
      </c>
      <c r="B1713" s="36" t="n">
        <v>35</v>
      </c>
      <c r="C1713" s="37" t="n">
        <v>95</v>
      </c>
      <c r="D1713" s="37" t="n">
        <v>2</v>
      </c>
      <c r="E1713" s="6" t="n">
        <v>8</v>
      </c>
      <c r="F1713" s="37" t="n">
        <v>1.5</v>
      </c>
      <c r="G1713" s="36" t="n">
        <v>200</v>
      </c>
      <c r="H1713" s="6" t="inlineStr">
        <is>
          <t>OFF</t>
        </is>
      </c>
      <c r="I1713" s="38" t="n">
        <v>856.3651513317755</v>
      </c>
      <c r="J1713" s="38" t="n">
        <v>3449.488235315031</v>
      </c>
      <c r="K1713" s="38" t="n">
        <v>2287.037037037037</v>
      </c>
      <c r="L1713" s="38" t="n">
        <v>150</v>
      </c>
      <c r="M1713" s="38">
        <f>I1713+J1713+K1713+L1713</f>
        <v/>
      </c>
      <c r="N1713" s="38">
        <f>M1713*'Dashboard &amp; Optimisation'!$B$18/('Dashboard &amp; Optimisation'!$B$16/3.6)</f>
        <v/>
      </c>
      <c r="O1713" s="38" t="n">
        <v>678.4585392921523</v>
      </c>
      <c r="P1713" s="39" t="n">
        <v>0.2486221040706343</v>
      </c>
      <c r="Q1713" s="40" t="n">
        <v>13.95434507754346</v>
      </c>
      <c r="R1713" s="38" t="n">
        <v>841.4485050491437</v>
      </c>
      <c r="S1713" s="38">
        <f>R1713*IF(A1713=4, 2.0, 3.0)</f>
        <v/>
      </c>
      <c r="T1713" s="37">
        <f>'Dashboard &amp; Optimisation'!$B$18*U1713</f>
        <v/>
      </c>
      <c r="U1713" s="26">
        <f>MIN(1, S1713/M1713)</f>
        <v/>
      </c>
      <c r="V1713" s="26">
        <f>N1713/(N1713+O1713)</f>
        <v/>
      </c>
      <c r="W1713" s="26">
        <f>U1713*V1713</f>
        <v/>
      </c>
      <c r="X1713" s="39">
        <f>T1713/N1713</f>
        <v/>
      </c>
      <c r="Y1713" s="41">
        <f>IF(W1713=MAXIFS(W$2:W$7201, A$2:A$7201, A1713, B$2:B$7201, B1713), "OPTIMAL", "")</f>
        <v/>
      </c>
    </row>
    <row r="1714" ht="20" customHeight="1">
      <c r="A1714" s="28" t="n">
        <v>4</v>
      </c>
      <c r="B1714" s="28" t="n">
        <v>35</v>
      </c>
      <c r="C1714" s="29" t="n">
        <v>95</v>
      </c>
      <c r="D1714" s="29" t="n">
        <v>2</v>
      </c>
      <c r="E1714" s="30" t="n">
        <v>8</v>
      </c>
      <c r="F1714" s="29" t="n">
        <v>2</v>
      </c>
      <c r="G1714" s="28" t="n">
        <v>50</v>
      </c>
      <c r="H1714" s="30" t="inlineStr">
        <is>
          <t>ON</t>
        </is>
      </c>
      <c r="I1714" s="31" t="n">
        <v>856.3651513317755</v>
      </c>
      <c r="J1714" s="31" t="n">
        <v>3449.488235315031</v>
      </c>
      <c r="K1714" s="31" t="n">
        <v>2287.037037037037</v>
      </c>
      <c r="L1714" s="31" t="n">
        <v>150</v>
      </c>
      <c r="M1714" s="31">
        <f>I1714+J1714+K1714+L1714</f>
        <v/>
      </c>
      <c r="N1714" s="31">
        <f>M1714*'Dashboard &amp; Optimisation'!$B$18/('Dashboard &amp; Optimisation'!$B$16/3.6)</f>
        <v/>
      </c>
      <c r="O1714" s="31" t="n">
        <v>814.1288961992484</v>
      </c>
      <c r="P1714" s="32" t="n">
        <v>0.05500836065059025</v>
      </c>
      <c r="Q1714" s="33" t="n">
        <v>18.53912677005794</v>
      </c>
      <c r="R1714" s="31" t="n">
        <v>3896.619766555891</v>
      </c>
      <c r="S1714" s="31">
        <f>R1714*IF(A1714=4, 2.0, 3.0)</f>
        <v/>
      </c>
      <c r="T1714" s="29">
        <f>'Dashboard &amp; Optimisation'!$B$18*U1714</f>
        <v/>
      </c>
      <c r="U1714" s="34">
        <f>MIN(1, S1714/M1714)</f>
        <v/>
      </c>
      <c r="V1714" s="34">
        <f>N1714/(N1714+O1714)</f>
        <v/>
      </c>
      <c r="W1714" s="34">
        <f>U1714*V1714</f>
        <v/>
      </c>
      <c r="X1714" s="32">
        <f>T1714/N1714</f>
        <v/>
      </c>
      <c r="Y1714" s="35">
        <f>IF(W1714=MAXIFS(W$2:W$7201, A$2:A$7201, A1714, B$2:B$7201, B1714), "OPTIMAL", "")</f>
        <v/>
      </c>
    </row>
    <row r="1715" ht="20" customHeight="1">
      <c r="A1715" s="36" t="n">
        <v>4</v>
      </c>
      <c r="B1715" s="36" t="n">
        <v>35</v>
      </c>
      <c r="C1715" s="37" t="n">
        <v>95</v>
      </c>
      <c r="D1715" s="37" t="n">
        <v>2</v>
      </c>
      <c r="E1715" s="6" t="n">
        <v>8</v>
      </c>
      <c r="F1715" s="37" t="n">
        <v>2</v>
      </c>
      <c r="G1715" s="36" t="n">
        <v>50</v>
      </c>
      <c r="H1715" s="6" t="inlineStr">
        <is>
          <t>OFF</t>
        </is>
      </c>
      <c r="I1715" s="38" t="n">
        <v>856.3651513317755</v>
      </c>
      <c r="J1715" s="38" t="n">
        <v>3449.488235315031</v>
      </c>
      <c r="K1715" s="38" t="n">
        <v>2287.037037037037</v>
      </c>
      <c r="L1715" s="38" t="n">
        <v>150</v>
      </c>
      <c r="M1715" s="38">
        <f>I1715+J1715+K1715+L1715</f>
        <v/>
      </c>
      <c r="N1715" s="38">
        <f>M1715*'Dashboard &amp; Optimisation'!$B$18/('Dashboard &amp; Optimisation'!$B$16/3.6)</f>
        <v/>
      </c>
      <c r="O1715" s="38" t="n">
        <v>814.1288961992484</v>
      </c>
      <c r="P1715" s="39" t="n">
        <v>0.2464165120213152</v>
      </c>
      <c r="Q1715" s="40" t="n">
        <v>18.53912677005794</v>
      </c>
      <c r="R1715" s="38" t="n">
        <v>869.8551232572599</v>
      </c>
      <c r="S1715" s="38">
        <f>R1715*IF(A1715=4, 2.0, 3.0)</f>
        <v/>
      </c>
      <c r="T1715" s="37">
        <f>'Dashboard &amp; Optimisation'!$B$18*U1715</f>
        <v/>
      </c>
      <c r="U1715" s="26">
        <f>MIN(1, S1715/M1715)</f>
        <v/>
      </c>
      <c r="V1715" s="26">
        <f>N1715/(N1715+O1715)</f>
        <v/>
      </c>
      <c r="W1715" s="26">
        <f>U1715*V1715</f>
        <v/>
      </c>
      <c r="X1715" s="39">
        <f>T1715/N1715</f>
        <v/>
      </c>
      <c r="Y1715" s="41">
        <f>IF(W1715=MAXIFS(W$2:W$7201, A$2:A$7201, A1715, B$2:B$7201, B1715), "OPTIMAL", "")</f>
        <v/>
      </c>
    </row>
    <row r="1716" ht="20" customHeight="1">
      <c r="A1716" s="28" t="n">
        <v>4</v>
      </c>
      <c r="B1716" s="28" t="n">
        <v>35</v>
      </c>
      <c r="C1716" s="29" t="n">
        <v>95</v>
      </c>
      <c r="D1716" s="29" t="n">
        <v>2</v>
      </c>
      <c r="E1716" s="30" t="n">
        <v>8</v>
      </c>
      <c r="F1716" s="29" t="n">
        <v>2</v>
      </c>
      <c r="G1716" s="28" t="n">
        <v>100</v>
      </c>
      <c r="H1716" s="30" t="inlineStr">
        <is>
          <t>ON</t>
        </is>
      </c>
      <c r="I1716" s="31" t="n">
        <v>856.3651513317755</v>
      </c>
      <c r="J1716" s="31" t="n">
        <v>3449.488235315031</v>
      </c>
      <c r="K1716" s="31" t="n">
        <v>2287.037037037037</v>
      </c>
      <c r="L1716" s="31" t="n">
        <v>150</v>
      </c>
      <c r="M1716" s="31">
        <f>I1716+J1716+K1716+L1716</f>
        <v/>
      </c>
      <c r="N1716" s="31">
        <f>M1716*'Dashboard &amp; Optimisation'!$B$18/('Dashboard &amp; Optimisation'!$B$16/3.6)</f>
        <v/>
      </c>
      <c r="O1716" s="31" t="n">
        <v>814.1288961992484</v>
      </c>
      <c r="P1716" s="32" t="n">
        <v>0.05584601824581075</v>
      </c>
      <c r="Q1716" s="33" t="n">
        <v>18.53912677005794</v>
      </c>
      <c r="R1716" s="31" t="n">
        <v>3838.172750176407</v>
      </c>
      <c r="S1716" s="31">
        <f>R1716*IF(A1716=4, 2.0, 3.0)</f>
        <v/>
      </c>
      <c r="T1716" s="29">
        <f>'Dashboard &amp; Optimisation'!$B$18*U1716</f>
        <v/>
      </c>
      <c r="U1716" s="34">
        <f>MIN(1, S1716/M1716)</f>
        <v/>
      </c>
      <c r="V1716" s="34">
        <f>N1716/(N1716+O1716)</f>
        <v/>
      </c>
      <c r="W1716" s="34">
        <f>U1716*V1716</f>
        <v/>
      </c>
      <c r="X1716" s="32">
        <f>T1716/N1716</f>
        <v/>
      </c>
      <c r="Y1716" s="35">
        <f>IF(W1716=MAXIFS(W$2:W$7201, A$2:A$7201, A1716, B$2:B$7201, B1716), "OPTIMAL", "")</f>
        <v/>
      </c>
    </row>
    <row r="1717" ht="20" customHeight="1">
      <c r="A1717" s="36" t="n">
        <v>4</v>
      </c>
      <c r="B1717" s="36" t="n">
        <v>35</v>
      </c>
      <c r="C1717" s="37" t="n">
        <v>95</v>
      </c>
      <c r="D1717" s="37" t="n">
        <v>2</v>
      </c>
      <c r="E1717" s="6" t="n">
        <v>8</v>
      </c>
      <c r="F1717" s="37" t="n">
        <v>2</v>
      </c>
      <c r="G1717" s="36" t="n">
        <v>100</v>
      </c>
      <c r="H1717" s="6" t="inlineStr">
        <is>
          <t>OFF</t>
        </is>
      </c>
      <c r="I1717" s="38" t="n">
        <v>856.3651513317755</v>
      </c>
      <c r="J1717" s="38" t="n">
        <v>3449.488235315031</v>
      </c>
      <c r="K1717" s="38" t="n">
        <v>2287.037037037037</v>
      </c>
      <c r="L1717" s="38" t="n">
        <v>150</v>
      </c>
      <c r="M1717" s="38">
        <f>I1717+J1717+K1717+L1717</f>
        <v/>
      </c>
      <c r="N1717" s="38">
        <f>M1717*'Dashboard &amp; Optimisation'!$B$18/('Dashboard &amp; Optimisation'!$B$16/3.6)</f>
        <v/>
      </c>
      <c r="O1717" s="38" t="n">
        <v>814.1288961992484</v>
      </c>
      <c r="P1717" s="39" t="n">
        <v>0.2472541696165357</v>
      </c>
      <c r="Q1717" s="40" t="n">
        <v>18.53912677005794</v>
      </c>
      <c r="R1717" s="38" t="n">
        <v>866.9081931736623</v>
      </c>
      <c r="S1717" s="38">
        <f>R1717*IF(A1717=4, 2.0, 3.0)</f>
        <v/>
      </c>
      <c r="T1717" s="37">
        <f>'Dashboard &amp; Optimisation'!$B$18*U1717</f>
        <v/>
      </c>
      <c r="U1717" s="26">
        <f>MIN(1, S1717/M1717)</f>
        <v/>
      </c>
      <c r="V1717" s="26">
        <f>N1717/(N1717+O1717)</f>
        <v/>
      </c>
      <c r="W1717" s="26">
        <f>U1717*V1717</f>
        <v/>
      </c>
      <c r="X1717" s="39">
        <f>T1717/N1717</f>
        <v/>
      </c>
      <c r="Y1717" s="41">
        <f>IF(W1717=MAXIFS(W$2:W$7201, A$2:A$7201, A1717, B$2:B$7201, B1717), "OPTIMAL", "")</f>
        <v/>
      </c>
    </row>
    <row r="1718" ht="20" customHeight="1">
      <c r="A1718" s="28" t="n">
        <v>4</v>
      </c>
      <c r="B1718" s="28" t="n">
        <v>35</v>
      </c>
      <c r="C1718" s="29" t="n">
        <v>95</v>
      </c>
      <c r="D1718" s="29" t="n">
        <v>2</v>
      </c>
      <c r="E1718" s="30" t="n">
        <v>8</v>
      </c>
      <c r="F1718" s="29" t="n">
        <v>2</v>
      </c>
      <c r="G1718" s="28" t="n">
        <v>150</v>
      </c>
      <c r="H1718" s="30" t="inlineStr">
        <is>
          <t>ON</t>
        </is>
      </c>
      <c r="I1718" s="31" t="n">
        <v>856.3651513317755</v>
      </c>
      <c r="J1718" s="31" t="n">
        <v>3449.488235315031</v>
      </c>
      <c r="K1718" s="31" t="n">
        <v>2287.037037037037</v>
      </c>
      <c r="L1718" s="31" t="n">
        <v>150</v>
      </c>
      <c r="M1718" s="31">
        <f>I1718+J1718+K1718+L1718</f>
        <v/>
      </c>
      <c r="N1718" s="31">
        <f>M1718*'Dashboard &amp; Optimisation'!$B$18/('Dashboard &amp; Optimisation'!$B$16/3.6)</f>
        <v/>
      </c>
      <c r="O1718" s="31" t="n">
        <v>814.1288961992484</v>
      </c>
      <c r="P1718" s="32" t="n">
        <v>0.05668367584103125</v>
      </c>
      <c r="Q1718" s="33" t="n">
        <v>18.53912677005794</v>
      </c>
      <c r="R1718" s="31" t="n">
        <v>3781.453165423818</v>
      </c>
      <c r="S1718" s="31">
        <f>R1718*IF(A1718=4, 2.0, 3.0)</f>
        <v/>
      </c>
      <c r="T1718" s="29">
        <f>'Dashboard &amp; Optimisation'!$B$18*U1718</f>
        <v/>
      </c>
      <c r="U1718" s="34">
        <f>MIN(1, S1718/M1718)</f>
        <v/>
      </c>
      <c r="V1718" s="34">
        <f>N1718/(N1718+O1718)</f>
        <v/>
      </c>
      <c r="W1718" s="34">
        <f>U1718*V1718</f>
        <v/>
      </c>
      <c r="X1718" s="32">
        <f>T1718/N1718</f>
        <v/>
      </c>
      <c r="Y1718" s="35">
        <f>IF(W1718=MAXIFS(W$2:W$7201, A$2:A$7201, A1718, B$2:B$7201, B1718), "OPTIMAL", "")</f>
        <v/>
      </c>
    </row>
    <row r="1719" ht="20" customHeight="1">
      <c r="A1719" s="36" t="n">
        <v>4</v>
      </c>
      <c r="B1719" s="36" t="n">
        <v>35</v>
      </c>
      <c r="C1719" s="37" t="n">
        <v>95</v>
      </c>
      <c r="D1719" s="37" t="n">
        <v>2</v>
      </c>
      <c r="E1719" s="6" t="n">
        <v>8</v>
      </c>
      <c r="F1719" s="37" t="n">
        <v>2</v>
      </c>
      <c r="G1719" s="36" t="n">
        <v>150</v>
      </c>
      <c r="H1719" s="6" t="inlineStr">
        <is>
          <t>OFF</t>
        </is>
      </c>
      <c r="I1719" s="38" t="n">
        <v>856.3651513317755</v>
      </c>
      <c r="J1719" s="38" t="n">
        <v>3449.488235315031</v>
      </c>
      <c r="K1719" s="38" t="n">
        <v>2287.037037037037</v>
      </c>
      <c r="L1719" s="38" t="n">
        <v>150</v>
      </c>
      <c r="M1719" s="38">
        <f>I1719+J1719+K1719+L1719</f>
        <v/>
      </c>
      <c r="N1719" s="38">
        <f>M1719*'Dashboard &amp; Optimisation'!$B$18/('Dashboard &amp; Optimisation'!$B$16/3.6)</f>
        <v/>
      </c>
      <c r="O1719" s="38" t="n">
        <v>814.1288961992484</v>
      </c>
      <c r="P1719" s="39" t="n">
        <v>0.2480918272117562</v>
      </c>
      <c r="Q1719" s="40" t="n">
        <v>18.53912677005794</v>
      </c>
      <c r="R1719" s="38" t="n">
        <v>863.981163127844</v>
      </c>
      <c r="S1719" s="38">
        <f>R1719*IF(A1719=4, 2.0, 3.0)</f>
        <v/>
      </c>
      <c r="T1719" s="37">
        <f>'Dashboard &amp; Optimisation'!$B$18*U1719</f>
        <v/>
      </c>
      <c r="U1719" s="26">
        <f>MIN(1, S1719/M1719)</f>
        <v/>
      </c>
      <c r="V1719" s="26">
        <f>N1719/(N1719+O1719)</f>
        <v/>
      </c>
      <c r="W1719" s="26">
        <f>U1719*V1719</f>
        <v/>
      </c>
      <c r="X1719" s="39">
        <f>T1719/N1719</f>
        <v/>
      </c>
      <c r="Y1719" s="41">
        <f>IF(W1719=MAXIFS(W$2:W$7201, A$2:A$7201, A1719, B$2:B$7201, B1719), "OPTIMAL", "")</f>
        <v/>
      </c>
    </row>
    <row r="1720" ht="20" customHeight="1">
      <c r="A1720" s="28" t="n">
        <v>4</v>
      </c>
      <c r="B1720" s="28" t="n">
        <v>35</v>
      </c>
      <c r="C1720" s="29" t="n">
        <v>95</v>
      </c>
      <c r="D1720" s="29" t="n">
        <v>2</v>
      </c>
      <c r="E1720" s="30" t="n">
        <v>8</v>
      </c>
      <c r="F1720" s="29" t="n">
        <v>2</v>
      </c>
      <c r="G1720" s="28" t="n">
        <v>200</v>
      </c>
      <c r="H1720" s="30" t="inlineStr">
        <is>
          <t>ON</t>
        </is>
      </c>
      <c r="I1720" s="31" t="n">
        <v>856.3651513317755</v>
      </c>
      <c r="J1720" s="31" t="n">
        <v>3449.488235315031</v>
      </c>
      <c r="K1720" s="31" t="n">
        <v>2287.037037037037</v>
      </c>
      <c r="L1720" s="31" t="n">
        <v>150</v>
      </c>
      <c r="M1720" s="31">
        <f>I1720+J1720+K1720+L1720</f>
        <v/>
      </c>
      <c r="N1720" s="31">
        <f>M1720*'Dashboard &amp; Optimisation'!$B$18/('Dashboard &amp; Optimisation'!$B$16/3.6)</f>
        <v/>
      </c>
      <c r="O1720" s="31" t="n">
        <v>814.1288961992484</v>
      </c>
      <c r="P1720" s="32" t="n">
        <v>0.05752133343625176</v>
      </c>
      <c r="Q1720" s="33" t="n">
        <v>18.53912677005794</v>
      </c>
      <c r="R1720" s="31" t="n">
        <v>3726.385544842693</v>
      </c>
      <c r="S1720" s="31">
        <f>R1720*IF(A1720=4, 2.0, 3.0)</f>
        <v/>
      </c>
      <c r="T1720" s="29">
        <f>'Dashboard &amp; Optimisation'!$B$18*U1720</f>
        <v/>
      </c>
      <c r="U1720" s="34">
        <f>MIN(1, S1720/M1720)</f>
        <v/>
      </c>
      <c r="V1720" s="34">
        <f>N1720/(N1720+O1720)</f>
        <v/>
      </c>
      <c r="W1720" s="34">
        <f>U1720*V1720</f>
        <v/>
      </c>
      <c r="X1720" s="32">
        <f>T1720/N1720</f>
        <v/>
      </c>
      <c r="Y1720" s="35">
        <f>IF(W1720=MAXIFS(W$2:W$7201, A$2:A$7201, A1720, B$2:B$7201, B1720), "OPTIMAL", "")</f>
        <v/>
      </c>
    </row>
    <row r="1721" ht="20" customHeight="1">
      <c r="A1721" s="36" t="n">
        <v>4</v>
      </c>
      <c r="B1721" s="36" t="n">
        <v>35</v>
      </c>
      <c r="C1721" s="37" t="n">
        <v>95</v>
      </c>
      <c r="D1721" s="37" t="n">
        <v>2</v>
      </c>
      <c r="E1721" s="6" t="n">
        <v>8</v>
      </c>
      <c r="F1721" s="37" t="n">
        <v>2</v>
      </c>
      <c r="G1721" s="36" t="n">
        <v>200</v>
      </c>
      <c r="H1721" s="6" t="inlineStr">
        <is>
          <t>OFF</t>
        </is>
      </c>
      <c r="I1721" s="38" t="n">
        <v>856.3651513317755</v>
      </c>
      <c r="J1721" s="38" t="n">
        <v>3449.488235315031</v>
      </c>
      <c r="K1721" s="38" t="n">
        <v>2287.037037037037</v>
      </c>
      <c r="L1721" s="38" t="n">
        <v>150</v>
      </c>
      <c r="M1721" s="38">
        <f>I1721+J1721+K1721+L1721</f>
        <v/>
      </c>
      <c r="N1721" s="38">
        <f>M1721*'Dashboard &amp; Optimisation'!$B$18/('Dashboard &amp; Optimisation'!$B$16/3.6)</f>
        <v/>
      </c>
      <c r="O1721" s="38" t="n">
        <v>814.1288961992484</v>
      </c>
      <c r="P1721" s="39" t="n">
        <v>0.2489294848069767</v>
      </c>
      <c r="Q1721" s="40" t="n">
        <v>18.53912677005794</v>
      </c>
      <c r="R1721" s="38" t="n">
        <v>861.073832226554</v>
      </c>
      <c r="S1721" s="38">
        <f>R1721*IF(A1721=4, 2.0, 3.0)</f>
        <v/>
      </c>
      <c r="T1721" s="37">
        <f>'Dashboard &amp; Optimisation'!$B$18*U1721</f>
        <v/>
      </c>
      <c r="U1721" s="26">
        <f>MIN(1, S1721/M1721)</f>
        <v/>
      </c>
      <c r="V1721" s="26">
        <f>N1721/(N1721+O1721)</f>
        <v/>
      </c>
      <c r="W1721" s="26">
        <f>U1721*V1721</f>
        <v/>
      </c>
      <c r="X1721" s="39">
        <f>T1721/N1721</f>
        <v/>
      </c>
      <c r="Y1721" s="41">
        <f>IF(W1721=MAXIFS(W$2:W$7201, A$2:A$7201, A1721, B$2:B$7201, B1721), "OPTIMAL", "")</f>
        <v/>
      </c>
    </row>
    <row r="1722" ht="20" customHeight="1">
      <c r="A1722" s="28" t="n">
        <v>4</v>
      </c>
      <c r="B1722" s="28" t="n">
        <v>35</v>
      </c>
      <c r="C1722" s="29" t="n">
        <v>95</v>
      </c>
      <c r="D1722" s="29" t="n">
        <v>3</v>
      </c>
      <c r="E1722" s="30" t="n">
        <v>0</v>
      </c>
      <c r="F1722" s="29" t="n">
        <v>0</v>
      </c>
      <c r="G1722" s="28" t="n">
        <v>50</v>
      </c>
      <c r="H1722" s="30" t="inlineStr">
        <is>
          <t>ON</t>
        </is>
      </c>
      <c r="I1722" s="31" t="n">
        <v>856.3651513317755</v>
      </c>
      <c r="J1722" s="31" t="n">
        <v>3449.488235315031</v>
      </c>
      <c r="K1722" s="31" t="n">
        <v>2287.037037037037</v>
      </c>
      <c r="L1722" s="31" t="n">
        <v>150</v>
      </c>
      <c r="M1722" s="31">
        <f>I1722+J1722+K1722+L1722</f>
        <v/>
      </c>
      <c r="N1722" s="31">
        <f>M1722*'Dashboard &amp; Optimisation'!$B$18/('Dashboard &amp; Optimisation'!$B$16/3.6)</f>
        <v/>
      </c>
      <c r="O1722" s="31" t="n">
        <v>477.6392232095905</v>
      </c>
      <c r="P1722" s="32" t="n">
        <v>0.4842167405327927</v>
      </c>
      <c r="Q1722" s="33" t="n">
        <v>0.2</v>
      </c>
      <c r="R1722" s="31" t="n">
        <v>421.3446312035425</v>
      </c>
      <c r="S1722" s="31">
        <f>R1722*IF(A1722=4, 2.0, 3.0)</f>
        <v/>
      </c>
      <c r="T1722" s="29">
        <f>'Dashboard &amp; Optimisation'!$B$18*U1722</f>
        <v/>
      </c>
      <c r="U1722" s="34">
        <f>MIN(1, S1722/M1722)</f>
        <v/>
      </c>
      <c r="V1722" s="34">
        <f>N1722/(N1722+O1722)</f>
        <v/>
      </c>
      <c r="W1722" s="34">
        <f>U1722*V1722</f>
        <v/>
      </c>
      <c r="X1722" s="32">
        <f>T1722/N1722</f>
        <v/>
      </c>
      <c r="Y1722" s="35">
        <f>IF(W1722=MAXIFS(W$2:W$7201, A$2:A$7201, A1722, B$2:B$7201, B1722), "OPTIMAL", "")</f>
        <v/>
      </c>
    </row>
    <row r="1723" ht="20" customHeight="1">
      <c r="A1723" s="36" t="n">
        <v>4</v>
      </c>
      <c r="B1723" s="36" t="n">
        <v>35</v>
      </c>
      <c r="C1723" s="37" t="n">
        <v>95</v>
      </c>
      <c r="D1723" s="37" t="n">
        <v>3</v>
      </c>
      <c r="E1723" s="6" t="n">
        <v>0</v>
      </c>
      <c r="F1723" s="37" t="n">
        <v>0</v>
      </c>
      <c r="G1723" s="36" t="n">
        <v>50</v>
      </c>
      <c r="H1723" s="6" t="inlineStr">
        <is>
          <t>OFF</t>
        </is>
      </c>
      <c r="I1723" s="38" t="n">
        <v>856.3651513317755</v>
      </c>
      <c r="J1723" s="38" t="n">
        <v>3449.488235315031</v>
      </c>
      <c r="K1723" s="38" t="n">
        <v>2287.037037037037</v>
      </c>
      <c r="L1723" s="38" t="n">
        <v>150</v>
      </c>
      <c r="M1723" s="38">
        <f>I1723+J1723+K1723+L1723</f>
        <v/>
      </c>
      <c r="N1723" s="38">
        <f>M1723*'Dashboard &amp; Optimisation'!$B$18/('Dashboard &amp; Optimisation'!$B$16/3.6)</f>
        <v/>
      </c>
      <c r="O1723" s="38" t="n">
        <v>477.6392232095905</v>
      </c>
      <c r="P1723" s="39" t="n">
        <v>0.8192797786209935</v>
      </c>
      <c r="Q1723" s="40" t="n">
        <v>0.2</v>
      </c>
      <c r="R1723" s="38" t="n">
        <v>249.0261926222318</v>
      </c>
      <c r="S1723" s="38">
        <f>R1723*IF(A1723=4, 2.0, 3.0)</f>
        <v/>
      </c>
      <c r="T1723" s="37">
        <f>'Dashboard &amp; Optimisation'!$B$18*U1723</f>
        <v/>
      </c>
      <c r="U1723" s="26">
        <f>MIN(1, S1723/M1723)</f>
        <v/>
      </c>
      <c r="V1723" s="26">
        <f>N1723/(N1723+O1723)</f>
        <v/>
      </c>
      <c r="W1723" s="26">
        <f>U1723*V1723</f>
        <v/>
      </c>
      <c r="X1723" s="39">
        <f>T1723/N1723</f>
        <v/>
      </c>
      <c r="Y1723" s="41">
        <f>IF(W1723=MAXIFS(W$2:W$7201, A$2:A$7201, A1723, B$2:B$7201, B1723), "OPTIMAL", "")</f>
        <v/>
      </c>
    </row>
    <row r="1724" ht="20" customHeight="1">
      <c r="A1724" s="28" t="n">
        <v>4</v>
      </c>
      <c r="B1724" s="28" t="n">
        <v>35</v>
      </c>
      <c r="C1724" s="29" t="n">
        <v>95</v>
      </c>
      <c r="D1724" s="29" t="n">
        <v>3</v>
      </c>
      <c r="E1724" s="30" t="n">
        <v>0</v>
      </c>
      <c r="F1724" s="29" t="n">
        <v>0</v>
      </c>
      <c r="G1724" s="28" t="n">
        <v>100</v>
      </c>
      <c r="H1724" s="30" t="inlineStr">
        <is>
          <t>ON</t>
        </is>
      </c>
      <c r="I1724" s="31" t="n">
        <v>856.3651513317755</v>
      </c>
      <c r="J1724" s="31" t="n">
        <v>3449.488235315031</v>
      </c>
      <c r="K1724" s="31" t="n">
        <v>2287.037037037037</v>
      </c>
      <c r="L1724" s="31" t="n">
        <v>150</v>
      </c>
      <c r="M1724" s="31">
        <f>I1724+J1724+K1724+L1724</f>
        <v/>
      </c>
      <c r="N1724" s="31">
        <f>M1724*'Dashboard &amp; Optimisation'!$B$18/('Dashboard &amp; Optimisation'!$B$16/3.6)</f>
        <v/>
      </c>
      <c r="O1724" s="31" t="n">
        <v>477.6392232095905</v>
      </c>
      <c r="P1724" s="32" t="n">
        <v>0.4850543981280133</v>
      </c>
      <c r="Q1724" s="33" t="n">
        <v>0.2</v>
      </c>
      <c r="R1724" s="31" t="n">
        <v>420.6169962580701</v>
      </c>
      <c r="S1724" s="31">
        <f>R1724*IF(A1724=4, 2.0, 3.0)</f>
        <v/>
      </c>
      <c r="T1724" s="29">
        <f>'Dashboard &amp; Optimisation'!$B$18*U1724</f>
        <v/>
      </c>
      <c r="U1724" s="34">
        <f>MIN(1, S1724/M1724)</f>
        <v/>
      </c>
      <c r="V1724" s="34">
        <f>N1724/(N1724+O1724)</f>
        <v/>
      </c>
      <c r="W1724" s="34">
        <f>U1724*V1724</f>
        <v/>
      </c>
      <c r="X1724" s="32">
        <f>T1724/N1724</f>
        <v/>
      </c>
      <c r="Y1724" s="35">
        <f>IF(W1724=MAXIFS(W$2:W$7201, A$2:A$7201, A1724, B$2:B$7201, B1724), "OPTIMAL", "")</f>
        <v/>
      </c>
    </row>
    <row r="1725" ht="20" customHeight="1">
      <c r="A1725" s="36" t="n">
        <v>4</v>
      </c>
      <c r="B1725" s="36" t="n">
        <v>35</v>
      </c>
      <c r="C1725" s="37" t="n">
        <v>95</v>
      </c>
      <c r="D1725" s="37" t="n">
        <v>3</v>
      </c>
      <c r="E1725" s="6" t="n">
        <v>0</v>
      </c>
      <c r="F1725" s="37" t="n">
        <v>0</v>
      </c>
      <c r="G1725" s="36" t="n">
        <v>100</v>
      </c>
      <c r="H1725" s="6" t="inlineStr">
        <is>
          <t>OFF</t>
        </is>
      </c>
      <c r="I1725" s="38" t="n">
        <v>856.3651513317755</v>
      </c>
      <c r="J1725" s="38" t="n">
        <v>3449.488235315031</v>
      </c>
      <c r="K1725" s="38" t="n">
        <v>2287.037037037037</v>
      </c>
      <c r="L1725" s="38" t="n">
        <v>150</v>
      </c>
      <c r="M1725" s="38">
        <f>I1725+J1725+K1725+L1725</f>
        <v/>
      </c>
      <c r="N1725" s="38">
        <f>M1725*'Dashboard &amp; Optimisation'!$B$18/('Dashboard &amp; Optimisation'!$B$16/3.6)</f>
        <v/>
      </c>
      <c r="O1725" s="38" t="n">
        <v>477.6392232095905</v>
      </c>
      <c r="P1725" s="39" t="n">
        <v>0.820117436216214</v>
      </c>
      <c r="Q1725" s="40" t="n">
        <v>0.2</v>
      </c>
      <c r="R1725" s="38" t="n">
        <v>248.7718404130881</v>
      </c>
      <c r="S1725" s="38">
        <f>R1725*IF(A1725=4, 2.0, 3.0)</f>
        <v/>
      </c>
      <c r="T1725" s="37">
        <f>'Dashboard &amp; Optimisation'!$B$18*U1725</f>
        <v/>
      </c>
      <c r="U1725" s="26">
        <f>MIN(1, S1725/M1725)</f>
        <v/>
      </c>
      <c r="V1725" s="26">
        <f>N1725/(N1725+O1725)</f>
        <v/>
      </c>
      <c r="W1725" s="26">
        <f>U1725*V1725</f>
        <v/>
      </c>
      <c r="X1725" s="39">
        <f>T1725/N1725</f>
        <v/>
      </c>
      <c r="Y1725" s="41">
        <f>IF(W1725=MAXIFS(W$2:W$7201, A$2:A$7201, A1725, B$2:B$7201, B1725), "OPTIMAL", "")</f>
        <v/>
      </c>
    </row>
    <row r="1726" ht="20" customHeight="1">
      <c r="A1726" s="28" t="n">
        <v>4</v>
      </c>
      <c r="B1726" s="28" t="n">
        <v>35</v>
      </c>
      <c r="C1726" s="29" t="n">
        <v>95</v>
      </c>
      <c r="D1726" s="29" t="n">
        <v>3</v>
      </c>
      <c r="E1726" s="30" t="n">
        <v>0</v>
      </c>
      <c r="F1726" s="29" t="n">
        <v>0</v>
      </c>
      <c r="G1726" s="28" t="n">
        <v>150</v>
      </c>
      <c r="H1726" s="30" t="inlineStr">
        <is>
          <t>ON</t>
        </is>
      </c>
      <c r="I1726" s="31" t="n">
        <v>856.3651513317755</v>
      </c>
      <c r="J1726" s="31" t="n">
        <v>3449.488235315031</v>
      </c>
      <c r="K1726" s="31" t="n">
        <v>2287.037037037037</v>
      </c>
      <c r="L1726" s="31" t="n">
        <v>150</v>
      </c>
      <c r="M1726" s="31">
        <f>I1726+J1726+K1726+L1726</f>
        <v/>
      </c>
      <c r="N1726" s="31">
        <f>M1726*'Dashboard &amp; Optimisation'!$B$18/('Dashboard &amp; Optimisation'!$B$16/3.6)</f>
        <v/>
      </c>
      <c r="O1726" s="31" t="n">
        <v>477.6392232095905</v>
      </c>
      <c r="P1726" s="32" t="n">
        <v>0.4858920557232337</v>
      </c>
      <c r="Q1726" s="33" t="n">
        <v>0.2</v>
      </c>
      <c r="R1726" s="31" t="n">
        <v>419.8918701370637</v>
      </c>
      <c r="S1726" s="31">
        <f>R1726*IF(A1726=4, 2.0, 3.0)</f>
        <v/>
      </c>
      <c r="T1726" s="29">
        <f>'Dashboard &amp; Optimisation'!$B$18*U1726</f>
        <v/>
      </c>
      <c r="U1726" s="34">
        <f>MIN(1, S1726/M1726)</f>
        <v/>
      </c>
      <c r="V1726" s="34">
        <f>N1726/(N1726+O1726)</f>
        <v/>
      </c>
      <c r="W1726" s="34">
        <f>U1726*V1726</f>
        <v/>
      </c>
      <c r="X1726" s="32">
        <f>T1726/N1726</f>
        <v/>
      </c>
      <c r="Y1726" s="35">
        <f>IF(W1726=MAXIFS(W$2:W$7201, A$2:A$7201, A1726, B$2:B$7201, B1726), "OPTIMAL", "")</f>
        <v/>
      </c>
    </row>
    <row r="1727" ht="20" customHeight="1">
      <c r="A1727" s="36" t="n">
        <v>4</v>
      </c>
      <c r="B1727" s="36" t="n">
        <v>35</v>
      </c>
      <c r="C1727" s="37" t="n">
        <v>95</v>
      </c>
      <c r="D1727" s="37" t="n">
        <v>3</v>
      </c>
      <c r="E1727" s="6" t="n">
        <v>0</v>
      </c>
      <c r="F1727" s="37" t="n">
        <v>0</v>
      </c>
      <c r="G1727" s="36" t="n">
        <v>150</v>
      </c>
      <c r="H1727" s="6" t="inlineStr">
        <is>
          <t>OFF</t>
        </is>
      </c>
      <c r="I1727" s="38" t="n">
        <v>856.3651513317755</v>
      </c>
      <c r="J1727" s="38" t="n">
        <v>3449.488235315031</v>
      </c>
      <c r="K1727" s="38" t="n">
        <v>2287.037037037037</v>
      </c>
      <c r="L1727" s="38" t="n">
        <v>150</v>
      </c>
      <c r="M1727" s="38">
        <f>I1727+J1727+K1727+L1727</f>
        <v/>
      </c>
      <c r="N1727" s="38">
        <f>M1727*'Dashboard &amp; Optimisation'!$B$18/('Dashboard &amp; Optimisation'!$B$16/3.6)</f>
        <v/>
      </c>
      <c r="O1727" s="38" t="n">
        <v>477.6392232095905</v>
      </c>
      <c r="P1727" s="39" t="n">
        <v>0.8209550938114345</v>
      </c>
      <c r="Q1727" s="40" t="n">
        <v>0.2</v>
      </c>
      <c r="R1727" s="38" t="n">
        <v>248.5180072580595</v>
      </c>
      <c r="S1727" s="38">
        <f>R1727*IF(A1727=4, 2.0, 3.0)</f>
        <v/>
      </c>
      <c r="T1727" s="37">
        <f>'Dashboard &amp; Optimisation'!$B$18*U1727</f>
        <v/>
      </c>
      <c r="U1727" s="26">
        <f>MIN(1, S1727/M1727)</f>
        <v/>
      </c>
      <c r="V1727" s="26">
        <f>N1727/(N1727+O1727)</f>
        <v/>
      </c>
      <c r="W1727" s="26">
        <f>U1727*V1727</f>
        <v/>
      </c>
      <c r="X1727" s="39">
        <f>T1727/N1727</f>
        <v/>
      </c>
      <c r="Y1727" s="41">
        <f>IF(W1727=MAXIFS(W$2:W$7201, A$2:A$7201, A1727, B$2:B$7201, B1727), "OPTIMAL", "")</f>
        <v/>
      </c>
    </row>
    <row r="1728" ht="20" customHeight="1">
      <c r="A1728" s="28" t="n">
        <v>4</v>
      </c>
      <c r="B1728" s="28" t="n">
        <v>35</v>
      </c>
      <c r="C1728" s="29" t="n">
        <v>95</v>
      </c>
      <c r="D1728" s="29" t="n">
        <v>3</v>
      </c>
      <c r="E1728" s="30" t="n">
        <v>0</v>
      </c>
      <c r="F1728" s="29" t="n">
        <v>0</v>
      </c>
      <c r="G1728" s="28" t="n">
        <v>200</v>
      </c>
      <c r="H1728" s="30" t="inlineStr">
        <is>
          <t>ON</t>
        </is>
      </c>
      <c r="I1728" s="31" t="n">
        <v>856.3651513317755</v>
      </c>
      <c r="J1728" s="31" t="n">
        <v>3449.488235315031</v>
      </c>
      <c r="K1728" s="31" t="n">
        <v>2287.037037037037</v>
      </c>
      <c r="L1728" s="31" t="n">
        <v>150</v>
      </c>
      <c r="M1728" s="31">
        <f>I1728+J1728+K1728+L1728</f>
        <v/>
      </c>
      <c r="N1728" s="31">
        <f>M1728*'Dashboard &amp; Optimisation'!$B$18/('Dashboard &amp; Optimisation'!$B$16/3.6)</f>
        <v/>
      </c>
      <c r="O1728" s="31" t="n">
        <v>477.6392232095905</v>
      </c>
      <c r="P1728" s="32" t="n">
        <v>0.4867297133184543</v>
      </c>
      <c r="Q1728" s="33" t="n">
        <v>0.2</v>
      </c>
      <c r="R1728" s="31" t="n">
        <v>419.1692398875282</v>
      </c>
      <c r="S1728" s="31">
        <f>R1728*IF(A1728=4, 2.0, 3.0)</f>
        <v/>
      </c>
      <c r="T1728" s="29">
        <f>'Dashboard &amp; Optimisation'!$B$18*U1728</f>
        <v/>
      </c>
      <c r="U1728" s="34">
        <f>MIN(1, S1728/M1728)</f>
        <v/>
      </c>
      <c r="V1728" s="34">
        <f>N1728/(N1728+O1728)</f>
        <v/>
      </c>
      <c r="W1728" s="34">
        <f>U1728*V1728</f>
        <v/>
      </c>
      <c r="X1728" s="32">
        <f>T1728/N1728</f>
        <v/>
      </c>
      <c r="Y1728" s="35">
        <f>IF(W1728=MAXIFS(W$2:W$7201, A$2:A$7201, A1728, B$2:B$7201, B1728), "OPTIMAL", "")</f>
        <v/>
      </c>
    </row>
    <row r="1729" ht="20" customHeight="1">
      <c r="A1729" s="36" t="n">
        <v>4</v>
      </c>
      <c r="B1729" s="36" t="n">
        <v>35</v>
      </c>
      <c r="C1729" s="37" t="n">
        <v>95</v>
      </c>
      <c r="D1729" s="37" t="n">
        <v>3</v>
      </c>
      <c r="E1729" s="6" t="n">
        <v>0</v>
      </c>
      <c r="F1729" s="37" t="n">
        <v>0</v>
      </c>
      <c r="G1729" s="36" t="n">
        <v>200</v>
      </c>
      <c r="H1729" s="6" t="inlineStr">
        <is>
          <t>OFF</t>
        </is>
      </c>
      <c r="I1729" s="38" t="n">
        <v>856.3651513317755</v>
      </c>
      <c r="J1729" s="38" t="n">
        <v>3449.488235315031</v>
      </c>
      <c r="K1729" s="38" t="n">
        <v>2287.037037037037</v>
      </c>
      <c r="L1729" s="38" t="n">
        <v>150</v>
      </c>
      <c r="M1729" s="38">
        <f>I1729+J1729+K1729+L1729</f>
        <v/>
      </c>
      <c r="N1729" s="38">
        <f>M1729*'Dashboard &amp; Optimisation'!$B$18/('Dashboard &amp; Optimisation'!$B$16/3.6)</f>
        <v/>
      </c>
      <c r="O1729" s="38" t="n">
        <v>477.6392232095905</v>
      </c>
      <c r="P1729" s="39" t="n">
        <v>0.821792751406655</v>
      </c>
      <c r="Q1729" s="40" t="n">
        <v>0.2</v>
      </c>
      <c r="R1729" s="38" t="n">
        <v>248.2646915699222</v>
      </c>
      <c r="S1729" s="38">
        <f>R1729*IF(A1729=4, 2.0, 3.0)</f>
        <v/>
      </c>
      <c r="T1729" s="37">
        <f>'Dashboard &amp; Optimisation'!$B$18*U1729</f>
        <v/>
      </c>
      <c r="U1729" s="26">
        <f>MIN(1, S1729/M1729)</f>
        <v/>
      </c>
      <c r="V1729" s="26">
        <f>N1729/(N1729+O1729)</f>
        <v/>
      </c>
      <c r="W1729" s="26">
        <f>U1729*V1729</f>
        <v/>
      </c>
      <c r="X1729" s="39">
        <f>T1729/N1729</f>
        <v/>
      </c>
      <c r="Y1729" s="41">
        <f>IF(W1729=MAXIFS(W$2:W$7201, A$2:A$7201, A1729, B$2:B$7201, B1729), "OPTIMAL", "")</f>
        <v/>
      </c>
    </row>
    <row r="1730" ht="20" customHeight="1">
      <c r="A1730" s="28" t="n">
        <v>4</v>
      </c>
      <c r="B1730" s="28" t="n">
        <v>35</v>
      </c>
      <c r="C1730" s="29" t="n">
        <v>95</v>
      </c>
      <c r="D1730" s="29" t="n">
        <v>3</v>
      </c>
      <c r="E1730" s="30" t="n">
        <v>4</v>
      </c>
      <c r="F1730" s="29" t="n">
        <v>1.5</v>
      </c>
      <c r="G1730" s="28" t="n">
        <v>50</v>
      </c>
      <c r="H1730" s="30" t="inlineStr">
        <is>
          <t>ON</t>
        </is>
      </c>
      <c r="I1730" s="31" t="n">
        <v>856.3651513317755</v>
      </c>
      <c r="J1730" s="31" t="n">
        <v>3449.488235315031</v>
      </c>
      <c r="K1730" s="31" t="n">
        <v>2287.037037037037</v>
      </c>
      <c r="L1730" s="31" t="n">
        <v>150</v>
      </c>
      <c r="M1730" s="31">
        <f>I1730+J1730+K1730+L1730</f>
        <v/>
      </c>
      <c r="N1730" s="31">
        <f>M1730*'Dashboard &amp; Optimisation'!$B$18/('Dashboard &amp; Optimisation'!$B$16/3.6)</f>
        <v/>
      </c>
      <c r="O1730" s="31" t="n">
        <v>667.8091655284035</v>
      </c>
      <c r="P1730" s="32" t="n">
        <v>0.07451889713104047</v>
      </c>
      <c r="Q1730" s="33" t="n">
        <v>7.231715741890194</v>
      </c>
      <c r="R1730" s="31" t="n">
        <v>2835.202950464029</v>
      </c>
      <c r="S1730" s="31">
        <f>R1730*IF(A1730=4, 2.0, 3.0)</f>
        <v/>
      </c>
      <c r="T1730" s="29">
        <f>'Dashboard &amp; Optimisation'!$B$18*U1730</f>
        <v/>
      </c>
      <c r="U1730" s="34">
        <f>MIN(1, S1730/M1730)</f>
        <v/>
      </c>
      <c r="V1730" s="34">
        <f>N1730/(N1730+O1730)</f>
        <v/>
      </c>
      <c r="W1730" s="34">
        <f>U1730*V1730</f>
        <v/>
      </c>
      <c r="X1730" s="32">
        <f>T1730/N1730</f>
        <v/>
      </c>
      <c r="Y1730" s="35">
        <f>IF(W1730=MAXIFS(W$2:W$7201, A$2:A$7201, A1730, B$2:B$7201, B1730), "OPTIMAL", "")</f>
        <v/>
      </c>
    </row>
    <row r="1731" ht="20" customHeight="1">
      <c r="A1731" s="36" t="n">
        <v>4</v>
      </c>
      <c r="B1731" s="36" t="n">
        <v>35</v>
      </c>
      <c r="C1731" s="37" t="n">
        <v>95</v>
      </c>
      <c r="D1731" s="37" t="n">
        <v>3</v>
      </c>
      <c r="E1731" s="6" t="n">
        <v>4</v>
      </c>
      <c r="F1731" s="37" t="n">
        <v>1.5</v>
      </c>
      <c r="G1731" s="36" t="n">
        <v>50</v>
      </c>
      <c r="H1731" s="6" t="inlineStr">
        <is>
          <t>OFF</t>
        </is>
      </c>
      <c r="I1731" s="38" t="n">
        <v>856.3651513317755</v>
      </c>
      <c r="J1731" s="38" t="n">
        <v>3449.488235315031</v>
      </c>
      <c r="K1731" s="38" t="n">
        <v>2287.037037037037</v>
      </c>
      <c r="L1731" s="38" t="n">
        <v>150</v>
      </c>
      <c r="M1731" s="38">
        <f>I1731+J1731+K1731+L1731</f>
        <v/>
      </c>
      <c r="N1731" s="38">
        <f>M1731*'Dashboard &amp; Optimisation'!$B$18/('Dashboard &amp; Optimisation'!$B$16/3.6)</f>
        <v/>
      </c>
      <c r="O1731" s="38" t="n">
        <v>667.8091655284035</v>
      </c>
      <c r="P1731" s="39" t="n">
        <v>0.3169765411262968</v>
      </c>
      <c r="Q1731" s="40" t="n">
        <v>7.231715741890194</v>
      </c>
      <c r="R1731" s="38" t="n">
        <v>666.5357513856841</v>
      </c>
      <c r="S1731" s="38">
        <f>R1731*IF(A1731=4, 2.0, 3.0)</f>
        <v/>
      </c>
      <c r="T1731" s="37">
        <f>'Dashboard &amp; Optimisation'!$B$18*U1731</f>
        <v/>
      </c>
      <c r="U1731" s="26">
        <f>MIN(1, S1731/M1731)</f>
        <v/>
      </c>
      <c r="V1731" s="26">
        <f>N1731/(N1731+O1731)</f>
        <v/>
      </c>
      <c r="W1731" s="26">
        <f>U1731*V1731</f>
        <v/>
      </c>
      <c r="X1731" s="39">
        <f>T1731/N1731</f>
        <v/>
      </c>
      <c r="Y1731" s="41">
        <f>IF(W1731=MAXIFS(W$2:W$7201, A$2:A$7201, A1731, B$2:B$7201, B1731), "OPTIMAL", "")</f>
        <v/>
      </c>
    </row>
    <row r="1732" ht="20" customHeight="1">
      <c r="A1732" s="28" t="n">
        <v>4</v>
      </c>
      <c r="B1732" s="28" t="n">
        <v>35</v>
      </c>
      <c r="C1732" s="29" t="n">
        <v>95</v>
      </c>
      <c r="D1732" s="29" t="n">
        <v>3</v>
      </c>
      <c r="E1732" s="30" t="n">
        <v>4</v>
      </c>
      <c r="F1732" s="29" t="n">
        <v>1.5</v>
      </c>
      <c r="G1732" s="28" t="n">
        <v>100</v>
      </c>
      <c r="H1732" s="30" t="inlineStr">
        <is>
          <t>ON</t>
        </is>
      </c>
      <c r="I1732" s="31" t="n">
        <v>856.3651513317755</v>
      </c>
      <c r="J1732" s="31" t="n">
        <v>3449.488235315031</v>
      </c>
      <c r="K1732" s="31" t="n">
        <v>2287.037037037037</v>
      </c>
      <c r="L1732" s="31" t="n">
        <v>150</v>
      </c>
      <c r="M1732" s="31">
        <f>I1732+J1732+K1732+L1732</f>
        <v/>
      </c>
      <c r="N1732" s="31">
        <f>M1732*'Dashboard &amp; Optimisation'!$B$18/('Dashboard &amp; Optimisation'!$B$16/3.6)</f>
        <v/>
      </c>
      <c r="O1732" s="31" t="n">
        <v>667.8091655284035</v>
      </c>
      <c r="P1732" s="32" t="n">
        <v>0.07535655472626097</v>
      </c>
      <c r="Q1732" s="33" t="n">
        <v>7.231715741890194</v>
      </c>
      <c r="R1732" s="31" t="n">
        <v>2803.687055210127</v>
      </c>
      <c r="S1732" s="31">
        <f>R1732*IF(A1732=4, 2.0, 3.0)</f>
        <v/>
      </c>
      <c r="T1732" s="29">
        <f>'Dashboard &amp; Optimisation'!$B$18*U1732</f>
        <v/>
      </c>
      <c r="U1732" s="34">
        <f>MIN(1, S1732/M1732)</f>
        <v/>
      </c>
      <c r="V1732" s="34">
        <f>N1732/(N1732+O1732)</f>
        <v/>
      </c>
      <c r="W1732" s="34">
        <f>U1732*V1732</f>
        <v/>
      </c>
      <c r="X1732" s="32">
        <f>T1732/N1732</f>
        <v/>
      </c>
      <c r="Y1732" s="35">
        <f>IF(W1732=MAXIFS(W$2:W$7201, A$2:A$7201, A1732, B$2:B$7201, B1732), "OPTIMAL", "")</f>
        <v/>
      </c>
    </row>
    <row r="1733" ht="20" customHeight="1">
      <c r="A1733" s="36" t="n">
        <v>4</v>
      </c>
      <c r="B1733" s="36" t="n">
        <v>35</v>
      </c>
      <c r="C1733" s="37" t="n">
        <v>95</v>
      </c>
      <c r="D1733" s="37" t="n">
        <v>3</v>
      </c>
      <c r="E1733" s="6" t="n">
        <v>4</v>
      </c>
      <c r="F1733" s="37" t="n">
        <v>1.5</v>
      </c>
      <c r="G1733" s="36" t="n">
        <v>100</v>
      </c>
      <c r="H1733" s="6" t="inlineStr">
        <is>
          <t>OFF</t>
        </is>
      </c>
      <c r="I1733" s="38" t="n">
        <v>856.3651513317755</v>
      </c>
      <c r="J1733" s="38" t="n">
        <v>3449.488235315031</v>
      </c>
      <c r="K1733" s="38" t="n">
        <v>2287.037037037037</v>
      </c>
      <c r="L1733" s="38" t="n">
        <v>150</v>
      </c>
      <c r="M1733" s="38">
        <f>I1733+J1733+K1733+L1733</f>
        <v/>
      </c>
      <c r="N1733" s="38">
        <f>M1733*'Dashboard &amp; Optimisation'!$B$18/('Dashboard &amp; Optimisation'!$B$16/3.6)</f>
        <v/>
      </c>
      <c r="O1733" s="38" t="n">
        <v>667.8091655284035</v>
      </c>
      <c r="P1733" s="39" t="n">
        <v>0.3178141987215173</v>
      </c>
      <c r="Q1733" s="40" t="n">
        <v>7.231715741890194</v>
      </c>
      <c r="R1733" s="38" t="n">
        <v>664.7789741967472</v>
      </c>
      <c r="S1733" s="38">
        <f>R1733*IF(A1733=4, 2.0, 3.0)</f>
        <v/>
      </c>
      <c r="T1733" s="37">
        <f>'Dashboard &amp; Optimisation'!$B$18*U1733</f>
        <v/>
      </c>
      <c r="U1733" s="26">
        <f>MIN(1, S1733/M1733)</f>
        <v/>
      </c>
      <c r="V1733" s="26">
        <f>N1733/(N1733+O1733)</f>
        <v/>
      </c>
      <c r="W1733" s="26">
        <f>U1733*V1733</f>
        <v/>
      </c>
      <c r="X1733" s="39">
        <f>T1733/N1733</f>
        <v/>
      </c>
      <c r="Y1733" s="41">
        <f>IF(W1733=MAXIFS(W$2:W$7201, A$2:A$7201, A1733, B$2:B$7201, B1733), "OPTIMAL", "")</f>
        <v/>
      </c>
    </row>
    <row r="1734" ht="20" customHeight="1">
      <c r="A1734" s="28" t="n">
        <v>4</v>
      </c>
      <c r="B1734" s="28" t="n">
        <v>35</v>
      </c>
      <c r="C1734" s="29" t="n">
        <v>95</v>
      </c>
      <c r="D1734" s="29" t="n">
        <v>3</v>
      </c>
      <c r="E1734" s="30" t="n">
        <v>4</v>
      </c>
      <c r="F1734" s="29" t="n">
        <v>1.5</v>
      </c>
      <c r="G1734" s="28" t="n">
        <v>150</v>
      </c>
      <c r="H1734" s="30" t="inlineStr">
        <is>
          <t>ON</t>
        </is>
      </c>
      <c r="I1734" s="31" t="n">
        <v>856.3651513317755</v>
      </c>
      <c r="J1734" s="31" t="n">
        <v>3449.488235315031</v>
      </c>
      <c r="K1734" s="31" t="n">
        <v>2287.037037037037</v>
      </c>
      <c r="L1734" s="31" t="n">
        <v>150</v>
      </c>
      <c r="M1734" s="31">
        <f>I1734+J1734+K1734+L1734</f>
        <v/>
      </c>
      <c r="N1734" s="31">
        <f>M1734*'Dashboard &amp; Optimisation'!$B$18/('Dashboard &amp; Optimisation'!$B$16/3.6)</f>
        <v/>
      </c>
      <c r="O1734" s="31" t="n">
        <v>667.8091655284035</v>
      </c>
      <c r="P1734" s="32" t="n">
        <v>0.07619421232148148</v>
      </c>
      <c r="Q1734" s="33" t="n">
        <v>7.231715741890194</v>
      </c>
      <c r="R1734" s="31" t="n">
        <v>2772.864113613078</v>
      </c>
      <c r="S1734" s="31">
        <f>R1734*IF(A1734=4, 2.0, 3.0)</f>
        <v/>
      </c>
      <c r="T1734" s="29">
        <f>'Dashboard &amp; Optimisation'!$B$18*U1734</f>
        <v/>
      </c>
      <c r="U1734" s="34">
        <f>MIN(1, S1734/M1734)</f>
        <v/>
      </c>
      <c r="V1734" s="34">
        <f>N1734/(N1734+O1734)</f>
        <v/>
      </c>
      <c r="W1734" s="34">
        <f>U1734*V1734</f>
        <v/>
      </c>
      <c r="X1734" s="32">
        <f>T1734/N1734</f>
        <v/>
      </c>
      <c r="Y1734" s="35">
        <f>IF(W1734=MAXIFS(W$2:W$7201, A$2:A$7201, A1734, B$2:B$7201, B1734), "OPTIMAL", "")</f>
        <v/>
      </c>
    </row>
    <row r="1735" ht="20" customHeight="1">
      <c r="A1735" s="36" t="n">
        <v>4</v>
      </c>
      <c r="B1735" s="36" t="n">
        <v>35</v>
      </c>
      <c r="C1735" s="37" t="n">
        <v>95</v>
      </c>
      <c r="D1735" s="37" t="n">
        <v>3</v>
      </c>
      <c r="E1735" s="6" t="n">
        <v>4</v>
      </c>
      <c r="F1735" s="37" t="n">
        <v>1.5</v>
      </c>
      <c r="G1735" s="36" t="n">
        <v>150</v>
      </c>
      <c r="H1735" s="6" t="inlineStr">
        <is>
          <t>OFF</t>
        </is>
      </c>
      <c r="I1735" s="38" t="n">
        <v>856.3651513317755</v>
      </c>
      <c r="J1735" s="38" t="n">
        <v>3449.488235315031</v>
      </c>
      <c r="K1735" s="38" t="n">
        <v>2287.037037037037</v>
      </c>
      <c r="L1735" s="38" t="n">
        <v>150</v>
      </c>
      <c r="M1735" s="38">
        <f>I1735+J1735+K1735+L1735</f>
        <v/>
      </c>
      <c r="N1735" s="38">
        <f>M1735*'Dashboard &amp; Optimisation'!$B$18/('Dashboard &amp; Optimisation'!$B$16/3.6)</f>
        <v/>
      </c>
      <c r="O1735" s="38" t="n">
        <v>667.8091655284035</v>
      </c>
      <c r="P1735" s="39" t="n">
        <v>0.3186518563167378</v>
      </c>
      <c r="Q1735" s="40" t="n">
        <v>7.231715741890194</v>
      </c>
      <c r="R1735" s="38" t="n">
        <v>663.0314332807286</v>
      </c>
      <c r="S1735" s="38">
        <f>R1735*IF(A1735=4, 2.0, 3.0)</f>
        <v/>
      </c>
      <c r="T1735" s="37">
        <f>'Dashboard &amp; Optimisation'!$B$18*U1735</f>
        <v/>
      </c>
      <c r="U1735" s="26">
        <f>MIN(1, S1735/M1735)</f>
        <v/>
      </c>
      <c r="V1735" s="26">
        <f>N1735/(N1735+O1735)</f>
        <v/>
      </c>
      <c r="W1735" s="26">
        <f>U1735*V1735</f>
        <v/>
      </c>
      <c r="X1735" s="39">
        <f>T1735/N1735</f>
        <v/>
      </c>
      <c r="Y1735" s="41">
        <f>IF(W1735=MAXIFS(W$2:W$7201, A$2:A$7201, A1735, B$2:B$7201, B1735), "OPTIMAL", "")</f>
        <v/>
      </c>
    </row>
    <row r="1736" ht="20" customHeight="1">
      <c r="A1736" s="28" t="n">
        <v>4</v>
      </c>
      <c r="B1736" s="28" t="n">
        <v>35</v>
      </c>
      <c r="C1736" s="29" t="n">
        <v>95</v>
      </c>
      <c r="D1736" s="29" t="n">
        <v>3</v>
      </c>
      <c r="E1736" s="30" t="n">
        <v>4</v>
      </c>
      <c r="F1736" s="29" t="n">
        <v>1.5</v>
      </c>
      <c r="G1736" s="28" t="n">
        <v>200</v>
      </c>
      <c r="H1736" s="30" t="inlineStr">
        <is>
          <t>ON</t>
        </is>
      </c>
      <c r="I1736" s="31" t="n">
        <v>856.3651513317755</v>
      </c>
      <c r="J1736" s="31" t="n">
        <v>3449.488235315031</v>
      </c>
      <c r="K1736" s="31" t="n">
        <v>2287.037037037037</v>
      </c>
      <c r="L1736" s="31" t="n">
        <v>150</v>
      </c>
      <c r="M1736" s="31">
        <f>I1736+J1736+K1736+L1736</f>
        <v/>
      </c>
      <c r="N1736" s="31">
        <f>M1736*'Dashboard &amp; Optimisation'!$B$18/('Dashboard &amp; Optimisation'!$B$16/3.6)</f>
        <v/>
      </c>
      <c r="O1736" s="31" t="n">
        <v>667.8091655284035</v>
      </c>
      <c r="P1736" s="32" t="n">
        <v>0.07703186991670198</v>
      </c>
      <c r="Q1736" s="33" t="n">
        <v>7.231715741890194</v>
      </c>
      <c r="R1736" s="31" t="n">
        <v>2742.711519786731</v>
      </c>
      <c r="S1736" s="31">
        <f>R1736*IF(A1736=4, 2.0, 3.0)</f>
        <v/>
      </c>
      <c r="T1736" s="29">
        <f>'Dashboard &amp; Optimisation'!$B$18*U1736</f>
        <v/>
      </c>
      <c r="U1736" s="34">
        <f>MIN(1, S1736/M1736)</f>
        <v/>
      </c>
      <c r="V1736" s="34">
        <f>N1736/(N1736+O1736)</f>
        <v/>
      </c>
      <c r="W1736" s="34">
        <f>U1736*V1736</f>
        <v/>
      </c>
      <c r="X1736" s="32">
        <f>T1736/N1736</f>
        <v/>
      </c>
      <c r="Y1736" s="35">
        <f>IF(W1736=MAXIFS(W$2:W$7201, A$2:A$7201, A1736, B$2:B$7201, B1736), "OPTIMAL", "")</f>
        <v/>
      </c>
    </row>
    <row r="1737" ht="20" customHeight="1">
      <c r="A1737" s="36" t="n">
        <v>4</v>
      </c>
      <c r="B1737" s="36" t="n">
        <v>35</v>
      </c>
      <c r="C1737" s="37" t="n">
        <v>95</v>
      </c>
      <c r="D1737" s="37" t="n">
        <v>3</v>
      </c>
      <c r="E1737" s="6" t="n">
        <v>4</v>
      </c>
      <c r="F1737" s="37" t="n">
        <v>1.5</v>
      </c>
      <c r="G1737" s="36" t="n">
        <v>200</v>
      </c>
      <c r="H1737" s="6" t="inlineStr">
        <is>
          <t>OFF</t>
        </is>
      </c>
      <c r="I1737" s="38" t="n">
        <v>856.3651513317755</v>
      </c>
      <c r="J1737" s="38" t="n">
        <v>3449.488235315031</v>
      </c>
      <c r="K1737" s="38" t="n">
        <v>2287.037037037037</v>
      </c>
      <c r="L1737" s="38" t="n">
        <v>150</v>
      </c>
      <c r="M1737" s="38">
        <f>I1737+J1737+K1737+L1737</f>
        <v/>
      </c>
      <c r="N1737" s="38">
        <f>M1737*'Dashboard &amp; Optimisation'!$B$18/('Dashboard &amp; Optimisation'!$B$16/3.6)</f>
        <v/>
      </c>
      <c r="O1737" s="38" t="n">
        <v>667.8091655284035</v>
      </c>
      <c r="P1737" s="39" t="n">
        <v>0.3194895139119583</v>
      </c>
      <c r="Q1737" s="40" t="n">
        <v>7.231715741890194</v>
      </c>
      <c r="R1737" s="38" t="n">
        <v>661.2930559889136</v>
      </c>
      <c r="S1737" s="38">
        <f>R1737*IF(A1737=4, 2.0, 3.0)</f>
        <v/>
      </c>
      <c r="T1737" s="37">
        <f>'Dashboard &amp; Optimisation'!$B$18*U1737</f>
        <v/>
      </c>
      <c r="U1737" s="26">
        <f>MIN(1, S1737/M1737)</f>
        <v/>
      </c>
      <c r="V1737" s="26">
        <f>N1737/(N1737+O1737)</f>
        <v/>
      </c>
      <c r="W1737" s="26">
        <f>U1737*V1737</f>
        <v/>
      </c>
      <c r="X1737" s="39">
        <f>T1737/N1737</f>
        <v/>
      </c>
      <c r="Y1737" s="41">
        <f>IF(W1737=MAXIFS(W$2:W$7201, A$2:A$7201, A1737, B$2:B$7201, B1737), "OPTIMAL", "")</f>
        <v/>
      </c>
    </row>
    <row r="1738" ht="20" customHeight="1">
      <c r="A1738" s="28" t="n">
        <v>4</v>
      </c>
      <c r="B1738" s="28" t="n">
        <v>35</v>
      </c>
      <c r="C1738" s="29" t="n">
        <v>95</v>
      </c>
      <c r="D1738" s="29" t="n">
        <v>3</v>
      </c>
      <c r="E1738" s="30" t="n">
        <v>4</v>
      </c>
      <c r="F1738" s="29" t="n">
        <v>2</v>
      </c>
      <c r="G1738" s="28" t="n">
        <v>50</v>
      </c>
      <c r="H1738" s="30" t="inlineStr">
        <is>
          <t>ON</t>
        </is>
      </c>
      <c r="I1738" s="31" t="n">
        <v>856.3651513317755</v>
      </c>
      <c r="J1738" s="31" t="n">
        <v>3449.488235315031</v>
      </c>
      <c r="K1738" s="31" t="n">
        <v>2287.037037037037</v>
      </c>
      <c r="L1738" s="31" t="n">
        <v>150</v>
      </c>
      <c r="M1738" s="31">
        <f>I1738+J1738+K1738+L1738</f>
        <v/>
      </c>
      <c r="N1738" s="31">
        <f>M1738*'Dashboard &amp; Optimisation'!$B$18/('Dashboard &amp; Optimisation'!$B$16/3.6)</f>
        <v/>
      </c>
      <c r="O1738" s="31" t="n">
        <v>734.2403248751053</v>
      </c>
      <c r="P1738" s="32" t="n">
        <v>0.0720397923747365</v>
      </c>
      <c r="Q1738" s="33" t="n">
        <v>9.575620989186925</v>
      </c>
      <c r="R1738" s="31" t="n">
        <v>2967.946196383158</v>
      </c>
      <c r="S1738" s="31">
        <f>R1738*IF(A1738=4, 2.0, 3.0)</f>
        <v/>
      </c>
      <c r="T1738" s="29">
        <f>'Dashboard &amp; Optimisation'!$B$18*U1738</f>
        <v/>
      </c>
      <c r="U1738" s="34">
        <f>MIN(1, S1738/M1738)</f>
        <v/>
      </c>
      <c r="V1738" s="34">
        <f>N1738/(N1738+O1738)</f>
        <v/>
      </c>
      <c r="W1738" s="34">
        <f>U1738*V1738</f>
        <v/>
      </c>
      <c r="X1738" s="32">
        <f>T1738/N1738</f>
        <v/>
      </c>
      <c r="Y1738" s="35">
        <f>IF(W1738=MAXIFS(W$2:W$7201, A$2:A$7201, A1738, B$2:B$7201, B1738), "OPTIMAL", "")</f>
        <v/>
      </c>
    </row>
    <row r="1739" ht="20" customHeight="1">
      <c r="A1739" s="36" t="n">
        <v>4</v>
      </c>
      <c r="B1739" s="36" t="n">
        <v>35</v>
      </c>
      <c r="C1739" s="37" t="n">
        <v>95</v>
      </c>
      <c r="D1739" s="37" t="n">
        <v>3</v>
      </c>
      <c r="E1739" s="6" t="n">
        <v>4</v>
      </c>
      <c r="F1739" s="37" t="n">
        <v>2</v>
      </c>
      <c r="G1739" s="36" t="n">
        <v>50</v>
      </c>
      <c r="H1739" s="6" t="inlineStr">
        <is>
          <t>OFF</t>
        </is>
      </c>
      <c r="I1739" s="38" t="n">
        <v>856.3651513317755</v>
      </c>
      <c r="J1739" s="38" t="n">
        <v>3449.488235315031</v>
      </c>
      <c r="K1739" s="38" t="n">
        <v>2287.037037037037</v>
      </c>
      <c r="L1739" s="38" t="n">
        <v>150</v>
      </c>
      <c r="M1739" s="38">
        <f>I1739+J1739+K1739+L1739</f>
        <v/>
      </c>
      <c r="N1739" s="38">
        <f>M1739*'Dashboard &amp; Optimisation'!$B$18/('Dashboard &amp; Optimisation'!$B$16/3.6)</f>
        <v/>
      </c>
      <c r="O1739" s="38" t="n">
        <v>734.2403248751053</v>
      </c>
      <c r="P1739" s="39" t="n">
        <v>0.3156767788511801</v>
      </c>
      <c r="Q1739" s="40" t="n">
        <v>9.575620989186925</v>
      </c>
      <c r="R1739" s="38" t="n">
        <v>677.3074299127604</v>
      </c>
      <c r="S1739" s="38">
        <f>R1739*IF(A1739=4, 2.0, 3.0)</f>
        <v/>
      </c>
      <c r="T1739" s="37">
        <f>'Dashboard &amp; Optimisation'!$B$18*U1739</f>
        <v/>
      </c>
      <c r="U1739" s="26">
        <f>MIN(1, S1739/M1739)</f>
        <v/>
      </c>
      <c r="V1739" s="26">
        <f>N1739/(N1739+O1739)</f>
        <v/>
      </c>
      <c r="W1739" s="26">
        <f>U1739*V1739</f>
        <v/>
      </c>
      <c r="X1739" s="39">
        <f>T1739/N1739</f>
        <v/>
      </c>
      <c r="Y1739" s="41">
        <f>IF(W1739=MAXIFS(W$2:W$7201, A$2:A$7201, A1739, B$2:B$7201, B1739), "OPTIMAL", "")</f>
        <v/>
      </c>
    </row>
    <row r="1740" ht="20" customHeight="1">
      <c r="A1740" s="28" t="n">
        <v>4</v>
      </c>
      <c r="B1740" s="28" t="n">
        <v>35</v>
      </c>
      <c r="C1740" s="29" t="n">
        <v>95</v>
      </c>
      <c r="D1740" s="29" t="n">
        <v>3</v>
      </c>
      <c r="E1740" s="30" t="n">
        <v>4</v>
      </c>
      <c r="F1740" s="29" t="n">
        <v>2</v>
      </c>
      <c r="G1740" s="28" t="n">
        <v>100</v>
      </c>
      <c r="H1740" s="30" t="inlineStr">
        <is>
          <t>ON</t>
        </is>
      </c>
      <c r="I1740" s="31" t="n">
        <v>856.3651513317755</v>
      </c>
      <c r="J1740" s="31" t="n">
        <v>3449.488235315031</v>
      </c>
      <c r="K1740" s="31" t="n">
        <v>2287.037037037037</v>
      </c>
      <c r="L1740" s="31" t="n">
        <v>150</v>
      </c>
      <c r="M1740" s="31">
        <f>I1740+J1740+K1740+L1740</f>
        <v/>
      </c>
      <c r="N1740" s="31">
        <f>M1740*'Dashboard &amp; Optimisation'!$B$18/('Dashboard &amp; Optimisation'!$B$16/3.6)</f>
        <v/>
      </c>
      <c r="O1740" s="31" t="n">
        <v>734.2403248751053</v>
      </c>
      <c r="P1740" s="32" t="n">
        <v>0.072877449969957</v>
      </c>
      <c r="Q1740" s="33" t="n">
        <v>9.575620989186925</v>
      </c>
      <c r="R1740" s="31" t="n">
        <v>2933.832452356288</v>
      </c>
      <c r="S1740" s="31">
        <f>R1740*IF(A1740=4, 2.0, 3.0)</f>
        <v/>
      </c>
      <c r="T1740" s="29">
        <f>'Dashboard &amp; Optimisation'!$B$18*U1740</f>
        <v/>
      </c>
      <c r="U1740" s="34">
        <f>MIN(1, S1740/M1740)</f>
        <v/>
      </c>
      <c r="V1740" s="34">
        <f>N1740/(N1740+O1740)</f>
        <v/>
      </c>
      <c r="W1740" s="34">
        <f>U1740*V1740</f>
        <v/>
      </c>
      <c r="X1740" s="32">
        <f>T1740/N1740</f>
        <v/>
      </c>
      <c r="Y1740" s="35">
        <f>IF(W1740=MAXIFS(W$2:W$7201, A$2:A$7201, A1740, B$2:B$7201, B1740), "OPTIMAL", "")</f>
        <v/>
      </c>
    </row>
    <row r="1741" ht="20" customHeight="1">
      <c r="A1741" s="36" t="n">
        <v>4</v>
      </c>
      <c r="B1741" s="36" t="n">
        <v>35</v>
      </c>
      <c r="C1741" s="37" t="n">
        <v>95</v>
      </c>
      <c r="D1741" s="37" t="n">
        <v>3</v>
      </c>
      <c r="E1741" s="6" t="n">
        <v>4</v>
      </c>
      <c r="F1741" s="37" t="n">
        <v>2</v>
      </c>
      <c r="G1741" s="36" t="n">
        <v>100</v>
      </c>
      <c r="H1741" s="6" t="inlineStr">
        <is>
          <t>OFF</t>
        </is>
      </c>
      <c r="I1741" s="38" t="n">
        <v>856.3651513317755</v>
      </c>
      <c r="J1741" s="38" t="n">
        <v>3449.488235315031</v>
      </c>
      <c r="K1741" s="38" t="n">
        <v>2287.037037037037</v>
      </c>
      <c r="L1741" s="38" t="n">
        <v>150</v>
      </c>
      <c r="M1741" s="38">
        <f>I1741+J1741+K1741+L1741</f>
        <v/>
      </c>
      <c r="N1741" s="38">
        <f>M1741*'Dashboard &amp; Optimisation'!$B$18/('Dashboard &amp; Optimisation'!$B$16/3.6)</f>
        <v/>
      </c>
      <c r="O1741" s="38" t="n">
        <v>734.2403248751053</v>
      </c>
      <c r="P1741" s="39" t="n">
        <v>0.3165144364464006</v>
      </c>
      <c r="Q1741" s="40" t="n">
        <v>9.575620989186925</v>
      </c>
      <c r="R1741" s="38" t="n">
        <v>675.5149312219091</v>
      </c>
      <c r="S1741" s="38">
        <f>R1741*IF(A1741=4, 2.0, 3.0)</f>
        <v/>
      </c>
      <c r="T1741" s="37">
        <f>'Dashboard &amp; Optimisation'!$B$18*U1741</f>
        <v/>
      </c>
      <c r="U1741" s="26">
        <f>MIN(1, S1741/M1741)</f>
        <v/>
      </c>
      <c r="V1741" s="26">
        <f>N1741/(N1741+O1741)</f>
        <v/>
      </c>
      <c r="W1741" s="26">
        <f>U1741*V1741</f>
        <v/>
      </c>
      <c r="X1741" s="39">
        <f>T1741/N1741</f>
        <v/>
      </c>
      <c r="Y1741" s="41">
        <f>IF(W1741=MAXIFS(W$2:W$7201, A$2:A$7201, A1741, B$2:B$7201, B1741), "OPTIMAL", "")</f>
        <v/>
      </c>
    </row>
    <row r="1742" ht="20" customHeight="1">
      <c r="A1742" s="28" t="n">
        <v>4</v>
      </c>
      <c r="B1742" s="28" t="n">
        <v>35</v>
      </c>
      <c r="C1742" s="29" t="n">
        <v>95</v>
      </c>
      <c r="D1742" s="29" t="n">
        <v>3</v>
      </c>
      <c r="E1742" s="30" t="n">
        <v>4</v>
      </c>
      <c r="F1742" s="29" t="n">
        <v>2</v>
      </c>
      <c r="G1742" s="28" t="n">
        <v>150</v>
      </c>
      <c r="H1742" s="30" t="inlineStr">
        <is>
          <t>ON</t>
        </is>
      </c>
      <c r="I1742" s="31" t="n">
        <v>856.3651513317755</v>
      </c>
      <c r="J1742" s="31" t="n">
        <v>3449.488235315031</v>
      </c>
      <c r="K1742" s="31" t="n">
        <v>2287.037037037037</v>
      </c>
      <c r="L1742" s="31" t="n">
        <v>150</v>
      </c>
      <c r="M1742" s="31">
        <f>I1742+J1742+K1742+L1742</f>
        <v/>
      </c>
      <c r="N1742" s="31">
        <f>M1742*'Dashboard &amp; Optimisation'!$B$18/('Dashboard &amp; Optimisation'!$B$16/3.6)</f>
        <v/>
      </c>
      <c r="O1742" s="31" t="n">
        <v>734.2403248751053</v>
      </c>
      <c r="P1742" s="32" t="n">
        <v>0.07371510756517749</v>
      </c>
      <c r="Q1742" s="33" t="n">
        <v>9.575620989186925</v>
      </c>
      <c r="R1742" s="31" t="n">
        <v>2900.494007660298</v>
      </c>
      <c r="S1742" s="31">
        <f>R1742*IF(A1742=4, 2.0, 3.0)</f>
        <v/>
      </c>
      <c r="T1742" s="29">
        <f>'Dashboard &amp; Optimisation'!$B$18*U1742</f>
        <v/>
      </c>
      <c r="U1742" s="34">
        <f>MIN(1, S1742/M1742)</f>
        <v/>
      </c>
      <c r="V1742" s="34">
        <f>N1742/(N1742+O1742)</f>
        <v/>
      </c>
      <c r="W1742" s="34">
        <f>U1742*V1742</f>
        <v/>
      </c>
      <c r="X1742" s="32">
        <f>T1742/N1742</f>
        <v/>
      </c>
      <c r="Y1742" s="35">
        <f>IF(W1742=MAXIFS(W$2:W$7201, A$2:A$7201, A1742, B$2:B$7201, B1742), "OPTIMAL", "")</f>
        <v/>
      </c>
    </row>
    <row r="1743" ht="20" customHeight="1">
      <c r="A1743" s="36" t="n">
        <v>4</v>
      </c>
      <c r="B1743" s="36" t="n">
        <v>35</v>
      </c>
      <c r="C1743" s="37" t="n">
        <v>95</v>
      </c>
      <c r="D1743" s="37" t="n">
        <v>3</v>
      </c>
      <c r="E1743" s="6" t="n">
        <v>4</v>
      </c>
      <c r="F1743" s="37" t="n">
        <v>2</v>
      </c>
      <c r="G1743" s="36" t="n">
        <v>150</v>
      </c>
      <c r="H1743" s="6" t="inlineStr">
        <is>
          <t>OFF</t>
        </is>
      </c>
      <c r="I1743" s="38" t="n">
        <v>856.3651513317755</v>
      </c>
      <c r="J1743" s="38" t="n">
        <v>3449.488235315031</v>
      </c>
      <c r="K1743" s="38" t="n">
        <v>2287.037037037037</v>
      </c>
      <c r="L1743" s="38" t="n">
        <v>150</v>
      </c>
      <c r="M1743" s="38">
        <f>I1743+J1743+K1743+L1743</f>
        <v/>
      </c>
      <c r="N1743" s="38">
        <f>M1743*'Dashboard &amp; Optimisation'!$B$18/('Dashboard &amp; Optimisation'!$B$16/3.6)</f>
        <v/>
      </c>
      <c r="O1743" s="38" t="n">
        <v>734.2403248751053</v>
      </c>
      <c r="P1743" s="39" t="n">
        <v>0.3173520940416211</v>
      </c>
      <c r="Q1743" s="40" t="n">
        <v>9.575620989186925</v>
      </c>
      <c r="R1743" s="38" t="n">
        <v>673.7318952078198</v>
      </c>
      <c r="S1743" s="38">
        <f>R1743*IF(A1743=4, 2.0, 3.0)</f>
        <v/>
      </c>
      <c r="T1743" s="37">
        <f>'Dashboard &amp; Optimisation'!$B$18*U1743</f>
        <v/>
      </c>
      <c r="U1743" s="26">
        <f>MIN(1, S1743/M1743)</f>
        <v/>
      </c>
      <c r="V1743" s="26">
        <f>N1743/(N1743+O1743)</f>
        <v/>
      </c>
      <c r="W1743" s="26">
        <f>U1743*V1743</f>
        <v/>
      </c>
      <c r="X1743" s="39">
        <f>T1743/N1743</f>
        <v/>
      </c>
      <c r="Y1743" s="41">
        <f>IF(W1743=MAXIFS(W$2:W$7201, A$2:A$7201, A1743, B$2:B$7201, B1743), "OPTIMAL", "")</f>
        <v/>
      </c>
    </row>
    <row r="1744" ht="20" customHeight="1">
      <c r="A1744" s="28" t="n">
        <v>4</v>
      </c>
      <c r="B1744" s="28" t="n">
        <v>35</v>
      </c>
      <c r="C1744" s="29" t="n">
        <v>95</v>
      </c>
      <c r="D1744" s="29" t="n">
        <v>3</v>
      </c>
      <c r="E1744" s="30" t="n">
        <v>4</v>
      </c>
      <c r="F1744" s="29" t="n">
        <v>2</v>
      </c>
      <c r="G1744" s="28" t="n">
        <v>200</v>
      </c>
      <c r="H1744" s="30" t="inlineStr">
        <is>
          <t>ON</t>
        </is>
      </c>
      <c r="I1744" s="31" t="n">
        <v>856.3651513317755</v>
      </c>
      <c r="J1744" s="31" t="n">
        <v>3449.488235315031</v>
      </c>
      <c r="K1744" s="31" t="n">
        <v>2287.037037037037</v>
      </c>
      <c r="L1744" s="31" t="n">
        <v>150</v>
      </c>
      <c r="M1744" s="31">
        <f>I1744+J1744+K1744+L1744</f>
        <v/>
      </c>
      <c r="N1744" s="31">
        <f>M1744*'Dashboard &amp; Optimisation'!$B$18/('Dashboard &amp; Optimisation'!$B$16/3.6)</f>
        <v/>
      </c>
      <c r="O1744" s="31" t="n">
        <v>734.2403248751053</v>
      </c>
      <c r="P1744" s="32" t="n">
        <v>0.07455276516039799</v>
      </c>
      <c r="Q1744" s="33" t="n">
        <v>9.575620989186925</v>
      </c>
      <c r="R1744" s="31" t="n">
        <v>2867.904729044261</v>
      </c>
      <c r="S1744" s="31">
        <f>R1744*IF(A1744=4, 2.0, 3.0)</f>
        <v/>
      </c>
      <c r="T1744" s="29">
        <f>'Dashboard &amp; Optimisation'!$B$18*U1744</f>
        <v/>
      </c>
      <c r="U1744" s="34">
        <f>MIN(1, S1744/M1744)</f>
        <v/>
      </c>
      <c r="V1744" s="34">
        <f>N1744/(N1744+O1744)</f>
        <v/>
      </c>
      <c r="W1744" s="34">
        <f>U1744*V1744</f>
        <v/>
      </c>
      <c r="X1744" s="32">
        <f>T1744/N1744</f>
        <v/>
      </c>
      <c r="Y1744" s="35">
        <f>IF(W1744=MAXIFS(W$2:W$7201, A$2:A$7201, A1744, B$2:B$7201, B1744), "OPTIMAL", "")</f>
        <v/>
      </c>
    </row>
    <row r="1745" ht="20" customHeight="1">
      <c r="A1745" s="36" t="n">
        <v>4</v>
      </c>
      <c r="B1745" s="36" t="n">
        <v>35</v>
      </c>
      <c r="C1745" s="37" t="n">
        <v>95</v>
      </c>
      <c r="D1745" s="37" t="n">
        <v>3</v>
      </c>
      <c r="E1745" s="6" t="n">
        <v>4</v>
      </c>
      <c r="F1745" s="37" t="n">
        <v>2</v>
      </c>
      <c r="G1745" s="36" t="n">
        <v>200</v>
      </c>
      <c r="H1745" s="6" t="inlineStr">
        <is>
          <t>OFF</t>
        </is>
      </c>
      <c r="I1745" s="38" t="n">
        <v>856.3651513317755</v>
      </c>
      <c r="J1745" s="38" t="n">
        <v>3449.488235315031</v>
      </c>
      <c r="K1745" s="38" t="n">
        <v>2287.037037037037</v>
      </c>
      <c r="L1745" s="38" t="n">
        <v>150</v>
      </c>
      <c r="M1745" s="38">
        <f>I1745+J1745+K1745+L1745</f>
        <v/>
      </c>
      <c r="N1745" s="38">
        <f>M1745*'Dashboard &amp; Optimisation'!$B$18/('Dashboard &amp; Optimisation'!$B$16/3.6)</f>
        <v/>
      </c>
      <c r="O1745" s="38" t="n">
        <v>734.2403248751053</v>
      </c>
      <c r="P1745" s="39" t="n">
        <v>0.3181897516368416</v>
      </c>
      <c r="Q1745" s="40" t="n">
        <v>9.575620989186925</v>
      </c>
      <c r="R1745" s="38" t="n">
        <v>671.9582471369439</v>
      </c>
      <c r="S1745" s="38">
        <f>R1745*IF(A1745=4, 2.0, 3.0)</f>
        <v/>
      </c>
      <c r="T1745" s="37">
        <f>'Dashboard &amp; Optimisation'!$B$18*U1745</f>
        <v/>
      </c>
      <c r="U1745" s="26">
        <f>MIN(1, S1745/M1745)</f>
        <v/>
      </c>
      <c r="V1745" s="26">
        <f>N1745/(N1745+O1745)</f>
        <v/>
      </c>
      <c r="W1745" s="26">
        <f>U1745*V1745</f>
        <v/>
      </c>
      <c r="X1745" s="39">
        <f>T1745/N1745</f>
        <v/>
      </c>
      <c r="Y1745" s="41">
        <f>IF(W1745=MAXIFS(W$2:W$7201, A$2:A$7201, A1745, B$2:B$7201, B1745), "OPTIMAL", "")</f>
        <v/>
      </c>
    </row>
    <row r="1746" ht="20" customHeight="1">
      <c r="A1746" s="28" t="n">
        <v>4</v>
      </c>
      <c r="B1746" s="28" t="n">
        <v>35</v>
      </c>
      <c r="C1746" s="29" t="n">
        <v>95</v>
      </c>
      <c r="D1746" s="29" t="n">
        <v>3</v>
      </c>
      <c r="E1746" s="30" t="n">
        <v>8</v>
      </c>
      <c r="F1746" s="29" t="n">
        <v>1.5</v>
      </c>
      <c r="G1746" s="28" t="n">
        <v>50</v>
      </c>
      <c r="H1746" s="30" t="inlineStr">
        <is>
          <t>ON</t>
        </is>
      </c>
      <c r="I1746" s="31" t="n">
        <v>856.3651513317755</v>
      </c>
      <c r="J1746" s="31" t="n">
        <v>3449.488235315031</v>
      </c>
      <c r="K1746" s="31" t="n">
        <v>2287.037037037037</v>
      </c>
      <c r="L1746" s="31" t="n">
        <v>150</v>
      </c>
      <c r="M1746" s="31">
        <f>I1746+J1746+K1746+L1746</f>
        <v/>
      </c>
      <c r="N1746" s="31">
        <f>M1746*'Dashboard &amp; Optimisation'!$B$18/('Dashboard &amp; Optimisation'!$B$16/3.6)</f>
        <v/>
      </c>
      <c r="O1746" s="31" t="n">
        <v>872.0007607210207</v>
      </c>
      <c r="P1746" s="32" t="n">
        <v>0.05604689554510234</v>
      </c>
      <c r="Q1746" s="33" t="n">
        <v>14.26343148378039</v>
      </c>
      <c r="R1746" s="31" t="n">
        <v>3908.604158568961</v>
      </c>
      <c r="S1746" s="31">
        <f>R1746*IF(A1746=4, 2.0, 3.0)</f>
        <v/>
      </c>
      <c r="T1746" s="29">
        <f>'Dashboard &amp; Optimisation'!$B$18*U1746</f>
        <v/>
      </c>
      <c r="U1746" s="34">
        <f>MIN(1, S1746/M1746)</f>
        <v/>
      </c>
      <c r="V1746" s="34">
        <f>N1746/(N1746+O1746)</f>
        <v/>
      </c>
      <c r="W1746" s="34">
        <f>U1746*V1746</f>
        <v/>
      </c>
      <c r="X1746" s="32">
        <f>T1746/N1746</f>
        <v/>
      </c>
      <c r="Y1746" s="35">
        <f>IF(W1746=MAXIFS(W$2:W$7201, A$2:A$7201, A1746, B$2:B$7201, B1746), "OPTIMAL", "")</f>
        <v/>
      </c>
    </row>
    <row r="1747" ht="20" customHeight="1">
      <c r="A1747" s="36" t="n">
        <v>4</v>
      </c>
      <c r="B1747" s="36" t="n">
        <v>35</v>
      </c>
      <c r="C1747" s="37" t="n">
        <v>95</v>
      </c>
      <c r="D1747" s="37" t="n">
        <v>3</v>
      </c>
      <c r="E1747" s="6" t="n">
        <v>8</v>
      </c>
      <c r="F1747" s="37" t="n">
        <v>1.5</v>
      </c>
      <c r="G1747" s="36" t="n">
        <v>50</v>
      </c>
      <c r="H1747" s="6" t="inlineStr">
        <is>
          <t>OFF</t>
        </is>
      </c>
      <c r="I1747" s="38" t="n">
        <v>856.3651513317755</v>
      </c>
      <c r="J1747" s="38" t="n">
        <v>3449.488235315031</v>
      </c>
      <c r="K1747" s="38" t="n">
        <v>2287.037037037037</v>
      </c>
      <c r="L1747" s="38" t="n">
        <v>150</v>
      </c>
      <c r="M1747" s="38">
        <f>I1747+J1747+K1747+L1747</f>
        <v/>
      </c>
      <c r="N1747" s="38">
        <f>M1747*'Dashboard &amp; Optimisation'!$B$18/('Dashboard &amp; Optimisation'!$B$16/3.6)</f>
        <v/>
      </c>
      <c r="O1747" s="38" t="n">
        <v>872.0007607210207</v>
      </c>
      <c r="P1747" s="39" t="n">
        <v>0.2460028078722845</v>
      </c>
      <c r="Q1747" s="40" t="n">
        <v>14.26343148378039</v>
      </c>
      <c r="R1747" s="38" t="n">
        <v>890.4984902294192</v>
      </c>
      <c r="S1747" s="38">
        <f>R1747*IF(A1747=4, 2.0, 3.0)</f>
        <v/>
      </c>
      <c r="T1747" s="37">
        <f>'Dashboard &amp; Optimisation'!$B$18*U1747</f>
        <v/>
      </c>
      <c r="U1747" s="26">
        <f>MIN(1, S1747/M1747)</f>
        <v/>
      </c>
      <c r="V1747" s="26">
        <f>N1747/(N1747+O1747)</f>
        <v/>
      </c>
      <c r="W1747" s="26">
        <f>U1747*V1747</f>
        <v/>
      </c>
      <c r="X1747" s="39">
        <f>T1747/N1747</f>
        <v/>
      </c>
      <c r="Y1747" s="41">
        <f>IF(W1747=MAXIFS(W$2:W$7201, A$2:A$7201, A1747, B$2:B$7201, B1747), "OPTIMAL", "")</f>
        <v/>
      </c>
    </row>
    <row r="1748" ht="20" customHeight="1">
      <c r="A1748" s="28" t="n">
        <v>4</v>
      </c>
      <c r="B1748" s="28" t="n">
        <v>35</v>
      </c>
      <c r="C1748" s="29" t="n">
        <v>95</v>
      </c>
      <c r="D1748" s="29" t="n">
        <v>3</v>
      </c>
      <c r="E1748" s="30" t="n">
        <v>8</v>
      </c>
      <c r="F1748" s="29" t="n">
        <v>1.5</v>
      </c>
      <c r="G1748" s="28" t="n">
        <v>100</v>
      </c>
      <c r="H1748" s="30" t="inlineStr">
        <is>
          <t>ON</t>
        </is>
      </c>
      <c r="I1748" s="31" t="n">
        <v>856.3651513317755</v>
      </c>
      <c r="J1748" s="31" t="n">
        <v>3449.488235315031</v>
      </c>
      <c r="K1748" s="31" t="n">
        <v>2287.037037037037</v>
      </c>
      <c r="L1748" s="31" t="n">
        <v>150</v>
      </c>
      <c r="M1748" s="31">
        <f>I1748+J1748+K1748+L1748</f>
        <v/>
      </c>
      <c r="N1748" s="31">
        <f>M1748*'Dashboard &amp; Optimisation'!$B$18/('Dashboard &amp; Optimisation'!$B$16/3.6)</f>
        <v/>
      </c>
      <c r="O1748" s="31" t="n">
        <v>872.0007607210207</v>
      </c>
      <c r="P1748" s="32" t="n">
        <v>0.05688455314032285</v>
      </c>
      <c r="Q1748" s="33" t="n">
        <v>14.26343148378039</v>
      </c>
      <c r="R1748" s="31" t="n">
        <v>3851.047725769722</v>
      </c>
      <c r="S1748" s="31">
        <f>R1748*IF(A1748=4, 2.0, 3.0)</f>
        <v/>
      </c>
      <c r="T1748" s="29">
        <f>'Dashboard &amp; Optimisation'!$B$18*U1748</f>
        <v/>
      </c>
      <c r="U1748" s="34">
        <f>MIN(1, S1748/M1748)</f>
        <v/>
      </c>
      <c r="V1748" s="34">
        <f>N1748/(N1748+O1748)</f>
        <v/>
      </c>
      <c r="W1748" s="34">
        <f>U1748*V1748</f>
        <v/>
      </c>
      <c r="X1748" s="32">
        <f>T1748/N1748</f>
        <v/>
      </c>
      <c r="Y1748" s="35">
        <f>IF(W1748=MAXIFS(W$2:W$7201, A$2:A$7201, A1748, B$2:B$7201, B1748), "OPTIMAL", "")</f>
        <v/>
      </c>
    </row>
    <row r="1749" ht="20" customHeight="1">
      <c r="A1749" s="36" t="n">
        <v>4</v>
      </c>
      <c r="B1749" s="36" t="n">
        <v>35</v>
      </c>
      <c r="C1749" s="37" t="n">
        <v>95</v>
      </c>
      <c r="D1749" s="37" t="n">
        <v>3</v>
      </c>
      <c r="E1749" s="6" t="n">
        <v>8</v>
      </c>
      <c r="F1749" s="37" t="n">
        <v>1.5</v>
      </c>
      <c r="G1749" s="36" t="n">
        <v>100</v>
      </c>
      <c r="H1749" s="6" t="inlineStr">
        <is>
          <t>OFF</t>
        </is>
      </c>
      <c r="I1749" s="38" t="n">
        <v>856.3651513317755</v>
      </c>
      <c r="J1749" s="38" t="n">
        <v>3449.488235315031</v>
      </c>
      <c r="K1749" s="38" t="n">
        <v>2287.037037037037</v>
      </c>
      <c r="L1749" s="38" t="n">
        <v>150</v>
      </c>
      <c r="M1749" s="38">
        <f>I1749+J1749+K1749+L1749</f>
        <v/>
      </c>
      <c r="N1749" s="38">
        <f>M1749*'Dashboard &amp; Optimisation'!$B$18/('Dashboard &amp; Optimisation'!$B$16/3.6)</f>
        <v/>
      </c>
      <c r="O1749" s="38" t="n">
        <v>872.0007607210207</v>
      </c>
      <c r="P1749" s="39" t="n">
        <v>0.246840465467505</v>
      </c>
      <c r="Q1749" s="40" t="n">
        <v>14.26343148378039</v>
      </c>
      <c r="R1749" s="38" t="n">
        <v>887.4765674565048</v>
      </c>
      <c r="S1749" s="38">
        <f>R1749*IF(A1749=4, 2.0, 3.0)</f>
        <v/>
      </c>
      <c r="T1749" s="37">
        <f>'Dashboard &amp; Optimisation'!$B$18*U1749</f>
        <v/>
      </c>
      <c r="U1749" s="26">
        <f>MIN(1, S1749/M1749)</f>
        <v/>
      </c>
      <c r="V1749" s="26">
        <f>N1749/(N1749+O1749)</f>
        <v/>
      </c>
      <c r="W1749" s="26">
        <f>U1749*V1749</f>
        <v/>
      </c>
      <c r="X1749" s="39">
        <f>T1749/N1749</f>
        <v/>
      </c>
      <c r="Y1749" s="41">
        <f>IF(W1749=MAXIFS(W$2:W$7201, A$2:A$7201, A1749, B$2:B$7201, B1749), "OPTIMAL", "")</f>
        <v/>
      </c>
    </row>
    <row r="1750" ht="20" customHeight="1">
      <c r="A1750" s="28" t="n">
        <v>4</v>
      </c>
      <c r="B1750" s="28" t="n">
        <v>35</v>
      </c>
      <c r="C1750" s="29" t="n">
        <v>95</v>
      </c>
      <c r="D1750" s="29" t="n">
        <v>3</v>
      </c>
      <c r="E1750" s="30" t="n">
        <v>8</v>
      </c>
      <c r="F1750" s="29" t="n">
        <v>1.5</v>
      </c>
      <c r="G1750" s="28" t="n">
        <v>150</v>
      </c>
      <c r="H1750" s="30" t="inlineStr">
        <is>
          <t>ON</t>
        </is>
      </c>
      <c r="I1750" s="31" t="n">
        <v>856.3651513317755</v>
      </c>
      <c r="J1750" s="31" t="n">
        <v>3449.488235315031</v>
      </c>
      <c r="K1750" s="31" t="n">
        <v>2287.037037037037</v>
      </c>
      <c r="L1750" s="31" t="n">
        <v>150</v>
      </c>
      <c r="M1750" s="31">
        <f>I1750+J1750+K1750+L1750</f>
        <v/>
      </c>
      <c r="N1750" s="31">
        <f>M1750*'Dashboard &amp; Optimisation'!$B$18/('Dashboard &amp; Optimisation'!$B$16/3.6)</f>
        <v/>
      </c>
      <c r="O1750" s="31" t="n">
        <v>872.0007607210207</v>
      </c>
      <c r="P1750" s="32" t="n">
        <v>0.05772221073554335</v>
      </c>
      <c r="Q1750" s="33" t="n">
        <v>14.26343148378039</v>
      </c>
      <c r="R1750" s="31" t="n">
        <v>3795.161796663038</v>
      </c>
      <c r="S1750" s="31">
        <f>R1750*IF(A1750=4, 2.0, 3.0)</f>
        <v/>
      </c>
      <c r="T1750" s="29">
        <f>'Dashboard &amp; Optimisation'!$B$18*U1750</f>
        <v/>
      </c>
      <c r="U1750" s="34">
        <f>MIN(1, S1750/M1750)</f>
        <v/>
      </c>
      <c r="V1750" s="34">
        <f>N1750/(N1750+O1750)</f>
        <v/>
      </c>
      <c r="W1750" s="34">
        <f>U1750*V1750</f>
        <v/>
      </c>
      <c r="X1750" s="32">
        <f>T1750/N1750</f>
        <v/>
      </c>
      <c r="Y1750" s="35">
        <f>IF(W1750=MAXIFS(W$2:W$7201, A$2:A$7201, A1750, B$2:B$7201, B1750), "OPTIMAL", "")</f>
        <v/>
      </c>
    </row>
    <row r="1751" ht="20" customHeight="1">
      <c r="A1751" s="36" t="n">
        <v>4</v>
      </c>
      <c r="B1751" s="36" t="n">
        <v>35</v>
      </c>
      <c r="C1751" s="37" t="n">
        <v>95</v>
      </c>
      <c r="D1751" s="37" t="n">
        <v>3</v>
      </c>
      <c r="E1751" s="6" t="n">
        <v>8</v>
      </c>
      <c r="F1751" s="37" t="n">
        <v>1.5</v>
      </c>
      <c r="G1751" s="36" t="n">
        <v>150</v>
      </c>
      <c r="H1751" s="6" t="inlineStr">
        <is>
          <t>OFF</t>
        </is>
      </c>
      <c r="I1751" s="38" t="n">
        <v>856.3651513317755</v>
      </c>
      <c r="J1751" s="38" t="n">
        <v>3449.488235315031</v>
      </c>
      <c r="K1751" s="38" t="n">
        <v>2287.037037037037</v>
      </c>
      <c r="L1751" s="38" t="n">
        <v>150</v>
      </c>
      <c r="M1751" s="38">
        <f>I1751+J1751+K1751+L1751</f>
        <v/>
      </c>
      <c r="N1751" s="38">
        <f>M1751*'Dashboard &amp; Optimisation'!$B$18/('Dashboard &amp; Optimisation'!$B$16/3.6)</f>
        <v/>
      </c>
      <c r="O1751" s="38" t="n">
        <v>872.0007607210207</v>
      </c>
      <c r="P1751" s="39" t="n">
        <v>0.2476781230627255</v>
      </c>
      <c r="Q1751" s="40" t="n">
        <v>14.26343148378039</v>
      </c>
      <c r="R1751" s="38" t="n">
        <v>884.4750852177125</v>
      </c>
      <c r="S1751" s="38">
        <f>R1751*IF(A1751=4, 2.0, 3.0)</f>
        <v/>
      </c>
      <c r="T1751" s="37">
        <f>'Dashboard &amp; Optimisation'!$B$18*U1751</f>
        <v/>
      </c>
      <c r="U1751" s="26">
        <f>MIN(1, S1751/M1751)</f>
        <v/>
      </c>
      <c r="V1751" s="26">
        <f>N1751/(N1751+O1751)</f>
        <v/>
      </c>
      <c r="W1751" s="26">
        <f>U1751*V1751</f>
        <v/>
      </c>
      <c r="X1751" s="39">
        <f>T1751/N1751</f>
        <v/>
      </c>
      <c r="Y1751" s="41">
        <f>IF(W1751=MAXIFS(W$2:W$7201, A$2:A$7201, A1751, B$2:B$7201, B1751), "OPTIMAL", "")</f>
        <v/>
      </c>
    </row>
    <row r="1752" ht="20" customHeight="1">
      <c r="A1752" s="28" t="n">
        <v>4</v>
      </c>
      <c r="B1752" s="28" t="n">
        <v>35</v>
      </c>
      <c r="C1752" s="29" t="n">
        <v>95</v>
      </c>
      <c r="D1752" s="29" t="n">
        <v>3</v>
      </c>
      <c r="E1752" s="30" t="n">
        <v>8</v>
      </c>
      <c r="F1752" s="29" t="n">
        <v>1.5</v>
      </c>
      <c r="G1752" s="28" t="n">
        <v>200</v>
      </c>
      <c r="H1752" s="30" t="inlineStr">
        <is>
          <t>ON</t>
        </is>
      </c>
      <c r="I1752" s="31" t="n">
        <v>856.3651513317755</v>
      </c>
      <c r="J1752" s="31" t="n">
        <v>3449.488235315031</v>
      </c>
      <c r="K1752" s="31" t="n">
        <v>2287.037037037037</v>
      </c>
      <c r="L1752" s="31" t="n">
        <v>150</v>
      </c>
      <c r="M1752" s="31">
        <f>I1752+J1752+K1752+L1752</f>
        <v/>
      </c>
      <c r="N1752" s="31">
        <f>M1752*'Dashboard &amp; Optimisation'!$B$18/('Dashboard &amp; Optimisation'!$B$16/3.6)</f>
        <v/>
      </c>
      <c r="O1752" s="31" t="n">
        <v>872.0007607210207</v>
      </c>
      <c r="P1752" s="32" t="n">
        <v>0.05855986833076385</v>
      </c>
      <c r="Q1752" s="33" t="n">
        <v>14.26343148378039</v>
      </c>
      <c r="R1752" s="31" t="n">
        <v>3740.874685119185</v>
      </c>
      <c r="S1752" s="31">
        <f>R1752*IF(A1752=4, 2.0, 3.0)</f>
        <v/>
      </c>
      <c r="T1752" s="29">
        <f>'Dashboard &amp; Optimisation'!$B$18*U1752</f>
        <v/>
      </c>
      <c r="U1752" s="34">
        <f>MIN(1, S1752/M1752)</f>
        <v/>
      </c>
      <c r="V1752" s="34">
        <f>N1752/(N1752+O1752)</f>
        <v/>
      </c>
      <c r="W1752" s="34">
        <f>U1752*V1752</f>
        <v/>
      </c>
      <c r="X1752" s="32">
        <f>T1752/N1752</f>
        <v/>
      </c>
      <c r="Y1752" s="35">
        <f>IF(W1752=MAXIFS(W$2:W$7201, A$2:A$7201, A1752, B$2:B$7201, B1752), "OPTIMAL", "")</f>
        <v/>
      </c>
    </row>
    <row r="1753" ht="20" customHeight="1">
      <c r="A1753" s="36" t="n">
        <v>4</v>
      </c>
      <c r="B1753" s="36" t="n">
        <v>35</v>
      </c>
      <c r="C1753" s="37" t="n">
        <v>95</v>
      </c>
      <c r="D1753" s="37" t="n">
        <v>3</v>
      </c>
      <c r="E1753" s="6" t="n">
        <v>8</v>
      </c>
      <c r="F1753" s="37" t="n">
        <v>1.5</v>
      </c>
      <c r="G1753" s="36" t="n">
        <v>200</v>
      </c>
      <c r="H1753" s="6" t="inlineStr">
        <is>
          <t>OFF</t>
        </is>
      </c>
      <c r="I1753" s="38" t="n">
        <v>856.3651513317755</v>
      </c>
      <c r="J1753" s="38" t="n">
        <v>3449.488235315031</v>
      </c>
      <c r="K1753" s="38" t="n">
        <v>2287.037037037037</v>
      </c>
      <c r="L1753" s="38" t="n">
        <v>150</v>
      </c>
      <c r="M1753" s="38">
        <f>I1753+J1753+K1753+L1753</f>
        <v/>
      </c>
      <c r="N1753" s="38">
        <f>M1753*'Dashboard &amp; Optimisation'!$B$18/('Dashboard &amp; Optimisation'!$B$16/3.6)</f>
        <v/>
      </c>
      <c r="O1753" s="38" t="n">
        <v>872.0007607210207</v>
      </c>
      <c r="P1753" s="39" t="n">
        <v>0.248515780657946</v>
      </c>
      <c r="Q1753" s="40" t="n">
        <v>14.26343148378039</v>
      </c>
      <c r="R1753" s="38" t="n">
        <v>881.4938368199068</v>
      </c>
      <c r="S1753" s="38">
        <f>R1753*IF(A1753=4, 2.0, 3.0)</f>
        <v/>
      </c>
      <c r="T1753" s="37">
        <f>'Dashboard &amp; Optimisation'!$B$18*U1753</f>
        <v/>
      </c>
      <c r="U1753" s="26">
        <f>MIN(1, S1753/M1753)</f>
        <v/>
      </c>
      <c r="V1753" s="26">
        <f>N1753/(N1753+O1753)</f>
        <v/>
      </c>
      <c r="W1753" s="26">
        <f>U1753*V1753</f>
        <v/>
      </c>
      <c r="X1753" s="39">
        <f>T1753/N1753</f>
        <v/>
      </c>
      <c r="Y1753" s="41">
        <f>IF(W1753=MAXIFS(W$2:W$7201, A$2:A$7201, A1753, B$2:B$7201, B1753), "OPTIMAL", "")</f>
        <v/>
      </c>
    </row>
    <row r="1754" ht="20" customHeight="1">
      <c r="A1754" s="28" t="n">
        <v>4</v>
      </c>
      <c r="B1754" s="28" t="n">
        <v>35</v>
      </c>
      <c r="C1754" s="29" t="n">
        <v>95</v>
      </c>
      <c r="D1754" s="29" t="n">
        <v>3</v>
      </c>
      <c r="E1754" s="30" t="n">
        <v>8</v>
      </c>
      <c r="F1754" s="29" t="n">
        <v>2</v>
      </c>
      <c r="G1754" s="28" t="n">
        <v>50</v>
      </c>
      <c r="H1754" s="30" t="inlineStr">
        <is>
          <t>ON</t>
        </is>
      </c>
      <c r="I1754" s="31" t="n">
        <v>856.3651513317755</v>
      </c>
      <c r="J1754" s="31" t="n">
        <v>3449.488235315031</v>
      </c>
      <c r="K1754" s="31" t="n">
        <v>2287.037037037037</v>
      </c>
      <c r="L1754" s="31" t="n">
        <v>150</v>
      </c>
      <c r="M1754" s="31">
        <f>I1754+J1754+K1754+L1754</f>
        <v/>
      </c>
      <c r="N1754" s="31">
        <f>M1754*'Dashboard &amp; Optimisation'!$B$18/('Dashboard &amp; Optimisation'!$B$16/3.6)</f>
        <v/>
      </c>
      <c r="O1754" s="31" t="n">
        <v>1016.703407025801</v>
      </c>
      <c r="P1754" s="32" t="n">
        <v>0.05493227091356569</v>
      </c>
      <c r="Q1754" s="33" t="n">
        <v>18.95124197837385</v>
      </c>
      <c r="R1754" s="31" t="n">
        <v>4088.395374943029</v>
      </c>
      <c r="S1754" s="31">
        <f>R1754*IF(A1754=4, 2.0, 3.0)</f>
        <v/>
      </c>
      <c r="T1754" s="29">
        <f>'Dashboard &amp; Optimisation'!$B$18*U1754</f>
        <v/>
      </c>
      <c r="U1754" s="34">
        <f>MIN(1, S1754/M1754)</f>
        <v/>
      </c>
      <c r="V1754" s="34">
        <f>N1754/(N1754+O1754)</f>
        <v/>
      </c>
      <c r="W1754" s="34">
        <f>U1754*V1754</f>
        <v/>
      </c>
      <c r="X1754" s="32">
        <f>T1754/N1754</f>
        <v/>
      </c>
      <c r="Y1754" s="35">
        <f>IF(W1754=MAXIFS(W$2:W$7201, A$2:A$7201, A1754, B$2:B$7201, B1754), "OPTIMAL", "")</f>
        <v/>
      </c>
    </row>
    <row r="1755" ht="20" customHeight="1">
      <c r="A1755" s="36" t="n">
        <v>4</v>
      </c>
      <c r="B1755" s="36" t="n">
        <v>35</v>
      </c>
      <c r="C1755" s="37" t="n">
        <v>95</v>
      </c>
      <c r="D1755" s="37" t="n">
        <v>3</v>
      </c>
      <c r="E1755" s="6" t="n">
        <v>8</v>
      </c>
      <c r="F1755" s="37" t="n">
        <v>2</v>
      </c>
      <c r="G1755" s="36" t="n">
        <v>50</v>
      </c>
      <c r="H1755" s="6" t="inlineStr">
        <is>
          <t>OFF</t>
        </is>
      </c>
      <c r="I1755" s="38" t="n">
        <v>856.3651513317755</v>
      </c>
      <c r="J1755" s="38" t="n">
        <v>3449.488235315031</v>
      </c>
      <c r="K1755" s="38" t="n">
        <v>2287.037037037037</v>
      </c>
      <c r="L1755" s="38" t="n">
        <v>150</v>
      </c>
      <c r="M1755" s="38">
        <f>I1755+J1755+K1755+L1755</f>
        <v/>
      </c>
      <c r="N1755" s="38">
        <f>M1755*'Dashboard &amp; Optimisation'!$B$18/('Dashboard &amp; Optimisation'!$B$16/3.6)</f>
        <v/>
      </c>
      <c r="O1755" s="38" t="n">
        <v>1016.703407025801</v>
      </c>
      <c r="P1755" s="39" t="n">
        <v>0.2463404222842907</v>
      </c>
      <c r="Q1755" s="40" t="n">
        <v>18.95124197837385</v>
      </c>
      <c r="R1755" s="38" t="n">
        <v>911.684896273158</v>
      </c>
      <c r="S1755" s="38">
        <f>R1755*IF(A1755=4, 2.0, 3.0)</f>
        <v/>
      </c>
      <c r="T1755" s="37">
        <f>'Dashboard &amp; Optimisation'!$B$18*U1755</f>
        <v/>
      </c>
      <c r="U1755" s="26">
        <f>MIN(1, S1755/M1755)</f>
        <v/>
      </c>
      <c r="V1755" s="26">
        <f>N1755/(N1755+O1755)</f>
        <v/>
      </c>
      <c r="W1755" s="26">
        <f>U1755*V1755</f>
        <v/>
      </c>
      <c r="X1755" s="39">
        <f>T1755/N1755</f>
        <v/>
      </c>
      <c r="Y1755" s="41">
        <f>IF(W1755=MAXIFS(W$2:W$7201, A$2:A$7201, A1755, B$2:B$7201, B1755), "OPTIMAL", "")</f>
        <v/>
      </c>
    </row>
    <row r="1756" ht="20" customHeight="1">
      <c r="A1756" s="28" t="n">
        <v>4</v>
      </c>
      <c r="B1756" s="28" t="n">
        <v>35</v>
      </c>
      <c r="C1756" s="29" t="n">
        <v>95</v>
      </c>
      <c r="D1756" s="29" t="n">
        <v>3</v>
      </c>
      <c r="E1756" s="30" t="n">
        <v>8</v>
      </c>
      <c r="F1756" s="29" t="n">
        <v>2</v>
      </c>
      <c r="G1756" s="28" t="n">
        <v>100</v>
      </c>
      <c r="H1756" s="30" t="inlineStr">
        <is>
          <t>ON</t>
        </is>
      </c>
      <c r="I1756" s="31" t="n">
        <v>856.3651513317755</v>
      </c>
      <c r="J1756" s="31" t="n">
        <v>3449.488235315031</v>
      </c>
      <c r="K1756" s="31" t="n">
        <v>2287.037037037037</v>
      </c>
      <c r="L1756" s="31" t="n">
        <v>150</v>
      </c>
      <c r="M1756" s="31">
        <f>I1756+J1756+K1756+L1756</f>
        <v/>
      </c>
      <c r="N1756" s="31">
        <f>M1756*'Dashboard &amp; Optimisation'!$B$18/('Dashboard &amp; Optimisation'!$B$16/3.6)</f>
        <v/>
      </c>
      <c r="O1756" s="31" t="n">
        <v>1016.703407025801</v>
      </c>
      <c r="P1756" s="32" t="n">
        <v>0.0557699285087862</v>
      </c>
      <c r="Q1756" s="33" t="n">
        <v>18.95124197837385</v>
      </c>
      <c r="R1756" s="31" t="n">
        <v>4026.988169847798</v>
      </c>
      <c r="S1756" s="31">
        <f>R1756*IF(A1756=4, 2.0, 3.0)</f>
        <v/>
      </c>
      <c r="T1756" s="29">
        <f>'Dashboard &amp; Optimisation'!$B$18*U1756</f>
        <v/>
      </c>
      <c r="U1756" s="34">
        <f>MIN(1, S1756/M1756)</f>
        <v/>
      </c>
      <c r="V1756" s="34">
        <f>N1756/(N1756+O1756)</f>
        <v/>
      </c>
      <c r="W1756" s="34">
        <f>U1756*V1756</f>
        <v/>
      </c>
      <c r="X1756" s="32">
        <f>T1756/N1756</f>
        <v/>
      </c>
      <c r="Y1756" s="35">
        <f>IF(W1756=MAXIFS(W$2:W$7201, A$2:A$7201, A1756, B$2:B$7201, B1756), "OPTIMAL", "")</f>
        <v/>
      </c>
    </row>
    <row r="1757" ht="20" customHeight="1">
      <c r="A1757" s="36" t="n">
        <v>4</v>
      </c>
      <c r="B1757" s="36" t="n">
        <v>35</v>
      </c>
      <c r="C1757" s="37" t="n">
        <v>95</v>
      </c>
      <c r="D1757" s="37" t="n">
        <v>3</v>
      </c>
      <c r="E1757" s="6" t="n">
        <v>8</v>
      </c>
      <c r="F1757" s="37" t="n">
        <v>2</v>
      </c>
      <c r="G1757" s="36" t="n">
        <v>100</v>
      </c>
      <c r="H1757" s="6" t="inlineStr">
        <is>
          <t>OFF</t>
        </is>
      </c>
      <c r="I1757" s="38" t="n">
        <v>856.3651513317755</v>
      </c>
      <c r="J1757" s="38" t="n">
        <v>3449.488235315031</v>
      </c>
      <c r="K1757" s="38" t="n">
        <v>2287.037037037037</v>
      </c>
      <c r="L1757" s="38" t="n">
        <v>150</v>
      </c>
      <c r="M1757" s="38">
        <f>I1757+J1757+K1757+L1757</f>
        <v/>
      </c>
      <c r="N1757" s="38">
        <f>M1757*'Dashboard &amp; Optimisation'!$B$18/('Dashboard &amp; Optimisation'!$B$16/3.6)</f>
        <v/>
      </c>
      <c r="O1757" s="38" t="n">
        <v>1016.703407025801</v>
      </c>
      <c r="P1757" s="39" t="n">
        <v>0.2471780798795112</v>
      </c>
      <c r="Q1757" s="40" t="n">
        <v>18.95124197837385</v>
      </c>
      <c r="R1757" s="38" t="n">
        <v>908.5953028181749</v>
      </c>
      <c r="S1757" s="38">
        <f>R1757*IF(A1757=4, 2.0, 3.0)</f>
        <v/>
      </c>
      <c r="T1757" s="37">
        <f>'Dashboard &amp; Optimisation'!$B$18*U1757</f>
        <v/>
      </c>
      <c r="U1757" s="26">
        <f>MIN(1, S1757/M1757)</f>
        <v/>
      </c>
      <c r="V1757" s="26">
        <f>N1757/(N1757+O1757)</f>
        <v/>
      </c>
      <c r="W1757" s="26">
        <f>U1757*V1757</f>
        <v/>
      </c>
      <c r="X1757" s="39">
        <f>T1757/N1757</f>
        <v/>
      </c>
      <c r="Y1757" s="41">
        <f>IF(W1757=MAXIFS(W$2:W$7201, A$2:A$7201, A1757, B$2:B$7201, B1757), "OPTIMAL", "")</f>
        <v/>
      </c>
    </row>
    <row r="1758" ht="20" customHeight="1">
      <c r="A1758" s="28" t="n">
        <v>4</v>
      </c>
      <c r="B1758" s="28" t="n">
        <v>35</v>
      </c>
      <c r="C1758" s="29" t="n">
        <v>95</v>
      </c>
      <c r="D1758" s="29" t="n">
        <v>3</v>
      </c>
      <c r="E1758" s="30" t="n">
        <v>8</v>
      </c>
      <c r="F1758" s="29" t="n">
        <v>2</v>
      </c>
      <c r="G1758" s="28" t="n">
        <v>150</v>
      </c>
      <c r="H1758" s="30" t="inlineStr">
        <is>
          <t>ON</t>
        </is>
      </c>
      <c r="I1758" s="31" t="n">
        <v>856.3651513317755</v>
      </c>
      <c r="J1758" s="31" t="n">
        <v>3449.488235315031</v>
      </c>
      <c r="K1758" s="31" t="n">
        <v>2287.037037037037</v>
      </c>
      <c r="L1758" s="31" t="n">
        <v>150</v>
      </c>
      <c r="M1758" s="31">
        <f>I1758+J1758+K1758+L1758</f>
        <v/>
      </c>
      <c r="N1758" s="31">
        <f>M1758*'Dashboard &amp; Optimisation'!$B$18/('Dashboard &amp; Optimisation'!$B$16/3.6)</f>
        <v/>
      </c>
      <c r="O1758" s="31" t="n">
        <v>1016.703407025801</v>
      </c>
      <c r="P1758" s="32" t="n">
        <v>0.0566075861040067</v>
      </c>
      <c r="Q1758" s="33" t="n">
        <v>18.95124197837385</v>
      </c>
      <c r="R1758" s="31" t="n">
        <v>3967.398325826921</v>
      </c>
      <c r="S1758" s="31">
        <f>R1758*IF(A1758=4, 2.0, 3.0)</f>
        <v/>
      </c>
      <c r="T1758" s="29">
        <f>'Dashboard &amp; Optimisation'!$B$18*U1758</f>
        <v/>
      </c>
      <c r="U1758" s="34">
        <f>MIN(1, S1758/M1758)</f>
        <v/>
      </c>
      <c r="V1758" s="34">
        <f>N1758/(N1758+O1758)</f>
        <v/>
      </c>
      <c r="W1758" s="34">
        <f>U1758*V1758</f>
        <v/>
      </c>
      <c r="X1758" s="32">
        <f>T1758/N1758</f>
        <v/>
      </c>
      <c r="Y1758" s="35">
        <f>IF(W1758=MAXIFS(W$2:W$7201, A$2:A$7201, A1758, B$2:B$7201, B1758), "OPTIMAL", "")</f>
        <v/>
      </c>
    </row>
    <row r="1759" ht="20" customHeight="1">
      <c r="A1759" s="36" t="n">
        <v>4</v>
      </c>
      <c r="B1759" s="36" t="n">
        <v>35</v>
      </c>
      <c r="C1759" s="37" t="n">
        <v>95</v>
      </c>
      <c r="D1759" s="37" t="n">
        <v>3</v>
      </c>
      <c r="E1759" s="6" t="n">
        <v>8</v>
      </c>
      <c r="F1759" s="37" t="n">
        <v>2</v>
      </c>
      <c r="G1759" s="36" t="n">
        <v>150</v>
      </c>
      <c r="H1759" s="6" t="inlineStr">
        <is>
          <t>OFF</t>
        </is>
      </c>
      <c r="I1759" s="38" t="n">
        <v>856.3651513317755</v>
      </c>
      <c r="J1759" s="38" t="n">
        <v>3449.488235315031</v>
      </c>
      <c r="K1759" s="38" t="n">
        <v>2287.037037037037</v>
      </c>
      <c r="L1759" s="38" t="n">
        <v>150</v>
      </c>
      <c r="M1759" s="38">
        <f>I1759+J1759+K1759+L1759</f>
        <v/>
      </c>
      <c r="N1759" s="38">
        <f>M1759*'Dashboard &amp; Optimisation'!$B$18/('Dashboard &amp; Optimisation'!$B$16/3.6)</f>
        <v/>
      </c>
      <c r="O1759" s="38" t="n">
        <v>1016.703407025801</v>
      </c>
      <c r="P1759" s="39" t="n">
        <v>0.2480157374747317</v>
      </c>
      <c r="Q1759" s="40" t="n">
        <v>18.95124197837385</v>
      </c>
      <c r="R1759" s="38" t="n">
        <v>905.526579179358</v>
      </c>
      <c r="S1759" s="38">
        <f>R1759*IF(A1759=4, 2.0, 3.0)</f>
        <v/>
      </c>
      <c r="T1759" s="37">
        <f>'Dashboard &amp; Optimisation'!$B$18*U1759</f>
        <v/>
      </c>
      <c r="U1759" s="26">
        <f>MIN(1, S1759/M1759)</f>
        <v/>
      </c>
      <c r="V1759" s="26">
        <f>N1759/(N1759+O1759)</f>
        <v/>
      </c>
      <c r="W1759" s="26">
        <f>U1759*V1759</f>
        <v/>
      </c>
      <c r="X1759" s="39">
        <f>T1759/N1759</f>
        <v/>
      </c>
      <c r="Y1759" s="41">
        <f>IF(W1759=MAXIFS(W$2:W$7201, A$2:A$7201, A1759, B$2:B$7201, B1759), "OPTIMAL", "")</f>
        <v/>
      </c>
    </row>
    <row r="1760" ht="20" customHeight="1">
      <c r="A1760" s="28" t="n">
        <v>4</v>
      </c>
      <c r="B1760" s="28" t="n">
        <v>35</v>
      </c>
      <c r="C1760" s="29" t="n">
        <v>95</v>
      </c>
      <c r="D1760" s="29" t="n">
        <v>3</v>
      </c>
      <c r="E1760" s="30" t="n">
        <v>8</v>
      </c>
      <c r="F1760" s="29" t="n">
        <v>2</v>
      </c>
      <c r="G1760" s="28" t="n">
        <v>200</v>
      </c>
      <c r="H1760" s="30" t="inlineStr">
        <is>
          <t>ON</t>
        </is>
      </c>
      <c r="I1760" s="31" t="n">
        <v>856.3651513317755</v>
      </c>
      <c r="J1760" s="31" t="n">
        <v>3449.488235315031</v>
      </c>
      <c r="K1760" s="31" t="n">
        <v>2287.037037037037</v>
      </c>
      <c r="L1760" s="31" t="n">
        <v>150</v>
      </c>
      <c r="M1760" s="31">
        <f>I1760+J1760+K1760+L1760</f>
        <v/>
      </c>
      <c r="N1760" s="31">
        <f>M1760*'Dashboard &amp; Optimisation'!$B$18/('Dashboard &amp; Optimisation'!$B$16/3.6)</f>
        <v/>
      </c>
      <c r="O1760" s="31" t="n">
        <v>1016.703407025801</v>
      </c>
      <c r="P1760" s="32" t="n">
        <v>0.0574452436992272</v>
      </c>
      <c r="Q1760" s="33" t="n">
        <v>18.95124197837385</v>
      </c>
      <c r="R1760" s="31" t="n">
        <v>3909.546341452125</v>
      </c>
      <c r="S1760" s="31">
        <f>R1760*IF(A1760=4, 2.0, 3.0)</f>
        <v/>
      </c>
      <c r="T1760" s="29">
        <f>'Dashboard &amp; Optimisation'!$B$18*U1760</f>
        <v/>
      </c>
      <c r="U1760" s="34">
        <f>MIN(1, S1760/M1760)</f>
        <v/>
      </c>
      <c r="V1760" s="34">
        <f>N1760/(N1760+O1760)</f>
        <v/>
      </c>
      <c r="W1760" s="34">
        <f>U1760*V1760</f>
        <v/>
      </c>
      <c r="X1760" s="32">
        <f>T1760/N1760</f>
        <v/>
      </c>
      <c r="Y1760" s="35">
        <f>IF(W1760=MAXIFS(W$2:W$7201, A$2:A$7201, A1760, B$2:B$7201, B1760), "OPTIMAL", "")</f>
        <v/>
      </c>
    </row>
    <row r="1761" ht="20" customHeight="1">
      <c r="A1761" s="36" t="n">
        <v>4</v>
      </c>
      <c r="B1761" s="36" t="n">
        <v>35</v>
      </c>
      <c r="C1761" s="37" t="n">
        <v>95</v>
      </c>
      <c r="D1761" s="37" t="n">
        <v>3</v>
      </c>
      <c r="E1761" s="6" t="n">
        <v>8</v>
      </c>
      <c r="F1761" s="37" t="n">
        <v>2</v>
      </c>
      <c r="G1761" s="36" t="n">
        <v>200</v>
      </c>
      <c r="H1761" s="6" t="inlineStr">
        <is>
          <t>OFF</t>
        </is>
      </c>
      <c r="I1761" s="38" t="n">
        <v>856.3651513317755</v>
      </c>
      <c r="J1761" s="38" t="n">
        <v>3449.488235315031</v>
      </c>
      <c r="K1761" s="38" t="n">
        <v>2287.037037037037</v>
      </c>
      <c r="L1761" s="38" t="n">
        <v>150</v>
      </c>
      <c r="M1761" s="38">
        <f>I1761+J1761+K1761+L1761</f>
        <v/>
      </c>
      <c r="N1761" s="38">
        <f>M1761*'Dashboard &amp; Optimisation'!$B$18/('Dashboard &amp; Optimisation'!$B$16/3.6)</f>
        <v/>
      </c>
      <c r="O1761" s="38" t="n">
        <v>1016.703407025801</v>
      </c>
      <c r="P1761" s="39" t="n">
        <v>0.2488533950699522</v>
      </c>
      <c r="Q1761" s="40" t="n">
        <v>18.95124197837385</v>
      </c>
      <c r="R1761" s="38" t="n">
        <v>902.4785146090096</v>
      </c>
      <c r="S1761" s="38">
        <f>R1761*IF(A1761=4, 2.0, 3.0)</f>
        <v/>
      </c>
      <c r="T1761" s="37">
        <f>'Dashboard &amp; Optimisation'!$B$18*U1761</f>
        <v/>
      </c>
      <c r="U1761" s="26">
        <f>MIN(1, S1761/M1761)</f>
        <v/>
      </c>
      <c r="V1761" s="26">
        <f>N1761/(N1761+O1761)</f>
        <v/>
      </c>
      <c r="W1761" s="26">
        <f>U1761*V1761</f>
        <v/>
      </c>
      <c r="X1761" s="39">
        <f>T1761/N1761</f>
        <v/>
      </c>
      <c r="Y1761" s="41">
        <f>IF(W1761=MAXIFS(W$2:W$7201, A$2:A$7201, A1761, B$2:B$7201, B1761), "OPTIMAL", "")</f>
        <v/>
      </c>
    </row>
    <row r="1762" ht="20" customHeight="1">
      <c r="A1762" s="28" t="n">
        <v>4</v>
      </c>
      <c r="B1762" s="28" t="n">
        <v>35</v>
      </c>
      <c r="C1762" s="29" t="n">
        <v>100</v>
      </c>
      <c r="D1762" s="29" t="n">
        <v>2</v>
      </c>
      <c r="E1762" s="30" t="n">
        <v>0</v>
      </c>
      <c r="F1762" s="29" t="n">
        <v>0</v>
      </c>
      <c r="G1762" s="28" t="n">
        <v>50</v>
      </c>
      <c r="H1762" s="30" t="inlineStr">
        <is>
          <t>ON</t>
        </is>
      </c>
      <c r="I1762" s="31" t="n">
        <v>856.3651513317755</v>
      </c>
      <c r="J1762" s="31" t="n">
        <v>3449.488235315031</v>
      </c>
      <c r="K1762" s="31" t="n">
        <v>2287.037037037037</v>
      </c>
      <c r="L1762" s="31" t="n">
        <v>150</v>
      </c>
      <c r="M1762" s="31">
        <f>I1762+J1762+K1762+L1762</f>
        <v/>
      </c>
      <c r="N1762" s="31">
        <f>M1762*'Dashboard &amp; Optimisation'!$B$18/('Dashboard &amp; Optimisation'!$B$16/3.6)</f>
        <v/>
      </c>
      <c r="O1762" s="31" t="n">
        <v>291.5308506710375</v>
      </c>
      <c r="P1762" s="32" t="n">
        <v>0.4798838462133561</v>
      </c>
      <c r="Q1762" s="33" t="n">
        <v>0.2</v>
      </c>
      <c r="R1762" s="31" t="n">
        <v>365.4085295454406</v>
      </c>
      <c r="S1762" s="31">
        <f>R1762*IF(A1762=4, 2.0, 3.0)</f>
        <v/>
      </c>
      <c r="T1762" s="29">
        <f>'Dashboard &amp; Optimisation'!$B$18*U1762</f>
        <v/>
      </c>
      <c r="U1762" s="34">
        <f>MIN(1, S1762/M1762)</f>
        <v/>
      </c>
      <c r="V1762" s="34">
        <f>N1762/(N1762+O1762)</f>
        <v/>
      </c>
      <c r="W1762" s="34">
        <f>U1762*V1762</f>
        <v/>
      </c>
      <c r="X1762" s="32">
        <f>T1762/N1762</f>
        <v/>
      </c>
      <c r="Y1762" s="35">
        <f>IF(W1762=MAXIFS(W$2:W$7201, A$2:A$7201, A1762, B$2:B$7201, B1762), "OPTIMAL", "")</f>
        <v/>
      </c>
    </row>
    <row r="1763" ht="20" customHeight="1">
      <c r="A1763" s="36" t="n">
        <v>4</v>
      </c>
      <c r="B1763" s="36" t="n">
        <v>35</v>
      </c>
      <c r="C1763" s="37" t="n">
        <v>100</v>
      </c>
      <c r="D1763" s="37" t="n">
        <v>2</v>
      </c>
      <c r="E1763" s="6" t="n">
        <v>0</v>
      </c>
      <c r="F1763" s="37" t="n">
        <v>0</v>
      </c>
      <c r="G1763" s="36" t="n">
        <v>50</v>
      </c>
      <c r="H1763" s="6" t="inlineStr">
        <is>
          <t>OFF</t>
        </is>
      </c>
      <c r="I1763" s="38" t="n">
        <v>856.3651513317755</v>
      </c>
      <c r="J1763" s="38" t="n">
        <v>3449.488235315031</v>
      </c>
      <c r="K1763" s="38" t="n">
        <v>2287.037037037037</v>
      </c>
      <c r="L1763" s="38" t="n">
        <v>150</v>
      </c>
      <c r="M1763" s="38">
        <f>I1763+J1763+K1763+L1763</f>
        <v/>
      </c>
      <c r="N1763" s="38">
        <f>M1763*'Dashboard &amp; Optimisation'!$B$18/('Dashboard &amp; Optimisation'!$B$16/3.6)</f>
        <v/>
      </c>
      <c r="O1763" s="38" t="n">
        <v>291.5308506710375</v>
      </c>
      <c r="P1763" s="39" t="n">
        <v>0.7981937323971467</v>
      </c>
      <c r="Q1763" s="40" t="n">
        <v>0.2</v>
      </c>
      <c r="R1763" s="38" t="n">
        <v>219.6880825796617</v>
      </c>
      <c r="S1763" s="38">
        <f>R1763*IF(A1763=4, 2.0, 3.0)</f>
        <v/>
      </c>
      <c r="T1763" s="37">
        <f>'Dashboard &amp; Optimisation'!$B$18*U1763</f>
        <v/>
      </c>
      <c r="U1763" s="26">
        <f>MIN(1, S1763/M1763)</f>
        <v/>
      </c>
      <c r="V1763" s="26">
        <f>N1763/(N1763+O1763)</f>
        <v/>
      </c>
      <c r="W1763" s="26">
        <f>U1763*V1763</f>
        <v/>
      </c>
      <c r="X1763" s="39">
        <f>T1763/N1763</f>
        <v/>
      </c>
      <c r="Y1763" s="41">
        <f>IF(W1763=MAXIFS(W$2:W$7201, A$2:A$7201, A1763, B$2:B$7201, B1763), "OPTIMAL", "")</f>
        <v/>
      </c>
    </row>
    <row r="1764" ht="20" customHeight="1">
      <c r="A1764" s="28" t="n">
        <v>4</v>
      </c>
      <c r="B1764" s="28" t="n">
        <v>35</v>
      </c>
      <c r="C1764" s="29" t="n">
        <v>100</v>
      </c>
      <c r="D1764" s="29" t="n">
        <v>2</v>
      </c>
      <c r="E1764" s="30" t="n">
        <v>0</v>
      </c>
      <c r="F1764" s="29" t="n">
        <v>0</v>
      </c>
      <c r="G1764" s="28" t="n">
        <v>100</v>
      </c>
      <c r="H1764" s="30" t="inlineStr">
        <is>
          <t>ON</t>
        </is>
      </c>
      <c r="I1764" s="31" t="n">
        <v>856.3651513317755</v>
      </c>
      <c r="J1764" s="31" t="n">
        <v>3449.488235315031</v>
      </c>
      <c r="K1764" s="31" t="n">
        <v>2287.037037037037</v>
      </c>
      <c r="L1764" s="31" t="n">
        <v>150</v>
      </c>
      <c r="M1764" s="31">
        <f>I1764+J1764+K1764+L1764</f>
        <v/>
      </c>
      <c r="N1764" s="31">
        <f>M1764*'Dashboard &amp; Optimisation'!$B$18/('Dashboard &amp; Optimisation'!$B$16/3.6)</f>
        <v/>
      </c>
      <c r="O1764" s="31" t="n">
        <v>291.5308506710375</v>
      </c>
      <c r="P1764" s="32" t="n">
        <v>0.4806796209288155</v>
      </c>
      <c r="Q1764" s="33" t="n">
        <v>0.2</v>
      </c>
      <c r="R1764" s="31" t="n">
        <v>364.8035884246508</v>
      </c>
      <c r="S1764" s="31">
        <f>R1764*IF(A1764=4, 2.0, 3.0)</f>
        <v/>
      </c>
      <c r="T1764" s="29">
        <f>'Dashboard &amp; Optimisation'!$B$18*U1764</f>
        <v/>
      </c>
      <c r="U1764" s="34">
        <f>MIN(1, S1764/M1764)</f>
        <v/>
      </c>
      <c r="V1764" s="34">
        <f>N1764/(N1764+O1764)</f>
        <v/>
      </c>
      <c r="W1764" s="34">
        <f>U1764*V1764</f>
        <v/>
      </c>
      <c r="X1764" s="32">
        <f>T1764/N1764</f>
        <v/>
      </c>
      <c r="Y1764" s="35">
        <f>IF(W1764=MAXIFS(W$2:W$7201, A$2:A$7201, A1764, B$2:B$7201, B1764), "OPTIMAL", "")</f>
        <v/>
      </c>
    </row>
    <row r="1765" ht="20" customHeight="1">
      <c r="A1765" s="36" t="n">
        <v>4</v>
      </c>
      <c r="B1765" s="36" t="n">
        <v>35</v>
      </c>
      <c r="C1765" s="37" t="n">
        <v>100</v>
      </c>
      <c r="D1765" s="37" t="n">
        <v>2</v>
      </c>
      <c r="E1765" s="6" t="n">
        <v>0</v>
      </c>
      <c r="F1765" s="37" t="n">
        <v>0</v>
      </c>
      <c r="G1765" s="36" t="n">
        <v>100</v>
      </c>
      <c r="H1765" s="6" t="inlineStr">
        <is>
          <t>OFF</t>
        </is>
      </c>
      <c r="I1765" s="38" t="n">
        <v>856.3651513317755</v>
      </c>
      <c r="J1765" s="38" t="n">
        <v>3449.488235315031</v>
      </c>
      <c r="K1765" s="38" t="n">
        <v>2287.037037037037</v>
      </c>
      <c r="L1765" s="38" t="n">
        <v>150</v>
      </c>
      <c r="M1765" s="38">
        <f>I1765+J1765+K1765+L1765</f>
        <v/>
      </c>
      <c r="N1765" s="38">
        <f>M1765*'Dashboard &amp; Optimisation'!$B$18/('Dashboard &amp; Optimisation'!$B$16/3.6)</f>
        <v/>
      </c>
      <c r="O1765" s="38" t="n">
        <v>291.5308506710375</v>
      </c>
      <c r="P1765" s="39" t="n">
        <v>0.7989895071126063</v>
      </c>
      <c r="Q1765" s="40" t="n">
        <v>0.2</v>
      </c>
      <c r="R1765" s="38" t="n">
        <v>219.4692784278569</v>
      </c>
      <c r="S1765" s="38">
        <f>R1765*IF(A1765=4, 2.0, 3.0)</f>
        <v/>
      </c>
      <c r="T1765" s="37">
        <f>'Dashboard &amp; Optimisation'!$B$18*U1765</f>
        <v/>
      </c>
      <c r="U1765" s="26">
        <f>MIN(1, S1765/M1765)</f>
        <v/>
      </c>
      <c r="V1765" s="26">
        <f>N1765/(N1765+O1765)</f>
        <v/>
      </c>
      <c r="W1765" s="26">
        <f>U1765*V1765</f>
        <v/>
      </c>
      <c r="X1765" s="39">
        <f>T1765/N1765</f>
        <v/>
      </c>
      <c r="Y1765" s="41">
        <f>IF(W1765=MAXIFS(W$2:W$7201, A$2:A$7201, A1765, B$2:B$7201, B1765), "OPTIMAL", "")</f>
        <v/>
      </c>
    </row>
    <row r="1766" ht="20" customHeight="1">
      <c r="A1766" s="28" t="n">
        <v>4</v>
      </c>
      <c r="B1766" s="28" t="n">
        <v>35</v>
      </c>
      <c r="C1766" s="29" t="n">
        <v>100</v>
      </c>
      <c r="D1766" s="29" t="n">
        <v>2</v>
      </c>
      <c r="E1766" s="30" t="n">
        <v>0</v>
      </c>
      <c r="F1766" s="29" t="n">
        <v>0</v>
      </c>
      <c r="G1766" s="28" t="n">
        <v>150</v>
      </c>
      <c r="H1766" s="30" t="inlineStr">
        <is>
          <t>ON</t>
        </is>
      </c>
      <c r="I1766" s="31" t="n">
        <v>856.3651513317755</v>
      </c>
      <c r="J1766" s="31" t="n">
        <v>3449.488235315031</v>
      </c>
      <c r="K1766" s="31" t="n">
        <v>2287.037037037037</v>
      </c>
      <c r="L1766" s="31" t="n">
        <v>150</v>
      </c>
      <c r="M1766" s="31">
        <f>I1766+J1766+K1766+L1766</f>
        <v/>
      </c>
      <c r="N1766" s="31">
        <f>M1766*'Dashboard &amp; Optimisation'!$B$18/('Dashboard &amp; Optimisation'!$B$16/3.6)</f>
        <v/>
      </c>
      <c r="O1766" s="31" t="n">
        <v>291.5308506710375</v>
      </c>
      <c r="P1766" s="32" t="n">
        <v>0.481475395644275</v>
      </c>
      <c r="Q1766" s="33" t="n">
        <v>0.2</v>
      </c>
      <c r="R1766" s="31" t="n">
        <v>364.2006469775831</v>
      </c>
      <c r="S1766" s="31">
        <f>R1766*IF(A1766=4, 2.0, 3.0)</f>
        <v/>
      </c>
      <c r="T1766" s="29">
        <f>'Dashboard &amp; Optimisation'!$B$18*U1766</f>
        <v/>
      </c>
      <c r="U1766" s="34">
        <f>MIN(1, S1766/M1766)</f>
        <v/>
      </c>
      <c r="V1766" s="34">
        <f>N1766/(N1766+O1766)</f>
        <v/>
      </c>
      <c r="W1766" s="34">
        <f>U1766*V1766</f>
        <v/>
      </c>
      <c r="X1766" s="32">
        <f>T1766/N1766</f>
        <v/>
      </c>
      <c r="Y1766" s="35">
        <f>IF(W1766=MAXIFS(W$2:W$7201, A$2:A$7201, A1766, B$2:B$7201, B1766), "OPTIMAL", "")</f>
        <v/>
      </c>
    </row>
    <row r="1767" ht="20" customHeight="1">
      <c r="A1767" s="36" t="n">
        <v>4</v>
      </c>
      <c r="B1767" s="36" t="n">
        <v>35</v>
      </c>
      <c r="C1767" s="37" t="n">
        <v>100</v>
      </c>
      <c r="D1767" s="37" t="n">
        <v>2</v>
      </c>
      <c r="E1767" s="6" t="n">
        <v>0</v>
      </c>
      <c r="F1767" s="37" t="n">
        <v>0</v>
      </c>
      <c r="G1767" s="36" t="n">
        <v>150</v>
      </c>
      <c r="H1767" s="6" t="inlineStr">
        <is>
          <t>OFF</t>
        </is>
      </c>
      <c r="I1767" s="38" t="n">
        <v>856.3651513317755</v>
      </c>
      <c r="J1767" s="38" t="n">
        <v>3449.488235315031</v>
      </c>
      <c r="K1767" s="38" t="n">
        <v>2287.037037037037</v>
      </c>
      <c r="L1767" s="38" t="n">
        <v>150</v>
      </c>
      <c r="M1767" s="38">
        <f>I1767+J1767+K1767+L1767</f>
        <v/>
      </c>
      <c r="N1767" s="38">
        <f>M1767*'Dashboard &amp; Optimisation'!$B$18/('Dashboard &amp; Optimisation'!$B$16/3.6)</f>
        <v/>
      </c>
      <c r="O1767" s="38" t="n">
        <v>291.5308506710375</v>
      </c>
      <c r="P1767" s="39" t="n">
        <v>0.7997852818280657</v>
      </c>
      <c r="Q1767" s="40" t="n">
        <v>0.2</v>
      </c>
      <c r="R1767" s="38" t="n">
        <v>219.2509096899454</v>
      </c>
      <c r="S1767" s="38">
        <f>R1767*IF(A1767=4, 2.0, 3.0)</f>
        <v/>
      </c>
      <c r="T1767" s="37">
        <f>'Dashboard &amp; Optimisation'!$B$18*U1767</f>
        <v/>
      </c>
      <c r="U1767" s="26">
        <f>MIN(1, S1767/M1767)</f>
        <v/>
      </c>
      <c r="V1767" s="26">
        <f>N1767/(N1767+O1767)</f>
        <v/>
      </c>
      <c r="W1767" s="26">
        <f>U1767*V1767</f>
        <v/>
      </c>
      <c r="X1767" s="39">
        <f>T1767/N1767</f>
        <v/>
      </c>
      <c r="Y1767" s="41">
        <f>IF(W1767=MAXIFS(W$2:W$7201, A$2:A$7201, A1767, B$2:B$7201, B1767), "OPTIMAL", "")</f>
        <v/>
      </c>
    </row>
    <row r="1768" ht="20" customHeight="1">
      <c r="A1768" s="28" t="n">
        <v>4</v>
      </c>
      <c r="B1768" s="28" t="n">
        <v>35</v>
      </c>
      <c r="C1768" s="29" t="n">
        <v>100</v>
      </c>
      <c r="D1768" s="29" t="n">
        <v>2</v>
      </c>
      <c r="E1768" s="30" t="n">
        <v>0</v>
      </c>
      <c r="F1768" s="29" t="n">
        <v>0</v>
      </c>
      <c r="G1768" s="28" t="n">
        <v>200</v>
      </c>
      <c r="H1768" s="30" t="inlineStr">
        <is>
          <t>ON</t>
        </is>
      </c>
      <c r="I1768" s="31" t="n">
        <v>856.3651513317755</v>
      </c>
      <c r="J1768" s="31" t="n">
        <v>3449.488235315031</v>
      </c>
      <c r="K1768" s="31" t="n">
        <v>2287.037037037037</v>
      </c>
      <c r="L1768" s="31" t="n">
        <v>150</v>
      </c>
      <c r="M1768" s="31">
        <f>I1768+J1768+K1768+L1768</f>
        <v/>
      </c>
      <c r="N1768" s="31">
        <f>M1768*'Dashboard &amp; Optimisation'!$B$18/('Dashboard &amp; Optimisation'!$B$16/3.6)</f>
        <v/>
      </c>
      <c r="O1768" s="31" t="n">
        <v>291.5308506710375</v>
      </c>
      <c r="P1768" s="32" t="n">
        <v>0.4822711703597344</v>
      </c>
      <c r="Q1768" s="33" t="n">
        <v>0.2</v>
      </c>
      <c r="R1768" s="31" t="n">
        <v>363.5996953055134</v>
      </c>
      <c r="S1768" s="31">
        <f>R1768*IF(A1768=4, 2.0, 3.0)</f>
        <v/>
      </c>
      <c r="T1768" s="29">
        <f>'Dashboard &amp; Optimisation'!$B$18*U1768</f>
        <v/>
      </c>
      <c r="U1768" s="34">
        <f>MIN(1, S1768/M1768)</f>
        <v/>
      </c>
      <c r="V1768" s="34">
        <f>N1768/(N1768+O1768)</f>
        <v/>
      </c>
      <c r="W1768" s="34">
        <f>U1768*V1768</f>
        <v/>
      </c>
      <c r="X1768" s="32">
        <f>T1768/N1768</f>
        <v/>
      </c>
      <c r="Y1768" s="35">
        <f>IF(W1768=MAXIFS(W$2:W$7201, A$2:A$7201, A1768, B$2:B$7201, B1768), "OPTIMAL", "")</f>
        <v/>
      </c>
    </row>
    <row r="1769" ht="20" customHeight="1">
      <c r="A1769" s="36" t="n">
        <v>4</v>
      </c>
      <c r="B1769" s="36" t="n">
        <v>35</v>
      </c>
      <c r="C1769" s="37" t="n">
        <v>100</v>
      </c>
      <c r="D1769" s="37" t="n">
        <v>2</v>
      </c>
      <c r="E1769" s="6" t="n">
        <v>0</v>
      </c>
      <c r="F1769" s="37" t="n">
        <v>0</v>
      </c>
      <c r="G1769" s="36" t="n">
        <v>200</v>
      </c>
      <c r="H1769" s="6" t="inlineStr">
        <is>
          <t>OFF</t>
        </is>
      </c>
      <c r="I1769" s="38" t="n">
        <v>856.3651513317755</v>
      </c>
      <c r="J1769" s="38" t="n">
        <v>3449.488235315031</v>
      </c>
      <c r="K1769" s="38" t="n">
        <v>2287.037037037037</v>
      </c>
      <c r="L1769" s="38" t="n">
        <v>150</v>
      </c>
      <c r="M1769" s="38">
        <f>I1769+J1769+K1769+L1769</f>
        <v/>
      </c>
      <c r="N1769" s="38">
        <f>M1769*'Dashboard &amp; Optimisation'!$B$18/('Dashboard &amp; Optimisation'!$B$16/3.6)</f>
        <v/>
      </c>
      <c r="O1769" s="38" t="n">
        <v>291.5308506710375</v>
      </c>
      <c r="P1769" s="39" t="n">
        <v>0.8005810565435252</v>
      </c>
      <c r="Q1769" s="40" t="n">
        <v>0.2</v>
      </c>
      <c r="R1769" s="38" t="n">
        <v>219.0329750675275</v>
      </c>
      <c r="S1769" s="38">
        <f>R1769*IF(A1769=4, 2.0, 3.0)</f>
        <v/>
      </c>
      <c r="T1769" s="37">
        <f>'Dashboard &amp; Optimisation'!$B$18*U1769</f>
        <v/>
      </c>
      <c r="U1769" s="26">
        <f>MIN(1, S1769/M1769)</f>
        <v/>
      </c>
      <c r="V1769" s="26">
        <f>N1769/(N1769+O1769)</f>
        <v/>
      </c>
      <c r="W1769" s="26">
        <f>U1769*V1769</f>
        <v/>
      </c>
      <c r="X1769" s="39">
        <f>T1769/N1769</f>
        <v/>
      </c>
      <c r="Y1769" s="41">
        <f>IF(W1769=MAXIFS(W$2:W$7201, A$2:A$7201, A1769, B$2:B$7201, B1769), "OPTIMAL", "")</f>
        <v/>
      </c>
    </row>
    <row r="1770" ht="20" customHeight="1">
      <c r="A1770" s="28" t="n">
        <v>4</v>
      </c>
      <c r="B1770" s="28" t="n">
        <v>35</v>
      </c>
      <c r="C1770" s="29" t="n">
        <v>100</v>
      </c>
      <c r="D1770" s="29" t="n">
        <v>2</v>
      </c>
      <c r="E1770" s="30" t="n">
        <v>4</v>
      </c>
      <c r="F1770" s="29" t="n">
        <v>1.5</v>
      </c>
      <c r="G1770" s="28" t="n">
        <v>50</v>
      </c>
      <c r="H1770" s="30" t="inlineStr">
        <is>
          <t>ON</t>
        </is>
      </c>
      <c r="I1770" s="31" t="n">
        <v>856.3651513317755</v>
      </c>
      <c r="J1770" s="31" t="n">
        <v>3449.488235315031</v>
      </c>
      <c r="K1770" s="31" t="n">
        <v>2287.037037037037</v>
      </c>
      <c r="L1770" s="31" t="n">
        <v>150</v>
      </c>
      <c r="M1770" s="31">
        <f>I1770+J1770+K1770+L1770</f>
        <v/>
      </c>
      <c r="N1770" s="31">
        <f>M1770*'Dashboard &amp; Optimisation'!$B$18/('Dashboard &amp; Optimisation'!$B$16/3.6)</f>
        <v/>
      </c>
      <c r="O1770" s="31" t="n">
        <v>457.7979480022412</v>
      </c>
      <c r="P1770" s="32" t="n">
        <v>0.07296586193152697</v>
      </c>
      <c r="Q1770" s="33" t="n">
        <v>6.718986469044035</v>
      </c>
      <c r="R1770" s="31" t="n">
        <v>2482.240839951774</v>
      </c>
      <c r="S1770" s="31">
        <f>R1770*IF(A1770=4, 2.0, 3.0)</f>
        <v/>
      </c>
      <c r="T1770" s="29">
        <f>'Dashboard &amp; Optimisation'!$B$18*U1770</f>
        <v/>
      </c>
      <c r="U1770" s="34">
        <f>MIN(1, S1770/M1770)</f>
        <v/>
      </c>
      <c r="V1770" s="34">
        <f>N1770/(N1770+O1770)</f>
        <v/>
      </c>
      <c r="W1770" s="34">
        <f>U1770*V1770</f>
        <v/>
      </c>
      <c r="X1770" s="32">
        <f>T1770/N1770</f>
        <v/>
      </c>
      <c r="Y1770" s="35">
        <f>IF(W1770=MAXIFS(W$2:W$7201, A$2:A$7201, A1770, B$2:B$7201, B1770), "OPTIMAL", "")</f>
        <v/>
      </c>
    </row>
    <row r="1771" ht="20" customHeight="1">
      <c r="A1771" s="36" t="n">
        <v>4</v>
      </c>
      <c r="B1771" s="36" t="n">
        <v>35</v>
      </c>
      <c r="C1771" s="37" t="n">
        <v>100</v>
      </c>
      <c r="D1771" s="37" t="n">
        <v>2</v>
      </c>
      <c r="E1771" s="6" t="n">
        <v>4</v>
      </c>
      <c r="F1771" s="37" t="n">
        <v>1.5</v>
      </c>
      <c r="G1771" s="36" t="n">
        <v>50</v>
      </c>
      <c r="H1771" s="6" t="inlineStr">
        <is>
          <t>OFF</t>
        </is>
      </c>
      <c r="I1771" s="38" t="n">
        <v>856.3651513317755</v>
      </c>
      <c r="J1771" s="38" t="n">
        <v>3449.488235315031</v>
      </c>
      <c r="K1771" s="38" t="n">
        <v>2287.037037037037</v>
      </c>
      <c r="L1771" s="38" t="n">
        <v>150</v>
      </c>
      <c r="M1771" s="38">
        <f>I1771+J1771+K1771+L1771</f>
        <v/>
      </c>
      <c r="N1771" s="38">
        <f>M1771*'Dashboard &amp; Optimisation'!$B$18/('Dashboard &amp; Optimisation'!$B$16/3.6)</f>
        <v/>
      </c>
      <c r="O1771" s="38" t="n">
        <v>457.7979480022412</v>
      </c>
      <c r="P1771" s="39" t="n">
        <v>0.3065282967074239</v>
      </c>
      <c r="Q1771" s="40" t="n">
        <v>6.718986469044035</v>
      </c>
      <c r="R1771" s="38" t="n">
        <v>590.871525905465</v>
      </c>
      <c r="S1771" s="38">
        <f>R1771*IF(A1771=4, 2.0, 3.0)</f>
        <v/>
      </c>
      <c r="T1771" s="37">
        <f>'Dashboard &amp; Optimisation'!$B$18*U1771</f>
        <v/>
      </c>
      <c r="U1771" s="26">
        <f>MIN(1, S1771/M1771)</f>
        <v/>
      </c>
      <c r="V1771" s="26">
        <f>N1771/(N1771+O1771)</f>
        <v/>
      </c>
      <c r="W1771" s="26">
        <f>U1771*V1771</f>
        <v/>
      </c>
      <c r="X1771" s="39">
        <f>T1771/N1771</f>
        <v/>
      </c>
      <c r="Y1771" s="41">
        <f>IF(W1771=MAXIFS(W$2:W$7201, A$2:A$7201, A1771, B$2:B$7201, B1771), "OPTIMAL", "")</f>
        <v/>
      </c>
    </row>
    <row r="1772" ht="20" customHeight="1">
      <c r="A1772" s="28" t="n">
        <v>4</v>
      </c>
      <c r="B1772" s="28" t="n">
        <v>35</v>
      </c>
      <c r="C1772" s="29" t="n">
        <v>100</v>
      </c>
      <c r="D1772" s="29" t="n">
        <v>2</v>
      </c>
      <c r="E1772" s="30" t="n">
        <v>4</v>
      </c>
      <c r="F1772" s="29" t="n">
        <v>1.5</v>
      </c>
      <c r="G1772" s="28" t="n">
        <v>100</v>
      </c>
      <c r="H1772" s="30" t="inlineStr">
        <is>
          <t>ON</t>
        </is>
      </c>
      <c r="I1772" s="31" t="n">
        <v>856.3651513317755</v>
      </c>
      <c r="J1772" s="31" t="n">
        <v>3449.488235315031</v>
      </c>
      <c r="K1772" s="31" t="n">
        <v>2287.037037037037</v>
      </c>
      <c r="L1772" s="31" t="n">
        <v>150</v>
      </c>
      <c r="M1772" s="31">
        <f>I1772+J1772+K1772+L1772</f>
        <v/>
      </c>
      <c r="N1772" s="31">
        <f>M1772*'Dashboard &amp; Optimisation'!$B$18/('Dashboard &amp; Optimisation'!$B$16/3.6)</f>
        <v/>
      </c>
      <c r="O1772" s="31" t="n">
        <v>457.7979480022412</v>
      </c>
      <c r="P1772" s="32" t="n">
        <v>0.07376163664698646</v>
      </c>
      <c r="Q1772" s="33" t="n">
        <v>6.718986469044035</v>
      </c>
      <c r="R1772" s="31" t="n">
        <v>2455.461275561574</v>
      </c>
      <c r="S1772" s="31">
        <f>R1772*IF(A1772=4, 2.0, 3.0)</f>
        <v/>
      </c>
      <c r="T1772" s="29">
        <f>'Dashboard &amp; Optimisation'!$B$18*U1772</f>
        <v/>
      </c>
      <c r="U1772" s="34">
        <f>MIN(1, S1772/M1772)</f>
        <v/>
      </c>
      <c r="V1772" s="34">
        <f>N1772/(N1772+O1772)</f>
        <v/>
      </c>
      <c r="W1772" s="34">
        <f>U1772*V1772</f>
        <v/>
      </c>
      <c r="X1772" s="32">
        <f>T1772/N1772</f>
        <v/>
      </c>
      <c r="Y1772" s="35">
        <f>IF(W1772=MAXIFS(W$2:W$7201, A$2:A$7201, A1772, B$2:B$7201, B1772), "OPTIMAL", "")</f>
        <v/>
      </c>
    </row>
    <row r="1773" ht="20" customHeight="1">
      <c r="A1773" s="36" t="n">
        <v>4</v>
      </c>
      <c r="B1773" s="36" t="n">
        <v>35</v>
      </c>
      <c r="C1773" s="37" t="n">
        <v>100</v>
      </c>
      <c r="D1773" s="37" t="n">
        <v>2</v>
      </c>
      <c r="E1773" s="6" t="n">
        <v>4</v>
      </c>
      <c r="F1773" s="37" t="n">
        <v>1.5</v>
      </c>
      <c r="G1773" s="36" t="n">
        <v>100</v>
      </c>
      <c r="H1773" s="6" t="inlineStr">
        <is>
          <t>OFF</t>
        </is>
      </c>
      <c r="I1773" s="38" t="n">
        <v>856.3651513317755</v>
      </c>
      <c r="J1773" s="38" t="n">
        <v>3449.488235315031</v>
      </c>
      <c r="K1773" s="38" t="n">
        <v>2287.037037037037</v>
      </c>
      <c r="L1773" s="38" t="n">
        <v>150</v>
      </c>
      <c r="M1773" s="38">
        <f>I1773+J1773+K1773+L1773</f>
        <v/>
      </c>
      <c r="N1773" s="38">
        <f>M1773*'Dashboard &amp; Optimisation'!$B$18/('Dashboard &amp; Optimisation'!$B$16/3.6)</f>
        <v/>
      </c>
      <c r="O1773" s="38" t="n">
        <v>457.7979480022412</v>
      </c>
      <c r="P1773" s="39" t="n">
        <v>0.3073240714228834</v>
      </c>
      <c r="Q1773" s="40" t="n">
        <v>6.718986469044035</v>
      </c>
      <c r="R1773" s="38" t="n">
        <v>589.3415428545977</v>
      </c>
      <c r="S1773" s="38">
        <f>R1773*IF(A1773=4, 2.0, 3.0)</f>
        <v/>
      </c>
      <c r="T1773" s="37">
        <f>'Dashboard &amp; Optimisation'!$B$18*U1773</f>
        <v/>
      </c>
      <c r="U1773" s="26">
        <f>MIN(1, S1773/M1773)</f>
        <v/>
      </c>
      <c r="V1773" s="26">
        <f>N1773/(N1773+O1773)</f>
        <v/>
      </c>
      <c r="W1773" s="26">
        <f>U1773*V1773</f>
        <v/>
      </c>
      <c r="X1773" s="39">
        <f>T1773/N1773</f>
        <v/>
      </c>
      <c r="Y1773" s="41">
        <f>IF(W1773=MAXIFS(W$2:W$7201, A$2:A$7201, A1773, B$2:B$7201, B1773), "OPTIMAL", "")</f>
        <v/>
      </c>
    </row>
    <row r="1774" ht="20" customHeight="1">
      <c r="A1774" s="28" t="n">
        <v>4</v>
      </c>
      <c r="B1774" s="28" t="n">
        <v>35</v>
      </c>
      <c r="C1774" s="29" t="n">
        <v>100</v>
      </c>
      <c r="D1774" s="29" t="n">
        <v>2</v>
      </c>
      <c r="E1774" s="30" t="n">
        <v>4</v>
      </c>
      <c r="F1774" s="29" t="n">
        <v>1.5</v>
      </c>
      <c r="G1774" s="28" t="n">
        <v>150</v>
      </c>
      <c r="H1774" s="30" t="inlineStr">
        <is>
          <t>ON</t>
        </is>
      </c>
      <c r="I1774" s="31" t="n">
        <v>856.3651513317755</v>
      </c>
      <c r="J1774" s="31" t="n">
        <v>3449.488235315031</v>
      </c>
      <c r="K1774" s="31" t="n">
        <v>2287.037037037037</v>
      </c>
      <c r="L1774" s="31" t="n">
        <v>150</v>
      </c>
      <c r="M1774" s="31">
        <f>I1774+J1774+K1774+L1774</f>
        <v/>
      </c>
      <c r="N1774" s="31">
        <f>M1774*'Dashboard &amp; Optimisation'!$B$18/('Dashboard &amp; Optimisation'!$B$16/3.6)</f>
        <v/>
      </c>
      <c r="O1774" s="31" t="n">
        <v>457.7979480022412</v>
      </c>
      <c r="P1774" s="32" t="n">
        <v>0.07455741136244592</v>
      </c>
      <c r="Q1774" s="33" t="n">
        <v>6.718986469044035</v>
      </c>
      <c r="R1774" s="31" t="n">
        <v>2429.253364608458</v>
      </c>
      <c r="S1774" s="31">
        <f>R1774*IF(A1774=4, 2.0, 3.0)</f>
        <v/>
      </c>
      <c r="T1774" s="29">
        <f>'Dashboard &amp; Optimisation'!$B$18*U1774</f>
        <v/>
      </c>
      <c r="U1774" s="34">
        <f>MIN(1, S1774/M1774)</f>
        <v/>
      </c>
      <c r="V1774" s="34">
        <f>N1774/(N1774+O1774)</f>
        <v/>
      </c>
      <c r="W1774" s="34">
        <f>U1774*V1774</f>
        <v/>
      </c>
      <c r="X1774" s="32">
        <f>T1774/N1774</f>
        <v/>
      </c>
      <c r="Y1774" s="35">
        <f>IF(W1774=MAXIFS(W$2:W$7201, A$2:A$7201, A1774, B$2:B$7201, B1774), "OPTIMAL", "")</f>
        <v/>
      </c>
    </row>
    <row r="1775" ht="20" customHeight="1">
      <c r="A1775" s="36" t="n">
        <v>4</v>
      </c>
      <c r="B1775" s="36" t="n">
        <v>35</v>
      </c>
      <c r="C1775" s="37" t="n">
        <v>100</v>
      </c>
      <c r="D1775" s="37" t="n">
        <v>2</v>
      </c>
      <c r="E1775" s="6" t="n">
        <v>4</v>
      </c>
      <c r="F1775" s="37" t="n">
        <v>1.5</v>
      </c>
      <c r="G1775" s="36" t="n">
        <v>150</v>
      </c>
      <c r="H1775" s="6" t="inlineStr">
        <is>
          <t>OFF</t>
        </is>
      </c>
      <c r="I1775" s="38" t="n">
        <v>856.3651513317755</v>
      </c>
      <c r="J1775" s="38" t="n">
        <v>3449.488235315031</v>
      </c>
      <c r="K1775" s="38" t="n">
        <v>2287.037037037037</v>
      </c>
      <c r="L1775" s="38" t="n">
        <v>150</v>
      </c>
      <c r="M1775" s="38">
        <f>I1775+J1775+K1775+L1775</f>
        <v/>
      </c>
      <c r="N1775" s="38">
        <f>M1775*'Dashboard &amp; Optimisation'!$B$18/('Dashboard &amp; Optimisation'!$B$16/3.6)</f>
        <v/>
      </c>
      <c r="O1775" s="38" t="n">
        <v>457.7979480022412</v>
      </c>
      <c r="P1775" s="39" t="n">
        <v>0.3081198461383428</v>
      </c>
      <c r="Q1775" s="40" t="n">
        <v>6.718986469044035</v>
      </c>
      <c r="R1775" s="38" t="n">
        <v>587.8194627145117</v>
      </c>
      <c r="S1775" s="38">
        <f>R1775*IF(A1775=4, 2.0, 3.0)</f>
        <v/>
      </c>
      <c r="T1775" s="37">
        <f>'Dashboard &amp; Optimisation'!$B$18*U1775</f>
        <v/>
      </c>
      <c r="U1775" s="26">
        <f>MIN(1, S1775/M1775)</f>
        <v/>
      </c>
      <c r="V1775" s="26">
        <f>N1775/(N1775+O1775)</f>
        <v/>
      </c>
      <c r="W1775" s="26">
        <f>U1775*V1775</f>
        <v/>
      </c>
      <c r="X1775" s="39">
        <f>T1775/N1775</f>
        <v/>
      </c>
      <c r="Y1775" s="41">
        <f>IF(W1775=MAXIFS(W$2:W$7201, A$2:A$7201, A1775, B$2:B$7201, B1775), "OPTIMAL", "")</f>
        <v/>
      </c>
    </row>
    <row r="1776" ht="20" customHeight="1">
      <c r="A1776" s="28" t="n">
        <v>4</v>
      </c>
      <c r="B1776" s="28" t="n">
        <v>35</v>
      </c>
      <c r="C1776" s="29" t="n">
        <v>100</v>
      </c>
      <c r="D1776" s="29" t="n">
        <v>2</v>
      </c>
      <c r="E1776" s="30" t="n">
        <v>4</v>
      </c>
      <c r="F1776" s="29" t="n">
        <v>1.5</v>
      </c>
      <c r="G1776" s="28" t="n">
        <v>200</v>
      </c>
      <c r="H1776" s="30" t="inlineStr">
        <is>
          <t>ON</t>
        </is>
      </c>
      <c r="I1776" s="31" t="n">
        <v>856.3651513317755</v>
      </c>
      <c r="J1776" s="31" t="n">
        <v>3449.488235315031</v>
      </c>
      <c r="K1776" s="31" t="n">
        <v>2287.037037037037</v>
      </c>
      <c r="L1776" s="31" t="n">
        <v>150</v>
      </c>
      <c r="M1776" s="31">
        <f>I1776+J1776+K1776+L1776</f>
        <v/>
      </c>
      <c r="N1776" s="31">
        <f>M1776*'Dashboard &amp; Optimisation'!$B$18/('Dashboard &amp; Optimisation'!$B$16/3.6)</f>
        <v/>
      </c>
      <c r="O1776" s="31" t="n">
        <v>457.7979480022412</v>
      </c>
      <c r="P1776" s="32" t="n">
        <v>0.07535318607790539</v>
      </c>
      <c r="Q1776" s="33" t="n">
        <v>6.718986469044035</v>
      </c>
      <c r="R1776" s="31" t="n">
        <v>2403.598996085784</v>
      </c>
      <c r="S1776" s="31">
        <f>R1776*IF(A1776=4, 2.0, 3.0)</f>
        <v/>
      </c>
      <c r="T1776" s="29">
        <f>'Dashboard &amp; Optimisation'!$B$18*U1776</f>
        <v/>
      </c>
      <c r="U1776" s="34">
        <f>MIN(1, S1776/M1776)</f>
        <v/>
      </c>
      <c r="V1776" s="34">
        <f>N1776/(N1776+O1776)</f>
        <v/>
      </c>
      <c r="W1776" s="34">
        <f>U1776*V1776</f>
        <v/>
      </c>
      <c r="X1776" s="32">
        <f>T1776/N1776</f>
        <v/>
      </c>
      <c r="Y1776" s="35">
        <f>IF(W1776=MAXIFS(W$2:W$7201, A$2:A$7201, A1776, B$2:B$7201, B1776), "OPTIMAL", "")</f>
        <v/>
      </c>
    </row>
    <row r="1777" ht="20" customHeight="1">
      <c r="A1777" s="36" t="n">
        <v>4</v>
      </c>
      <c r="B1777" s="36" t="n">
        <v>35</v>
      </c>
      <c r="C1777" s="37" t="n">
        <v>100</v>
      </c>
      <c r="D1777" s="37" t="n">
        <v>2</v>
      </c>
      <c r="E1777" s="6" t="n">
        <v>4</v>
      </c>
      <c r="F1777" s="37" t="n">
        <v>1.5</v>
      </c>
      <c r="G1777" s="36" t="n">
        <v>200</v>
      </c>
      <c r="H1777" s="6" t="inlineStr">
        <is>
          <t>OFF</t>
        </is>
      </c>
      <c r="I1777" s="38" t="n">
        <v>856.3651513317755</v>
      </c>
      <c r="J1777" s="38" t="n">
        <v>3449.488235315031</v>
      </c>
      <c r="K1777" s="38" t="n">
        <v>2287.037037037037</v>
      </c>
      <c r="L1777" s="38" t="n">
        <v>150</v>
      </c>
      <c r="M1777" s="38">
        <f>I1777+J1777+K1777+L1777</f>
        <v/>
      </c>
      <c r="N1777" s="38">
        <f>M1777*'Dashboard &amp; Optimisation'!$B$18/('Dashboard &amp; Optimisation'!$B$16/3.6)</f>
        <v/>
      </c>
      <c r="O1777" s="38" t="n">
        <v>457.7979480022412</v>
      </c>
      <c r="P1777" s="39" t="n">
        <v>0.3089156208538023</v>
      </c>
      <c r="Q1777" s="40" t="n">
        <v>6.718986469044035</v>
      </c>
      <c r="R1777" s="38" t="n">
        <v>586.3052244108923</v>
      </c>
      <c r="S1777" s="38">
        <f>R1777*IF(A1777=4, 2.0, 3.0)</f>
        <v/>
      </c>
      <c r="T1777" s="37">
        <f>'Dashboard &amp; Optimisation'!$B$18*U1777</f>
        <v/>
      </c>
      <c r="U1777" s="26">
        <f>MIN(1, S1777/M1777)</f>
        <v/>
      </c>
      <c r="V1777" s="26">
        <f>N1777/(N1777+O1777)</f>
        <v/>
      </c>
      <c r="W1777" s="26">
        <f>U1777*V1777</f>
        <v/>
      </c>
      <c r="X1777" s="39">
        <f>T1777/N1777</f>
        <v/>
      </c>
      <c r="Y1777" s="41">
        <f>IF(W1777=MAXIFS(W$2:W$7201, A$2:A$7201, A1777, B$2:B$7201, B1777), "OPTIMAL", "")</f>
        <v/>
      </c>
    </row>
    <row r="1778" ht="20" customHeight="1">
      <c r="A1778" s="28" t="n">
        <v>4</v>
      </c>
      <c r="B1778" s="28" t="n">
        <v>35</v>
      </c>
      <c r="C1778" s="29" t="n">
        <v>100</v>
      </c>
      <c r="D1778" s="29" t="n">
        <v>2</v>
      </c>
      <c r="E1778" s="30" t="n">
        <v>4</v>
      </c>
      <c r="F1778" s="29" t="n">
        <v>2</v>
      </c>
      <c r="G1778" s="28" t="n">
        <v>50</v>
      </c>
      <c r="H1778" s="30" t="inlineStr">
        <is>
          <t>ON</t>
        </is>
      </c>
      <c r="I1778" s="31" t="n">
        <v>856.3651513317755</v>
      </c>
      <c r="J1778" s="31" t="n">
        <v>3449.488235315031</v>
      </c>
      <c r="K1778" s="31" t="n">
        <v>2287.037037037037</v>
      </c>
      <c r="L1778" s="31" t="n">
        <v>150</v>
      </c>
      <c r="M1778" s="31">
        <f>I1778+J1778+K1778+L1778</f>
        <v/>
      </c>
      <c r="N1778" s="31">
        <f>M1778*'Dashboard &amp; Optimisation'!$B$18/('Dashboard &amp; Optimisation'!$B$16/3.6)</f>
        <v/>
      </c>
      <c r="O1778" s="31" t="n">
        <v>515.6767671576853</v>
      </c>
      <c r="P1778" s="32" t="n">
        <v>0.07027041516610052</v>
      </c>
      <c r="Q1778" s="33" t="n">
        <v>8.891981958725379</v>
      </c>
      <c r="R1778" s="31" t="n">
        <v>2606.01489731832</v>
      </c>
      <c r="S1778" s="31">
        <f>R1778*IF(A1778=4, 2.0, 3.0)</f>
        <v/>
      </c>
      <c r="T1778" s="29">
        <f>'Dashboard &amp; Optimisation'!$B$18*U1778</f>
        <v/>
      </c>
      <c r="U1778" s="34">
        <f>MIN(1, S1778/M1778)</f>
        <v/>
      </c>
      <c r="V1778" s="34">
        <f>N1778/(N1778+O1778)</f>
        <v/>
      </c>
      <c r="W1778" s="34">
        <f>U1778*V1778</f>
        <v/>
      </c>
      <c r="X1778" s="32">
        <f>T1778/N1778</f>
        <v/>
      </c>
      <c r="Y1778" s="35">
        <f>IF(W1778=MAXIFS(W$2:W$7201, A$2:A$7201, A1778, B$2:B$7201, B1778), "OPTIMAL", "")</f>
        <v/>
      </c>
    </row>
    <row r="1779" ht="20" customHeight="1">
      <c r="A1779" s="36" t="n">
        <v>4</v>
      </c>
      <c r="B1779" s="36" t="n">
        <v>35</v>
      </c>
      <c r="C1779" s="37" t="n">
        <v>100</v>
      </c>
      <c r="D1779" s="37" t="n">
        <v>2</v>
      </c>
      <c r="E1779" s="6" t="n">
        <v>4</v>
      </c>
      <c r="F1779" s="37" t="n">
        <v>2</v>
      </c>
      <c r="G1779" s="36" t="n">
        <v>50</v>
      </c>
      <c r="H1779" s="6" t="inlineStr">
        <is>
          <t>OFF</t>
        </is>
      </c>
      <c r="I1779" s="38" t="n">
        <v>856.3651513317755</v>
      </c>
      <c r="J1779" s="38" t="n">
        <v>3449.488235315031</v>
      </c>
      <c r="K1779" s="38" t="n">
        <v>2287.037037037037</v>
      </c>
      <c r="L1779" s="38" t="n">
        <v>150</v>
      </c>
      <c r="M1779" s="38">
        <f>I1779+J1779+K1779+L1779</f>
        <v/>
      </c>
      <c r="N1779" s="38">
        <f>M1779*'Dashboard &amp; Optimisation'!$B$18/('Dashboard &amp; Optimisation'!$B$16/3.6)</f>
        <v/>
      </c>
      <c r="O1779" s="38" t="n">
        <v>515.6767671576853</v>
      </c>
      <c r="P1779" s="39" t="n">
        <v>0.3049270279236171</v>
      </c>
      <c r="Q1779" s="40" t="n">
        <v>8.891981958725379</v>
      </c>
      <c r="R1779" s="38" t="n">
        <v>600.5559756725579</v>
      </c>
      <c r="S1779" s="38">
        <f>R1779*IF(A1779=4, 2.0, 3.0)</f>
        <v/>
      </c>
      <c r="T1779" s="37">
        <f>'Dashboard &amp; Optimisation'!$B$18*U1779</f>
        <v/>
      </c>
      <c r="U1779" s="26">
        <f>MIN(1, S1779/M1779)</f>
        <v/>
      </c>
      <c r="V1779" s="26">
        <f>N1779/(N1779+O1779)</f>
        <v/>
      </c>
      <c r="W1779" s="26">
        <f>U1779*V1779</f>
        <v/>
      </c>
      <c r="X1779" s="39">
        <f>T1779/N1779</f>
        <v/>
      </c>
      <c r="Y1779" s="41">
        <f>IF(W1779=MAXIFS(W$2:W$7201, A$2:A$7201, A1779, B$2:B$7201, B1779), "OPTIMAL", "")</f>
        <v/>
      </c>
    </row>
    <row r="1780" ht="20" customHeight="1">
      <c r="A1780" s="28" t="n">
        <v>4</v>
      </c>
      <c r="B1780" s="28" t="n">
        <v>35</v>
      </c>
      <c r="C1780" s="29" t="n">
        <v>100</v>
      </c>
      <c r="D1780" s="29" t="n">
        <v>2</v>
      </c>
      <c r="E1780" s="30" t="n">
        <v>4</v>
      </c>
      <c r="F1780" s="29" t="n">
        <v>2</v>
      </c>
      <c r="G1780" s="28" t="n">
        <v>100</v>
      </c>
      <c r="H1780" s="30" t="inlineStr">
        <is>
          <t>ON</t>
        </is>
      </c>
      <c r="I1780" s="31" t="n">
        <v>856.3651513317755</v>
      </c>
      <c r="J1780" s="31" t="n">
        <v>3449.488235315031</v>
      </c>
      <c r="K1780" s="31" t="n">
        <v>2287.037037037037</v>
      </c>
      <c r="L1780" s="31" t="n">
        <v>150</v>
      </c>
      <c r="M1780" s="31">
        <f>I1780+J1780+K1780+L1780</f>
        <v/>
      </c>
      <c r="N1780" s="31">
        <f>M1780*'Dashboard &amp; Optimisation'!$B$18/('Dashboard &amp; Optimisation'!$B$16/3.6)</f>
        <v/>
      </c>
      <c r="O1780" s="31" t="n">
        <v>515.6767671576853</v>
      </c>
      <c r="P1780" s="32" t="n">
        <v>0.07106618988155999</v>
      </c>
      <c r="Q1780" s="33" t="n">
        <v>8.891981958725379</v>
      </c>
      <c r="R1780" s="31" t="n">
        <v>2576.833640143102</v>
      </c>
      <c r="S1780" s="31">
        <f>R1780*IF(A1780=4, 2.0, 3.0)</f>
        <v/>
      </c>
      <c r="T1780" s="29">
        <f>'Dashboard &amp; Optimisation'!$B$18*U1780</f>
        <v/>
      </c>
      <c r="U1780" s="34">
        <f>MIN(1, S1780/M1780)</f>
        <v/>
      </c>
      <c r="V1780" s="34">
        <f>N1780/(N1780+O1780)</f>
        <v/>
      </c>
      <c r="W1780" s="34">
        <f>U1780*V1780</f>
        <v/>
      </c>
      <c r="X1780" s="32">
        <f>T1780/N1780</f>
        <v/>
      </c>
      <c r="Y1780" s="35">
        <f>IF(W1780=MAXIFS(W$2:W$7201, A$2:A$7201, A1780, B$2:B$7201, B1780), "OPTIMAL", "")</f>
        <v/>
      </c>
    </row>
    <row r="1781" ht="20" customHeight="1">
      <c r="A1781" s="36" t="n">
        <v>4</v>
      </c>
      <c r="B1781" s="36" t="n">
        <v>35</v>
      </c>
      <c r="C1781" s="37" t="n">
        <v>100</v>
      </c>
      <c r="D1781" s="37" t="n">
        <v>2</v>
      </c>
      <c r="E1781" s="6" t="n">
        <v>4</v>
      </c>
      <c r="F1781" s="37" t="n">
        <v>2</v>
      </c>
      <c r="G1781" s="36" t="n">
        <v>100</v>
      </c>
      <c r="H1781" s="6" t="inlineStr">
        <is>
          <t>OFF</t>
        </is>
      </c>
      <c r="I1781" s="38" t="n">
        <v>856.3651513317755</v>
      </c>
      <c r="J1781" s="38" t="n">
        <v>3449.488235315031</v>
      </c>
      <c r="K1781" s="38" t="n">
        <v>2287.037037037037</v>
      </c>
      <c r="L1781" s="38" t="n">
        <v>150</v>
      </c>
      <c r="M1781" s="38">
        <f>I1781+J1781+K1781+L1781</f>
        <v/>
      </c>
      <c r="N1781" s="38">
        <f>M1781*'Dashboard &amp; Optimisation'!$B$18/('Dashboard &amp; Optimisation'!$B$16/3.6)</f>
        <v/>
      </c>
      <c r="O1781" s="38" t="n">
        <v>515.6767671576853</v>
      </c>
      <c r="P1781" s="39" t="n">
        <v>0.3057228026390766</v>
      </c>
      <c r="Q1781" s="40" t="n">
        <v>8.891981958725379</v>
      </c>
      <c r="R1781" s="38" t="n">
        <v>598.9927711731457</v>
      </c>
      <c r="S1781" s="38">
        <f>R1781*IF(A1781=4, 2.0, 3.0)</f>
        <v/>
      </c>
      <c r="T1781" s="37">
        <f>'Dashboard &amp; Optimisation'!$B$18*U1781</f>
        <v/>
      </c>
      <c r="U1781" s="26">
        <f>MIN(1, S1781/M1781)</f>
        <v/>
      </c>
      <c r="V1781" s="26">
        <f>N1781/(N1781+O1781)</f>
        <v/>
      </c>
      <c r="W1781" s="26">
        <f>U1781*V1781</f>
        <v/>
      </c>
      <c r="X1781" s="39">
        <f>T1781/N1781</f>
        <v/>
      </c>
      <c r="Y1781" s="41">
        <f>IF(W1781=MAXIFS(W$2:W$7201, A$2:A$7201, A1781, B$2:B$7201, B1781), "OPTIMAL", "")</f>
        <v/>
      </c>
    </row>
    <row r="1782" ht="20" customHeight="1">
      <c r="A1782" s="28" t="n">
        <v>4</v>
      </c>
      <c r="B1782" s="28" t="n">
        <v>35</v>
      </c>
      <c r="C1782" s="29" t="n">
        <v>100</v>
      </c>
      <c r="D1782" s="29" t="n">
        <v>2</v>
      </c>
      <c r="E1782" s="30" t="n">
        <v>4</v>
      </c>
      <c r="F1782" s="29" t="n">
        <v>2</v>
      </c>
      <c r="G1782" s="28" t="n">
        <v>150</v>
      </c>
      <c r="H1782" s="30" t="inlineStr">
        <is>
          <t>ON</t>
        </is>
      </c>
      <c r="I1782" s="31" t="n">
        <v>856.3651513317755</v>
      </c>
      <c r="J1782" s="31" t="n">
        <v>3449.488235315031</v>
      </c>
      <c r="K1782" s="31" t="n">
        <v>2287.037037037037</v>
      </c>
      <c r="L1782" s="31" t="n">
        <v>150</v>
      </c>
      <c r="M1782" s="31">
        <f>I1782+J1782+K1782+L1782</f>
        <v/>
      </c>
      <c r="N1782" s="31">
        <f>M1782*'Dashboard &amp; Optimisation'!$B$18/('Dashboard &amp; Optimisation'!$B$16/3.6)</f>
        <v/>
      </c>
      <c r="O1782" s="31" t="n">
        <v>515.6767671576853</v>
      </c>
      <c r="P1782" s="32" t="n">
        <v>0.07186196459701948</v>
      </c>
      <c r="Q1782" s="33" t="n">
        <v>8.891981958725379</v>
      </c>
      <c r="R1782" s="31" t="n">
        <v>2548.298669407605</v>
      </c>
      <c r="S1782" s="31">
        <f>R1782*IF(A1782=4, 2.0, 3.0)</f>
        <v/>
      </c>
      <c r="T1782" s="29">
        <f>'Dashboard &amp; Optimisation'!$B$18*U1782</f>
        <v/>
      </c>
      <c r="U1782" s="34">
        <f>MIN(1, S1782/M1782)</f>
        <v/>
      </c>
      <c r="V1782" s="34">
        <f>N1782/(N1782+O1782)</f>
        <v/>
      </c>
      <c r="W1782" s="34">
        <f>U1782*V1782</f>
        <v/>
      </c>
      <c r="X1782" s="32">
        <f>T1782/N1782</f>
        <v/>
      </c>
      <c r="Y1782" s="35">
        <f>IF(W1782=MAXIFS(W$2:W$7201, A$2:A$7201, A1782, B$2:B$7201, B1782), "OPTIMAL", "")</f>
        <v/>
      </c>
    </row>
    <row r="1783" ht="20" customHeight="1">
      <c r="A1783" s="36" t="n">
        <v>4</v>
      </c>
      <c r="B1783" s="36" t="n">
        <v>35</v>
      </c>
      <c r="C1783" s="37" t="n">
        <v>100</v>
      </c>
      <c r="D1783" s="37" t="n">
        <v>2</v>
      </c>
      <c r="E1783" s="6" t="n">
        <v>4</v>
      </c>
      <c r="F1783" s="37" t="n">
        <v>2</v>
      </c>
      <c r="G1783" s="36" t="n">
        <v>150</v>
      </c>
      <c r="H1783" s="6" t="inlineStr">
        <is>
          <t>OFF</t>
        </is>
      </c>
      <c r="I1783" s="38" t="n">
        <v>856.3651513317755</v>
      </c>
      <c r="J1783" s="38" t="n">
        <v>3449.488235315031</v>
      </c>
      <c r="K1783" s="38" t="n">
        <v>2287.037037037037</v>
      </c>
      <c r="L1783" s="38" t="n">
        <v>150</v>
      </c>
      <c r="M1783" s="38">
        <f>I1783+J1783+K1783+L1783</f>
        <v/>
      </c>
      <c r="N1783" s="38">
        <f>M1783*'Dashboard &amp; Optimisation'!$B$18/('Dashboard &amp; Optimisation'!$B$16/3.6)</f>
        <v/>
      </c>
      <c r="O1783" s="38" t="n">
        <v>515.6767671576853</v>
      </c>
      <c r="P1783" s="39" t="n">
        <v>0.306518577354536</v>
      </c>
      <c r="Q1783" s="40" t="n">
        <v>8.891981958725379</v>
      </c>
      <c r="R1783" s="38" t="n">
        <v>597.4376833668648</v>
      </c>
      <c r="S1783" s="38">
        <f>R1783*IF(A1783=4, 2.0, 3.0)</f>
        <v/>
      </c>
      <c r="T1783" s="37">
        <f>'Dashboard &amp; Optimisation'!$B$18*U1783</f>
        <v/>
      </c>
      <c r="U1783" s="26">
        <f>MIN(1, S1783/M1783)</f>
        <v/>
      </c>
      <c r="V1783" s="26">
        <f>N1783/(N1783+O1783)</f>
        <v/>
      </c>
      <c r="W1783" s="26">
        <f>U1783*V1783</f>
        <v/>
      </c>
      <c r="X1783" s="39">
        <f>T1783/N1783</f>
        <v/>
      </c>
      <c r="Y1783" s="41">
        <f>IF(W1783=MAXIFS(W$2:W$7201, A$2:A$7201, A1783, B$2:B$7201, B1783), "OPTIMAL", "")</f>
        <v/>
      </c>
    </row>
    <row r="1784" ht="20" customHeight="1">
      <c r="A1784" s="28" t="n">
        <v>4</v>
      </c>
      <c r="B1784" s="28" t="n">
        <v>35</v>
      </c>
      <c r="C1784" s="29" t="n">
        <v>100</v>
      </c>
      <c r="D1784" s="29" t="n">
        <v>2</v>
      </c>
      <c r="E1784" s="30" t="n">
        <v>4</v>
      </c>
      <c r="F1784" s="29" t="n">
        <v>2</v>
      </c>
      <c r="G1784" s="28" t="n">
        <v>200</v>
      </c>
      <c r="H1784" s="30" t="inlineStr">
        <is>
          <t>ON</t>
        </is>
      </c>
      <c r="I1784" s="31" t="n">
        <v>856.3651513317755</v>
      </c>
      <c r="J1784" s="31" t="n">
        <v>3449.488235315031</v>
      </c>
      <c r="K1784" s="31" t="n">
        <v>2287.037037037037</v>
      </c>
      <c r="L1784" s="31" t="n">
        <v>150</v>
      </c>
      <c r="M1784" s="31">
        <f>I1784+J1784+K1784+L1784</f>
        <v/>
      </c>
      <c r="N1784" s="31">
        <f>M1784*'Dashboard &amp; Optimisation'!$B$18/('Dashboard &amp; Optimisation'!$B$16/3.6)</f>
        <v/>
      </c>
      <c r="O1784" s="31" t="n">
        <v>515.6767671576853</v>
      </c>
      <c r="P1784" s="32" t="n">
        <v>0.07265773931247896</v>
      </c>
      <c r="Q1784" s="33" t="n">
        <v>8.891981958725379</v>
      </c>
      <c r="R1784" s="31" t="n">
        <v>2520.388749999951</v>
      </c>
      <c r="S1784" s="31">
        <f>R1784*IF(A1784=4, 2.0, 3.0)</f>
        <v/>
      </c>
      <c r="T1784" s="29">
        <f>'Dashboard &amp; Optimisation'!$B$18*U1784</f>
        <v/>
      </c>
      <c r="U1784" s="34">
        <f>MIN(1, S1784/M1784)</f>
        <v/>
      </c>
      <c r="V1784" s="34">
        <f>N1784/(N1784+O1784)</f>
        <v/>
      </c>
      <c r="W1784" s="34">
        <f>U1784*V1784</f>
        <v/>
      </c>
      <c r="X1784" s="32">
        <f>T1784/N1784</f>
        <v/>
      </c>
      <c r="Y1784" s="35">
        <f>IF(W1784=MAXIFS(W$2:W$7201, A$2:A$7201, A1784, B$2:B$7201, B1784), "OPTIMAL", "")</f>
        <v/>
      </c>
    </row>
    <row r="1785" ht="20" customHeight="1">
      <c r="A1785" s="36" t="n">
        <v>4</v>
      </c>
      <c r="B1785" s="36" t="n">
        <v>35</v>
      </c>
      <c r="C1785" s="37" t="n">
        <v>100</v>
      </c>
      <c r="D1785" s="37" t="n">
        <v>2</v>
      </c>
      <c r="E1785" s="6" t="n">
        <v>4</v>
      </c>
      <c r="F1785" s="37" t="n">
        <v>2</v>
      </c>
      <c r="G1785" s="36" t="n">
        <v>200</v>
      </c>
      <c r="H1785" s="6" t="inlineStr">
        <is>
          <t>OFF</t>
        </is>
      </c>
      <c r="I1785" s="38" t="n">
        <v>856.3651513317755</v>
      </c>
      <c r="J1785" s="38" t="n">
        <v>3449.488235315031</v>
      </c>
      <c r="K1785" s="38" t="n">
        <v>2287.037037037037</v>
      </c>
      <c r="L1785" s="38" t="n">
        <v>150</v>
      </c>
      <c r="M1785" s="38">
        <f>I1785+J1785+K1785+L1785</f>
        <v/>
      </c>
      <c r="N1785" s="38">
        <f>M1785*'Dashboard &amp; Optimisation'!$B$18/('Dashboard &amp; Optimisation'!$B$16/3.6)</f>
        <v/>
      </c>
      <c r="O1785" s="38" t="n">
        <v>515.6767671576853</v>
      </c>
      <c r="P1785" s="39" t="n">
        <v>0.3073143520699955</v>
      </c>
      <c r="Q1785" s="40" t="n">
        <v>8.891981958725379</v>
      </c>
      <c r="R1785" s="38" t="n">
        <v>595.8906492004365</v>
      </c>
      <c r="S1785" s="38">
        <f>R1785*IF(A1785=4, 2.0, 3.0)</f>
        <v/>
      </c>
      <c r="T1785" s="37">
        <f>'Dashboard &amp; Optimisation'!$B$18*U1785</f>
        <v/>
      </c>
      <c r="U1785" s="26">
        <f>MIN(1, S1785/M1785)</f>
        <v/>
      </c>
      <c r="V1785" s="26">
        <f>N1785/(N1785+O1785)</f>
        <v/>
      </c>
      <c r="W1785" s="26">
        <f>U1785*V1785</f>
        <v/>
      </c>
      <c r="X1785" s="39">
        <f>T1785/N1785</f>
        <v/>
      </c>
      <c r="Y1785" s="41">
        <f>IF(W1785=MAXIFS(W$2:W$7201, A$2:A$7201, A1785, B$2:B$7201, B1785), "OPTIMAL", "")</f>
        <v/>
      </c>
    </row>
    <row r="1786" ht="20" customHeight="1">
      <c r="A1786" s="28" t="n">
        <v>4</v>
      </c>
      <c r="B1786" s="28" t="n">
        <v>35</v>
      </c>
      <c r="C1786" s="29" t="n">
        <v>100</v>
      </c>
      <c r="D1786" s="29" t="n">
        <v>2</v>
      </c>
      <c r="E1786" s="30" t="n">
        <v>8</v>
      </c>
      <c r="F1786" s="29" t="n">
        <v>1.5</v>
      </c>
      <c r="G1786" s="28" t="n">
        <v>50</v>
      </c>
      <c r="H1786" s="30" t="inlineStr">
        <is>
          <t>ON</t>
        </is>
      </c>
      <c r="I1786" s="31" t="n">
        <v>856.3651513317755</v>
      </c>
      <c r="J1786" s="31" t="n">
        <v>3449.488235315031</v>
      </c>
      <c r="K1786" s="31" t="n">
        <v>2287.037037037037</v>
      </c>
      <c r="L1786" s="31" t="n">
        <v>150</v>
      </c>
      <c r="M1786" s="31">
        <f>I1786+J1786+K1786+L1786</f>
        <v/>
      </c>
      <c r="N1786" s="31">
        <f>M1786*'Dashboard &amp; Optimisation'!$B$18/('Dashboard &amp; Optimisation'!$B$16/3.6)</f>
        <v/>
      </c>
      <c r="O1786" s="31" t="n">
        <v>635.3696083312005</v>
      </c>
      <c r="P1786" s="32" t="n">
        <v>0.05493472816911856</v>
      </c>
      <c r="Q1786" s="33" t="n">
        <v>13.23797293808807</v>
      </c>
      <c r="R1786" s="31" t="n">
        <v>3409.064139189665</v>
      </c>
      <c r="S1786" s="31">
        <f>R1786*IF(A1786=4, 2.0, 3.0)</f>
        <v/>
      </c>
      <c r="T1786" s="29">
        <f>'Dashboard &amp; Optimisation'!$B$18*U1786</f>
        <v/>
      </c>
      <c r="U1786" s="34">
        <f>MIN(1, S1786/M1786)</f>
        <v/>
      </c>
      <c r="V1786" s="34">
        <f>N1786/(N1786+O1786)</f>
        <v/>
      </c>
      <c r="W1786" s="34">
        <f>U1786*V1786</f>
        <v/>
      </c>
      <c r="X1786" s="32">
        <f>T1786/N1786</f>
        <v/>
      </c>
      <c r="Y1786" s="35">
        <f>IF(W1786=MAXIFS(W$2:W$7201, A$2:A$7201, A1786, B$2:B$7201, B1786), "OPTIMAL", "")</f>
        <v/>
      </c>
    </row>
    <row r="1787" ht="20" customHeight="1">
      <c r="A1787" s="36" t="n">
        <v>4</v>
      </c>
      <c r="B1787" s="36" t="n">
        <v>35</v>
      </c>
      <c r="C1787" s="37" t="n">
        <v>100</v>
      </c>
      <c r="D1787" s="37" t="n">
        <v>2</v>
      </c>
      <c r="E1787" s="6" t="n">
        <v>8</v>
      </c>
      <c r="F1787" s="37" t="n">
        <v>1.5</v>
      </c>
      <c r="G1787" s="36" t="n">
        <v>50</v>
      </c>
      <c r="H1787" s="6" t="inlineStr">
        <is>
          <t>OFF</t>
        </is>
      </c>
      <c r="I1787" s="38" t="n">
        <v>856.3651513317755</v>
      </c>
      <c r="J1787" s="38" t="n">
        <v>3449.488235315031</v>
      </c>
      <c r="K1787" s="38" t="n">
        <v>2287.037037037037</v>
      </c>
      <c r="L1787" s="38" t="n">
        <v>150</v>
      </c>
      <c r="M1787" s="38">
        <f>I1787+J1787+K1787+L1787</f>
        <v/>
      </c>
      <c r="N1787" s="38">
        <f>M1787*'Dashboard &amp; Optimisation'!$B$18/('Dashboard &amp; Optimisation'!$B$16/3.6)</f>
        <v/>
      </c>
      <c r="O1787" s="38" t="n">
        <v>635.3696083312005</v>
      </c>
      <c r="P1787" s="39" t="n">
        <v>0.2393869975495829</v>
      </c>
      <c r="Q1787" s="40" t="n">
        <v>13.23797293808807</v>
      </c>
      <c r="R1787" s="38" t="n">
        <v>782.3148864160217</v>
      </c>
      <c r="S1787" s="38">
        <f>R1787*IF(A1787=4, 2.0, 3.0)</f>
        <v/>
      </c>
      <c r="T1787" s="37">
        <f>'Dashboard &amp; Optimisation'!$B$18*U1787</f>
        <v/>
      </c>
      <c r="U1787" s="26">
        <f>MIN(1, S1787/M1787)</f>
        <v/>
      </c>
      <c r="V1787" s="26">
        <f>N1787/(N1787+O1787)</f>
        <v/>
      </c>
      <c r="W1787" s="26">
        <f>U1787*V1787</f>
        <v/>
      </c>
      <c r="X1787" s="39">
        <f>T1787/N1787</f>
        <v/>
      </c>
      <c r="Y1787" s="41">
        <f>IF(W1787=MAXIFS(W$2:W$7201, A$2:A$7201, A1787, B$2:B$7201, B1787), "OPTIMAL", "")</f>
        <v/>
      </c>
    </row>
    <row r="1788" ht="20" customHeight="1">
      <c r="A1788" s="28" t="n">
        <v>4</v>
      </c>
      <c r="B1788" s="28" t="n">
        <v>35</v>
      </c>
      <c r="C1788" s="29" t="n">
        <v>100</v>
      </c>
      <c r="D1788" s="29" t="n">
        <v>2</v>
      </c>
      <c r="E1788" s="30" t="n">
        <v>8</v>
      </c>
      <c r="F1788" s="29" t="n">
        <v>1.5</v>
      </c>
      <c r="G1788" s="28" t="n">
        <v>100</v>
      </c>
      <c r="H1788" s="30" t="inlineStr">
        <is>
          <t>ON</t>
        </is>
      </c>
      <c r="I1788" s="31" t="n">
        <v>856.3651513317755</v>
      </c>
      <c r="J1788" s="31" t="n">
        <v>3449.488235315031</v>
      </c>
      <c r="K1788" s="31" t="n">
        <v>2287.037037037037</v>
      </c>
      <c r="L1788" s="31" t="n">
        <v>150</v>
      </c>
      <c r="M1788" s="31">
        <f>I1788+J1788+K1788+L1788</f>
        <v/>
      </c>
      <c r="N1788" s="31">
        <f>M1788*'Dashboard &amp; Optimisation'!$B$18/('Dashboard &amp; Optimisation'!$B$16/3.6)</f>
        <v/>
      </c>
      <c r="O1788" s="31" t="n">
        <v>635.3696083312005</v>
      </c>
      <c r="P1788" s="32" t="n">
        <v>0.05573050288457804</v>
      </c>
      <c r="Q1788" s="33" t="n">
        <v>13.23797293808807</v>
      </c>
      <c r="R1788" s="31" t="n">
        <v>3360.386181788755</v>
      </c>
      <c r="S1788" s="31">
        <f>R1788*IF(A1788=4, 2.0, 3.0)</f>
        <v/>
      </c>
      <c r="T1788" s="29">
        <f>'Dashboard &amp; Optimisation'!$B$18*U1788</f>
        <v/>
      </c>
      <c r="U1788" s="34">
        <f>MIN(1, S1788/M1788)</f>
        <v/>
      </c>
      <c r="V1788" s="34">
        <f>N1788/(N1788+O1788)</f>
        <v/>
      </c>
      <c r="W1788" s="34">
        <f>U1788*V1788</f>
        <v/>
      </c>
      <c r="X1788" s="32">
        <f>T1788/N1788</f>
        <v/>
      </c>
      <c r="Y1788" s="35">
        <f>IF(W1788=MAXIFS(W$2:W$7201, A$2:A$7201, A1788, B$2:B$7201, B1788), "OPTIMAL", "")</f>
        <v/>
      </c>
    </row>
    <row r="1789" ht="20" customHeight="1">
      <c r="A1789" s="36" t="n">
        <v>4</v>
      </c>
      <c r="B1789" s="36" t="n">
        <v>35</v>
      </c>
      <c r="C1789" s="37" t="n">
        <v>100</v>
      </c>
      <c r="D1789" s="37" t="n">
        <v>2</v>
      </c>
      <c r="E1789" s="6" t="n">
        <v>8</v>
      </c>
      <c r="F1789" s="37" t="n">
        <v>1.5</v>
      </c>
      <c r="G1789" s="36" t="n">
        <v>100</v>
      </c>
      <c r="H1789" s="6" t="inlineStr">
        <is>
          <t>OFF</t>
        </is>
      </c>
      <c r="I1789" s="38" t="n">
        <v>856.3651513317755</v>
      </c>
      <c r="J1789" s="38" t="n">
        <v>3449.488235315031</v>
      </c>
      <c r="K1789" s="38" t="n">
        <v>2287.037037037037</v>
      </c>
      <c r="L1789" s="38" t="n">
        <v>150</v>
      </c>
      <c r="M1789" s="38">
        <f>I1789+J1789+K1789+L1789</f>
        <v/>
      </c>
      <c r="N1789" s="38">
        <f>M1789*'Dashboard &amp; Optimisation'!$B$18/('Dashboard &amp; Optimisation'!$B$16/3.6)</f>
        <v/>
      </c>
      <c r="O1789" s="38" t="n">
        <v>635.3696083312005</v>
      </c>
      <c r="P1789" s="39" t="n">
        <v>0.2401827722650424</v>
      </c>
      <c r="Q1789" s="40" t="n">
        <v>13.23797293808807</v>
      </c>
      <c r="R1789" s="38" t="n">
        <v>779.7229169743066</v>
      </c>
      <c r="S1789" s="38">
        <f>R1789*IF(A1789=4, 2.0, 3.0)</f>
        <v/>
      </c>
      <c r="T1789" s="37">
        <f>'Dashboard &amp; Optimisation'!$B$18*U1789</f>
        <v/>
      </c>
      <c r="U1789" s="26">
        <f>MIN(1, S1789/M1789)</f>
        <v/>
      </c>
      <c r="V1789" s="26">
        <f>N1789/(N1789+O1789)</f>
        <v/>
      </c>
      <c r="W1789" s="26">
        <f>U1789*V1789</f>
        <v/>
      </c>
      <c r="X1789" s="39">
        <f>T1789/N1789</f>
        <v/>
      </c>
      <c r="Y1789" s="41">
        <f>IF(W1789=MAXIFS(W$2:W$7201, A$2:A$7201, A1789, B$2:B$7201, B1789), "OPTIMAL", "")</f>
        <v/>
      </c>
    </row>
    <row r="1790" ht="20" customHeight="1">
      <c r="A1790" s="28" t="n">
        <v>4</v>
      </c>
      <c r="B1790" s="28" t="n">
        <v>35</v>
      </c>
      <c r="C1790" s="29" t="n">
        <v>100</v>
      </c>
      <c r="D1790" s="29" t="n">
        <v>2</v>
      </c>
      <c r="E1790" s="30" t="n">
        <v>8</v>
      </c>
      <c r="F1790" s="29" t="n">
        <v>1.5</v>
      </c>
      <c r="G1790" s="28" t="n">
        <v>150</v>
      </c>
      <c r="H1790" s="30" t="inlineStr">
        <is>
          <t>ON</t>
        </is>
      </c>
      <c r="I1790" s="31" t="n">
        <v>856.3651513317755</v>
      </c>
      <c r="J1790" s="31" t="n">
        <v>3449.488235315031</v>
      </c>
      <c r="K1790" s="31" t="n">
        <v>2287.037037037037</v>
      </c>
      <c r="L1790" s="31" t="n">
        <v>150</v>
      </c>
      <c r="M1790" s="31">
        <f>I1790+J1790+K1790+L1790</f>
        <v/>
      </c>
      <c r="N1790" s="31">
        <f>M1790*'Dashboard &amp; Optimisation'!$B$18/('Dashboard &amp; Optimisation'!$B$16/3.6)</f>
        <v/>
      </c>
      <c r="O1790" s="31" t="n">
        <v>635.3696083312005</v>
      </c>
      <c r="P1790" s="32" t="n">
        <v>0.05652627760003751</v>
      </c>
      <c r="Q1790" s="33" t="n">
        <v>13.23797293808807</v>
      </c>
      <c r="R1790" s="31" t="n">
        <v>3313.078797131869</v>
      </c>
      <c r="S1790" s="31">
        <f>R1790*IF(A1790=4, 2.0, 3.0)</f>
        <v/>
      </c>
      <c r="T1790" s="29">
        <f>'Dashboard &amp; Optimisation'!$B$18*U1790</f>
        <v/>
      </c>
      <c r="U1790" s="34">
        <f>MIN(1, S1790/M1790)</f>
        <v/>
      </c>
      <c r="V1790" s="34">
        <f>N1790/(N1790+O1790)</f>
        <v/>
      </c>
      <c r="W1790" s="34">
        <f>U1790*V1790</f>
        <v/>
      </c>
      <c r="X1790" s="32">
        <f>T1790/N1790</f>
        <v/>
      </c>
      <c r="Y1790" s="35">
        <f>IF(W1790=MAXIFS(W$2:W$7201, A$2:A$7201, A1790, B$2:B$7201, B1790), "OPTIMAL", "")</f>
        <v/>
      </c>
    </row>
    <row r="1791" ht="20" customHeight="1">
      <c r="A1791" s="36" t="n">
        <v>4</v>
      </c>
      <c r="B1791" s="36" t="n">
        <v>35</v>
      </c>
      <c r="C1791" s="37" t="n">
        <v>100</v>
      </c>
      <c r="D1791" s="37" t="n">
        <v>2</v>
      </c>
      <c r="E1791" s="6" t="n">
        <v>8</v>
      </c>
      <c r="F1791" s="37" t="n">
        <v>1.5</v>
      </c>
      <c r="G1791" s="36" t="n">
        <v>150</v>
      </c>
      <c r="H1791" s="6" t="inlineStr">
        <is>
          <t>OFF</t>
        </is>
      </c>
      <c r="I1791" s="38" t="n">
        <v>856.3651513317755</v>
      </c>
      <c r="J1791" s="38" t="n">
        <v>3449.488235315031</v>
      </c>
      <c r="K1791" s="38" t="n">
        <v>2287.037037037037</v>
      </c>
      <c r="L1791" s="38" t="n">
        <v>150</v>
      </c>
      <c r="M1791" s="38">
        <f>I1791+J1791+K1791+L1791</f>
        <v/>
      </c>
      <c r="N1791" s="38">
        <f>M1791*'Dashboard &amp; Optimisation'!$B$18/('Dashboard &amp; Optimisation'!$B$16/3.6)</f>
        <v/>
      </c>
      <c r="O1791" s="38" t="n">
        <v>635.3696083312005</v>
      </c>
      <c r="P1791" s="39" t="n">
        <v>0.2409785469805018</v>
      </c>
      <c r="Q1791" s="40" t="n">
        <v>13.23797293808807</v>
      </c>
      <c r="R1791" s="38" t="n">
        <v>777.148066265946</v>
      </c>
      <c r="S1791" s="38">
        <f>R1791*IF(A1791=4, 2.0, 3.0)</f>
        <v/>
      </c>
      <c r="T1791" s="37">
        <f>'Dashboard &amp; Optimisation'!$B$18*U1791</f>
        <v/>
      </c>
      <c r="U1791" s="26">
        <f>MIN(1, S1791/M1791)</f>
        <v/>
      </c>
      <c r="V1791" s="26">
        <f>N1791/(N1791+O1791)</f>
        <v/>
      </c>
      <c r="W1791" s="26">
        <f>U1791*V1791</f>
        <v/>
      </c>
      <c r="X1791" s="39">
        <f>T1791/N1791</f>
        <v/>
      </c>
      <c r="Y1791" s="41">
        <f>IF(W1791=MAXIFS(W$2:W$7201, A$2:A$7201, A1791, B$2:B$7201, B1791), "OPTIMAL", "")</f>
        <v/>
      </c>
    </row>
    <row r="1792" ht="20" customHeight="1">
      <c r="A1792" s="28" t="n">
        <v>4</v>
      </c>
      <c r="B1792" s="28" t="n">
        <v>35</v>
      </c>
      <c r="C1792" s="29" t="n">
        <v>100</v>
      </c>
      <c r="D1792" s="29" t="n">
        <v>2</v>
      </c>
      <c r="E1792" s="30" t="n">
        <v>8</v>
      </c>
      <c r="F1792" s="29" t="n">
        <v>1.5</v>
      </c>
      <c r="G1792" s="28" t="n">
        <v>200</v>
      </c>
      <c r="H1792" s="30" t="inlineStr">
        <is>
          <t>ON</t>
        </is>
      </c>
      <c r="I1792" s="31" t="n">
        <v>856.3651513317755</v>
      </c>
      <c r="J1792" s="31" t="n">
        <v>3449.488235315031</v>
      </c>
      <c r="K1792" s="31" t="n">
        <v>2287.037037037037</v>
      </c>
      <c r="L1792" s="31" t="n">
        <v>150</v>
      </c>
      <c r="M1792" s="31">
        <f>I1792+J1792+K1792+L1792</f>
        <v/>
      </c>
      <c r="N1792" s="31">
        <f>M1792*'Dashboard &amp; Optimisation'!$B$18/('Dashboard &amp; Optimisation'!$B$16/3.6)</f>
        <v/>
      </c>
      <c r="O1792" s="31" t="n">
        <v>635.3696083312005</v>
      </c>
      <c r="P1792" s="32" t="n">
        <v>0.05732205231549699</v>
      </c>
      <c r="Q1792" s="33" t="n">
        <v>13.23797293808807</v>
      </c>
      <c r="R1792" s="31" t="n">
        <v>3267.084904195666</v>
      </c>
      <c r="S1792" s="31">
        <f>R1792*IF(A1792=4, 2.0, 3.0)</f>
        <v/>
      </c>
      <c r="T1792" s="29">
        <f>'Dashboard &amp; Optimisation'!$B$18*U1792</f>
        <v/>
      </c>
      <c r="U1792" s="34">
        <f>MIN(1, S1792/M1792)</f>
        <v/>
      </c>
      <c r="V1792" s="34">
        <f>N1792/(N1792+O1792)</f>
        <v/>
      </c>
      <c r="W1792" s="34">
        <f>U1792*V1792</f>
        <v/>
      </c>
      <c r="X1792" s="32">
        <f>T1792/N1792</f>
        <v/>
      </c>
      <c r="Y1792" s="35">
        <f>IF(W1792=MAXIFS(W$2:W$7201, A$2:A$7201, A1792, B$2:B$7201, B1792), "OPTIMAL", "")</f>
        <v/>
      </c>
    </row>
    <row r="1793" ht="20" customHeight="1">
      <c r="A1793" s="36" t="n">
        <v>4</v>
      </c>
      <c r="B1793" s="36" t="n">
        <v>35</v>
      </c>
      <c r="C1793" s="37" t="n">
        <v>100</v>
      </c>
      <c r="D1793" s="37" t="n">
        <v>2</v>
      </c>
      <c r="E1793" s="6" t="n">
        <v>8</v>
      </c>
      <c r="F1793" s="37" t="n">
        <v>1.5</v>
      </c>
      <c r="G1793" s="36" t="n">
        <v>200</v>
      </c>
      <c r="H1793" s="6" t="inlineStr">
        <is>
          <t>OFF</t>
        </is>
      </c>
      <c r="I1793" s="38" t="n">
        <v>856.3651513317755</v>
      </c>
      <c r="J1793" s="38" t="n">
        <v>3449.488235315031</v>
      </c>
      <c r="K1793" s="38" t="n">
        <v>2287.037037037037</v>
      </c>
      <c r="L1793" s="38" t="n">
        <v>150</v>
      </c>
      <c r="M1793" s="38">
        <f>I1793+J1793+K1793+L1793</f>
        <v/>
      </c>
      <c r="N1793" s="38">
        <f>M1793*'Dashboard &amp; Optimisation'!$B$18/('Dashboard &amp; Optimisation'!$B$16/3.6)</f>
        <v/>
      </c>
      <c r="O1793" s="38" t="n">
        <v>635.3696083312005</v>
      </c>
      <c r="P1793" s="39" t="n">
        <v>0.2417743216959613</v>
      </c>
      <c r="Q1793" s="40" t="n">
        <v>13.23797293808807</v>
      </c>
      <c r="R1793" s="38" t="n">
        <v>774.5901652574164</v>
      </c>
      <c r="S1793" s="38">
        <f>R1793*IF(A1793=4, 2.0, 3.0)</f>
        <v/>
      </c>
      <c r="T1793" s="37">
        <f>'Dashboard &amp; Optimisation'!$B$18*U1793</f>
        <v/>
      </c>
      <c r="U1793" s="26">
        <f>MIN(1, S1793/M1793)</f>
        <v/>
      </c>
      <c r="V1793" s="26">
        <f>N1793/(N1793+O1793)</f>
        <v/>
      </c>
      <c r="W1793" s="26">
        <f>U1793*V1793</f>
        <v/>
      </c>
      <c r="X1793" s="39">
        <f>T1793/N1793</f>
        <v/>
      </c>
      <c r="Y1793" s="41">
        <f>IF(W1793=MAXIFS(W$2:W$7201, A$2:A$7201, A1793, B$2:B$7201, B1793), "OPTIMAL", "")</f>
        <v/>
      </c>
    </row>
    <row r="1794" ht="20" customHeight="1">
      <c r="A1794" s="28" t="n">
        <v>4</v>
      </c>
      <c r="B1794" s="28" t="n">
        <v>35</v>
      </c>
      <c r="C1794" s="29" t="n">
        <v>100</v>
      </c>
      <c r="D1794" s="29" t="n">
        <v>2</v>
      </c>
      <c r="E1794" s="30" t="n">
        <v>8</v>
      </c>
      <c r="F1794" s="29" t="n">
        <v>2</v>
      </c>
      <c r="G1794" s="28" t="n">
        <v>50</v>
      </c>
      <c r="H1794" s="30" t="inlineStr">
        <is>
          <t>ON</t>
        </is>
      </c>
      <c r="I1794" s="31" t="n">
        <v>856.3651513317755</v>
      </c>
      <c r="J1794" s="31" t="n">
        <v>3449.488235315031</v>
      </c>
      <c r="K1794" s="31" t="n">
        <v>2287.037037037037</v>
      </c>
      <c r="L1794" s="31" t="n">
        <v>150</v>
      </c>
      <c r="M1794" s="31">
        <f>I1794+J1794+K1794+L1794</f>
        <v/>
      </c>
      <c r="N1794" s="31">
        <f>M1794*'Dashboard &amp; Optimisation'!$B$18/('Dashboard &amp; Optimisation'!$B$16/3.6)</f>
        <v/>
      </c>
      <c r="O1794" s="31" t="n">
        <v>760.6135647551233</v>
      </c>
      <c r="P1794" s="32" t="n">
        <v>0.05369910669056169</v>
      </c>
      <c r="Q1794" s="33" t="n">
        <v>17.58396391745076</v>
      </c>
      <c r="R1794" s="31" t="n">
        <v>3568.378834633063</v>
      </c>
      <c r="S1794" s="31">
        <f>R1794*IF(A1794=4, 2.0, 3.0)</f>
        <v/>
      </c>
      <c r="T1794" s="29">
        <f>'Dashboard &amp; Optimisation'!$B$18*U1794</f>
        <v/>
      </c>
      <c r="U1794" s="34">
        <f>MIN(1, S1794/M1794)</f>
        <v/>
      </c>
      <c r="V1794" s="34">
        <f>N1794/(N1794+O1794)</f>
        <v/>
      </c>
      <c r="W1794" s="34">
        <f>U1794*V1794</f>
        <v/>
      </c>
      <c r="X1794" s="32">
        <f>T1794/N1794</f>
        <v/>
      </c>
      <c r="Y1794" s="35">
        <f>IF(W1794=MAXIFS(W$2:W$7201, A$2:A$7201, A1794, B$2:B$7201, B1794), "OPTIMAL", "")</f>
        <v/>
      </c>
    </row>
    <row r="1795" ht="20" customHeight="1">
      <c r="A1795" s="36" t="n">
        <v>4</v>
      </c>
      <c r="B1795" s="36" t="n">
        <v>35</v>
      </c>
      <c r="C1795" s="37" t="n">
        <v>100</v>
      </c>
      <c r="D1795" s="37" t="n">
        <v>2</v>
      </c>
      <c r="E1795" s="6" t="n">
        <v>8</v>
      </c>
      <c r="F1795" s="37" t="n">
        <v>2</v>
      </c>
      <c r="G1795" s="36" t="n">
        <v>50</v>
      </c>
      <c r="H1795" s="6" t="inlineStr">
        <is>
          <t>OFF</t>
        </is>
      </c>
      <c r="I1795" s="38" t="n">
        <v>856.3651513317755</v>
      </c>
      <c r="J1795" s="38" t="n">
        <v>3449.488235315031</v>
      </c>
      <c r="K1795" s="38" t="n">
        <v>2287.037037037037</v>
      </c>
      <c r="L1795" s="38" t="n">
        <v>150</v>
      </c>
      <c r="M1795" s="38">
        <f>I1795+J1795+K1795+L1795</f>
        <v/>
      </c>
      <c r="N1795" s="38">
        <f>M1795*'Dashboard &amp; Optimisation'!$B$18/('Dashboard &amp; Optimisation'!$B$16/3.6)</f>
        <v/>
      </c>
      <c r="O1795" s="38" t="n">
        <v>760.6135647551233</v>
      </c>
      <c r="P1795" s="39" t="n">
        <v>0.2395203446254758</v>
      </c>
      <c r="Q1795" s="40" t="n">
        <v>17.58396391745076</v>
      </c>
      <c r="R1795" s="38" t="n">
        <v>800.0103542474702</v>
      </c>
      <c r="S1795" s="38">
        <f>R1795*IF(A1795=4, 2.0, 3.0)</f>
        <v/>
      </c>
      <c r="T1795" s="37">
        <f>'Dashboard &amp; Optimisation'!$B$18*U1795</f>
        <v/>
      </c>
      <c r="U1795" s="26">
        <f>MIN(1, S1795/M1795)</f>
        <v/>
      </c>
      <c r="V1795" s="26">
        <f>N1795/(N1795+O1795)</f>
        <v/>
      </c>
      <c r="W1795" s="26">
        <f>U1795*V1795</f>
        <v/>
      </c>
      <c r="X1795" s="39">
        <f>T1795/N1795</f>
        <v/>
      </c>
      <c r="Y1795" s="41">
        <f>IF(W1795=MAXIFS(W$2:W$7201, A$2:A$7201, A1795, B$2:B$7201, B1795), "OPTIMAL", "")</f>
        <v/>
      </c>
    </row>
    <row r="1796" ht="20" customHeight="1">
      <c r="A1796" s="28" t="n">
        <v>4</v>
      </c>
      <c r="B1796" s="28" t="n">
        <v>35</v>
      </c>
      <c r="C1796" s="29" t="n">
        <v>100</v>
      </c>
      <c r="D1796" s="29" t="n">
        <v>2</v>
      </c>
      <c r="E1796" s="30" t="n">
        <v>8</v>
      </c>
      <c r="F1796" s="29" t="n">
        <v>2</v>
      </c>
      <c r="G1796" s="28" t="n">
        <v>100</v>
      </c>
      <c r="H1796" s="30" t="inlineStr">
        <is>
          <t>ON</t>
        </is>
      </c>
      <c r="I1796" s="31" t="n">
        <v>856.3651513317755</v>
      </c>
      <c r="J1796" s="31" t="n">
        <v>3449.488235315031</v>
      </c>
      <c r="K1796" s="31" t="n">
        <v>2287.037037037037</v>
      </c>
      <c r="L1796" s="31" t="n">
        <v>150</v>
      </c>
      <c r="M1796" s="31">
        <f>I1796+J1796+K1796+L1796</f>
        <v/>
      </c>
      <c r="N1796" s="31">
        <f>M1796*'Dashboard &amp; Optimisation'!$B$18/('Dashboard &amp; Optimisation'!$B$16/3.6)</f>
        <v/>
      </c>
      <c r="O1796" s="31" t="n">
        <v>760.6135647551233</v>
      </c>
      <c r="P1796" s="32" t="n">
        <v>0.05449488140602117</v>
      </c>
      <c r="Q1796" s="33" t="n">
        <v>17.58396391745076</v>
      </c>
      <c r="R1796" s="31" t="n">
        <v>3516.270717714251</v>
      </c>
      <c r="S1796" s="31">
        <f>R1796*IF(A1796=4, 2.0, 3.0)</f>
        <v/>
      </c>
      <c r="T1796" s="29">
        <f>'Dashboard &amp; Optimisation'!$B$18*U1796</f>
        <v/>
      </c>
      <c r="U1796" s="34">
        <f>MIN(1, S1796/M1796)</f>
        <v/>
      </c>
      <c r="V1796" s="34">
        <f>N1796/(N1796+O1796)</f>
        <v/>
      </c>
      <c r="W1796" s="34">
        <f>U1796*V1796</f>
        <v/>
      </c>
      <c r="X1796" s="32">
        <f>T1796/N1796</f>
        <v/>
      </c>
      <c r="Y1796" s="35">
        <f>IF(W1796=MAXIFS(W$2:W$7201, A$2:A$7201, A1796, B$2:B$7201, B1796), "OPTIMAL", "")</f>
        <v/>
      </c>
    </row>
    <row r="1797" ht="20" customHeight="1">
      <c r="A1797" s="36" t="n">
        <v>4</v>
      </c>
      <c r="B1797" s="36" t="n">
        <v>35</v>
      </c>
      <c r="C1797" s="37" t="n">
        <v>100</v>
      </c>
      <c r="D1797" s="37" t="n">
        <v>2</v>
      </c>
      <c r="E1797" s="6" t="n">
        <v>8</v>
      </c>
      <c r="F1797" s="37" t="n">
        <v>2</v>
      </c>
      <c r="G1797" s="36" t="n">
        <v>100</v>
      </c>
      <c r="H1797" s="6" t="inlineStr">
        <is>
          <t>OFF</t>
        </is>
      </c>
      <c r="I1797" s="38" t="n">
        <v>856.3651513317755</v>
      </c>
      <c r="J1797" s="38" t="n">
        <v>3449.488235315031</v>
      </c>
      <c r="K1797" s="38" t="n">
        <v>2287.037037037037</v>
      </c>
      <c r="L1797" s="38" t="n">
        <v>150</v>
      </c>
      <c r="M1797" s="38">
        <f>I1797+J1797+K1797+L1797</f>
        <v/>
      </c>
      <c r="N1797" s="38">
        <f>M1797*'Dashboard &amp; Optimisation'!$B$18/('Dashboard &amp; Optimisation'!$B$16/3.6)</f>
        <v/>
      </c>
      <c r="O1797" s="38" t="n">
        <v>760.6135647551233</v>
      </c>
      <c r="P1797" s="39" t="n">
        <v>0.2403161193409352</v>
      </c>
      <c r="Q1797" s="40" t="n">
        <v>17.58396391745076</v>
      </c>
      <c r="R1797" s="38" t="n">
        <v>797.3612268657454</v>
      </c>
      <c r="S1797" s="38">
        <f>R1797*IF(A1797=4, 2.0, 3.0)</f>
        <v/>
      </c>
      <c r="T1797" s="37">
        <f>'Dashboard &amp; Optimisation'!$B$18*U1797</f>
        <v/>
      </c>
      <c r="U1797" s="26">
        <f>MIN(1, S1797/M1797)</f>
        <v/>
      </c>
      <c r="V1797" s="26">
        <f>N1797/(N1797+O1797)</f>
        <v/>
      </c>
      <c r="W1797" s="26">
        <f>U1797*V1797</f>
        <v/>
      </c>
      <c r="X1797" s="39">
        <f>T1797/N1797</f>
        <v/>
      </c>
      <c r="Y1797" s="41">
        <f>IF(W1797=MAXIFS(W$2:W$7201, A$2:A$7201, A1797, B$2:B$7201, B1797), "OPTIMAL", "")</f>
        <v/>
      </c>
    </row>
    <row r="1798" ht="20" customHeight="1">
      <c r="A1798" s="28" t="n">
        <v>4</v>
      </c>
      <c r="B1798" s="28" t="n">
        <v>35</v>
      </c>
      <c r="C1798" s="29" t="n">
        <v>100</v>
      </c>
      <c r="D1798" s="29" t="n">
        <v>2</v>
      </c>
      <c r="E1798" s="30" t="n">
        <v>8</v>
      </c>
      <c r="F1798" s="29" t="n">
        <v>2</v>
      </c>
      <c r="G1798" s="28" t="n">
        <v>150</v>
      </c>
      <c r="H1798" s="30" t="inlineStr">
        <is>
          <t>ON</t>
        </is>
      </c>
      <c r="I1798" s="31" t="n">
        <v>856.3651513317755</v>
      </c>
      <c r="J1798" s="31" t="n">
        <v>3449.488235315031</v>
      </c>
      <c r="K1798" s="31" t="n">
        <v>2287.037037037037</v>
      </c>
      <c r="L1798" s="31" t="n">
        <v>150</v>
      </c>
      <c r="M1798" s="31">
        <f>I1798+J1798+K1798+L1798</f>
        <v/>
      </c>
      <c r="N1798" s="31">
        <f>M1798*'Dashboard &amp; Optimisation'!$B$18/('Dashboard &amp; Optimisation'!$B$16/3.6)</f>
        <v/>
      </c>
      <c r="O1798" s="31" t="n">
        <v>760.6135647551233</v>
      </c>
      <c r="P1798" s="32" t="n">
        <v>0.05529065612148065</v>
      </c>
      <c r="Q1798" s="33" t="n">
        <v>17.58396391745076</v>
      </c>
      <c r="R1798" s="31" t="n">
        <v>3465.662540381002</v>
      </c>
      <c r="S1798" s="31">
        <f>R1798*IF(A1798=4, 2.0, 3.0)</f>
        <v/>
      </c>
      <c r="T1798" s="29">
        <f>'Dashboard &amp; Optimisation'!$B$18*U1798</f>
        <v/>
      </c>
      <c r="U1798" s="34">
        <f>MIN(1, S1798/M1798)</f>
        <v/>
      </c>
      <c r="V1798" s="34">
        <f>N1798/(N1798+O1798)</f>
        <v/>
      </c>
      <c r="W1798" s="34">
        <f>U1798*V1798</f>
        <v/>
      </c>
      <c r="X1798" s="32">
        <f>T1798/N1798</f>
        <v/>
      </c>
      <c r="Y1798" s="35">
        <f>IF(W1798=MAXIFS(W$2:W$7201, A$2:A$7201, A1798, B$2:B$7201, B1798), "OPTIMAL", "")</f>
        <v/>
      </c>
    </row>
    <row r="1799" ht="20" customHeight="1">
      <c r="A1799" s="36" t="n">
        <v>4</v>
      </c>
      <c r="B1799" s="36" t="n">
        <v>35</v>
      </c>
      <c r="C1799" s="37" t="n">
        <v>100</v>
      </c>
      <c r="D1799" s="37" t="n">
        <v>2</v>
      </c>
      <c r="E1799" s="6" t="n">
        <v>8</v>
      </c>
      <c r="F1799" s="37" t="n">
        <v>2</v>
      </c>
      <c r="G1799" s="36" t="n">
        <v>150</v>
      </c>
      <c r="H1799" s="6" t="inlineStr">
        <is>
          <t>OFF</t>
        </is>
      </c>
      <c r="I1799" s="38" t="n">
        <v>856.3651513317755</v>
      </c>
      <c r="J1799" s="38" t="n">
        <v>3449.488235315031</v>
      </c>
      <c r="K1799" s="38" t="n">
        <v>2287.037037037037</v>
      </c>
      <c r="L1799" s="38" t="n">
        <v>150</v>
      </c>
      <c r="M1799" s="38">
        <f>I1799+J1799+K1799+L1799</f>
        <v/>
      </c>
      <c r="N1799" s="38">
        <f>M1799*'Dashboard &amp; Optimisation'!$B$18/('Dashboard &amp; Optimisation'!$B$16/3.6)</f>
        <v/>
      </c>
      <c r="O1799" s="38" t="n">
        <v>760.6135647551233</v>
      </c>
      <c r="P1799" s="39" t="n">
        <v>0.2411118940563947</v>
      </c>
      <c r="Q1799" s="40" t="n">
        <v>17.58396391745076</v>
      </c>
      <c r="R1799" s="38" t="n">
        <v>794.7295860422566</v>
      </c>
      <c r="S1799" s="38">
        <f>R1799*IF(A1799=4, 2.0, 3.0)</f>
        <v/>
      </c>
      <c r="T1799" s="37">
        <f>'Dashboard &amp; Optimisation'!$B$18*U1799</f>
        <v/>
      </c>
      <c r="U1799" s="26">
        <f>MIN(1, S1799/M1799)</f>
        <v/>
      </c>
      <c r="V1799" s="26">
        <f>N1799/(N1799+O1799)</f>
        <v/>
      </c>
      <c r="W1799" s="26">
        <f>U1799*V1799</f>
        <v/>
      </c>
      <c r="X1799" s="39">
        <f>T1799/N1799</f>
        <v/>
      </c>
      <c r="Y1799" s="41">
        <f>IF(W1799=MAXIFS(W$2:W$7201, A$2:A$7201, A1799, B$2:B$7201, B1799), "OPTIMAL", "")</f>
        <v/>
      </c>
    </row>
    <row r="1800" ht="20" customHeight="1">
      <c r="A1800" s="28" t="n">
        <v>4</v>
      </c>
      <c r="B1800" s="28" t="n">
        <v>35</v>
      </c>
      <c r="C1800" s="29" t="n">
        <v>100</v>
      </c>
      <c r="D1800" s="29" t="n">
        <v>2</v>
      </c>
      <c r="E1800" s="30" t="n">
        <v>8</v>
      </c>
      <c r="F1800" s="29" t="n">
        <v>2</v>
      </c>
      <c r="G1800" s="28" t="n">
        <v>200</v>
      </c>
      <c r="H1800" s="30" t="inlineStr">
        <is>
          <t>ON</t>
        </is>
      </c>
      <c r="I1800" s="31" t="n">
        <v>856.3651513317755</v>
      </c>
      <c r="J1800" s="31" t="n">
        <v>3449.488235315031</v>
      </c>
      <c r="K1800" s="31" t="n">
        <v>2287.037037037037</v>
      </c>
      <c r="L1800" s="31" t="n">
        <v>150</v>
      </c>
      <c r="M1800" s="31">
        <f>I1800+J1800+K1800+L1800</f>
        <v/>
      </c>
      <c r="N1800" s="31">
        <f>M1800*'Dashboard &amp; Optimisation'!$B$18/('Dashboard &amp; Optimisation'!$B$16/3.6)</f>
        <v/>
      </c>
      <c r="O1800" s="31" t="n">
        <v>760.6135647551233</v>
      </c>
      <c r="P1800" s="32" t="n">
        <v>0.05608643083694012</v>
      </c>
      <c r="Q1800" s="33" t="n">
        <v>17.58396391745076</v>
      </c>
      <c r="R1800" s="31" t="n">
        <v>3416.490457565316</v>
      </c>
      <c r="S1800" s="31">
        <f>R1800*IF(A1800=4, 2.0, 3.0)</f>
        <v/>
      </c>
      <c r="T1800" s="29">
        <f>'Dashboard &amp; Optimisation'!$B$18*U1800</f>
        <v/>
      </c>
      <c r="U1800" s="34">
        <f>MIN(1, S1800/M1800)</f>
        <v/>
      </c>
      <c r="V1800" s="34">
        <f>N1800/(N1800+O1800)</f>
        <v/>
      </c>
      <c r="W1800" s="34">
        <f>U1800*V1800</f>
        <v/>
      </c>
      <c r="X1800" s="32">
        <f>T1800/N1800</f>
        <v/>
      </c>
      <c r="Y1800" s="35">
        <f>IF(W1800=MAXIFS(W$2:W$7201, A$2:A$7201, A1800, B$2:B$7201, B1800), "OPTIMAL", "")</f>
        <v/>
      </c>
    </row>
    <row r="1801" ht="20" customHeight="1">
      <c r="A1801" s="36" t="n">
        <v>4</v>
      </c>
      <c r="B1801" s="36" t="n">
        <v>35</v>
      </c>
      <c r="C1801" s="37" t="n">
        <v>100</v>
      </c>
      <c r="D1801" s="37" t="n">
        <v>2</v>
      </c>
      <c r="E1801" s="6" t="n">
        <v>8</v>
      </c>
      <c r="F1801" s="37" t="n">
        <v>2</v>
      </c>
      <c r="G1801" s="36" t="n">
        <v>200</v>
      </c>
      <c r="H1801" s="6" t="inlineStr">
        <is>
          <t>OFF</t>
        </is>
      </c>
      <c r="I1801" s="38" t="n">
        <v>856.3651513317755</v>
      </c>
      <c r="J1801" s="38" t="n">
        <v>3449.488235315031</v>
      </c>
      <c r="K1801" s="38" t="n">
        <v>2287.037037037037</v>
      </c>
      <c r="L1801" s="38" t="n">
        <v>150</v>
      </c>
      <c r="M1801" s="38">
        <f>I1801+J1801+K1801+L1801</f>
        <v/>
      </c>
      <c r="N1801" s="38">
        <f>M1801*'Dashboard &amp; Optimisation'!$B$18/('Dashboard &amp; Optimisation'!$B$16/3.6)</f>
        <v/>
      </c>
      <c r="O1801" s="38" t="n">
        <v>760.6135647551233</v>
      </c>
      <c r="P1801" s="39" t="n">
        <v>0.2419076687718542</v>
      </c>
      <c r="Q1801" s="40" t="n">
        <v>17.58396391745076</v>
      </c>
      <c r="R1801" s="38" t="n">
        <v>792.1152592066884</v>
      </c>
      <c r="S1801" s="38">
        <f>R1801*IF(A1801=4, 2.0, 3.0)</f>
        <v/>
      </c>
      <c r="T1801" s="37">
        <f>'Dashboard &amp; Optimisation'!$B$18*U1801</f>
        <v/>
      </c>
      <c r="U1801" s="26">
        <f>MIN(1, S1801/M1801)</f>
        <v/>
      </c>
      <c r="V1801" s="26">
        <f>N1801/(N1801+O1801)</f>
        <v/>
      </c>
      <c r="W1801" s="26">
        <f>U1801*V1801</f>
        <v/>
      </c>
      <c r="X1801" s="39">
        <f>T1801/N1801</f>
        <v/>
      </c>
      <c r="Y1801" s="41">
        <f>IF(W1801=MAXIFS(W$2:W$7201, A$2:A$7201, A1801, B$2:B$7201, B1801), "OPTIMAL", "")</f>
        <v/>
      </c>
    </row>
    <row r="1802" ht="20" customHeight="1">
      <c r="A1802" s="28" t="n">
        <v>4</v>
      </c>
      <c r="B1802" s="28" t="n">
        <v>35</v>
      </c>
      <c r="C1802" s="29" t="n">
        <v>100</v>
      </c>
      <c r="D1802" s="29" t="n">
        <v>3</v>
      </c>
      <c r="E1802" s="30" t="n">
        <v>0</v>
      </c>
      <c r="F1802" s="29" t="n">
        <v>0</v>
      </c>
      <c r="G1802" s="28" t="n">
        <v>50</v>
      </c>
      <c r="H1802" s="30" t="inlineStr">
        <is>
          <t>ON</t>
        </is>
      </c>
      <c r="I1802" s="31" t="n">
        <v>856.3651513317755</v>
      </c>
      <c r="J1802" s="31" t="n">
        <v>3449.488235315031</v>
      </c>
      <c r="K1802" s="31" t="n">
        <v>2287.037037037037</v>
      </c>
      <c r="L1802" s="31" t="n">
        <v>150</v>
      </c>
      <c r="M1802" s="31">
        <f>I1802+J1802+K1802+L1802</f>
        <v/>
      </c>
      <c r="N1802" s="31">
        <f>M1802*'Dashboard &amp; Optimisation'!$B$18/('Dashboard &amp; Optimisation'!$B$16/3.6)</f>
        <v/>
      </c>
      <c r="O1802" s="31" t="n">
        <v>451.4484813155512</v>
      </c>
      <c r="P1802" s="32" t="n">
        <v>0.4799001913555159</v>
      </c>
      <c r="Q1802" s="33" t="n">
        <v>0.2</v>
      </c>
      <c r="R1802" s="31" t="n">
        <v>381.1102658982766</v>
      </c>
      <c r="S1802" s="31">
        <f>R1802*IF(A1802=4, 2.0, 3.0)</f>
        <v/>
      </c>
      <c r="T1802" s="29">
        <f>'Dashboard &amp; Optimisation'!$B$18*U1802</f>
        <v/>
      </c>
      <c r="U1802" s="34">
        <f>MIN(1, S1802/M1802)</f>
        <v/>
      </c>
      <c r="V1802" s="34">
        <f>N1802/(N1802+O1802)</f>
        <v/>
      </c>
      <c r="W1802" s="34">
        <f>U1802*V1802</f>
        <v/>
      </c>
      <c r="X1802" s="32">
        <f>T1802/N1802</f>
        <v/>
      </c>
      <c r="Y1802" s="35">
        <f>IF(W1802=MAXIFS(W$2:W$7201, A$2:A$7201, A1802, B$2:B$7201, B1802), "OPTIMAL", "")</f>
        <v/>
      </c>
    </row>
    <row r="1803" ht="20" customHeight="1">
      <c r="A1803" s="36" t="n">
        <v>4</v>
      </c>
      <c r="B1803" s="36" t="n">
        <v>35</v>
      </c>
      <c r="C1803" s="37" t="n">
        <v>100</v>
      </c>
      <c r="D1803" s="37" t="n">
        <v>3</v>
      </c>
      <c r="E1803" s="6" t="n">
        <v>0</v>
      </c>
      <c r="F1803" s="37" t="n">
        <v>0</v>
      </c>
      <c r="G1803" s="36" t="n">
        <v>50</v>
      </c>
      <c r="H1803" s="6" t="inlineStr">
        <is>
          <t>OFF</t>
        </is>
      </c>
      <c r="I1803" s="38" t="n">
        <v>856.3651513317755</v>
      </c>
      <c r="J1803" s="38" t="n">
        <v>3449.488235315031</v>
      </c>
      <c r="K1803" s="38" t="n">
        <v>2287.037037037037</v>
      </c>
      <c r="L1803" s="38" t="n">
        <v>150</v>
      </c>
      <c r="M1803" s="38">
        <f>I1803+J1803+K1803+L1803</f>
        <v/>
      </c>
      <c r="N1803" s="38">
        <f>M1803*'Dashboard &amp; Optimisation'!$B$18/('Dashboard &amp; Optimisation'!$B$16/3.6)</f>
        <v/>
      </c>
      <c r="O1803" s="38" t="n">
        <v>451.4484813155512</v>
      </c>
      <c r="P1803" s="39" t="n">
        <v>0.7982100775393066</v>
      </c>
      <c r="Q1803" s="40" t="n">
        <v>0.2</v>
      </c>
      <c r="R1803" s="38" t="n">
        <v>229.1312709255141</v>
      </c>
      <c r="S1803" s="38">
        <f>R1803*IF(A1803=4, 2.0, 3.0)</f>
        <v/>
      </c>
      <c r="T1803" s="37">
        <f>'Dashboard &amp; Optimisation'!$B$18*U1803</f>
        <v/>
      </c>
      <c r="U1803" s="26">
        <f>MIN(1, S1803/M1803)</f>
        <v/>
      </c>
      <c r="V1803" s="26">
        <f>N1803/(N1803+O1803)</f>
        <v/>
      </c>
      <c r="W1803" s="26">
        <f>U1803*V1803</f>
        <v/>
      </c>
      <c r="X1803" s="39">
        <f>T1803/N1803</f>
        <v/>
      </c>
      <c r="Y1803" s="41">
        <f>IF(W1803=MAXIFS(W$2:W$7201, A$2:A$7201, A1803, B$2:B$7201, B1803), "OPTIMAL", "")</f>
        <v/>
      </c>
    </row>
    <row r="1804" ht="20" customHeight="1">
      <c r="A1804" s="28" t="n">
        <v>4</v>
      </c>
      <c r="B1804" s="28" t="n">
        <v>35</v>
      </c>
      <c r="C1804" s="29" t="n">
        <v>100</v>
      </c>
      <c r="D1804" s="29" t="n">
        <v>3</v>
      </c>
      <c r="E1804" s="30" t="n">
        <v>0</v>
      </c>
      <c r="F1804" s="29" t="n">
        <v>0</v>
      </c>
      <c r="G1804" s="28" t="n">
        <v>100</v>
      </c>
      <c r="H1804" s="30" t="inlineStr">
        <is>
          <t>ON</t>
        </is>
      </c>
      <c r="I1804" s="31" t="n">
        <v>856.3651513317755</v>
      </c>
      <c r="J1804" s="31" t="n">
        <v>3449.488235315031</v>
      </c>
      <c r="K1804" s="31" t="n">
        <v>2287.037037037037</v>
      </c>
      <c r="L1804" s="31" t="n">
        <v>150</v>
      </c>
      <c r="M1804" s="31">
        <f>I1804+J1804+K1804+L1804</f>
        <v/>
      </c>
      <c r="N1804" s="31">
        <f>M1804*'Dashboard &amp; Optimisation'!$B$18/('Dashboard &amp; Optimisation'!$B$16/3.6)</f>
        <v/>
      </c>
      <c r="O1804" s="31" t="n">
        <v>451.4484813155512</v>
      </c>
      <c r="P1804" s="32" t="n">
        <v>0.4806959660709754</v>
      </c>
      <c r="Q1804" s="33" t="n">
        <v>0.2</v>
      </c>
      <c r="R1804" s="31" t="n">
        <v>380.4793516930196</v>
      </c>
      <c r="S1804" s="31">
        <f>R1804*IF(A1804=4, 2.0, 3.0)</f>
        <v/>
      </c>
      <c r="T1804" s="29">
        <f>'Dashboard &amp; Optimisation'!$B$18*U1804</f>
        <v/>
      </c>
      <c r="U1804" s="34">
        <f>MIN(1, S1804/M1804)</f>
        <v/>
      </c>
      <c r="V1804" s="34">
        <f>N1804/(N1804+O1804)</f>
        <v/>
      </c>
      <c r="W1804" s="34">
        <f>U1804*V1804</f>
        <v/>
      </c>
      <c r="X1804" s="32">
        <f>T1804/N1804</f>
        <v/>
      </c>
      <c r="Y1804" s="35">
        <f>IF(W1804=MAXIFS(W$2:W$7201, A$2:A$7201, A1804, B$2:B$7201, B1804), "OPTIMAL", "")</f>
        <v/>
      </c>
    </row>
    <row r="1805" ht="20" customHeight="1">
      <c r="A1805" s="36" t="n">
        <v>4</v>
      </c>
      <c r="B1805" s="36" t="n">
        <v>35</v>
      </c>
      <c r="C1805" s="37" t="n">
        <v>100</v>
      </c>
      <c r="D1805" s="37" t="n">
        <v>3</v>
      </c>
      <c r="E1805" s="6" t="n">
        <v>0</v>
      </c>
      <c r="F1805" s="37" t="n">
        <v>0</v>
      </c>
      <c r="G1805" s="36" t="n">
        <v>100</v>
      </c>
      <c r="H1805" s="6" t="inlineStr">
        <is>
          <t>OFF</t>
        </is>
      </c>
      <c r="I1805" s="38" t="n">
        <v>856.3651513317755</v>
      </c>
      <c r="J1805" s="38" t="n">
        <v>3449.488235315031</v>
      </c>
      <c r="K1805" s="38" t="n">
        <v>2287.037037037037</v>
      </c>
      <c r="L1805" s="38" t="n">
        <v>150</v>
      </c>
      <c r="M1805" s="38">
        <f>I1805+J1805+K1805+L1805</f>
        <v/>
      </c>
      <c r="N1805" s="38">
        <f>M1805*'Dashboard &amp; Optimisation'!$B$18/('Dashboard &amp; Optimisation'!$B$16/3.6)</f>
        <v/>
      </c>
      <c r="O1805" s="38" t="n">
        <v>451.4484813155512</v>
      </c>
      <c r="P1805" s="39" t="n">
        <v>0.7990058522547661</v>
      </c>
      <c r="Q1805" s="40" t="n">
        <v>0.2</v>
      </c>
      <c r="R1805" s="38" t="n">
        <v>228.903066249154</v>
      </c>
      <c r="S1805" s="38">
        <f>R1805*IF(A1805=4, 2.0, 3.0)</f>
        <v/>
      </c>
      <c r="T1805" s="37">
        <f>'Dashboard &amp; Optimisation'!$B$18*U1805</f>
        <v/>
      </c>
      <c r="U1805" s="26">
        <f>MIN(1, S1805/M1805)</f>
        <v/>
      </c>
      <c r="V1805" s="26">
        <f>N1805/(N1805+O1805)</f>
        <v/>
      </c>
      <c r="W1805" s="26">
        <f>U1805*V1805</f>
        <v/>
      </c>
      <c r="X1805" s="39">
        <f>T1805/N1805</f>
        <v/>
      </c>
      <c r="Y1805" s="41">
        <f>IF(W1805=MAXIFS(W$2:W$7201, A$2:A$7201, A1805, B$2:B$7201, B1805), "OPTIMAL", "")</f>
        <v/>
      </c>
    </row>
    <row r="1806" ht="20" customHeight="1">
      <c r="A1806" s="28" t="n">
        <v>4</v>
      </c>
      <c r="B1806" s="28" t="n">
        <v>35</v>
      </c>
      <c r="C1806" s="29" t="n">
        <v>100</v>
      </c>
      <c r="D1806" s="29" t="n">
        <v>3</v>
      </c>
      <c r="E1806" s="30" t="n">
        <v>0</v>
      </c>
      <c r="F1806" s="29" t="n">
        <v>0</v>
      </c>
      <c r="G1806" s="28" t="n">
        <v>150</v>
      </c>
      <c r="H1806" s="30" t="inlineStr">
        <is>
          <t>ON</t>
        </is>
      </c>
      <c r="I1806" s="31" t="n">
        <v>856.3651513317755</v>
      </c>
      <c r="J1806" s="31" t="n">
        <v>3449.488235315031</v>
      </c>
      <c r="K1806" s="31" t="n">
        <v>2287.037037037037</v>
      </c>
      <c r="L1806" s="31" t="n">
        <v>150</v>
      </c>
      <c r="M1806" s="31">
        <f>I1806+J1806+K1806+L1806</f>
        <v/>
      </c>
      <c r="N1806" s="31">
        <f>M1806*'Dashboard &amp; Optimisation'!$B$18/('Dashboard &amp; Optimisation'!$B$16/3.6)</f>
        <v/>
      </c>
      <c r="O1806" s="31" t="n">
        <v>451.4484813155512</v>
      </c>
      <c r="P1806" s="32" t="n">
        <v>0.4814917407864349</v>
      </c>
      <c r="Q1806" s="33" t="n">
        <v>0.2</v>
      </c>
      <c r="R1806" s="31" t="n">
        <v>379.8505229464721</v>
      </c>
      <c r="S1806" s="31">
        <f>R1806*IF(A1806=4, 2.0, 3.0)</f>
        <v/>
      </c>
      <c r="T1806" s="29">
        <f>'Dashboard &amp; Optimisation'!$B$18*U1806</f>
        <v/>
      </c>
      <c r="U1806" s="34">
        <f>MIN(1, S1806/M1806)</f>
        <v/>
      </c>
      <c r="V1806" s="34">
        <f>N1806/(N1806+O1806)</f>
        <v/>
      </c>
      <c r="W1806" s="34">
        <f>U1806*V1806</f>
        <v/>
      </c>
      <c r="X1806" s="32">
        <f>T1806/N1806</f>
        <v/>
      </c>
      <c r="Y1806" s="35">
        <f>IF(W1806=MAXIFS(W$2:W$7201, A$2:A$7201, A1806, B$2:B$7201, B1806), "OPTIMAL", "")</f>
        <v/>
      </c>
    </row>
    <row r="1807" ht="20" customHeight="1">
      <c r="A1807" s="36" t="n">
        <v>4</v>
      </c>
      <c r="B1807" s="36" t="n">
        <v>35</v>
      </c>
      <c r="C1807" s="37" t="n">
        <v>100</v>
      </c>
      <c r="D1807" s="37" t="n">
        <v>3</v>
      </c>
      <c r="E1807" s="6" t="n">
        <v>0</v>
      </c>
      <c r="F1807" s="37" t="n">
        <v>0</v>
      </c>
      <c r="G1807" s="36" t="n">
        <v>150</v>
      </c>
      <c r="H1807" s="6" t="inlineStr">
        <is>
          <t>OFF</t>
        </is>
      </c>
      <c r="I1807" s="38" t="n">
        <v>856.3651513317755</v>
      </c>
      <c r="J1807" s="38" t="n">
        <v>3449.488235315031</v>
      </c>
      <c r="K1807" s="38" t="n">
        <v>2287.037037037037</v>
      </c>
      <c r="L1807" s="38" t="n">
        <v>150</v>
      </c>
      <c r="M1807" s="38">
        <f>I1807+J1807+K1807+L1807</f>
        <v/>
      </c>
      <c r="N1807" s="38">
        <f>M1807*'Dashboard &amp; Optimisation'!$B$18/('Dashboard &amp; Optimisation'!$B$16/3.6)</f>
        <v/>
      </c>
      <c r="O1807" s="38" t="n">
        <v>451.4484813155512</v>
      </c>
      <c r="P1807" s="39" t="n">
        <v>0.7998016269702255</v>
      </c>
      <c r="Q1807" s="40" t="n">
        <v>0.2</v>
      </c>
      <c r="R1807" s="38" t="n">
        <v>228.6753156841767</v>
      </c>
      <c r="S1807" s="38">
        <f>R1807*IF(A1807=4, 2.0, 3.0)</f>
        <v/>
      </c>
      <c r="T1807" s="37">
        <f>'Dashboard &amp; Optimisation'!$B$18*U1807</f>
        <v/>
      </c>
      <c r="U1807" s="26">
        <f>MIN(1, S1807/M1807)</f>
        <v/>
      </c>
      <c r="V1807" s="26">
        <f>N1807/(N1807+O1807)</f>
        <v/>
      </c>
      <c r="W1807" s="26">
        <f>U1807*V1807</f>
        <v/>
      </c>
      <c r="X1807" s="39">
        <f>T1807/N1807</f>
        <v/>
      </c>
      <c r="Y1807" s="41">
        <f>IF(W1807=MAXIFS(W$2:W$7201, A$2:A$7201, A1807, B$2:B$7201, B1807), "OPTIMAL", "")</f>
        <v/>
      </c>
    </row>
    <row r="1808" ht="20" customHeight="1">
      <c r="A1808" s="28" t="n">
        <v>4</v>
      </c>
      <c r="B1808" s="28" t="n">
        <v>35</v>
      </c>
      <c r="C1808" s="29" t="n">
        <v>100</v>
      </c>
      <c r="D1808" s="29" t="n">
        <v>3</v>
      </c>
      <c r="E1808" s="30" t="n">
        <v>0</v>
      </c>
      <c r="F1808" s="29" t="n">
        <v>0</v>
      </c>
      <c r="G1808" s="28" t="n">
        <v>200</v>
      </c>
      <c r="H1808" s="30" t="inlineStr">
        <is>
          <t>ON</t>
        </is>
      </c>
      <c r="I1808" s="31" t="n">
        <v>856.3651513317755</v>
      </c>
      <c r="J1808" s="31" t="n">
        <v>3449.488235315031</v>
      </c>
      <c r="K1808" s="31" t="n">
        <v>2287.037037037037</v>
      </c>
      <c r="L1808" s="31" t="n">
        <v>150</v>
      </c>
      <c r="M1808" s="31">
        <f>I1808+J1808+K1808+L1808</f>
        <v/>
      </c>
      <c r="N1808" s="31">
        <f>M1808*'Dashboard &amp; Optimisation'!$B$18/('Dashboard &amp; Optimisation'!$B$16/3.6)</f>
        <v/>
      </c>
      <c r="O1808" s="31" t="n">
        <v>451.4484813155512</v>
      </c>
      <c r="P1808" s="32" t="n">
        <v>0.4822875155018943</v>
      </c>
      <c r="Q1808" s="33" t="n">
        <v>0.2</v>
      </c>
      <c r="R1808" s="31" t="n">
        <v>379.2237693356093</v>
      </c>
      <c r="S1808" s="31">
        <f>R1808*IF(A1808=4, 2.0, 3.0)</f>
        <v/>
      </c>
      <c r="T1808" s="29">
        <f>'Dashboard &amp; Optimisation'!$B$18*U1808</f>
        <v/>
      </c>
      <c r="U1808" s="34">
        <f>MIN(1, S1808/M1808)</f>
        <v/>
      </c>
      <c r="V1808" s="34">
        <f>N1808/(N1808+O1808)</f>
        <v/>
      </c>
      <c r="W1808" s="34">
        <f>U1808*V1808</f>
        <v/>
      </c>
      <c r="X1808" s="32">
        <f>T1808/N1808</f>
        <v/>
      </c>
      <c r="Y1808" s="35">
        <f>IF(W1808=MAXIFS(W$2:W$7201, A$2:A$7201, A1808, B$2:B$7201, B1808), "OPTIMAL", "")</f>
        <v/>
      </c>
    </row>
    <row r="1809" ht="20" customHeight="1">
      <c r="A1809" s="36" t="n">
        <v>4</v>
      </c>
      <c r="B1809" s="36" t="n">
        <v>35</v>
      </c>
      <c r="C1809" s="37" t="n">
        <v>100</v>
      </c>
      <c r="D1809" s="37" t="n">
        <v>3</v>
      </c>
      <c r="E1809" s="6" t="n">
        <v>0</v>
      </c>
      <c r="F1809" s="37" t="n">
        <v>0</v>
      </c>
      <c r="G1809" s="36" t="n">
        <v>200</v>
      </c>
      <c r="H1809" s="6" t="inlineStr">
        <is>
          <t>OFF</t>
        </is>
      </c>
      <c r="I1809" s="38" t="n">
        <v>856.3651513317755</v>
      </c>
      <c r="J1809" s="38" t="n">
        <v>3449.488235315031</v>
      </c>
      <c r="K1809" s="38" t="n">
        <v>2287.037037037037</v>
      </c>
      <c r="L1809" s="38" t="n">
        <v>150</v>
      </c>
      <c r="M1809" s="38">
        <f>I1809+J1809+K1809+L1809</f>
        <v/>
      </c>
      <c r="N1809" s="38">
        <f>M1809*'Dashboard &amp; Optimisation'!$B$18/('Dashboard &amp; Optimisation'!$B$16/3.6)</f>
        <v/>
      </c>
      <c r="O1809" s="38" t="n">
        <v>451.4484813155512</v>
      </c>
      <c r="P1809" s="39" t="n">
        <v>0.8005974016856851</v>
      </c>
      <c r="Q1809" s="40" t="n">
        <v>0.2</v>
      </c>
      <c r="R1809" s="38" t="n">
        <v>228.4480178764546</v>
      </c>
      <c r="S1809" s="38">
        <f>R1809*IF(A1809=4, 2.0, 3.0)</f>
        <v/>
      </c>
      <c r="T1809" s="37">
        <f>'Dashboard &amp; Optimisation'!$B$18*U1809</f>
        <v/>
      </c>
      <c r="U1809" s="26">
        <f>MIN(1, S1809/M1809)</f>
        <v/>
      </c>
      <c r="V1809" s="26">
        <f>N1809/(N1809+O1809)</f>
        <v/>
      </c>
      <c r="W1809" s="26">
        <f>U1809*V1809</f>
        <v/>
      </c>
      <c r="X1809" s="39">
        <f>T1809/N1809</f>
        <v/>
      </c>
      <c r="Y1809" s="41">
        <f>IF(W1809=MAXIFS(W$2:W$7201, A$2:A$7201, A1809, B$2:B$7201, B1809), "OPTIMAL", "")</f>
        <v/>
      </c>
    </row>
    <row r="1810" ht="20" customHeight="1">
      <c r="A1810" s="28" t="n">
        <v>4</v>
      </c>
      <c r="B1810" s="28" t="n">
        <v>35</v>
      </c>
      <c r="C1810" s="29" t="n">
        <v>100</v>
      </c>
      <c r="D1810" s="29" t="n">
        <v>3</v>
      </c>
      <c r="E1810" s="30" t="n">
        <v>4</v>
      </c>
      <c r="F1810" s="29" t="n">
        <v>1.5</v>
      </c>
      <c r="G1810" s="28" t="n">
        <v>50</v>
      </c>
      <c r="H1810" s="30" t="inlineStr">
        <is>
          <t>ON</t>
        </is>
      </c>
      <c r="I1810" s="31" t="n">
        <v>856.3651513317755</v>
      </c>
      <c r="J1810" s="31" t="n">
        <v>3449.488235315031</v>
      </c>
      <c r="K1810" s="31" t="n">
        <v>2287.037037037037</v>
      </c>
      <c r="L1810" s="31" t="n">
        <v>150</v>
      </c>
      <c r="M1810" s="31">
        <f>I1810+J1810+K1810+L1810</f>
        <v/>
      </c>
      <c r="N1810" s="31">
        <f>M1810*'Dashboard &amp; Optimisation'!$B$18/('Dashboard &amp; Optimisation'!$B$16/3.6)</f>
        <v/>
      </c>
      <c r="O1810" s="31" t="n">
        <v>627.7023764039744</v>
      </c>
      <c r="P1810" s="32" t="n">
        <v>0.07274266001140162</v>
      </c>
      <c r="Q1810" s="33" t="n">
        <v>6.857688308810928</v>
      </c>
      <c r="R1810" s="31" t="n">
        <v>2598.753691725491</v>
      </c>
      <c r="S1810" s="31">
        <f>R1810*IF(A1810=4, 2.0, 3.0)</f>
        <v/>
      </c>
      <c r="T1810" s="29">
        <f>'Dashboard &amp; Optimisation'!$B$18*U1810</f>
        <v/>
      </c>
      <c r="U1810" s="34">
        <f>MIN(1, S1810/M1810)</f>
        <v/>
      </c>
      <c r="V1810" s="34">
        <f>N1810/(N1810+O1810)</f>
        <v/>
      </c>
      <c r="W1810" s="34">
        <f>U1810*V1810</f>
        <v/>
      </c>
      <c r="X1810" s="32">
        <f>T1810/N1810</f>
        <v/>
      </c>
      <c r="Y1810" s="35">
        <f>IF(W1810=MAXIFS(W$2:W$7201, A$2:A$7201, A1810, B$2:B$7201, B1810), "OPTIMAL", "")</f>
        <v/>
      </c>
    </row>
    <row r="1811" ht="20" customHeight="1">
      <c r="A1811" s="36" t="n">
        <v>4</v>
      </c>
      <c r="B1811" s="36" t="n">
        <v>35</v>
      </c>
      <c r="C1811" s="37" t="n">
        <v>100</v>
      </c>
      <c r="D1811" s="37" t="n">
        <v>3</v>
      </c>
      <c r="E1811" s="6" t="n">
        <v>4</v>
      </c>
      <c r="F1811" s="37" t="n">
        <v>1.5</v>
      </c>
      <c r="G1811" s="36" t="n">
        <v>50</v>
      </c>
      <c r="H1811" s="6" t="inlineStr">
        <is>
          <t>OFF</t>
        </is>
      </c>
      <c r="I1811" s="38" t="n">
        <v>856.3651513317755</v>
      </c>
      <c r="J1811" s="38" t="n">
        <v>3449.488235315031</v>
      </c>
      <c r="K1811" s="38" t="n">
        <v>2287.037037037037</v>
      </c>
      <c r="L1811" s="38" t="n">
        <v>150</v>
      </c>
      <c r="M1811" s="38">
        <f>I1811+J1811+K1811+L1811</f>
        <v/>
      </c>
      <c r="N1811" s="38">
        <f>M1811*'Dashboard &amp; Optimisation'!$B$18/('Dashboard &amp; Optimisation'!$B$16/3.6)</f>
        <v/>
      </c>
      <c r="O1811" s="38" t="n">
        <v>627.7023764039744</v>
      </c>
      <c r="P1811" s="39" t="n">
        <v>0.3063050947872985</v>
      </c>
      <c r="Q1811" s="40" t="n">
        <v>6.857688308810928</v>
      </c>
      <c r="R1811" s="38" t="n">
        <v>617.1632776197658</v>
      </c>
      <c r="S1811" s="38">
        <f>R1811*IF(A1811=4, 2.0, 3.0)</f>
        <v/>
      </c>
      <c r="T1811" s="37">
        <f>'Dashboard &amp; Optimisation'!$B$18*U1811</f>
        <v/>
      </c>
      <c r="U1811" s="26">
        <f>MIN(1, S1811/M1811)</f>
        <v/>
      </c>
      <c r="V1811" s="26">
        <f>N1811/(N1811+O1811)</f>
        <v/>
      </c>
      <c r="W1811" s="26">
        <f>U1811*V1811</f>
        <v/>
      </c>
      <c r="X1811" s="39">
        <f>T1811/N1811</f>
        <v/>
      </c>
      <c r="Y1811" s="41">
        <f>IF(W1811=MAXIFS(W$2:W$7201, A$2:A$7201, A1811, B$2:B$7201, B1811), "OPTIMAL", "")</f>
        <v/>
      </c>
    </row>
    <row r="1812" ht="20" customHeight="1">
      <c r="A1812" s="28" t="n">
        <v>4</v>
      </c>
      <c r="B1812" s="28" t="n">
        <v>35</v>
      </c>
      <c r="C1812" s="29" t="n">
        <v>100</v>
      </c>
      <c r="D1812" s="29" t="n">
        <v>3</v>
      </c>
      <c r="E1812" s="30" t="n">
        <v>4</v>
      </c>
      <c r="F1812" s="29" t="n">
        <v>1.5</v>
      </c>
      <c r="G1812" s="28" t="n">
        <v>100</v>
      </c>
      <c r="H1812" s="30" t="inlineStr">
        <is>
          <t>ON</t>
        </is>
      </c>
      <c r="I1812" s="31" t="n">
        <v>856.3651513317755</v>
      </c>
      <c r="J1812" s="31" t="n">
        <v>3449.488235315031</v>
      </c>
      <c r="K1812" s="31" t="n">
        <v>2287.037037037037</v>
      </c>
      <c r="L1812" s="31" t="n">
        <v>150</v>
      </c>
      <c r="M1812" s="31">
        <f>I1812+J1812+K1812+L1812</f>
        <v/>
      </c>
      <c r="N1812" s="31">
        <f>M1812*'Dashboard &amp; Optimisation'!$B$18/('Dashboard &amp; Optimisation'!$B$16/3.6)</f>
        <v/>
      </c>
      <c r="O1812" s="31" t="n">
        <v>627.7023764039744</v>
      </c>
      <c r="P1812" s="32" t="n">
        <v>0.0735384347268611</v>
      </c>
      <c r="Q1812" s="33" t="n">
        <v>6.857688308810928</v>
      </c>
      <c r="R1812" s="31" t="n">
        <v>2570.632036875707</v>
      </c>
      <c r="S1812" s="31">
        <f>R1812*IF(A1812=4, 2.0, 3.0)</f>
        <v/>
      </c>
      <c r="T1812" s="29">
        <f>'Dashboard &amp; Optimisation'!$B$18*U1812</f>
        <v/>
      </c>
      <c r="U1812" s="34">
        <f>MIN(1, S1812/M1812)</f>
        <v/>
      </c>
      <c r="V1812" s="34">
        <f>N1812/(N1812+O1812)</f>
        <v/>
      </c>
      <c r="W1812" s="34">
        <f>U1812*V1812</f>
        <v/>
      </c>
      <c r="X1812" s="32">
        <f>T1812/N1812</f>
        <v/>
      </c>
      <c r="Y1812" s="35">
        <f>IF(W1812=MAXIFS(W$2:W$7201, A$2:A$7201, A1812, B$2:B$7201, B1812), "OPTIMAL", "")</f>
        <v/>
      </c>
    </row>
    <row r="1813" ht="20" customHeight="1">
      <c r="A1813" s="36" t="n">
        <v>4</v>
      </c>
      <c r="B1813" s="36" t="n">
        <v>35</v>
      </c>
      <c r="C1813" s="37" t="n">
        <v>100</v>
      </c>
      <c r="D1813" s="37" t="n">
        <v>3</v>
      </c>
      <c r="E1813" s="6" t="n">
        <v>4</v>
      </c>
      <c r="F1813" s="37" t="n">
        <v>1.5</v>
      </c>
      <c r="G1813" s="36" t="n">
        <v>100</v>
      </c>
      <c r="H1813" s="6" t="inlineStr">
        <is>
          <t>OFF</t>
        </is>
      </c>
      <c r="I1813" s="38" t="n">
        <v>856.3651513317755</v>
      </c>
      <c r="J1813" s="38" t="n">
        <v>3449.488235315031</v>
      </c>
      <c r="K1813" s="38" t="n">
        <v>2287.037037037037</v>
      </c>
      <c r="L1813" s="38" t="n">
        <v>150</v>
      </c>
      <c r="M1813" s="38">
        <f>I1813+J1813+K1813+L1813</f>
        <v/>
      </c>
      <c r="N1813" s="38">
        <f>M1813*'Dashboard &amp; Optimisation'!$B$18/('Dashboard &amp; Optimisation'!$B$16/3.6)</f>
        <v/>
      </c>
      <c r="O1813" s="38" t="n">
        <v>627.7023764039744</v>
      </c>
      <c r="P1813" s="39" t="n">
        <v>0.307100869502758</v>
      </c>
      <c r="Q1813" s="40" t="n">
        <v>6.857688308810928</v>
      </c>
      <c r="R1813" s="38" t="n">
        <v>615.564054105892</v>
      </c>
      <c r="S1813" s="38">
        <f>R1813*IF(A1813=4, 2.0, 3.0)</f>
        <v/>
      </c>
      <c r="T1813" s="37">
        <f>'Dashboard &amp; Optimisation'!$B$18*U1813</f>
        <v/>
      </c>
      <c r="U1813" s="26">
        <f>MIN(1, S1813/M1813)</f>
        <v/>
      </c>
      <c r="V1813" s="26">
        <f>N1813/(N1813+O1813)</f>
        <v/>
      </c>
      <c r="W1813" s="26">
        <f>U1813*V1813</f>
        <v/>
      </c>
      <c r="X1813" s="39">
        <f>T1813/N1813</f>
        <v/>
      </c>
      <c r="Y1813" s="41">
        <f>IF(W1813=MAXIFS(W$2:W$7201, A$2:A$7201, A1813, B$2:B$7201, B1813), "OPTIMAL", "")</f>
        <v/>
      </c>
    </row>
    <row r="1814" ht="20" customHeight="1">
      <c r="A1814" s="28" t="n">
        <v>4</v>
      </c>
      <c r="B1814" s="28" t="n">
        <v>35</v>
      </c>
      <c r="C1814" s="29" t="n">
        <v>100</v>
      </c>
      <c r="D1814" s="29" t="n">
        <v>3</v>
      </c>
      <c r="E1814" s="30" t="n">
        <v>4</v>
      </c>
      <c r="F1814" s="29" t="n">
        <v>1.5</v>
      </c>
      <c r="G1814" s="28" t="n">
        <v>150</v>
      </c>
      <c r="H1814" s="30" t="inlineStr">
        <is>
          <t>ON</t>
        </is>
      </c>
      <c r="I1814" s="31" t="n">
        <v>856.3651513317755</v>
      </c>
      <c r="J1814" s="31" t="n">
        <v>3449.488235315031</v>
      </c>
      <c r="K1814" s="31" t="n">
        <v>2287.037037037037</v>
      </c>
      <c r="L1814" s="31" t="n">
        <v>150</v>
      </c>
      <c r="M1814" s="31">
        <f>I1814+J1814+K1814+L1814</f>
        <v/>
      </c>
      <c r="N1814" s="31">
        <f>M1814*'Dashboard &amp; Optimisation'!$B$18/('Dashboard &amp; Optimisation'!$B$16/3.6)</f>
        <v/>
      </c>
      <c r="O1814" s="31" t="n">
        <v>627.7023764039744</v>
      </c>
      <c r="P1814" s="32" t="n">
        <v>0.07433420944232057</v>
      </c>
      <c r="Q1814" s="33" t="n">
        <v>6.857688308810928</v>
      </c>
      <c r="R1814" s="31" t="n">
        <v>2543.112487087758</v>
      </c>
      <c r="S1814" s="31">
        <f>R1814*IF(A1814=4, 2.0, 3.0)</f>
        <v/>
      </c>
      <c r="T1814" s="29">
        <f>'Dashboard &amp; Optimisation'!$B$18*U1814</f>
        <v/>
      </c>
      <c r="U1814" s="34">
        <f>MIN(1, S1814/M1814)</f>
        <v/>
      </c>
      <c r="V1814" s="34">
        <f>N1814/(N1814+O1814)</f>
        <v/>
      </c>
      <c r="W1814" s="34">
        <f>U1814*V1814</f>
        <v/>
      </c>
      <c r="X1814" s="32">
        <f>T1814/N1814</f>
        <v/>
      </c>
      <c r="Y1814" s="35">
        <f>IF(W1814=MAXIFS(W$2:W$7201, A$2:A$7201, A1814, B$2:B$7201, B1814), "OPTIMAL", "")</f>
        <v/>
      </c>
    </row>
    <row r="1815" ht="20" customHeight="1">
      <c r="A1815" s="36" t="n">
        <v>4</v>
      </c>
      <c r="B1815" s="36" t="n">
        <v>35</v>
      </c>
      <c r="C1815" s="37" t="n">
        <v>100</v>
      </c>
      <c r="D1815" s="37" t="n">
        <v>3</v>
      </c>
      <c r="E1815" s="6" t="n">
        <v>4</v>
      </c>
      <c r="F1815" s="37" t="n">
        <v>1.5</v>
      </c>
      <c r="G1815" s="36" t="n">
        <v>150</v>
      </c>
      <c r="H1815" s="6" t="inlineStr">
        <is>
          <t>OFF</t>
        </is>
      </c>
      <c r="I1815" s="38" t="n">
        <v>856.3651513317755</v>
      </c>
      <c r="J1815" s="38" t="n">
        <v>3449.488235315031</v>
      </c>
      <c r="K1815" s="38" t="n">
        <v>2287.037037037037</v>
      </c>
      <c r="L1815" s="38" t="n">
        <v>150</v>
      </c>
      <c r="M1815" s="38">
        <f>I1815+J1815+K1815+L1815</f>
        <v/>
      </c>
      <c r="N1815" s="38">
        <f>M1815*'Dashboard &amp; Optimisation'!$B$18/('Dashboard &amp; Optimisation'!$B$16/3.6)</f>
        <v/>
      </c>
      <c r="O1815" s="38" t="n">
        <v>627.7023764039744</v>
      </c>
      <c r="P1815" s="39" t="n">
        <v>0.3078966442182174</v>
      </c>
      <c r="Q1815" s="40" t="n">
        <v>6.857688308810928</v>
      </c>
      <c r="R1815" s="38" t="n">
        <v>613.9730971428924</v>
      </c>
      <c r="S1815" s="38">
        <f>R1815*IF(A1815=4, 2.0, 3.0)</f>
        <v/>
      </c>
      <c r="T1815" s="37">
        <f>'Dashboard &amp; Optimisation'!$B$18*U1815</f>
        <v/>
      </c>
      <c r="U1815" s="26">
        <f>MIN(1, S1815/M1815)</f>
        <v/>
      </c>
      <c r="V1815" s="26">
        <f>N1815/(N1815+O1815)</f>
        <v/>
      </c>
      <c r="W1815" s="26">
        <f>U1815*V1815</f>
        <v/>
      </c>
      <c r="X1815" s="39">
        <f>T1815/N1815</f>
        <v/>
      </c>
      <c r="Y1815" s="41">
        <f>IF(W1815=MAXIFS(W$2:W$7201, A$2:A$7201, A1815, B$2:B$7201, B1815), "OPTIMAL", "")</f>
        <v/>
      </c>
    </row>
    <row r="1816" ht="20" customHeight="1">
      <c r="A1816" s="28" t="n">
        <v>4</v>
      </c>
      <c r="B1816" s="28" t="n">
        <v>35</v>
      </c>
      <c r="C1816" s="29" t="n">
        <v>100</v>
      </c>
      <c r="D1816" s="29" t="n">
        <v>3</v>
      </c>
      <c r="E1816" s="30" t="n">
        <v>4</v>
      </c>
      <c r="F1816" s="29" t="n">
        <v>1.5</v>
      </c>
      <c r="G1816" s="28" t="n">
        <v>200</v>
      </c>
      <c r="H1816" s="30" t="inlineStr">
        <is>
          <t>ON</t>
        </is>
      </c>
      <c r="I1816" s="31" t="n">
        <v>856.3651513317755</v>
      </c>
      <c r="J1816" s="31" t="n">
        <v>3449.488235315031</v>
      </c>
      <c r="K1816" s="31" t="n">
        <v>2287.037037037037</v>
      </c>
      <c r="L1816" s="31" t="n">
        <v>150</v>
      </c>
      <c r="M1816" s="31">
        <f>I1816+J1816+K1816+L1816</f>
        <v/>
      </c>
      <c r="N1816" s="31">
        <f>M1816*'Dashboard &amp; Optimisation'!$B$18/('Dashboard &amp; Optimisation'!$B$16/3.6)</f>
        <v/>
      </c>
      <c r="O1816" s="31" t="n">
        <v>627.7023764039744</v>
      </c>
      <c r="P1816" s="32" t="n">
        <v>0.07512998415778004</v>
      </c>
      <c r="Q1816" s="33" t="n">
        <v>6.857688308810928</v>
      </c>
      <c r="R1816" s="31" t="n">
        <v>2516.175909921129</v>
      </c>
      <c r="S1816" s="31">
        <f>R1816*IF(A1816=4, 2.0, 3.0)</f>
        <v/>
      </c>
      <c r="T1816" s="29">
        <f>'Dashboard &amp; Optimisation'!$B$18*U1816</f>
        <v/>
      </c>
      <c r="U1816" s="34">
        <f>MIN(1, S1816/M1816)</f>
        <v/>
      </c>
      <c r="V1816" s="34">
        <f>N1816/(N1816+O1816)</f>
        <v/>
      </c>
      <c r="W1816" s="34">
        <f>U1816*V1816</f>
        <v/>
      </c>
      <c r="X1816" s="32">
        <f>T1816/N1816</f>
        <v/>
      </c>
      <c r="Y1816" s="35">
        <f>IF(W1816=MAXIFS(W$2:W$7201, A$2:A$7201, A1816, B$2:B$7201, B1816), "OPTIMAL", "")</f>
        <v/>
      </c>
    </row>
    <row r="1817" ht="20" customHeight="1">
      <c r="A1817" s="36" t="n">
        <v>4</v>
      </c>
      <c r="B1817" s="36" t="n">
        <v>35</v>
      </c>
      <c r="C1817" s="37" t="n">
        <v>100</v>
      </c>
      <c r="D1817" s="37" t="n">
        <v>3</v>
      </c>
      <c r="E1817" s="6" t="n">
        <v>4</v>
      </c>
      <c r="F1817" s="37" t="n">
        <v>1.5</v>
      </c>
      <c r="G1817" s="36" t="n">
        <v>200</v>
      </c>
      <c r="H1817" s="6" t="inlineStr">
        <is>
          <t>OFF</t>
        </is>
      </c>
      <c r="I1817" s="38" t="n">
        <v>856.3651513317755</v>
      </c>
      <c r="J1817" s="38" t="n">
        <v>3449.488235315031</v>
      </c>
      <c r="K1817" s="38" t="n">
        <v>2287.037037037037</v>
      </c>
      <c r="L1817" s="38" t="n">
        <v>150</v>
      </c>
      <c r="M1817" s="38">
        <f>I1817+J1817+K1817+L1817</f>
        <v/>
      </c>
      <c r="N1817" s="38">
        <f>M1817*'Dashboard &amp; Optimisation'!$B$18/('Dashboard &amp; Optimisation'!$B$16/3.6)</f>
        <v/>
      </c>
      <c r="O1817" s="38" t="n">
        <v>627.7023764039744</v>
      </c>
      <c r="P1817" s="39" t="n">
        <v>0.3086924189336769</v>
      </c>
      <c r="Q1817" s="40" t="n">
        <v>6.857688308810928</v>
      </c>
      <c r="R1817" s="38" t="n">
        <v>612.3903428000212</v>
      </c>
      <c r="S1817" s="38">
        <f>R1817*IF(A1817=4, 2.0, 3.0)</f>
        <v/>
      </c>
      <c r="T1817" s="37">
        <f>'Dashboard &amp; Optimisation'!$B$18*U1817</f>
        <v/>
      </c>
      <c r="U1817" s="26">
        <f>MIN(1, S1817/M1817)</f>
        <v/>
      </c>
      <c r="V1817" s="26">
        <f>N1817/(N1817+O1817)</f>
        <v/>
      </c>
      <c r="W1817" s="26">
        <f>U1817*V1817</f>
        <v/>
      </c>
      <c r="X1817" s="39">
        <f>T1817/N1817</f>
        <v/>
      </c>
      <c r="Y1817" s="41">
        <f>IF(W1817=MAXIFS(W$2:W$7201, A$2:A$7201, A1817, B$2:B$7201, B1817), "OPTIMAL", "")</f>
        <v/>
      </c>
    </row>
    <row r="1818" ht="20" customHeight="1">
      <c r="A1818" s="28" t="n">
        <v>4</v>
      </c>
      <c r="B1818" s="28" t="n">
        <v>35</v>
      </c>
      <c r="C1818" s="29" t="n">
        <v>100</v>
      </c>
      <c r="D1818" s="29" t="n">
        <v>3</v>
      </c>
      <c r="E1818" s="30" t="n">
        <v>4</v>
      </c>
      <c r="F1818" s="29" t="n">
        <v>2</v>
      </c>
      <c r="G1818" s="28" t="n">
        <v>50</v>
      </c>
      <c r="H1818" s="30" t="inlineStr">
        <is>
          <t>ON</t>
        </is>
      </c>
      <c r="I1818" s="31" t="n">
        <v>856.3651513317755</v>
      </c>
      <c r="J1818" s="31" t="n">
        <v>3449.488235315031</v>
      </c>
      <c r="K1818" s="31" t="n">
        <v>2287.037037037037</v>
      </c>
      <c r="L1818" s="31" t="n">
        <v>150</v>
      </c>
      <c r="M1818" s="31">
        <f>I1818+J1818+K1818+L1818</f>
        <v/>
      </c>
      <c r="N1818" s="31">
        <f>M1818*'Dashboard &amp; Optimisation'!$B$18/('Dashboard &amp; Optimisation'!$B$16/3.6)</f>
        <v/>
      </c>
      <c r="O1818" s="31" t="n">
        <v>689.1155890087437</v>
      </c>
      <c r="P1818" s="32" t="n">
        <v>0.07010442359524885</v>
      </c>
      <c r="Q1818" s="33" t="n">
        <v>9.076917745081236</v>
      </c>
      <c r="R1818" s="31" t="n">
        <v>2727.096434248153</v>
      </c>
      <c r="S1818" s="31">
        <f>R1818*IF(A1818=4, 2.0, 3.0)</f>
        <v/>
      </c>
      <c r="T1818" s="29">
        <f>'Dashboard &amp; Optimisation'!$B$18*U1818</f>
        <v/>
      </c>
      <c r="U1818" s="34">
        <f>MIN(1, S1818/M1818)</f>
        <v/>
      </c>
      <c r="V1818" s="34">
        <f>N1818/(N1818+O1818)</f>
        <v/>
      </c>
      <c r="W1818" s="34">
        <f>U1818*V1818</f>
        <v/>
      </c>
      <c r="X1818" s="32">
        <f>T1818/N1818</f>
        <v/>
      </c>
      <c r="Y1818" s="35">
        <f>IF(W1818=MAXIFS(W$2:W$7201, A$2:A$7201, A1818, B$2:B$7201, B1818), "OPTIMAL", "")</f>
        <v/>
      </c>
    </row>
    <row r="1819" ht="20" customHeight="1">
      <c r="A1819" s="36" t="n">
        <v>4</v>
      </c>
      <c r="B1819" s="36" t="n">
        <v>35</v>
      </c>
      <c r="C1819" s="37" t="n">
        <v>100</v>
      </c>
      <c r="D1819" s="37" t="n">
        <v>3</v>
      </c>
      <c r="E1819" s="6" t="n">
        <v>4</v>
      </c>
      <c r="F1819" s="37" t="n">
        <v>2</v>
      </c>
      <c r="G1819" s="36" t="n">
        <v>50</v>
      </c>
      <c r="H1819" s="6" t="inlineStr">
        <is>
          <t>OFF</t>
        </is>
      </c>
      <c r="I1819" s="38" t="n">
        <v>856.3651513317755</v>
      </c>
      <c r="J1819" s="38" t="n">
        <v>3449.488235315031</v>
      </c>
      <c r="K1819" s="38" t="n">
        <v>2287.037037037037</v>
      </c>
      <c r="L1819" s="38" t="n">
        <v>150</v>
      </c>
      <c r="M1819" s="38">
        <f>I1819+J1819+K1819+L1819</f>
        <v/>
      </c>
      <c r="N1819" s="38">
        <f>M1819*'Dashboard &amp; Optimisation'!$B$18/('Dashboard &amp; Optimisation'!$B$16/3.6)</f>
        <v/>
      </c>
      <c r="O1819" s="38" t="n">
        <v>689.1155890087437</v>
      </c>
      <c r="P1819" s="39" t="n">
        <v>0.3047610363527655</v>
      </c>
      <c r="Q1819" s="40" t="n">
        <v>9.076917745081236</v>
      </c>
      <c r="R1819" s="38" t="n">
        <v>627.3161618676534</v>
      </c>
      <c r="S1819" s="38">
        <f>R1819*IF(A1819=4, 2.0, 3.0)</f>
        <v/>
      </c>
      <c r="T1819" s="37">
        <f>'Dashboard &amp; Optimisation'!$B$18*U1819</f>
        <v/>
      </c>
      <c r="U1819" s="26">
        <f>MIN(1, S1819/M1819)</f>
        <v/>
      </c>
      <c r="V1819" s="26">
        <f>N1819/(N1819+O1819)</f>
        <v/>
      </c>
      <c r="W1819" s="26">
        <f>U1819*V1819</f>
        <v/>
      </c>
      <c r="X1819" s="39">
        <f>T1819/N1819</f>
        <v/>
      </c>
      <c r="Y1819" s="41">
        <f>IF(W1819=MAXIFS(W$2:W$7201, A$2:A$7201, A1819, B$2:B$7201, B1819), "OPTIMAL", "")</f>
        <v/>
      </c>
    </row>
    <row r="1820" ht="20" customHeight="1">
      <c r="A1820" s="28" t="n">
        <v>4</v>
      </c>
      <c r="B1820" s="28" t="n">
        <v>35</v>
      </c>
      <c r="C1820" s="29" t="n">
        <v>100</v>
      </c>
      <c r="D1820" s="29" t="n">
        <v>3</v>
      </c>
      <c r="E1820" s="30" t="n">
        <v>4</v>
      </c>
      <c r="F1820" s="29" t="n">
        <v>2</v>
      </c>
      <c r="G1820" s="28" t="n">
        <v>100</v>
      </c>
      <c r="H1820" s="30" t="inlineStr">
        <is>
          <t>ON</t>
        </is>
      </c>
      <c r="I1820" s="31" t="n">
        <v>856.3651513317755</v>
      </c>
      <c r="J1820" s="31" t="n">
        <v>3449.488235315031</v>
      </c>
      <c r="K1820" s="31" t="n">
        <v>2287.037037037037</v>
      </c>
      <c r="L1820" s="31" t="n">
        <v>150</v>
      </c>
      <c r="M1820" s="31">
        <f>I1820+J1820+K1820+L1820</f>
        <v/>
      </c>
      <c r="N1820" s="31">
        <f>M1820*'Dashboard &amp; Optimisation'!$B$18/('Dashboard &amp; Optimisation'!$B$16/3.6)</f>
        <v/>
      </c>
      <c r="O1820" s="31" t="n">
        <v>689.1155890087437</v>
      </c>
      <c r="P1820" s="32" t="n">
        <v>0.07090019831070833</v>
      </c>
      <c r="Q1820" s="33" t="n">
        <v>9.076917745081236</v>
      </c>
      <c r="R1820" s="31" t="n">
        <v>2696.487854290674</v>
      </c>
      <c r="S1820" s="31">
        <f>R1820*IF(A1820=4, 2.0, 3.0)</f>
        <v/>
      </c>
      <c r="T1820" s="29">
        <f>'Dashboard &amp; Optimisation'!$B$18*U1820</f>
        <v/>
      </c>
      <c r="U1820" s="34">
        <f>MIN(1, S1820/M1820)</f>
        <v/>
      </c>
      <c r="V1820" s="34">
        <f>N1820/(N1820+O1820)</f>
        <v/>
      </c>
      <c r="W1820" s="34">
        <f>U1820*V1820</f>
        <v/>
      </c>
      <c r="X1820" s="32">
        <f>T1820/N1820</f>
        <v/>
      </c>
      <c r="Y1820" s="35">
        <f>IF(W1820=MAXIFS(W$2:W$7201, A$2:A$7201, A1820, B$2:B$7201, B1820), "OPTIMAL", "")</f>
        <v/>
      </c>
    </row>
    <row r="1821" ht="20" customHeight="1">
      <c r="A1821" s="36" t="n">
        <v>4</v>
      </c>
      <c r="B1821" s="36" t="n">
        <v>35</v>
      </c>
      <c r="C1821" s="37" t="n">
        <v>100</v>
      </c>
      <c r="D1821" s="37" t="n">
        <v>3</v>
      </c>
      <c r="E1821" s="6" t="n">
        <v>4</v>
      </c>
      <c r="F1821" s="37" t="n">
        <v>2</v>
      </c>
      <c r="G1821" s="36" t="n">
        <v>100</v>
      </c>
      <c r="H1821" s="6" t="inlineStr">
        <is>
          <t>OFF</t>
        </is>
      </c>
      <c r="I1821" s="38" t="n">
        <v>856.3651513317755</v>
      </c>
      <c r="J1821" s="38" t="n">
        <v>3449.488235315031</v>
      </c>
      <c r="K1821" s="38" t="n">
        <v>2287.037037037037</v>
      </c>
      <c r="L1821" s="38" t="n">
        <v>150</v>
      </c>
      <c r="M1821" s="38">
        <f>I1821+J1821+K1821+L1821</f>
        <v/>
      </c>
      <c r="N1821" s="38">
        <f>M1821*'Dashboard &amp; Optimisation'!$B$18/('Dashboard &amp; Optimisation'!$B$16/3.6)</f>
        <v/>
      </c>
      <c r="O1821" s="38" t="n">
        <v>689.1155890087437</v>
      </c>
      <c r="P1821" s="39" t="n">
        <v>0.305556811068225</v>
      </c>
      <c r="Q1821" s="40" t="n">
        <v>9.076917745081236</v>
      </c>
      <c r="R1821" s="38" t="n">
        <v>625.6824154672109</v>
      </c>
      <c r="S1821" s="38">
        <f>R1821*IF(A1821=4, 2.0, 3.0)</f>
        <v/>
      </c>
      <c r="T1821" s="37">
        <f>'Dashboard &amp; Optimisation'!$B$18*U1821</f>
        <v/>
      </c>
      <c r="U1821" s="26">
        <f>MIN(1, S1821/M1821)</f>
        <v/>
      </c>
      <c r="V1821" s="26">
        <f>N1821/(N1821+O1821)</f>
        <v/>
      </c>
      <c r="W1821" s="26">
        <f>U1821*V1821</f>
        <v/>
      </c>
      <c r="X1821" s="39">
        <f>T1821/N1821</f>
        <v/>
      </c>
      <c r="Y1821" s="41">
        <f>IF(W1821=MAXIFS(W$2:W$7201, A$2:A$7201, A1821, B$2:B$7201, B1821), "OPTIMAL", "")</f>
        <v/>
      </c>
    </row>
    <row r="1822" ht="20" customHeight="1">
      <c r="A1822" s="28" t="n">
        <v>4</v>
      </c>
      <c r="B1822" s="28" t="n">
        <v>35</v>
      </c>
      <c r="C1822" s="29" t="n">
        <v>100</v>
      </c>
      <c r="D1822" s="29" t="n">
        <v>3</v>
      </c>
      <c r="E1822" s="30" t="n">
        <v>4</v>
      </c>
      <c r="F1822" s="29" t="n">
        <v>2</v>
      </c>
      <c r="G1822" s="28" t="n">
        <v>150</v>
      </c>
      <c r="H1822" s="30" t="inlineStr">
        <is>
          <t>ON</t>
        </is>
      </c>
      <c r="I1822" s="31" t="n">
        <v>856.3651513317755</v>
      </c>
      <c r="J1822" s="31" t="n">
        <v>3449.488235315031</v>
      </c>
      <c r="K1822" s="31" t="n">
        <v>2287.037037037037</v>
      </c>
      <c r="L1822" s="31" t="n">
        <v>150</v>
      </c>
      <c r="M1822" s="31">
        <f>I1822+J1822+K1822+L1822</f>
        <v/>
      </c>
      <c r="N1822" s="31">
        <f>M1822*'Dashboard &amp; Optimisation'!$B$18/('Dashboard &amp; Optimisation'!$B$16/3.6)</f>
        <v/>
      </c>
      <c r="O1822" s="31" t="n">
        <v>689.1155890087437</v>
      </c>
      <c r="P1822" s="32" t="n">
        <v>0.0716959730261678</v>
      </c>
      <c r="Q1822" s="33" t="n">
        <v>9.076917745081236</v>
      </c>
      <c r="R1822" s="31" t="n">
        <v>2666.558741616454</v>
      </c>
      <c r="S1822" s="31">
        <f>R1822*IF(A1822=4, 2.0, 3.0)</f>
        <v/>
      </c>
      <c r="T1822" s="29">
        <f>'Dashboard &amp; Optimisation'!$B$18*U1822</f>
        <v/>
      </c>
      <c r="U1822" s="34">
        <f>MIN(1, S1822/M1822)</f>
        <v/>
      </c>
      <c r="V1822" s="34">
        <f>N1822/(N1822+O1822)</f>
        <v/>
      </c>
      <c r="W1822" s="34">
        <f>U1822*V1822</f>
        <v/>
      </c>
      <c r="X1822" s="32">
        <f>T1822/N1822</f>
        <v/>
      </c>
      <c r="Y1822" s="35">
        <f>IF(W1822=MAXIFS(W$2:W$7201, A$2:A$7201, A1822, B$2:B$7201, B1822), "OPTIMAL", "")</f>
        <v/>
      </c>
    </row>
    <row r="1823" ht="20" customHeight="1">
      <c r="A1823" s="36" t="n">
        <v>4</v>
      </c>
      <c r="B1823" s="36" t="n">
        <v>35</v>
      </c>
      <c r="C1823" s="37" t="n">
        <v>100</v>
      </c>
      <c r="D1823" s="37" t="n">
        <v>3</v>
      </c>
      <c r="E1823" s="6" t="n">
        <v>4</v>
      </c>
      <c r="F1823" s="37" t="n">
        <v>2</v>
      </c>
      <c r="G1823" s="36" t="n">
        <v>150</v>
      </c>
      <c r="H1823" s="6" t="inlineStr">
        <is>
          <t>OFF</t>
        </is>
      </c>
      <c r="I1823" s="38" t="n">
        <v>856.3651513317755</v>
      </c>
      <c r="J1823" s="38" t="n">
        <v>3449.488235315031</v>
      </c>
      <c r="K1823" s="38" t="n">
        <v>2287.037037037037</v>
      </c>
      <c r="L1823" s="38" t="n">
        <v>150</v>
      </c>
      <c r="M1823" s="38">
        <f>I1823+J1823+K1823+L1823</f>
        <v/>
      </c>
      <c r="N1823" s="38">
        <f>M1823*'Dashboard &amp; Optimisation'!$B$18/('Dashboard &amp; Optimisation'!$B$16/3.6)</f>
        <v/>
      </c>
      <c r="O1823" s="38" t="n">
        <v>689.1155890087437</v>
      </c>
      <c r="P1823" s="39" t="n">
        <v>0.3063525857836844</v>
      </c>
      <c r="Q1823" s="40" t="n">
        <v>9.076917745081236</v>
      </c>
      <c r="R1823" s="38" t="n">
        <v>624.0571566339528</v>
      </c>
      <c r="S1823" s="38">
        <f>R1823*IF(A1823=4, 2.0, 3.0)</f>
        <v/>
      </c>
      <c r="T1823" s="37">
        <f>'Dashboard &amp; Optimisation'!$B$18*U1823</f>
        <v/>
      </c>
      <c r="U1823" s="26">
        <f>MIN(1, S1823/M1823)</f>
        <v/>
      </c>
      <c r="V1823" s="26">
        <f>N1823/(N1823+O1823)</f>
        <v/>
      </c>
      <c r="W1823" s="26">
        <f>U1823*V1823</f>
        <v/>
      </c>
      <c r="X1823" s="39">
        <f>T1823/N1823</f>
        <v/>
      </c>
      <c r="Y1823" s="41">
        <f>IF(W1823=MAXIFS(W$2:W$7201, A$2:A$7201, A1823, B$2:B$7201, B1823), "OPTIMAL", "")</f>
        <v/>
      </c>
    </row>
    <row r="1824" ht="20" customHeight="1">
      <c r="A1824" s="28" t="n">
        <v>4</v>
      </c>
      <c r="B1824" s="28" t="n">
        <v>35</v>
      </c>
      <c r="C1824" s="29" t="n">
        <v>100</v>
      </c>
      <c r="D1824" s="29" t="n">
        <v>3</v>
      </c>
      <c r="E1824" s="30" t="n">
        <v>4</v>
      </c>
      <c r="F1824" s="29" t="n">
        <v>2</v>
      </c>
      <c r="G1824" s="28" t="n">
        <v>200</v>
      </c>
      <c r="H1824" s="30" t="inlineStr">
        <is>
          <t>ON</t>
        </is>
      </c>
      <c r="I1824" s="31" t="n">
        <v>856.3651513317755</v>
      </c>
      <c r="J1824" s="31" t="n">
        <v>3449.488235315031</v>
      </c>
      <c r="K1824" s="31" t="n">
        <v>2287.037037037037</v>
      </c>
      <c r="L1824" s="31" t="n">
        <v>150</v>
      </c>
      <c r="M1824" s="31">
        <f>I1824+J1824+K1824+L1824</f>
        <v/>
      </c>
      <c r="N1824" s="31">
        <f>M1824*'Dashboard &amp; Optimisation'!$B$18/('Dashboard &amp; Optimisation'!$B$16/3.6)</f>
        <v/>
      </c>
      <c r="O1824" s="31" t="n">
        <v>689.1155890087437</v>
      </c>
      <c r="P1824" s="32" t="n">
        <v>0.07249174774162728</v>
      </c>
      <c r="Q1824" s="33" t="n">
        <v>9.076917745081236</v>
      </c>
      <c r="R1824" s="31" t="n">
        <v>2637.286719766064</v>
      </c>
      <c r="S1824" s="31">
        <f>R1824*IF(A1824=4, 2.0, 3.0)</f>
        <v/>
      </c>
      <c r="T1824" s="29">
        <f>'Dashboard &amp; Optimisation'!$B$18*U1824</f>
        <v/>
      </c>
      <c r="U1824" s="34">
        <f>MIN(1, S1824/M1824)</f>
        <v/>
      </c>
      <c r="V1824" s="34">
        <f>N1824/(N1824+O1824)</f>
        <v/>
      </c>
      <c r="W1824" s="34">
        <f>U1824*V1824</f>
        <v/>
      </c>
      <c r="X1824" s="32">
        <f>T1824/N1824</f>
        <v/>
      </c>
      <c r="Y1824" s="35">
        <f>IF(W1824=MAXIFS(W$2:W$7201, A$2:A$7201, A1824, B$2:B$7201, B1824), "OPTIMAL", "")</f>
        <v/>
      </c>
    </row>
    <row r="1825" ht="20" customHeight="1">
      <c r="A1825" s="36" t="n">
        <v>4</v>
      </c>
      <c r="B1825" s="36" t="n">
        <v>35</v>
      </c>
      <c r="C1825" s="37" t="n">
        <v>100</v>
      </c>
      <c r="D1825" s="37" t="n">
        <v>3</v>
      </c>
      <c r="E1825" s="6" t="n">
        <v>4</v>
      </c>
      <c r="F1825" s="37" t="n">
        <v>2</v>
      </c>
      <c r="G1825" s="36" t="n">
        <v>200</v>
      </c>
      <c r="H1825" s="6" t="inlineStr">
        <is>
          <t>OFF</t>
        </is>
      </c>
      <c r="I1825" s="38" t="n">
        <v>856.3651513317755</v>
      </c>
      <c r="J1825" s="38" t="n">
        <v>3449.488235315031</v>
      </c>
      <c r="K1825" s="38" t="n">
        <v>2287.037037037037</v>
      </c>
      <c r="L1825" s="38" t="n">
        <v>150</v>
      </c>
      <c r="M1825" s="38">
        <f>I1825+J1825+K1825+L1825</f>
        <v/>
      </c>
      <c r="N1825" s="38">
        <f>M1825*'Dashboard &amp; Optimisation'!$B$18/('Dashboard &amp; Optimisation'!$B$16/3.6)</f>
        <v/>
      </c>
      <c r="O1825" s="38" t="n">
        <v>689.1155890087437</v>
      </c>
      <c r="P1825" s="39" t="n">
        <v>0.3071483604991439</v>
      </c>
      <c r="Q1825" s="40" t="n">
        <v>9.076917745081236</v>
      </c>
      <c r="R1825" s="38" t="n">
        <v>622.4403193978894</v>
      </c>
      <c r="S1825" s="38">
        <f>R1825*IF(A1825=4, 2.0, 3.0)</f>
        <v/>
      </c>
      <c r="T1825" s="37">
        <f>'Dashboard &amp; Optimisation'!$B$18*U1825</f>
        <v/>
      </c>
      <c r="U1825" s="26">
        <f>MIN(1, S1825/M1825)</f>
        <v/>
      </c>
      <c r="V1825" s="26">
        <f>N1825/(N1825+O1825)</f>
        <v/>
      </c>
      <c r="W1825" s="26">
        <f>U1825*V1825</f>
        <v/>
      </c>
      <c r="X1825" s="39">
        <f>T1825/N1825</f>
        <v/>
      </c>
      <c r="Y1825" s="41">
        <f>IF(W1825=MAXIFS(W$2:W$7201, A$2:A$7201, A1825, B$2:B$7201, B1825), "OPTIMAL", "")</f>
        <v/>
      </c>
    </row>
    <row r="1826" ht="20" customHeight="1">
      <c r="A1826" s="28" t="n">
        <v>4</v>
      </c>
      <c r="B1826" s="28" t="n">
        <v>35</v>
      </c>
      <c r="C1826" s="29" t="n">
        <v>100</v>
      </c>
      <c r="D1826" s="29" t="n">
        <v>3</v>
      </c>
      <c r="E1826" s="30" t="n">
        <v>8</v>
      </c>
      <c r="F1826" s="29" t="n">
        <v>1.5</v>
      </c>
      <c r="G1826" s="28" t="n">
        <v>50</v>
      </c>
      <c r="H1826" s="30" t="inlineStr">
        <is>
          <t>ON</t>
        </is>
      </c>
      <c r="I1826" s="31" t="n">
        <v>856.3651513317755</v>
      </c>
      <c r="J1826" s="31" t="n">
        <v>3449.488235315031</v>
      </c>
      <c r="K1826" s="31" t="n">
        <v>2287.037037037037</v>
      </c>
      <c r="L1826" s="31" t="n">
        <v>150</v>
      </c>
      <c r="M1826" s="31">
        <f>I1826+J1826+K1826+L1826</f>
        <v/>
      </c>
      <c r="N1826" s="31">
        <f>M1826*'Dashboard &amp; Optimisation'!$B$18/('Dashboard &amp; Optimisation'!$B$16/3.6)</f>
        <v/>
      </c>
      <c r="O1826" s="31" t="n">
        <v>816.2125401784666</v>
      </c>
      <c r="P1826" s="32" t="n">
        <v>0.05482769105377741</v>
      </c>
      <c r="Q1826" s="33" t="n">
        <v>13.51537661762185</v>
      </c>
      <c r="R1826" s="31" t="n">
        <v>3567.776667532536</v>
      </c>
      <c r="S1826" s="31">
        <f>R1826*IF(A1826=4, 2.0, 3.0)</f>
        <v/>
      </c>
      <c r="T1826" s="29">
        <f>'Dashboard &amp; Optimisation'!$B$18*U1826</f>
        <v/>
      </c>
      <c r="U1826" s="34">
        <f>MIN(1, S1826/M1826)</f>
        <v/>
      </c>
      <c r="V1826" s="34">
        <f>N1826/(N1826+O1826)</f>
        <v/>
      </c>
      <c r="W1826" s="34">
        <f>U1826*V1826</f>
        <v/>
      </c>
      <c r="X1826" s="32">
        <f>T1826/N1826</f>
        <v/>
      </c>
      <c r="Y1826" s="35">
        <f>IF(W1826=MAXIFS(W$2:W$7201, A$2:A$7201, A1826, B$2:B$7201, B1826), "OPTIMAL", "")</f>
        <v/>
      </c>
    </row>
    <row r="1827" ht="20" customHeight="1">
      <c r="A1827" s="36" t="n">
        <v>4</v>
      </c>
      <c r="B1827" s="36" t="n">
        <v>35</v>
      </c>
      <c r="C1827" s="37" t="n">
        <v>100</v>
      </c>
      <c r="D1827" s="37" t="n">
        <v>3</v>
      </c>
      <c r="E1827" s="6" t="n">
        <v>8</v>
      </c>
      <c r="F1827" s="37" t="n">
        <v>1.5</v>
      </c>
      <c r="G1827" s="36" t="n">
        <v>50</v>
      </c>
      <c r="H1827" s="6" t="inlineStr">
        <is>
          <t>OFF</t>
        </is>
      </c>
      <c r="I1827" s="38" t="n">
        <v>856.3651513317755</v>
      </c>
      <c r="J1827" s="38" t="n">
        <v>3449.488235315031</v>
      </c>
      <c r="K1827" s="38" t="n">
        <v>2287.037037037037</v>
      </c>
      <c r="L1827" s="38" t="n">
        <v>150</v>
      </c>
      <c r="M1827" s="38">
        <f>I1827+J1827+K1827+L1827</f>
        <v/>
      </c>
      <c r="N1827" s="38">
        <f>M1827*'Dashboard &amp; Optimisation'!$B$18/('Dashboard &amp; Optimisation'!$B$16/3.6)</f>
        <v/>
      </c>
      <c r="O1827" s="38" t="n">
        <v>816.2125401784666</v>
      </c>
      <c r="P1827" s="39" t="n">
        <v>0.2392799604342417</v>
      </c>
      <c r="Q1827" s="40" t="n">
        <v>13.51537661762185</v>
      </c>
      <c r="R1827" s="38" t="n">
        <v>817.5066416817934</v>
      </c>
      <c r="S1827" s="38">
        <f>R1827*IF(A1827=4, 2.0, 3.0)</f>
        <v/>
      </c>
      <c r="T1827" s="37">
        <f>'Dashboard &amp; Optimisation'!$B$18*U1827</f>
        <v/>
      </c>
      <c r="U1827" s="26">
        <f>MIN(1, S1827/M1827)</f>
        <v/>
      </c>
      <c r="V1827" s="26">
        <f>N1827/(N1827+O1827)</f>
        <v/>
      </c>
      <c r="W1827" s="26">
        <f>U1827*V1827</f>
        <v/>
      </c>
      <c r="X1827" s="39">
        <f>T1827/N1827</f>
        <v/>
      </c>
      <c r="Y1827" s="41">
        <f>IF(W1827=MAXIFS(W$2:W$7201, A$2:A$7201, A1827, B$2:B$7201, B1827), "OPTIMAL", "")</f>
        <v/>
      </c>
    </row>
    <row r="1828" ht="20" customHeight="1">
      <c r="A1828" s="28" t="n">
        <v>4</v>
      </c>
      <c r="B1828" s="28" t="n">
        <v>35</v>
      </c>
      <c r="C1828" s="29" t="n">
        <v>100</v>
      </c>
      <c r="D1828" s="29" t="n">
        <v>3</v>
      </c>
      <c r="E1828" s="30" t="n">
        <v>8</v>
      </c>
      <c r="F1828" s="29" t="n">
        <v>1.5</v>
      </c>
      <c r="G1828" s="28" t="n">
        <v>100</v>
      </c>
      <c r="H1828" s="30" t="inlineStr">
        <is>
          <t>ON</t>
        </is>
      </c>
      <c r="I1828" s="31" t="n">
        <v>856.3651513317755</v>
      </c>
      <c r="J1828" s="31" t="n">
        <v>3449.488235315031</v>
      </c>
      <c r="K1828" s="31" t="n">
        <v>2287.037037037037</v>
      </c>
      <c r="L1828" s="31" t="n">
        <v>150</v>
      </c>
      <c r="M1828" s="31">
        <f>I1828+J1828+K1828+L1828</f>
        <v/>
      </c>
      <c r="N1828" s="31">
        <f>M1828*'Dashboard &amp; Optimisation'!$B$18/('Dashboard &amp; Optimisation'!$B$16/3.6)</f>
        <v/>
      </c>
      <c r="O1828" s="31" t="n">
        <v>816.2125401784666</v>
      </c>
      <c r="P1828" s="32" t="n">
        <v>0.05562346576923688</v>
      </c>
      <c r="Q1828" s="33" t="n">
        <v>13.51537661762185</v>
      </c>
      <c r="R1828" s="31" t="n">
        <v>3516.734424422275</v>
      </c>
      <c r="S1828" s="31">
        <f>R1828*IF(A1828=4, 2.0, 3.0)</f>
        <v/>
      </c>
      <c r="T1828" s="29">
        <f>'Dashboard &amp; Optimisation'!$B$18*U1828</f>
        <v/>
      </c>
      <c r="U1828" s="34">
        <f>MIN(1, S1828/M1828)</f>
        <v/>
      </c>
      <c r="V1828" s="34">
        <f>N1828/(N1828+O1828)</f>
        <v/>
      </c>
      <c r="W1828" s="34">
        <f>U1828*V1828</f>
        <v/>
      </c>
      <c r="X1828" s="32">
        <f>T1828/N1828</f>
        <v/>
      </c>
      <c r="Y1828" s="35">
        <f>IF(W1828=MAXIFS(W$2:W$7201, A$2:A$7201, A1828, B$2:B$7201, B1828), "OPTIMAL", "")</f>
        <v/>
      </c>
    </row>
    <row r="1829" ht="20" customHeight="1">
      <c r="A1829" s="36" t="n">
        <v>4</v>
      </c>
      <c r="B1829" s="36" t="n">
        <v>35</v>
      </c>
      <c r="C1829" s="37" t="n">
        <v>100</v>
      </c>
      <c r="D1829" s="37" t="n">
        <v>3</v>
      </c>
      <c r="E1829" s="6" t="n">
        <v>8</v>
      </c>
      <c r="F1829" s="37" t="n">
        <v>1.5</v>
      </c>
      <c r="G1829" s="36" t="n">
        <v>100</v>
      </c>
      <c r="H1829" s="6" t="inlineStr">
        <is>
          <t>OFF</t>
        </is>
      </c>
      <c r="I1829" s="38" t="n">
        <v>856.3651513317755</v>
      </c>
      <c r="J1829" s="38" t="n">
        <v>3449.488235315031</v>
      </c>
      <c r="K1829" s="38" t="n">
        <v>2287.037037037037</v>
      </c>
      <c r="L1829" s="38" t="n">
        <v>150</v>
      </c>
      <c r="M1829" s="38">
        <f>I1829+J1829+K1829+L1829</f>
        <v/>
      </c>
      <c r="N1829" s="38">
        <f>M1829*'Dashboard &amp; Optimisation'!$B$18/('Dashboard &amp; Optimisation'!$B$16/3.6)</f>
        <v/>
      </c>
      <c r="O1829" s="38" t="n">
        <v>816.2125401784666</v>
      </c>
      <c r="P1829" s="39" t="n">
        <v>0.2400757351497012</v>
      </c>
      <c r="Q1829" s="40" t="n">
        <v>13.51537661762185</v>
      </c>
      <c r="R1829" s="38" t="n">
        <v>814.7968671401685</v>
      </c>
      <c r="S1829" s="38">
        <f>R1829*IF(A1829=4, 2.0, 3.0)</f>
        <v/>
      </c>
      <c r="T1829" s="37">
        <f>'Dashboard &amp; Optimisation'!$B$18*U1829</f>
        <v/>
      </c>
      <c r="U1829" s="26">
        <f>MIN(1, S1829/M1829)</f>
        <v/>
      </c>
      <c r="V1829" s="26">
        <f>N1829/(N1829+O1829)</f>
        <v/>
      </c>
      <c r="W1829" s="26">
        <f>U1829*V1829</f>
        <v/>
      </c>
      <c r="X1829" s="39">
        <f>T1829/N1829</f>
        <v/>
      </c>
      <c r="Y1829" s="41">
        <f>IF(W1829=MAXIFS(W$2:W$7201, A$2:A$7201, A1829, B$2:B$7201, B1829), "OPTIMAL", "")</f>
        <v/>
      </c>
    </row>
    <row r="1830" ht="20" customHeight="1">
      <c r="A1830" s="28" t="n">
        <v>4</v>
      </c>
      <c r="B1830" s="28" t="n">
        <v>35</v>
      </c>
      <c r="C1830" s="29" t="n">
        <v>100</v>
      </c>
      <c r="D1830" s="29" t="n">
        <v>3</v>
      </c>
      <c r="E1830" s="30" t="n">
        <v>8</v>
      </c>
      <c r="F1830" s="29" t="n">
        <v>1.5</v>
      </c>
      <c r="G1830" s="28" t="n">
        <v>150</v>
      </c>
      <c r="H1830" s="30" t="inlineStr">
        <is>
          <t>ON</t>
        </is>
      </c>
      <c r="I1830" s="31" t="n">
        <v>856.3651513317755</v>
      </c>
      <c r="J1830" s="31" t="n">
        <v>3449.488235315031</v>
      </c>
      <c r="K1830" s="31" t="n">
        <v>2287.037037037037</v>
      </c>
      <c r="L1830" s="31" t="n">
        <v>150</v>
      </c>
      <c r="M1830" s="31">
        <f>I1830+J1830+K1830+L1830</f>
        <v/>
      </c>
      <c r="N1830" s="31">
        <f>M1830*'Dashboard &amp; Optimisation'!$B$18/('Dashboard &amp; Optimisation'!$B$16/3.6)</f>
        <v/>
      </c>
      <c r="O1830" s="31" t="n">
        <v>816.2125401784666</v>
      </c>
      <c r="P1830" s="32" t="n">
        <v>0.05641924048469636</v>
      </c>
      <c r="Q1830" s="33" t="n">
        <v>13.51537661762185</v>
      </c>
      <c r="R1830" s="31" t="n">
        <v>3467.132049205964</v>
      </c>
      <c r="S1830" s="31">
        <f>R1830*IF(A1830=4, 2.0, 3.0)</f>
        <v/>
      </c>
      <c r="T1830" s="29">
        <f>'Dashboard &amp; Optimisation'!$B$18*U1830</f>
        <v/>
      </c>
      <c r="U1830" s="34">
        <f>MIN(1, S1830/M1830)</f>
        <v/>
      </c>
      <c r="V1830" s="34">
        <f>N1830/(N1830+O1830)</f>
        <v/>
      </c>
      <c r="W1830" s="34">
        <f>U1830*V1830</f>
        <v/>
      </c>
      <c r="X1830" s="32">
        <f>T1830/N1830</f>
        <v/>
      </c>
      <c r="Y1830" s="35">
        <f>IF(W1830=MAXIFS(W$2:W$7201, A$2:A$7201, A1830, B$2:B$7201, B1830), "OPTIMAL", "")</f>
        <v/>
      </c>
    </row>
    <row r="1831" ht="20" customHeight="1">
      <c r="A1831" s="36" t="n">
        <v>4</v>
      </c>
      <c r="B1831" s="36" t="n">
        <v>35</v>
      </c>
      <c r="C1831" s="37" t="n">
        <v>100</v>
      </c>
      <c r="D1831" s="37" t="n">
        <v>3</v>
      </c>
      <c r="E1831" s="6" t="n">
        <v>8</v>
      </c>
      <c r="F1831" s="37" t="n">
        <v>1.5</v>
      </c>
      <c r="G1831" s="36" t="n">
        <v>150</v>
      </c>
      <c r="H1831" s="6" t="inlineStr">
        <is>
          <t>OFF</t>
        </is>
      </c>
      <c r="I1831" s="38" t="n">
        <v>856.3651513317755</v>
      </c>
      <c r="J1831" s="38" t="n">
        <v>3449.488235315031</v>
      </c>
      <c r="K1831" s="38" t="n">
        <v>2287.037037037037</v>
      </c>
      <c r="L1831" s="38" t="n">
        <v>150</v>
      </c>
      <c r="M1831" s="38">
        <f>I1831+J1831+K1831+L1831</f>
        <v/>
      </c>
      <c r="N1831" s="38">
        <f>M1831*'Dashboard &amp; Optimisation'!$B$18/('Dashboard &amp; Optimisation'!$B$16/3.6)</f>
        <v/>
      </c>
      <c r="O1831" s="38" t="n">
        <v>816.2125401784666</v>
      </c>
      <c r="P1831" s="39" t="n">
        <v>0.2408715098651607</v>
      </c>
      <c r="Q1831" s="40" t="n">
        <v>13.51537661762185</v>
      </c>
      <c r="R1831" s="38" t="n">
        <v>812.1049973317852</v>
      </c>
      <c r="S1831" s="38">
        <f>R1831*IF(A1831=4, 2.0, 3.0)</f>
        <v/>
      </c>
      <c r="T1831" s="37">
        <f>'Dashboard &amp; Optimisation'!$B$18*U1831</f>
        <v/>
      </c>
      <c r="U1831" s="26">
        <f>MIN(1, S1831/M1831)</f>
        <v/>
      </c>
      <c r="V1831" s="26">
        <f>N1831/(N1831+O1831)</f>
        <v/>
      </c>
      <c r="W1831" s="26">
        <f>U1831*V1831</f>
        <v/>
      </c>
      <c r="X1831" s="39">
        <f>T1831/N1831</f>
        <v/>
      </c>
      <c r="Y1831" s="41">
        <f>IF(W1831=MAXIFS(W$2:W$7201, A$2:A$7201, A1831, B$2:B$7201, B1831), "OPTIMAL", "")</f>
        <v/>
      </c>
    </row>
    <row r="1832" ht="20" customHeight="1">
      <c r="A1832" s="28" t="n">
        <v>4</v>
      </c>
      <c r="B1832" s="28" t="n">
        <v>35</v>
      </c>
      <c r="C1832" s="29" t="n">
        <v>100</v>
      </c>
      <c r="D1832" s="29" t="n">
        <v>3</v>
      </c>
      <c r="E1832" s="30" t="n">
        <v>8</v>
      </c>
      <c r="F1832" s="29" t="n">
        <v>1.5</v>
      </c>
      <c r="G1832" s="28" t="n">
        <v>200</v>
      </c>
      <c r="H1832" s="30" t="inlineStr">
        <is>
          <t>ON</t>
        </is>
      </c>
      <c r="I1832" s="31" t="n">
        <v>856.3651513317755</v>
      </c>
      <c r="J1832" s="31" t="n">
        <v>3449.488235315031</v>
      </c>
      <c r="K1832" s="31" t="n">
        <v>2287.037037037037</v>
      </c>
      <c r="L1832" s="31" t="n">
        <v>150</v>
      </c>
      <c r="M1832" s="31">
        <f>I1832+J1832+K1832+L1832</f>
        <v/>
      </c>
      <c r="N1832" s="31">
        <f>M1832*'Dashboard &amp; Optimisation'!$B$18/('Dashboard &amp; Optimisation'!$B$16/3.6)</f>
        <v/>
      </c>
      <c r="O1832" s="31" t="n">
        <v>816.2125401784666</v>
      </c>
      <c r="P1832" s="32" t="n">
        <v>0.05721501520015583</v>
      </c>
      <c r="Q1832" s="33" t="n">
        <v>13.51537661762185</v>
      </c>
      <c r="R1832" s="31" t="n">
        <v>3418.909462700215</v>
      </c>
      <c r="S1832" s="31">
        <f>R1832*IF(A1832=4, 2.0, 3.0)</f>
        <v/>
      </c>
      <c r="T1832" s="29">
        <f>'Dashboard &amp; Optimisation'!$B$18*U1832</f>
        <v/>
      </c>
      <c r="U1832" s="34">
        <f>MIN(1, S1832/M1832)</f>
        <v/>
      </c>
      <c r="V1832" s="34">
        <f>N1832/(N1832+O1832)</f>
        <v/>
      </c>
      <c r="W1832" s="34">
        <f>U1832*V1832</f>
        <v/>
      </c>
      <c r="X1832" s="32">
        <f>T1832/N1832</f>
        <v/>
      </c>
      <c r="Y1832" s="35">
        <f>IF(W1832=MAXIFS(W$2:W$7201, A$2:A$7201, A1832, B$2:B$7201, B1832), "OPTIMAL", "")</f>
        <v/>
      </c>
    </row>
    <row r="1833" ht="20" customHeight="1">
      <c r="A1833" s="36" t="n">
        <v>4</v>
      </c>
      <c r="B1833" s="36" t="n">
        <v>35</v>
      </c>
      <c r="C1833" s="37" t="n">
        <v>100</v>
      </c>
      <c r="D1833" s="37" t="n">
        <v>3</v>
      </c>
      <c r="E1833" s="6" t="n">
        <v>8</v>
      </c>
      <c r="F1833" s="37" t="n">
        <v>1.5</v>
      </c>
      <c r="G1833" s="36" t="n">
        <v>200</v>
      </c>
      <c r="H1833" s="6" t="inlineStr">
        <is>
          <t>OFF</t>
        </is>
      </c>
      <c r="I1833" s="38" t="n">
        <v>856.3651513317755</v>
      </c>
      <c r="J1833" s="38" t="n">
        <v>3449.488235315031</v>
      </c>
      <c r="K1833" s="38" t="n">
        <v>2287.037037037037</v>
      </c>
      <c r="L1833" s="38" t="n">
        <v>150</v>
      </c>
      <c r="M1833" s="38">
        <f>I1833+J1833+K1833+L1833</f>
        <v/>
      </c>
      <c r="N1833" s="38">
        <f>M1833*'Dashboard &amp; Optimisation'!$B$18/('Dashboard &amp; Optimisation'!$B$16/3.6)</f>
        <v/>
      </c>
      <c r="O1833" s="38" t="n">
        <v>816.2125401784666</v>
      </c>
      <c r="P1833" s="39" t="n">
        <v>0.2416672845806202</v>
      </c>
      <c r="Q1833" s="40" t="n">
        <v>13.51537661762185</v>
      </c>
      <c r="R1833" s="38" t="n">
        <v>809.430855383708</v>
      </c>
      <c r="S1833" s="38">
        <f>R1833*IF(A1833=4, 2.0, 3.0)</f>
        <v/>
      </c>
      <c r="T1833" s="37">
        <f>'Dashboard &amp; Optimisation'!$B$18*U1833</f>
        <v/>
      </c>
      <c r="U1833" s="26">
        <f>MIN(1, S1833/M1833)</f>
        <v/>
      </c>
      <c r="V1833" s="26">
        <f>N1833/(N1833+O1833)</f>
        <v/>
      </c>
      <c r="W1833" s="26">
        <f>U1833*V1833</f>
        <v/>
      </c>
      <c r="X1833" s="39">
        <f>T1833/N1833</f>
        <v/>
      </c>
      <c r="Y1833" s="41">
        <f>IF(W1833=MAXIFS(W$2:W$7201, A$2:A$7201, A1833, B$2:B$7201, B1833), "OPTIMAL", "")</f>
        <v/>
      </c>
    </row>
    <row r="1834" ht="20" customHeight="1">
      <c r="A1834" s="28" t="n">
        <v>4</v>
      </c>
      <c r="B1834" s="28" t="n">
        <v>35</v>
      </c>
      <c r="C1834" s="29" t="n">
        <v>100</v>
      </c>
      <c r="D1834" s="29" t="n">
        <v>3</v>
      </c>
      <c r="E1834" s="30" t="n">
        <v>8</v>
      </c>
      <c r="F1834" s="29" t="n">
        <v>2</v>
      </c>
      <c r="G1834" s="28" t="n">
        <v>50</v>
      </c>
      <c r="H1834" s="30" t="inlineStr">
        <is>
          <t>ON</t>
        </is>
      </c>
      <c r="I1834" s="31" t="n">
        <v>856.3651513317755</v>
      </c>
      <c r="J1834" s="31" t="n">
        <v>3449.488235315031</v>
      </c>
      <c r="K1834" s="31" t="n">
        <v>2287.037037037037</v>
      </c>
      <c r="L1834" s="31" t="n">
        <v>150</v>
      </c>
      <c r="M1834" s="31">
        <f>I1834+J1834+K1834+L1834</f>
        <v/>
      </c>
      <c r="N1834" s="31">
        <f>M1834*'Dashboard &amp; Optimisation'!$B$18/('Dashboard &amp; Optimisation'!$B$16/3.6)</f>
        <v/>
      </c>
      <c r="O1834" s="31" t="n">
        <v>949.3413134074165</v>
      </c>
      <c r="P1834" s="32" t="n">
        <v>0.0536222193896701</v>
      </c>
      <c r="Q1834" s="33" t="n">
        <v>17.95383549016247</v>
      </c>
      <c r="R1834" s="31" t="n">
        <v>3734.547008613134</v>
      </c>
      <c r="S1834" s="31">
        <f>R1834*IF(A1834=4, 2.0, 3.0)</f>
        <v/>
      </c>
      <c r="T1834" s="29">
        <f>'Dashboard &amp; Optimisation'!$B$18*U1834</f>
        <v/>
      </c>
      <c r="U1834" s="34">
        <f>MIN(1, S1834/M1834)</f>
        <v/>
      </c>
      <c r="V1834" s="34">
        <f>N1834/(N1834+O1834)</f>
        <v/>
      </c>
      <c r="W1834" s="34">
        <f>U1834*V1834</f>
        <v/>
      </c>
      <c r="X1834" s="32">
        <f>T1834/N1834</f>
        <v/>
      </c>
      <c r="Y1834" s="35">
        <f>IF(W1834=MAXIFS(W$2:W$7201, A$2:A$7201, A1834, B$2:B$7201, B1834), "OPTIMAL", "")</f>
        <v/>
      </c>
    </row>
    <row r="1835" ht="20" customHeight="1">
      <c r="A1835" s="36" t="n">
        <v>4</v>
      </c>
      <c r="B1835" s="36" t="n">
        <v>35</v>
      </c>
      <c r="C1835" s="37" t="n">
        <v>100</v>
      </c>
      <c r="D1835" s="37" t="n">
        <v>3</v>
      </c>
      <c r="E1835" s="6" t="n">
        <v>8</v>
      </c>
      <c r="F1835" s="37" t="n">
        <v>2</v>
      </c>
      <c r="G1835" s="36" t="n">
        <v>50</v>
      </c>
      <c r="H1835" s="6" t="inlineStr">
        <is>
          <t>OFF</t>
        </is>
      </c>
      <c r="I1835" s="38" t="n">
        <v>856.3651513317755</v>
      </c>
      <c r="J1835" s="38" t="n">
        <v>3449.488235315031</v>
      </c>
      <c r="K1835" s="38" t="n">
        <v>2287.037037037037</v>
      </c>
      <c r="L1835" s="38" t="n">
        <v>150</v>
      </c>
      <c r="M1835" s="38">
        <f>I1835+J1835+K1835+L1835</f>
        <v/>
      </c>
      <c r="N1835" s="38">
        <f>M1835*'Dashboard &amp; Optimisation'!$B$18/('Dashboard &amp; Optimisation'!$B$16/3.6)</f>
        <v/>
      </c>
      <c r="O1835" s="38" t="n">
        <v>949.3413134074165</v>
      </c>
      <c r="P1835" s="39" t="n">
        <v>0.2394434573245842</v>
      </c>
      <c r="Q1835" s="40" t="n">
        <v>17.95383549016247</v>
      </c>
      <c r="R1835" s="38" t="n">
        <v>836.333977359126</v>
      </c>
      <c r="S1835" s="38">
        <f>R1835*IF(A1835=4, 2.0, 3.0)</f>
        <v/>
      </c>
      <c r="T1835" s="37">
        <f>'Dashboard &amp; Optimisation'!$B$18*U1835</f>
        <v/>
      </c>
      <c r="U1835" s="26">
        <f>MIN(1, S1835/M1835)</f>
        <v/>
      </c>
      <c r="V1835" s="26">
        <f>N1835/(N1835+O1835)</f>
        <v/>
      </c>
      <c r="W1835" s="26">
        <f>U1835*V1835</f>
        <v/>
      </c>
      <c r="X1835" s="39">
        <f>T1835/N1835</f>
        <v/>
      </c>
      <c r="Y1835" s="41">
        <f>IF(W1835=MAXIFS(W$2:W$7201, A$2:A$7201, A1835, B$2:B$7201, B1835), "OPTIMAL", "")</f>
        <v/>
      </c>
    </row>
    <row r="1836" ht="20" customHeight="1">
      <c r="A1836" s="28" t="n">
        <v>4</v>
      </c>
      <c r="B1836" s="28" t="n">
        <v>35</v>
      </c>
      <c r="C1836" s="29" t="n">
        <v>100</v>
      </c>
      <c r="D1836" s="29" t="n">
        <v>3</v>
      </c>
      <c r="E1836" s="30" t="n">
        <v>8</v>
      </c>
      <c r="F1836" s="29" t="n">
        <v>2</v>
      </c>
      <c r="G1836" s="28" t="n">
        <v>100</v>
      </c>
      <c r="H1836" s="30" t="inlineStr">
        <is>
          <t>ON</t>
        </is>
      </c>
      <c r="I1836" s="31" t="n">
        <v>856.3651513317755</v>
      </c>
      <c r="J1836" s="31" t="n">
        <v>3449.488235315031</v>
      </c>
      <c r="K1836" s="31" t="n">
        <v>2287.037037037037</v>
      </c>
      <c r="L1836" s="31" t="n">
        <v>150</v>
      </c>
      <c r="M1836" s="31">
        <f>I1836+J1836+K1836+L1836</f>
        <v/>
      </c>
      <c r="N1836" s="31">
        <f>M1836*'Dashboard &amp; Optimisation'!$B$18/('Dashboard &amp; Optimisation'!$B$16/3.6)</f>
        <v/>
      </c>
      <c r="O1836" s="31" t="n">
        <v>949.3413134074165</v>
      </c>
      <c r="P1836" s="32" t="n">
        <v>0.05441799410512958</v>
      </c>
      <c r="Q1836" s="33" t="n">
        <v>17.95383549016247</v>
      </c>
      <c r="R1836" s="31" t="n">
        <v>3679.935328560983</v>
      </c>
      <c r="S1836" s="31">
        <f>R1836*IF(A1836=4, 2.0, 3.0)</f>
        <v/>
      </c>
      <c r="T1836" s="29">
        <f>'Dashboard &amp; Optimisation'!$B$18*U1836</f>
        <v/>
      </c>
      <c r="U1836" s="34">
        <f>MIN(1, S1836/M1836)</f>
        <v/>
      </c>
      <c r="V1836" s="34">
        <f>N1836/(N1836+O1836)</f>
        <v/>
      </c>
      <c r="W1836" s="34">
        <f>U1836*V1836</f>
        <v/>
      </c>
      <c r="X1836" s="32">
        <f>T1836/N1836</f>
        <v/>
      </c>
      <c r="Y1836" s="35">
        <f>IF(W1836=MAXIFS(W$2:W$7201, A$2:A$7201, A1836, B$2:B$7201, B1836), "OPTIMAL", "")</f>
        <v/>
      </c>
    </row>
    <row r="1837" ht="20" customHeight="1">
      <c r="A1837" s="36" t="n">
        <v>4</v>
      </c>
      <c r="B1837" s="36" t="n">
        <v>35</v>
      </c>
      <c r="C1837" s="37" t="n">
        <v>100</v>
      </c>
      <c r="D1837" s="37" t="n">
        <v>3</v>
      </c>
      <c r="E1837" s="6" t="n">
        <v>8</v>
      </c>
      <c r="F1837" s="37" t="n">
        <v>2</v>
      </c>
      <c r="G1837" s="36" t="n">
        <v>100</v>
      </c>
      <c r="H1837" s="6" t="inlineStr">
        <is>
          <t>OFF</t>
        </is>
      </c>
      <c r="I1837" s="38" t="n">
        <v>856.3651513317755</v>
      </c>
      <c r="J1837" s="38" t="n">
        <v>3449.488235315031</v>
      </c>
      <c r="K1837" s="38" t="n">
        <v>2287.037037037037</v>
      </c>
      <c r="L1837" s="38" t="n">
        <v>150</v>
      </c>
      <c r="M1837" s="38">
        <f>I1837+J1837+K1837+L1837</f>
        <v/>
      </c>
      <c r="N1837" s="38">
        <f>M1837*'Dashboard &amp; Optimisation'!$B$18/('Dashboard &amp; Optimisation'!$B$16/3.6)</f>
        <v/>
      </c>
      <c r="O1837" s="38" t="n">
        <v>949.3413134074165</v>
      </c>
      <c r="P1837" s="39" t="n">
        <v>0.2402392320400437</v>
      </c>
      <c r="Q1837" s="40" t="n">
        <v>17.95383549016247</v>
      </c>
      <c r="R1837" s="38" t="n">
        <v>833.5636828189274</v>
      </c>
      <c r="S1837" s="38">
        <f>R1837*IF(A1837=4, 2.0, 3.0)</f>
        <v/>
      </c>
      <c r="T1837" s="37">
        <f>'Dashboard &amp; Optimisation'!$B$18*U1837</f>
        <v/>
      </c>
      <c r="U1837" s="26">
        <f>MIN(1, S1837/M1837)</f>
        <v/>
      </c>
      <c r="V1837" s="26">
        <f>N1837/(N1837+O1837)</f>
        <v/>
      </c>
      <c r="W1837" s="26">
        <f>U1837*V1837</f>
        <v/>
      </c>
      <c r="X1837" s="39">
        <f>T1837/N1837</f>
        <v/>
      </c>
      <c r="Y1837" s="41">
        <f>IF(W1837=MAXIFS(W$2:W$7201, A$2:A$7201, A1837, B$2:B$7201, B1837), "OPTIMAL", "")</f>
        <v/>
      </c>
    </row>
    <row r="1838" ht="20" customHeight="1">
      <c r="A1838" s="28" t="n">
        <v>4</v>
      </c>
      <c r="B1838" s="28" t="n">
        <v>35</v>
      </c>
      <c r="C1838" s="29" t="n">
        <v>100</v>
      </c>
      <c r="D1838" s="29" t="n">
        <v>3</v>
      </c>
      <c r="E1838" s="30" t="n">
        <v>8</v>
      </c>
      <c r="F1838" s="29" t="n">
        <v>2</v>
      </c>
      <c r="G1838" s="28" t="n">
        <v>150</v>
      </c>
      <c r="H1838" s="30" t="inlineStr">
        <is>
          <t>ON</t>
        </is>
      </c>
      <c r="I1838" s="31" t="n">
        <v>856.3651513317755</v>
      </c>
      <c r="J1838" s="31" t="n">
        <v>3449.488235315031</v>
      </c>
      <c r="K1838" s="31" t="n">
        <v>2287.037037037037</v>
      </c>
      <c r="L1838" s="31" t="n">
        <v>150</v>
      </c>
      <c r="M1838" s="31">
        <f>I1838+J1838+K1838+L1838</f>
        <v/>
      </c>
      <c r="N1838" s="31">
        <f>M1838*'Dashboard &amp; Optimisation'!$B$18/('Dashboard &amp; Optimisation'!$B$16/3.6)</f>
        <v/>
      </c>
      <c r="O1838" s="31" t="n">
        <v>949.3413134074165</v>
      </c>
      <c r="P1838" s="32" t="n">
        <v>0.05521376882058905</v>
      </c>
      <c r="Q1838" s="33" t="n">
        <v>17.95383549016247</v>
      </c>
      <c r="R1838" s="31" t="n">
        <v>3626.897842594205</v>
      </c>
      <c r="S1838" s="31">
        <f>R1838*IF(A1838=4, 2.0, 3.0)</f>
        <v/>
      </c>
      <c r="T1838" s="29">
        <f>'Dashboard &amp; Optimisation'!$B$18*U1838</f>
        <v/>
      </c>
      <c r="U1838" s="34">
        <f>MIN(1, S1838/M1838)</f>
        <v/>
      </c>
      <c r="V1838" s="34">
        <f>N1838/(N1838+O1838)</f>
        <v/>
      </c>
      <c r="W1838" s="34">
        <f>U1838*V1838</f>
        <v/>
      </c>
      <c r="X1838" s="32">
        <f>T1838/N1838</f>
        <v/>
      </c>
      <c r="Y1838" s="35">
        <f>IF(W1838=MAXIFS(W$2:W$7201, A$2:A$7201, A1838, B$2:B$7201, B1838), "OPTIMAL", "")</f>
        <v/>
      </c>
    </row>
    <row r="1839" ht="20" customHeight="1">
      <c r="A1839" s="36" t="n">
        <v>4</v>
      </c>
      <c r="B1839" s="36" t="n">
        <v>35</v>
      </c>
      <c r="C1839" s="37" t="n">
        <v>100</v>
      </c>
      <c r="D1839" s="37" t="n">
        <v>3</v>
      </c>
      <c r="E1839" s="6" t="n">
        <v>8</v>
      </c>
      <c r="F1839" s="37" t="n">
        <v>2</v>
      </c>
      <c r="G1839" s="36" t="n">
        <v>150</v>
      </c>
      <c r="H1839" s="6" t="inlineStr">
        <is>
          <t>OFF</t>
        </is>
      </c>
      <c r="I1839" s="38" t="n">
        <v>856.3651513317755</v>
      </c>
      <c r="J1839" s="38" t="n">
        <v>3449.488235315031</v>
      </c>
      <c r="K1839" s="38" t="n">
        <v>2287.037037037037</v>
      </c>
      <c r="L1839" s="38" t="n">
        <v>150</v>
      </c>
      <c r="M1839" s="38">
        <f>I1839+J1839+K1839+L1839</f>
        <v/>
      </c>
      <c r="N1839" s="38">
        <f>M1839*'Dashboard &amp; Optimisation'!$B$18/('Dashboard &amp; Optimisation'!$B$16/3.6)</f>
        <v/>
      </c>
      <c r="O1839" s="38" t="n">
        <v>949.3413134074165</v>
      </c>
      <c r="P1839" s="39" t="n">
        <v>0.2410350067555031</v>
      </c>
      <c r="Q1839" s="40" t="n">
        <v>17.95383549016247</v>
      </c>
      <c r="R1839" s="38" t="n">
        <v>830.8116804793442</v>
      </c>
      <c r="S1839" s="38">
        <f>R1839*IF(A1839=4, 2.0, 3.0)</f>
        <v/>
      </c>
      <c r="T1839" s="37">
        <f>'Dashboard &amp; Optimisation'!$B$18*U1839</f>
        <v/>
      </c>
      <c r="U1839" s="26">
        <f>MIN(1, S1839/M1839)</f>
        <v/>
      </c>
      <c r="V1839" s="26">
        <f>N1839/(N1839+O1839)</f>
        <v/>
      </c>
      <c r="W1839" s="26">
        <f>U1839*V1839</f>
        <v/>
      </c>
      <c r="X1839" s="39">
        <f>T1839/N1839</f>
        <v/>
      </c>
      <c r="Y1839" s="41">
        <f>IF(W1839=MAXIFS(W$2:W$7201, A$2:A$7201, A1839, B$2:B$7201, B1839), "OPTIMAL", "")</f>
        <v/>
      </c>
    </row>
    <row r="1840" ht="20" customHeight="1">
      <c r="A1840" s="28" t="n">
        <v>4</v>
      </c>
      <c r="B1840" s="28" t="n">
        <v>35</v>
      </c>
      <c r="C1840" s="29" t="n">
        <v>100</v>
      </c>
      <c r="D1840" s="29" t="n">
        <v>3</v>
      </c>
      <c r="E1840" s="30" t="n">
        <v>8</v>
      </c>
      <c r="F1840" s="29" t="n">
        <v>2</v>
      </c>
      <c r="G1840" s="28" t="n">
        <v>200</v>
      </c>
      <c r="H1840" s="30" t="inlineStr">
        <is>
          <t>ON</t>
        </is>
      </c>
      <c r="I1840" s="31" t="n">
        <v>856.3651513317755</v>
      </c>
      <c r="J1840" s="31" t="n">
        <v>3449.488235315031</v>
      </c>
      <c r="K1840" s="31" t="n">
        <v>2287.037037037037</v>
      </c>
      <c r="L1840" s="31" t="n">
        <v>150</v>
      </c>
      <c r="M1840" s="31">
        <f>I1840+J1840+K1840+L1840</f>
        <v/>
      </c>
      <c r="N1840" s="31">
        <f>M1840*'Dashboard &amp; Optimisation'!$B$18/('Dashboard &amp; Optimisation'!$B$16/3.6)</f>
        <v/>
      </c>
      <c r="O1840" s="31" t="n">
        <v>949.3413134074165</v>
      </c>
      <c r="P1840" s="32" t="n">
        <v>0.05600954353604853</v>
      </c>
      <c r="Q1840" s="33" t="n">
        <v>17.95383549016247</v>
      </c>
      <c r="R1840" s="31" t="n">
        <v>3575.36745301277</v>
      </c>
      <c r="S1840" s="31">
        <f>R1840*IF(A1840=4, 2.0, 3.0)</f>
        <v/>
      </c>
      <c r="T1840" s="29">
        <f>'Dashboard &amp; Optimisation'!$B$18*U1840</f>
        <v/>
      </c>
      <c r="U1840" s="34">
        <f>MIN(1, S1840/M1840)</f>
        <v/>
      </c>
      <c r="V1840" s="34">
        <f>N1840/(N1840+O1840)</f>
        <v/>
      </c>
      <c r="W1840" s="34">
        <f>U1840*V1840</f>
        <v/>
      </c>
      <c r="X1840" s="32">
        <f>T1840/N1840</f>
        <v/>
      </c>
      <c r="Y1840" s="35">
        <f>IF(W1840=MAXIFS(W$2:W$7201, A$2:A$7201, A1840, B$2:B$7201, B1840), "OPTIMAL", "")</f>
        <v/>
      </c>
    </row>
    <row r="1841" ht="20" customHeight="1">
      <c r="A1841" s="36" t="n">
        <v>4</v>
      </c>
      <c r="B1841" s="36" t="n">
        <v>35</v>
      </c>
      <c r="C1841" s="37" t="n">
        <v>100</v>
      </c>
      <c r="D1841" s="37" t="n">
        <v>3</v>
      </c>
      <c r="E1841" s="6" t="n">
        <v>8</v>
      </c>
      <c r="F1841" s="37" t="n">
        <v>2</v>
      </c>
      <c r="G1841" s="36" t="n">
        <v>200</v>
      </c>
      <c r="H1841" s="6" t="inlineStr">
        <is>
          <t>OFF</t>
        </is>
      </c>
      <c r="I1841" s="38" t="n">
        <v>856.3651513317755</v>
      </c>
      <c r="J1841" s="38" t="n">
        <v>3449.488235315031</v>
      </c>
      <c r="K1841" s="38" t="n">
        <v>2287.037037037037</v>
      </c>
      <c r="L1841" s="38" t="n">
        <v>150</v>
      </c>
      <c r="M1841" s="38">
        <f>I1841+J1841+K1841+L1841</f>
        <v/>
      </c>
      <c r="N1841" s="38">
        <f>M1841*'Dashboard &amp; Optimisation'!$B$18/('Dashboard &amp; Optimisation'!$B$16/3.6)</f>
        <v/>
      </c>
      <c r="O1841" s="38" t="n">
        <v>949.3413134074165</v>
      </c>
      <c r="P1841" s="39" t="n">
        <v>0.2418307814709626</v>
      </c>
      <c r="Q1841" s="40" t="n">
        <v>17.95383549016247</v>
      </c>
      <c r="R1841" s="38" t="n">
        <v>828.0777897619904</v>
      </c>
      <c r="S1841" s="38">
        <f>R1841*IF(A1841=4, 2.0, 3.0)</f>
        <v/>
      </c>
      <c r="T1841" s="37">
        <f>'Dashboard &amp; Optimisation'!$B$18*U1841</f>
        <v/>
      </c>
      <c r="U1841" s="26">
        <f>MIN(1, S1841/M1841)</f>
        <v/>
      </c>
      <c r="V1841" s="26">
        <f>N1841/(N1841+O1841)</f>
        <v/>
      </c>
      <c r="W1841" s="26">
        <f>U1841*V1841</f>
        <v/>
      </c>
      <c r="X1841" s="39">
        <f>T1841/N1841</f>
        <v/>
      </c>
      <c r="Y1841" s="41">
        <f>IF(W1841=MAXIFS(W$2:W$7201, A$2:A$7201, A1841, B$2:B$7201, B1841), "OPTIMAL", "")</f>
        <v/>
      </c>
    </row>
    <row r="1842" ht="20" customHeight="1">
      <c r="A1842" s="28" t="n">
        <v>4</v>
      </c>
      <c r="B1842" s="28" t="n">
        <v>35</v>
      </c>
      <c r="C1842" s="29" t="n">
        <v>105</v>
      </c>
      <c r="D1842" s="29" t="n">
        <v>2</v>
      </c>
      <c r="E1842" s="30" t="n">
        <v>0</v>
      </c>
      <c r="F1842" s="29" t="n">
        <v>0</v>
      </c>
      <c r="G1842" s="28" t="n">
        <v>50</v>
      </c>
      <c r="H1842" s="30" t="inlineStr">
        <is>
          <t>ON</t>
        </is>
      </c>
      <c r="I1842" s="31" t="n">
        <v>856.3651513317755</v>
      </c>
      <c r="J1842" s="31" t="n">
        <v>3449.488235315031</v>
      </c>
      <c r="K1842" s="31" t="n">
        <v>2287.037037037037</v>
      </c>
      <c r="L1842" s="31" t="n">
        <v>150</v>
      </c>
      <c r="M1842" s="31">
        <f>I1842+J1842+K1842+L1842</f>
        <v/>
      </c>
      <c r="N1842" s="31">
        <f>M1842*'Dashboard &amp; Optimisation'!$B$18/('Dashboard &amp; Optimisation'!$B$16/3.6)</f>
        <v/>
      </c>
      <c r="O1842" s="31" t="n">
        <v>276.8186761779862</v>
      </c>
      <c r="P1842" s="32" t="n">
        <v>0.4759792218224727</v>
      </c>
      <c r="Q1842" s="33" t="n">
        <v>0.2</v>
      </c>
      <c r="R1842" s="31" t="n">
        <v>332.8331195514662</v>
      </c>
      <c r="S1842" s="31">
        <f>R1842*IF(A1842=4, 2.0, 3.0)</f>
        <v/>
      </c>
      <c r="T1842" s="29">
        <f>'Dashboard &amp; Optimisation'!$B$18*U1842</f>
        <v/>
      </c>
      <c r="U1842" s="34">
        <f>MIN(1, S1842/M1842)</f>
        <v/>
      </c>
      <c r="V1842" s="34">
        <f>N1842/(N1842+O1842)</f>
        <v/>
      </c>
      <c r="W1842" s="34">
        <f>U1842*V1842</f>
        <v/>
      </c>
      <c r="X1842" s="32">
        <f>T1842/N1842</f>
        <v/>
      </c>
      <c r="Y1842" s="35">
        <f>IF(W1842=MAXIFS(W$2:W$7201, A$2:A$7201, A1842, B$2:B$7201, B1842), "OPTIMAL", "")</f>
        <v/>
      </c>
    </row>
    <row r="1843" ht="20" customHeight="1">
      <c r="A1843" s="36" t="n">
        <v>4</v>
      </c>
      <c r="B1843" s="36" t="n">
        <v>35</v>
      </c>
      <c r="C1843" s="37" t="n">
        <v>105</v>
      </c>
      <c r="D1843" s="37" t="n">
        <v>2</v>
      </c>
      <c r="E1843" s="6" t="n">
        <v>0</v>
      </c>
      <c r="F1843" s="37" t="n">
        <v>0</v>
      </c>
      <c r="G1843" s="36" t="n">
        <v>50</v>
      </c>
      <c r="H1843" s="6" t="inlineStr">
        <is>
          <t>OFF</t>
        </is>
      </c>
      <c r="I1843" s="38" t="n">
        <v>856.3651513317755</v>
      </c>
      <c r="J1843" s="38" t="n">
        <v>3449.488235315031</v>
      </c>
      <c r="K1843" s="38" t="n">
        <v>2287.037037037037</v>
      </c>
      <c r="L1843" s="38" t="n">
        <v>150</v>
      </c>
      <c r="M1843" s="38">
        <f>I1843+J1843+K1843+L1843</f>
        <v/>
      </c>
      <c r="N1843" s="38">
        <f>M1843*'Dashboard &amp; Optimisation'!$B$18/('Dashboard &amp; Optimisation'!$B$16/3.6)</f>
        <v/>
      </c>
      <c r="O1843" s="38" t="n">
        <v>276.8186761779862</v>
      </c>
      <c r="P1843" s="39" t="n">
        <v>0.7791314943784637</v>
      </c>
      <c r="Q1843" s="40" t="n">
        <v>0.2</v>
      </c>
      <c r="R1843" s="38" t="n">
        <v>203.3310813179623</v>
      </c>
      <c r="S1843" s="38">
        <f>R1843*IF(A1843=4, 2.0, 3.0)</f>
        <v/>
      </c>
      <c r="T1843" s="37">
        <f>'Dashboard &amp; Optimisation'!$B$18*U1843</f>
        <v/>
      </c>
      <c r="U1843" s="26">
        <f>MIN(1, S1843/M1843)</f>
        <v/>
      </c>
      <c r="V1843" s="26">
        <f>N1843/(N1843+O1843)</f>
        <v/>
      </c>
      <c r="W1843" s="26">
        <f>U1843*V1843</f>
        <v/>
      </c>
      <c r="X1843" s="39">
        <f>T1843/N1843</f>
        <v/>
      </c>
      <c r="Y1843" s="41">
        <f>IF(W1843=MAXIFS(W$2:W$7201, A$2:A$7201, A1843, B$2:B$7201, B1843), "OPTIMAL", "")</f>
        <v/>
      </c>
    </row>
    <row r="1844" ht="20" customHeight="1">
      <c r="A1844" s="28" t="n">
        <v>4</v>
      </c>
      <c r="B1844" s="28" t="n">
        <v>35</v>
      </c>
      <c r="C1844" s="29" t="n">
        <v>105</v>
      </c>
      <c r="D1844" s="29" t="n">
        <v>2</v>
      </c>
      <c r="E1844" s="30" t="n">
        <v>0</v>
      </c>
      <c r="F1844" s="29" t="n">
        <v>0</v>
      </c>
      <c r="G1844" s="28" t="n">
        <v>100</v>
      </c>
      <c r="H1844" s="30" t="inlineStr">
        <is>
          <t>ON</t>
        </is>
      </c>
      <c r="I1844" s="31" t="n">
        <v>856.3651513317755</v>
      </c>
      <c r="J1844" s="31" t="n">
        <v>3449.488235315031</v>
      </c>
      <c r="K1844" s="31" t="n">
        <v>2287.037037037037</v>
      </c>
      <c r="L1844" s="31" t="n">
        <v>150</v>
      </c>
      <c r="M1844" s="31">
        <f>I1844+J1844+K1844+L1844</f>
        <v/>
      </c>
      <c r="N1844" s="31">
        <f>M1844*'Dashboard &amp; Optimisation'!$B$18/('Dashboard &amp; Optimisation'!$B$16/3.6)</f>
        <v/>
      </c>
      <c r="O1844" s="31" t="n">
        <v>276.8186761779862</v>
      </c>
      <c r="P1844" s="32" t="n">
        <v>0.4767371025038626</v>
      </c>
      <c r="Q1844" s="33" t="n">
        <v>0.2</v>
      </c>
      <c r="R1844" s="31" t="n">
        <v>332.304006566322</v>
      </c>
      <c r="S1844" s="31">
        <f>R1844*IF(A1844=4, 2.0, 3.0)</f>
        <v/>
      </c>
      <c r="T1844" s="29">
        <f>'Dashboard &amp; Optimisation'!$B$18*U1844</f>
        <v/>
      </c>
      <c r="U1844" s="34">
        <f>MIN(1, S1844/M1844)</f>
        <v/>
      </c>
      <c r="V1844" s="34">
        <f>N1844/(N1844+O1844)</f>
        <v/>
      </c>
      <c r="W1844" s="34">
        <f>U1844*V1844</f>
        <v/>
      </c>
      <c r="X1844" s="32">
        <f>T1844/N1844</f>
        <v/>
      </c>
      <c r="Y1844" s="35">
        <f>IF(W1844=MAXIFS(W$2:W$7201, A$2:A$7201, A1844, B$2:B$7201, B1844), "OPTIMAL", "")</f>
        <v/>
      </c>
    </row>
    <row r="1845" ht="20" customHeight="1">
      <c r="A1845" s="36" t="n">
        <v>4</v>
      </c>
      <c r="B1845" s="36" t="n">
        <v>35</v>
      </c>
      <c r="C1845" s="37" t="n">
        <v>105</v>
      </c>
      <c r="D1845" s="37" t="n">
        <v>2</v>
      </c>
      <c r="E1845" s="6" t="n">
        <v>0</v>
      </c>
      <c r="F1845" s="37" t="n">
        <v>0</v>
      </c>
      <c r="G1845" s="36" t="n">
        <v>100</v>
      </c>
      <c r="H1845" s="6" t="inlineStr">
        <is>
          <t>OFF</t>
        </is>
      </c>
      <c r="I1845" s="38" t="n">
        <v>856.3651513317755</v>
      </c>
      <c r="J1845" s="38" t="n">
        <v>3449.488235315031</v>
      </c>
      <c r="K1845" s="38" t="n">
        <v>2287.037037037037</v>
      </c>
      <c r="L1845" s="38" t="n">
        <v>150</v>
      </c>
      <c r="M1845" s="38">
        <f>I1845+J1845+K1845+L1845</f>
        <v/>
      </c>
      <c r="N1845" s="38">
        <f>M1845*'Dashboard &amp; Optimisation'!$B$18/('Dashboard &amp; Optimisation'!$B$16/3.6)</f>
        <v/>
      </c>
      <c r="O1845" s="38" t="n">
        <v>276.8186761779862</v>
      </c>
      <c r="P1845" s="39" t="n">
        <v>0.7798893750598538</v>
      </c>
      <c r="Q1845" s="40" t="n">
        <v>0.2</v>
      </c>
      <c r="R1845" s="38" t="n">
        <v>203.1334882959453</v>
      </c>
      <c r="S1845" s="38">
        <f>R1845*IF(A1845=4, 2.0, 3.0)</f>
        <v/>
      </c>
      <c r="T1845" s="37">
        <f>'Dashboard &amp; Optimisation'!$B$18*U1845</f>
        <v/>
      </c>
      <c r="U1845" s="26">
        <f>MIN(1, S1845/M1845)</f>
        <v/>
      </c>
      <c r="V1845" s="26">
        <f>N1845/(N1845+O1845)</f>
        <v/>
      </c>
      <c r="W1845" s="26">
        <f>U1845*V1845</f>
        <v/>
      </c>
      <c r="X1845" s="39">
        <f>T1845/N1845</f>
        <v/>
      </c>
      <c r="Y1845" s="41">
        <f>IF(W1845=MAXIFS(W$2:W$7201, A$2:A$7201, A1845, B$2:B$7201, B1845), "OPTIMAL", "")</f>
        <v/>
      </c>
    </row>
    <row r="1846" ht="20" customHeight="1">
      <c r="A1846" s="28" t="n">
        <v>4</v>
      </c>
      <c r="B1846" s="28" t="n">
        <v>35</v>
      </c>
      <c r="C1846" s="29" t="n">
        <v>105</v>
      </c>
      <c r="D1846" s="29" t="n">
        <v>2</v>
      </c>
      <c r="E1846" s="30" t="n">
        <v>0</v>
      </c>
      <c r="F1846" s="29" t="n">
        <v>0</v>
      </c>
      <c r="G1846" s="28" t="n">
        <v>150</v>
      </c>
      <c r="H1846" s="30" t="inlineStr">
        <is>
          <t>ON</t>
        </is>
      </c>
      <c r="I1846" s="31" t="n">
        <v>856.3651513317755</v>
      </c>
      <c r="J1846" s="31" t="n">
        <v>3449.488235315031</v>
      </c>
      <c r="K1846" s="31" t="n">
        <v>2287.037037037037</v>
      </c>
      <c r="L1846" s="31" t="n">
        <v>150</v>
      </c>
      <c r="M1846" s="31">
        <f>I1846+J1846+K1846+L1846</f>
        <v/>
      </c>
      <c r="N1846" s="31">
        <f>M1846*'Dashboard &amp; Optimisation'!$B$18/('Dashboard &amp; Optimisation'!$B$16/3.6)</f>
        <v/>
      </c>
      <c r="O1846" s="31" t="n">
        <v>276.8186761779862</v>
      </c>
      <c r="P1846" s="32" t="n">
        <v>0.4774949831852526</v>
      </c>
      <c r="Q1846" s="33" t="n">
        <v>0.2</v>
      </c>
      <c r="R1846" s="31" t="n">
        <v>331.7765731988653</v>
      </c>
      <c r="S1846" s="31">
        <f>R1846*IF(A1846=4, 2.0, 3.0)</f>
        <v/>
      </c>
      <c r="T1846" s="29">
        <f>'Dashboard &amp; Optimisation'!$B$18*U1846</f>
        <v/>
      </c>
      <c r="U1846" s="34">
        <f>MIN(1, S1846/M1846)</f>
        <v/>
      </c>
      <c r="V1846" s="34">
        <f>N1846/(N1846+O1846)</f>
        <v/>
      </c>
      <c r="W1846" s="34">
        <f>U1846*V1846</f>
        <v/>
      </c>
      <c r="X1846" s="32">
        <f>T1846/N1846</f>
        <v/>
      </c>
      <c r="Y1846" s="35">
        <f>IF(W1846=MAXIFS(W$2:W$7201, A$2:A$7201, A1846, B$2:B$7201, B1846), "OPTIMAL", "")</f>
        <v/>
      </c>
    </row>
    <row r="1847" ht="20" customHeight="1">
      <c r="A1847" s="36" t="n">
        <v>4</v>
      </c>
      <c r="B1847" s="36" t="n">
        <v>35</v>
      </c>
      <c r="C1847" s="37" t="n">
        <v>105</v>
      </c>
      <c r="D1847" s="37" t="n">
        <v>2</v>
      </c>
      <c r="E1847" s="6" t="n">
        <v>0</v>
      </c>
      <c r="F1847" s="37" t="n">
        <v>0</v>
      </c>
      <c r="G1847" s="36" t="n">
        <v>150</v>
      </c>
      <c r="H1847" s="6" t="inlineStr">
        <is>
          <t>OFF</t>
        </is>
      </c>
      <c r="I1847" s="38" t="n">
        <v>856.3651513317755</v>
      </c>
      <c r="J1847" s="38" t="n">
        <v>3449.488235315031</v>
      </c>
      <c r="K1847" s="38" t="n">
        <v>2287.037037037037</v>
      </c>
      <c r="L1847" s="38" t="n">
        <v>150</v>
      </c>
      <c r="M1847" s="38">
        <f>I1847+J1847+K1847+L1847</f>
        <v/>
      </c>
      <c r="N1847" s="38">
        <f>M1847*'Dashboard &amp; Optimisation'!$B$18/('Dashboard &amp; Optimisation'!$B$16/3.6)</f>
        <v/>
      </c>
      <c r="O1847" s="38" t="n">
        <v>276.8186761779862</v>
      </c>
      <c r="P1847" s="39" t="n">
        <v>0.7806472557412438</v>
      </c>
      <c r="Q1847" s="40" t="n">
        <v>0.2</v>
      </c>
      <c r="R1847" s="38" t="n">
        <v>202.936278934879</v>
      </c>
      <c r="S1847" s="38">
        <f>R1847*IF(A1847=4, 2.0, 3.0)</f>
        <v/>
      </c>
      <c r="T1847" s="37">
        <f>'Dashboard &amp; Optimisation'!$B$18*U1847</f>
        <v/>
      </c>
      <c r="U1847" s="26">
        <f>MIN(1, S1847/M1847)</f>
        <v/>
      </c>
      <c r="V1847" s="26">
        <f>N1847/(N1847+O1847)</f>
        <v/>
      </c>
      <c r="W1847" s="26">
        <f>U1847*V1847</f>
        <v/>
      </c>
      <c r="X1847" s="39">
        <f>T1847/N1847</f>
        <v/>
      </c>
      <c r="Y1847" s="41">
        <f>IF(W1847=MAXIFS(W$2:W$7201, A$2:A$7201, A1847, B$2:B$7201, B1847), "OPTIMAL", "")</f>
        <v/>
      </c>
    </row>
    <row r="1848" ht="20" customHeight="1">
      <c r="A1848" s="28" t="n">
        <v>4</v>
      </c>
      <c r="B1848" s="28" t="n">
        <v>35</v>
      </c>
      <c r="C1848" s="29" t="n">
        <v>105</v>
      </c>
      <c r="D1848" s="29" t="n">
        <v>2</v>
      </c>
      <c r="E1848" s="30" t="n">
        <v>0</v>
      </c>
      <c r="F1848" s="29" t="n">
        <v>0</v>
      </c>
      <c r="G1848" s="28" t="n">
        <v>200</v>
      </c>
      <c r="H1848" s="30" t="inlineStr">
        <is>
          <t>ON</t>
        </is>
      </c>
      <c r="I1848" s="31" t="n">
        <v>856.3651513317755</v>
      </c>
      <c r="J1848" s="31" t="n">
        <v>3449.488235315031</v>
      </c>
      <c r="K1848" s="31" t="n">
        <v>2287.037037037037</v>
      </c>
      <c r="L1848" s="31" t="n">
        <v>150</v>
      </c>
      <c r="M1848" s="31">
        <f>I1848+J1848+K1848+L1848</f>
        <v/>
      </c>
      <c r="N1848" s="31">
        <f>M1848*'Dashboard &amp; Optimisation'!$B$18/('Dashboard &amp; Optimisation'!$B$16/3.6)</f>
        <v/>
      </c>
      <c r="O1848" s="31" t="n">
        <v>276.8186761779862</v>
      </c>
      <c r="P1848" s="32" t="n">
        <v>0.4782528638666426</v>
      </c>
      <c r="Q1848" s="33" t="n">
        <v>0.2</v>
      </c>
      <c r="R1848" s="31" t="n">
        <v>331.2508114640954</v>
      </c>
      <c r="S1848" s="31">
        <f>R1848*IF(A1848=4, 2.0, 3.0)</f>
        <v/>
      </c>
      <c r="T1848" s="29">
        <f>'Dashboard &amp; Optimisation'!$B$18*U1848</f>
        <v/>
      </c>
      <c r="U1848" s="34">
        <f>MIN(1, S1848/M1848)</f>
        <v/>
      </c>
      <c r="V1848" s="34">
        <f>N1848/(N1848+O1848)</f>
        <v/>
      </c>
      <c r="W1848" s="34">
        <f>U1848*V1848</f>
        <v/>
      </c>
      <c r="X1848" s="32">
        <f>T1848/N1848</f>
        <v/>
      </c>
      <c r="Y1848" s="35">
        <f>IF(W1848=MAXIFS(W$2:W$7201, A$2:A$7201, A1848, B$2:B$7201, B1848), "OPTIMAL", "")</f>
        <v/>
      </c>
    </row>
    <row r="1849" ht="20" customHeight="1">
      <c r="A1849" s="36" t="n">
        <v>4</v>
      </c>
      <c r="B1849" s="36" t="n">
        <v>35</v>
      </c>
      <c r="C1849" s="37" t="n">
        <v>105</v>
      </c>
      <c r="D1849" s="37" t="n">
        <v>2</v>
      </c>
      <c r="E1849" s="6" t="n">
        <v>0</v>
      </c>
      <c r="F1849" s="37" t="n">
        <v>0</v>
      </c>
      <c r="G1849" s="36" t="n">
        <v>200</v>
      </c>
      <c r="H1849" s="6" t="inlineStr">
        <is>
          <t>OFF</t>
        </is>
      </c>
      <c r="I1849" s="38" t="n">
        <v>856.3651513317755</v>
      </c>
      <c r="J1849" s="38" t="n">
        <v>3449.488235315031</v>
      </c>
      <c r="K1849" s="38" t="n">
        <v>2287.037037037037</v>
      </c>
      <c r="L1849" s="38" t="n">
        <v>150</v>
      </c>
      <c r="M1849" s="38">
        <f>I1849+J1849+K1849+L1849</f>
        <v/>
      </c>
      <c r="N1849" s="38">
        <f>M1849*'Dashboard &amp; Optimisation'!$B$18/('Dashboard &amp; Optimisation'!$B$16/3.6)</f>
        <v/>
      </c>
      <c r="O1849" s="38" t="n">
        <v>276.8186761779862</v>
      </c>
      <c r="P1849" s="39" t="n">
        <v>0.7814051364226338</v>
      </c>
      <c r="Q1849" s="40" t="n">
        <v>0.2</v>
      </c>
      <c r="R1849" s="38" t="n">
        <v>202.7394521184314</v>
      </c>
      <c r="S1849" s="38">
        <f>R1849*IF(A1849=4, 2.0, 3.0)</f>
        <v/>
      </c>
      <c r="T1849" s="37">
        <f>'Dashboard &amp; Optimisation'!$B$18*U1849</f>
        <v/>
      </c>
      <c r="U1849" s="26">
        <f>MIN(1, S1849/M1849)</f>
        <v/>
      </c>
      <c r="V1849" s="26">
        <f>N1849/(N1849+O1849)</f>
        <v/>
      </c>
      <c r="W1849" s="26">
        <f>U1849*V1849</f>
        <v/>
      </c>
      <c r="X1849" s="39">
        <f>T1849/N1849</f>
        <v/>
      </c>
      <c r="Y1849" s="41">
        <f>IF(W1849=MAXIFS(W$2:W$7201, A$2:A$7201, A1849, B$2:B$7201, B1849), "OPTIMAL", "")</f>
        <v/>
      </c>
    </row>
    <row r="1850" ht="20" customHeight="1">
      <c r="A1850" s="28" t="n">
        <v>4</v>
      </c>
      <c r="B1850" s="28" t="n">
        <v>35</v>
      </c>
      <c r="C1850" s="29" t="n">
        <v>105</v>
      </c>
      <c r="D1850" s="29" t="n">
        <v>2</v>
      </c>
      <c r="E1850" s="30" t="n">
        <v>4</v>
      </c>
      <c r="F1850" s="29" t="n">
        <v>1.5</v>
      </c>
      <c r="G1850" s="28" t="n">
        <v>50</v>
      </c>
      <c r="H1850" s="30" t="inlineStr">
        <is>
          <t>ON</t>
        </is>
      </c>
      <c r="I1850" s="31" t="n">
        <v>856.3651513317755</v>
      </c>
      <c r="J1850" s="31" t="n">
        <v>3449.488235315031</v>
      </c>
      <c r="K1850" s="31" t="n">
        <v>2287.037037037037</v>
      </c>
      <c r="L1850" s="31" t="n">
        <v>150</v>
      </c>
      <c r="M1850" s="31">
        <f>I1850+J1850+K1850+L1850</f>
        <v/>
      </c>
      <c r="N1850" s="31">
        <f>M1850*'Dashboard &amp; Optimisation'!$B$18/('Dashboard &amp; Optimisation'!$B$16/3.6)</f>
        <v/>
      </c>
      <c r="O1850" s="31" t="n">
        <v>432.0713415393319</v>
      </c>
      <c r="P1850" s="32" t="n">
        <v>0.07136000774024318</v>
      </c>
      <c r="Q1850" s="33" t="n">
        <v>6.39626436661611</v>
      </c>
      <c r="R1850" s="31" t="n">
        <v>2289.297220141607</v>
      </c>
      <c r="S1850" s="31">
        <f>R1850*IF(A1850=4, 2.0, 3.0)</f>
        <v/>
      </c>
      <c r="T1850" s="29">
        <f>'Dashboard &amp; Optimisation'!$B$18*U1850</f>
        <v/>
      </c>
      <c r="U1850" s="34">
        <f>MIN(1, S1850/M1850)</f>
        <v/>
      </c>
      <c r="V1850" s="34">
        <f>N1850/(N1850+O1850)</f>
        <v/>
      </c>
      <c r="W1850" s="34">
        <f>U1850*V1850</f>
        <v/>
      </c>
      <c r="X1850" s="32">
        <f>T1850/N1850</f>
        <v/>
      </c>
      <c r="Y1850" s="35">
        <f>IF(W1850=MAXIFS(W$2:W$7201, A$2:A$7201, A1850, B$2:B$7201, B1850), "OPTIMAL", "")</f>
        <v/>
      </c>
    </row>
    <row r="1851" ht="20" customHeight="1">
      <c r="A1851" s="36" t="n">
        <v>4</v>
      </c>
      <c r="B1851" s="36" t="n">
        <v>35</v>
      </c>
      <c r="C1851" s="37" t="n">
        <v>105</v>
      </c>
      <c r="D1851" s="37" t="n">
        <v>2</v>
      </c>
      <c r="E1851" s="6" t="n">
        <v>4</v>
      </c>
      <c r="F1851" s="37" t="n">
        <v>1.5</v>
      </c>
      <c r="G1851" s="36" t="n">
        <v>50</v>
      </c>
      <c r="H1851" s="6" t="inlineStr">
        <is>
          <t>OFF</t>
        </is>
      </c>
      <c r="I1851" s="38" t="n">
        <v>856.3651513317755</v>
      </c>
      <c r="J1851" s="38" t="n">
        <v>3449.488235315031</v>
      </c>
      <c r="K1851" s="38" t="n">
        <v>2287.037037037037</v>
      </c>
      <c r="L1851" s="38" t="n">
        <v>150</v>
      </c>
      <c r="M1851" s="38">
        <f>I1851+J1851+K1851+L1851</f>
        <v/>
      </c>
      <c r="N1851" s="38">
        <f>M1851*'Dashboard &amp; Optimisation'!$B$18/('Dashboard &amp; Optimisation'!$B$16/3.6)</f>
        <v/>
      </c>
      <c r="O1851" s="38" t="n">
        <v>432.0713415393319</v>
      </c>
      <c r="P1851" s="39" t="n">
        <v>0.296656820917451</v>
      </c>
      <c r="Q1851" s="40" t="n">
        <v>6.39626436661611</v>
      </c>
      <c r="R1851" s="38" t="n">
        <v>550.6843457831051</v>
      </c>
      <c r="S1851" s="38">
        <f>R1851*IF(A1851=4, 2.0, 3.0)</f>
        <v/>
      </c>
      <c r="T1851" s="37">
        <f>'Dashboard &amp; Optimisation'!$B$18*U1851</f>
        <v/>
      </c>
      <c r="U1851" s="26">
        <f>MIN(1, S1851/M1851)</f>
        <v/>
      </c>
      <c r="V1851" s="26">
        <f>N1851/(N1851+O1851)</f>
        <v/>
      </c>
      <c r="W1851" s="26">
        <f>U1851*V1851</f>
        <v/>
      </c>
      <c r="X1851" s="39">
        <f>T1851/N1851</f>
        <v/>
      </c>
      <c r="Y1851" s="41">
        <f>IF(W1851=MAXIFS(W$2:W$7201, A$2:A$7201, A1851, B$2:B$7201, B1851), "OPTIMAL", "")</f>
        <v/>
      </c>
    </row>
    <row r="1852" ht="20" customHeight="1">
      <c r="A1852" s="28" t="n">
        <v>4</v>
      </c>
      <c r="B1852" s="28" t="n">
        <v>35</v>
      </c>
      <c r="C1852" s="29" t="n">
        <v>105</v>
      </c>
      <c r="D1852" s="29" t="n">
        <v>2</v>
      </c>
      <c r="E1852" s="30" t="n">
        <v>4</v>
      </c>
      <c r="F1852" s="29" t="n">
        <v>1.5</v>
      </c>
      <c r="G1852" s="28" t="n">
        <v>100</v>
      </c>
      <c r="H1852" s="30" t="inlineStr">
        <is>
          <t>ON</t>
        </is>
      </c>
      <c r="I1852" s="31" t="n">
        <v>856.3651513317755</v>
      </c>
      <c r="J1852" s="31" t="n">
        <v>3449.488235315031</v>
      </c>
      <c r="K1852" s="31" t="n">
        <v>2287.037037037037</v>
      </c>
      <c r="L1852" s="31" t="n">
        <v>150</v>
      </c>
      <c r="M1852" s="31">
        <f>I1852+J1852+K1852+L1852</f>
        <v/>
      </c>
      <c r="N1852" s="31">
        <f>M1852*'Dashboard &amp; Optimisation'!$B$18/('Dashboard &amp; Optimisation'!$B$16/3.6)</f>
        <v/>
      </c>
      <c r="O1852" s="31" t="n">
        <v>432.0713415393319</v>
      </c>
      <c r="P1852" s="32" t="n">
        <v>0.07211788842163316</v>
      </c>
      <c r="Q1852" s="33" t="n">
        <v>6.39626436661611</v>
      </c>
      <c r="R1852" s="31" t="n">
        <v>2265.239192721816</v>
      </c>
      <c r="S1852" s="31">
        <f>R1852*IF(A1852=4, 2.0, 3.0)</f>
        <v/>
      </c>
      <c r="T1852" s="29">
        <f>'Dashboard &amp; Optimisation'!$B$18*U1852</f>
        <v/>
      </c>
      <c r="U1852" s="34">
        <f>MIN(1, S1852/M1852)</f>
        <v/>
      </c>
      <c r="V1852" s="34">
        <f>N1852/(N1852+O1852)</f>
        <v/>
      </c>
      <c r="W1852" s="34">
        <f>U1852*V1852</f>
        <v/>
      </c>
      <c r="X1852" s="32">
        <f>T1852/N1852</f>
        <v/>
      </c>
      <c r="Y1852" s="35">
        <f>IF(W1852=MAXIFS(W$2:W$7201, A$2:A$7201, A1852, B$2:B$7201, B1852), "OPTIMAL", "")</f>
        <v/>
      </c>
    </row>
    <row r="1853" ht="20" customHeight="1">
      <c r="A1853" s="36" t="n">
        <v>4</v>
      </c>
      <c r="B1853" s="36" t="n">
        <v>35</v>
      </c>
      <c r="C1853" s="37" t="n">
        <v>105</v>
      </c>
      <c r="D1853" s="37" t="n">
        <v>2</v>
      </c>
      <c r="E1853" s="6" t="n">
        <v>4</v>
      </c>
      <c r="F1853" s="37" t="n">
        <v>1.5</v>
      </c>
      <c r="G1853" s="36" t="n">
        <v>100</v>
      </c>
      <c r="H1853" s="6" t="inlineStr">
        <is>
          <t>OFF</t>
        </is>
      </c>
      <c r="I1853" s="38" t="n">
        <v>856.3651513317755</v>
      </c>
      <c r="J1853" s="38" t="n">
        <v>3449.488235315031</v>
      </c>
      <c r="K1853" s="38" t="n">
        <v>2287.037037037037</v>
      </c>
      <c r="L1853" s="38" t="n">
        <v>150</v>
      </c>
      <c r="M1853" s="38">
        <f>I1853+J1853+K1853+L1853</f>
        <v/>
      </c>
      <c r="N1853" s="38">
        <f>M1853*'Dashboard &amp; Optimisation'!$B$18/('Dashboard &amp; Optimisation'!$B$16/3.6)</f>
        <v/>
      </c>
      <c r="O1853" s="38" t="n">
        <v>432.0713415393319</v>
      </c>
      <c r="P1853" s="39" t="n">
        <v>0.297414701598841</v>
      </c>
      <c r="Q1853" s="40" t="n">
        <v>6.39626436661611</v>
      </c>
      <c r="R1853" s="38" t="n">
        <v>549.2810761230335</v>
      </c>
      <c r="S1853" s="38">
        <f>R1853*IF(A1853=4, 2.0, 3.0)</f>
        <v/>
      </c>
      <c r="T1853" s="37">
        <f>'Dashboard &amp; Optimisation'!$B$18*U1853</f>
        <v/>
      </c>
      <c r="U1853" s="26">
        <f>MIN(1, S1853/M1853)</f>
        <v/>
      </c>
      <c r="V1853" s="26">
        <f>N1853/(N1853+O1853)</f>
        <v/>
      </c>
      <c r="W1853" s="26">
        <f>U1853*V1853</f>
        <v/>
      </c>
      <c r="X1853" s="39">
        <f>T1853/N1853</f>
        <v/>
      </c>
      <c r="Y1853" s="41">
        <f>IF(W1853=MAXIFS(W$2:W$7201, A$2:A$7201, A1853, B$2:B$7201, B1853), "OPTIMAL", "")</f>
        <v/>
      </c>
    </row>
    <row r="1854" ht="20" customHeight="1">
      <c r="A1854" s="28" t="n">
        <v>4</v>
      </c>
      <c r="B1854" s="28" t="n">
        <v>35</v>
      </c>
      <c r="C1854" s="29" t="n">
        <v>105</v>
      </c>
      <c r="D1854" s="29" t="n">
        <v>2</v>
      </c>
      <c r="E1854" s="30" t="n">
        <v>4</v>
      </c>
      <c r="F1854" s="29" t="n">
        <v>1.5</v>
      </c>
      <c r="G1854" s="28" t="n">
        <v>150</v>
      </c>
      <c r="H1854" s="30" t="inlineStr">
        <is>
          <t>ON</t>
        </is>
      </c>
      <c r="I1854" s="31" t="n">
        <v>856.3651513317755</v>
      </c>
      <c r="J1854" s="31" t="n">
        <v>3449.488235315031</v>
      </c>
      <c r="K1854" s="31" t="n">
        <v>2287.037037037037</v>
      </c>
      <c r="L1854" s="31" t="n">
        <v>150</v>
      </c>
      <c r="M1854" s="31">
        <f>I1854+J1854+K1854+L1854</f>
        <v/>
      </c>
      <c r="N1854" s="31">
        <f>M1854*'Dashboard &amp; Optimisation'!$B$18/('Dashboard &amp; Optimisation'!$B$16/3.6)</f>
        <v/>
      </c>
      <c r="O1854" s="31" t="n">
        <v>432.0713415393319</v>
      </c>
      <c r="P1854" s="32" t="n">
        <v>0.07287576910302314</v>
      </c>
      <c r="Q1854" s="33" t="n">
        <v>6.39626436661611</v>
      </c>
      <c r="R1854" s="31" t="n">
        <v>2241.681554236186</v>
      </c>
      <c r="S1854" s="31">
        <f>R1854*IF(A1854=4, 2.0, 3.0)</f>
        <v/>
      </c>
      <c r="T1854" s="29">
        <f>'Dashboard &amp; Optimisation'!$B$18*U1854</f>
        <v/>
      </c>
      <c r="U1854" s="34">
        <f>MIN(1, S1854/M1854)</f>
        <v/>
      </c>
      <c r="V1854" s="34">
        <f>N1854/(N1854+O1854)</f>
        <v/>
      </c>
      <c r="W1854" s="34">
        <f>U1854*V1854</f>
        <v/>
      </c>
      <c r="X1854" s="32">
        <f>T1854/N1854</f>
        <v/>
      </c>
      <c r="Y1854" s="35">
        <f>IF(W1854=MAXIFS(W$2:W$7201, A$2:A$7201, A1854, B$2:B$7201, B1854), "OPTIMAL", "")</f>
        <v/>
      </c>
    </row>
    <row r="1855" ht="20" customHeight="1">
      <c r="A1855" s="36" t="n">
        <v>4</v>
      </c>
      <c r="B1855" s="36" t="n">
        <v>35</v>
      </c>
      <c r="C1855" s="37" t="n">
        <v>105</v>
      </c>
      <c r="D1855" s="37" t="n">
        <v>2</v>
      </c>
      <c r="E1855" s="6" t="n">
        <v>4</v>
      </c>
      <c r="F1855" s="37" t="n">
        <v>1.5</v>
      </c>
      <c r="G1855" s="36" t="n">
        <v>150</v>
      </c>
      <c r="H1855" s="6" t="inlineStr">
        <is>
          <t>OFF</t>
        </is>
      </c>
      <c r="I1855" s="38" t="n">
        <v>856.3651513317755</v>
      </c>
      <c r="J1855" s="38" t="n">
        <v>3449.488235315031</v>
      </c>
      <c r="K1855" s="38" t="n">
        <v>2287.037037037037</v>
      </c>
      <c r="L1855" s="38" t="n">
        <v>150</v>
      </c>
      <c r="M1855" s="38">
        <f>I1855+J1855+K1855+L1855</f>
        <v/>
      </c>
      <c r="N1855" s="38">
        <f>M1855*'Dashboard &amp; Optimisation'!$B$18/('Dashboard &amp; Optimisation'!$B$16/3.6)</f>
        <v/>
      </c>
      <c r="O1855" s="38" t="n">
        <v>432.0713415393319</v>
      </c>
      <c r="P1855" s="39" t="n">
        <v>0.298172582280231</v>
      </c>
      <c r="Q1855" s="40" t="n">
        <v>6.39626436661611</v>
      </c>
      <c r="R1855" s="38" t="n">
        <v>547.8849399891769</v>
      </c>
      <c r="S1855" s="38">
        <f>R1855*IF(A1855=4, 2.0, 3.0)</f>
        <v/>
      </c>
      <c r="T1855" s="37">
        <f>'Dashboard &amp; Optimisation'!$B$18*U1855</f>
        <v/>
      </c>
      <c r="U1855" s="26">
        <f>MIN(1, S1855/M1855)</f>
        <v/>
      </c>
      <c r="V1855" s="26">
        <f>N1855/(N1855+O1855)</f>
        <v/>
      </c>
      <c r="W1855" s="26">
        <f>U1855*V1855</f>
        <v/>
      </c>
      <c r="X1855" s="39">
        <f>T1855/N1855</f>
        <v/>
      </c>
      <c r="Y1855" s="41">
        <f>IF(W1855=MAXIFS(W$2:W$7201, A$2:A$7201, A1855, B$2:B$7201, B1855), "OPTIMAL", "")</f>
        <v/>
      </c>
    </row>
    <row r="1856" ht="20" customHeight="1">
      <c r="A1856" s="28" t="n">
        <v>4</v>
      </c>
      <c r="B1856" s="28" t="n">
        <v>35</v>
      </c>
      <c r="C1856" s="29" t="n">
        <v>105</v>
      </c>
      <c r="D1856" s="29" t="n">
        <v>2</v>
      </c>
      <c r="E1856" s="30" t="n">
        <v>4</v>
      </c>
      <c r="F1856" s="29" t="n">
        <v>1.5</v>
      </c>
      <c r="G1856" s="28" t="n">
        <v>200</v>
      </c>
      <c r="H1856" s="30" t="inlineStr">
        <is>
          <t>ON</t>
        </is>
      </c>
      <c r="I1856" s="31" t="n">
        <v>856.3651513317755</v>
      </c>
      <c r="J1856" s="31" t="n">
        <v>3449.488235315031</v>
      </c>
      <c r="K1856" s="31" t="n">
        <v>2287.037037037037</v>
      </c>
      <c r="L1856" s="31" t="n">
        <v>150</v>
      </c>
      <c r="M1856" s="31">
        <f>I1856+J1856+K1856+L1856</f>
        <v/>
      </c>
      <c r="N1856" s="31">
        <f>M1856*'Dashboard &amp; Optimisation'!$B$18/('Dashboard &amp; Optimisation'!$B$16/3.6)</f>
        <v/>
      </c>
      <c r="O1856" s="31" t="n">
        <v>432.0713415393319</v>
      </c>
      <c r="P1856" s="32" t="n">
        <v>0.07363364978441311</v>
      </c>
      <c r="Q1856" s="33" t="n">
        <v>6.39626436661611</v>
      </c>
      <c r="R1856" s="31" t="n">
        <v>2218.608853796128</v>
      </c>
      <c r="S1856" s="31">
        <f>R1856*IF(A1856=4, 2.0, 3.0)</f>
        <v/>
      </c>
      <c r="T1856" s="29">
        <f>'Dashboard &amp; Optimisation'!$B$18*U1856</f>
        <v/>
      </c>
      <c r="U1856" s="34">
        <f>MIN(1, S1856/M1856)</f>
        <v/>
      </c>
      <c r="V1856" s="34">
        <f>N1856/(N1856+O1856)</f>
        <v/>
      </c>
      <c r="W1856" s="34">
        <f>U1856*V1856</f>
        <v/>
      </c>
      <c r="X1856" s="32">
        <f>T1856/N1856</f>
        <v/>
      </c>
      <c r="Y1856" s="35">
        <f>IF(W1856=MAXIFS(W$2:W$7201, A$2:A$7201, A1856, B$2:B$7201, B1856), "OPTIMAL", "")</f>
        <v/>
      </c>
    </row>
    <row r="1857" ht="20" customHeight="1">
      <c r="A1857" s="36" t="n">
        <v>4</v>
      </c>
      <c r="B1857" s="36" t="n">
        <v>35</v>
      </c>
      <c r="C1857" s="37" t="n">
        <v>105</v>
      </c>
      <c r="D1857" s="37" t="n">
        <v>2</v>
      </c>
      <c r="E1857" s="6" t="n">
        <v>4</v>
      </c>
      <c r="F1857" s="37" t="n">
        <v>1.5</v>
      </c>
      <c r="G1857" s="36" t="n">
        <v>200</v>
      </c>
      <c r="H1857" s="6" t="inlineStr">
        <is>
          <t>OFF</t>
        </is>
      </c>
      <c r="I1857" s="38" t="n">
        <v>856.3651513317755</v>
      </c>
      <c r="J1857" s="38" t="n">
        <v>3449.488235315031</v>
      </c>
      <c r="K1857" s="38" t="n">
        <v>2287.037037037037</v>
      </c>
      <c r="L1857" s="38" t="n">
        <v>150</v>
      </c>
      <c r="M1857" s="38">
        <f>I1857+J1857+K1857+L1857</f>
        <v/>
      </c>
      <c r="N1857" s="38">
        <f>M1857*'Dashboard &amp; Optimisation'!$B$18/('Dashboard &amp; Optimisation'!$B$16/3.6)</f>
        <v/>
      </c>
      <c r="O1857" s="38" t="n">
        <v>432.0713415393319</v>
      </c>
      <c r="P1857" s="39" t="n">
        <v>0.298930462961621</v>
      </c>
      <c r="Q1857" s="40" t="n">
        <v>6.39626436661611</v>
      </c>
      <c r="R1857" s="38" t="n">
        <v>546.4958831244852</v>
      </c>
      <c r="S1857" s="38">
        <f>R1857*IF(A1857=4, 2.0, 3.0)</f>
        <v/>
      </c>
      <c r="T1857" s="37">
        <f>'Dashboard &amp; Optimisation'!$B$18*U1857</f>
        <v/>
      </c>
      <c r="U1857" s="26">
        <f>MIN(1, S1857/M1857)</f>
        <v/>
      </c>
      <c r="V1857" s="26">
        <f>N1857/(N1857+O1857)</f>
        <v/>
      </c>
      <c r="W1857" s="26">
        <f>U1857*V1857</f>
        <v/>
      </c>
      <c r="X1857" s="39">
        <f>T1857/N1857</f>
        <v/>
      </c>
      <c r="Y1857" s="41">
        <f>IF(W1857=MAXIFS(W$2:W$7201, A$2:A$7201, A1857, B$2:B$7201, B1857), "OPTIMAL", "")</f>
        <v/>
      </c>
    </row>
    <row r="1858" ht="20" customHeight="1">
      <c r="A1858" s="28" t="n">
        <v>4</v>
      </c>
      <c r="B1858" s="28" t="n">
        <v>35</v>
      </c>
      <c r="C1858" s="29" t="n">
        <v>105</v>
      </c>
      <c r="D1858" s="29" t="n">
        <v>2</v>
      </c>
      <c r="E1858" s="30" t="n">
        <v>4</v>
      </c>
      <c r="F1858" s="29" t="n">
        <v>2</v>
      </c>
      <c r="G1858" s="28" t="n">
        <v>50</v>
      </c>
      <c r="H1858" s="30" t="inlineStr">
        <is>
          <t>ON</t>
        </is>
      </c>
      <c r="I1858" s="31" t="n">
        <v>856.3651513317755</v>
      </c>
      <c r="J1858" s="31" t="n">
        <v>3449.488235315031</v>
      </c>
      <c r="K1858" s="31" t="n">
        <v>2287.037037037037</v>
      </c>
      <c r="L1858" s="31" t="n">
        <v>150</v>
      </c>
      <c r="M1858" s="31">
        <f>I1858+J1858+K1858+L1858</f>
        <v/>
      </c>
      <c r="N1858" s="31">
        <f>M1858*'Dashboard &amp; Optimisation'!$B$18/('Dashboard &amp; Optimisation'!$B$16/3.6)</f>
        <v/>
      </c>
      <c r="O1858" s="31" t="n">
        <v>485.9976306686056</v>
      </c>
      <c r="P1858" s="32" t="n">
        <v>0.06850816677694416</v>
      </c>
      <c r="Q1858" s="33" t="n">
        <v>8.461685822154816</v>
      </c>
      <c r="R1858" s="31" t="n">
        <v>2409.655234700527</v>
      </c>
      <c r="S1858" s="31">
        <f>R1858*IF(A1858=4, 2.0, 3.0)</f>
        <v/>
      </c>
      <c r="T1858" s="29">
        <f>'Dashboard &amp; Optimisation'!$B$18*U1858</f>
        <v/>
      </c>
      <c r="U1858" s="34">
        <f>MIN(1, S1858/M1858)</f>
        <v/>
      </c>
      <c r="V1858" s="34">
        <f>N1858/(N1858+O1858)</f>
        <v/>
      </c>
      <c r="W1858" s="34">
        <f>U1858*V1858</f>
        <v/>
      </c>
      <c r="X1858" s="32">
        <f>T1858/N1858</f>
        <v/>
      </c>
      <c r="Y1858" s="35">
        <f>IF(W1858=MAXIFS(W$2:W$7201, A$2:A$7201, A1858, B$2:B$7201, B1858), "OPTIMAL", "")</f>
        <v/>
      </c>
    </row>
    <row r="1859" ht="20" customHeight="1">
      <c r="A1859" s="36" t="n">
        <v>4</v>
      </c>
      <c r="B1859" s="36" t="n">
        <v>35</v>
      </c>
      <c r="C1859" s="37" t="n">
        <v>105</v>
      </c>
      <c r="D1859" s="37" t="n">
        <v>2</v>
      </c>
      <c r="E1859" s="6" t="n">
        <v>4</v>
      </c>
      <c r="F1859" s="37" t="n">
        <v>2</v>
      </c>
      <c r="G1859" s="36" t="n">
        <v>50</v>
      </c>
      <c r="H1859" s="6" t="inlineStr">
        <is>
          <t>OFF</t>
        </is>
      </c>
      <c r="I1859" s="38" t="n">
        <v>856.3651513317755</v>
      </c>
      <c r="J1859" s="38" t="n">
        <v>3449.488235315031</v>
      </c>
      <c r="K1859" s="38" t="n">
        <v>2287.037037037037</v>
      </c>
      <c r="L1859" s="38" t="n">
        <v>150</v>
      </c>
      <c r="M1859" s="38">
        <f>I1859+J1859+K1859+L1859</f>
        <v/>
      </c>
      <c r="N1859" s="38">
        <f>M1859*'Dashboard &amp; Optimisation'!$B$18/('Dashboard &amp; Optimisation'!$B$16/3.6)</f>
        <v/>
      </c>
      <c r="O1859" s="38" t="n">
        <v>485.9976306686056</v>
      </c>
      <c r="P1859" s="39" t="n">
        <v>0.294822896093051</v>
      </c>
      <c r="Q1859" s="40" t="n">
        <v>8.461685822154816</v>
      </c>
      <c r="R1859" s="38" t="n">
        <v>559.9329797021529</v>
      </c>
      <c r="S1859" s="38">
        <f>R1859*IF(A1859=4, 2.0, 3.0)</f>
        <v/>
      </c>
      <c r="T1859" s="37">
        <f>'Dashboard &amp; Optimisation'!$B$18*U1859</f>
        <v/>
      </c>
      <c r="U1859" s="26">
        <f>MIN(1, S1859/M1859)</f>
        <v/>
      </c>
      <c r="V1859" s="26">
        <f>N1859/(N1859+O1859)</f>
        <v/>
      </c>
      <c r="W1859" s="26">
        <f>U1859*V1859</f>
        <v/>
      </c>
      <c r="X1859" s="39">
        <f>T1859/N1859</f>
        <v/>
      </c>
      <c r="Y1859" s="41">
        <f>IF(W1859=MAXIFS(W$2:W$7201, A$2:A$7201, A1859, B$2:B$7201, B1859), "OPTIMAL", "")</f>
        <v/>
      </c>
    </row>
    <row r="1860" ht="20" customHeight="1">
      <c r="A1860" s="28" t="n">
        <v>4</v>
      </c>
      <c r="B1860" s="28" t="n">
        <v>35</v>
      </c>
      <c r="C1860" s="29" t="n">
        <v>105</v>
      </c>
      <c r="D1860" s="29" t="n">
        <v>2</v>
      </c>
      <c r="E1860" s="30" t="n">
        <v>4</v>
      </c>
      <c r="F1860" s="29" t="n">
        <v>2</v>
      </c>
      <c r="G1860" s="28" t="n">
        <v>100</v>
      </c>
      <c r="H1860" s="30" t="inlineStr">
        <is>
          <t>ON</t>
        </is>
      </c>
      <c r="I1860" s="31" t="n">
        <v>856.3651513317755</v>
      </c>
      <c r="J1860" s="31" t="n">
        <v>3449.488235315031</v>
      </c>
      <c r="K1860" s="31" t="n">
        <v>2287.037037037037</v>
      </c>
      <c r="L1860" s="31" t="n">
        <v>150</v>
      </c>
      <c r="M1860" s="31">
        <f>I1860+J1860+K1860+L1860</f>
        <v/>
      </c>
      <c r="N1860" s="31">
        <f>M1860*'Dashboard &amp; Optimisation'!$B$18/('Dashboard &amp; Optimisation'!$B$16/3.6)</f>
        <v/>
      </c>
      <c r="O1860" s="31" t="n">
        <v>485.9976306686056</v>
      </c>
      <c r="P1860" s="32" t="n">
        <v>0.06926604745833413</v>
      </c>
      <c r="Q1860" s="33" t="n">
        <v>8.461685822154816</v>
      </c>
      <c r="R1860" s="31" t="n">
        <v>2383.289775457479</v>
      </c>
      <c r="S1860" s="31">
        <f>R1860*IF(A1860=4, 2.0, 3.0)</f>
        <v/>
      </c>
      <c r="T1860" s="29">
        <f>'Dashboard &amp; Optimisation'!$B$18*U1860</f>
        <v/>
      </c>
      <c r="U1860" s="34">
        <f>MIN(1, S1860/M1860)</f>
        <v/>
      </c>
      <c r="V1860" s="34">
        <f>N1860/(N1860+O1860)</f>
        <v/>
      </c>
      <c r="W1860" s="34">
        <f>U1860*V1860</f>
        <v/>
      </c>
      <c r="X1860" s="32">
        <f>T1860/N1860</f>
        <v/>
      </c>
      <c r="Y1860" s="35">
        <f>IF(W1860=MAXIFS(W$2:W$7201, A$2:A$7201, A1860, B$2:B$7201, B1860), "OPTIMAL", "")</f>
        <v/>
      </c>
    </row>
    <row r="1861" ht="20" customHeight="1">
      <c r="A1861" s="36" t="n">
        <v>4</v>
      </c>
      <c r="B1861" s="36" t="n">
        <v>35</v>
      </c>
      <c r="C1861" s="37" t="n">
        <v>105</v>
      </c>
      <c r="D1861" s="37" t="n">
        <v>2</v>
      </c>
      <c r="E1861" s="6" t="n">
        <v>4</v>
      </c>
      <c r="F1861" s="37" t="n">
        <v>2</v>
      </c>
      <c r="G1861" s="36" t="n">
        <v>100</v>
      </c>
      <c r="H1861" s="6" t="inlineStr">
        <is>
          <t>OFF</t>
        </is>
      </c>
      <c r="I1861" s="38" t="n">
        <v>856.3651513317755</v>
      </c>
      <c r="J1861" s="38" t="n">
        <v>3449.488235315031</v>
      </c>
      <c r="K1861" s="38" t="n">
        <v>2287.037037037037</v>
      </c>
      <c r="L1861" s="38" t="n">
        <v>150</v>
      </c>
      <c r="M1861" s="38">
        <f>I1861+J1861+K1861+L1861</f>
        <v/>
      </c>
      <c r="N1861" s="38">
        <f>M1861*'Dashboard &amp; Optimisation'!$B$18/('Dashboard &amp; Optimisation'!$B$16/3.6)</f>
        <v/>
      </c>
      <c r="O1861" s="38" t="n">
        <v>485.9976306686056</v>
      </c>
      <c r="P1861" s="39" t="n">
        <v>0.2955807767744409</v>
      </c>
      <c r="Q1861" s="40" t="n">
        <v>8.461685822154816</v>
      </c>
      <c r="R1861" s="38" t="n">
        <v>558.4972896250772</v>
      </c>
      <c r="S1861" s="38">
        <f>R1861*IF(A1861=4, 2.0, 3.0)</f>
        <v/>
      </c>
      <c r="T1861" s="37">
        <f>'Dashboard &amp; Optimisation'!$B$18*U1861</f>
        <v/>
      </c>
      <c r="U1861" s="26">
        <f>MIN(1, S1861/M1861)</f>
        <v/>
      </c>
      <c r="V1861" s="26">
        <f>N1861/(N1861+O1861)</f>
        <v/>
      </c>
      <c r="W1861" s="26">
        <f>U1861*V1861</f>
        <v/>
      </c>
      <c r="X1861" s="39">
        <f>T1861/N1861</f>
        <v/>
      </c>
      <c r="Y1861" s="41">
        <f>IF(W1861=MAXIFS(W$2:W$7201, A$2:A$7201, A1861, B$2:B$7201, B1861), "OPTIMAL", "")</f>
        <v/>
      </c>
    </row>
    <row r="1862" ht="20" customHeight="1">
      <c r="A1862" s="28" t="n">
        <v>4</v>
      </c>
      <c r="B1862" s="28" t="n">
        <v>35</v>
      </c>
      <c r="C1862" s="29" t="n">
        <v>105</v>
      </c>
      <c r="D1862" s="29" t="n">
        <v>2</v>
      </c>
      <c r="E1862" s="30" t="n">
        <v>4</v>
      </c>
      <c r="F1862" s="29" t="n">
        <v>2</v>
      </c>
      <c r="G1862" s="28" t="n">
        <v>150</v>
      </c>
      <c r="H1862" s="30" t="inlineStr">
        <is>
          <t>ON</t>
        </is>
      </c>
      <c r="I1862" s="31" t="n">
        <v>856.3651513317755</v>
      </c>
      <c r="J1862" s="31" t="n">
        <v>3449.488235315031</v>
      </c>
      <c r="K1862" s="31" t="n">
        <v>2287.037037037037</v>
      </c>
      <c r="L1862" s="31" t="n">
        <v>150</v>
      </c>
      <c r="M1862" s="31">
        <f>I1862+J1862+K1862+L1862</f>
        <v/>
      </c>
      <c r="N1862" s="31">
        <f>M1862*'Dashboard &amp; Optimisation'!$B$18/('Dashboard &amp; Optimisation'!$B$16/3.6)</f>
        <v/>
      </c>
      <c r="O1862" s="31" t="n">
        <v>485.9976306686056</v>
      </c>
      <c r="P1862" s="32" t="n">
        <v>0.07002392813972411</v>
      </c>
      <c r="Q1862" s="33" t="n">
        <v>8.461685822154816</v>
      </c>
      <c r="R1862" s="31" t="n">
        <v>2357.495031761162</v>
      </c>
      <c r="S1862" s="31">
        <f>R1862*IF(A1862=4, 2.0, 3.0)</f>
        <v/>
      </c>
      <c r="T1862" s="29">
        <f>'Dashboard &amp; Optimisation'!$B$18*U1862</f>
        <v/>
      </c>
      <c r="U1862" s="34">
        <f>MIN(1, S1862/M1862)</f>
        <v/>
      </c>
      <c r="V1862" s="34">
        <f>N1862/(N1862+O1862)</f>
        <v/>
      </c>
      <c r="W1862" s="34">
        <f>U1862*V1862</f>
        <v/>
      </c>
      <c r="X1862" s="32">
        <f>T1862/N1862</f>
        <v/>
      </c>
      <c r="Y1862" s="35">
        <f>IF(W1862=MAXIFS(W$2:W$7201, A$2:A$7201, A1862, B$2:B$7201, B1862), "OPTIMAL", "")</f>
        <v/>
      </c>
    </row>
    <row r="1863" ht="20" customHeight="1">
      <c r="A1863" s="36" t="n">
        <v>4</v>
      </c>
      <c r="B1863" s="36" t="n">
        <v>35</v>
      </c>
      <c r="C1863" s="37" t="n">
        <v>105</v>
      </c>
      <c r="D1863" s="37" t="n">
        <v>2</v>
      </c>
      <c r="E1863" s="6" t="n">
        <v>4</v>
      </c>
      <c r="F1863" s="37" t="n">
        <v>2</v>
      </c>
      <c r="G1863" s="36" t="n">
        <v>150</v>
      </c>
      <c r="H1863" s="6" t="inlineStr">
        <is>
          <t>OFF</t>
        </is>
      </c>
      <c r="I1863" s="38" t="n">
        <v>856.3651513317755</v>
      </c>
      <c r="J1863" s="38" t="n">
        <v>3449.488235315031</v>
      </c>
      <c r="K1863" s="38" t="n">
        <v>2287.037037037037</v>
      </c>
      <c r="L1863" s="38" t="n">
        <v>150</v>
      </c>
      <c r="M1863" s="38">
        <f>I1863+J1863+K1863+L1863</f>
        <v/>
      </c>
      <c r="N1863" s="38">
        <f>M1863*'Dashboard &amp; Optimisation'!$B$18/('Dashboard &amp; Optimisation'!$B$16/3.6)</f>
        <v/>
      </c>
      <c r="O1863" s="38" t="n">
        <v>485.9976306686056</v>
      </c>
      <c r="P1863" s="39" t="n">
        <v>0.2963386574558309</v>
      </c>
      <c r="Q1863" s="40" t="n">
        <v>8.461685822154816</v>
      </c>
      <c r="R1863" s="38" t="n">
        <v>557.0689430500827</v>
      </c>
      <c r="S1863" s="38">
        <f>R1863*IF(A1863=4, 2.0, 3.0)</f>
        <v/>
      </c>
      <c r="T1863" s="37">
        <f>'Dashboard &amp; Optimisation'!$B$18*U1863</f>
        <v/>
      </c>
      <c r="U1863" s="26">
        <f>MIN(1, S1863/M1863)</f>
        <v/>
      </c>
      <c r="V1863" s="26">
        <f>N1863/(N1863+O1863)</f>
        <v/>
      </c>
      <c r="W1863" s="26">
        <f>U1863*V1863</f>
        <v/>
      </c>
      <c r="X1863" s="39">
        <f>T1863/N1863</f>
        <v/>
      </c>
      <c r="Y1863" s="41">
        <f>IF(W1863=MAXIFS(W$2:W$7201, A$2:A$7201, A1863, B$2:B$7201, B1863), "OPTIMAL", "")</f>
        <v/>
      </c>
    </row>
    <row r="1864" ht="20" customHeight="1">
      <c r="A1864" s="28" t="n">
        <v>4</v>
      </c>
      <c r="B1864" s="28" t="n">
        <v>35</v>
      </c>
      <c r="C1864" s="29" t="n">
        <v>105</v>
      </c>
      <c r="D1864" s="29" t="n">
        <v>2</v>
      </c>
      <c r="E1864" s="30" t="n">
        <v>4</v>
      </c>
      <c r="F1864" s="29" t="n">
        <v>2</v>
      </c>
      <c r="G1864" s="28" t="n">
        <v>200</v>
      </c>
      <c r="H1864" s="30" t="inlineStr">
        <is>
          <t>ON</t>
        </is>
      </c>
      <c r="I1864" s="31" t="n">
        <v>856.3651513317755</v>
      </c>
      <c r="J1864" s="31" t="n">
        <v>3449.488235315031</v>
      </c>
      <c r="K1864" s="31" t="n">
        <v>2287.037037037037</v>
      </c>
      <c r="L1864" s="31" t="n">
        <v>150</v>
      </c>
      <c r="M1864" s="31">
        <f>I1864+J1864+K1864+L1864</f>
        <v/>
      </c>
      <c r="N1864" s="31">
        <f>M1864*'Dashboard &amp; Optimisation'!$B$18/('Dashboard &amp; Optimisation'!$B$16/3.6)</f>
        <v/>
      </c>
      <c r="O1864" s="31" t="n">
        <v>485.9976306686056</v>
      </c>
      <c r="P1864" s="32" t="n">
        <v>0.07078180882111409</v>
      </c>
      <c r="Q1864" s="33" t="n">
        <v>8.461685822154816</v>
      </c>
      <c r="R1864" s="31" t="n">
        <v>2332.252671177243</v>
      </c>
      <c r="S1864" s="31">
        <f>R1864*IF(A1864=4, 2.0, 3.0)</f>
        <v/>
      </c>
      <c r="T1864" s="29">
        <f>'Dashboard &amp; Optimisation'!$B$18*U1864</f>
        <v/>
      </c>
      <c r="U1864" s="34">
        <f>MIN(1, S1864/M1864)</f>
        <v/>
      </c>
      <c r="V1864" s="34">
        <f>N1864/(N1864+O1864)</f>
        <v/>
      </c>
      <c r="W1864" s="34">
        <f>U1864*V1864</f>
        <v/>
      </c>
      <c r="X1864" s="32">
        <f>T1864/N1864</f>
        <v/>
      </c>
      <c r="Y1864" s="35">
        <f>IF(W1864=MAXIFS(W$2:W$7201, A$2:A$7201, A1864, B$2:B$7201, B1864), "OPTIMAL", "")</f>
        <v/>
      </c>
    </row>
    <row r="1865" ht="20" customHeight="1">
      <c r="A1865" s="36" t="n">
        <v>4</v>
      </c>
      <c r="B1865" s="36" t="n">
        <v>35</v>
      </c>
      <c r="C1865" s="37" t="n">
        <v>105</v>
      </c>
      <c r="D1865" s="37" t="n">
        <v>2</v>
      </c>
      <c r="E1865" s="6" t="n">
        <v>4</v>
      </c>
      <c r="F1865" s="37" t="n">
        <v>2</v>
      </c>
      <c r="G1865" s="36" t="n">
        <v>200</v>
      </c>
      <c r="H1865" s="6" t="inlineStr">
        <is>
          <t>OFF</t>
        </is>
      </c>
      <c r="I1865" s="38" t="n">
        <v>856.3651513317755</v>
      </c>
      <c r="J1865" s="38" t="n">
        <v>3449.488235315031</v>
      </c>
      <c r="K1865" s="38" t="n">
        <v>2287.037037037037</v>
      </c>
      <c r="L1865" s="38" t="n">
        <v>150</v>
      </c>
      <c r="M1865" s="38">
        <f>I1865+J1865+K1865+L1865</f>
        <v/>
      </c>
      <c r="N1865" s="38">
        <f>M1865*'Dashboard &amp; Optimisation'!$B$18/('Dashboard &amp; Optimisation'!$B$16/3.6)</f>
        <v/>
      </c>
      <c r="O1865" s="38" t="n">
        <v>485.9976306686056</v>
      </c>
      <c r="P1865" s="39" t="n">
        <v>0.2970965381372209</v>
      </c>
      <c r="Q1865" s="40" t="n">
        <v>8.461685822154816</v>
      </c>
      <c r="R1865" s="38" t="n">
        <v>555.6478837782813</v>
      </c>
      <c r="S1865" s="38">
        <f>R1865*IF(A1865=4, 2.0, 3.0)</f>
        <v/>
      </c>
      <c r="T1865" s="37">
        <f>'Dashboard &amp; Optimisation'!$B$18*U1865</f>
        <v/>
      </c>
      <c r="U1865" s="26">
        <f>MIN(1, S1865/M1865)</f>
        <v/>
      </c>
      <c r="V1865" s="26">
        <f>N1865/(N1865+O1865)</f>
        <v/>
      </c>
      <c r="W1865" s="26">
        <f>U1865*V1865</f>
        <v/>
      </c>
      <c r="X1865" s="39">
        <f>T1865/N1865</f>
        <v/>
      </c>
      <c r="Y1865" s="41">
        <f>IF(W1865=MAXIFS(W$2:W$7201, A$2:A$7201, A1865, B$2:B$7201, B1865), "OPTIMAL", "")</f>
        <v/>
      </c>
    </row>
    <row r="1866" ht="20" customHeight="1">
      <c r="A1866" s="28" t="n">
        <v>4</v>
      </c>
      <c r="B1866" s="28" t="n">
        <v>35</v>
      </c>
      <c r="C1866" s="29" t="n">
        <v>105</v>
      </c>
      <c r="D1866" s="29" t="n">
        <v>2</v>
      </c>
      <c r="E1866" s="30" t="n">
        <v>8</v>
      </c>
      <c r="F1866" s="29" t="n">
        <v>1.5</v>
      </c>
      <c r="G1866" s="28" t="n">
        <v>50</v>
      </c>
      <c r="H1866" s="30" t="inlineStr">
        <is>
          <t>ON</t>
        </is>
      </c>
      <c r="I1866" s="31" t="n">
        <v>856.3651513317755</v>
      </c>
      <c r="J1866" s="31" t="n">
        <v>3449.488235315031</v>
      </c>
      <c r="K1866" s="31" t="n">
        <v>2287.037037037037</v>
      </c>
      <c r="L1866" s="31" t="n">
        <v>150</v>
      </c>
      <c r="M1866" s="31">
        <f>I1866+J1866+K1866+L1866</f>
        <v/>
      </c>
      <c r="N1866" s="31">
        <f>M1866*'Dashboard &amp; Optimisation'!$B$18/('Dashboard &amp; Optimisation'!$B$16/3.6)</f>
        <v/>
      </c>
      <c r="O1866" s="31" t="n">
        <v>597.3234788740593</v>
      </c>
      <c r="P1866" s="32" t="n">
        <v>0.05380736146841492</v>
      </c>
      <c r="Q1866" s="33" t="n">
        <v>12.59252873323222</v>
      </c>
      <c r="R1866" s="31" t="n">
        <v>3133.869115210477</v>
      </c>
      <c r="S1866" s="31">
        <f>R1866*IF(A1866=4, 2.0, 3.0)</f>
        <v/>
      </c>
      <c r="T1866" s="29">
        <f>'Dashboard &amp; Optimisation'!$B$18*U1866</f>
        <v/>
      </c>
      <c r="U1866" s="34">
        <f>MIN(1, S1866/M1866)</f>
        <v/>
      </c>
      <c r="V1866" s="34">
        <f>N1866/(N1866+O1866)</f>
        <v/>
      </c>
      <c r="W1866" s="34">
        <f>U1866*V1866</f>
        <v/>
      </c>
      <c r="X1866" s="32">
        <f>T1866/N1866</f>
        <v/>
      </c>
      <c r="Y1866" s="35">
        <f>IF(W1866=MAXIFS(W$2:W$7201, A$2:A$7201, A1866, B$2:B$7201, B1866), "OPTIMAL", "")</f>
        <v/>
      </c>
    </row>
    <row r="1867" ht="20" customHeight="1">
      <c r="A1867" s="36" t="n">
        <v>4</v>
      </c>
      <c r="B1867" s="36" t="n">
        <v>35</v>
      </c>
      <c r="C1867" s="37" t="n">
        <v>105</v>
      </c>
      <c r="D1867" s="37" t="n">
        <v>2</v>
      </c>
      <c r="E1867" s="6" t="n">
        <v>8</v>
      </c>
      <c r="F1867" s="37" t="n">
        <v>1.5</v>
      </c>
      <c r="G1867" s="36" t="n">
        <v>50</v>
      </c>
      <c r="H1867" s="6" t="inlineStr">
        <is>
          <t>OFF</t>
        </is>
      </c>
      <c r="I1867" s="38" t="n">
        <v>856.3651513317755</v>
      </c>
      <c r="J1867" s="38" t="n">
        <v>3449.488235315031</v>
      </c>
      <c r="K1867" s="38" t="n">
        <v>2287.037037037037</v>
      </c>
      <c r="L1867" s="38" t="n">
        <v>150</v>
      </c>
      <c r="M1867" s="38">
        <f>I1867+J1867+K1867+L1867</f>
        <v/>
      </c>
      <c r="N1867" s="38">
        <f>M1867*'Dashboard &amp; Optimisation'!$B$18/('Dashboard &amp; Optimisation'!$B$16/3.6)</f>
        <v/>
      </c>
      <c r="O1867" s="38" t="n">
        <v>597.3234788740593</v>
      </c>
      <c r="P1867" s="39" t="n">
        <v>0.233065920761041</v>
      </c>
      <c r="Q1867" s="40" t="n">
        <v>12.59252873323222</v>
      </c>
      <c r="R1867" s="38" t="n">
        <v>723.5087297456959</v>
      </c>
      <c r="S1867" s="38">
        <f>R1867*IF(A1867=4, 2.0, 3.0)</f>
        <v/>
      </c>
      <c r="T1867" s="37">
        <f>'Dashboard &amp; Optimisation'!$B$18*U1867</f>
        <v/>
      </c>
      <c r="U1867" s="26">
        <f>MIN(1, S1867/M1867)</f>
        <v/>
      </c>
      <c r="V1867" s="26">
        <f>N1867/(N1867+O1867)</f>
        <v/>
      </c>
      <c r="W1867" s="26">
        <f>U1867*V1867</f>
        <v/>
      </c>
      <c r="X1867" s="39">
        <f>T1867/N1867</f>
        <v/>
      </c>
      <c r="Y1867" s="41">
        <f>IF(W1867=MAXIFS(W$2:W$7201, A$2:A$7201, A1867, B$2:B$7201, B1867), "OPTIMAL", "")</f>
        <v/>
      </c>
    </row>
    <row r="1868" ht="20" customHeight="1">
      <c r="A1868" s="28" t="n">
        <v>4</v>
      </c>
      <c r="B1868" s="28" t="n">
        <v>35</v>
      </c>
      <c r="C1868" s="29" t="n">
        <v>105</v>
      </c>
      <c r="D1868" s="29" t="n">
        <v>2</v>
      </c>
      <c r="E1868" s="30" t="n">
        <v>8</v>
      </c>
      <c r="F1868" s="29" t="n">
        <v>1.5</v>
      </c>
      <c r="G1868" s="28" t="n">
        <v>100</v>
      </c>
      <c r="H1868" s="30" t="inlineStr">
        <is>
          <t>ON</t>
        </is>
      </c>
      <c r="I1868" s="31" t="n">
        <v>856.3651513317755</v>
      </c>
      <c r="J1868" s="31" t="n">
        <v>3449.488235315031</v>
      </c>
      <c r="K1868" s="31" t="n">
        <v>2287.037037037037</v>
      </c>
      <c r="L1868" s="31" t="n">
        <v>150</v>
      </c>
      <c r="M1868" s="31">
        <f>I1868+J1868+K1868+L1868</f>
        <v/>
      </c>
      <c r="N1868" s="31">
        <f>M1868*'Dashboard &amp; Optimisation'!$B$18/('Dashboard &amp; Optimisation'!$B$16/3.6)</f>
        <v/>
      </c>
      <c r="O1868" s="31" t="n">
        <v>597.3234788740593</v>
      </c>
      <c r="P1868" s="32" t="n">
        <v>0.0545652421498049</v>
      </c>
      <c r="Q1868" s="33" t="n">
        <v>12.59252873323222</v>
      </c>
      <c r="R1868" s="31" t="n">
        <v>3090.341426761811</v>
      </c>
      <c r="S1868" s="31">
        <f>R1868*IF(A1868=4, 2.0, 3.0)</f>
        <v/>
      </c>
      <c r="T1868" s="29">
        <f>'Dashboard &amp; Optimisation'!$B$18*U1868</f>
        <v/>
      </c>
      <c r="U1868" s="34">
        <f>MIN(1, S1868/M1868)</f>
        <v/>
      </c>
      <c r="V1868" s="34">
        <f>N1868/(N1868+O1868)</f>
        <v/>
      </c>
      <c r="W1868" s="34">
        <f>U1868*V1868</f>
        <v/>
      </c>
      <c r="X1868" s="32">
        <f>T1868/N1868</f>
        <v/>
      </c>
      <c r="Y1868" s="35">
        <f>IF(W1868=MAXIFS(W$2:W$7201, A$2:A$7201, A1868, B$2:B$7201, B1868), "OPTIMAL", "")</f>
        <v/>
      </c>
    </row>
    <row r="1869" ht="20" customHeight="1">
      <c r="A1869" s="36" t="n">
        <v>4</v>
      </c>
      <c r="B1869" s="36" t="n">
        <v>35</v>
      </c>
      <c r="C1869" s="37" t="n">
        <v>105</v>
      </c>
      <c r="D1869" s="37" t="n">
        <v>2</v>
      </c>
      <c r="E1869" s="6" t="n">
        <v>8</v>
      </c>
      <c r="F1869" s="37" t="n">
        <v>1.5</v>
      </c>
      <c r="G1869" s="36" t="n">
        <v>100</v>
      </c>
      <c r="H1869" s="6" t="inlineStr">
        <is>
          <t>OFF</t>
        </is>
      </c>
      <c r="I1869" s="38" t="n">
        <v>856.3651513317755</v>
      </c>
      <c r="J1869" s="38" t="n">
        <v>3449.488235315031</v>
      </c>
      <c r="K1869" s="38" t="n">
        <v>2287.037037037037</v>
      </c>
      <c r="L1869" s="38" t="n">
        <v>150</v>
      </c>
      <c r="M1869" s="38">
        <f>I1869+J1869+K1869+L1869</f>
        <v/>
      </c>
      <c r="N1869" s="38">
        <f>M1869*'Dashboard &amp; Optimisation'!$B$18/('Dashboard &amp; Optimisation'!$B$16/3.6)</f>
        <v/>
      </c>
      <c r="O1869" s="38" t="n">
        <v>597.3234788740593</v>
      </c>
      <c r="P1869" s="39" t="n">
        <v>0.233823801442431</v>
      </c>
      <c r="Q1869" s="40" t="n">
        <v>12.59252873323222</v>
      </c>
      <c r="R1869" s="38" t="n">
        <v>721.1636592879039</v>
      </c>
      <c r="S1869" s="38">
        <f>R1869*IF(A1869=4, 2.0, 3.0)</f>
        <v/>
      </c>
      <c r="T1869" s="37">
        <f>'Dashboard &amp; Optimisation'!$B$18*U1869</f>
        <v/>
      </c>
      <c r="U1869" s="26">
        <f>MIN(1, S1869/M1869)</f>
        <v/>
      </c>
      <c r="V1869" s="26">
        <f>N1869/(N1869+O1869)</f>
        <v/>
      </c>
      <c r="W1869" s="26">
        <f>U1869*V1869</f>
        <v/>
      </c>
      <c r="X1869" s="39">
        <f>T1869/N1869</f>
        <v/>
      </c>
      <c r="Y1869" s="41">
        <f>IF(W1869=MAXIFS(W$2:W$7201, A$2:A$7201, A1869, B$2:B$7201, B1869), "OPTIMAL", "")</f>
        <v/>
      </c>
    </row>
    <row r="1870" ht="20" customHeight="1">
      <c r="A1870" s="28" t="n">
        <v>4</v>
      </c>
      <c r="B1870" s="28" t="n">
        <v>35</v>
      </c>
      <c r="C1870" s="29" t="n">
        <v>105</v>
      </c>
      <c r="D1870" s="29" t="n">
        <v>2</v>
      </c>
      <c r="E1870" s="30" t="n">
        <v>8</v>
      </c>
      <c r="F1870" s="29" t="n">
        <v>1.5</v>
      </c>
      <c r="G1870" s="28" t="n">
        <v>150</v>
      </c>
      <c r="H1870" s="30" t="inlineStr">
        <is>
          <t>ON</t>
        </is>
      </c>
      <c r="I1870" s="31" t="n">
        <v>856.3651513317755</v>
      </c>
      <c r="J1870" s="31" t="n">
        <v>3449.488235315031</v>
      </c>
      <c r="K1870" s="31" t="n">
        <v>2287.037037037037</v>
      </c>
      <c r="L1870" s="31" t="n">
        <v>150</v>
      </c>
      <c r="M1870" s="31">
        <f>I1870+J1870+K1870+L1870</f>
        <v/>
      </c>
      <c r="N1870" s="31">
        <f>M1870*'Dashboard &amp; Optimisation'!$B$18/('Dashboard &amp; Optimisation'!$B$16/3.6)</f>
        <v/>
      </c>
      <c r="O1870" s="31" t="n">
        <v>597.3234788740593</v>
      </c>
      <c r="P1870" s="32" t="n">
        <v>0.05532312283119488</v>
      </c>
      <c r="Q1870" s="33" t="n">
        <v>12.59252873323222</v>
      </c>
      <c r="R1870" s="31" t="n">
        <v>3048.006324432387</v>
      </c>
      <c r="S1870" s="31">
        <f>R1870*IF(A1870=4, 2.0, 3.0)</f>
        <v/>
      </c>
      <c r="T1870" s="29">
        <f>'Dashboard &amp; Optimisation'!$B$18*U1870</f>
        <v/>
      </c>
      <c r="U1870" s="34">
        <f>MIN(1, S1870/M1870)</f>
        <v/>
      </c>
      <c r="V1870" s="34">
        <f>N1870/(N1870+O1870)</f>
        <v/>
      </c>
      <c r="W1870" s="34">
        <f>U1870*V1870</f>
        <v/>
      </c>
      <c r="X1870" s="32">
        <f>T1870/N1870</f>
        <v/>
      </c>
      <c r="Y1870" s="35">
        <f>IF(W1870=MAXIFS(W$2:W$7201, A$2:A$7201, A1870, B$2:B$7201, B1870), "OPTIMAL", "")</f>
        <v/>
      </c>
    </row>
    <row r="1871" ht="20" customHeight="1">
      <c r="A1871" s="36" t="n">
        <v>4</v>
      </c>
      <c r="B1871" s="36" t="n">
        <v>35</v>
      </c>
      <c r="C1871" s="37" t="n">
        <v>105</v>
      </c>
      <c r="D1871" s="37" t="n">
        <v>2</v>
      </c>
      <c r="E1871" s="6" t="n">
        <v>8</v>
      </c>
      <c r="F1871" s="37" t="n">
        <v>1.5</v>
      </c>
      <c r="G1871" s="36" t="n">
        <v>150</v>
      </c>
      <c r="H1871" s="6" t="inlineStr">
        <is>
          <t>OFF</t>
        </is>
      </c>
      <c r="I1871" s="38" t="n">
        <v>856.3651513317755</v>
      </c>
      <c r="J1871" s="38" t="n">
        <v>3449.488235315031</v>
      </c>
      <c r="K1871" s="38" t="n">
        <v>2287.037037037037</v>
      </c>
      <c r="L1871" s="38" t="n">
        <v>150</v>
      </c>
      <c r="M1871" s="38">
        <f>I1871+J1871+K1871+L1871</f>
        <v/>
      </c>
      <c r="N1871" s="38">
        <f>M1871*'Dashboard &amp; Optimisation'!$B$18/('Dashboard &amp; Optimisation'!$B$16/3.6)</f>
        <v/>
      </c>
      <c r="O1871" s="38" t="n">
        <v>597.3234788740593</v>
      </c>
      <c r="P1871" s="39" t="n">
        <v>0.234581682123821</v>
      </c>
      <c r="Q1871" s="40" t="n">
        <v>12.59252873323222</v>
      </c>
      <c r="R1871" s="38" t="n">
        <v>718.8337416210746</v>
      </c>
      <c r="S1871" s="38">
        <f>R1871*IF(A1871=4, 2.0, 3.0)</f>
        <v/>
      </c>
      <c r="T1871" s="37">
        <f>'Dashboard &amp; Optimisation'!$B$18*U1871</f>
        <v/>
      </c>
      <c r="U1871" s="26">
        <f>MIN(1, S1871/M1871)</f>
        <v/>
      </c>
      <c r="V1871" s="26">
        <f>N1871/(N1871+O1871)</f>
        <v/>
      </c>
      <c r="W1871" s="26">
        <f>U1871*V1871</f>
        <v/>
      </c>
      <c r="X1871" s="39">
        <f>T1871/N1871</f>
        <v/>
      </c>
      <c r="Y1871" s="41">
        <f>IF(W1871=MAXIFS(W$2:W$7201, A$2:A$7201, A1871, B$2:B$7201, B1871), "OPTIMAL", "")</f>
        <v/>
      </c>
    </row>
    <row r="1872" ht="20" customHeight="1">
      <c r="A1872" s="28" t="n">
        <v>4</v>
      </c>
      <c r="B1872" s="28" t="n">
        <v>35</v>
      </c>
      <c r="C1872" s="29" t="n">
        <v>105</v>
      </c>
      <c r="D1872" s="29" t="n">
        <v>2</v>
      </c>
      <c r="E1872" s="30" t="n">
        <v>8</v>
      </c>
      <c r="F1872" s="29" t="n">
        <v>1.5</v>
      </c>
      <c r="G1872" s="28" t="n">
        <v>200</v>
      </c>
      <c r="H1872" s="30" t="inlineStr">
        <is>
          <t>ON</t>
        </is>
      </c>
      <c r="I1872" s="31" t="n">
        <v>856.3651513317755</v>
      </c>
      <c r="J1872" s="31" t="n">
        <v>3449.488235315031</v>
      </c>
      <c r="K1872" s="31" t="n">
        <v>2287.037037037037</v>
      </c>
      <c r="L1872" s="31" t="n">
        <v>150</v>
      </c>
      <c r="M1872" s="31">
        <f>I1872+J1872+K1872+L1872</f>
        <v/>
      </c>
      <c r="N1872" s="31">
        <f>M1872*'Dashboard &amp; Optimisation'!$B$18/('Dashboard &amp; Optimisation'!$B$16/3.6)</f>
        <v/>
      </c>
      <c r="O1872" s="31" t="n">
        <v>597.3234788740593</v>
      </c>
      <c r="P1872" s="32" t="n">
        <v>0.05608100351258486</v>
      </c>
      <c r="Q1872" s="33" t="n">
        <v>12.59252873323222</v>
      </c>
      <c r="R1872" s="31" t="n">
        <v>3006.815458268172</v>
      </c>
      <c r="S1872" s="31">
        <f>R1872*IF(A1872=4, 2.0, 3.0)</f>
        <v/>
      </c>
      <c r="T1872" s="29">
        <f>'Dashboard &amp; Optimisation'!$B$18*U1872</f>
        <v/>
      </c>
      <c r="U1872" s="34">
        <f>MIN(1, S1872/M1872)</f>
        <v/>
      </c>
      <c r="V1872" s="34">
        <f>N1872/(N1872+O1872)</f>
        <v/>
      </c>
      <c r="W1872" s="34">
        <f>U1872*V1872</f>
        <v/>
      </c>
      <c r="X1872" s="32">
        <f>T1872/N1872</f>
        <v/>
      </c>
      <c r="Y1872" s="35">
        <f>IF(W1872=MAXIFS(W$2:W$7201, A$2:A$7201, A1872, B$2:B$7201, B1872), "OPTIMAL", "")</f>
        <v/>
      </c>
    </row>
    <row r="1873" ht="20" customHeight="1">
      <c r="A1873" s="36" t="n">
        <v>4</v>
      </c>
      <c r="B1873" s="36" t="n">
        <v>35</v>
      </c>
      <c r="C1873" s="37" t="n">
        <v>105</v>
      </c>
      <c r="D1873" s="37" t="n">
        <v>2</v>
      </c>
      <c r="E1873" s="6" t="n">
        <v>8</v>
      </c>
      <c r="F1873" s="37" t="n">
        <v>1.5</v>
      </c>
      <c r="G1873" s="36" t="n">
        <v>200</v>
      </c>
      <c r="H1873" s="6" t="inlineStr">
        <is>
          <t>OFF</t>
        </is>
      </c>
      <c r="I1873" s="38" t="n">
        <v>856.3651513317755</v>
      </c>
      <c r="J1873" s="38" t="n">
        <v>3449.488235315031</v>
      </c>
      <c r="K1873" s="38" t="n">
        <v>2287.037037037037</v>
      </c>
      <c r="L1873" s="38" t="n">
        <v>150</v>
      </c>
      <c r="M1873" s="38">
        <f>I1873+J1873+K1873+L1873</f>
        <v/>
      </c>
      <c r="N1873" s="38">
        <f>M1873*'Dashboard &amp; Optimisation'!$B$18/('Dashboard &amp; Optimisation'!$B$16/3.6)</f>
        <v/>
      </c>
      <c r="O1873" s="38" t="n">
        <v>597.3234788740593</v>
      </c>
      <c r="P1873" s="39" t="n">
        <v>0.235339562805211</v>
      </c>
      <c r="Q1873" s="40" t="n">
        <v>12.59252873323222</v>
      </c>
      <c r="R1873" s="38" t="n">
        <v>716.5188303523867</v>
      </c>
      <c r="S1873" s="38">
        <f>R1873*IF(A1873=4, 2.0, 3.0)</f>
        <v/>
      </c>
      <c r="T1873" s="37">
        <f>'Dashboard &amp; Optimisation'!$B$18*U1873</f>
        <v/>
      </c>
      <c r="U1873" s="26">
        <f>MIN(1, S1873/M1873)</f>
        <v/>
      </c>
      <c r="V1873" s="26">
        <f>N1873/(N1873+O1873)</f>
        <v/>
      </c>
      <c r="W1873" s="26">
        <f>U1873*V1873</f>
        <v/>
      </c>
      <c r="X1873" s="39">
        <f>T1873/N1873</f>
        <v/>
      </c>
      <c r="Y1873" s="41">
        <f>IF(W1873=MAXIFS(W$2:W$7201, A$2:A$7201, A1873, B$2:B$7201, B1873), "OPTIMAL", "")</f>
        <v/>
      </c>
    </row>
    <row r="1874" ht="20" customHeight="1">
      <c r="A1874" s="28" t="n">
        <v>4</v>
      </c>
      <c r="B1874" s="28" t="n">
        <v>35</v>
      </c>
      <c r="C1874" s="29" t="n">
        <v>105</v>
      </c>
      <c r="D1874" s="29" t="n">
        <v>2</v>
      </c>
      <c r="E1874" s="30" t="n">
        <v>8</v>
      </c>
      <c r="F1874" s="29" t="n">
        <v>2</v>
      </c>
      <c r="G1874" s="28" t="n">
        <v>50</v>
      </c>
      <c r="H1874" s="30" t="inlineStr">
        <is>
          <t>ON</t>
        </is>
      </c>
      <c r="I1874" s="31" t="n">
        <v>856.3651513317755</v>
      </c>
      <c r="J1874" s="31" t="n">
        <v>3449.488235315031</v>
      </c>
      <c r="K1874" s="31" t="n">
        <v>2287.037037037037</v>
      </c>
      <c r="L1874" s="31" t="n">
        <v>150</v>
      </c>
      <c r="M1874" s="31">
        <f>I1874+J1874+K1874+L1874</f>
        <v/>
      </c>
      <c r="N1874" s="31">
        <f>M1874*'Dashboard &amp; Optimisation'!$B$18/('Dashboard &amp; Optimisation'!$B$16/3.6)</f>
        <v/>
      </c>
      <c r="O1874" s="31" t="n">
        <v>713.5343687853846</v>
      </c>
      <c r="P1874" s="32" t="n">
        <v>0.05248247600655292</v>
      </c>
      <c r="Q1874" s="33" t="n">
        <v>16.72337164430963</v>
      </c>
      <c r="R1874" s="31" t="n">
        <v>3283.475304124141</v>
      </c>
      <c r="S1874" s="31">
        <f>R1874*IF(A1874=4, 2.0, 3.0)</f>
        <v/>
      </c>
      <c r="T1874" s="29">
        <f>'Dashboard &amp; Optimisation'!$B$18*U1874</f>
        <v/>
      </c>
      <c r="U1874" s="34">
        <f>MIN(1, S1874/M1874)</f>
        <v/>
      </c>
      <c r="V1874" s="34">
        <f>N1874/(N1874+O1874)</f>
        <v/>
      </c>
      <c r="W1874" s="34">
        <f>U1874*V1874</f>
        <v/>
      </c>
      <c r="X1874" s="32">
        <f>T1874/N1874</f>
        <v/>
      </c>
      <c r="Y1874" s="35">
        <f>IF(W1874=MAXIFS(W$2:W$7201, A$2:A$7201, A1874, B$2:B$7201, B1874), "OPTIMAL", "")</f>
        <v/>
      </c>
    </row>
    <row r="1875" ht="20" customHeight="1">
      <c r="A1875" s="36" t="n">
        <v>4</v>
      </c>
      <c r="B1875" s="36" t="n">
        <v>35</v>
      </c>
      <c r="C1875" s="37" t="n">
        <v>105</v>
      </c>
      <c r="D1875" s="37" t="n">
        <v>2</v>
      </c>
      <c r="E1875" s="6" t="n">
        <v>8</v>
      </c>
      <c r="F1875" s="37" t="n">
        <v>2</v>
      </c>
      <c r="G1875" s="36" t="n">
        <v>50</v>
      </c>
      <c r="H1875" s="6" t="inlineStr">
        <is>
          <t>OFF</t>
        </is>
      </c>
      <c r="I1875" s="38" t="n">
        <v>856.3651513317755</v>
      </c>
      <c r="J1875" s="38" t="n">
        <v>3449.488235315031</v>
      </c>
      <c r="K1875" s="38" t="n">
        <v>2287.037037037037</v>
      </c>
      <c r="L1875" s="38" t="n">
        <v>150</v>
      </c>
      <c r="M1875" s="38">
        <f>I1875+J1875+K1875+L1875</f>
        <v/>
      </c>
      <c r="N1875" s="38">
        <f>M1875*'Dashboard &amp; Optimisation'!$B$18/('Dashboard &amp; Optimisation'!$B$16/3.6)</f>
        <v/>
      </c>
      <c r="O1875" s="38" t="n">
        <v>713.5343687853846</v>
      </c>
      <c r="P1875" s="39" t="n">
        <v>0.2330336953007505</v>
      </c>
      <c r="Q1875" s="40" t="n">
        <v>16.72337164430963</v>
      </c>
      <c r="R1875" s="38" t="n">
        <v>739.4849643713706</v>
      </c>
      <c r="S1875" s="38">
        <f>R1875*IF(A1875=4, 2.0, 3.0)</f>
        <v/>
      </c>
      <c r="T1875" s="37">
        <f>'Dashboard &amp; Optimisation'!$B$18*U1875</f>
        <v/>
      </c>
      <c r="U1875" s="26">
        <f>MIN(1, S1875/M1875)</f>
        <v/>
      </c>
      <c r="V1875" s="26">
        <f>N1875/(N1875+O1875)</f>
        <v/>
      </c>
      <c r="W1875" s="26">
        <f>U1875*V1875</f>
        <v/>
      </c>
      <c r="X1875" s="39">
        <f>T1875/N1875</f>
        <v/>
      </c>
      <c r="Y1875" s="41">
        <f>IF(W1875=MAXIFS(W$2:W$7201, A$2:A$7201, A1875, B$2:B$7201, B1875), "OPTIMAL", "")</f>
        <v/>
      </c>
    </row>
    <row r="1876" ht="20" customHeight="1">
      <c r="A1876" s="28" t="n">
        <v>4</v>
      </c>
      <c r="B1876" s="28" t="n">
        <v>35</v>
      </c>
      <c r="C1876" s="29" t="n">
        <v>105</v>
      </c>
      <c r="D1876" s="29" t="n">
        <v>2</v>
      </c>
      <c r="E1876" s="30" t="n">
        <v>8</v>
      </c>
      <c r="F1876" s="29" t="n">
        <v>2</v>
      </c>
      <c r="G1876" s="28" t="n">
        <v>100</v>
      </c>
      <c r="H1876" s="30" t="inlineStr">
        <is>
          <t>ON</t>
        </is>
      </c>
      <c r="I1876" s="31" t="n">
        <v>856.3651513317755</v>
      </c>
      <c r="J1876" s="31" t="n">
        <v>3449.488235315031</v>
      </c>
      <c r="K1876" s="31" t="n">
        <v>2287.037037037037</v>
      </c>
      <c r="L1876" s="31" t="n">
        <v>150</v>
      </c>
      <c r="M1876" s="31">
        <f>I1876+J1876+K1876+L1876</f>
        <v/>
      </c>
      <c r="N1876" s="31">
        <f>M1876*'Dashboard &amp; Optimisation'!$B$18/('Dashboard &amp; Optimisation'!$B$16/3.6)</f>
        <v/>
      </c>
      <c r="O1876" s="31" t="n">
        <v>713.5343687853846</v>
      </c>
      <c r="P1876" s="32" t="n">
        <v>0.05324035668794291</v>
      </c>
      <c r="Q1876" s="33" t="n">
        <v>16.72337164430963</v>
      </c>
      <c r="R1876" s="31" t="n">
        <v>3236.73477390188</v>
      </c>
      <c r="S1876" s="31">
        <f>R1876*IF(A1876=4, 2.0, 3.0)</f>
        <v/>
      </c>
      <c r="T1876" s="29">
        <f>'Dashboard &amp; Optimisation'!$B$18*U1876</f>
        <v/>
      </c>
      <c r="U1876" s="34">
        <f>MIN(1, S1876/M1876)</f>
        <v/>
      </c>
      <c r="V1876" s="34">
        <f>N1876/(N1876+O1876)</f>
        <v/>
      </c>
      <c r="W1876" s="34">
        <f>U1876*V1876</f>
        <v/>
      </c>
      <c r="X1876" s="32">
        <f>T1876/N1876</f>
        <v/>
      </c>
      <c r="Y1876" s="35">
        <f>IF(W1876=MAXIFS(W$2:W$7201, A$2:A$7201, A1876, B$2:B$7201, B1876), "OPTIMAL", "")</f>
        <v/>
      </c>
    </row>
    <row r="1877" ht="20" customHeight="1">
      <c r="A1877" s="36" t="n">
        <v>4</v>
      </c>
      <c r="B1877" s="36" t="n">
        <v>35</v>
      </c>
      <c r="C1877" s="37" t="n">
        <v>105</v>
      </c>
      <c r="D1877" s="37" t="n">
        <v>2</v>
      </c>
      <c r="E1877" s="6" t="n">
        <v>8</v>
      </c>
      <c r="F1877" s="37" t="n">
        <v>2</v>
      </c>
      <c r="G1877" s="36" t="n">
        <v>100</v>
      </c>
      <c r="H1877" s="6" t="inlineStr">
        <is>
          <t>OFF</t>
        </is>
      </c>
      <c r="I1877" s="38" t="n">
        <v>856.3651513317755</v>
      </c>
      <c r="J1877" s="38" t="n">
        <v>3449.488235315031</v>
      </c>
      <c r="K1877" s="38" t="n">
        <v>2287.037037037037</v>
      </c>
      <c r="L1877" s="38" t="n">
        <v>150</v>
      </c>
      <c r="M1877" s="38">
        <f>I1877+J1877+K1877+L1877</f>
        <v/>
      </c>
      <c r="N1877" s="38">
        <f>M1877*'Dashboard &amp; Optimisation'!$B$18/('Dashboard &amp; Optimisation'!$B$16/3.6)</f>
        <v/>
      </c>
      <c r="O1877" s="38" t="n">
        <v>713.5343687853846</v>
      </c>
      <c r="P1877" s="39" t="n">
        <v>0.2337915759821405</v>
      </c>
      <c r="Q1877" s="40" t="n">
        <v>16.72337164430963</v>
      </c>
      <c r="R1877" s="38" t="n">
        <v>737.0877806134826</v>
      </c>
      <c r="S1877" s="38">
        <f>R1877*IF(A1877=4, 2.0, 3.0)</f>
        <v/>
      </c>
      <c r="T1877" s="37">
        <f>'Dashboard &amp; Optimisation'!$B$18*U1877</f>
        <v/>
      </c>
      <c r="U1877" s="26">
        <f>MIN(1, S1877/M1877)</f>
        <v/>
      </c>
      <c r="V1877" s="26">
        <f>N1877/(N1877+O1877)</f>
        <v/>
      </c>
      <c r="W1877" s="26">
        <f>U1877*V1877</f>
        <v/>
      </c>
      <c r="X1877" s="39">
        <f>T1877/N1877</f>
        <v/>
      </c>
      <c r="Y1877" s="41">
        <f>IF(W1877=MAXIFS(W$2:W$7201, A$2:A$7201, A1877, B$2:B$7201, B1877), "OPTIMAL", "")</f>
        <v/>
      </c>
    </row>
    <row r="1878" ht="20" customHeight="1">
      <c r="A1878" s="28" t="n">
        <v>4</v>
      </c>
      <c r="B1878" s="28" t="n">
        <v>35</v>
      </c>
      <c r="C1878" s="29" t="n">
        <v>105</v>
      </c>
      <c r="D1878" s="29" t="n">
        <v>2</v>
      </c>
      <c r="E1878" s="30" t="n">
        <v>8</v>
      </c>
      <c r="F1878" s="29" t="n">
        <v>2</v>
      </c>
      <c r="G1878" s="28" t="n">
        <v>150</v>
      </c>
      <c r="H1878" s="30" t="inlineStr">
        <is>
          <t>ON</t>
        </is>
      </c>
      <c r="I1878" s="31" t="n">
        <v>856.3651513317755</v>
      </c>
      <c r="J1878" s="31" t="n">
        <v>3449.488235315031</v>
      </c>
      <c r="K1878" s="31" t="n">
        <v>2287.037037037037</v>
      </c>
      <c r="L1878" s="31" t="n">
        <v>150</v>
      </c>
      <c r="M1878" s="31">
        <f>I1878+J1878+K1878+L1878</f>
        <v/>
      </c>
      <c r="N1878" s="31">
        <f>M1878*'Dashboard &amp; Optimisation'!$B$18/('Dashboard &amp; Optimisation'!$B$16/3.6)</f>
        <v/>
      </c>
      <c r="O1878" s="31" t="n">
        <v>713.5343687853846</v>
      </c>
      <c r="P1878" s="32" t="n">
        <v>0.05399823736933288</v>
      </c>
      <c r="Q1878" s="33" t="n">
        <v>16.72337164430963</v>
      </c>
      <c r="R1878" s="31" t="n">
        <v>3191.306277057712</v>
      </c>
      <c r="S1878" s="31">
        <f>R1878*IF(A1878=4, 2.0, 3.0)</f>
        <v/>
      </c>
      <c r="T1878" s="29">
        <f>'Dashboard &amp; Optimisation'!$B$18*U1878</f>
        <v/>
      </c>
      <c r="U1878" s="34">
        <f>MIN(1, S1878/M1878)</f>
        <v/>
      </c>
      <c r="V1878" s="34">
        <f>N1878/(N1878+O1878)</f>
        <v/>
      </c>
      <c r="W1878" s="34">
        <f>U1878*V1878</f>
        <v/>
      </c>
      <c r="X1878" s="32">
        <f>T1878/N1878</f>
        <v/>
      </c>
      <c r="Y1878" s="35">
        <f>IF(W1878=MAXIFS(W$2:W$7201, A$2:A$7201, A1878, B$2:B$7201, B1878), "OPTIMAL", "")</f>
        <v/>
      </c>
    </row>
    <row r="1879" ht="20" customHeight="1">
      <c r="A1879" s="36" t="n">
        <v>4</v>
      </c>
      <c r="B1879" s="36" t="n">
        <v>35</v>
      </c>
      <c r="C1879" s="37" t="n">
        <v>105</v>
      </c>
      <c r="D1879" s="37" t="n">
        <v>2</v>
      </c>
      <c r="E1879" s="6" t="n">
        <v>8</v>
      </c>
      <c r="F1879" s="37" t="n">
        <v>2</v>
      </c>
      <c r="G1879" s="36" t="n">
        <v>150</v>
      </c>
      <c r="H1879" s="6" t="inlineStr">
        <is>
          <t>OFF</t>
        </is>
      </c>
      <c r="I1879" s="38" t="n">
        <v>856.3651513317755</v>
      </c>
      <c r="J1879" s="38" t="n">
        <v>3449.488235315031</v>
      </c>
      <c r="K1879" s="38" t="n">
        <v>2287.037037037037</v>
      </c>
      <c r="L1879" s="38" t="n">
        <v>150</v>
      </c>
      <c r="M1879" s="38">
        <f>I1879+J1879+K1879+L1879</f>
        <v/>
      </c>
      <c r="N1879" s="38">
        <f>M1879*'Dashboard &amp; Optimisation'!$B$18/('Dashboard &amp; Optimisation'!$B$16/3.6)</f>
        <v/>
      </c>
      <c r="O1879" s="38" t="n">
        <v>713.5343687853846</v>
      </c>
      <c r="P1879" s="39" t="n">
        <v>0.2345494566635305</v>
      </c>
      <c r="Q1879" s="40" t="n">
        <v>16.72337164430963</v>
      </c>
      <c r="R1879" s="38" t="n">
        <v>734.7060885074252</v>
      </c>
      <c r="S1879" s="38">
        <f>R1879*IF(A1879=4, 2.0, 3.0)</f>
        <v/>
      </c>
      <c r="T1879" s="37">
        <f>'Dashboard &amp; Optimisation'!$B$18*U1879</f>
        <v/>
      </c>
      <c r="U1879" s="26">
        <f>MIN(1, S1879/M1879)</f>
        <v/>
      </c>
      <c r="V1879" s="26">
        <f>N1879/(N1879+O1879)</f>
        <v/>
      </c>
      <c r="W1879" s="26">
        <f>U1879*V1879</f>
        <v/>
      </c>
      <c r="X1879" s="39">
        <f>T1879/N1879</f>
        <v/>
      </c>
      <c r="Y1879" s="41">
        <f>IF(W1879=MAXIFS(W$2:W$7201, A$2:A$7201, A1879, B$2:B$7201, B1879), "OPTIMAL", "")</f>
        <v/>
      </c>
    </row>
    <row r="1880" ht="20" customHeight="1">
      <c r="A1880" s="28" t="n">
        <v>4</v>
      </c>
      <c r="B1880" s="28" t="n">
        <v>35</v>
      </c>
      <c r="C1880" s="29" t="n">
        <v>105</v>
      </c>
      <c r="D1880" s="29" t="n">
        <v>2</v>
      </c>
      <c r="E1880" s="30" t="n">
        <v>8</v>
      </c>
      <c r="F1880" s="29" t="n">
        <v>2</v>
      </c>
      <c r="G1880" s="28" t="n">
        <v>200</v>
      </c>
      <c r="H1880" s="30" t="inlineStr">
        <is>
          <t>ON</t>
        </is>
      </c>
      <c r="I1880" s="31" t="n">
        <v>856.3651513317755</v>
      </c>
      <c r="J1880" s="31" t="n">
        <v>3449.488235315031</v>
      </c>
      <c r="K1880" s="31" t="n">
        <v>2287.037037037037</v>
      </c>
      <c r="L1880" s="31" t="n">
        <v>150</v>
      </c>
      <c r="M1880" s="31">
        <f>I1880+J1880+K1880+L1880</f>
        <v/>
      </c>
      <c r="N1880" s="31">
        <f>M1880*'Dashboard &amp; Optimisation'!$B$18/('Dashboard &amp; Optimisation'!$B$16/3.6)</f>
        <v/>
      </c>
      <c r="O1880" s="31" t="n">
        <v>713.5343687853846</v>
      </c>
      <c r="P1880" s="32" t="n">
        <v>0.05475611805072286</v>
      </c>
      <c r="Q1880" s="33" t="n">
        <v>16.72337164430963</v>
      </c>
      <c r="R1880" s="31" t="n">
        <v>3147.135333939718</v>
      </c>
      <c r="S1880" s="31">
        <f>R1880*IF(A1880=4, 2.0, 3.0)</f>
        <v/>
      </c>
      <c r="T1880" s="29">
        <f>'Dashboard &amp; Optimisation'!$B$18*U1880</f>
        <v/>
      </c>
      <c r="U1880" s="34">
        <f>MIN(1, S1880/M1880)</f>
        <v/>
      </c>
      <c r="V1880" s="34">
        <f>N1880/(N1880+O1880)</f>
        <v/>
      </c>
      <c r="W1880" s="34">
        <f>U1880*V1880</f>
        <v/>
      </c>
      <c r="X1880" s="32">
        <f>T1880/N1880</f>
        <v/>
      </c>
      <c r="Y1880" s="35">
        <f>IF(W1880=MAXIFS(W$2:W$7201, A$2:A$7201, A1880, B$2:B$7201, B1880), "OPTIMAL", "")</f>
        <v/>
      </c>
    </row>
    <row r="1881" ht="20" customHeight="1">
      <c r="A1881" s="36" t="n">
        <v>4</v>
      </c>
      <c r="B1881" s="36" t="n">
        <v>35</v>
      </c>
      <c r="C1881" s="37" t="n">
        <v>105</v>
      </c>
      <c r="D1881" s="37" t="n">
        <v>2</v>
      </c>
      <c r="E1881" s="6" t="n">
        <v>8</v>
      </c>
      <c r="F1881" s="37" t="n">
        <v>2</v>
      </c>
      <c r="G1881" s="36" t="n">
        <v>200</v>
      </c>
      <c r="H1881" s="6" t="inlineStr">
        <is>
          <t>OFF</t>
        </is>
      </c>
      <c r="I1881" s="38" t="n">
        <v>856.3651513317755</v>
      </c>
      <c r="J1881" s="38" t="n">
        <v>3449.488235315031</v>
      </c>
      <c r="K1881" s="38" t="n">
        <v>2287.037037037037</v>
      </c>
      <c r="L1881" s="38" t="n">
        <v>150</v>
      </c>
      <c r="M1881" s="38">
        <f>I1881+J1881+K1881+L1881</f>
        <v/>
      </c>
      <c r="N1881" s="38">
        <f>M1881*'Dashboard &amp; Optimisation'!$B$18/('Dashboard &amp; Optimisation'!$B$16/3.6)</f>
        <v/>
      </c>
      <c r="O1881" s="38" t="n">
        <v>713.5343687853846</v>
      </c>
      <c r="P1881" s="39" t="n">
        <v>0.2353073373449205</v>
      </c>
      <c r="Q1881" s="40" t="n">
        <v>16.72337164430963</v>
      </c>
      <c r="R1881" s="38" t="n">
        <v>732.3397383661069</v>
      </c>
      <c r="S1881" s="38">
        <f>R1881*IF(A1881=4, 2.0, 3.0)</f>
        <v/>
      </c>
      <c r="T1881" s="37">
        <f>'Dashboard &amp; Optimisation'!$B$18*U1881</f>
        <v/>
      </c>
      <c r="U1881" s="26">
        <f>MIN(1, S1881/M1881)</f>
        <v/>
      </c>
      <c r="V1881" s="26">
        <f>N1881/(N1881+O1881)</f>
        <v/>
      </c>
      <c r="W1881" s="26">
        <f>U1881*V1881</f>
        <v/>
      </c>
      <c r="X1881" s="39">
        <f>T1881/N1881</f>
        <v/>
      </c>
      <c r="Y1881" s="41">
        <f>IF(W1881=MAXIFS(W$2:W$7201, A$2:A$7201, A1881, B$2:B$7201, B1881), "OPTIMAL", "")</f>
        <v/>
      </c>
    </row>
    <row r="1882" ht="20" customHeight="1">
      <c r="A1882" s="28" t="n">
        <v>4</v>
      </c>
      <c r="B1882" s="28" t="n">
        <v>35</v>
      </c>
      <c r="C1882" s="29" t="n">
        <v>105</v>
      </c>
      <c r="D1882" s="29" t="n">
        <v>3</v>
      </c>
      <c r="E1882" s="30" t="n">
        <v>0</v>
      </c>
      <c r="F1882" s="29" t="n">
        <v>0</v>
      </c>
      <c r="G1882" s="28" t="n">
        <v>50</v>
      </c>
      <c r="H1882" s="30" t="inlineStr">
        <is>
          <t>ON</t>
        </is>
      </c>
      <c r="I1882" s="31" t="n">
        <v>856.3651513317755</v>
      </c>
      <c r="J1882" s="31" t="n">
        <v>3449.488235315031</v>
      </c>
      <c r="K1882" s="31" t="n">
        <v>2287.037037037037</v>
      </c>
      <c r="L1882" s="31" t="n">
        <v>150</v>
      </c>
      <c r="M1882" s="31">
        <f>I1882+J1882+K1882+L1882</f>
        <v/>
      </c>
      <c r="N1882" s="31">
        <f>M1882*'Dashboard &amp; Optimisation'!$B$18/('Dashboard &amp; Optimisation'!$B$16/3.6)</f>
        <v/>
      </c>
      <c r="O1882" s="31" t="n">
        <v>427.9784996189413</v>
      </c>
      <c r="P1882" s="32" t="n">
        <v>0.4759947496516019</v>
      </c>
      <c r="Q1882" s="33" t="n">
        <v>0.2</v>
      </c>
      <c r="R1882" s="31" t="n">
        <v>346.4054579982483</v>
      </c>
      <c r="S1882" s="31">
        <f>R1882*IF(A1882=4, 2.0, 3.0)</f>
        <v/>
      </c>
      <c r="T1882" s="29">
        <f>'Dashboard &amp; Optimisation'!$B$18*U1882</f>
        <v/>
      </c>
      <c r="U1882" s="34">
        <f>MIN(1, S1882/M1882)</f>
        <v/>
      </c>
      <c r="V1882" s="34">
        <f>N1882/(N1882+O1882)</f>
        <v/>
      </c>
      <c r="W1882" s="34">
        <f>U1882*V1882</f>
        <v/>
      </c>
      <c r="X1882" s="32">
        <f>T1882/N1882</f>
        <v/>
      </c>
      <c r="Y1882" s="35">
        <f>IF(W1882=MAXIFS(W$2:W$7201, A$2:A$7201, A1882, B$2:B$7201, B1882), "OPTIMAL", "")</f>
        <v/>
      </c>
    </row>
    <row r="1883" ht="20" customHeight="1">
      <c r="A1883" s="36" t="n">
        <v>4</v>
      </c>
      <c r="B1883" s="36" t="n">
        <v>35</v>
      </c>
      <c r="C1883" s="37" t="n">
        <v>105</v>
      </c>
      <c r="D1883" s="37" t="n">
        <v>3</v>
      </c>
      <c r="E1883" s="6" t="n">
        <v>0</v>
      </c>
      <c r="F1883" s="37" t="n">
        <v>0</v>
      </c>
      <c r="G1883" s="36" t="n">
        <v>50</v>
      </c>
      <c r="H1883" s="6" t="inlineStr">
        <is>
          <t>OFF</t>
        </is>
      </c>
      <c r="I1883" s="38" t="n">
        <v>856.3651513317755</v>
      </c>
      <c r="J1883" s="38" t="n">
        <v>3449.488235315031</v>
      </c>
      <c r="K1883" s="38" t="n">
        <v>2287.037037037037</v>
      </c>
      <c r="L1883" s="38" t="n">
        <v>150</v>
      </c>
      <c r="M1883" s="38">
        <f>I1883+J1883+K1883+L1883</f>
        <v/>
      </c>
      <c r="N1883" s="38">
        <f>M1883*'Dashboard &amp; Optimisation'!$B$18/('Dashboard &amp; Optimisation'!$B$16/3.6)</f>
        <v/>
      </c>
      <c r="O1883" s="38" t="n">
        <v>427.9784996189413</v>
      </c>
      <c r="P1883" s="39" t="n">
        <v>0.7791470222075931</v>
      </c>
      <c r="Q1883" s="40" t="n">
        <v>0.2</v>
      </c>
      <c r="R1883" s="38" t="n">
        <v>211.6252447331985</v>
      </c>
      <c r="S1883" s="38">
        <f>R1883*IF(A1883=4, 2.0, 3.0)</f>
        <v/>
      </c>
      <c r="T1883" s="37">
        <f>'Dashboard &amp; Optimisation'!$B$18*U1883</f>
        <v/>
      </c>
      <c r="U1883" s="26">
        <f>MIN(1, S1883/M1883)</f>
        <v/>
      </c>
      <c r="V1883" s="26">
        <f>N1883/(N1883+O1883)</f>
        <v/>
      </c>
      <c r="W1883" s="26">
        <f>U1883*V1883</f>
        <v/>
      </c>
      <c r="X1883" s="39">
        <f>T1883/N1883</f>
        <v/>
      </c>
      <c r="Y1883" s="41">
        <f>IF(W1883=MAXIFS(W$2:W$7201, A$2:A$7201, A1883, B$2:B$7201, B1883), "OPTIMAL", "")</f>
        <v/>
      </c>
    </row>
    <row r="1884" ht="20" customHeight="1">
      <c r="A1884" s="28" t="n">
        <v>4</v>
      </c>
      <c r="B1884" s="28" t="n">
        <v>35</v>
      </c>
      <c r="C1884" s="29" t="n">
        <v>105</v>
      </c>
      <c r="D1884" s="29" t="n">
        <v>3</v>
      </c>
      <c r="E1884" s="30" t="n">
        <v>0</v>
      </c>
      <c r="F1884" s="29" t="n">
        <v>0</v>
      </c>
      <c r="G1884" s="28" t="n">
        <v>100</v>
      </c>
      <c r="H1884" s="30" t="inlineStr">
        <is>
          <t>ON</t>
        </is>
      </c>
      <c r="I1884" s="31" t="n">
        <v>856.3651513317755</v>
      </c>
      <c r="J1884" s="31" t="n">
        <v>3449.488235315031</v>
      </c>
      <c r="K1884" s="31" t="n">
        <v>2287.037037037037</v>
      </c>
      <c r="L1884" s="31" t="n">
        <v>150</v>
      </c>
      <c r="M1884" s="31">
        <f>I1884+J1884+K1884+L1884</f>
        <v/>
      </c>
      <c r="N1884" s="31">
        <f>M1884*'Dashboard &amp; Optimisation'!$B$18/('Dashboard &amp; Optimisation'!$B$16/3.6)</f>
        <v/>
      </c>
      <c r="O1884" s="31" t="n">
        <v>427.9784996189413</v>
      </c>
      <c r="P1884" s="32" t="n">
        <v>0.4767526303329919</v>
      </c>
      <c r="Q1884" s="33" t="n">
        <v>0.2</v>
      </c>
      <c r="R1884" s="31" t="n">
        <v>345.8547866692584</v>
      </c>
      <c r="S1884" s="31">
        <f>R1884*IF(A1884=4, 2.0, 3.0)</f>
        <v/>
      </c>
      <c r="T1884" s="29">
        <f>'Dashboard &amp; Optimisation'!$B$18*U1884</f>
        <v/>
      </c>
      <c r="U1884" s="34">
        <f>MIN(1, S1884/M1884)</f>
        <v/>
      </c>
      <c r="V1884" s="34">
        <f>N1884/(N1884+O1884)</f>
        <v/>
      </c>
      <c r="W1884" s="34">
        <f>U1884*V1884</f>
        <v/>
      </c>
      <c r="X1884" s="32">
        <f>T1884/N1884</f>
        <v/>
      </c>
      <c r="Y1884" s="35">
        <f>IF(W1884=MAXIFS(W$2:W$7201, A$2:A$7201, A1884, B$2:B$7201, B1884), "OPTIMAL", "")</f>
        <v/>
      </c>
    </row>
    <row r="1885" ht="20" customHeight="1">
      <c r="A1885" s="36" t="n">
        <v>4</v>
      </c>
      <c r="B1885" s="36" t="n">
        <v>35</v>
      </c>
      <c r="C1885" s="37" t="n">
        <v>105</v>
      </c>
      <c r="D1885" s="37" t="n">
        <v>3</v>
      </c>
      <c r="E1885" s="6" t="n">
        <v>0</v>
      </c>
      <c r="F1885" s="37" t="n">
        <v>0</v>
      </c>
      <c r="G1885" s="36" t="n">
        <v>100</v>
      </c>
      <c r="H1885" s="6" t="inlineStr">
        <is>
          <t>OFF</t>
        </is>
      </c>
      <c r="I1885" s="38" t="n">
        <v>856.3651513317755</v>
      </c>
      <c r="J1885" s="38" t="n">
        <v>3449.488235315031</v>
      </c>
      <c r="K1885" s="38" t="n">
        <v>2287.037037037037</v>
      </c>
      <c r="L1885" s="38" t="n">
        <v>150</v>
      </c>
      <c r="M1885" s="38">
        <f>I1885+J1885+K1885+L1885</f>
        <v/>
      </c>
      <c r="N1885" s="38">
        <f>M1885*'Dashboard &amp; Optimisation'!$B$18/('Dashboard &amp; Optimisation'!$B$16/3.6)</f>
        <v/>
      </c>
      <c r="O1885" s="38" t="n">
        <v>427.9784996189413</v>
      </c>
      <c r="P1885" s="39" t="n">
        <v>0.7799049028889831</v>
      </c>
      <c r="Q1885" s="40" t="n">
        <v>0.2</v>
      </c>
      <c r="R1885" s="38" t="n">
        <v>211.419595705883</v>
      </c>
      <c r="S1885" s="38">
        <f>R1885*IF(A1885=4, 2.0, 3.0)</f>
        <v/>
      </c>
      <c r="T1885" s="37">
        <f>'Dashboard &amp; Optimisation'!$B$18*U1885</f>
        <v/>
      </c>
      <c r="U1885" s="26">
        <f>MIN(1, S1885/M1885)</f>
        <v/>
      </c>
      <c r="V1885" s="26">
        <f>N1885/(N1885+O1885)</f>
        <v/>
      </c>
      <c r="W1885" s="26">
        <f>U1885*V1885</f>
        <v/>
      </c>
      <c r="X1885" s="39">
        <f>T1885/N1885</f>
        <v/>
      </c>
      <c r="Y1885" s="41">
        <f>IF(W1885=MAXIFS(W$2:W$7201, A$2:A$7201, A1885, B$2:B$7201, B1885), "OPTIMAL", "")</f>
        <v/>
      </c>
    </row>
    <row r="1886" ht="20" customHeight="1">
      <c r="A1886" s="28" t="n">
        <v>4</v>
      </c>
      <c r="B1886" s="28" t="n">
        <v>35</v>
      </c>
      <c r="C1886" s="29" t="n">
        <v>105</v>
      </c>
      <c r="D1886" s="29" t="n">
        <v>3</v>
      </c>
      <c r="E1886" s="30" t="n">
        <v>0</v>
      </c>
      <c r="F1886" s="29" t="n">
        <v>0</v>
      </c>
      <c r="G1886" s="28" t="n">
        <v>150</v>
      </c>
      <c r="H1886" s="30" t="inlineStr">
        <is>
          <t>ON</t>
        </is>
      </c>
      <c r="I1886" s="31" t="n">
        <v>856.3651513317755</v>
      </c>
      <c r="J1886" s="31" t="n">
        <v>3449.488235315031</v>
      </c>
      <c r="K1886" s="31" t="n">
        <v>2287.037037037037</v>
      </c>
      <c r="L1886" s="31" t="n">
        <v>150</v>
      </c>
      <c r="M1886" s="31">
        <f>I1886+J1886+K1886+L1886</f>
        <v/>
      </c>
      <c r="N1886" s="31">
        <f>M1886*'Dashboard &amp; Optimisation'!$B$18/('Dashboard &amp; Optimisation'!$B$16/3.6)</f>
        <v/>
      </c>
      <c r="O1886" s="31" t="n">
        <v>427.9784996189413</v>
      </c>
      <c r="P1886" s="32" t="n">
        <v>0.4775105110143819</v>
      </c>
      <c r="Q1886" s="33" t="n">
        <v>0.2</v>
      </c>
      <c r="R1886" s="31" t="n">
        <v>345.3058633359771</v>
      </c>
      <c r="S1886" s="31">
        <f>R1886*IF(A1886=4, 2.0, 3.0)</f>
        <v/>
      </c>
      <c r="T1886" s="29">
        <f>'Dashboard &amp; Optimisation'!$B$18*U1886</f>
        <v/>
      </c>
      <c r="U1886" s="34">
        <f>MIN(1, S1886/M1886)</f>
        <v/>
      </c>
      <c r="V1886" s="34">
        <f>N1886/(N1886+O1886)</f>
        <v/>
      </c>
      <c r="W1886" s="34">
        <f>U1886*V1886</f>
        <v/>
      </c>
      <c r="X1886" s="32">
        <f>T1886/N1886</f>
        <v/>
      </c>
      <c r="Y1886" s="35">
        <f>IF(W1886=MAXIFS(W$2:W$7201, A$2:A$7201, A1886, B$2:B$7201, B1886), "OPTIMAL", "")</f>
        <v/>
      </c>
    </row>
    <row r="1887" ht="20" customHeight="1">
      <c r="A1887" s="36" t="n">
        <v>4</v>
      </c>
      <c r="B1887" s="36" t="n">
        <v>35</v>
      </c>
      <c r="C1887" s="37" t="n">
        <v>105</v>
      </c>
      <c r="D1887" s="37" t="n">
        <v>3</v>
      </c>
      <c r="E1887" s="6" t="n">
        <v>0</v>
      </c>
      <c r="F1887" s="37" t="n">
        <v>0</v>
      </c>
      <c r="G1887" s="36" t="n">
        <v>150</v>
      </c>
      <c r="H1887" s="6" t="inlineStr">
        <is>
          <t>OFF</t>
        </is>
      </c>
      <c r="I1887" s="38" t="n">
        <v>856.3651513317755</v>
      </c>
      <c r="J1887" s="38" t="n">
        <v>3449.488235315031</v>
      </c>
      <c r="K1887" s="38" t="n">
        <v>2287.037037037037</v>
      </c>
      <c r="L1887" s="38" t="n">
        <v>150</v>
      </c>
      <c r="M1887" s="38">
        <f>I1887+J1887+K1887+L1887</f>
        <v/>
      </c>
      <c r="N1887" s="38">
        <f>M1887*'Dashboard &amp; Optimisation'!$B$18/('Dashboard &amp; Optimisation'!$B$16/3.6)</f>
        <v/>
      </c>
      <c r="O1887" s="38" t="n">
        <v>427.9784996189413</v>
      </c>
      <c r="P1887" s="39" t="n">
        <v>0.780662783570373</v>
      </c>
      <c r="Q1887" s="40" t="n">
        <v>0.2</v>
      </c>
      <c r="R1887" s="38" t="n">
        <v>211.2143459737003</v>
      </c>
      <c r="S1887" s="38">
        <f>R1887*IF(A1887=4, 2.0, 3.0)</f>
        <v/>
      </c>
      <c r="T1887" s="37">
        <f>'Dashboard &amp; Optimisation'!$B$18*U1887</f>
        <v/>
      </c>
      <c r="U1887" s="26">
        <f>MIN(1, S1887/M1887)</f>
        <v/>
      </c>
      <c r="V1887" s="26">
        <f>N1887/(N1887+O1887)</f>
        <v/>
      </c>
      <c r="W1887" s="26">
        <f>U1887*V1887</f>
        <v/>
      </c>
      <c r="X1887" s="39">
        <f>T1887/N1887</f>
        <v/>
      </c>
      <c r="Y1887" s="41">
        <f>IF(W1887=MAXIFS(W$2:W$7201, A$2:A$7201, A1887, B$2:B$7201, B1887), "OPTIMAL", "")</f>
        <v/>
      </c>
    </row>
    <row r="1888" ht="20" customHeight="1">
      <c r="A1888" s="28" t="n">
        <v>4</v>
      </c>
      <c r="B1888" s="28" t="n">
        <v>35</v>
      </c>
      <c r="C1888" s="29" t="n">
        <v>105</v>
      </c>
      <c r="D1888" s="29" t="n">
        <v>3</v>
      </c>
      <c r="E1888" s="30" t="n">
        <v>0</v>
      </c>
      <c r="F1888" s="29" t="n">
        <v>0</v>
      </c>
      <c r="G1888" s="28" t="n">
        <v>200</v>
      </c>
      <c r="H1888" s="30" t="inlineStr">
        <is>
          <t>ON</t>
        </is>
      </c>
      <c r="I1888" s="31" t="n">
        <v>856.3651513317755</v>
      </c>
      <c r="J1888" s="31" t="n">
        <v>3449.488235315031</v>
      </c>
      <c r="K1888" s="31" t="n">
        <v>2287.037037037037</v>
      </c>
      <c r="L1888" s="31" t="n">
        <v>150</v>
      </c>
      <c r="M1888" s="31">
        <f>I1888+J1888+K1888+L1888</f>
        <v/>
      </c>
      <c r="N1888" s="31">
        <f>M1888*'Dashboard &amp; Optimisation'!$B$18/('Dashboard &amp; Optimisation'!$B$16/3.6)</f>
        <v/>
      </c>
      <c r="O1888" s="31" t="n">
        <v>427.9784996189413</v>
      </c>
      <c r="P1888" s="32" t="n">
        <v>0.4782683916957718</v>
      </c>
      <c r="Q1888" s="33" t="n">
        <v>0.2</v>
      </c>
      <c r="R1888" s="31" t="n">
        <v>344.7586796886005</v>
      </c>
      <c r="S1888" s="31">
        <f>R1888*IF(A1888=4, 2.0, 3.0)</f>
        <v/>
      </c>
      <c r="T1888" s="29">
        <f>'Dashboard &amp; Optimisation'!$B$18*U1888</f>
        <v/>
      </c>
      <c r="U1888" s="34">
        <f>MIN(1, S1888/M1888)</f>
        <v/>
      </c>
      <c r="V1888" s="34">
        <f>N1888/(N1888+O1888)</f>
        <v/>
      </c>
      <c r="W1888" s="34">
        <f>U1888*V1888</f>
        <v/>
      </c>
      <c r="X1888" s="32">
        <f>T1888/N1888</f>
        <v/>
      </c>
      <c r="Y1888" s="35">
        <f>IF(W1888=MAXIFS(W$2:W$7201, A$2:A$7201, A1888, B$2:B$7201, B1888), "OPTIMAL", "")</f>
        <v/>
      </c>
    </row>
    <row r="1889" ht="20" customHeight="1">
      <c r="A1889" s="36" t="n">
        <v>4</v>
      </c>
      <c r="B1889" s="36" t="n">
        <v>35</v>
      </c>
      <c r="C1889" s="37" t="n">
        <v>105</v>
      </c>
      <c r="D1889" s="37" t="n">
        <v>3</v>
      </c>
      <c r="E1889" s="6" t="n">
        <v>0</v>
      </c>
      <c r="F1889" s="37" t="n">
        <v>0</v>
      </c>
      <c r="G1889" s="36" t="n">
        <v>200</v>
      </c>
      <c r="H1889" s="6" t="inlineStr">
        <is>
          <t>OFF</t>
        </is>
      </c>
      <c r="I1889" s="38" t="n">
        <v>856.3651513317755</v>
      </c>
      <c r="J1889" s="38" t="n">
        <v>3449.488235315031</v>
      </c>
      <c r="K1889" s="38" t="n">
        <v>2287.037037037037</v>
      </c>
      <c r="L1889" s="38" t="n">
        <v>150</v>
      </c>
      <c r="M1889" s="38">
        <f>I1889+J1889+K1889+L1889</f>
        <v/>
      </c>
      <c r="N1889" s="38">
        <f>M1889*'Dashboard &amp; Optimisation'!$B$18/('Dashboard &amp; Optimisation'!$B$16/3.6)</f>
        <v/>
      </c>
      <c r="O1889" s="38" t="n">
        <v>427.9784996189413</v>
      </c>
      <c r="P1889" s="39" t="n">
        <v>0.781420664251763</v>
      </c>
      <c r="Q1889" s="40" t="n">
        <v>0.2</v>
      </c>
      <c r="R1889" s="38" t="n">
        <v>211.009494374851</v>
      </c>
      <c r="S1889" s="38">
        <f>R1889*IF(A1889=4, 2.0, 3.0)</f>
        <v/>
      </c>
      <c r="T1889" s="37">
        <f>'Dashboard &amp; Optimisation'!$B$18*U1889</f>
        <v/>
      </c>
      <c r="U1889" s="26">
        <f>MIN(1, S1889/M1889)</f>
        <v/>
      </c>
      <c r="V1889" s="26">
        <f>N1889/(N1889+O1889)</f>
        <v/>
      </c>
      <c r="W1889" s="26">
        <f>U1889*V1889</f>
        <v/>
      </c>
      <c r="X1889" s="39">
        <f>T1889/N1889</f>
        <v/>
      </c>
      <c r="Y1889" s="41">
        <f>IF(W1889=MAXIFS(W$2:W$7201, A$2:A$7201, A1889, B$2:B$7201, B1889), "OPTIMAL", "")</f>
        <v/>
      </c>
    </row>
    <row r="1890" ht="20" customHeight="1">
      <c r="A1890" s="28" t="n">
        <v>4</v>
      </c>
      <c r="B1890" s="28" t="n">
        <v>35</v>
      </c>
      <c r="C1890" s="29" t="n">
        <v>105</v>
      </c>
      <c r="D1890" s="29" t="n">
        <v>3</v>
      </c>
      <c r="E1890" s="30" t="n">
        <v>4</v>
      </c>
      <c r="F1890" s="29" t="n">
        <v>1.5</v>
      </c>
      <c r="G1890" s="28" t="n">
        <v>50</v>
      </c>
      <c r="H1890" s="30" t="inlineStr">
        <is>
          <t>ON</t>
        </is>
      </c>
      <c r="I1890" s="31" t="n">
        <v>856.3651513317755</v>
      </c>
      <c r="J1890" s="31" t="n">
        <v>3449.488235315031</v>
      </c>
      <c r="K1890" s="31" t="n">
        <v>2287.037037037037</v>
      </c>
      <c r="L1890" s="31" t="n">
        <v>150</v>
      </c>
      <c r="M1890" s="31">
        <f>I1890+J1890+K1890+L1890</f>
        <v/>
      </c>
      <c r="N1890" s="31">
        <f>M1890*'Dashboard &amp; Optimisation'!$B$18/('Dashboard &amp; Optimisation'!$B$16/3.6)</f>
        <v/>
      </c>
      <c r="O1890" s="31" t="n">
        <v>592.1005269399132</v>
      </c>
      <c r="P1890" s="32" t="n">
        <v>0.07113672976819811</v>
      </c>
      <c r="Q1890" s="33" t="n">
        <v>6.521441424527548</v>
      </c>
      <c r="R1890" s="31" t="n">
        <v>2391.714559309381</v>
      </c>
      <c r="S1890" s="31">
        <f>R1890*IF(A1890=4, 2.0, 3.0)</f>
        <v/>
      </c>
      <c r="T1890" s="29">
        <f>'Dashboard &amp; Optimisation'!$B$18*U1890</f>
        <v/>
      </c>
      <c r="U1890" s="34">
        <f>MIN(1, S1890/M1890)</f>
        <v/>
      </c>
      <c r="V1890" s="34">
        <f>N1890/(N1890+O1890)</f>
        <v/>
      </c>
      <c r="W1890" s="34">
        <f>U1890*V1890</f>
        <v/>
      </c>
      <c r="X1890" s="32">
        <f>T1890/N1890</f>
        <v/>
      </c>
      <c r="Y1890" s="35">
        <f>IF(W1890=MAXIFS(W$2:W$7201, A$2:A$7201, A1890, B$2:B$7201, B1890), "OPTIMAL", "")</f>
        <v/>
      </c>
    </row>
    <row r="1891" ht="20" customHeight="1">
      <c r="A1891" s="36" t="n">
        <v>4</v>
      </c>
      <c r="B1891" s="36" t="n">
        <v>35</v>
      </c>
      <c r="C1891" s="37" t="n">
        <v>105</v>
      </c>
      <c r="D1891" s="37" t="n">
        <v>3</v>
      </c>
      <c r="E1891" s="6" t="n">
        <v>4</v>
      </c>
      <c r="F1891" s="37" t="n">
        <v>1.5</v>
      </c>
      <c r="G1891" s="36" t="n">
        <v>50</v>
      </c>
      <c r="H1891" s="6" t="inlineStr">
        <is>
          <t>OFF</t>
        </is>
      </c>
      <c r="I1891" s="38" t="n">
        <v>856.3651513317755</v>
      </c>
      <c r="J1891" s="38" t="n">
        <v>3449.488235315031</v>
      </c>
      <c r="K1891" s="38" t="n">
        <v>2287.037037037037</v>
      </c>
      <c r="L1891" s="38" t="n">
        <v>150</v>
      </c>
      <c r="M1891" s="38">
        <f>I1891+J1891+K1891+L1891</f>
        <v/>
      </c>
      <c r="N1891" s="38">
        <f>M1891*'Dashboard &amp; Optimisation'!$B$18/('Dashboard &amp; Optimisation'!$B$16/3.6)</f>
        <v/>
      </c>
      <c r="O1891" s="38" t="n">
        <v>592.1005269399132</v>
      </c>
      <c r="P1891" s="39" t="n">
        <v>0.296433542945406</v>
      </c>
      <c r="Q1891" s="40" t="n">
        <v>6.521441424527548</v>
      </c>
      <c r="R1891" s="38" t="n">
        <v>573.952429936685</v>
      </c>
      <c r="S1891" s="38">
        <f>R1891*IF(A1891=4, 2.0, 3.0)</f>
        <v/>
      </c>
      <c r="T1891" s="37">
        <f>'Dashboard &amp; Optimisation'!$B$18*U1891</f>
        <v/>
      </c>
      <c r="U1891" s="26">
        <f>MIN(1, S1891/M1891)</f>
        <v/>
      </c>
      <c r="V1891" s="26">
        <f>N1891/(N1891+O1891)</f>
        <v/>
      </c>
      <c r="W1891" s="26">
        <f>U1891*V1891</f>
        <v/>
      </c>
      <c r="X1891" s="39">
        <f>T1891/N1891</f>
        <v/>
      </c>
      <c r="Y1891" s="41">
        <f>IF(W1891=MAXIFS(W$2:W$7201, A$2:A$7201, A1891, B$2:B$7201, B1891), "OPTIMAL", "")</f>
        <v/>
      </c>
    </row>
    <row r="1892" ht="20" customHeight="1">
      <c r="A1892" s="28" t="n">
        <v>4</v>
      </c>
      <c r="B1892" s="28" t="n">
        <v>35</v>
      </c>
      <c r="C1892" s="29" t="n">
        <v>105</v>
      </c>
      <c r="D1892" s="29" t="n">
        <v>3</v>
      </c>
      <c r="E1892" s="30" t="n">
        <v>4</v>
      </c>
      <c r="F1892" s="29" t="n">
        <v>1.5</v>
      </c>
      <c r="G1892" s="28" t="n">
        <v>100</v>
      </c>
      <c r="H1892" s="30" t="inlineStr">
        <is>
          <t>ON</t>
        </is>
      </c>
      <c r="I1892" s="31" t="n">
        <v>856.3651513317755</v>
      </c>
      <c r="J1892" s="31" t="n">
        <v>3449.488235315031</v>
      </c>
      <c r="K1892" s="31" t="n">
        <v>2287.037037037037</v>
      </c>
      <c r="L1892" s="31" t="n">
        <v>150</v>
      </c>
      <c r="M1892" s="31">
        <f>I1892+J1892+K1892+L1892</f>
        <v/>
      </c>
      <c r="N1892" s="31">
        <f>M1892*'Dashboard &amp; Optimisation'!$B$18/('Dashboard &amp; Optimisation'!$B$16/3.6)</f>
        <v/>
      </c>
      <c r="O1892" s="31" t="n">
        <v>592.1005269399132</v>
      </c>
      <c r="P1892" s="32" t="n">
        <v>0.07189461044958809</v>
      </c>
      <c r="Q1892" s="33" t="n">
        <v>6.521441424527548</v>
      </c>
      <c r="R1892" s="31" t="n">
        <v>2366.502179013215</v>
      </c>
      <c r="S1892" s="31">
        <f>R1892*IF(A1892=4, 2.0, 3.0)</f>
        <v/>
      </c>
      <c r="T1892" s="29">
        <f>'Dashboard &amp; Optimisation'!$B$18*U1892</f>
        <v/>
      </c>
      <c r="U1892" s="34">
        <f>MIN(1, S1892/M1892)</f>
        <v/>
      </c>
      <c r="V1892" s="34">
        <f>N1892/(N1892+O1892)</f>
        <v/>
      </c>
      <c r="W1892" s="34">
        <f>U1892*V1892</f>
        <v/>
      </c>
      <c r="X1892" s="32">
        <f>T1892/N1892</f>
        <v/>
      </c>
      <c r="Y1892" s="35">
        <f>IF(W1892=MAXIFS(W$2:W$7201, A$2:A$7201, A1892, B$2:B$7201, B1892), "OPTIMAL", "")</f>
        <v/>
      </c>
    </row>
    <row r="1893" ht="20" customHeight="1">
      <c r="A1893" s="36" t="n">
        <v>4</v>
      </c>
      <c r="B1893" s="36" t="n">
        <v>35</v>
      </c>
      <c r="C1893" s="37" t="n">
        <v>105</v>
      </c>
      <c r="D1893" s="37" t="n">
        <v>3</v>
      </c>
      <c r="E1893" s="6" t="n">
        <v>4</v>
      </c>
      <c r="F1893" s="37" t="n">
        <v>1.5</v>
      </c>
      <c r="G1893" s="36" t="n">
        <v>100</v>
      </c>
      <c r="H1893" s="6" t="inlineStr">
        <is>
          <t>OFF</t>
        </is>
      </c>
      <c r="I1893" s="38" t="n">
        <v>856.3651513317755</v>
      </c>
      <c r="J1893" s="38" t="n">
        <v>3449.488235315031</v>
      </c>
      <c r="K1893" s="38" t="n">
        <v>2287.037037037037</v>
      </c>
      <c r="L1893" s="38" t="n">
        <v>150</v>
      </c>
      <c r="M1893" s="38">
        <f>I1893+J1893+K1893+L1893</f>
        <v/>
      </c>
      <c r="N1893" s="38">
        <f>M1893*'Dashboard &amp; Optimisation'!$B$18/('Dashboard &amp; Optimisation'!$B$16/3.6)</f>
        <v/>
      </c>
      <c r="O1893" s="38" t="n">
        <v>592.1005269399132</v>
      </c>
      <c r="P1893" s="39" t="n">
        <v>0.297191423626796</v>
      </c>
      <c r="Q1893" s="40" t="n">
        <v>6.521441424527548</v>
      </c>
      <c r="R1893" s="38" t="n">
        <v>572.4887690632404</v>
      </c>
      <c r="S1893" s="38">
        <f>R1893*IF(A1893=4, 2.0, 3.0)</f>
        <v/>
      </c>
      <c r="T1893" s="37">
        <f>'Dashboard &amp; Optimisation'!$B$18*U1893</f>
        <v/>
      </c>
      <c r="U1893" s="26">
        <f>MIN(1, S1893/M1893)</f>
        <v/>
      </c>
      <c r="V1893" s="26">
        <f>N1893/(N1893+O1893)</f>
        <v/>
      </c>
      <c r="W1893" s="26">
        <f>U1893*V1893</f>
        <v/>
      </c>
      <c r="X1893" s="39">
        <f>T1893/N1893</f>
        <v/>
      </c>
      <c r="Y1893" s="41">
        <f>IF(W1893=MAXIFS(W$2:W$7201, A$2:A$7201, A1893, B$2:B$7201, B1893), "OPTIMAL", "")</f>
        <v/>
      </c>
    </row>
    <row r="1894" ht="20" customHeight="1">
      <c r="A1894" s="28" t="n">
        <v>4</v>
      </c>
      <c r="B1894" s="28" t="n">
        <v>35</v>
      </c>
      <c r="C1894" s="29" t="n">
        <v>105</v>
      </c>
      <c r="D1894" s="29" t="n">
        <v>3</v>
      </c>
      <c r="E1894" s="30" t="n">
        <v>4</v>
      </c>
      <c r="F1894" s="29" t="n">
        <v>1.5</v>
      </c>
      <c r="G1894" s="28" t="n">
        <v>150</v>
      </c>
      <c r="H1894" s="30" t="inlineStr">
        <is>
          <t>ON</t>
        </is>
      </c>
      <c r="I1894" s="31" t="n">
        <v>856.3651513317755</v>
      </c>
      <c r="J1894" s="31" t="n">
        <v>3449.488235315031</v>
      </c>
      <c r="K1894" s="31" t="n">
        <v>2287.037037037037</v>
      </c>
      <c r="L1894" s="31" t="n">
        <v>150</v>
      </c>
      <c r="M1894" s="31">
        <f>I1894+J1894+K1894+L1894</f>
        <v/>
      </c>
      <c r="N1894" s="31">
        <f>M1894*'Dashboard &amp; Optimisation'!$B$18/('Dashboard &amp; Optimisation'!$B$16/3.6)</f>
        <v/>
      </c>
      <c r="O1894" s="31" t="n">
        <v>592.1005269399132</v>
      </c>
      <c r="P1894" s="32" t="n">
        <v>0.07265249113097806</v>
      </c>
      <c r="Q1894" s="33" t="n">
        <v>6.521441424527548</v>
      </c>
      <c r="R1894" s="31" t="n">
        <v>2341.815808924293</v>
      </c>
      <c r="S1894" s="31">
        <f>R1894*IF(A1894=4, 2.0, 3.0)</f>
        <v/>
      </c>
      <c r="T1894" s="29">
        <f>'Dashboard &amp; Optimisation'!$B$18*U1894</f>
        <v/>
      </c>
      <c r="U1894" s="34">
        <f>MIN(1, S1894/M1894)</f>
        <v/>
      </c>
      <c r="V1894" s="34">
        <f>N1894/(N1894+O1894)</f>
        <v/>
      </c>
      <c r="W1894" s="34">
        <f>U1894*V1894</f>
        <v/>
      </c>
      <c r="X1894" s="32">
        <f>T1894/N1894</f>
        <v/>
      </c>
      <c r="Y1894" s="35">
        <f>IF(W1894=MAXIFS(W$2:W$7201, A$2:A$7201, A1894, B$2:B$7201, B1894), "OPTIMAL", "")</f>
        <v/>
      </c>
    </row>
    <row r="1895" ht="20" customHeight="1">
      <c r="A1895" s="36" t="n">
        <v>4</v>
      </c>
      <c r="B1895" s="36" t="n">
        <v>35</v>
      </c>
      <c r="C1895" s="37" t="n">
        <v>105</v>
      </c>
      <c r="D1895" s="37" t="n">
        <v>3</v>
      </c>
      <c r="E1895" s="6" t="n">
        <v>4</v>
      </c>
      <c r="F1895" s="37" t="n">
        <v>1.5</v>
      </c>
      <c r="G1895" s="36" t="n">
        <v>150</v>
      </c>
      <c r="H1895" s="6" t="inlineStr">
        <is>
          <t>OFF</t>
        </is>
      </c>
      <c r="I1895" s="38" t="n">
        <v>856.3651513317755</v>
      </c>
      <c r="J1895" s="38" t="n">
        <v>3449.488235315031</v>
      </c>
      <c r="K1895" s="38" t="n">
        <v>2287.037037037037</v>
      </c>
      <c r="L1895" s="38" t="n">
        <v>150</v>
      </c>
      <c r="M1895" s="38">
        <f>I1895+J1895+K1895+L1895</f>
        <v/>
      </c>
      <c r="N1895" s="38">
        <f>M1895*'Dashboard &amp; Optimisation'!$B$18/('Dashboard &amp; Optimisation'!$B$16/3.6)</f>
        <v/>
      </c>
      <c r="O1895" s="38" t="n">
        <v>592.1005269399132</v>
      </c>
      <c r="P1895" s="39" t="n">
        <v>0.297949304308186</v>
      </c>
      <c r="Q1895" s="40" t="n">
        <v>6.521441424527548</v>
      </c>
      <c r="R1895" s="38" t="n">
        <v>571.0325542907535</v>
      </c>
      <c r="S1895" s="38">
        <f>R1895*IF(A1895=4, 2.0, 3.0)</f>
        <v/>
      </c>
      <c r="T1895" s="37">
        <f>'Dashboard &amp; Optimisation'!$B$18*U1895</f>
        <v/>
      </c>
      <c r="U1895" s="26">
        <f>MIN(1, S1895/M1895)</f>
        <v/>
      </c>
      <c r="V1895" s="26">
        <f>N1895/(N1895+O1895)</f>
        <v/>
      </c>
      <c r="W1895" s="26">
        <f>U1895*V1895</f>
        <v/>
      </c>
      <c r="X1895" s="39">
        <f>T1895/N1895</f>
        <v/>
      </c>
      <c r="Y1895" s="41">
        <f>IF(W1895=MAXIFS(W$2:W$7201, A$2:A$7201, A1895, B$2:B$7201, B1895), "OPTIMAL", "")</f>
        <v/>
      </c>
    </row>
    <row r="1896" ht="20" customHeight="1">
      <c r="A1896" s="28" t="n">
        <v>4</v>
      </c>
      <c r="B1896" s="28" t="n">
        <v>35</v>
      </c>
      <c r="C1896" s="29" t="n">
        <v>105</v>
      </c>
      <c r="D1896" s="29" t="n">
        <v>3</v>
      </c>
      <c r="E1896" s="30" t="n">
        <v>4</v>
      </c>
      <c r="F1896" s="29" t="n">
        <v>1.5</v>
      </c>
      <c r="G1896" s="28" t="n">
        <v>200</v>
      </c>
      <c r="H1896" s="30" t="inlineStr">
        <is>
          <t>ON</t>
        </is>
      </c>
      <c r="I1896" s="31" t="n">
        <v>856.3651513317755</v>
      </c>
      <c r="J1896" s="31" t="n">
        <v>3449.488235315031</v>
      </c>
      <c r="K1896" s="31" t="n">
        <v>2287.037037037037</v>
      </c>
      <c r="L1896" s="31" t="n">
        <v>150</v>
      </c>
      <c r="M1896" s="31">
        <f>I1896+J1896+K1896+L1896</f>
        <v/>
      </c>
      <c r="N1896" s="31">
        <f>M1896*'Dashboard &amp; Optimisation'!$B$18/('Dashboard &amp; Optimisation'!$B$16/3.6)</f>
        <v/>
      </c>
      <c r="O1896" s="31" t="n">
        <v>592.1005269399132</v>
      </c>
      <c r="P1896" s="32" t="n">
        <v>0.07341037181236805</v>
      </c>
      <c r="Q1896" s="33" t="n">
        <v>6.521441424527548</v>
      </c>
      <c r="R1896" s="31" t="n">
        <v>2317.639157626386</v>
      </c>
      <c r="S1896" s="31">
        <f>R1896*IF(A1896=4, 2.0, 3.0)</f>
        <v/>
      </c>
      <c r="T1896" s="29">
        <f>'Dashboard &amp; Optimisation'!$B$18*U1896</f>
        <v/>
      </c>
      <c r="U1896" s="34">
        <f>MIN(1, S1896/M1896)</f>
        <v/>
      </c>
      <c r="V1896" s="34">
        <f>N1896/(N1896+O1896)</f>
        <v/>
      </c>
      <c r="W1896" s="34">
        <f>U1896*V1896</f>
        <v/>
      </c>
      <c r="X1896" s="32">
        <f>T1896/N1896</f>
        <v/>
      </c>
      <c r="Y1896" s="35">
        <f>IF(W1896=MAXIFS(W$2:W$7201, A$2:A$7201, A1896, B$2:B$7201, B1896), "OPTIMAL", "")</f>
        <v/>
      </c>
    </row>
    <row r="1897" ht="20" customHeight="1">
      <c r="A1897" s="36" t="n">
        <v>4</v>
      </c>
      <c r="B1897" s="36" t="n">
        <v>35</v>
      </c>
      <c r="C1897" s="37" t="n">
        <v>105</v>
      </c>
      <c r="D1897" s="37" t="n">
        <v>3</v>
      </c>
      <c r="E1897" s="6" t="n">
        <v>4</v>
      </c>
      <c r="F1897" s="37" t="n">
        <v>1.5</v>
      </c>
      <c r="G1897" s="36" t="n">
        <v>200</v>
      </c>
      <c r="H1897" s="6" t="inlineStr">
        <is>
          <t>OFF</t>
        </is>
      </c>
      <c r="I1897" s="38" t="n">
        <v>856.3651513317755</v>
      </c>
      <c r="J1897" s="38" t="n">
        <v>3449.488235315031</v>
      </c>
      <c r="K1897" s="38" t="n">
        <v>2287.037037037037</v>
      </c>
      <c r="L1897" s="38" t="n">
        <v>150</v>
      </c>
      <c r="M1897" s="38">
        <f>I1897+J1897+K1897+L1897</f>
        <v/>
      </c>
      <c r="N1897" s="38">
        <f>M1897*'Dashboard &amp; Optimisation'!$B$18/('Dashboard &amp; Optimisation'!$B$16/3.6)</f>
        <v/>
      </c>
      <c r="O1897" s="38" t="n">
        <v>592.1005269399132</v>
      </c>
      <c r="P1897" s="39" t="n">
        <v>0.298707184989576</v>
      </c>
      <c r="Q1897" s="40" t="n">
        <v>6.521441424527548</v>
      </c>
      <c r="R1897" s="38" t="n">
        <v>569.5837289424217</v>
      </c>
      <c r="S1897" s="38">
        <f>R1897*IF(A1897=4, 2.0, 3.0)</f>
        <v/>
      </c>
      <c r="T1897" s="37">
        <f>'Dashboard &amp; Optimisation'!$B$18*U1897</f>
        <v/>
      </c>
      <c r="U1897" s="26">
        <f>MIN(1, S1897/M1897)</f>
        <v/>
      </c>
      <c r="V1897" s="26">
        <f>N1897/(N1897+O1897)</f>
        <v/>
      </c>
      <c r="W1897" s="26">
        <f>U1897*V1897</f>
        <v/>
      </c>
      <c r="X1897" s="39">
        <f>T1897/N1897</f>
        <v/>
      </c>
      <c r="Y1897" s="41">
        <f>IF(W1897=MAXIFS(W$2:W$7201, A$2:A$7201, A1897, B$2:B$7201, B1897), "OPTIMAL", "")</f>
        <v/>
      </c>
    </row>
    <row r="1898" ht="20" customHeight="1">
      <c r="A1898" s="28" t="n">
        <v>4</v>
      </c>
      <c r="B1898" s="28" t="n">
        <v>35</v>
      </c>
      <c r="C1898" s="29" t="n">
        <v>105</v>
      </c>
      <c r="D1898" s="29" t="n">
        <v>3</v>
      </c>
      <c r="E1898" s="30" t="n">
        <v>4</v>
      </c>
      <c r="F1898" s="29" t="n">
        <v>2</v>
      </c>
      <c r="G1898" s="28" t="n">
        <v>50</v>
      </c>
      <c r="H1898" s="30" t="inlineStr">
        <is>
          <t>ON</t>
        </is>
      </c>
      <c r="I1898" s="31" t="n">
        <v>856.3651513317755</v>
      </c>
      <c r="J1898" s="31" t="n">
        <v>3449.488235315031</v>
      </c>
      <c r="K1898" s="31" t="n">
        <v>2287.037037037037</v>
      </c>
      <c r="L1898" s="31" t="n">
        <v>150</v>
      </c>
      <c r="M1898" s="31">
        <f>I1898+J1898+K1898+L1898</f>
        <v/>
      </c>
      <c r="N1898" s="31">
        <f>M1898*'Dashboard &amp; Optimisation'!$B$18/('Dashboard &amp; Optimisation'!$B$16/3.6)</f>
        <v/>
      </c>
      <c r="O1898" s="31" t="n">
        <v>649.1559997807045</v>
      </c>
      <c r="P1898" s="32" t="n">
        <v>0.0683417844463549</v>
      </c>
      <c r="Q1898" s="33" t="n">
        <v>8.628588566036731</v>
      </c>
      <c r="R1898" s="31" t="n">
        <v>2516.241175876362</v>
      </c>
      <c r="S1898" s="31">
        <f>R1898*IF(A1898=4, 2.0, 3.0)</f>
        <v/>
      </c>
      <c r="T1898" s="29">
        <f>'Dashboard &amp; Optimisation'!$B$18*U1898</f>
        <v/>
      </c>
      <c r="U1898" s="34">
        <f>MIN(1, S1898/M1898)</f>
        <v/>
      </c>
      <c r="V1898" s="34">
        <f>N1898/(N1898+O1898)</f>
        <v/>
      </c>
      <c r="W1898" s="34">
        <f>U1898*V1898</f>
        <v/>
      </c>
      <c r="X1898" s="32">
        <f>T1898/N1898</f>
        <v/>
      </c>
      <c r="Y1898" s="35">
        <f>IF(W1898=MAXIFS(W$2:W$7201, A$2:A$7201, A1898, B$2:B$7201, B1898), "OPTIMAL", "")</f>
        <v/>
      </c>
    </row>
    <row r="1899" ht="20" customHeight="1">
      <c r="A1899" s="36" t="n">
        <v>4</v>
      </c>
      <c r="B1899" s="36" t="n">
        <v>35</v>
      </c>
      <c r="C1899" s="37" t="n">
        <v>105</v>
      </c>
      <c r="D1899" s="37" t="n">
        <v>3</v>
      </c>
      <c r="E1899" s="6" t="n">
        <v>4</v>
      </c>
      <c r="F1899" s="37" t="n">
        <v>2</v>
      </c>
      <c r="G1899" s="36" t="n">
        <v>50</v>
      </c>
      <c r="H1899" s="6" t="inlineStr">
        <is>
          <t>OFF</t>
        </is>
      </c>
      <c r="I1899" s="38" t="n">
        <v>856.3651513317755</v>
      </c>
      <c r="J1899" s="38" t="n">
        <v>3449.488235315031</v>
      </c>
      <c r="K1899" s="38" t="n">
        <v>2287.037037037037</v>
      </c>
      <c r="L1899" s="38" t="n">
        <v>150</v>
      </c>
      <c r="M1899" s="38">
        <f>I1899+J1899+K1899+L1899</f>
        <v/>
      </c>
      <c r="N1899" s="38">
        <f>M1899*'Dashboard &amp; Optimisation'!$B$18/('Dashboard &amp; Optimisation'!$B$16/3.6)</f>
        <v/>
      </c>
      <c r="O1899" s="38" t="n">
        <v>649.1559997807045</v>
      </c>
      <c r="P1899" s="39" t="n">
        <v>0.2946565137624617</v>
      </c>
      <c r="Q1899" s="40" t="n">
        <v>8.628588566036731</v>
      </c>
      <c r="R1899" s="38" t="n">
        <v>583.6097422757624</v>
      </c>
      <c r="S1899" s="38">
        <f>R1899*IF(A1899=4, 2.0, 3.0)</f>
        <v/>
      </c>
      <c r="T1899" s="37">
        <f>'Dashboard &amp; Optimisation'!$B$18*U1899</f>
        <v/>
      </c>
      <c r="U1899" s="26">
        <f>MIN(1, S1899/M1899)</f>
        <v/>
      </c>
      <c r="V1899" s="26">
        <f>N1899/(N1899+O1899)</f>
        <v/>
      </c>
      <c r="W1899" s="26">
        <f>U1899*V1899</f>
        <v/>
      </c>
      <c r="X1899" s="39">
        <f>T1899/N1899</f>
        <v/>
      </c>
      <c r="Y1899" s="41">
        <f>IF(W1899=MAXIFS(W$2:W$7201, A$2:A$7201, A1899, B$2:B$7201, B1899), "OPTIMAL", "")</f>
        <v/>
      </c>
    </row>
    <row r="1900" ht="20" customHeight="1">
      <c r="A1900" s="28" t="n">
        <v>4</v>
      </c>
      <c r="B1900" s="28" t="n">
        <v>35</v>
      </c>
      <c r="C1900" s="29" t="n">
        <v>105</v>
      </c>
      <c r="D1900" s="29" t="n">
        <v>3</v>
      </c>
      <c r="E1900" s="30" t="n">
        <v>4</v>
      </c>
      <c r="F1900" s="29" t="n">
        <v>2</v>
      </c>
      <c r="G1900" s="28" t="n">
        <v>100</v>
      </c>
      <c r="H1900" s="30" t="inlineStr">
        <is>
          <t>ON</t>
        </is>
      </c>
      <c r="I1900" s="31" t="n">
        <v>856.3651513317755</v>
      </c>
      <c r="J1900" s="31" t="n">
        <v>3449.488235315031</v>
      </c>
      <c r="K1900" s="31" t="n">
        <v>2287.037037037037</v>
      </c>
      <c r="L1900" s="31" t="n">
        <v>150</v>
      </c>
      <c r="M1900" s="31">
        <f>I1900+J1900+K1900+L1900</f>
        <v/>
      </c>
      <c r="N1900" s="31">
        <f>M1900*'Dashboard &amp; Optimisation'!$B$18/('Dashboard &amp; Optimisation'!$B$16/3.6)</f>
        <v/>
      </c>
      <c r="O1900" s="31" t="n">
        <v>649.1559997807045</v>
      </c>
      <c r="P1900" s="32" t="n">
        <v>0.06909966512774487</v>
      </c>
      <c r="Q1900" s="33" t="n">
        <v>8.628588566036731</v>
      </c>
      <c r="R1900" s="31" t="n">
        <v>2488.643204549162</v>
      </c>
      <c r="S1900" s="31">
        <f>R1900*IF(A1900=4, 2.0, 3.0)</f>
        <v/>
      </c>
      <c r="T1900" s="29">
        <f>'Dashboard &amp; Optimisation'!$B$18*U1900</f>
        <v/>
      </c>
      <c r="U1900" s="34">
        <f>MIN(1, S1900/M1900)</f>
        <v/>
      </c>
      <c r="V1900" s="34">
        <f>N1900/(N1900+O1900)</f>
        <v/>
      </c>
      <c r="W1900" s="34">
        <f>U1900*V1900</f>
        <v/>
      </c>
      <c r="X1900" s="32">
        <f>T1900/N1900</f>
        <v/>
      </c>
      <c r="Y1900" s="35">
        <f>IF(W1900=MAXIFS(W$2:W$7201, A$2:A$7201, A1900, B$2:B$7201, B1900), "OPTIMAL", "")</f>
        <v/>
      </c>
    </row>
    <row r="1901" ht="20" customHeight="1">
      <c r="A1901" s="36" t="n">
        <v>4</v>
      </c>
      <c r="B1901" s="36" t="n">
        <v>35</v>
      </c>
      <c r="C1901" s="37" t="n">
        <v>105</v>
      </c>
      <c r="D1901" s="37" t="n">
        <v>3</v>
      </c>
      <c r="E1901" s="6" t="n">
        <v>4</v>
      </c>
      <c r="F1901" s="37" t="n">
        <v>2</v>
      </c>
      <c r="G1901" s="36" t="n">
        <v>100</v>
      </c>
      <c r="H1901" s="6" t="inlineStr">
        <is>
          <t>OFF</t>
        </is>
      </c>
      <c r="I1901" s="38" t="n">
        <v>856.3651513317755</v>
      </c>
      <c r="J1901" s="38" t="n">
        <v>3449.488235315031</v>
      </c>
      <c r="K1901" s="38" t="n">
        <v>2287.037037037037</v>
      </c>
      <c r="L1901" s="38" t="n">
        <v>150</v>
      </c>
      <c r="M1901" s="38">
        <f>I1901+J1901+K1901+L1901</f>
        <v/>
      </c>
      <c r="N1901" s="38">
        <f>M1901*'Dashboard &amp; Optimisation'!$B$18/('Dashboard &amp; Optimisation'!$B$16/3.6)</f>
        <v/>
      </c>
      <c r="O1901" s="38" t="n">
        <v>649.1559997807045</v>
      </c>
      <c r="P1901" s="39" t="n">
        <v>0.2954143944438517</v>
      </c>
      <c r="Q1901" s="40" t="n">
        <v>8.628588566036731</v>
      </c>
      <c r="R1901" s="38" t="n">
        <v>582.112501256162</v>
      </c>
      <c r="S1901" s="38">
        <f>R1901*IF(A1901=4, 2.0, 3.0)</f>
        <v/>
      </c>
      <c r="T1901" s="37">
        <f>'Dashboard &amp; Optimisation'!$B$18*U1901</f>
        <v/>
      </c>
      <c r="U1901" s="26">
        <f>MIN(1, S1901/M1901)</f>
        <v/>
      </c>
      <c r="V1901" s="26">
        <f>N1901/(N1901+O1901)</f>
        <v/>
      </c>
      <c r="W1901" s="26">
        <f>U1901*V1901</f>
        <v/>
      </c>
      <c r="X1901" s="39">
        <f>T1901/N1901</f>
        <v/>
      </c>
      <c r="Y1901" s="41">
        <f>IF(W1901=MAXIFS(W$2:W$7201, A$2:A$7201, A1901, B$2:B$7201, B1901), "OPTIMAL", "")</f>
        <v/>
      </c>
    </row>
    <row r="1902" ht="20" customHeight="1">
      <c r="A1902" s="28" t="n">
        <v>4</v>
      </c>
      <c r="B1902" s="28" t="n">
        <v>35</v>
      </c>
      <c r="C1902" s="29" t="n">
        <v>105</v>
      </c>
      <c r="D1902" s="29" t="n">
        <v>3</v>
      </c>
      <c r="E1902" s="30" t="n">
        <v>4</v>
      </c>
      <c r="F1902" s="29" t="n">
        <v>2</v>
      </c>
      <c r="G1902" s="28" t="n">
        <v>150</v>
      </c>
      <c r="H1902" s="30" t="inlineStr">
        <is>
          <t>ON</t>
        </is>
      </c>
      <c r="I1902" s="31" t="n">
        <v>856.3651513317755</v>
      </c>
      <c r="J1902" s="31" t="n">
        <v>3449.488235315031</v>
      </c>
      <c r="K1902" s="31" t="n">
        <v>2287.037037037037</v>
      </c>
      <c r="L1902" s="31" t="n">
        <v>150</v>
      </c>
      <c r="M1902" s="31">
        <f>I1902+J1902+K1902+L1902</f>
        <v/>
      </c>
      <c r="N1902" s="31">
        <f>M1902*'Dashboard &amp; Optimisation'!$B$18/('Dashboard &amp; Optimisation'!$B$16/3.6)</f>
        <v/>
      </c>
      <c r="O1902" s="31" t="n">
        <v>649.1559997807045</v>
      </c>
      <c r="P1902" s="32" t="n">
        <v>0.06985754580913485</v>
      </c>
      <c r="Q1902" s="33" t="n">
        <v>8.628588566036731</v>
      </c>
      <c r="R1902" s="31" t="n">
        <v>2461.644050975209</v>
      </c>
      <c r="S1902" s="31">
        <f>R1902*IF(A1902=4, 2.0, 3.0)</f>
        <v/>
      </c>
      <c r="T1902" s="29">
        <f>'Dashboard &amp; Optimisation'!$B$18*U1902</f>
        <v/>
      </c>
      <c r="U1902" s="34">
        <f>MIN(1, S1902/M1902)</f>
        <v/>
      </c>
      <c r="V1902" s="34">
        <f>N1902/(N1902+O1902)</f>
        <v/>
      </c>
      <c r="W1902" s="34">
        <f>U1902*V1902</f>
        <v/>
      </c>
      <c r="X1902" s="32">
        <f>T1902/N1902</f>
        <v/>
      </c>
      <c r="Y1902" s="35">
        <f>IF(W1902=MAXIFS(W$2:W$7201, A$2:A$7201, A1902, B$2:B$7201, B1902), "OPTIMAL", "")</f>
        <v/>
      </c>
    </row>
    <row r="1903" ht="20" customHeight="1">
      <c r="A1903" s="36" t="n">
        <v>4</v>
      </c>
      <c r="B1903" s="36" t="n">
        <v>35</v>
      </c>
      <c r="C1903" s="37" t="n">
        <v>105</v>
      </c>
      <c r="D1903" s="37" t="n">
        <v>3</v>
      </c>
      <c r="E1903" s="6" t="n">
        <v>4</v>
      </c>
      <c r="F1903" s="37" t="n">
        <v>2</v>
      </c>
      <c r="G1903" s="36" t="n">
        <v>150</v>
      </c>
      <c r="H1903" s="6" t="inlineStr">
        <is>
          <t>OFF</t>
        </is>
      </c>
      <c r="I1903" s="38" t="n">
        <v>856.3651513317755</v>
      </c>
      <c r="J1903" s="38" t="n">
        <v>3449.488235315031</v>
      </c>
      <c r="K1903" s="38" t="n">
        <v>2287.037037037037</v>
      </c>
      <c r="L1903" s="38" t="n">
        <v>150</v>
      </c>
      <c r="M1903" s="38">
        <f>I1903+J1903+K1903+L1903</f>
        <v/>
      </c>
      <c r="N1903" s="38">
        <f>M1903*'Dashboard &amp; Optimisation'!$B$18/('Dashboard &amp; Optimisation'!$B$16/3.6)</f>
        <v/>
      </c>
      <c r="O1903" s="38" t="n">
        <v>649.1559997807045</v>
      </c>
      <c r="P1903" s="39" t="n">
        <v>0.2961722751252417</v>
      </c>
      <c r="Q1903" s="40" t="n">
        <v>8.628588566036731</v>
      </c>
      <c r="R1903" s="38" t="n">
        <v>580.6229228717197</v>
      </c>
      <c r="S1903" s="38">
        <f>R1903*IF(A1903=4, 2.0, 3.0)</f>
        <v/>
      </c>
      <c r="T1903" s="37">
        <f>'Dashboard &amp; Optimisation'!$B$18*U1903</f>
        <v/>
      </c>
      <c r="U1903" s="26">
        <f>MIN(1, S1903/M1903)</f>
        <v/>
      </c>
      <c r="V1903" s="26">
        <f>N1903/(N1903+O1903)</f>
        <v/>
      </c>
      <c r="W1903" s="26">
        <f>U1903*V1903</f>
        <v/>
      </c>
      <c r="X1903" s="39">
        <f>T1903/N1903</f>
        <v/>
      </c>
      <c r="Y1903" s="41">
        <f>IF(W1903=MAXIFS(W$2:W$7201, A$2:A$7201, A1903, B$2:B$7201, B1903), "OPTIMAL", "")</f>
        <v/>
      </c>
    </row>
    <row r="1904" ht="20" customHeight="1">
      <c r="A1904" s="28" t="n">
        <v>4</v>
      </c>
      <c r="B1904" s="28" t="n">
        <v>35</v>
      </c>
      <c r="C1904" s="29" t="n">
        <v>105</v>
      </c>
      <c r="D1904" s="29" t="n">
        <v>3</v>
      </c>
      <c r="E1904" s="30" t="n">
        <v>4</v>
      </c>
      <c r="F1904" s="29" t="n">
        <v>2</v>
      </c>
      <c r="G1904" s="28" t="n">
        <v>200</v>
      </c>
      <c r="H1904" s="30" t="inlineStr">
        <is>
          <t>ON</t>
        </is>
      </c>
      <c r="I1904" s="31" t="n">
        <v>856.3651513317755</v>
      </c>
      <c r="J1904" s="31" t="n">
        <v>3449.488235315031</v>
      </c>
      <c r="K1904" s="31" t="n">
        <v>2287.037037037037</v>
      </c>
      <c r="L1904" s="31" t="n">
        <v>150</v>
      </c>
      <c r="M1904" s="31">
        <f>I1904+J1904+K1904+L1904</f>
        <v/>
      </c>
      <c r="N1904" s="31">
        <f>M1904*'Dashboard &amp; Optimisation'!$B$18/('Dashboard &amp; Optimisation'!$B$16/3.6)</f>
        <v/>
      </c>
      <c r="O1904" s="31" t="n">
        <v>649.1559997807045</v>
      </c>
      <c r="P1904" s="32" t="n">
        <v>0.07061542649052484</v>
      </c>
      <c r="Q1904" s="33" t="n">
        <v>8.628588566036731</v>
      </c>
      <c r="R1904" s="31" t="n">
        <v>2435.224434704208</v>
      </c>
      <c r="S1904" s="31">
        <f>R1904*IF(A1904=4, 2.0, 3.0)</f>
        <v/>
      </c>
      <c r="T1904" s="29">
        <f>'Dashboard &amp; Optimisation'!$B$18*U1904</f>
        <v/>
      </c>
      <c r="U1904" s="34">
        <f>MIN(1, S1904/M1904)</f>
        <v/>
      </c>
      <c r="V1904" s="34">
        <f>N1904/(N1904+O1904)</f>
        <v/>
      </c>
      <c r="W1904" s="34">
        <f>U1904*V1904</f>
        <v/>
      </c>
      <c r="X1904" s="32">
        <f>T1904/N1904</f>
        <v/>
      </c>
      <c r="Y1904" s="35">
        <f>IF(W1904=MAXIFS(W$2:W$7201, A$2:A$7201, A1904, B$2:B$7201, B1904), "OPTIMAL", "")</f>
        <v/>
      </c>
    </row>
    <row r="1905" ht="20" customHeight="1">
      <c r="A1905" s="36" t="n">
        <v>4</v>
      </c>
      <c r="B1905" s="36" t="n">
        <v>35</v>
      </c>
      <c r="C1905" s="37" t="n">
        <v>105</v>
      </c>
      <c r="D1905" s="37" t="n">
        <v>3</v>
      </c>
      <c r="E1905" s="6" t="n">
        <v>4</v>
      </c>
      <c r="F1905" s="37" t="n">
        <v>2</v>
      </c>
      <c r="G1905" s="36" t="n">
        <v>200</v>
      </c>
      <c r="H1905" s="6" t="inlineStr">
        <is>
          <t>OFF</t>
        </is>
      </c>
      <c r="I1905" s="38" t="n">
        <v>856.3651513317755</v>
      </c>
      <c r="J1905" s="38" t="n">
        <v>3449.488235315031</v>
      </c>
      <c r="K1905" s="38" t="n">
        <v>2287.037037037037</v>
      </c>
      <c r="L1905" s="38" t="n">
        <v>150</v>
      </c>
      <c r="M1905" s="38">
        <f>I1905+J1905+K1905+L1905</f>
        <v/>
      </c>
      <c r="N1905" s="38">
        <f>M1905*'Dashboard &amp; Optimisation'!$B$18/('Dashboard &amp; Optimisation'!$B$16/3.6)</f>
        <v/>
      </c>
      <c r="O1905" s="38" t="n">
        <v>649.1559997807045</v>
      </c>
      <c r="P1905" s="39" t="n">
        <v>0.2969301558066317</v>
      </c>
      <c r="Q1905" s="40" t="n">
        <v>8.628588566036731</v>
      </c>
      <c r="R1905" s="38" t="n">
        <v>579.1409484484036</v>
      </c>
      <c r="S1905" s="38">
        <f>R1905*IF(A1905=4, 2.0, 3.0)</f>
        <v/>
      </c>
      <c r="T1905" s="37">
        <f>'Dashboard &amp; Optimisation'!$B$18*U1905</f>
        <v/>
      </c>
      <c r="U1905" s="26">
        <f>MIN(1, S1905/M1905)</f>
        <v/>
      </c>
      <c r="V1905" s="26">
        <f>N1905/(N1905+O1905)</f>
        <v/>
      </c>
      <c r="W1905" s="26">
        <f>U1905*V1905</f>
        <v/>
      </c>
      <c r="X1905" s="39">
        <f>T1905/N1905</f>
        <v/>
      </c>
      <c r="Y1905" s="41">
        <f>IF(W1905=MAXIFS(W$2:W$7201, A$2:A$7201, A1905, B$2:B$7201, B1905), "OPTIMAL", "")</f>
        <v/>
      </c>
    </row>
    <row r="1906" ht="20" customHeight="1">
      <c r="A1906" s="28" t="n">
        <v>4</v>
      </c>
      <c r="B1906" s="28" t="n">
        <v>35</v>
      </c>
      <c r="C1906" s="29" t="n">
        <v>105</v>
      </c>
      <c r="D1906" s="29" t="n">
        <v>3</v>
      </c>
      <c r="E1906" s="30" t="n">
        <v>8</v>
      </c>
      <c r="F1906" s="29" t="n">
        <v>1.5</v>
      </c>
      <c r="G1906" s="28" t="n">
        <v>50</v>
      </c>
      <c r="H1906" s="30" t="inlineStr">
        <is>
          <t>ON</t>
        </is>
      </c>
      <c r="I1906" s="31" t="n">
        <v>856.3651513317755</v>
      </c>
      <c r="J1906" s="31" t="n">
        <v>3449.488235315031</v>
      </c>
      <c r="K1906" s="31" t="n">
        <v>2287.037037037037</v>
      </c>
      <c r="L1906" s="31" t="n">
        <v>150</v>
      </c>
      <c r="M1906" s="31">
        <f>I1906+J1906+K1906+L1906</f>
        <v/>
      </c>
      <c r="N1906" s="31">
        <f>M1906*'Dashboard &amp; Optimisation'!$B$18/('Dashboard &amp; Optimisation'!$B$16/3.6)</f>
        <v/>
      </c>
      <c r="O1906" s="31" t="n">
        <v>767.0208821871855</v>
      </c>
      <c r="P1906" s="32" t="n">
        <v>0.05369970101510495</v>
      </c>
      <c r="Q1906" s="33" t="n">
        <v>12.84288284905509</v>
      </c>
      <c r="R1906" s="31" t="n">
        <v>3272.566637370959</v>
      </c>
      <c r="S1906" s="31">
        <f>R1906*IF(A1906=4, 2.0, 3.0)</f>
        <v/>
      </c>
      <c r="T1906" s="29">
        <f>'Dashboard &amp; Optimisation'!$B$18*U1906</f>
        <v/>
      </c>
      <c r="U1906" s="34">
        <f>MIN(1, S1906/M1906)</f>
        <v/>
      </c>
      <c r="V1906" s="34">
        <f>N1906/(N1906+O1906)</f>
        <v/>
      </c>
      <c r="W1906" s="34">
        <f>U1906*V1906</f>
        <v/>
      </c>
      <c r="X1906" s="32">
        <f>T1906/N1906</f>
        <v/>
      </c>
      <c r="Y1906" s="35">
        <f>IF(W1906=MAXIFS(W$2:W$7201, A$2:A$7201, A1906, B$2:B$7201, B1906), "OPTIMAL", "")</f>
        <v/>
      </c>
    </row>
    <row r="1907" ht="20" customHeight="1">
      <c r="A1907" s="36" t="n">
        <v>4</v>
      </c>
      <c r="B1907" s="36" t="n">
        <v>35</v>
      </c>
      <c r="C1907" s="37" t="n">
        <v>105</v>
      </c>
      <c r="D1907" s="37" t="n">
        <v>3</v>
      </c>
      <c r="E1907" s="6" t="n">
        <v>8</v>
      </c>
      <c r="F1907" s="37" t="n">
        <v>1.5</v>
      </c>
      <c r="G1907" s="36" t="n">
        <v>50</v>
      </c>
      <c r="H1907" s="6" t="inlineStr">
        <is>
          <t>OFF</t>
        </is>
      </c>
      <c r="I1907" s="38" t="n">
        <v>856.3651513317755</v>
      </c>
      <c r="J1907" s="38" t="n">
        <v>3449.488235315031</v>
      </c>
      <c r="K1907" s="38" t="n">
        <v>2287.037037037037</v>
      </c>
      <c r="L1907" s="38" t="n">
        <v>150</v>
      </c>
      <c r="M1907" s="38">
        <f>I1907+J1907+K1907+L1907</f>
        <v/>
      </c>
      <c r="N1907" s="38">
        <f>M1907*'Dashboard &amp; Optimisation'!$B$18/('Dashboard &amp; Optimisation'!$B$16/3.6)</f>
        <v/>
      </c>
      <c r="O1907" s="38" t="n">
        <v>767.0208821871855</v>
      </c>
      <c r="P1907" s="39" t="n">
        <v>0.2329582603077311</v>
      </c>
      <c r="Q1907" s="40" t="n">
        <v>12.84288284905509</v>
      </c>
      <c r="R1907" s="38" t="n">
        <v>754.3662531935375</v>
      </c>
      <c r="S1907" s="38">
        <f>R1907*IF(A1907=4, 2.0, 3.0)</f>
        <v/>
      </c>
      <c r="T1907" s="37">
        <f>'Dashboard &amp; Optimisation'!$B$18*U1907</f>
        <v/>
      </c>
      <c r="U1907" s="26">
        <f>MIN(1, S1907/M1907)</f>
        <v/>
      </c>
      <c r="V1907" s="26">
        <f>N1907/(N1907+O1907)</f>
        <v/>
      </c>
      <c r="W1907" s="26">
        <f>U1907*V1907</f>
        <v/>
      </c>
      <c r="X1907" s="39">
        <f>T1907/N1907</f>
        <v/>
      </c>
      <c r="Y1907" s="41">
        <f>IF(W1907=MAXIFS(W$2:W$7201, A$2:A$7201, A1907, B$2:B$7201, B1907), "OPTIMAL", "")</f>
        <v/>
      </c>
    </row>
    <row r="1908" ht="20" customHeight="1">
      <c r="A1908" s="28" t="n">
        <v>4</v>
      </c>
      <c r="B1908" s="28" t="n">
        <v>35</v>
      </c>
      <c r="C1908" s="29" t="n">
        <v>105</v>
      </c>
      <c r="D1908" s="29" t="n">
        <v>3</v>
      </c>
      <c r="E1908" s="30" t="n">
        <v>8</v>
      </c>
      <c r="F1908" s="29" t="n">
        <v>1.5</v>
      </c>
      <c r="G1908" s="28" t="n">
        <v>100</v>
      </c>
      <c r="H1908" s="30" t="inlineStr">
        <is>
          <t>ON</t>
        </is>
      </c>
      <c r="I1908" s="31" t="n">
        <v>856.3651513317755</v>
      </c>
      <c r="J1908" s="31" t="n">
        <v>3449.488235315031</v>
      </c>
      <c r="K1908" s="31" t="n">
        <v>2287.037037037037</v>
      </c>
      <c r="L1908" s="31" t="n">
        <v>150</v>
      </c>
      <c r="M1908" s="31">
        <f>I1908+J1908+K1908+L1908</f>
        <v/>
      </c>
      <c r="N1908" s="31">
        <f>M1908*'Dashboard &amp; Optimisation'!$B$18/('Dashboard &amp; Optimisation'!$B$16/3.6)</f>
        <v/>
      </c>
      <c r="O1908" s="31" t="n">
        <v>767.0208821871855</v>
      </c>
      <c r="P1908" s="32" t="n">
        <v>0.05445758169649494</v>
      </c>
      <c r="Q1908" s="33" t="n">
        <v>12.84288284905509</v>
      </c>
      <c r="R1908" s="31" t="n">
        <v>3227.022656978152</v>
      </c>
      <c r="S1908" s="31">
        <f>R1908*IF(A1908=4, 2.0, 3.0)</f>
        <v/>
      </c>
      <c r="T1908" s="29">
        <f>'Dashboard &amp; Optimisation'!$B$18*U1908</f>
        <v/>
      </c>
      <c r="U1908" s="34">
        <f>MIN(1, S1908/M1908)</f>
        <v/>
      </c>
      <c r="V1908" s="34">
        <f>N1908/(N1908+O1908)</f>
        <v/>
      </c>
      <c r="W1908" s="34">
        <f>U1908*V1908</f>
        <v/>
      </c>
      <c r="X1908" s="32">
        <f>T1908/N1908</f>
        <v/>
      </c>
      <c r="Y1908" s="35">
        <f>IF(W1908=MAXIFS(W$2:W$7201, A$2:A$7201, A1908, B$2:B$7201, B1908), "OPTIMAL", "")</f>
        <v/>
      </c>
    </row>
    <row r="1909" ht="20" customHeight="1">
      <c r="A1909" s="36" t="n">
        <v>4</v>
      </c>
      <c r="B1909" s="36" t="n">
        <v>35</v>
      </c>
      <c r="C1909" s="37" t="n">
        <v>105</v>
      </c>
      <c r="D1909" s="37" t="n">
        <v>3</v>
      </c>
      <c r="E1909" s="6" t="n">
        <v>8</v>
      </c>
      <c r="F1909" s="37" t="n">
        <v>1.5</v>
      </c>
      <c r="G1909" s="36" t="n">
        <v>100</v>
      </c>
      <c r="H1909" s="6" t="inlineStr">
        <is>
          <t>OFF</t>
        </is>
      </c>
      <c r="I1909" s="38" t="n">
        <v>856.3651513317755</v>
      </c>
      <c r="J1909" s="38" t="n">
        <v>3449.488235315031</v>
      </c>
      <c r="K1909" s="38" t="n">
        <v>2287.037037037037</v>
      </c>
      <c r="L1909" s="38" t="n">
        <v>150</v>
      </c>
      <c r="M1909" s="38">
        <f>I1909+J1909+K1909+L1909</f>
        <v/>
      </c>
      <c r="N1909" s="38">
        <f>M1909*'Dashboard &amp; Optimisation'!$B$18/('Dashboard &amp; Optimisation'!$B$16/3.6)</f>
        <v/>
      </c>
      <c r="O1909" s="38" t="n">
        <v>767.0208821871855</v>
      </c>
      <c r="P1909" s="39" t="n">
        <v>0.233716140989121</v>
      </c>
      <c r="Q1909" s="40" t="n">
        <v>12.84288284905509</v>
      </c>
      <c r="R1909" s="38" t="n">
        <v>751.9200395620429</v>
      </c>
      <c r="S1909" s="38">
        <f>R1909*IF(A1909=4, 2.0, 3.0)</f>
        <v/>
      </c>
      <c r="T1909" s="37">
        <f>'Dashboard &amp; Optimisation'!$B$18*U1909</f>
        <v/>
      </c>
      <c r="U1909" s="26">
        <f>MIN(1, S1909/M1909)</f>
        <v/>
      </c>
      <c r="V1909" s="26">
        <f>N1909/(N1909+O1909)</f>
        <v/>
      </c>
      <c r="W1909" s="26">
        <f>U1909*V1909</f>
        <v/>
      </c>
      <c r="X1909" s="39">
        <f>T1909/N1909</f>
        <v/>
      </c>
      <c r="Y1909" s="41">
        <f>IF(W1909=MAXIFS(W$2:W$7201, A$2:A$7201, A1909, B$2:B$7201, B1909), "OPTIMAL", "")</f>
        <v/>
      </c>
    </row>
    <row r="1910" ht="20" customHeight="1">
      <c r="A1910" s="28" t="n">
        <v>4</v>
      </c>
      <c r="B1910" s="28" t="n">
        <v>35</v>
      </c>
      <c r="C1910" s="29" t="n">
        <v>105</v>
      </c>
      <c r="D1910" s="29" t="n">
        <v>3</v>
      </c>
      <c r="E1910" s="30" t="n">
        <v>8</v>
      </c>
      <c r="F1910" s="29" t="n">
        <v>1.5</v>
      </c>
      <c r="G1910" s="28" t="n">
        <v>150</v>
      </c>
      <c r="H1910" s="30" t="inlineStr">
        <is>
          <t>ON</t>
        </is>
      </c>
      <c r="I1910" s="31" t="n">
        <v>856.3651513317755</v>
      </c>
      <c r="J1910" s="31" t="n">
        <v>3449.488235315031</v>
      </c>
      <c r="K1910" s="31" t="n">
        <v>2287.037037037037</v>
      </c>
      <c r="L1910" s="31" t="n">
        <v>150</v>
      </c>
      <c r="M1910" s="31">
        <f>I1910+J1910+K1910+L1910</f>
        <v/>
      </c>
      <c r="N1910" s="31">
        <f>M1910*'Dashboard &amp; Optimisation'!$B$18/('Dashboard &amp; Optimisation'!$B$16/3.6)</f>
        <v/>
      </c>
      <c r="O1910" s="31" t="n">
        <v>767.0208821871855</v>
      </c>
      <c r="P1910" s="32" t="n">
        <v>0.05521546237788491</v>
      </c>
      <c r="Q1910" s="33" t="n">
        <v>12.84288284905509</v>
      </c>
      <c r="R1910" s="31" t="n">
        <v>3182.728938791142</v>
      </c>
      <c r="S1910" s="31">
        <f>R1910*IF(A1910=4, 2.0, 3.0)</f>
        <v/>
      </c>
      <c r="T1910" s="29">
        <f>'Dashboard &amp; Optimisation'!$B$18*U1910</f>
        <v/>
      </c>
      <c r="U1910" s="34">
        <f>MIN(1, S1910/M1910)</f>
        <v/>
      </c>
      <c r="V1910" s="34">
        <f>N1910/(N1910+O1910)</f>
        <v/>
      </c>
      <c r="W1910" s="34">
        <f>U1910*V1910</f>
        <v/>
      </c>
      <c r="X1910" s="32">
        <f>T1910/N1910</f>
        <v/>
      </c>
      <c r="Y1910" s="35">
        <f>IF(W1910=MAXIFS(W$2:W$7201, A$2:A$7201, A1910, B$2:B$7201, B1910), "OPTIMAL", "")</f>
        <v/>
      </c>
    </row>
    <row r="1911" ht="20" customHeight="1">
      <c r="A1911" s="36" t="n">
        <v>4</v>
      </c>
      <c r="B1911" s="36" t="n">
        <v>35</v>
      </c>
      <c r="C1911" s="37" t="n">
        <v>105</v>
      </c>
      <c r="D1911" s="37" t="n">
        <v>3</v>
      </c>
      <c r="E1911" s="6" t="n">
        <v>8</v>
      </c>
      <c r="F1911" s="37" t="n">
        <v>1.5</v>
      </c>
      <c r="G1911" s="36" t="n">
        <v>150</v>
      </c>
      <c r="H1911" s="6" t="inlineStr">
        <is>
          <t>OFF</t>
        </is>
      </c>
      <c r="I1911" s="38" t="n">
        <v>856.3651513317755</v>
      </c>
      <c r="J1911" s="38" t="n">
        <v>3449.488235315031</v>
      </c>
      <c r="K1911" s="38" t="n">
        <v>2287.037037037037</v>
      </c>
      <c r="L1911" s="38" t="n">
        <v>150</v>
      </c>
      <c r="M1911" s="38">
        <f>I1911+J1911+K1911+L1911</f>
        <v/>
      </c>
      <c r="N1911" s="38">
        <f>M1911*'Dashboard &amp; Optimisation'!$B$18/('Dashboard &amp; Optimisation'!$B$16/3.6)</f>
        <v/>
      </c>
      <c r="O1911" s="38" t="n">
        <v>767.0208821871855</v>
      </c>
      <c r="P1911" s="39" t="n">
        <v>0.234474021670511</v>
      </c>
      <c r="Q1911" s="40" t="n">
        <v>12.84288284905509</v>
      </c>
      <c r="R1911" s="38" t="n">
        <v>749.4896395208184</v>
      </c>
      <c r="S1911" s="38">
        <f>R1911*IF(A1911=4, 2.0, 3.0)</f>
        <v/>
      </c>
      <c r="T1911" s="37">
        <f>'Dashboard &amp; Optimisation'!$B$18*U1911</f>
        <v/>
      </c>
      <c r="U1911" s="26">
        <f>MIN(1, S1911/M1911)</f>
        <v/>
      </c>
      <c r="V1911" s="26">
        <f>N1911/(N1911+O1911)</f>
        <v/>
      </c>
      <c r="W1911" s="26">
        <f>U1911*V1911</f>
        <v/>
      </c>
      <c r="X1911" s="39">
        <f>T1911/N1911</f>
        <v/>
      </c>
      <c r="Y1911" s="41">
        <f>IF(W1911=MAXIFS(W$2:W$7201, A$2:A$7201, A1911, B$2:B$7201, B1911), "OPTIMAL", "")</f>
        <v/>
      </c>
    </row>
    <row r="1912" ht="20" customHeight="1">
      <c r="A1912" s="28" t="n">
        <v>4</v>
      </c>
      <c r="B1912" s="28" t="n">
        <v>35</v>
      </c>
      <c r="C1912" s="29" t="n">
        <v>105</v>
      </c>
      <c r="D1912" s="29" t="n">
        <v>3</v>
      </c>
      <c r="E1912" s="30" t="n">
        <v>8</v>
      </c>
      <c r="F1912" s="29" t="n">
        <v>1.5</v>
      </c>
      <c r="G1912" s="28" t="n">
        <v>200</v>
      </c>
      <c r="H1912" s="30" t="inlineStr">
        <is>
          <t>ON</t>
        </is>
      </c>
      <c r="I1912" s="31" t="n">
        <v>856.3651513317755</v>
      </c>
      <c r="J1912" s="31" t="n">
        <v>3449.488235315031</v>
      </c>
      <c r="K1912" s="31" t="n">
        <v>2287.037037037037</v>
      </c>
      <c r="L1912" s="31" t="n">
        <v>150</v>
      </c>
      <c r="M1912" s="31">
        <f>I1912+J1912+K1912+L1912</f>
        <v/>
      </c>
      <c r="N1912" s="31">
        <f>M1912*'Dashboard &amp; Optimisation'!$B$18/('Dashboard &amp; Optimisation'!$B$16/3.6)</f>
        <v/>
      </c>
      <c r="O1912" s="31" t="n">
        <v>767.0208821871855</v>
      </c>
      <c r="P1912" s="32" t="n">
        <v>0.05597334305927489</v>
      </c>
      <c r="Q1912" s="33" t="n">
        <v>12.84288284905509</v>
      </c>
      <c r="R1912" s="31" t="n">
        <v>3139.634697050815</v>
      </c>
      <c r="S1912" s="31">
        <f>R1912*IF(A1912=4, 2.0, 3.0)</f>
        <v/>
      </c>
      <c r="T1912" s="29">
        <f>'Dashboard &amp; Optimisation'!$B$18*U1912</f>
        <v/>
      </c>
      <c r="U1912" s="34">
        <f>MIN(1, S1912/M1912)</f>
        <v/>
      </c>
      <c r="V1912" s="34">
        <f>N1912/(N1912+O1912)</f>
        <v/>
      </c>
      <c r="W1912" s="34">
        <f>U1912*V1912</f>
        <v/>
      </c>
      <c r="X1912" s="32">
        <f>T1912/N1912</f>
        <v/>
      </c>
      <c r="Y1912" s="35">
        <f>IF(W1912=MAXIFS(W$2:W$7201, A$2:A$7201, A1912, B$2:B$7201, B1912), "OPTIMAL", "")</f>
        <v/>
      </c>
    </row>
    <row r="1913" ht="20" customHeight="1">
      <c r="A1913" s="36" t="n">
        <v>4</v>
      </c>
      <c r="B1913" s="36" t="n">
        <v>35</v>
      </c>
      <c r="C1913" s="37" t="n">
        <v>105</v>
      </c>
      <c r="D1913" s="37" t="n">
        <v>3</v>
      </c>
      <c r="E1913" s="6" t="n">
        <v>8</v>
      </c>
      <c r="F1913" s="37" t="n">
        <v>1.5</v>
      </c>
      <c r="G1913" s="36" t="n">
        <v>200</v>
      </c>
      <c r="H1913" s="6" t="inlineStr">
        <is>
          <t>OFF</t>
        </is>
      </c>
      <c r="I1913" s="38" t="n">
        <v>856.3651513317755</v>
      </c>
      <c r="J1913" s="38" t="n">
        <v>3449.488235315031</v>
      </c>
      <c r="K1913" s="38" t="n">
        <v>2287.037037037037</v>
      </c>
      <c r="L1913" s="38" t="n">
        <v>150</v>
      </c>
      <c r="M1913" s="38">
        <f>I1913+J1913+K1913+L1913</f>
        <v/>
      </c>
      <c r="N1913" s="38">
        <f>M1913*'Dashboard &amp; Optimisation'!$B$18/('Dashboard &amp; Optimisation'!$B$16/3.6)</f>
        <v/>
      </c>
      <c r="O1913" s="38" t="n">
        <v>767.0208821871855</v>
      </c>
      <c r="P1913" s="39" t="n">
        <v>0.235231902351901</v>
      </c>
      <c r="Q1913" s="40" t="n">
        <v>12.84288284905509</v>
      </c>
      <c r="R1913" s="38" t="n">
        <v>747.0749002230635</v>
      </c>
      <c r="S1913" s="38">
        <f>R1913*IF(A1913=4, 2.0, 3.0)</f>
        <v/>
      </c>
      <c r="T1913" s="37">
        <f>'Dashboard &amp; Optimisation'!$B$18*U1913</f>
        <v/>
      </c>
      <c r="U1913" s="26">
        <f>MIN(1, S1913/M1913)</f>
        <v/>
      </c>
      <c r="V1913" s="26">
        <f>N1913/(N1913+O1913)</f>
        <v/>
      </c>
      <c r="W1913" s="26">
        <f>U1913*V1913</f>
        <v/>
      </c>
      <c r="X1913" s="39">
        <f>T1913/N1913</f>
        <v/>
      </c>
      <c r="Y1913" s="41">
        <f>IF(W1913=MAXIFS(W$2:W$7201, A$2:A$7201, A1913, B$2:B$7201, B1913), "OPTIMAL", "")</f>
        <v/>
      </c>
    </row>
    <row r="1914" ht="20" customHeight="1">
      <c r="A1914" s="28" t="n">
        <v>4</v>
      </c>
      <c r="B1914" s="28" t="n">
        <v>35</v>
      </c>
      <c r="C1914" s="29" t="n">
        <v>105</v>
      </c>
      <c r="D1914" s="29" t="n">
        <v>3</v>
      </c>
      <c r="E1914" s="30" t="n">
        <v>8</v>
      </c>
      <c r="F1914" s="29" t="n">
        <v>2</v>
      </c>
      <c r="G1914" s="28" t="n">
        <v>50</v>
      </c>
      <c r="H1914" s="30" t="inlineStr">
        <is>
          <t>ON</t>
        </is>
      </c>
      <c r="I1914" s="31" t="n">
        <v>856.3651513317755</v>
      </c>
      <c r="J1914" s="31" t="n">
        <v>3449.488235315031</v>
      </c>
      <c r="K1914" s="31" t="n">
        <v>2287.037037037037</v>
      </c>
      <c r="L1914" s="31" t="n">
        <v>150</v>
      </c>
      <c r="M1914" s="31">
        <f>I1914+J1914+K1914+L1914</f>
        <v/>
      </c>
      <c r="N1914" s="31">
        <f>M1914*'Dashboard &amp; Optimisation'!$B$18/('Dashboard &amp; Optimisation'!$B$16/3.6)</f>
        <v/>
      </c>
      <c r="O1914" s="31" t="n">
        <v>890.1715987906267</v>
      </c>
      <c r="P1914" s="32" t="n">
        <v>0.05240488176863893</v>
      </c>
      <c r="Q1914" s="33" t="n">
        <v>17.05717713207346</v>
      </c>
      <c r="R1914" s="31" t="n">
        <v>3428.619965231809</v>
      </c>
      <c r="S1914" s="31">
        <f>R1914*IF(A1914=4, 2.0, 3.0)</f>
        <v/>
      </c>
      <c r="T1914" s="29">
        <f>'Dashboard &amp; Optimisation'!$B$18*U1914</f>
        <v/>
      </c>
      <c r="U1914" s="34">
        <f>MIN(1, S1914/M1914)</f>
        <v/>
      </c>
      <c r="V1914" s="34">
        <f>N1914/(N1914+O1914)</f>
        <v/>
      </c>
      <c r="W1914" s="34">
        <f>U1914*V1914</f>
        <v/>
      </c>
      <c r="X1914" s="32">
        <f>T1914/N1914</f>
        <v/>
      </c>
      <c r="Y1914" s="35">
        <f>IF(W1914=MAXIFS(W$2:W$7201, A$2:A$7201, A1914, B$2:B$7201, B1914), "OPTIMAL", "")</f>
        <v/>
      </c>
    </row>
    <row r="1915" ht="20" customHeight="1">
      <c r="A1915" s="36" t="n">
        <v>4</v>
      </c>
      <c r="B1915" s="36" t="n">
        <v>35</v>
      </c>
      <c r="C1915" s="37" t="n">
        <v>105</v>
      </c>
      <c r="D1915" s="37" t="n">
        <v>3</v>
      </c>
      <c r="E1915" s="6" t="n">
        <v>8</v>
      </c>
      <c r="F1915" s="37" t="n">
        <v>2</v>
      </c>
      <c r="G1915" s="36" t="n">
        <v>50</v>
      </c>
      <c r="H1915" s="6" t="inlineStr">
        <is>
          <t>OFF</t>
        </is>
      </c>
      <c r="I1915" s="38" t="n">
        <v>856.3651513317755</v>
      </c>
      <c r="J1915" s="38" t="n">
        <v>3449.488235315031</v>
      </c>
      <c r="K1915" s="38" t="n">
        <v>2287.037037037037</v>
      </c>
      <c r="L1915" s="38" t="n">
        <v>150</v>
      </c>
      <c r="M1915" s="38">
        <f>I1915+J1915+K1915+L1915</f>
        <v/>
      </c>
      <c r="N1915" s="38">
        <f>M1915*'Dashboard &amp; Optimisation'!$B$18/('Dashboard &amp; Optimisation'!$B$16/3.6)</f>
        <v/>
      </c>
      <c r="O1915" s="38" t="n">
        <v>890.1715987906267</v>
      </c>
      <c r="P1915" s="39" t="n">
        <v>0.2329561010628365</v>
      </c>
      <c r="Q1915" s="40" t="n">
        <v>17.05717713207346</v>
      </c>
      <c r="R1915" s="38" t="n">
        <v>771.2887668011869</v>
      </c>
      <c r="S1915" s="38">
        <f>R1915*IF(A1915=4, 2.0, 3.0)</f>
        <v/>
      </c>
      <c r="T1915" s="37">
        <f>'Dashboard &amp; Optimisation'!$B$18*U1915</f>
        <v/>
      </c>
      <c r="U1915" s="26">
        <f>MIN(1, S1915/M1915)</f>
        <v/>
      </c>
      <c r="V1915" s="26">
        <f>N1915/(N1915+O1915)</f>
        <v/>
      </c>
      <c r="W1915" s="26">
        <f>U1915*V1915</f>
        <v/>
      </c>
      <c r="X1915" s="39">
        <f>T1915/N1915</f>
        <v/>
      </c>
      <c r="Y1915" s="41">
        <f>IF(W1915=MAXIFS(W$2:W$7201, A$2:A$7201, A1915, B$2:B$7201, B1915), "OPTIMAL", "")</f>
        <v/>
      </c>
    </row>
    <row r="1916" ht="20" customHeight="1">
      <c r="A1916" s="28" t="n">
        <v>4</v>
      </c>
      <c r="B1916" s="28" t="n">
        <v>35</v>
      </c>
      <c r="C1916" s="29" t="n">
        <v>105</v>
      </c>
      <c r="D1916" s="29" t="n">
        <v>3</v>
      </c>
      <c r="E1916" s="30" t="n">
        <v>8</v>
      </c>
      <c r="F1916" s="29" t="n">
        <v>2</v>
      </c>
      <c r="G1916" s="28" t="n">
        <v>100</v>
      </c>
      <c r="H1916" s="30" t="inlineStr">
        <is>
          <t>ON</t>
        </is>
      </c>
      <c r="I1916" s="31" t="n">
        <v>856.3651513317755</v>
      </c>
      <c r="J1916" s="31" t="n">
        <v>3449.488235315031</v>
      </c>
      <c r="K1916" s="31" t="n">
        <v>2287.037037037037</v>
      </c>
      <c r="L1916" s="31" t="n">
        <v>150</v>
      </c>
      <c r="M1916" s="31">
        <f>I1916+J1916+K1916+L1916</f>
        <v/>
      </c>
      <c r="N1916" s="31">
        <f>M1916*'Dashboard &amp; Optimisation'!$B$18/('Dashboard &amp; Optimisation'!$B$16/3.6)</f>
        <v/>
      </c>
      <c r="O1916" s="31" t="n">
        <v>890.1715987906267</v>
      </c>
      <c r="P1916" s="32" t="n">
        <v>0.05316276245002891</v>
      </c>
      <c r="Q1916" s="33" t="n">
        <v>17.05717713207346</v>
      </c>
      <c r="R1916" s="31" t="n">
        <v>3379.742053029265</v>
      </c>
      <c r="S1916" s="31">
        <f>R1916*IF(A1916=4, 2.0, 3.0)</f>
        <v/>
      </c>
      <c r="T1916" s="29">
        <f>'Dashboard &amp; Optimisation'!$B$18*U1916</f>
        <v/>
      </c>
      <c r="U1916" s="34">
        <f>MIN(1, S1916/M1916)</f>
        <v/>
      </c>
      <c r="V1916" s="34">
        <f>N1916/(N1916+O1916)</f>
        <v/>
      </c>
      <c r="W1916" s="34">
        <f>U1916*V1916</f>
        <v/>
      </c>
      <c r="X1916" s="32">
        <f>T1916/N1916</f>
        <v/>
      </c>
      <c r="Y1916" s="35">
        <f>IF(W1916=MAXIFS(W$2:W$7201, A$2:A$7201, A1916, B$2:B$7201, B1916), "OPTIMAL", "")</f>
        <v/>
      </c>
    </row>
    <row r="1917" ht="20" customHeight="1">
      <c r="A1917" s="36" t="n">
        <v>4</v>
      </c>
      <c r="B1917" s="36" t="n">
        <v>35</v>
      </c>
      <c r="C1917" s="37" t="n">
        <v>105</v>
      </c>
      <c r="D1917" s="37" t="n">
        <v>3</v>
      </c>
      <c r="E1917" s="6" t="n">
        <v>8</v>
      </c>
      <c r="F1917" s="37" t="n">
        <v>2</v>
      </c>
      <c r="G1917" s="36" t="n">
        <v>100</v>
      </c>
      <c r="H1917" s="6" t="inlineStr">
        <is>
          <t>OFF</t>
        </is>
      </c>
      <c r="I1917" s="38" t="n">
        <v>856.3651513317755</v>
      </c>
      <c r="J1917" s="38" t="n">
        <v>3449.488235315031</v>
      </c>
      <c r="K1917" s="38" t="n">
        <v>2287.037037037037</v>
      </c>
      <c r="L1917" s="38" t="n">
        <v>150</v>
      </c>
      <c r="M1917" s="38">
        <f>I1917+J1917+K1917+L1917</f>
        <v/>
      </c>
      <c r="N1917" s="38">
        <f>M1917*'Dashboard &amp; Optimisation'!$B$18/('Dashboard &amp; Optimisation'!$B$16/3.6)</f>
        <v/>
      </c>
      <c r="O1917" s="38" t="n">
        <v>890.1715987906267</v>
      </c>
      <c r="P1917" s="39" t="n">
        <v>0.2337139817442265</v>
      </c>
      <c r="Q1917" s="40" t="n">
        <v>17.05717713207346</v>
      </c>
      <c r="R1917" s="38" t="n">
        <v>768.7876547505975</v>
      </c>
      <c r="S1917" s="38">
        <f>R1917*IF(A1917=4, 2.0, 3.0)</f>
        <v/>
      </c>
      <c r="T1917" s="37">
        <f>'Dashboard &amp; Optimisation'!$B$18*U1917</f>
        <v/>
      </c>
      <c r="U1917" s="26">
        <f>MIN(1, S1917/M1917)</f>
        <v/>
      </c>
      <c r="V1917" s="26">
        <f>N1917/(N1917+O1917)</f>
        <v/>
      </c>
      <c r="W1917" s="26">
        <f>U1917*V1917</f>
        <v/>
      </c>
      <c r="X1917" s="39">
        <f>T1917/N1917</f>
        <v/>
      </c>
      <c r="Y1917" s="41">
        <f>IF(W1917=MAXIFS(W$2:W$7201, A$2:A$7201, A1917, B$2:B$7201, B1917), "OPTIMAL", "")</f>
        <v/>
      </c>
    </row>
    <row r="1918" ht="20" customHeight="1">
      <c r="A1918" s="28" t="n">
        <v>4</v>
      </c>
      <c r="B1918" s="28" t="n">
        <v>35</v>
      </c>
      <c r="C1918" s="29" t="n">
        <v>105</v>
      </c>
      <c r="D1918" s="29" t="n">
        <v>3</v>
      </c>
      <c r="E1918" s="30" t="n">
        <v>8</v>
      </c>
      <c r="F1918" s="29" t="n">
        <v>2</v>
      </c>
      <c r="G1918" s="28" t="n">
        <v>150</v>
      </c>
      <c r="H1918" s="30" t="inlineStr">
        <is>
          <t>ON</t>
        </is>
      </c>
      <c r="I1918" s="31" t="n">
        <v>856.3651513317755</v>
      </c>
      <c r="J1918" s="31" t="n">
        <v>3449.488235315031</v>
      </c>
      <c r="K1918" s="31" t="n">
        <v>2287.037037037037</v>
      </c>
      <c r="L1918" s="31" t="n">
        <v>150</v>
      </c>
      <c r="M1918" s="31">
        <f>I1918+J1918+K1918+L1918</f>
        <v/>
      </c>
      <c r="N1918" s="31">
        <f>M1918*'Dashboard &amp; Optimisation'!$B$18/('Dashboard &amp; Optimisation'!$B$16/3.6)</f>
        <v/>
      </c>
      <c r="O1918" s="31" t="n">
        <v>890.1715987906267</v>
      </c>
      <c r="P1918" s="32" t="n">
        <v>0.05392064313141889</v>
      </c>
      <c r="Q1918" s="33" t="n">
        <v>17.05717713207346</v>
      </c>
      <c r="R1918" s="31" t="n">
        <v>3332.238146152093</v>
      </c>
      <c r="S1918" s="31">
        <f>R1918*IF(A1918=4, 2.0, 3.0)</f>
        <v/>
      </c>
      <c r="T1918" s="29">
        <f>'Dashboard &amp; Optimisation'!$B$18*U1918</f>
        <v/>
      </c>
      <c r="U1918" s="34">
        <f>MIN(1, S1918/M1918)</f>
        <v/>
      </c>
      <c r="V1918" s="34">
        <f>N1918/(N1918+O1918)</f>
        <v/>
      </c>
      <c r="W1918" s="34">
        <f>U1918*V1918</f>
        <v/>
      </c>
      <c r="X1918" s="32">
        <f>T1918/N1918</f>
        <v/>
      </c>
      <c r="Y1918" s="35">
        <f>IF(W1918=MAXIFS(W$2:W$7201, A$2:A$7201, A1918, B$2:B$7201, B1918), "OPTIMAL", "")</f>
        <v/>
      </c>
    </row>
    <row r="1919" ht="20" customHeight="1">
      <c r="A1919" s="36" t="n">
        <v>4</v>
      </c>
      <c r="B1919" s="36" t="n">
        <v>35</v>
      </c>
      <c r="C1919" s="37" t="n">
        <v>105</v>
      </c>
      <c r="D1919" s="37" t="n">
        <v>3</v>
      </c>
      <c r="E1919" s="6" t="n">
        <v>8</v>
      </c>
      <c r="F1919" s="37" t="n">
        <v>2</v>
      </c>
      <c r="G1919" s="36" t="n">
        <v>150</v>
      </c>
      <c r="H1919" s="6" t="inlineStr">
        <is>
          <t>OFF</t>
        </is>
      </c>
      <c r="I1919" s="38" t="n">
        <v>856.3651513317755</v>
      </c>
      <c r="J1919" s="38" t="n">
        <v>3449.488235315031</v>
      </c>
      <c r="K1919" s="38" t="n">
        <v>2287.037037037037</v>
      </c>
      <c r="L1919" s="38" t="n">
        <v>150</v>
      </c>
      <c r="M1919" s="38">
        <f>I1919+J1919+K1919+L1919</f>
        <v/>
      </c>
      <c r="N1919" s="38">
        <f>M1919*'Dashboard &amp; Optimisation'!$B$18/('Dashboard &amp; Optimisation'!$B$16/3.6)</f>
        <v/>
      </c>
      <c r="O1919" s="38" t="n">
        <v>890.1715987906267</v>
      </c>
      <c r="P1919" s="39" t="n">
        <v>0.2344718624256165</v>
      </c>
      <c r="Q1919" s="40" t="n">
        <v>17.05717713207346</v>
      </c>
      <c r="R1919" s="38" t="n">
        <v>766.3027113309519</v>
      </c>
      <c r="S1919" s="38">
        <f>R1919*IF(A1919=4, 2.0, 3.0)</f>
        <v/>
      </c>
      <c r="T1919" s="37">
        <f>'Dashboard &amp; Optimisation'!$B$18*U1919</f>
        <v/>
      </c>
      <c r="U1919" s="26">
        <f>MIN(1, S1919/M1919)</f>
        <v/>
      </c>
      <c r="V1919" s="26">
        <f>N1919/(N1919+O1919)</f>
        <v/>
      </c>
      <c r="W1919" s="26">
        <f>U1919*V1919</f>
        <v/>
      </c>
      <c r="X1919" s="39">
        <f>T1919/N1919</f>
        <v/>
      </c>
      <c r="Y1919" s="41">
        <f>IF(W1919=MAXIFS(W$2:W$7201, A$2:A$7201, A1919, B$2:B$7201, B1919), "OPTIMAL", "")</f>
        <v/>
      </c>
    </row>
    <row r="1920" ht="20" customHeight="1">
      <c r="A1920" s="28" t="n">
        <v>4</v>
      </c>
      <c r="B1920" s="28" t="n">
        <v>35</v>
      </c>
      <c r="C1920" s="29" t="n">
        <v>105</v>
      </c>
      <c r="D1920" s="29" t="n">
        <v>3</v>
      </c>
      <c r="E1920" s="30" t="n">
        <v>8</v>
      </c>
      <c r="F1920" s="29" t="n">
        <v>2</v>
      </c>
      <c r="G1920" s="28" t="n">
        <v>200</v>
      </c>
      <c r="H1920" s="30" t="inlineStr">
        <is>
          <t>ON</t>
        </is>
      </c>
      <c r="I1920" s="31" t="n">
        <v>856.3651513317755</v>
      </c>
      <c r="J1920" s="31" t="n">
        <v>3449.488235315031</v>
      </c>
      <c r="K1920" s="31" t="n">
        <v>2287.037037037037</v>
      </c>
      <c r="L1920" s="31" t="n">
        <v>150</v>
      </c>
      <c r="M1920" s="31">
        <f>I1920+J1920+K1920+L1920</f>
        <v/>
      </c>
      <c r="N1920" s="31">
        <f>M1920*'Dashboard &amp; Optimisation'!$B$18/('Dashboard &amp; Optimisation'!$B$16/3.6)</f>
        <v/>
      </c>
      <c r="O1920" s="31" t="n">
        <v>890.1715987906267</v>
      </c>
      <c r="P1920" s="32" t="n">
        <v>0.05467852381280887</v>
      </c>
      <c r="Q1920" s="33" t="n">
        <v>17.05717713207346</v>
      </c>
      <c r="R1920" s="31" t="n">
        <v>3286.051110719219</v>
      </c>
      <c r="S1920" s="31">
        <f>R1920*IF(A1920=4, 2.0, 3.0)</f>
        <v/>
      </c>
      <c r="T1920" s="29">
        <f>'Dashboard &amp; Optimisation'!$B$18*U1920</f>
        <v/>
      </c>
      <c r="U1920" s="34">
        <f>MIN(1, S1920/M1920)</f>
        <v/>
      </c>
      <c r="V1920" s="34">
        <f>N1920/(N1920+O1920)</f>
        <v/>
      </c>
      <c r="W1920" s="34">
        <f>U1920*V1920</f>
        <v/>
      </c>
      <c r="X1920" s="32">
        <f>T1920/N1920</f>
        <v/>
      </c>
      <c r="Y1920" s="35">
        <f>IF(W1920=MAXIFS(W$2:W$7201, A$2:A$7201, A1920, B$2:B$7201, B1920), "OPTIMAL", "")</f>
        <v/>
      </c>
    </row>
    <row r="1921" ht="20" customHeight="1">
      <c r="A1921" s="36" t="n">
        <v>4</v>
      </c>
      <c r="B1921" s="36" t="n">
        <v>35</v>
      </c>
      <c r="C1921" s="37" t="n">
        <v>105</v>
      </c>
      <c r="D1921" s="37" t="n">
        <v>3</v>
      </c>
      <c r="E1921" s="6" t="n">
        <v>8</v>
      </c>
      <c r="F1921" s="37" t="n">
        <v>2</v>
      </c>
      <c r="G1921" s="36" t="n">
        <v>200</v>
      </c>
      <c r="H1921" s="6" t="inlineStr">
        <is>
          <t>OFF</t>
        </is>
      </c>
      <c r="I1921" s="38" t="n">
        <v>856.3651513317755</v>
      </c>
      <c r="J1921" s="38" t="n">
        <v>3449.488235315031</v>
      </c>
      <c r="K1921" s="38" t="n">
        <v>2287.037037037037</v>
      </c>
      <c r="L1921" s="38" t="n">
        <v>150</v>
      </c>
      <c r="M1921" s="38">
        <f>I1921+J1921+K1921+L1921</f>
        <v/>
      </c>
      <c r="N1921" s="38">
        <f>M1921*'Dashboard &amp; Optimisation'!$B$18/('Dashboard &amp; Optimisation'!$B$16/3.6)</f>
        <v/>
      </c>
      <c r="O1921" s="38" t="n">
        <v>890.1715987906267</v>
      </c>
      <c r="P1921" s="39" t="n">
        <v>0.2352297431070065</v>
      </c>
      <c r="Q1921" s="40" t="n">
        <v>17.05717713207346</v>
      </c>
      <c r="R1921" s="38" t="n">
        <v>763.8337802623569</v>
      </c>
      <c r="S1921" s="38">
        <f>R1921*IF(A1921=4, 2.0, 3.0)</f>
        <v/>
      </c>
      <c r="T1921" s="37">
        <f>'Dashboard &amp; Optimisation'!$B$18*U1921</f>
        <v/>
      </c>
      <c r="U1921" s="26">
        <f>MIN(1, S1921/M1921)</f>
        <v/>
      </c>
      <c r="V1921" s="26">
        <f>N1921/(N1921+O1921)</f>
        <v/>
      </c>
      <c r="W1921" s="26">
        <f>U1921*V1921</f>
        <v/>
      </c>
      <c r="X1921" s="39">
        <f>T1921/N1921</f>
        <v/>
      </c>
      <c r="Y1921" s="41">
        <f>IF(W1921=MAXIFS(W$2:W$7201, A$2:A$7201, A1921, B$2:B$7201, B1921), "OPTIMAL", "")</f>
        <v/>
      </c>
    </row>
    <row r="1922" ht="20" customHeight="1">
      <c r="A1922" s="28" t="n">
        <v>4</v>
      </c>
      <c r="B1922" s="28" t="n">
        <v>35</v>
      </c>
      <c r="C1922" s="29" t="n">
        <v>110</v>
      </c>
      <c r="D1922" s="29" t="n">
        <v>2</v>
      </c>
      <c r="E1922" s="30" t="n">
        <v>0</v>
      </c>
      <c r="F1922" s="29" t="n">
        <v>0</v>
      </c>
      <c r="G1922" s="28" t="n">
        <v>50</v>
      </c>
      <c r="H1922" s="30" t="inlineStr">
        <is>
          <t>ON</t>
        </is>
      </c>
      <c r="I1922" s="31" t="n">
        <v>856.3651513317755</v>
      </c>
      <c r="J1922" s="31" t="n">
        <v>3449.488235315031</v>
      </c>
      <c r="K1922" s="31" t="n">
        <v>2287.037037037037</v>
      </c>
      <c r="L1922" s="31" t="n">
        <v>150</v>
      </c>
      <c r="M1922" s="31">
        <f>I1922+J1922+K1922+L1922</f>
        <v/>
      </c>
      <c r="N1922" s="31">
        <f>M1922*'Dashboard &amp; Optimisation'!$B$18/('Dashboard &amp; Optimisation'!$B$16/3.6)</f>
        <v/>
      </c>
      <c r="O1922" s="31" t="n">
        <v>263.5196076538802</v>
      </c>
      <c r="P1922" s="32" t="n">
        <v>0.4724295659273518</v>
      </c>
      <c r="Q1922" s="33" t="n">
        <v>0.2</v>
      </c>
      <c r="R1922" s="31" t="n">
        <v>304.4447421712732</v>
      </c>
      <c r="S1922" s="31">
        <f>R1922*IF(A1922=4, 2.0, 3.0)</f>
        <v/>
      </c>
      <c r="T1922" s="29">
        <f>'Dashboard &amp; Optimisation'!$B$18*U1922</f>
        <v/>
      </c>
      <c r="U1922" s="34">
        <f>MIN(1, S1922/M1922)</f>
        <v/>
      </c>
      <c r="V1922" s="34">
        <f>N1922/(N1922+O1922)</f>
        <v/>
      </c>
      <c r="W1922" s="34">
        <f>U1922*V1922</f>
        <v/>
      </c>
      <c r="X1922" s="32">
        <f>T1922/N1922</f>
        <v/>
      </c>
      <c r="Y1922" s="35">
        <f>IF(W1922=MAXIFS(W$2:W$7201, A$2:A$7201, A1922, B$2:B$7201, B1922), "OPTIMAL", "")</f>
        <v/>
      </c>
    </row>
    <row r="1923" ht="20" customHeight="1">
      <c r="A1923" s="36" t="n">
        <v>4</v>
      </c>
      <c r="B1923" s="36" t="n">
        <v>35</v>
      </c>
      <c r="C1923" s="37" t="n">
        <v>110</v>
      </c>
      <c r="D1923" s="37" t="n">
        <v>2</v>
      </c>
      <c r="E1923" s="6" t="n">
        <v>0</v>
      </c>
      <c r="F1923" s="37" t="n">
        <v>0</v>
      </c>
      <c r="G1923" s="36" t="n">
        <v>50</v>
      </c>
      <c r="H1923" s="6" t="inlineStr">
        <is>
          <t>OFF</t>
        </is>
      </c>
      <c r="I1923" s="38" t="n">
        <v>856.3651513317755</v>
      </c>
      <c r="J1923" s="38" t="n">
        <v>3449.488235315031</v>
      </c>
      <c r="K1923" s="38" t="n">
        <v>2287.037037037037</v>
      </c>
      <c r="L1923" s="38" t="n">
        <v>150</v>
      </c>
      <c r="M1923" s="38">
        <f>I1923+J1923+K1923+L1923</f>
        <v/>
      </c>
      <c r="N1923" s="38">
        <f>M1923*'Dashboard &amp; Optimisation'!$B$18/('Dashboard &amp; Optimisation'!$B$16/3.6)</f>
        <v/>
      </c>
      <c r="O1923" s="38" t="n">
        <v>263.5196076538802</v>
      </c>
      <c r="P1923" s="39" t="n">
        <v>0.7618021897307978</v>
      </c>
      <c r="Q1923" s="40" t="n">
        <v>0.2</v>
      </c>
      <c r="R1923" s="38" t="n">
        <v>188.8005827912685</v>
      </c>
      <c r="S1923" s="38">
        <f>R1923*IF(A1923=4, 2.0, 3.0)</f>
        <v/>
      </c>
      <c r="T1923" s="37">
        <f>'Dashboard &amp; Optimisation'!$B$18*U1923</f>
        <v/>
      </c>
      <c r="U1923" s="26">
        <f>MIN(1, S1923/M1923)</f>
        <v/>
      </c>
      <c r="V1923" s="26">
        <f>N1923/(N1923+O1923)</f>
        <v/>
      </c>
      <c r="W1923" s="26">
        <f>U1923*V1923</f>
        <v/>
      </c>
      <c r="X1923" s="39">
        <f>T1923/N1923</f>
        <v/>
      </c>
      <c r="Y1923" s="41">
        <f>IF(W1923=MAXIFS(W$2:W$7201, A$2:A$7201, A1923, B$2:B$7201, B1923), "OPTIMAL", "")</f>
        <v/>
      </c>
    </row>
    <row r="1924" ht="20" customHeight="1">
      <c r="A1924" s="28" t="n">
        <v>4</v>
      </c>
      <c r="B1924" s="28" t="n">
        <v>35</v>
      </c>
      <c r="C1924" s="29" t="n">
        <v>110</v>
      </c>
      <c r="D1924" s="29" t="n">
        <v>2</v>
      </c>
      <c r="E1924" s="30" t="n">
        <v>0</v>
      </c>
      <c r="F1924" s="29" t="n">
        <v>0</v>
      </c>
      <c r="G1924" s="28" t="n">
        <v>100</v>
      </c>
      <c r="H1924" s="30" t="inlineStr">
        <is>
          <t>ON</t>
        </is>
      </c>
      <c r="I1924" s="31" t="n">
        <v>856.3651513317755</v>
      </c>
      <c r="J1924" s="31" t="n">
        <v>3449.488235315031</v>
      </c>
      <c r="K1924" s="31" t="n">
        <v>2287.037037037037</v>
      </c>
      <c r="L1924" s="31" t="n">
        <v>150</v>
      </c>
      <c r="M1924" s="31">
        <f>I1924+J1924+K1924+L1924</f>
        <v/>
      </c>
      <c r="N1924" s="31">
        <f>M1924*'Dashboard &amp; Optimisation'!$B$18/('Dashboard &amp; Optimisation'!$B$16/3.6)</f>
        <v/>
      </c>
      <c r="O1924" s="31" t="n">
        <v>263.5196076538802</v>
      </c>
      <c r="P1924" s="32" t="n">
        <v>0.4731529974868604</v>
      </c>
      <c r="Q1924" s="33" t="n">
        <v>0.2</v>
      </c>
      <c r="R1924" s="31" t="n">
        <v>303.9792586262402</v>
      </c>
      <c r="S1924" s="31">
        <f>R1924*IF(A1924=4, 2.0, 3.0)</f>
        <v/>
      </c>
      <c r="T1924" s="29">
        <f>'Dashboard &amp; Optimisation'!$B$18*U1924</f>
        <v/>
      </c>
      <c r="U1924" s="34">
        <f>MIN(1, S1924/M1924)</f>
        <v/>
      </c>
      <c r="V1924" s="34">
        <f>N1924/(N1924+O1924)</f>
        <v/>
      </c>
      <c r="W1924" s="34">
        <f>U1924*V1924</f>
        <v/>
      </c>
      <c r="X1924" s="32">
        <f>T1924/N1924</f>
        <v/>
      </c>
      <c r="Y1924" s="35">
        <f>IF(W1924=MAXIFS(W$2:W$7201, A$2:A$7201, A1924, B$2:B$7201, B1924), "OPTIMAL", "")</f>
        <v/>
      </c>
    </row>
    <row r="1925" ht="20" customHeight="1">
      <c r="A1925" s="36" t="n">
        <v>4</v>
      </c>
      <c r="B1925" s="36" t="n">
        <v>35</v>
      </c>
      <c r="C1925" s="37" t="n">
        <v>110</v>
      </c>
      <c r="D1925" s="37" t="n">
        <v>2</v>
      </c>
      <c r="E1925" s="6" t="n">
        <v>0</v>
      </c>
      <c r="F1925" s="37" t="n">
        <v>0</v>
      </c>
      <c r="G1925" s="36" t="n">
        <v>100</v>
      </c>
      <c r="H1925" s="6" t="inlineStr">
        <is>
          <t>OFF</t>
        </is>
      </c>
      <c r="I1925" s="38" t="n">
        <v>856.3651513317755</v>
      </c>
      <c r="J1925" s="38" t="n">
        <v>3449.488235315031</v>
      </c>
      <c r="K1925" s="38" t="n">
        <v>2287.037037037037</v>
      </c>
      <c r="L1925" s="38" t="n">
        <v>150</v>
      </c>
      <c r="M1925" s="38">
        <f>I1925+J1925+K1925+L1925</f>
        <v/>
      </c>
      <c r="N1925" s="38">
        <f>M1925*'Dashboard &amp; Optimisation'!$B$18/('Dashboard &amp; Optimisation'!$B$16/3.6)</f>
        <v/>
      </c>
      <c r="O1925" s="38" t="n">
        <v>263.5196076538802</v>
      </c>
      <c r="P1925" s="39" t="n">
        <v>0.7625256212903064</v>
      </c>
      <c r="Q1925" s="40" t="n">
        <v>0.2</v>
      </c>
      <c r="R1925" s="38" t="n">
        <v>188.6214618591565</v>
      </c>
      <c r="S1925" s="38">
        <f>R1925*IF(A1925=4, 2.0, 3.0)</f>
        <v/>
      </c>
      <c r="T1925" s="37">
        <f>'Dashboard &amp; Optimisation'!$B$18*U1925</f>
        <v/>
      </c>
      <c r="U1925" s="26">
        <f>MIN(1, S1925/M1925)</f>
        <v/>
      </c>
      <c r="V1925" s="26">
        <f>N1925/(N1925+O1925)</f>
        <v/>
      </c>
      <c r="W1925" s="26">
        <f>U1925*V1925</f>
        <v/>
      </c>
      <c r="X1925" s="39">
        <f>T1925/N1925</f>
        <v/>
      </c>
      <c r="Y1925" s="41">
        <f>IF(W1925=MAXIFS(W$2:W$7201, A$2:A$7201, A1925, B$2:B$7201, B1925), "OPTIMAL", "")</f>
        <v/>
      </c>
    </row>
    <row r="1926" ht="20" customHeight="1">
      <c r="A1926" s="28" t="n">
        <v>4</v>
      </c>
      <c r="B1926" s="28" t="n">
        <v>35</v>
      </c>
      <c r="C1926" s="29" t="n">
        <v>110</v>
      </c>
      <c r="D1926" s="29" t="n">
        <v>2</v>
      </c>
      <c r="E1926" s="30" t="n">
        <v>0</v>
      </c>
      <c r="F1926" s="29" t="n">
        <v>0</v>
      </c>
      <c r="G1926" s="28" t="n">
        <v>150</v>
      </c>
      <c r="H1926" s="30" t="inlineStr">
        <is>
          <t>ON</t>
        </is>
      </c>
      <c r="I1926" s="31" t="n">
        <v>856.3651513317755</v>
      </c>
      <c r="J1926" s="31" t="n">
        <v>3449.488235315031</v>
      </c>
      <c r="K1926" s="31" t="n">
        <v>2287.037037037037</v>
      </c>
      <c r="L1926" s="31" t="n">
        <v>150</v>
      </c>
      <c r="M1926" s="31">
        <f>I1926+J1926+K1926+L1926</f>
        <v/>
      </c>
      <c r="N1926" s="31">
        <f>M1926*'Dashboard &amp; Optimisation'!$B$18/('Dashboard &amp; Optimisation'!$B$16/3.6)</f>
        <v/>
      </c>
      <c r="O1926" s="31" t="n">
        <v>263.5196076538802</v>
      </c>
      <c r="P1926" s="32" t="n">
        <v>0.473876429046369</v>
      </c>
      <c r="Q1926" s="33" t="n">
        <v>0.2</v>
      </c>
      <c r="R1926" s="31" t="n">
        <v>303.5151963187546</v>
      </c>
      <c r="S1926" s="31">
        <f>R1926*IF(A1926=4, 2.0, 3.0)</f>
        <v/>
      </c>
      <c r="T1926" s="29">
        <f>'Dashboard &amp; Optimisation'!$B$18*U1926</f>
        <v/>
      </c>
      <c r="U1926" s="34">
        <f>MIN(1, S1926/M1926)</f>
        <v/>
      </c>
      <c r="V1926" s="34">
        <f>N1926/(N1926+O1926)</f>
        <v/>
      </c>
      <c r="W1926" s="34">
        <f>U1926*V1926</f>
        <v/>
      </c>
      <c r="X1926" s="32">
        <f>T1926/N1926</f>
        <v/>
      </c>
      <c r="Y1926" s="35">
        <f>IF(W1926=MAXIFS(W$2:W$7201, A$2:A$7201, A1926, B$2:B$7201, B1926), "OPTIMAL", "")</f>
        <v/>
      </c>
    </row>
    <row r="1927" ht="20" customHeight="1">
      <c r="A1927" s="36" t="n">
        <v>4</v>
      </c>
      <c r="B1927" s="36" t="n">
        <v>35</v>
      </c>
      <c r="C1927" s="37" t="n">
        <v>110</v>
      </c>
      <c r="D1927" s="37" t="n">
        <v>2</v>
      </c>
      <c r="E1927" s="6" t="n">
        <v>0</v>
      </c>
      <c r="F1927" s="37" t="n">
        <v>0</v>
      </c>
      <c r="G1927" s="36" t="n">
        <v>150</v>
      </c>
      <c r="H1927" s="6" t="inlineStr">
        <is>
          <t>OFF</t>
        </is>
      </c>
      <c r="I1927" s="38" t="n">
        <v>856.3651513317755</v>
      </c>
      <c r="J1927" s="38" t="n">
        <v>3449.488235315031</v>
      </c>
      <c r="K1927" s="38" t="n">
        <v>2287.037037037037</v>
      </c>
      <c r="L1927" s="38" t="n">
        <v>150</v>
      </c>
      <c r="M1927" s="38">
        <f>I1927+J1927+K1927+L1927</f>
        <v/>
      </c>
      <c r="N1927" s="38">
        <f>M1927*'Dashboard &amp; Optimisation'!$B$18/('Dashboard &amp; Optimisation'!$B$16/3.6)</f>
        <v/>
      </c>
      <c r="O1927" s="38" t="n">
        <v>263.5196076538802</v>
      </c>
      <c r="P1927" s="39" t="n">
        <v>0.763249052849815</v>
      </c>
      <c r="Q1927" s="40" t="n">
        <v>0.2</v>
      </c>
      <c r="R1927" s="38" t="n">
        <v>188.4426804799984</v>
      </c>
      <c r="S1927" s="38">
        <f>R1927*IF(A1927=4, 2.0, 3.0)</f>
        <v/>
      </c>
      <c r="T1927" s="37">
        <f>'Dashboard &amp; Optimisation'!$B$18*U1927</f>
        <v/>
      </c>
      <c r="U1927" s="26">
        <f>MIN(1, S1927/M1927)</f>
        <v/>
      </c>
      <c r="V1927" s="26">
        <f>N1927/(N1927+O1927)</f>
        <v/>
      </c>
      <c r="W1927" s="26">
        <f>U1927*V1927</f>
        <v/>
      </c>
      <c r="X1927" s="39">
        <f>T1927/N1927</f>
        <v/>
      </c>
      <c r="Y1927" s="41">
        <f>IF(W1927=MAXIFS(W$2:W$7201, A$2:A$7201, A1927, B$2:B$7201, B1927), "OPTIMAL", "")</f>
        <v/>
      </c>
    </row>
    <row r="1928" ht="20" customHeight="1">
      <c r="A1928" s="28" t="n">
        <v>4</v>
      </c>
      <c r="B1928" s="28" t="n">
        <v>35</v>
      </c>
      <c r="C1928" s="29" t="n">
        <v>110</v>
      </c>
      <c r="D1928" s="29" t="n">
        <v>2</v>
      </c>
      <c r="E1928" s="30" t="n">
        <v>0</v>
      </c>
      <c r="F1928" s="29" t="n">
        <v>0</v>
      </c>
      <c r="G1928" s="28" t="n">
        <v>200</v>
      </c>
      <c r="H1928" s="30" t="inlineStr">
        <is>
          <t>ON</t>
        </is>
      </c>
      <c r="I1928" s="31" t="n">
        <v>856.3651513317755</v>
      </c>
      <c r="J1928" s="31" t="n">
        <v>3449.488235315031</v>
      </c>
      <c r="K1928" s="31" t="n">
        <v>2287.037037037037</v>
      </c>
      <c r="L1928" s="31" t="n">
        <v>150</v>
      </c>
      <c r="M1928" s="31">
        <f>I1928+J1928+K1928+L1928</f>
        <v/>
      </c>
      <c r="N1928" s="31">
        <f>M1928*'Dashboard &amp; Optimisation'!$B$18/('Dashboard &amp; Optimisation'!$B$16/3.6)</f>
        <v/>
      </c>
      <c r="O1928" s="31" t="n">
        <v>263.5196076538802</v>
      </c>
      <c r="P1928" s="32" t="n">
        <v>0.4745998606058776</v>
      </c>
      <c r="Q1928" s="33" t="n">
        <v>0.2</v>
      </c>
      <c r="R1928" s="31" t="n">
        <v>303.0525487496485</v>
      </c>
      <c r="S1928" s="31">
        <f>R1928*IF(A1928=4, 2.0, 3.0)</f>
        <v/>
      </c>
      <c r="T1928" s="29">
        <f>'Dashboard &amp; Optimisation'!$B$18*U1928</f>
        <v/>
      </c>
      <c r="U1928" s="34">
        <f>MIN(1, S1928/M1928)</f>
        <v/>
      </c>
      <c r="V1928" s="34">
        <f>N1928/(N1928+O1928)</f>
        <v/>
      </c>
      <c r="W1928" s="34">
        <f>U1928*V1928</f>
        <v/>
      </c>
      <c r="X1928" s="32">
        <f>T1928/N1928</f>
        <v/>
      </c>
      <c r="Y1928" s="35">
        <f>IF(W1928=MAXIFS(W$2:W$7201, A$2:A$7201, A1928, B$2:B$7201, B1928), "OPTIMAL", "")</f>
        <v/>
      </c>
    </row>
    <row r="1929" ht="20" customHeight="1">
      <c r="A1929" s="36" t="n">
        <v>4</v>
      </c>
      <c r="B1929" s="36" t="n">
        <v>35</v>
      </c>
      <c r="C1929" s="37" t="n">
        <v>110</v>
      </c>
      <c r="D1929" s="37" t="n">
        <v>2</v>
      </c>
      <c r="E1929" s="6" t="n">
        <v>0</v>
      </c>
      <c r="F1929" s="37" t="n">
        <v>0</v>
      </c>
      <c r="G1929" s="36" t="n">
        <v>200</v>
      </c>
      <c r="H1929" s="6" t="inlineStr">
        <is>
          <t>OFF</t>
        </is>
      </c>
      <c r="I1929" s="38" t="n">
        <v>856.3651513317755</v>
      </c>
      <c r="J1929" s="38" t="n">
        <v>3449.488235315031</v>
      </c>
      <c r="K1929" s="38" t="n">
        <v>2287.037037037037</v>
      </c>
      <c r="L1929" s="38" t="n">
        <v>150</v>
      </c>
      <c r="M1929" s="38">
        <f>I1929+J1929+K1929+L1929</f>
        <v/>
      </c>
      <c r="N1929" s="38">
        <f>M1929*'Dashboard &amp; Optimisation'!$B$18/('Dashboard &amp; Optimisation'!$B$16/3.6)</f>
        <v/>
      </c>
      <c r="O1929" s="38" t="n">
        <v>263.5196076538802</v>
      </c>
      <c r="P1929" s="39" t="n">
        <v>0.7639724844093236</v>
      </c>
      <c r="Q1929" s="40" t="n">
        <v>0.2</v>
      </c>
      <c r="R1929" s="38" t="n">
        <v>188.2642376891916</v>
      </c>
      <c r="S1929" s="38">
        <f>R1929*IF(A1929=4, 2.0, 3.0)</f>
        <v/>
      </c>
      <c r="T1929" s="37">
        <f>'Dashboard &amp; Optimisation'!$B$18*U1929</f>
        <v/>
      </c>
      <c r="U1929" s="26">
        <f>MIN(1, S1929/M1929)</f>
        <v/>
      </c>
      <c r="V1929" s="26">
        <f>N1929/(N1929+O1929)</f>
        <v/>
      </c>
      <c r="W1929" s="26">
        <f>U1929*V1929</f>
        <v/>
      </c>
      <c r="X1929" s="39">
        <f>T1929/N1929</f>
        <v/>
      </c>
      <c r="Y1929" s="41">
        <f>IF(W1929=MAXIFS(W$2:W$7201, A$2:A$7201, A1929, B$2:B$7201, B1929), "OPTIMAL", "")</f>
        <v/>
      </c>
    </row>
    <row r="1930" ht="20" customHeight="1">
      <c r="A1930" s="28" t="n">
        <v>4</v>
      </c>
      <c r="B1930" s="28" t="n">
        <v>35</v>
      </c>
      <c r="C1930" s="29" t="n">
        <v>110</v>
      </c>
      <c r="D1930" s="29" t="n">
        <v>2</v>
      </c>
      <c r="E1930" s="30" t="n">
        <v>4</v>
      </c>
      <c r="F1930" s="29" t="n">
        <v>1.5</v>
      </c>
      <c r="G1930" s="28" t="n">
        <v>50</v>
      </c>
      <c r="H1930" s="30" t="inlineStr">
        <is>
          <t>ON</t>
        </is>
      </c>
      <c r="I1930" s="31" t="n">
        <v>856.3651513317755</v>
      </c>
      <c r="J1930" s="31" t="n">
        <v>3449.488235315031</v>
      </c>
      <c r="K1930" s="31" t="n">
        <v>2287.037037037037</v>
      </c>
      <c r="L1930" s="31" t="n">
        <v>150</v>
      </c>
      <c r="M1930" s="31">
        <f>I1930+J1930+K1930+L1930</f>
        <v/>
      </c>
      <c r="N1930" s="31">
        <f>M1930*'Dashboard &amp; Optimisation'!$B$18/('Dashboard &amp; Optimisation'!$B$16/3.6)</f>
        <v/>
      </c>
      <c r="O1930" s="31" t="n">
        <v>409.0553099153785</v>
      </c>
      <c r="P1930" s="32" t="n">
        <v>0.06990624456328991</v>
      </c>
      <c r="Q1930" s="33" t="n">
        <v>6.103987745549313</v>
      </c>
      <c r="R1930" s="31" t="n">
        <v>2118.524308868023</v>
      </c>
      <c r="S1930" s="31">
        <f>R1930*IF(A1930=4, 2.0, 3.0)</f>
        <v/>
      </c>
      <c r="T1930" s="29">
        <f>'Dashboard &amp; Optimisation'!$B$18*U1930</f>
        <v/>
      </c>
      <c r="U1930" s="34">
        <f>MIN(1, S1930/M1930)</f>
        <v/>
      </c>
      <c r="V1930" s="34">
        <f>N1930/(N1930+O1930)</f>
        <v/>
      </c>
      <c r="W1930" s="34">
        <f>U1930*V1930</f>
        <v/>
      </c>
      <c r="X1930" s="32">
        <f>T1930/N1930</f>
        <v/>
      </c>
      <c r="Y1930" s="35">
        <f>IF(W1930=MAXIFS(W$2:W$7201, A$2:A$7201, A1930, B$2:B$7201, B1930), "OPTIMAL", "")</f>
        <v/>
      </c>
    </row>
    <row r="1931" ht="20" customHeight="1">
      <c r="A1931" s="36" t="n">
        <v>4</v>
      </c>
      <c r="B1931" s="36" t="n">
        <v>35</v>
      </c>
      <c r="C1931" s="37" t="n">
        <v>110</v>
      </c>
      <c r="D1931" s="37" t="n">
        <v>2</v>
      </c>
      <c r="E1931" s="6" t="n">
        <v>4</v>
      </c>
      <c r="F1931" s="37" t="n">
        <v>1.5</v>
      </c>
      <c r="G1931" s="36" t="n">
        <v>50</v>
      </c>
      <c r="H1931" s="6" t="inlineStr">
        <is>
          <t>OFF</t>
        </is>
      </c>
      <c r="I1931" s="38" t="n">
        <v>856.3651513317755</v>
      </c>
      <c r="J1931" s="38" t="n">
        <v>3449.488235315031</v>
      </c>
      <c r="K1931" s="38" t="n">
        <v>2287.037037037037</v>
      </c>
      <c r="L1931" s="38" t="n">
        <v>150</v>
      </c>
      <c r="M1931" s="38">
        <f>I1931+J1931+K1931+L1931</f>
        <v/>
      </c>
      <c r="N1931" s="38">
        <f>M1931*'Dashboard &amp; Optimisation'!$B$18/('Dashboard &amp; Optimisation'!$B$16/3.6)</f>
        <v/>
      </c>
      <c r="O1931" s="38" t="n">
        <v>409.0553099153785</v>
      </c>
      <c r="P1931" s="39" t="n">
        <v>0.2875024670124157</v>
      </c>
      <c r="Q1931" s="40" t="n">
        <v>6.103987745549313</v>
      </c>
      <c r="R1931" s="38" t="n">
        <v>515.1193309329315</v>
      </c>
      <c r="S1931" s="38">
        <f>R1931*IF(A1931=4, 2.0, 3.0)</f>
        <v/>
      </c>
      <c r="T1931" s="37">
        <f>'Dashboard &amp; Optimisation'!$B$18*U1931</f>
        <v/>
      </c>
      <c r="U1931" s="26">
        <f>MIN(1, S1931/M1931)</f>
        <v/>
      </c>
      <c r="V1931" s="26">
        <f>N1931/(N1931+O1931)</f>
        <v/>
      </c>
      <c r="W1931" s="26">
        <f>U1931*V1931</f>
        <v/>
      </c>
      <c r="X1931" s="39">
        <f>T1931/N1931</f>
        <v/>
      </c>
      <c r="Y1931" s="41">
        <f>IF(W1931=MAXIFS(W$2:W$7201, A$2:A$7201, A1931, B$2:B$7201, B1931), "OPTIMAL", "")</f>
        <v/>
      </c>
    </row>
    <row r="1932" ht="20" customHeight="1">
      <c r="A1932" s="28" t="n">
        <v>4</v>
      </c>
      <c r="B1932" s="28" t="n">
        <v>35</v>
      </c>
      <c r="C1932" s="29" t="n">
        <v>110</v>
      </c>
      <c r="D1932" s="29" t="n">
        <v>2</v>
      </c>
      <c r="E1932" s="30" t="n">
        <v>4</v>
      </c>
      <c r="F1932" s="29" t="n">
        <v>1.5</v>
      </c>
      <c r="G1932" s="28" t="n">
        <v>100</v>
      </c>
      <c r="H1932" s="30" t="inlineStr">
        <is>
          <t>ON</t>
        </is>
      </c>
      <c r="I1932" s="31" t="n">
        <v>856.3651513317755</v>
      </c>
      <c r="J1932" s="31" t="n">
        <v>3449.488235315031</v>
      </c>
      <c r="K1932" s="31" t="n">
        <v>2287.037037037037</v>
      </c>
      <c r="L1932" s="31" t="n">
        <v>150</v>
      </c>
      <c r="M1932" s="31">
        <f>I1932+J1932+K1932+L1932</f>
        <v/>
      </c>
      <c r="N1932" s="31">
        <f>M1932*'Dashboard &amp; Optimisation'!$B$18/('Dashboard &amp; Optimisation'!$B$16/3.6)</f>
        <v/>
      </c>
      <c r="O1932" s="31" t="n">
        <v>409.0553099153785</v>
      </c>
      <c r="P1932" s="32" t="n">
        <v>0.07062967612279852</v>
      </c>
      <c r="Q1932" s="33" t="n">
        <v>6.103987745549313</v>
      </c>
      <c r="R1932" s="31" t="n">
        <v>2096.825110616615</v>
      </c>
      <c r="S1932" s="31">
        <f>R1932*IF(A1932=4, 2.0, 3.0)</f>
        <v/>
      </c>
      <c r="T1932" s="29">
        <f>'Dashboard &amp; Optimisation'!$B$18*U1932</f>
        <v/>
      </c>
      <c r="U1932" s="34">
        <f>MIN(1, S1932/M1932)</f>
        <v/>
      </c>
      <c r="V1932" s="34">
        <f>N1932/(N1932+O1932)</f>
        <v/>
      </c>
      <c r="W1932" s="34">
        <f>U1932*V1932</f>
        <v/>
      </c>
      <c r="X1932" s="32">
        <f>T1932/N1932</f>
        <v/>
      </c>
      <c r="Y1932" s="35">
        <f>IF(W1932=MAXIFS(W$2:W$7201, A$2:A$7201, A1932, B$2:B$7201, B1932), "OPTIMAL", "")</f>
        <v/>
      </c>
    </row>
    <row r="1933" ht="20" customHeight="1">
      <c r="A1933" s="36" t="n">
        <v>4</v>
      </c>
      <c r="B1933" s="36" t="n">
        <v>35</v>
      </c>
      <c r="C1933" s="37" t="n">
        <v>110</v>
      </c>
      <c r="D1933" s="37" t="n">
        <v>2</v>
      </c>
      <c r="E1933" s="6" t="n">
        <v>4</v>
      </c>
      <c r="F1933" s="37" t="n">
        <v>1.5</v>
      </c>
      <c r="G1933" s="36" t="n">
        <v>100</v>
      </c>
      <c r="H1933" s="6" t="inlineStr">
        <is>
          <t>OFF</t>
        </is>
      </c>
      <c r="I1933" s="38" t="n">
        <v>856.3651513317755</v>
      </c>
      <c r="J1933" s="38" t="n">
        <v>3449.488235315031</v>
      </c>
      <c r="K1933" s="38" t="n">
        <v>2287.037037037037</v>
      </c>
      <c r="L1933" s="38" t="n">
        <v>150</v>
      </c>
      <c r="M1933" s="38">
        <f>I1933+J1933+K1933+L1933</f>
        <v/>
      </c>
      <c r="N1933" s="38">
        <f>M1933*'Dashboard &amp; Optimisation'!$B$18/('Dashboard &amp; Optimisation'!$B$16/3.6)</f>
        <v/>
      </c>
      <c r="O1933" s="38" t="n">
        <v>409.0553099153785</v>
      </c>
      <c r="P1933" s="39" t="n">
        <v>0.2882258985719243</v>
      </c>
      <c r="Q1933" s="40" t="n">
        <v>6.103987745549313</v>
      </c>
      <c r="R1933" s="38" t="n">
        <v>513.826409017322</v>
      </c>
      <c r="S1933" s="38">
        <f>R1933*IF(A1933=4, 2.0, 3.0)</f>
        <v/>
      </c>
      <c r="T1933" s="37">
        <f>'Dashboard &amp; Optimisation'!$B$18*U1933</f>
        <v/>
      </c>
      <c r="U1933" s="26">
        <f>MIN(1, S1933/M1933)</f>
        <v/>
      </c>
      <c r="V1933" s="26">
        <f>N1933/(N1933+O1933)</f>
        <v/>
      </c>
      <c r="W1933" s="26">
        <f>U1933*V1933</f>
        <v/>
      </c>
      <c r="X1933" s="39">
        <f>T1933/N1933</f>
        <v/>
      </c>
      <c r="Y1933" s="41">
        <f>IF(W1933=MAXIFS(W$2:W$7201, A$2:A$7201, A1933, B$2:B$7201, B1933), "OPTIMAL", "")</f>
        <v/>
      </c>
    </row>
    <row r="1934" ht="20" customHeight="1">
      <c r="A1934" s="28" t="n">
        <v>4</v>
      </c>
      <c r="B1934" s="28" t="n">
        <v>35</v>
      </c>
      <c r="C1934" s="29" t="n">
        <v>110</v>
      </c>
      <c r="D1934" s="29" t="n">
        <v>2</v>
      </c>
      <c r="E1934" s="30" t="n">
        <v>4</v>
      </c>
      <c r="F1934" s="29" t="n">
        <v>1.5</v>
      </c>
      <c r="G1934" s="28" t="n">
        <v>150</v>
      </c>
      <c r="H1934" s="30" t="inlineStr">
        <is>
          <t>ON</t>
        </is>
      </c>
      <c r="I1934" s="31" t="n">
        <v>856.3651513317755</v>
      </c>
      <c r="J1934" s="31" t="n">
        <v>3449.488235315031</v>
      </c>
      <c r="K1934" s="31" t="n">
        <v>2287.037037037037</v>
      </c>
      <c r="L1934" s="31" t="n">
        <v>150</v>
      </c>
      <c r="M1934" s="31">
        <f>I1934+J1934+K1934+L1934</f>
        <v/>
      </c>
      <c r="N1934" s="31">
        <f>M1934*'Dashboard &amp; Optimisation'!$B$18/('Dashboard &amp; Optimisation'!$B$16/3.6)</f>
        <v/>
      </c>
      <c r="O1934" s="31" t="n">
        <v>409.0553099153785</v>
      </c>
      <c r="P1934" s="32" t="n">
        <v>0.07135310768230714</v>
      </c>
      <c r="Q1934" s="33" t="n">
        <v>6.103987745549313</v>
      </c>
      <c r="R1934" s="31" t="n">
        <v>2075.565918003112</v>
      </c>
      <c r="S1934" s="31">
        <f>R1934*IF(A1934=4, 2.0, 3.0)</f>
        <v/>
      </c>
      <c r="T1934" s="29">
        <f>'Dashboard &amp; Optimisation'!$B$18*U1934</f>
        <v/>
      </c>
      <c r="U1934" s="34">
        <f>MIN(1, S1934/M1934)</f>
        <v/>
      </c>
      <c r="V1934" s="34">
        <f>N1934/(N1934+O1934)</f>
        <v/>
      </c>
      <c r="W1934" s="34">
        <f>U1934*V1934</f>
        <v/>
      </c>
      <c r="X1934" s="32">
        <f>T1934/N1934</f>
        <v/>
      </c>
      <c r="Y1934" s="35">
        <f>IF(W1934=MAXIFS(W$2:W$7201, A$2:A$7201, A1934, B$2:B$7201, B1934), "OPTIMAL", "")</f>
        <v/>
      </c>
    </row>
    <row r="1935" ht="20" customHeight="1">
      <c r="A1935" s="36" t="n">
        <v>4</v>
      </c>
      <c r="B1935" s="36" t="n">
        <v>35</v>
      </c>
      <c r="C1935" s="37" t="n">
        <v>110</v>
      </c>
      <c r="D1935" s="37" t="n">
        <v>2</v>
      </c>
      <c r="E1935" s="6" t="n">
        <v>4</v>
      </c>
      <c r="F1935" s="37" t="n">
        <v>1.5</v>
      </c>
      <c r="G1935" s="36" t="n">
        <v>150</v>
      </c>
      <c r="H1935" s="6" t="inlineStr">
        <is>
          <t>OFF</t>
        </is>
      </c>
      <c r="I1935" s="38" t="n">
        <v>856.3651513317755</v>
      </c>
      <c r="J1935" s="38" t="n">
        <v>3449.488235315031</v>
      </c>
      <c r="K1935" s="38" t="n">
        <v>2287.037037037037</v>
      </c>
      <c r="L1935" s="38" t="n">
        <v>150</v>
      </c>
      <c r="M1935" s="38">
        <f>I1935+J1935+K1935+L1935</f>
        <v/>
      </c>
      <c r="N1935" s="38">
        <f>M1935*'Dashboard &amp; Optimisation'!$B$18/('Dashboard &amp; Optimisation'!$B$16/3.6)</f>
        <v/>
      </c>
      <c r="O1935" s="38" t="n">
        <v>409.0553099153785</v>
      </c>
      <c r="P1935" s="39" t="n">
        <v>0.2889493301314329</v>
      </c>
      <c r="Q1935" s="40" t="n">
        <v>6.103987745549313</v>
      </c>
      <c r="R1935" s="38" t="n">
        <v>512.5399611815612</v>
      </c>
      <c r="S1935" s="38">
        <f>R1935*IF(A1935=4, 2.0, 3.0)</f>
        <v/>
      </c>
      <c r="T1935" s="37">
        <f>'Dashboard &amp; Optimisation'!$B$18*U1935</f>
        <v/>
      </c>
      <c r="U1935" s="26">
        <f>MIN(1, S1935/M1935)</f>
        <v/>
      </c>
      <c r="V1935" s="26">
        <f>N1935/(N1935+O1935)</f>
        <v/>
      </c>
      <c r="W1935" s="26">
        <f>U1935*V1935</f>
        <v/>
      </c>
      <c r="X1935" s="39">
        <f>T1935/N1935</f>
        <v/>
      </c>
      <c r="Y1935" s="41">
        <f>IF(W1935=MAXIFS(W$2:W$7201, A$2:A$7201, A1935, B$2:B$7201, B1935), "OPTIMAL", "")</f>
        <v/>
      </c>
    </row>
    <row r="1936" ht="20" customHeight="1">
      <c r="A1936" s="28" t="n">
        <v>4</v>
      </c>
      <c r="B1936" s="28" t="n">
        <v>35</v>
      </c>
      <c r="C1936" s="29" t="n">
        <v>110</v>
      </c>
      <c r="D1936" s="29" t="n">
        <v>2</v>
      </c>
      <c r="E1936" s="30" t="n">
        <v>4</v>
      </c>
      <c r="F1936" s="29" t="n">
        <v>1.5</v>
      </c>
      <c r="G1936" s="28" t="n">
        <v>200</v>
      </c>
      <c r="H1936" s="30" t="inlineStr">
        <is>
          <t>ON</t>
        </is>
      </c>
      <c r="I1936" s="31" t="n">
        <v>856.3651513317755</v>
      </c>
      <c r="J1936" s="31" t="n">
        <v>3449.488235315031</v>
      </c>
      <c r="K1936" s="31" t="n">
        <v>2287.037037037037</v>
      </c>
      <c r="L1936" s="31" t="n">
        <v>150</v>
      </c>
      <c r="M1936" s="31">
        <f>I1936+J1936+K1936+L1936</f>
        <v/>
      </c>
      <c r="N1936" s="31">
        <f>M1936*'Dashboard &amp; Optimisation'!$B$18/('Dashboard &amp; Optimisation'!$B$16/3.6)</f>
        <v/>
      </c>
      <c r="O1936" s="31" t="n">
        <v>409.0553099153785</v>
      </c>
      <c r="P1936" s="32" t="n">
        <v>0.07207653924181576</v>
      </c>
      <c r="Q1936" s="33" t="n">
        <v>6.103987745549313</v>
      </c>
      <c r="R1936" s="31" t="n">
        <v>2054.733482029927</v>
      </c>
      <c r="S1936" s="31">
        <f>R1936*IF(A1936=4, 2.0, 3.0)</f>
        <v/>
      </c>
      <c r="T1936" s="29">
        <f>'Dashboard &amp; Optimisation'!$B$18*U1936</f>
        <v/>
      </c>
      <c r="U1936" s="34">
        <f>MIN(1, S1936/M1936)</f>
        <v/>
      </c>
      <c r="V1936" s="34">
        <f>N1936/(N1936+O1936)</f>
        <v/>
      </c>
      <c r="W1936" s="34">
        <f>U1936*V1936</f>
        <v/>
      </c>
      <c r="X1936" s="32">
        <f>T1936/N1936</f>
        <v/>
      </c>
      <c r="Y1936" s="35">
        <f>IF(W1936=MAXIFS(W$2:W$7201, A$2:A$7201, A1936, B$2:B$7201, B1936), "OPTIMAL", "")</f>
        <v/>
      </c>
    </row>
    <row r="1937" ht="20" customHeight="1">
      <c r="A1937" s="36" t="n">
        <v>4</v>
      </c>
      <c r="B1937" s="36" t="n">
        <v>35</v>
      </c>
      <c r="C1937" s="37" t="n">
        <v>110</v>
      </c>
      <c r="D1937" s="37" t="n">
        <v>2</v>
      </c>
      <c r="E1937" s="6" t="n">
        <v>4</v>
      </c>
      <c r="F1937" s="37" t="n">
        <v>1.5</v>
      </c>
      <c r="G1937" s="36" t="n">
        <v>200</v>
      </c>
      <c r="H1937" s="6" t="inlineStr">
        <is>
          <t>OFF</t>
        </is>
      </c>
      <c r="I1937" s="38" t="n">
        <v>856.3651513317755</v>
      </c>
      <c r="J1937" s="38" t="n">
        <v>3449.488235315031</v>
      </c>
      <c r="K1937" s="38" t="n">
        <v>2287.037037037037</v>
      </c>
      <c r="L1937" s="38" t="n">
        <v>150</v>
      </c>
      <c r="M1937" s="38">
        <f>I1937+J1937+K1937+L1937</f>
        <v/>
      </c>
      <c r="N1937" s="38">
        <f>M1937*'Dashboard &amp; Optimisation'!$B$18/('Dashboard &amp; Optimisation'!$B$16/3.6)</f>
        <v/>
      </c>
      <c r="O1937" s="38" t="n">
        <v>409.0553099153785</v>
      </c>
      <c r="P1937" s="39" t="n">
        <v>0.2896727616909415</v>
      </c>
      <c r="Q1937" s="40" t="n">
        <v>6.103987745549313</v>
      </c>
      <c r="R1937" s="38" t="n">
        <v>511.25993892036</v>
      </c>
      <c r="S1937" s="38">
        <f>R1937*IF(A1937=4, 2.0, 3.0)</f>
        <v/>
      </c>
      <c r="T1937" s="37">
        <f>'Dashboard &amp; Optimisation'!$B$18*U1937</f>
        <v/>
      </c>
      <c r="U1937" s="26">
        <f>MIN(1, S1937/M1937)</f>
        <v/>
      </c>
      <c r="V1937" s="26">
        <f>N1937/(N1937+O1937)</f>
        <v/>
      </c>
      <c r="W1937" s="26">
        <f>U1937*V1937</f>
        <v/>
      </c>
      <c r="X1937" s="39">
        <f>T1937/N1937</f>
        <v/>
      </c>
      <c r="Y1937" s="41">
        <f>IF(W1937=MAXIFS(W$2:W$7201, A$2:A$7201, A1937, B$2:B$7201, B1937), "OPTIMAL", "")</f>
        <v/>
      </c>
    </row>
    <row r="1938" ht="20" customHeight="1">
      <c r="A1938" s="28" t="n">
        <v>4</v>
      </c>
      <c r="B1938" s="28" t="n">
        <v>35</v>
      </c>
      <c r="C1938" s="29" t="n">
        <v>110</v>
      </c>
      <c r="D1938" s="29" t="n">
        <v>2</v>
      </c>
      <c r="E1938" s="30" t="n">
        <v>4</v>
      </c>
      <c r="F1938" s="29" t="n">
        <v>2</v>
      </c>
      <c r="G1938" s="28" t="n">
        <v>50</v>
      </c>
      <c r="H1938" s="30" t="inlineStr">
        <is>
          <t>ON</t>
        </is>
      </c>
      <c r="I1938" s="31" t="n">
        <v>856.3651513317755</v>
      </c>
      <c r="J1938" s="31" t="n">
        <v>3449.488235315031</v>
      </c>
      <c r="K1938" s="31" t="n">
        <v>2287.037037037037</v>
      </c>
      <c r="L1938" s="31" t="n">
        <v>150</v>
      </c>
      <c r="M1938" s="31">
        <f>I1938+J1938+K1938+L1938</f>
        <v/>
      </c>
      <c r="N1938" s="31">
        <f>M1938*'Dashboard &amp; Optimisation'!$B$18/('Dashboard &amp; Optimisation'!$B$16/3.6)</f>
        <v/>
      </c>
      <c r="O1938" s="31" t="n">
        <v>459.5064212355094</v>
      </c>
      <c r="P1938" s="32" t="n">
        <v>0.06690020458170202</v>
      </c>
      <c r="Q1938" s="33" t="n">
        <v>8.071983660732418</v>
      </c>
      <c r="R1938" s="31" t="n">
        <v>2235.839103341228</v>
      </c>
      <c r="S1938" s="31">
        <f>R1938*IF(A1938=4, 2.0, 3.0)</f>
        <v/>
      </c>
      <c r="T1938" s="29">
        <f>'Dashboard &amp; Optimisation'!$B$18*U1938</f>
        <v/>
      </c>
      <c r="U1938" s="34">
        <f>MIN(1, S1938/M1938)</f>
        <v/>
      </c>
      <c r="V1938" s="34">
        <f>N1938/(N1938+O1938)</f>
        <v/>
      </c>
      <c r="W1938" s="34">
        <f>U1938*V1938</f>
        <v/>
      </c>
      <c r="X1938" s="32">
        <f>T1938/N1938</f>
        <v/>
      </c>
      <c r="Y1938" s="35">
        <f>IF(W1938=MAXIFS(W$2:W$7201, A$2:A$7201, A1938, B$2:B$7201, B1938), "OPTIMAL", "")</f>
        <v/>
      </c>
    </row>
    <row r="1939" ht="20" customHeight="1">
      <c r="A1939" s="36" t="n">
        <v>4</v>
      </c>
      <c r="B1939" s="36" t="n">
        <v>35</v>
      </c>
      <c r="C1939" s="37" t="n">
        <v>110</v>
      </c>
      <c r="D1939" s="37" t="n">
        <v>2</v>
      </c>
      <c r="E1939" s="6" t="n">
        <v>4</v>
      </c>
      <c r="F1939" s="37" t="n">
        <v>2</v>
      </c>
      <c r="G1939" s="36" t="n">
        <v>50</v>
      </c>
      <c r="H1939" s="6" t="inlineStr">
        <is>
          <t>OFF</t>
        </is>
      </c>
      <c r="I1939" s="38" t="n">
        <v>856.3651513317755</v>
      </c>
      <c r="J1939" s="38" t="n">
        <v>3449.488235315031</v>
      </c>
      <c r="K1939" s="38" t="n">
        <v>2287.037037037037</v>
      </c>
      <c r="L1939" s="38" t="n">
        <v>150</v>
      </c>
      <c r="M1939" s="38">
        <f>I1939+J1939+K1939+L1939</f>
        <v/>
      </c>
      <c r="N1939" s="38">
        <f>M1939*'Dashboard &amp; Optimisation'!$B$18/('Dashboard &amp; Optimisation'!$B$16/3.6)</f>
        <v/>
      </c>
      <c r="O1939" s="38" t="n">
        <v>459.5064212355094</v>
      </c>
      <c r="P1939" s="39" t="n">
        <v>0.2854457850292905</v>
      </c>
      <c r="Q1939" s="40" t="n">
        <v>8.071983660732418</v>
      </c>
      <c r="R1939" s="38" t="n">
        <v>524.0157720666593</v>
      </c>
      <c r="S1939" s="38">
        <f>R1939*IF(A1939=4, 2.0, 3.0)</f>
        <v/>
      </c>
      <c r="T1939" s="37">
        <f>'Dashboard &amp; Optimisation'!$B$18*U1939</f>
        <v/>
      </c>
      <c r="U1939" s="26">
        <f>MIN(1, S1939/M1939)</f>
        <v/>
      </c>
      <c r="V1939" s="26">
        <f>N1939/(N1939+O1939)</f>
        <v/>
      </c>
      <c r="W1939" s="26">
        <f>U1939*V1939</f>
        <v/>
      </c>
      <c r="X1939" s="39">
        <f>T1939/N1939</f>
        <v/>
      </c>
      <c r="Y1939" s="41">
        <f>IF(W1939=MAXIFS(W$2:W$7201, A$2:A$7201, A1939, B$2:B$7201, B1939), "OPTIMAL", "")</f>
        <v/>
      </c>
    </row>
    <row r="1940" ht="20" customHeight="1">
      <c r="A1940" s="28" t="n">
        <v>4</v>
      </c>
      <c r="B1940" s="28" t="n">
        <v>35</v>
      </c>
      <c r="C1940" s="29" t="n">
        <v>110</v>
      </c>
      <c r="D1940" s="29" t="n">
        <v>2</v>
      </c>
      <c r="E1940" s="30" t="n">
        <v>4</v>
      </c>
      <c r="F1940" s="29" t="n">
        <v>2</v>
      </c>
      <c r="G1940" s="28" t="n">
        <v>100</v>
      </c>
      <c r="H1940" s="30" t="inlineStr">
        <is>
          <t>ON</t>
        </is>
      </c>
      <c r="I1940" s="31" t="n">
        <v>856.3651513317755</v>
      </c>
      <c r="J1940" s="31" t="n">
        <v>3449.488235315031</v>
      </c>
      <c r="K1940" s="31" t="n">
        <v>2287.037037037037</v>
      </c>
      <c r="L1940" s="31" t="n">
        <v>150</v>
      </c>
      <c r="M1940" s="31">
        <f>I1940+J1940+K1940+L1940</f>
        <v/>
      </c>
      <c r="N1940" s="31">
        <f>M1940*'Dashboard &amp; Optimisation'!$B$18/('Dashboard &amp; Optimisation'!$B$16/3.6)</f>
        <v/>
      </c>
      <c r="O1940" s="31" t="n">
        <v>459.5064212355094</v>
      </c>
      <c r="P1940" s="32" t="n">
        <v>0.06762363614121064</v>
      </c>
      <c r="Q1940" s="33" t="n">
        <v>8.071983660732418</v>
      </c>
      <c r="R1940" s="31" t="n">
        <v>2211.920298295564</v>
      </c>
      <c r="S1940" s="31">
        <f>R1940*IF(A1940=4, 2.0, 3.0)</f>
        <v/>
      </c>
      <c r="T1940" s="29">
        <f>'Dashboard &amp; Optimisation'!$B$18*U1940</f>
        <v/>
      </c>
      <c r="U1940" s="34">
        <f>MIN(1, S1940/M1940)</f>
        <v/>
      </c>
      <c r="V1940" s="34">
        <f>N1940/(N1940+O1940)</f>
        <v/>
      </c>
      <c r="W1940" s="34">
        <f>U1940*V1940</f>
        <v/>
      </c>
      <c r="X1940" s="32">
        <f>T1940/N1940</f>
        <v/>
      </c>
      <c r="Y1940" s="35">
        <f>IF(W1940=MAXIFS(W$2:W$7201, A$2:A$7201, A1940, B$2:B$7201, B1940), "OPTIMAL", "")</f>
        <v/>
      </c>
    </row>
    <row r="1941" ht="20" customHeight="1">
      <c r="A1941" s="36" t="n">
        <v>4</v>
      </c>
      <c r="B1941" s="36" t="n">
        <v>35</v>
      </c>
      <c r="C1941" s="37" t="n">
        <v>110</v>
      </c>
      <c r="D1941" s="37" t="n">
        <v>2</v>
      </c>
      <c r="E1941" s="6" t="n">
        <v>4</v>
      </c>
      <c r="F1941" s="37" t="n">
        <v>2</v>
      </c>
      <c r="G1941" s="36" t="n">
        <v>100</v>
      </c>
      <c r="H1941" s="6" t="inlineStr">
        <is>
          <t>OFF</t>
        </is>
      </c>
      <c r="I1941" s="38" t="n">
        <v>856.3651513317755</v>
      </c>
      <c r="J1941" s="38" t="n">
        <v>3449.488235315031</v>
      </c>
      <c r="K1941" s="38" t="n">
        <v>2287.037037037037</v>
      </c>
      <c r="L1941" s="38" t="n">
        <v>150</v>
      </c>
      <c r="M1941" s="38">
        <f>I1941+J1941+K1941+L1941</f>
        <v/>
      </c>
      <c r="N1941" s="38">
        <f>M1941*'Dashboard &amp; Optimisation'!$B$18/('Dashboard &amp; Optimisation'!$B$16/3.6)</f>
        <v/>
      </c>
      <c r="O1941" s="38" t="n">
        <v>459.5064212355094</v>
      </c>
      <c r="P1941" s="39" t="n">
        <v>0.2861692165887991</v>
      </c>
      <c r="Q1941" s="40" t="n">
        <v>8.071983660732418</v>
      </c>
      <c r="R1941" s="38" t="n">
        <v>522.6910679223348</v>
      </c>
      <c r="S1941" s="38">
        <f>R1941*IF(A1941=4, 2.0, 3.0)</f>
        <v/>
      </c>
      <c r="T1941" s="37">
        <f>'Dashboard &amp; Optimisation'!$B$18*U1941</f>
        <v/>
      </c>
      <c r="U1941" s="26">
        <f>MIN(1, S1941/M1941)</f>
        <v/>
      </c>
      <c r="V1941" s="26">
        <f>N1941/(N1941+O1941)</f>
        <v/>
      </c>
      <c r="W1941" s="26">
        <f>U1941*V1941</f>
        <v/>
      </c>
      <c r="X1941" s="39">
        <f>T1941/N1941</f>
        <v/>
      </c>
      <c r="Y1941" s="41">
        <f>IF(W1941=MAXIFS(W$2:W$7201, A$2:A$7201, A1941, B$2:B$7201, B1941), "OPTIMAL", "")</f>
        <v/>
      </c>
    </row>
    <row r="1942" ht="20" customHeight="1">
      <c r="A1942" s="28" t="n">
        <v>4</v>
      </c>
      <c r="B1942" s="28" t="n">
        <v>35</v>
      </c>
      <c r="C1942" s="29" t="n">
        <v>110</v>
      </c>
      <c r="D1942" s="29" t="n">
        <v>2</v>
      </c>
      <c r="E1942" s="30" t="n">
        <v>4</v>
      </c>
      <c r="F1942" s="29" t="n">
        <v>2</v>
      </c>
      <c r="G1942" s="28" t="n">
        <v>150</v>
      </c>
      <c r="H1942" s="30" t="inlineStr">
        <is>
          <t>ON</t>
        </is>
      </c>
      <c r="I1942" s="31" t="n">
        <v>856.3651513317755</v>
      </c>
      <c r="J1942" s="31" t="n">
        <v>3449.488235315031</v>
      </c>
      <c r="K1942" s="31" t="n">
        <v>2287.037037037037</v>
      </c>
      <c r="L1942" s="31" t="n">
        <v>150</v>
      </c>
      <c r="M1942" s="31">
        <f>I1942+J1942+K1942+L1942</f>
        <v/>
      </c>
      <c r="N1942" s="31">
        <f>M1942*'Dashboard &amp; Optimisation'!$B$18/('Dashboard &amp; Optimisation'!$B$16/3.6)</f>
        <v/>
      </c>
      <c r="O1942" s="31" t="n">
        <v>459.5064212355094</v>
      </c>
      <c r="P1942" s="32" t="n">
        <v>0.06834706770071926</v>
      </c>
      <c r="Q1942" s="33" t="n">
        <v>8.071983660732418</v>
      </c>
      <c r="R1942" s="31" t="n">
        <v>2188.507838847975</v>
      </c>
      <c r="S1942" s="31">
        <f>R1942*IF(A1942=4, 2.0, 3.0)</f>
        <v/>
      </c>
      <c r="T1942" s="29">
        <f>'Dashboard &amp; Optimisation'!$B$18*U1942</f>
        <v/>
      </c>
      <c r="U1942" s="34">
        <f>MIN(1, S1942/M1942)</f>
        <v/>
      </c>
      <c r="V1942" s="34">
        <f>N1942/(N1942+O1942)</f>
        <v/>
      </c>
      <c r="W1942" s="34">
        <f>U1942*V1942</f>
        <v/>
      </c>
      <c r="X1942" s="32">
        <f>T1942/N1942</f>
        <v/>
      </c>
      <c r="Y1942" s="35">
        <f>IF(W1942=MAXIFS(W$2:W$7201, A$2:A$7201, A1942, B$2:B$7201, B1942), "OPTIMAL", "")</f>
        <v/>
      </c>
    </row>
    <row r="1943" ht="20" customHeight="1">
      <c r="A1943" s="36" t="n">
        <v>4</v>
      </c>
      <c r="B1943" s="36" t="n">
        <v>35</v>
      </c>
      <c r="C1943" s="37" t="n">
        <v>110</v>
      </c>
      <c r="D1943" s="37" t="n">
        <v>2</v>
      </c>
      <c r="E1943" s="6" t="n">
        <v>4</v>
      </c>
      <c r="F1943" s="37" t="n">
        <v>2</v>
      </c>
      <c r="G1943" s="36" t="n">
        <v>150</v>
      </c>
      <c r="H1943" s="6" t="inlineStr">
        <is>
          <t>OFF</t>
        </is>
      </c>
      <c r="I1943" s="38" t="n">
        <v>856.3651513317755</v>
      </c>
      <c r="J1943" s="38" t="n">
        <v>3449.488235315031</v>
      </c>
      <c r="K1943" s="38" t="n">
        <v>2287.037037037037</v>
      </c>
      <c r="L1943" s="38" t="n">
        <v>150</v>
      </c>
      <c r="M1943" s="38">
        <f>I1943+J1943+K1943+L1943</f>
        <v/>
      </c>
      <c r="N1943" s="38">
        <f>M1943*'Dashboard &amp; Optimisation'!$B$18/('Dashboard &amp; Optimisation'!$B$16/3.6)</f>
        <v/>
      </c>
      <c r="O1943" s="38" t="n">
        <v>459.5064212355094</v>
      </c>
      <c r="P1943" s="39" t="n">
        <v>0.2868926481483077</v>
      </c>
      <c r="Q1943" s="40" t="n">
        <v>8.071983660732418</v>
      </c>
      <c r="R1943" s="38" t="n">
        <v>521.3730445541905</v>
      </c>
      <c r="S1943" s="38">
        <f>R1943*IF(A1943=4, 2.0, 3.0)</f>
        <v/>
      </c>
      <c r="T1943" s="37">
        <f>'Dashboard &amp; Optimisation'!$B$18*U1943</f>
        <v/>
      </c>
      <c r="U1943" s="26">
        <f>MIN(1, S1943/M1943)</f>
        <v/>
      </c>
      <c r="V1943" s="26">
        <f>N1943/(N1943+O1943)</f>
        <v/>
      </c>
      <c r="W1943" s="26">
        <f>U1943*V1943</f>
        <v/>
      </c>
      <c r="X1943" s="39">
        <f>T1943/N1943</f>
        <v/>
      </c>
      <c r="Y1943" s="41">
        <f>IF(W1943=MAXIFS(W$2:W$7201, A$2:A$7201, A1943, B$2:B$7201, B1943), "OPTIMAL", "")</f>
        <v/>
      </c>
    </row>
    <row r="1944" ht="20" customHeight="1">
      <c r="A1944" s="28" t="n">
        <v>4</v>
      </c>
      <c r="B1944" s="28" t="n">
        <v>35</v>
      </c>
      <c r="C1944" s="29" t="n">
        <v>110</v>
      </c>
      <c r="D1944" s="29" t="n">
        <v>2</v>
      </c>
      <c r="E1944" s="30" t="n">
        <v>4</v>
      </c>
      <c r="F1944" s="29" t="n">
        <v>2</v>
      </c>
      <c r="G1944" s="28" t="n">
        <v>200</v>
      </c>
      <c r="H1944" s="30" t="inlineStr">
        <is>
          <t>ON</t>
        </is>
      </c>
      <c r="I1944" s="31" t="n">
        <v>856.3651513317755</v>
      </c>
      <c r="J1944" s="31" t="n">
        <v>3449.488235315031</v>
      </c>
      <c r="K1944" s="31" t="n">
        <v>2287.037037037037</v>
      </c>
      <c r="L1944" s="31" t="n">
        <v>150</v>
      </c>
      <c r="M1944" s="31">
        <f>I1944+J1944+K1944+L1944</f>
        <v/>
      </c>
      <c r="N1944" s="31">
        <f>M1944*'Dashboard &amp; Optimisation'!$B$18/('Dashboard &amp; Optimisation'!$B$16/3.6)</f>
        <v/>
      </c>
      <c r="O1944" s="31" t="n">
        <v>459.5064212355094</v>
      </c>
      <c r="P1944" s="32" t="n">
        <v>0.06907049926022787</v>
      </c>
      <c r="Q1944" s="33" t="n">
        <v>8.071983660732418</v>
      </c>
      <c r="R1944" s="31" t="n">
        <v>2165.585814889676</v>
      </c>
      <c r="S1944" s="31">
        <f>R1944*IF(A1944=4, 2.0, 3.0)</f>
        <v/>
      </c>
      <c r="T1944" s="29">
        <f>'Dashboard &amp; Optimisation'!$B$18*U1944</f>
        <v/>
      </c>
      <c r="U1944" s="34">
        <f>MIN(1, S1944/M1944)</f>
        <v/>
      </c>
      <c r="V1944" s="34">
        <f>N1944/(N1944+O1944)</f>
        <v/>
      </c>
      <c r="W1944" s="34">
        <f>U1944*V1944</f>
        <v/>
      </c>
      <c r="X1944" s="32">
        <f>T1944/N1944</f>
        <v/>
      </c>
      <c r="Y1944" s="35">
        <f>IF(W1944=MAXIFS(W$2:W$7201, A$2:A$7201, A1944, B$2:B$7201, B1944), "OPTIMAL", "")</f>
        <v/>
      </c>
    </row>
    <row r="1945" ht="20" customHeight="1">
      <c r="A1945" s="36" t="n">
        <v>4</v>
      </c>
      <c r="B1945" s="36" t="n">
        <v>35</v>
      </c>
      <c r="C1945" s="37" t="n">
        <v>110</v>
      </c>
      <c r="D1945" s="37" t="n">
        <v>2</v>
      </c>
      <c r="E1945" s="6" t="n">
        <v>4</v>
      </c>
      <c r="F1945" s="37" t="n">
        <v>2</v>
      </c>
      <c r="G1945" s="36" t="n">
        <v>200</v>
      </c>
      <c r="H1945" s="6" t="inlineStr">
        <is>
          <t>OFF</t>
        </is>
      </c>
      <c r="I1945" s="38" t="n">
        <v>856.3651513317755</v>
      </c>
      <c r="J1945" s="38" t="n">
        <v>3449.488235315031</v>
      </c>
      <c r="K1945" s="38" t="n">
        <v>2287.037037037037</v>
      </c>
      <c r="L1945" s="38" t="n">
        <v>150</v>
      </c>
      <c r="M1945" s="38">
        <f>I1945+J1945+K1945+L1945</f>
        <v/>
      </c>
      <c r="N1945" s="38">
        <f>M1945*'Dashboard &amp; Optimisation'!$B$18/('Dashboard &amp; Optimisation'!$B$16/3.6)</f>
        <v/>
      </c>
      <c r="O1945" s="38" t="n">
        <v>459.5064212355094</v>
      </c>
      <c r="P1945" s="39" t="n">
        <v>0.2876160797078163</v>
      </c>
      <c r="Q1945" s="40" t="n">
        <v>8.071983660732418</v>
      </c>
      <c r="R1945" s="38" t="n">
        <v>520.0616515503962</v>
      </c>
      <c r="S1945" s="38">
        <f>R1945*IF(A1945=4, 2.0, 3.0)</f>
        <v/>
      </c>
      <c r="T1945" s="37">
        <f>'Dashboard &amp; Optimisation'!$B$18*U1945</f>
        <v/>
      </c>
      <c r="U1945" s="26">
        <f>MIN(1, S1945/M1945)</f>
        <v/>
      </c>
      <c r="V1945" s="26">
        <f>N1945/(N1945+O1945)</f>
        <v/>
      </c>
      <c r="W1945" s="26">
        <f>U1945*V1945</f>
        <v/>
      </c>
      <c r="X1945" s="39">
        <f>T1945/N1945</f>
        <v/>
      </c>
      <c r="Y1945" s="41">
        <f>IF(W1945=MAXIFS(W$2:W$7201, A$2:A$7201, A1945, B$2:B$7201, B1945), "OPTIMAL", "")</f>
        <v/>
      </c>
    </row>
    <row r="1946" ht="20" customHeight="1">
      <c r="A1946" s="28" t="n">
        <v>4</v>
      </c>
      <c r="B1946" s="28" t="n">
        <v>35</v>
      </c>
      <c r="C1946" s="29" t="n">
        <v>110</v>
      </c>
      <c r="D1946" s="29" t="n">
        <v>2</v>
      </c>
      <c r="E1946" s="30" t="n">
        <v>8</v>
      </c>
      <c r="F1946" s="29" t="n">
        <v>1.5</v>
      </c>
      <c r="G1946" s="28" t="n">
        <v>50</v>
      </c>
      <c r="H1946" s="30" t="inlineStr">
        <is>
          <t>ON</t>
        </is>
      </c>
      <c r="I1946" s="31" t="n">
        <v>856.3651513317755</v>
      </c>
      <c r="J1946" s="31" t="n">
        <v>3449.488235315031</v>
      </c>
      <c r="K1946" s="31" t="n">
        <v>2287.037037037037</v>
      </c>
      <c r="L1946" s="31" t="n">
        <v>150</v>
      </c>
      <c r="M1946" s="31">
        <f>I1946+J1946+K1946+L1946</f>
        <v/>
      </c>
      <c r="N1946" s="31">
        <f>M1946*'Dashboard &amp; Optimisation'!$B$18/('Dashboard &amp; Optimisation'!$B$16/3.6)</f>
        <v/>
      </c>
      <c r="O1946" s="31" t="n">
        <v>563.4954319825995</v>
      </c>
      <c r="P1946" s="32" t="n">
        <v>0.05276288297556911</v>
      </c>
      <c r="Q1946" s="33" t="n">
        <v>12.00797549109863</v>
      </c>
      <c r="R1946" s="31" t="n">
        <v>2892.728138313676</v>
      </c>
      <c r="S1946" s="31">
        <f>R1946*IF(A1946=4, 2.0, 3.0)</f>
        <v/>
      </c>
      <c r="T1946" s="29">
        <f>'Dashboard &amp; Optimisation'!$B$18*U1946</f>
        <v/>
      </c>
      <c r="U1946" s="34">
        <f>MIN(1, S1946/M1946)</f>
        <v/>
      </c>
      <c r="V1946" s="34">
        <f>N1946/(N1946+O1946)</f>
        <v/>
      </c>
      <c r="W1946" s="34">
        <f>U1946*V1946</f>
        <v/>
      </c>
      <c r="X1946" s="32">
        <f>T1946/N1946</f>
        <v/>
      </c>
      <c r="Y1946" s="35">
        <f>IF(W1946=MAXIFS(W$2:W$7201, A$2:A$7201, A1946, B$2:B$7201, B1946), "OPTIMAL", "")</f>
        <v/>
      </c>
    </row>
    <row r="1947" ht="20" customHeight="1">
      <c r="A1947" s="36" t="n">
        <v>4</v>
      </c>
      <c r="B1947" s="36" t="n">
        <v>35</v>
      </c>
      <c r="C1947" s="37" t="n">
        <v>110</v>
      </c>
      <c r="D1947" s="37" t="n">
        <v>2</v>
      </c>
      <c r="E1947" s="6" t="n">
        <v>8</v>
      </c>
      <c r="F1947" s="37" t="n">
        <v>1.5</v>
      </c>
      <c r="G1947" s="36" t="n">
        <v>50</v>
      </c>
      <c r="H1947" s="6" t="inlineStr">
        <is>
          <t>OFF</t>
        </is>
      </c>
      <c r="I1947" s="38" t="n">
        <v>856.3651513317755</v>
      </c>
      <c r="J1947" s="38" t="n">
        <v>3449.488235315031</v>
      </c>
      <c r="K1947" s="38" t="n">
        <v>2287.037037037037</v>
      </c>
      <c r="L1947" s="38" t="n">
        <v>150</v>
      </c>
      <c r="M1947" s="38">
        <f>I1947+J1947+K1947+L1947</f>
        <v/>
      </c>
      <c r="N1947" s="38">
        <f>M1947*'Dashboard &amp; Optimisation'!$B$18/('Dashboard &amp; Optimisation'!$B$16/3.6)</f>
        <v/>
      </c>
      <c r="O1947" s="38" t="n">
        <v>563.4954319825995</v>
      </c>
      <c r="P1947" s="39" t="n">
        <v>0.2271122019502614</v>
      </c>
      <c r="Q1947" s="40" t="n">
        <v>12.00797549109863</v>
      </c>
      <c r="R1947" s="38" t="n">
        <v>672.0408455878858</v>
      </c>
      <c r="S1947" s="38">
        <f>R1947*IF(A1947=4, 2.0, 3.0)</f>
        <v/>
      </c>
      <c r="T1947" s="37">
        <f>'Dashboard &amp; Optimisation'!$B$18*U1947</f>
        <v/>
      </c>
      <c r="U1947" s="26">
        <f>MIN(1, S1947/M1947)</f>
        <v/>
      </c>
      <c r="V1947" s="26">
        <f>N1947/(N1947+O1947)</f>
        <v/>
      </c>
      <c r="W1947" s="26">
        <f>U1947*V1947</f>
        <v/>
      </c>
      <c r="X1947" s="39">
        <f>T1947/N1947</f>
        <v/>
      </c>
      <c r="Y1947" s="41">
        <f>IF(W1947=MAXIFS(W$2:W$7201, A$2:A$7201, A1947, B$2:B$7201, B1947), "OPTIMAL", "")</f>
        <v/>
      </c>
    </row>
    <row r="1948" ht="20" customHeight="1">
      <c r="A1948" s="28" t="n">
        <v>4</v>
      </c>
      <c r="B1948" s="28" t="n">
        <v>35</v>
      </c>
      <c r="C1948" s="29" t="n">
        <v>110</v>
      </c>
      <c r="D1948" s="29" t="n">
        <v>2</v>
      </c>
      <c r="E1948" s="30" t="n">
        <v>8</v>
      </c>
      <c r="F1948" s="29" t="n">
        <v>1.5</v>
      </c>
      <c r="G1948" s="28" t="n">
        <v>100</v>
      </c>
      <c r="H1948" s="30" t="inlineStr">
        <is>
          <t>ON</t>
        </is>
      </c>
      <c r="I1948" s="31" t="n">
        <v>856.3651513317755</v>
      </c>
      <c r="J1948" s="31" t="n">
        <v>3449.488235315031</v>
      </c>
      <c r="K1948" s="31" t="n">
        <v>2287.037037037037</v>
      </c>
      <c r="L1948" s="31" t="n">
        <v>150</v>
      </c>
      <c r="M1948" s="31">
        <f>I1948+J1948+K1948+L1948</f>
        <v/>
      </c>
      <c r="N1948" s="31">
        <f>M1948*'Dashboard &amp; Optimisation'!$B$18/('Dashboard &amp; Optimisation'!$B$16/3.6)</f>
        <v/>
      </c>
      <c r="O1948" s="31" t="n">
        <v>563.4954319825995</v>
      </c>
      <c r="P1948" s="32" t="n">
        <v>0.05348631453507773</v>
      </c>
      <c r="Q1948" s="33" t="n">
        <v>12.00797549109863</v>
      </c>
      <c r="R1948" s="31" t="n">
        <v>2853.602413415164</v>
      </c>
      <c r="S1948" s="31">
        <f>R1948*IF(A1948=4, 2.0, 3.0)</f>
        <v/>
      </c>
      <c r="T1948" s="29">
        <f>'Dashboard &amp; Optimisation'!$B$18*U1948</f>
        <v/>
      </c>
      <c r="U1948" s="34">
        <f>MIN(1, S1948/M1948)</f>
        <v/>
      </c>
      <c r="V1948" s="34">
        <f>N1948/(N1948+O1948)</f>
        <v/>
      </c>
      <c r="W1948" s="34">
        <f>U1948*V1948</f>
        <v/>
      </c>
      <c r="X1948" s="32">
        <f>T1948/N1948</f>
        <v/>
      </c>
      <c r="Y1948" s="35">
        <f>IF(W1948=MAXIFS(W$2:W$7201, A$2:A$7201, A1948, B$2:B$7201, B1948), "OPTIMAL", "")</f>
        <v/>
      </c>
    </row>
    <row r="1949" ht="20" customHeight="1">
      <c r="A1949" s="36" t="n">
        <v>4</v>
      </c>
      <c r="B1949" s="36" t="n">
        <v>35</v>
      </c>
      <c r="C1949" s="37" t="n">
        <v>110</v>
      </c>
      <c r="D1949" s="37" t="n">
        <v>2</v>
      </c>
      <c r="E1949" s="6" t="n">
        <v>8</v>
      </c>
      <c r="F1949" s="37" t="n">
        <v>1.5</v>
      </c>
      <c r="G1949" s="36" t="n">
        <v>100</v>
      </c>
      <c r="H1949" s="6" t="inlineStr">
        <is>
          <t>OFF</t>
        </is>
      </c>
      <c r="I1949" s="38" t="n">
        <v>856.3651513317755</v>
      </c>
      <c r="J1949" s="38" t="n">
        <v>3449.488235315031</v>
      </c>
      <c r="K1949" s="38" t="n">
        <v>2287.037037037037</v>
      </c>
      <c r="L1949" s="38" t="n">
        <v>150</v>
      </c>
      <c r="M1949" s="38">
        <f>I1949+J1949+K1949+L1949</f>
        <v/>
      </c>
      <c r="N1949" s="38">
        <f>M1949*'Dashboard &amp; Optimisation'!$B$18/('Dashboard &amp; Optimisation'!$B$16/3.6)</f>
        <v/>
      </c>
      <c r="O1949" s="38" t="n">
        <v>563.4954319825995</v>
      </c>
      <c r="P1949" s="39" t="n">
        <v>0.2278356335097701</v>
      </c>
      <c r="Q1949" s="40" t="n">
        <v>12.00797549109863</v>
      </c>
      <c r="R1949" s="38" t="n">
        <v>669.9069583223703</v>
      </c>
      <c r="S1949" s="38">
        <f>R1949*IF(A1949=4, 2.0, 3.0)</f>
        <v/>
      </c>
      <c r="T1949" s="37">
        <f>'Dashboard &amp; Optimisation'!$B$18*U1949</f>
        <v/>
      </c>
      <c r="U1949" s="26">
        <f>MIN(1, S1949/M1949)</f>
        <v/>
      </c>
      <c r="V1949" s="26">
        <f>N1949/(N1949+O1949)</f>
        <v/>
      </c>
      <c r="W1949" s="26">
        <f>U1949*V1949</f>
        <v/>
      </c>
      <c r="X1949" s="39">
        <f>T1949/N1949</f>
        <v/>
      </c>
      <c r="Y1949" s="41">
        <f>IF(W1949=MAXIFS(W$2:W$7201, A$2:A$7201, A1949, B$2:B$7201, B1949), "OPTIMAL", "")</f>
        <v/>
      </c>
    </row>
    <row r="1950" ht="20" customHeight="1">
      <c r="A1950" s="28" t="n">
        <v>4</v>
      </c>
      <c r="B1950" s="28" t="n">
        <v>35</v>
      </c>
      <c r="C1950" s="29" t="n">
        <v>110</v>
      </c>
      <c r="D1950" s="29" t="n">
        <v>2</v>
      </c>
      <c r="E1950" s="30" t="n">
        <v>8</v>
      </c>
      <c r="F1950" s="29" t="n">
        <v>1.5</v>
      </c>
      <c r="G1950" s="28" t="n">
        <v>150</v>
      </c>
      <c r="H1950" s="30" t="inlineStr">
        <is>
          <t>ON</t>
        </is>
      </c>
      <c r="I1950" s="31" t="n">
        <v>856.3651513317755</v>
      </c>
      <c r="J1950" s="31" t="n">
        <v>3449.488235315031</v>
      </c>
      <c r="K1950" s="31" t="n">
        <v>2287.037037037037</v>
      </c>
      <c r="L1950" s="31" t="n">
        <v>150</v>
      </c>
      <c r="M1950" s="31">
        <f>I1950+J1950+K1950+L1950</f>
        <v/>
      </c>
      <c r="N1950" s="31">
        <f>M1950*'Dashboard &amp; Optimisation'!$B$18/('Dashboard &amp; Optimisation'!$B$16/3.6)</f>
        <v/>
      </c>
      <c r="O1950" s="31" t="n">
        <v>563.4954319825995</v>
      </c>
      <c r="P1950" s="32" t="n">
        <v>0.05420974609458634</v>
      </c>
      <c r="Q1950" s="33" t="n">
        <v>12.00797549109863</v>
      </c>
      <c r="R1950" s="31" t="n">
        <v>2815.520957719863</v>
      </c>
      <c r="S1950" s="31">
        <f>R1950*IF(A1950=4, 2.0, 3.0)</f>
        <v/>
      </c>
      <c r="T1950" s="29">
        <f>'Dashboard &amp; Optimisation'!$B$18*U1950</f>
        <v/>
      </c>
      <c r="U1950" s="34">
        <f>MIN(1, S1950/M1950)</f>
        <v/>
      </c>
      <c r="V1950" s="34">
        <f>N1950/(N1950+O1950)</f>
        <v/>
      </c>
      <c r="W1950" s="34">
        <f>U1950*V1950</f>
        <v/>
      </c>
      <c r="X1950" s="32">
        <f>T1950/N1950</f>
        <v/>
      </c>
      <c r="Y1950" s="35">
        <f>IF(W1950=MAXIFS(W$2:W$7201, A$2:A$7201, A1950, B$2:B$7201, B1950), "OPTIMAL", "")</f>
        <v/>
      </c>
    </row>
    <row r="1951" ht="20" customHeight="1">
      <c r="A1951" s="36" t="n">
        <v>4</v>
      </c>
      <c r="B1951" s="36" t="n">
        <v>35</v>
      </c>
      <c r="C1951" s="37" t="n">
        <v>110</v>
      </c>
      <c r="D1951" s="37" t="n">
        <v>2</v>
      </c>
      <c r="E1951" s="6" t="n">
        <v>8</v>
      </c>
      <c r="F1951" s="37" t="n">
        <v>1.5</v>
      </c>
      <c r="G1951" s="36" t="n">
        <v>150</v>
      </c>
      <c r="H1951" s="6" t="inlineStr">
        <is>
          <t>OFF</t>
        </is>
      </c>
      <c r="I1951" s="38" t="n">
        <v>856.3651513317755</v>
      </c>
      <c r="J1951" s="38" t="n">
        <v>3449.488235315031</v>
      </c>
      <c r="K1951" s="38" t="n">
        <v>2287.037037037037</v>
      </c>
      <c r="L1951" s="38" t="n">
        <v>150</v>
      </c>
      <c r="M1951" s="38">
        <f>I1951+J1951+K1951+L1951</f>
        <v/>
      </c>
      <c r="N1951" s="38">
        <f>M1951*'Dashboard &amp; Optimisation'!$B$18/('Dashboard &amp; Optimisation'!$B$16/3.6)</f>
        <v/>
      </c>
      <c r="O1951" s="38" t="n">
        <v>563.4954319825995</v>
      </c>
      <c r="P1951" s="39" t="n">
        <v>0.2285590650692787</v>
      </c>
      <c r="Q1951" s="40" t="n">
        <v>12.00797549109863</v>
      </c>
      <c r="R1951" s="38" t="n">
        <v>667.7865793497056</v>
      </c>
      <c r="S1951" s="38">
        <f>R1951*IF(A1951=4, 2.0, 3.0)</f>
        <v/>
      </c>
      <c r="T1951" s="37">
        <f>'Dashboard &amp; Optimisation'!$B$18*U1951</f>
        <v/>
      </c>
      <c r="U1951" s="26">
        <f>MIN(1, S1951/M1951)</f>
        <v/>
      </c>
      <c r="V1951" s="26">
        <f>N1951/(N1951+O1951)</f>
        <v/>
      </c>
      <c r="W1951" s="26">
        <f>U1951*V1951</f>
        <v/>
      </c>
      <c r="X1951" s="39">
        <f>T1951/N1951</f>
        <v/>
      </c>
      <c r="Y1951" s="41">
        <f>IF(W1951=MAXIFS(W$2:W$7201, A$2:A$7201, A1951, B$2:B$7201, B1951), "OPTIMAL", "")</f>
        <v/>
      </c>
    </row>
    <row r="1952" ht="20" customHeight="1">
      <c r="A1952" s="28" t="n">
        <v>4</v>
      </c>
      <c r="B1952" s="28" t="n">
        <v>35</v>
      </c>
      <c r="C1952" s="29" t="n">
        <v>110</v>
      </c>
      <c r="D1952" s="29" t="n">
        <v>2</v>
      </c>
      <c r="E1952" s="30" t="n">
        <v>8</v>
      </c>
      <c r="F1952" s="29" t="n">
        <v>1.5</v>
      </c>
      <c r="G1952" s="28" t="n">
        <v>200</v>
      </c>
      <c r="H1952" s="30" t="inlineStr">
        <is>
          <t>ON</t>
        </is>
      </c>
      <c r="I1952" s="31" t="n">
        <v>856.3651513317755</v>
      </c>
      <c r="J1952" s="31" t="n">
        <v>3449.488235315031</v>
      </c>
      <c r="K1952" s="31" t="n">
        <v>2287.037037037037</v>
      </c>
      <c r="L1952" s="31" t="n">
        <v>150</v>
      </c>
      <c r="M1952" s="31">
        <f>I1952+J1952+K1952+L1952</f>
        <v/>
      </c>
      <c r="N1952" s="31">
        <f>M1952*'Dashboard &amp; Optimisation'!$B$18/('Dashboard &amp; Optimisation'!$B$16/3.6)</f>
        <v/>
      </c>
      <c r="O1952" s="31" t="n">
        <v>563.4954319825995</v>
      </c>
      <c r="P1952" s="32" t="n">
        <v>0.05493317765409496</v>
      </c>
      <c r="Q1952" s="33" t="n">
        <v>12.00797549109863</v>
      </c>
      <c r="R1952" s="31" t="n">
        <v>2778.442514340926</v>
      </c>
      <c r="S1952" s="31">
        <f>R1952*IF(A1952=4, 2.0, 3.0)</f>
        <v/>
      </c>
      <c r="T1952" s="29">
        <f>'Dashboard &amp; Optimisation'!$B$18*U1952</f>
        <v/>
      </c>
      <c r="U1952" s="34">
        <f>MIN(1, S1952/M1952)</f>
        <v/>
      </c>
      <c r="V1952" s="34">
        <f>N1952/(N1952+O1952)</f>
        <v/>
      </c>
      <c r="W1952" s="34">
        <f>U1952*V1952</f>
        <v/>
      </c>
      <c r="X1952" s="32">
        <f>T1952/N1952</f>
        <v/>
      </c>
      <c r="Y1952" s="35">
        <f>IF(W1952=MAXIFS(W$2:W$7201, A$2:A$7201, A1952, B$2:B$7201, B1952), "OPTIMAL", "")</f>
        <v/>
      </c>
    </row>
    <row r="1953" ht="20" customHeight="1">
      <c r="A1953" s="36" t="n">
        <v>4</v>
      </c>
      <c r="B1953" s="36" t="n">
        <v>35</v>
      </c>
      <c r="C1953" s="37" t="n">
        <v>110</v>
      </c>
      <c r="D1953" s="37" t="n">
        <v>2</v>
      </c>
      <c r="E1953" s="6" t="n">
        <v>8</v>
      </c>
      <c r="F1953" s="37" t="n">
        <v>1.5</v>
      </c>
      <c r="G1953" s="36" t="n">
        <v>200</v>
      </c>
      <c r="H1953" s="6" t="inlineStr">
        <is>
          <t>OFF</t>
        </is>
      </c>
      <c r="I1953" s="38" t="n">
        <v>856.3651513317755</v>
      </c>
      <c r="J1953" s="38" t="n">
        <v>3449.488235315031</v>
      </c>
      <c r="K1953" s="38" t="n">
        <v>2287.037037037037</v>
      </c>
      <c r="L1953" s="38" t="n">
        <v>150</v>
      </c>
      <c r="M1953" s="38">
        <f>I1953+J1953+K1953+L1953</f>
        <v/>
      </c>
      <c r="N1953" s="38">
        <f>M1953*'Dashboard &amp; Optimisation'!$B$18/('Dashboard &amp; Optimisation'!$B$16/3.6)</f>
        <v/>
      </c>
      <c r="O1953" s="38" t="n">
        <v>563.4954319825995</v>
      </c>
      <c r="P1953" s="39" t="n">
        <v>0.2292824966287873</v>
      </c>
      <c r="Q1953" s="40" t="n">
        <v>12.00797549109863</v>
      </c>
      <c r="R1953" s="38" t="n">
        <v>665.6795808058959</v>
      </c>
      <c r="S1953" s="38">
        <f>R1953*IF(A1953=4, 2.0, 3.0)</f>
        <v/>
      </c>
      <c r="T1953" s="37">
        <f>'Dashboard &amp; Optimisation'!$B$18*U1953</f>
        <v/>
      </c>
      <c r="U1953" s="26">
        <f>MIN(1, S1953/M1953)</f>
        <v/>
      </c>
      <c r="V1953" s="26">
        <f>N1953/(N1953+O1953)</f>
        <v/>
      </c>
      <c r="W1953" s="26">
        <f>U1953*V1953</f>
        <v/>
      </c>
      <c r="X1953" s="39">
        <f>T1953/N1953</f>
        <v/>
      </c>
      <c r="Y1953" s="41">
        <f>IF(W1953=MAXIFS(W$2:W$7201, A$2:A$7201, A1953, B$2:B$7201, B1953), "OPTIMAL", "")</f>
        <v/>
      </c>
    </row>
    <row r="1954" ht="20" customHeight="1">
      <c r="A1954" s="28" t="n">
        <v>4</v>
      </c>
      <c r="B1954" s="28" t="n">
        <v>35</v>
      </c>
      <c r="C1954" s="29" t="n">
        <v>110</v>
      </c>
      <c r="D1954" s="29" t="n">
        <v>2</v>
      </c>
      <c r="E1954" s="30" t="n">
        <v>8</v>
      </c>
      <c r="F1954" s="29" t="n">
        <v>2</v>
      </c>
      <c r="G1954" s="28" t="n">
        <v>50</v>
      </c>
      <c r="H1954" s="30" t="inlineStr">
        <is>
          <t>ON</t>
        </is>
      </c>
      <c r="I1954" s="31" t="n">
        <v>856.3651513317755</v>
      </c>
      <c r="J1954" s="31" t="n">
        <v>3449.488235315031</v>
      </c>
      <c r="K1954" s="31" t="n">
        <v>2287.037037037037</v>
      </c>
      <c r="L1954" s="31" t="n">
        <v>150</v>
      </c>
      <c r="M1954" s="31">
        <f>I1954+J1954+K1954+L1954</f>
        <v/>
      </c>
      <c r="N1954" s="31">
        <f>M1954*'Dashboard &amp; Optimisation'!$B$18/('Dashboard &amp; Optimisation'!$B$16/3.6)</f>
        <v/>
      </c>
      <c r="O1954" s="31" t="n">
        <v>671.8143748767837</v>
      </c>
      <c r="P1954" s="32" t="n">
        <v>0.05135009125002924</v>
      </c>
      <c r="Q1954" s="33" t="n">
        <v>15.94396732146484</v>
      </c>
      <c r="R1954" s="31" t="n">
        <v>3034.196756804505</v>
      </c>
      <c r="S1954" s="31">
        <f>R1954*IF(A1954=4, 2.0, 3.0)</f>
        <v/>
      </c>
      <c r="T1954" s="29">
        <f>'Dashboard &amp; Optimisation'!$B$18*U1954</f>
        <v/>
      </c>
      <c r="U1954" s="34">
        <f>MIN(1, S1954/M1954)</f>
        <v/>
      </c>
      <c r="V1954" s="34">
        <f>N1954/(N1954+O1954)</f>
        <v/>
      </c>
      <c r="W1954" s="34">
        <f>U1954*V1954</f>
        <v/>
      </c>
      <c r="X1954" s="32">
        <f>T1954/N1954</f>
        <v/>
      </c>
      <c r="Y1954" s="35">
        <f>IF(W1954=MAXIFS(W$2:W$7201, A$2:A$7201, A1954, B$2:B$7201, B1954), "OPTIMAL", "")</f>
        <v/>
      </c>
    </row>
    <row r="1955" ht="20" customHeight="1">
      <c r="A1955" s="36" t="n">
        <v>4</v>
      </c>
      <c r="B1955" s="36" t="n">
        <v>35</v>
      </c>
      <c r="C1955" s="37" t="n">
        <v>110</v>
      </c>
      <c r="D1955" s="37" t="n">
        <v>2</v>
      </c>
      <c r="E1955" s="6" t="n">
        <v>8</v>
      </c>
      <c r="F1955" s="37" t="n">
        <v>2</v>
      </c>
      <c r="G1955" s="36" t="n">
        <v>50</v>
      </c>
      <c r="H1955" s="6" t="inlineStr">
        <is>
          <t>OFF</t>
        </is>
      </c>
      <c r="I1955" s="38" t="n">
        <v>856.3651513317755</v>
      </c>
      <c r="J1955" s="38" t="n">
        <v>3449.488235315031</v>
      </c>
      <c r="K1955" s="38" t="n">
        <v>2287.037037037037</v>
      </c>
      <c r="L1955" s="38" t="n">
        <v>150</v>
      </c>
      <c r="M1955" s="38">
        <f>I1955+J1955+K1955+L1955</f>
        <v/>
      </c>
      <c r="N1955" s="38">
        <f>M1955*'Dashboard &amp; Optimisation'!$B$18/('Dashboard &amp; Optimisation'!$B$16/3.6)</f>
        <v/>
      </c>
      <c r="O1955" s="38" t="n">
        <v>671.8143748767837</v>
      </c>
      <c r="P1955" s="39" t="n">
        <v>0.2269219686178824</v>
      </c>
      <c r="Q1955" s="40" t="n">
        <v>15.94396732146484</v>
      </c>
      <c r="R1955" s="38" t="n">
        <v>686.6073006568123</v>
      </c>
      <c r="S1955" s="38">
        <f>R1955*IF(A1955=4, 2.0, 3.0)</f>
        <v/>
      </c>
      <c r="T1955" s="37">
        <f>'Dashboard &amp; Optimisation'!$B$18*U1955</f>
        <v/>
      </c>
      <c r="U1955" s="26">
        <f>MIN(1, S1955/M1955)</f>
        <v/>
      </c>
      <c r="V1955" s="26">
        <f>N1955/(N1955+O1955)</f>
        <v/>
      </c>
      <c r="W1955" s="26">
        <f>U1955*V1955</f>
        <v/>
      </c>
      <c r="X1955" s="39">
        <f>T1955/N1955</f>
        <v/>
      </c>
      <c r="Y1955" s="41">
        <f>IF(W1955=MAXIFS(W$2:W$7201, A$2:A$7201, A1955, B$2:B$7201, B1955), "OPTIMAL", "")</f>
        <v/>
      </c>
    </row>
    <row r="1956" ht="20" customHeight="1">
      <c r="A1956" s="28" t="n">
        <v>4</v>
      </c>
      <c r="B1956" s="28" t="n">
        <v>35</v>
      </c>
      <c r="C1956" s="29" t="n">
        <v>110</v>
      </c>
      <c r="D1956" s="29" t="n">
        <v>2</v>
      </c>
      <c r="E1956" s="30" t="n">
        <v>8</v>
      </c>
      <c r="F1956" s="29" t="n">
        <v>2</v>
      </c>
      <c r="G1956" s="28" t="n">
        <v>100</v>
      </c>
      <c r="H1956" s="30" t="inlineStr">
        <is>
          <t>ON</t>
        </is>
      </c>
      <c r="I1956" s="31" t="n">
        <v>856.3651513317755</v>
      </c>
      <c r="J1956" s="31" t="n">
        <v>3449.488235315031</v>
      </c>
      <c r="K1956" s="31" t="n">
        <v>2287.037037037037</v>
      </c>
      <c r="L1956" s="31" t="n">
        <v>150</v>
      </c>
      <c r="M1956" s="31">
        <f>I1956+J1956+K1956+L1956</f>
        <v/>
      </c>
      <c r="N1956" s="31">
        <f>M1956*'Dashboard &amp; Optimisation'!$B$18/('Dashboard &amp; Optimisation'!$B$16/3.6)</f>
        <v/>
      </c>
      <c r="O1956" s="31" t="n">
        <v>671.8143748767837</v>
      </c>
      <c r="P1956" s="32" t="n">
        <v>0.05207352280953786</v>
      </c>
      <c r="Q1956" s="33" t="n">
        <v>15.94396732146484</v>
      </c>
      <c r="R1956" s="31" t="n">
        <v>2992.044169977231</v>
      </c>
      <c r="S1956" s="31">
        <f>R1956*IF(A1956=4, 2.0, 3.0)</f>
        <v/>
      </c>
      <c r="T1956" s="29">
        <f>'Dashboard &amp; Optimisation'!$B$18*U1956</f>
        <v/>
      </c>
      <c r="U1956" s="34">
        <f>MIN(1, S1956/M1956)</f>
        <v/>
      </c>
      <c r="V1956" s="34">
        <f>N1956/(N1956+O1956)</f>
        <v/>
      </c>
      <c r="W1956" s="34">
        <f>U1956*V1956</f>
        <v/>
      </c>
      <c r="X1956" s="32">
        <f>T1956/N1956</f>
        <v/>
      </c>
      <c r="Y1956" s="35">
        <f>IF(W1956=MAXIFS(W$2:W$7201, A$2:A$7201, A1956, B$2:B$7201, B1956), "OPTIMAL", "")</f>
        <v/>
      </c>
    </row>
    <row r="1957" ht="20" customHeight="1">
      <c r="A1957" s="36" t="n">
        <v>4</v>
      </c>
      <c r="B1957" s="36" t="n">
        <v>35</v>
      </c>
      <c r="C1957" s="37" t="n">
        <v>110</v>
      </c>
      <c r="D1957" s="37" t="n">
        <v>2</v>
      </c>
      <c r="E1957" s="6" t="n">
        <v>8</v>
      </c>
      <c r="F1957" s="37" t="n">
        <v>2</v>
      </c>
      <c r="G1957" s="36" t="n">
        <v>100</v>
      </c>
      <c r="H1957" s="6" t="inlineStr">
        <is>
          <t>OFF</t>
        </is>
      </c>
      <c r="I1957" s="38" t="n">
        <v>856.3651513317755</v>
      </c>
      <c r="J1957" s="38" t="n">
        <v>3449.488235315031</v>
      </c>
      <c r="K1957" s="38" t="n">
        <v>2287.037037037037</v>
      </c>
      <c r="L1957" s="38" t="n">
        <v>150</v>
      </c>
      <c r="M1957" s="38">
        <f>I1957+J1957+K1957+L1957</f>
        <v/>
      </c>
      <c r="N1957" s="38">
        <f>M1957*'Dashboard &amp; Optimisation'!$B$18/('Dashboard &amp; Optimisation'!$B$16/3.6)</f>
        <v/>
      </c>
      <c r="O1957" s="38" t="n">
        <v>671.8143748767837</v>
      </c>
      <c r="P1957" s="39" t="n">
        <v>0.2276454001773911</v>
      </c>
      <c r="Q1957" s="40" t="n">
        <v>15.94396732146484</v>
      </c>
      <c r="R1957" s="38" t="n">
        <v>684.4253396336723</v>
      </c>
      <c r="S1957" s="38">
        <f>R1957*IF(A1957=4, 2.0, 3.0)</f>
        <v/>
      </c>
      <c r="T1957" s="37">
        <f>'Dashboard &amp; Optimisation'!$B$18*U1957</f>
        <v/>
      </c>
      <c r="U1957" s="26">
        <f>MIN(1, S1957/M1957)</f>
        <v/>
      </c>
      <c r="V1957" s="26">
        <f>N1957/(N1957+O1957)</f>
        <v/>
      </c>
      <c r="W1957" s="26">
        <f>U1957*V1957</f>
        <v/>
      </c>
      <c r="X1957" s="39">
        <f>T1957/N1957</f>
        <v/>
      </c>
      <c r="Y1957" s="41">
        <f>IF(W1957=MAXIFS(W$2:W$7201, A$2:A$7201, A1957, B$2:B$7201, B1957), "OPTIMAL", "")</f>
        <v/>
      </c>
    </row>
    <row r="1958" ht="20" customHeight="1">
      <c r="A1958" s="28" t="n">
        <v>4</v>
      </c>
      <c r="B1958" s="28" t="n">
        <v>35</v>
      </c>
      <c r="C1958" s="29" t="n">
        <v>110</v>
      </c>
      <c r="D1958" s="29" t="n">
        <v>2</v>
      </c>
      <c r="E1958" s="30" t="n">
        <v>8</v>
      </c>
      <c r="F1958" s="29" t="n">
        <v>2</v>
      </c>
      <c r="G1958" s="28" t="n">
        <v>150</v>
      </c>
      <c r="H1958" s="30" t="inlineStr">
        <is>
          <t>ON</t>
        </is>
      </c>
      <c r="I1958" s="31" t="n">
        <v>856.3651513317755</v>
      </c>
      <c r="J1958" s="31" t="n">
        <v>3449.488235315031</v>
      </c>
      <c r="K1958" s="31" t="n">
        <v>2287.037037037037</v>
      </c>
      <c r="L1958" s="31" t="n">
        <v>150</v>
      </c>
      <c r="M1958" s="31">
        <f>I1958+J1958+K1958+L1958</f>
        <v/>
      </c>
      <c r="N1958" s="31">
        <f>M1958*'Dashboard &amp; Optimisation'!$B$18/('Dashboard &amp; Optimisation'!$B$16/3.6)</f>
        <v/>
      </c>
      <c r="O1958" s="31" t="n">
        <v>671.8143748767837</v>
      </c>
      <c r="P1958" s="32" t="n">
        <v>0.05279695436904647</v>
      </c>
      <c r="Q1958" s="33" t="n">
        <v>15.94396732146484</v>
      </c>
      <c r="R1958" s="31" t="n">
        <v>2951.046744919806</v>
      </c>
      <c r="S1958" s="31">
        <f>R1958*IF(A1958=4, 2.0, 3.0)</f>
        <v/>
      </c>
      <c r="T1958" s="29">
        <f>'Dashboard &amp; Optimisation'!$B$18*U1958</f>
        <v/>
      </c>
      <c r="U1958" s="34">
        <f>MIN(1, S1958/M1958)</f>
        <v/>
      </c>
      <c r="V1958" s="34">
        <f>N1958/(N1958+O1958)</f>
        <v/>
      </c>
      <c r="W1958" s="34">
        <f>U1958*V1958</f>
        <v/>
      </c>
      <c r="X1958" s="32">
        <f>T1958/N1958</f>
        <v/>
      </c>
      <c r="Y1958" s="35">
        <f>IF(W1958=MAXIFS(W$2:W$7201, A$2:A$7201, A1958, B$2:B$7201, B1958), "OPTIMAL", "")</f>
        <v/>
      </c>
    </row>
    <row r="1959" ht="20" customHeight="1">
      <c r="A1959" s="36" t="n">
        <v>4</v>
      </c>
      <c r="B1959" s="36" t="n">
        <v>35</v>
      </c>
      <c r="C1959" s="37" t="n">
        <v>110</v>
      </c>
      <c r="D1959" s="37" t="n">
        <v>2</v>
      </c>
      <c r="E1959" s="6" t="n">
        <v>8</v>
      </c>
      <c r="F1959" s="37" t="n">
        <v>2</v>
      </c>
      <c r="G1959" s="36" t="n">
        <v>150</v>
      </c>
      <c r="H1959" s="6" t="inlineStr">
        <is>
          <t>OFF</t>
        </is>
      </c>
      <c r="I1959" s="38" t="n">
        <v>856.3651513317755</v>
      </c>
      <c r="J1959" s="38" t="n">
        <v>3449.488235315031</v>
      </c>
      <c r="K1959" s="38" t="n">
        <v>2287.037037037037</v>
      </c>
      <c r="L1959" s="38" t="n">
        <v>150</v>
      </c>
      <c r="M1959" s="38">
        <f>I1959+J1959+K1959+L1959</f>
        <v/>
      </c>
      <c r="N1959" s="38">
        <f>M1959*'Dashboard &amp; Optimisation'!$B$18/('Dashboard &amp; Optimisation'!$B$16/3.6)</f>
        <v/>
      </c>
      <c r="O1959" s="38" t="n">
        <v>671.8143748767837</v>
      </c>
      <c r="P1959" s="39" t="n">
        <v>0.2283688317368997</v>
      </c>
      <c r="Q1959" s="40" t="n">
        <v>15.94396732146484</v>
      </c>
      <c r="R1959" s="38" t="n">
        <v>682.2572027340237</v>
      </c>
      <c r="S1959" s="38">
        <f>R1959*IF(A1959=4, 2.0, 3.0)</f>
        <v/>
      </c>
      <c r="T1959" s="37">
        <f>'Dashboard &amp; Optimisation'!$B$18*U1959</f>
        <v/>
      </c>
      <c r="U1959" s="26">
        <f>MIN(1, S1959/M1959)</f>
        <v/>
      </c>
      <c r="V1959" s="26">
        <f>N1959/(N1959+O1959)</f>
        <v/>
      </c>
      <c r="W1959" s="26">
        <f>U1959*V1959</f>
        <v/>
      </c>
      <c r="X1959" s="39">
        <f>T1959/N1959</f>
        <v/>
      </c>
      <c r="Y1959" s="41">
        <f>IF(W1959=MAXIFS(W$2:W$7201, A$2:A$7201, A1959, B$2:B$7201, B1959), "OPTIMAL", "")</f>
        <v/>
      </c>
    </row>
    <row r="1960" ht="20" customHeight="1">
      <c r="A1960" s="28" t="n">
        <v>4</v>
      </c>
      <c r="B1960" s="28" t="n">
        <v>35</v>
      </c>
      <c r="C1960" s="29" t="n">
        <v>110</v>
      </c>
      <c r="D1960" s="29" t="n">
        <v>2</v>
      </c>
      <c r="E1960" s="30" t="n">
        <v>8</v>
      </c>
      <c r="F1960" s="29" t="n">
        <v>2</v>
      </c>
      <c r="G1960" s="28" t="n">
        <v>200</v>
      </c>
      <c r="H1960" s="30" t="inlineStr">
        <is>
          <t>ON</t>
        </is>
      </c>
      <c r="I1960" s="31" t="n">
        <v>856.3651513317755</v>
      </c>
      <c r="J1960" s="31" t="n">
        <v>3449.488235315031</v>
      </c>
      <c r="K1960" s="31" t="n">
        <v>2287.037037037037</v>
      </c>
      <c r="L1960" s="31" t="n">
        <v>150</v>
      </c>
      <c r="M1960" s="31">
        <f>I1960+J1960+K1960+L1960</f>
        <v/>
      </c>
      <c r="N1960" s="31">
        <f>M1960*'Dashboard &amp; Optimisation'!$B$18/('Dashboard &amp; Optimisation'!$B$16/3.6)</f>
        <v/>
      </c>
      <c r="O1960" s="31" t="n">
        <v>671.8143748767837</v>
      </c>
      <c r="P1960" s="32" t="n">
        <v>0.05352038592855509</v>
      </c>
      <c r="Q1960" s="33" t="n">
        <v>15.94396732146484</v>
      </c>
      <c r="R1960" s="31" t="n">
        <v>2911.157638893739</v>
      </c>
      <c r="S1960" s="31">
        <f>R1960*IF(A1960=4, 2.0, 3.0)</f>
        <v/>
      </c>
      <c r="T1960" s="29">
        <f>'Dashboard &amp; Optimisation'!$B$18*U1960</f>
        <v/>
      </c>
      <c r="U1960" s="34">
        <f>MIN(1, S1960/M1960)</f>
        <v/>
      </c>
      <c r="V1960" s="34">
        <f>N1960/(N1960+O1960)</f>
        <v/>
      </c>
      <c r="W1960" s="34">
        <f>U1960*V1960</f>
        <v/>
      </c>
      <c r="X1960" s="32">
        <f>T1960/N1960</f>
        <v/>
      </c>
      <c r="Y1960" s="35">
        <f>IF(W1960=MAXIFS(W$2:W$7201, A$2:A$7201, A1960, B$2:B$7201, B1960), "OPTIMAL", "")</f>
        <v/>
      </c>
    </row>
    <row r="1961" ht="20" customHeight="1">
      <c r="A1961" s="36" t="n">
        <v>4</v>
      </c>
      <c r="B1961" s="36" t="n">
        <v>35</v>
      </c>
      <c r="C1961" s="37" t="n">
        <v>110</v>
      </c>
      <c r="D1961" s="37" t="n">
        <v>2</v>
      </c>
      <c r="E1961" s="6" t="n">
        <v>8</v>
      </c>
      <c r="F1961" s="37" t="n">
        <v>2</v>
      </c>
      <c r="G1961" s="36" t="n">
        <v>200</v>
      </c>
      <c r="H1961" s="6" t="inlineStr">
        <is>
          <t>OFF</t>
        </is>
      </c>
      <c r="I1961" s="38" t="n">
        <v>856.3651513317755</v>
      </c>
      <c r="J1961" s="38" t="n">
        <v>3449.488235315031</v>
      </c>
      <c r="K1961" s="38" t="n">
        <v>2287.037037037037</v>
      </c>
      <c r="L1961" s="38" t="n">
        <v>150</v>
      </c>
      <c r="M1961" s="38">
        <f>I1961+J1961+K1961+L1961</f>
        <v/>
      </c>
      <c r="N1961" s="38">
        <f>M1961*'Dashboard &amp; Optimisation'!$B$18/('Dashboard &amp; Optimisation'!$B$16/3.6)</f>
        <v/>
      </c>
      <c r="O1961" s="38" t="n">
        <v>671.8143748767837</v>
      </c>
      <c r="P1961" s="39" t="n">
        <v>0.2290922632964083</v>
      </c>
      <c r="Q1961" s="40" t="n">
        <v>15.94396732146484</v>
      </c>
      <c r="R1961" s="38" t="n">
        <v>680.1027589956891</v>
      </c>
      <c r="S1961" s="38">
        <f>R1961*IF(A1961=4, 2.0, 3.0)</f>
        <v/>
      </c>
      <c r="T1961" s="37">
        <f>'Dashboard &amp; Optimisation'!$B$18*U1961</f>
        <v/>
      </c>
      <c r="U1961" s="26">
        <f>MIN(1, S1961/M1961)</f>
        <v/>
      </c>
      <c r="V1961" s="26">
        <f>N1961/(N1961+O1961)</f>
        <v/>
      </c>
      <c r="W1961" s="26">
        <f>U1961*V1961</f>
        <v/>
      </c>
      <c r="X1961" s="39">
        <f>T1961/N1961</f>
        <v/>
      </c>
      <c r="Y1961" s="41">
        <f>IF(W1961=MAXIFS(W$2:W$7201, A$2:A$7201, A1961, B$2:B$7201, B1961), "OPTIMAL", "")</f>
        <v/>
      </c>
    </row>
    <row r="1962" ht="20" customHeight="1">
      <c r="A1962" s="28" t="n">
        <v>4</v>
      </c>
      <c r="B1962" s="28" t="n">
        <v>35</v>
      </c>
      <c r="C1962" s="29" t="n">
        <v>110</v>
      </c>
      <c r="D1962" s="29" t="n">
        <v>3</v>
      </c>
      <c r="E1962" s="30" t="n">
        <v>0</v>
      </c>
      <c r="F1962" s="29" t="n">
        <v>0</v>
      </c>
      <c r="G1962" s="28" t="n">
        <v>50</v>
      </c>
      <c r="H1962" s="30" t="inlineStr">
        <is>
          <t>ON</t>
        </is>
      </c>
      <c r="I1962" s="31" t="n">
        <v>856.3651513317755</v>
      </c>
      <c r="J1962" s="31" t="n">
        <v>3449.488235315031</v>
      </c>
      <c r="K1962" s="31" t="n">
        <v>2287.037037037037</v>
      </c>
      <c r="L1962" s="31" t="n">
        <v>150</v>
      </c>
      <c r="M1962" s="31">
        <f>I1962+J1962+K1962+L1962</f>
        <v/>
      </c>
      <c r="N1962" s="31">
        <f>M1962*'Dashboard &amp; Optimisation'!$B$18/('Dashboard &amp; Optimisation'!$B$16/3.6)</f>
        <v/>
      </c>
      <c r="O1962" s="31" t="n">
        <v>406.8265318626377</v>
      </c>
      <c r="P1962" s="32" t="n">
        <v>0.4724443542902131</v>
      </c>
      <c r="Q1962" s="33" t="n">
        <v>0.2</v>
      </c>
      <c r="R1962" s="31" t="n">
        <v>316.2568461216467</v>
      </c>
      <c r="S1962" s="31">
        <f>R1962*IF(A1962=4, 2.0, 3.0)</f>
        <v/>
      </c>
      <c r="T1962" s="29">
        <f>'Dashboard &amp; Optimisation'!$B$18*U1962</f>
        <v/>
      </c>
      <c r="U1962" s="34">
        <f>MIN(1, S1962/M1962)</f>
        <v/>
      </c>
      <c r="V1962" s="34">
        <f>N1962/(N1962+O1962)</f>
        <v/>
      </c>
      <c r="W1962" s="34">
        <f>U1962*V1962</f>
        <v/>
      </c>
      <c r="X1962" s="32">
        <f>T1962/N1962</f>
        <v/>
      </c>
      <c r="Y1962" s="35">
        <f>IF(W1962=MAXIFS(W$2:W$7201, A$2:A$7201, A1962, B$2:B$7201, B1962), "OPTIMAL", "")</f>
        <v/>
      </c>
    </row>
    <row r="1963" ht="20" customHeight="1">
      <c r="A1963" s="36" t="n">
        <v>4</v>
      </c>
      <c r="B1963" s="36" t="n">
        <v>35</v>
      </c>
      <c r="C1963" s="37" t="n">
        <v>110</v>
      </c>
      <c r="D1963" s="37" t="n">
        <v>3</v>
      </c>
      <c r="E1963" s="6" t="n">
        <v>0</v>
      </c>
      <c r="F1963" s="37" t="n">
        <v>0</v>
      </c>
      <c r="G1963" s="36" t="n">
        <v>50</v>
      </c>
      <c r="H1963" s="6" t="inlineStr">
        <is>
          <t>OFF</t>
        </is>
      </c>
      <c r="I1963" s="38" t="n">
        <v>856.3651513317755</v>
      </c>
      <c r="J1963" s="38" t="n">
        <v>3449.488235315031</v>
      </c>
      <c r="K1963" s="38" t="n">
        <v>2287.037037037037</v>
      </c>
      <c r="L1963" s="38" t="n">
        <v>150</v>
      </c>
      <c r="M1963" s="38">
        <f>I1963+J1963+K1963+L1963</f>
        <v/>
      </c>
      <c r="N1963" s="38">
        <f>M1963*'Dashboard &amp; Optimisation'!$B$18/('Dashboard &amp; Optimisation'!$B$16/3.6)</f>
        <v/>
      </c>
      <c r="O1963" s="38" t="n">
        <v>406.8265318626377</v>
      </c>
      <c r="P1963" s="39" t="n">
        <v>0.7618169780936592</v>
      </c>
      <c r="Q1963" s="40" t="n">
        <v>0.2</v>
      </c>
      <c r="R1963" s="38" t="n">
        <v>196.1281590621514</v>
      </c>
      <c r="S1963" s="38">
        <f>R1963*IF(A1963=4, 2.0, 3.0)</f>
        <v/>
      </c>
      <c r="T1963" s="37">
        <f>'Dashboard &amp; Optimisation'!$B$18*U1963</f>
        <v/>
      </c>
      <c r="U1963" s="26">
        <f>MIN(1, S1963/M1963)</f>
        <v/>
      </c>
      <c r="V1963" s="26">
        <f>N1963/(N1963+O1963)</f>
        <v/>
      </c>
      <c r="W1963" s="26">
        <f>U1963*V1963</f>
        <v/>
      </c>
      <c r="X1963" s="39">
        <f>T1963/N1963</f>
        <v/>
      </c>
      <c r="Y1963" s="41">
        <f>IF(W1963=MAXIFS(W$2:W$7201, A$2:A$7201, A1963, B$2:B$7201, B1963), "OPTIMAL", "")</f>
        <v/>
      </c>
    </row>
    <row r="1964" ht="20" customHeight="1">
      <c r="A1964" s="28" t="n">
        <v>4</v>
      </c>
      <c r="B1964" s="28" t="n">
        <v>35</v>
      </c>
      <c r="C1964" s="29" t="n">
        <v>110</v>
      </c>
      <c r="D1964" s="29" t="n">
        <v>3</v>
      </c>
      <c r="E1964" s="30" t="n">
        <v>0</v>
      </c>
      <c r="F1964" s="29" t="n">
        <v>0</v>
      </c>
      <c r="G1964" s="28" t="n">
        <v>100</v>
      </c>
      <c r="H1964" s="30" t="inlineStr">
        <is>
          <t>ON</t>
        </is>
      </c>
      <c r="I1964" s="31" t="n">
        <v>856.3651513317755</v>
      </c>
      <c r="J1964" s="31" t="n">
        <v>3449.488235315031</v>
      </c>
      <c r="K1964" s="31" t="n">
        <v>2287.037037037037</v>
      </c>
      <c r="L1964" s="31" t="n">
        <v>150</v>
      </c>
      <c r="M1964" s="31">
        <f>I1964+J1964+K1964+L1964</f>
        <v/>
      </c>
      <c r="N1964" s="31">
        <f>M1964*'Dashboard &amp; Optimisation'!$B$18/('Dashboard &amp; Optimisation'!$B$16/3.6)</f>
        <v/>
      </c>
      <c r="O1964" s="31" t="n">
        <v>406.8265318626377</v>
      </c>
      <c r="P1964" s="32" t="n">
        <v>0.4731677858497217</v>
      </c>
      <c r="Q1964" s="33" t="n">
        <v>0.2</v>
      </c>
      <c r="R1964" s="31" t="n">
        <v>315.7733174659836</v>
      </c>
      <c r="S1964" s="31">
        <f>R1964*IF(A1964=4, 2.0, 3.0)</f>
        <v/>
      </c>
      <c r="T1964" s="29">
        <f>'Dashboard &amp; Optimisation'!$B$18*U1964</f>
        <v/>
      </c>
      <c r="U1964" s="34">
        <f>MIN(1, S1964/M1964)</f>
        <v/>
      </c>
      <c r="V1964" s="34">
        <f>N1964/(N1964+O1964)</f>
        <v/>
      </c>
      <c r="W1964" s="34">
        <f>U1964*V1964</f>
        <v/>
      </c>
      <c r="X1964" s="32">
        <f>T1964/N1964</f>
        <v/>
      </c>
      <c r="Y1964" s="35">
        <f>IF(W1964=MAXIFS(W$2:W$7201, A$2:A$7201, A1964, B$2:B$7201, B1964), "OPTIMAL", "")</f>
        <v/>
      </c>
    </row>
    <row r="1965" ht="20" customHeight="1">
      <c r="A1965" s="36" t="n">
        <v>4</v>
      </c>
      <c r="B1965" s="36" t="n">
        <v>35</v>
      </c>
      <c r="C1965" s="37" t="n">
        <v>110</v>
      </c>
      <c r="D1965" s="37" t="n">
        <v>3</v>
      </c>
      <c r="E1965" s="6" t="n">
        <v>0</v>
      </c>
      <c r="F1965" s="37" t="n">
        <v>0</v>
      </c>
      <c r="G1965" s="36" t="n">
        <v>100</v>
      </c>
      <c r="H1965" s="6" t="inlineStr">
        <is>
          <t>OFF</t>
        </is>
      </c>
      <c r="I1965" s="38" t="n">
        <v>856.3651513317755</v>
      </c>
      <c r="J1965" s="38" t="n">
        <v>3449.488235315031</v>
      </c>
      <c r="K1965" s="38" t="n">
        <v>2287.037037037037</v>
      </c>
      <c r="L1965" s="38" t="n">
        <v>150</v>
      </c>
      <c r="M1965" s="38">
        <f>I1965+J1965+K1965+L1965</f>
        <v/>
      </c>
      <c r="N1965" s="38">
        <f>M1965*'Dashboard &amp; Optimisation'!$B$18/('Dashboard &amp; Optimisation'!$B$16/3.6)</f>
        <v/>
      </c>
      <c r="O1965" s="38" t="n">
        <v>406.8265318626377</v>
      </c>
      <c r="P1965" s="39" t="n">
        <v>0.7625404096531678</v>
      </c>
      <c r="Q1965" s="40" t="n">
        <v>0.2</v>
      </c>
      <c r="R1965" s="38" t="n">
        <v>195.9420898411924</v>
      </c>
      <c r="S1965" s="38">
        <f>R1965*IF(A1965=4, 2.0, 3.0)</f>
        <v/>
      </c>
      <c r="T1965" s="37">
        <f>'Dashboard &amp; Optimisation'!$B$18*U1965</f>
        <v/>
      </c>
      <c r="U1965" s="26">
        <f>MIN(1, S1965/M1965)</f>
        <v/>
      </c>
      <c r="V1965" s="26">
        <f>N1965/(N1965+O1965)</f>
        <v/>
      </c>
      <c r="W1965" s="26">
        <f>U1965*V1965</f>
        <v/>
      </c>
      <c r="X1965" s="39">
        <f>T1965/N1965</f>
        <v/>
      </c>
      <c r="Y1965" s="41">
        <f>IF(W1965=MAXIFS(W$2:W$7201, A$2:A$7201, A1965, B$2:B$7201, B1965), "OPTIMAL", "")</f>
        <v/>
      </c>
    </row>
    <row r="1966" ht="20" customHeight="1">
      <c r="A1966" s="28" t="n">
        <v>4</v>
      </c>
      <c r="B1966" s="28" t="n">
        <v>35</v>
      </c>
      <c r="C1966" s="29" t="n">
        <v>110</v>
      </c>
      <c r="D1966" s="29" t="n">
        <v>3</v>
      </c>
      <c r="E1966" s="30" t="n">
        <v>0</v>
      </c>
      <c r="F1966" s="29" t="n">
        <v>0</v>
      </c>
      <c r="G1966" s="28" t="n">
        <v>150</v>
      </c>
      <c r="H1966" s="30" t="inlineStr">
        <is>
          <t>ON</t>
        </is>
      </c>
      <c r="I1966" s="31" t="n">
        <v>856.3651513317755</v>
      </c>
      <c r="J1966" s="31" t="n">
        <v>3449.488235315031</v>
      </c>
      <c r="K1966" s="31" t="n">
        <v>2287.037037037037</v>
      </c>
      <c r="L1966" s="31" t="n">
        <v>150</v>
      </c>
      <c r="M1966" s="31">
        <f>I1966+J1966+K1966+L1966</f>
        <v/>
      </c>
      <c r="N1966" s="31">
        <f>M1966*'Dashboard &amp; Optimisation'!$B$18/('Dashboard &amp; Optimisation'!$B$16/3.6)</f>
        <v/>
      </c>
      <c r="O1966" s="31" t="n">
        <v>406.8265318626377</v>
      </c>
      <c r="P1966" s="32" t="n">
        <v>0.4738912174092303</v>
      </c>
      <c r="Q1966" s="33" t="n">
        <v>0.2</v>
      </c>
      <c r="R1966" s="31" t="n">
        <v>315.2912650980276</v>
      </c>
      <c r="S1966" s="31">
        <f>R1966*IF(A1966=4, 2.0, 3.0)</f>
        <v/>
      </c>
      <c r="T1966" s="29">
        <f>'Dashboard &amp; Optimisation'!$B$18*U1966</f>
        <v/>
      </c>
      <c r="U1966" s="34">
        <f>MIN(1, S1966/M1966)</f>
        <v/>
      </c>
      <c r="V1966" s="34">
        <f>N1966/(N1966+O1966)</f>
        <v/>
      </c>
      <c r="W1966" s="34">
        <f>U1966*V1966</f>
        <v/>
      </c>
      <c r="X1966" s="32">
        <f>T1966/N1966</f>
        <v/>
      </c>
      <c r="Y1966" s="35">
        <f>IF(W1966=MAXIFS(W$2:W$7201, A$2:A$7201, A1966, B$2:B$7201, B1966), "OPTIMAL", "")</f>
        <v/>
      </c>
    </row>
    <row r="1967" ht="20" customHeight="1">
      <c r="A1967" s="36" t="n">
        <v>4</v>
      </c>
      <c r="B1967" s="36" t="n">
        <v>35</v>
      </c>
      <c r="C1967" s="37" t="n">
        <v>110</v>
      </c>
      <c r="D1967" s="37" t="n">
        <v>3</v>
      </c>
      <c r="E1967" s="6" t="n">
        <v>0</v>
      </c>
      <c r="F1967" s="37" t="n">
        <v>0</v>
      </c>
      <c r="G1967" s="36" t="n">
        <v>150</v>
      </c>
      <c r="H1967" s="6" t="inlineStr">
        <is>
          <t>OFF</t>
        </is>
      </c>
      <c r="I1967" s="38" t="n">
        <v>856.3651513317755</v>
      </c>
      <c r="J1967" s="38" t="n">
        <v>3449.488235315031</v>
      </c>
      <c r="K1967" s="38" t="n">
        <v>2287.037037037037</v>
      </c>
      <c r="L1967" s="38" t="n">
        <v>150</v>
      </c>
      <c r="M1967" s="38">
        <f>I1967+J1967+K1967+L1967</f>
        <v/>
      </c>
      <c r="N1967" s="38">
        <f>M1967*'Dashboard &amp; Optimisation'!$B$18/('Dashboard &amp; Optimisation'!$B$16/3.6)</f>
        <v/>
      </c>
      <c r="O1967" s="38" t="n">
        <v>406.8265318626377</v>
      </c>
      <c r="P1967" s="39" t="n">
        <v>0.7632638412126764</v>
      </c>
      <c r="Q1967" s="40" t="n">
        <v>0.2</v>
      </c>
      <c r="R1967" s="38" t="n">
        <v>195.7563733379686</v>
      </c>
      <c r="S1967" s="38">
        <f>R1967*IF(A1967=4, 2.0, 3.0)</f>
        <v/>
      </c>
      <c r="T1967" s="37">
        <f>'Dashboard &amp; Optimisation'!$B$18*U1967</f>
        <v/>
      </c>
      <c r="U1967" s="26">
        <f>MIN(1, S1967/M1967)</f>
        <v/>
      </c>
      <c r="V1967" s="26">
        <f>N1967/(N1967+O1967)</f>
        <v/>
      </c>
      <c r="W1967" s="26">
        <f>U1967*V1967</f>
        <v/>
      </c>
      <c r="X1967" s="39">
        <f>T1967/N1967</f>
        <v/>
      </c>
      <c r="Y1967" s="41">
        <f>IF(W1967=MAXIFS(W$2:W$7201, A$2:A$7201, A1967, B$2:B$7201, B1967), "OPTIMAL", "")</f>
        <v/>
      </c>
    </row>
    <row r="1968" ht="20" customHeight="1">
      <c r="A1968" s="28" t="n">
        <v>4</v>
      </c>
      <c r="B1968" s="28" t="n">
        <v>35</v>
      </c>
      <c r="C1968" s="29" t="n">
        <v>110</v>
      </c>
      <c r="D1968" s="29" t="n">
        <v>3</v>
      </c>
      <c r="E1968" s="30" t="n">
        <v>0</v>
      </c>
      <c r="F1968" s="29" t="n">
        <v>0</v>
      </c>
      <c r="G1968" s="28" t="n">
        <v>200</v>
      </c>
      <c r="H1968" s="30" t="inlineStr">
        <is>
          <t>ON</t>
        </is>
      </c>
      <c r="I1968" s="31" t="n">
        <v>856.3651513317755</v>
      </c>
      <c r="J1968" s="31" t="n">
        <v>3449.488235315031</v>
      </c>
      <c r="K1968" s="31" t="n">
        <v>2287.037037037037</v>
      </c>
      <c r="L1968" s="31" t="n">
        <v>150</v>
      </c>
      <c r="M1968" s="31">
        <f>I1968+J1968+K1968+L1968</f>
        <v/>
      </c>
      <c r="N1968" s="31">
        <f>M1968*'Dashboard &amp; Optimisation'!$B$18/('Dashboard &amp; Optimisation'!$B$16/3.6)</f>
        <v/>
      </c>
      <c r="O1968" s="31" t="n">
        <v>406.8265318626377</v>
      </c>
      <c r="P1968" s="32" t="n">
        <v>0.4746146489687389</v>
      </c>
      <c r="Q1968" s="33" t="n">
        <v>0.2</v>
      </c>
      <c r="R1968" s="31" t="n">
        <v>314.8106822670828</v>
      </c>
      <c r="S1968" s="31">
        <f>R1968*IF(A1968=4, 2.0, 3.0)</f>
        <v/>
      </c>
      <c r="T1968" s="29">
        <f>'Dashboard &amp; Optimisation'!$B$18*U1968</f>
        <v/>
      </c>
      <c r="U1968" s="34">
        <f>MIN(1, S1968/M1968)</f>
        <v/>
      </c>
      <c r="V1968" s="34">
        <f>N1968/(N1968+O1968)</f>
        <v/>
      </c>
      <c r="W1968" s="34">
        <f>U1968*V1968</f>
        <v/>
      </c>
      <c r="X1968" s="32">
        <f>T1968/N1968</f>
        <v/>
      </c>
      <c r="Y1968" s="35">
        <f>IF(W1968=MAXIFS(W$2:W$7201, A$2:A$7201, A1968, B$2:B$7201, B1968), "OPTIMAL", "")</f>
        <v/>
      </c>
    </row>
    <row r="1969" ht="20" customHeight="1">
      <c r="A1969" s="36" t="n">
        <v>4</v>
      </c>
      <c r="B1969" s="36" t="n">
        <v>35</v>
      </c>
      <c r="C1969" s="37" t="n">
        <v>110</v>
      </c>
      <c r="D1969" s="37" t="n">
        <v>3</v>
      </c>
      <c r="E1969" s="6" t="n">
        <v>0</v>
      </c>
      <c r="F1969" s="37" t="n">
        <v>0</v>
      </c>
      <c r="G1969" s="36" t="n">
        <v>200</v>
      </c>
      <c r="H1969" s="6" t="inlineStr">
        <is>
          <t>OFF</t>
        </is>
      </c>
      <c r="I1969" s="38" t="n">
        <v>856.3651513317755</v>
      </c>
      <c r="J1969" s="38" t="n">
        <v>3449.488235315031</v>
      </c>
      <c r="K1969" s="38" t="n">
        <v>2287.037037037037</v>
      </c>
      <c r="L1969" s="38" t="n">
        <v>150</v>
      </c>
      <c r="M1969" s="38">
        <f>I1969+J1969+K1969+L1969</f>
        <v/>
      </c>
      <c r="N1969" s="38">
        <f>M1969*'Dashboard &amp; Optimisation'!$B$18/('Dashboard &amp; Optimisation'!$B$16/3.6)</f>
        <v/>
      </c>
      <c r="O1969" s="38" t="n">
        <v>406.8265318626377</v>
      </c>
      <c r="P1969" s="39" t="n">
        <v>0.763987272772185</v>
      </c>
      <c r="Q1969" s="40" t="n">
        <v>0.2</v>
      </c>
      <c r="R1969" s="38" t="n">
        <v>195.571008550498</v>
      </c>
      <c r="S1969" s="38">
        <f>R1969*IF(A1969=4, 2.0, 3.0)</f>
        <v/>
      </c>
      <c r="T1969" s="37">
        <f>'Dashboard &amp; Optimisation'!$B$18*U1969</f>
        <v/>
      </c>
      <c r="U1969" s="26">
        <f>MIN(1, S1969/M1969)</f>
        <v/>
      </c>
      <c r="V1969" s="26">
        <f>N1969/(N1969+O1969)</f>
        <v/>
      </c>
      <c r="W1969" s="26">
        <f>U1969*V1969</f>
        <v/>
      </c>
      <c r="X1969" s="39">
        <f>T1969/N1969</f>
        <v/>
      </c>
      <c r="Y1969" s="41">
        <f>IF(W1969=MAXIFS(W$2:W$7201, A$2:A$7201, A1969, B$2:B$7201, B1969), "OPTIMAL", "")</f>
        <v/>
      </c>
    </row>
    <row r="1970" ht="20" customHeight="1">
      <c r="A1970" s="28" t="n">
        <v>4</v>
      </c>
      <c r="B1970" s="28" t="n">
        <v>35</v>
      </c>
      <c r="C1970" s="29" t="n">
        <v>110</v>
      </c>
      <c r="D1970" s="29" t="n">
        <v>3</v>
      </c>
      <c r="E1970" s="30" t="n">
        <v>4</v>
      </c>
      <c r="F1970" s="29" t="n">
        <v>1.5</v>
      </c>
      <c r="G1970" s="28" t="n">
        <v>50</v>
      </c>
      <c r="H1970" s="30" t="inlineStr">
        <is>
          <t>ON</t>
        </is>
      </c>
      <c r="I1970" s="31" t="n">
        <v>856.3651513317755</v>
      </c>
      <c r="J1970" s="31" t="n">
        <v>3449.488235315031</v>
      </c>
      <c r="K1970" s="31" t="n">
        <v>2287.037037037037</v>
      </c>
      <c r="L1970" s="31" t="n">
        <v>150</v>
      </c>
      <c r="M1970" s="31">
        <f>I1970+J1970+K1970+L1970</f>
        <v/>
      </c>
      <c r="N1970" s="31">
        <f>M1970*'Dashboard &amp; Optimisation'!$B$18/('Dashboard &amp; Optimisation'!$B$16/3.6)</f>
        <v/>
      </c>
      <c r="O1970" s="31" t="n">
        <v>560.2896821668899</v>
      </c>
      <c r="P1970" s="32" t="n">
        <v>0.06968296495073495</v>
      </c>
      <c r="Q1970" s="33" t="n">
        <v>6.217525971425261</v>
      </c>
      <c r="R1970" s="31" t="n">
        <v>2209.10235538275</v>
      </c>
      <c r="S1970" s="31">
        <f>R1970*IF(A1970=4, 2.0, 3.0)</f>
        <v/>
      </c>
      <c r="T1970" s="29">
        <f>'Dashboard &amp; Optimisation'!$B$18*U1970</f>
        <v/>
      </c>
      <c r="U1970" s="34">
        <f>MIN(1, S1970/M1970)</f>
        <v/>
      </c>
      <c r="V1970" s="34">
        <f>N1970/(N1970+O1970)</f>
        <v/>
      </c>
      <c r="W1970" s="34">
        <f>U1970*V1970</f>
        <v/>
      </c>
      <c r="X1970" s="32">
        <f>T1970/N1970</f>
        <v/>
      </c>
      <c r="Y1970" s="35">
        <f>IF(W1970=MAXIFS(W$2:W$7201, A$2:A$7201, A1970, B$2:B$7201, B1970), "OPTIMAL", "")</f>
        <v/>
      </c>
    </row>
    <row r="1971" ht="20" customHeight="1">
      <c r="A1971" s="36" t="n">
        <v>4</v>
      </c>
      <c r="B1971" s="36" t="n">
        <v>35</v>
      </c>
      <c r="C1971" s="37" t="n">
        <v>110</v>
      </c>
      <c r="D1971" s="37" t="n">
        <v>3</v>
      </c>
      <c r="E1971" s="6" t="n">
        <v>4</v>
      </c>
      <c r="F1971" s="37" t="n">
        <v>1.5</v>
      </c>
      <c r="G1971" s="36" t="n">
        <v>50</v>
      </c>
      <c r="H1971" s="6" t="inlineStr">
        <is>
          <t>OFF</t>
        </is>
      </c>
      <c r="I1971" s="38" t="n">
        <v>856.3651513317755</v>
      </c>
      <c r="J1971" s="38" t="n">
        <v>3449.488235315031</v>
      </c>
      <c r="K1971" s="38" t="n">
        <v>2287.037037037037</v>
      </c>
      <c r="L1971" s="38" t="n">
        <v>150</v>
      </c>
      <c r="M1971" s="38">
        <f>I1971+J1971+K1971+L1971</f>
        <v/>
      </c>
      <c r="N1971" s="38">
        <f>M1971*'Dashboard &amp; Optimisation'!$B$18/('Dashboard &amp; Optimisation'!$B$16/3.6)</f>
        <v/>
      </c>
      <c r="O1971" s="38" t="n">
        <v>560.2896821668899</v>
      </c>
      <c r="P1971" s="39" t="n">
        <v>0.2872791873998608</v>
      </c>
      <c r="Q1971" s="40" t="n">
        <v>6.217525971425261</v>
      </c>
      <c r="R1971" s="38" t="n">
        <v>535.8439063963907</v>
      </c>
      <c r="S1971" s="38">
        <f>R1971*IF(A1971=4, 2.0, 3.0)</f>
        <v/>
      </c>
      <c r="T1971" s="37">
        <f>'Dashboard &amp; Optimisation'!$B$18*U1971</f>
        <v/>
      </c>
      <c r="U1971" s="26">
        <f>MIN(1, S1971/M1971)</f>
        <v/>
      </c>
      <c r="V1971" s="26">
        <f>N1971/(N1971+O1971)</f>
        <v/>
      </c>
      <c r="W1971" s="26">
        <f>U1971*V1971</f>
        <v/>
      </c>
      <c r="X1971" s="39">
        <f>T1971/N1971</f>
        <v/>
      </c>
      <c r="Y1971" s="41">
        <f>IF(W1971=MAXIFS(W$2:W$7201, A$2:A$7201, A1971, B$2:B$7201, B1971), "OPTIMAL", "")</f>
        <v/>
      </c>
    </row>
    <row r="1972" ht="20" customHeight="1">
      <c r="A1972" s="28" t="n">
        <v>4</v>
      </c>
      <c r="B1972" s="28" t="n">
        <v>35</v>
      </c>
      <c r="C1972" s="29" t="n">
        <v>110</v>
      </c>
      <c r="D1972" s="29" t="n">
        <v>3</v>
      </c>
      <c r="E1972" s="30" t="n">
        <v>4</v>
      </c>
      <c r="F1972" s="29" t="n">
        <v>1.5</v>
      </c>
      <c r="G1972" s="28" t="n">
        <v>100</v>
      </c>
      <c r="H1972" s="30" t="inlineStr">
        <is>
          <t>ON</t>
        </is>
      </c>
      <c r="I1972" s="31" t="n">
        <v>856.3651513317755</v>
      </c>
      <c r="J1972" s="31" t="n">
        <v>3449.488235315031</v>
      </c>
      <c r="K1972" s="31" t="n">
        <v>2287.037037037037</v>
      </c>
      <c r="L1972" s="31" t="n">
        <v>150</v>
      </c>
      <c r="M1972" s="31">
        <f>I1972+J1972+K1972+L1972</f>
        <v/>
      </c>
      <c r="N1972" s="31">
        <f>M1972*'Dashboard &amp; Optimisation'!$B$18/('Dashboard &amp; Optimisation'!$B$16/3.6)</f>
        <v/>
      </c>
      <c r="O1972" s="31" t="n">
        <v>560.2896821668899</v>
      </c>
      <c r="P1972" s="32" t="n">
        <v>0.07040639651024357</v>
      </c>
      <c r="Q1972" s="33" t="n">
        <v>6.217525971425261</v>
      </c>
      <c r="R1972" s="31" t="n">
        <v>2186.403645588162</v>
      </c>
      <c r="S1972" s="31">
        <f>R1972*IF(A1972=4, 2.0, 3.0)</f>
        <v/>
      </c>
      <c r="T1972" s="29">
        <f>'Dashboard &amp; Optimisation'!$B$18*U1972</f>
        <v/>
      </c>
      <c r="U1972" s="34">
        <f>MIN(1, S1972/M1972)</f>
        <v/>
      </c>
      <c r="V1972" s="34">
        <f>N1972/(N1972+O1972)</f>
        <v/>
      </c>
      <c r="W1972" s="34">
        <f>U1972*V1972</f>
        <v/>
      </c>
      <c r="X1972" s="32">
        <f>T1972/N1972</f>
        <v/>
      </c>
      <c r="Y1972" s="35">
        <f>IF(W1972=MAXIFS(W$2:W$7201, A$2:A$7201, A1972, B$2:B$7201, B1972), "OPTIMAL", "")</f>
        <v/>
      </c>
    </row>
    <row r="1973" ht="20" customHeight="1">
      <c r="A1973" s="36" t="n">
        <v>4</v>
      </c>
      <c r="B1973" s="36" t="n">
        <v>35</v>
      </c>
      <c r="C1973" s="37" t="n">
        <v>110</v>
      </c>
      <c r="D1973" s="37" t="n">
        <v>3</v>
      </c>
      <c r="E1973" s="6" t="n">
        <v>4</v>
      </c>
      <c r="F1973" s="37" t="n">
        <v>1.5</v>
      </c>
      <c r="G1973" s="36" t="n">
        <v>100</v>
      </c>
      <c r="H1973" s="6" t="inlineStr">
        <is>
          <t>OFF</t>
        </is>
      </c>
      <c r="I1973" s="38" t="n">
        <v>856.3651513317755</v>
      </c>
      <c r="J1973" s="38" t="n">
        <v>3449.488235315031</v>
      </c>
      <c r="K1973" s="38" t="n">
        <v>2287.037037037037</v>
      </c>
      <c r="L1973" s="38" t="n">
        <v>150</v>
      </c>
      <c r="M1973" s="38">
        <f>I1973+J1973+K1973+L1973</f>
        <v/>
      </c>
      <c r="N1973" s="38">
        <f>M1973*'Dashboard &amp; Optimisation'!$B$18/('Dashboard &amp; Optimisation'!$B$16/3.6)</f>
        <v/>
      </c>
      <c r="O1973" s="38" t="n">
        <v>560.2896821668899</v>
      </c>
      <c r="P1973" s="39" t="n">
        <v>0.2880026189593694</v>
      </c>
      <c r="Q1973" s="40" t="n">
        <v>6.217525971425261</v>
      </c>
      <c r="R1973" s="38" t="n">
        <v>534.4979242165821</v>
      </c>
      <c r="S1973" s="38">
        <f>R1973*IF(A1973=4, 2.0, 3.0)</f>
        <v/>
      </c>
      <c r="T1973" s="37">
        <f>'Dashboard &amp; Optimisation'!$B$18*U1973</f>
        <v/>
      </c>
      <c r="U1973" s="26">
        <f>MIN(1, S1973/M1973)</f>
        <v/>
      </c>
      <c r="V1973" s="26">
        <f>N1973/(N1973+O1973)</f>
        <v/>
      </c>
      <c r="W1973" s="26">
        <f>U1973*V1973</f>
        <v/>
      </c>
      <c r="X1973" s="39">
        <f>T1973/N1973</f>
        <v/>
      </c>
      <c r="Y1973" s="41">
        <f>IF(W1973=MAXIFS(W$2:W$7201, A$2:A$7201, A1973, B$2:B$7201, B1973), "OPTIMAL", "")</f>
        <v/>
      </c>
    </row>
    <row r="1974" ht="20" customHeight="1">
      <c r="A1974" s="28" t="n">
        <v>4</v>
      </c>
      <c r="B1974" s="28" t="n">
        <v>35</v>
      </c>
      <c r="C1974" s="29" t="n">
        <v>110</v>
      </c>
      <c r="D1974" s="29" t="n">
        <v>3</v>
      </c>
      <c r="E1974" s="30" t="n">
        <v>4</v>
      </c>
      <c r="F1974" s="29" t="n">
        <v>1.5</v>
      </c>
      <c r="G1974" s="28" t="n">
        <v>150</v>
      </c>
      <c r="H1974" s="30" t="inlineStr">
        <is>
          <t>ON</t>
        </is>
      </c>
      <c r="I1974" s="31" t="n">
        <v>856.3651513317755</v>
      </c>
      <c r="J1974" s="31" t="n">
        <v>3449.488235315031</v>
      </c>
      <c r="K1974" s="31" t="n">
        <v>2287.037037037037</v>
      </c>
      <c r="L1974" s="31" t="n">
        <v>150</v>
      </c>
      <c r="M1974" s="31">
        <f>I1974+J1974+K1974+L1974</f>
        <v/>
      </c>
      <c r="N1974" s="31">
        <f>M1974*'Dashboard &amp; Optimisation'!$B$18/('Dashboard &amp; Optimisation'!$B$16/3.6)</f>
        <v/>
      </c>
      <c r="O1974" s="31" t="n">
        <v>560.2896821668899</v>
      </c>
      <c r="P1974" s="32" t="n">
        <v>0.07112982806975218</v>
      </c>
      <c r="Q1974" s="33" t="n">
        <v>6.217525971425261</v>
      </c>
      <c r="R1974" s="31" t="n">
        <v>2164.166653851136</v>
      </c>
      <c r="S1974" s="31">
        <f>R1974*IF(A1974=4, 2.0, 3.0)</f>
        <v/>
      </c>
      <c r="T1974" s="29">
        <f>'Dashboard &amp; Optimisation'!$B$18*U1974</f>
        <v/>
      </c>
      <c r="U1974" s="34">
        <f>MIN(1, S1974/M1974)</f>
        <v/>
      </c>
      <c r="V1974" s="34">
        <f>N1974/(N1974+O1974)</f>
        <v/>
      </c>
      <c r="W1974" s="34">
        <f>U1974*V1974</f>
        <v/>
      </c>
      <c r="X1974" s="32">
        <f>T1974/N1974</f>
        <v/>
      </c>
      <c r="Y1974" s="35">
        <f>IF(W1974=MAXIFS(W$2:W$7201, A$2:A$7201, A1974, B$2:B$7201, B1974), "OPTIMAL", "")</f>
        <v/>
      </c>
    </row>
    <row r="1975" ht="20" customHeight="1">
      <c r="A1975" s="36" t="n">
        <v>4</v>
      </c>
      <c r="B1975" s="36" t="n">
        <v>35</v>
      </c>
      <c r="C1975" s="37" t="n">
        <v>110</v>
      </c>
      <c r="D1975" s="37" t="n">
        <v>3</v>
      </c>
      <c r="E1975" s="6" t="n">
        <v>4</v>
      </c>
      <c r="F1975" s="37" t="n">
        <v>1.5</v>
      </c>
      <c r="G1975" s="36" t="n">
        <v>150</v>
      </c>
      <c r="H1975" s="6" t="inlineStr">
        <is>
          <t>OFF</t>
        </is>
      </c>
      <c r="I1975" s="38" t="n">
        <v>856.3651513317755</v>
      </c>
      <c r="J1975" s="38" t="n">
        <v>3449.488235315031</v>
      </c>
      <c r="K1975" s="38" t="n">
        <v>2287.037037037037</v>
      </c>
      <c r="L1975" s="38" t="n">
        <v>150</v>
      </c>
      <c r="M1975" s="38">
        <f>I1975+J1975+K1975+L1975</f>
        <v/>
      </c>
      <c r="N1975" s="38">
        <f>M1975*'Dashboard &amp; Optimisation'!$B$18/('Dashboard &amp; Optimisation'!$B$16/3.6)</f>
        <v/>
      </c>
      <c r="O1975" s="38" t="n">
        <v>560.2896821668899</v>
      </c>
      <c r="P1975" s="39" t="n">
        <v>0.288726050518878</v>
      </c>
      <c r="Q1975" s="40" t="n">
        <v>6.217525971425261</v>
      </c>
      <c r="R1975" s="38" t="n">
        <v>533.1586870186389</v>
      </c>
      <c r="S1975" s="38">
        <f>R1975*IF(A1975=4, 2.0, 3.0)</f>
        <v/>
      </c>
      <c r="T1975" s="37">
        <f>'Dashboard &amp; Optimisation'!$B$18*U1975</f>
        <v/>
      </c>
      <c r="U1975" s="26">
        <f>MIN(1, S1975/M1975)</f>
        <v/>
      </c>
      <c r="V1975" s="26">
        <f>N1975/(N1975+O1975)</f>
        <v/>
      </c>
      <c r="W1975" s="26">
        <f>U1975*V1975</f>
        <v/>
      </c>
      <c r="X1975" s="39">
        <f>T1975/N1975</f>
        <v/>
      </c>
      <c r="Y1975" s="41">
        <f>IF(W1975=MAXIFS(W$2:W$7201, A$2:A$7201, A1975, B$2:B$7201, B1975), "OPTIMAL", "")</f>
        <v/>
      </c>
    </row>
    <row r="1976" ht="20" customHeight="1">
      <c r="A1976" s="28" t="n">
        <v>4</v>
      </c>
      <c r="B1976" s="28" t="n">
        <v>35</v>
      </c>
      <c r="C1976" s="29" t="n">
        <v>110</v>
      </c>
      <c r="D1976" s="29" t="n">
        <v>3</v>
      </c>
      <c r="E1976" s="30" t="n">
        <v>4</v>
      </c>
      <c r="F1976" s="29" t="n">
        <v>1.5</v>
      </c>
      <c r="G1976" s="28" t="n">
        <v>200</v>
      </c>
      <c r="H1976" s="30" t="inlineStr">
        <is>
          <t>ON</t>
        </is>
      </c>
      <c r="I1976" s="31" t="n">
        <v>856.3651513317755</v>
      </c>
      <c r="J1976" s="31" t="n">
        <v>3449.488235315031</v>
      </c>
      <c r="K1976" s="31" t="n">
        <v>2287.037037037037</v>
      </c>
      <c r="L1976" s="31" t="n">
        <v>150</v>
      </c>
      <c r="M1976" s="31">
        <f>I1976+J1976+K1976+L1976</f>
        <v/>
      </c>
      <c r="N1976" s="31">
        <f>M1976*'Dashboard &amp; Optimisation'!$B$18/('Dashboard &amp; Optimisation'!$B$16/3.6)</f>
        <v/>
      </c>
      <c r="O1976" s="31" t="n">
        <v>560.2896821668899</v>
      </c>
      <c r="P1976" s="32" t="n">
        <v>0.0718532596292608</v>
      </c>
      <c r="Q1976" s="33" t="n">
        <v>6.217525971425261</v>
      </c>
      <c r="R1976" s="31" t="n">
        <v>2142.37743418998</v>
      </c>
      <c r="S1976" s="31">
        <f>R1976*IF(A1976=4, 2.0, 3.0)</f>
        <v/>
      </c>
      <c r="T1976" s="29">
        <f>'Dashboard &amp; Optimisation'!$B$18*U1976</f>
        <v/>
      </c>
      <c r="U1976" s="34">
        <f>MIN(1, S1976/M1976)</f>
        <v/>
      </c>
      <c r="V1976" s="34">
        <f>N1976/(N1976+O1976)</f>
        <v/>
      </c>
      <c r="W1976" s="34">
        <f>U1976*V1976</f>
        <v/>
      </c>
      <c r="X1976" s="32">
        <f>T1976/N1976</f>
        <v/>
      </c>
      <c r="Y1976" s="35">
        <f>IF(W1976=MAXIFS(W$2:W$7201, A$2:A$7201, A1976, B$2:B$7201, B1976), "OPTIMAL", "")</f>
        <v/>
      </c>
    </row>
    <row r="1977" ht="20" customHeight="1">
      <c r="A1977" s="36" t="n">
        <v>4</v>
      </c>
      <c r="B1977" s="36" t="n">
        <v>35</v>
      </c>
      <c r="C1977" s="37" t="n">
        <v>110</v>
      </c>
      <c r="D1977" s="37" t="n">
        <v>3</v>
      </c>
      <c r="E1977" s="6" t="n">
        <v>4</v>
      </c>
      <c r="F1977" s="37" t="n">
        <v>1.5</v>
      </c>
      <c r="G1977" s="36" t="n">
        <v>200</v>
      </c>
      <c r="H1977" s="6" t="inlineStr">
        <is>
          <t>OFF</t>
        </is>
      </c>
      <c r="I1977" s="38" t="n">
        <v>856.3651513317755</v>
      </c>
      <c r="J1977" s="38" t="n">
        <v>3449.488235315031</v>
      </c>
      <c r="K1977" s="38" t="n">
        <v>2287.037037037037</v>
      </c>
      <c r="L1977" s="38" t="n">
        <v>150</v>
      </c>
      <c r="M1977" s="38">
        <f>I1977+J1977+K1977+L1977</f>
        <v/>
      </c>
      <c r="N1977" s="38">
        <f>M1977*'Dashboard &amp; Optimisation'!$B$18/('Dashboard &amp; Optimisation'!$B$16/3.6)</f>
        <v/>
      </c>
      <c r="O1977" s="38" t="n">
        <v>560.2896821668899</v>
      </c>
      <c r="P1977" s="39" t="n">
        <v>0.2894494820783866</v>
      </c>
      <c r="Q1977" s="40" t="n">
        <v>6.217525971425261</v>
      </c>
      <c r="R1977" s="38" t="n">
        <v>531.8261442286297</v>
      </c>
      <c r="S1977" s="38">
        <f>R1977*IF(A1977=4, 2.0, 3.0)</f>
        <v/>
      </c>
      <c r="T1977" s="37">
        <f>'Dashboard &amp; Optimisation'!$B$18*U1977</f>
        <v/>
      </c>
      <c r="U1977" s="26">
        <f>MIN(1, S1977/M1977)</f>
        <v/>
      </c>
      <c r="V1977" s="26">
        <f>N1977/(N1977+O1977)</f>
        <v/>
      </c>
      <c r="W1977" s="26">
        <f>U1977*V1977</f>
        <v/>
      </c>
      <c r="X1977" s="39">
        <f>T1977/N1977</f>
        <v/>
      </c>
      <c r="Y1977" s="41">
        <f>IF(W1977=MAXIFS(W$2:W$7201, A$2:A$7201, A1977, B$2:B$7201, B1977), "OPTIMAL", "")</f>
        <v/>
      </c>
    </row>
    <row r="1978" ht="20" customHeight="1">
      <c r="A1978" s="28" t="n">
        <v>4</v>
      </c>
      <c r="B1978" s="28" t="n">
        <v>35</v>
      </c>
      <c r="C1978" s="29" t="n">
        <v>110</v>
      </c>
      <c r="D1978" s="29" t="n">
        <v>3</v>
      </c>
      <c r="E1978" s="30" t="n">
        <v>4</v>
      </c>
      <c r="F1978" s="29" t="n">
        <v>2</v>
      </c>
      <c r="G1978" s="28" t="n">
        <v>50</v>
      </c>
      <c r="H1978" s="30" t="inlineStr">
        <is>
          <t>ON</t>
        </is>
      </c>
      <c r="I1978" s="31" t="n">
        <v>856.3651513317755</v>
      </c>
      <c r="J1978" s="31" t="n">
        <v>3449.488235315031</v>
      </c>
      <c r="K1978" s="31" t="n">
        <v>2287.037037037037</v>
      </c>
      <c r="L1978" s="31" t="n">
        <v>150</v>
      </c>
      <c r="M1978" s="31">
        <f>I1978+J1978+K1978+L1978</f>
        <v/>
      </c>
      <c r="N1978" s="31">
        <f>M1978*'Dashboard &amp; Optimisation'!$B$18/('Dashboard &amp; Optimisation'!$B$16/3.6)</f>
        <v/>
      </c>
      <c r="O1978" s="31" t="n">
        <v>613.5298337993688</v>
      </c>
      <c r="P1978" s="32" t="n">
        <v>0.06673350784308681</v>
      </c>
      <c r="Q1978" s="33" t="n">
        <v>8.223367961900347</v>
      </c>
      <c r="R1978" s="31" t="n">
        <v>2330.252992002012</v>
      </c>
      <c r="S1978" s="31">
        <f>R1978*IF(A1978=4, 2.0, 3.0)</f>
        <v/>
      </c>
      <c r="T1978" s="29">
        <f>'Dashboard &amp; Optimisation'!$B$18*U1978</f>
        <v/>
      </c>
      <c r="U1978" s="34">
        <f>MIN(1, S1978/M1978)</f>
        <v/>
      </c>
      <c r="V1978" s="34">
        <f>N1978/(N1978+O1978)</f>
        <v/>
      </c>
      <c r="W1978" s="34">
        <f>U1978*V1978</f>
        <v/>
      </c>
      <c r="X1978" s="32">
        <f>T1978/N1978</f>
        <v/>
      </c>
      <c r="Y1978" s="35">
        <f>IF(W1978=MAXIFS(W$2:W$7201, A$2:A$7201, A1978, B$2:B$7201, B1978), "OPTIMAL", "")</f>
        <v/>
      </c>
    </row>
    <row r="1979" ht="20" customHeight="1">
      <c r="A1979" s="36" t="n">
        <v>4</v>
      </c>
      <c r="B1979" s="36" t="n">
        <v>35</v>
      </c>
      <c r="C1979" s="37" t="n">
        <v>110</v>
      </c>
      <c r="D1979" s="37" t="n">
        <v>3</v>
      </c>
      <c r="E1979" s="6" t="n">
        <v>4</v>
      </c>
      <c r="F1979" s="37" t="n">
        <v>2</v>
      </c>
      <c r="G1979" s="36" t="n">
        <v>50</v>
      </c>
      <c r="H1979" s="6" t="inlineStr">
        <is>
          <t>OFF</t>
        </is>
      </c>
      <c r="I1979" s="38" t="n">
        <v>856.3651513317755</v>
      </c>
      <c r="J1979" s="38" t="n">
        <v>3449.488235315031</v>
      </c>
      <c r="K1979" s="38" t="n">
        <v>2287.037037037037</v>
      </c>
      <c r="L1979" s="38" t="n">
        <v>150</v>
      </c>
      <c r="M1979" s="38">
        <f>I1979+J1979+K1979+L1979</f>
        <v/>
      </c>
      <c r="N1979" s="38">
        <f>M1979*'Dashboard &amp; Optimisation'!$B$18/('Dashboard &amp; Optimisation'!$B$16/3.6)</f>
        <v/>
      </c>
      <c r="O1979" s="38" t="n">
        <v>613.5298337993688</v>
      </c>
      <c r="P1979" s="39" t="n">
        <v>0.2852790882906754</v>
      </c>
      <c r="Q1979" s="40" t="n">
        <v>8.223367961900347</v>
      </c>
      <c r="R1979" s="38" t="n">
        <v>545.1011402549607</v>
      </c>
      <c r="S1979" s="38">
        <f>R1979*IF(A1979=4, 2.0, 3.0)</f>
        <v/>
      </c>
      <c r="T1979" s="37">
        <f>'Dashboard &amp; Optimisation'!$B$18*U1979</f>
        <v/>
      </c>
      <c r="U1979" s="26">
        <f>MIN(1, S1979/M1979)</f>
        <v/>
      </c>
      <c r="V1979" s="26">
        <f>N1979/(N1979+O1979)</f>
        <v/>
      </c>
      <c r="W1979" s="26">
        <f>U1979*V1979</f>
        <v/>
      </c>
      <c r="X1979" s="39">
        <f>T1979/N1979</f>
        <v/>
      </c>
      <c r="Y1979" s="41">
        <f>IF(W1979=MAXIFS(W$2:W$7201, A$2:A$7201, A1979, B$2:B$7201, B1979), "OPTIMAL", "")</f>
        <v/>
      </c>
    </row>
    <row r="1980" ht="20" customHeight="1">
      <c r="A1980" s="28" t="n">
        <v>4</v>
      </c>
      <c r="B1980" s="28" t="n">
        <v>35</v>
      </c>
      <c r="C1980" s="29" t="n">
        <v>110</v>
      </c>
      <c r="D1980" s="29" t="n">
        <v>3</v>
      </c>
      <c r="E1980" s="30" t="n">
        <v>4</v>
      </c>
      <c r="F1980" s="29" t="n">
        <v>2</v>
      </c>
      <c r="G1980" s="28" t="n">
        <v>100</v>
      </c>
      <c r="H1980" s="30" t="inlineStr">
        <is>
          <t>ON</t>
        </is>
      </c>
      <c r="I1980" s="31" t="n">
        <v>856.3651513317755</v>
      </c>
      <c r="J1980" s="31" t="n">
        <v>3449.488235315031</v>
      </c>
      <c r="K1980" s="31" t="n">
        <v>2287.037037037037</v>
      </c>
      <c r="L1980" s="31" t="n">
        <v>150</v>
      </c>
      <c r="M1980" s="31">
        <f>I1980+J1980+K1980+L1980</f>
        <v/>
      </c>
      <c r="N1980" s="31">
        <f>M1980*'Dashboard &amp; Optimisation'!$B$18/('Dashboard &amp; Optimisation'!$B$16/3.6)</f>
        <v/>
      </c>
      <c r="O1980" s="31" t="n">
        <v>613.5298337993688</v>
      </c>
      <c r="P1980" s="32" t="n">
        <v>0.06745693940259542</v>
      </c>
      <c r="Q1980" s="33" t="n">
        <v>8.223367961900347</v>
      </c>
      <c r="R1980" s="31" t="n">
        <v>2305.262552604923</v>
      </c>
      <c r="S1980" s="31">
        <f>R1980*IF(A1980=4, 2.0, 3.0)</f>
        <v/>
      </c>
      <c r="T1980" s="29">
        <f>'Dashboard &amp; Optimisation'!$B$18*U1980</f>
        <v/>
      </c>
      <c r="U1980" s="34">
        <f>MIN(1, S1980/M1980)</f>
        <v/>
      </c>
      <c r="V1980" s="34">
        <f>N1980/(N1980+O1980)</f>
        <v/>
      </c>
      <c r="W1980" s="34">
        <f>U1980*V1980</f>
        <v/>
      </c>
      <c r="X1980" s="32">
        <f>T1980/N1980</f>
        <v/>
      </c>
      <c r="Y1980" s="35">
        <f>IF(W1980=MAXIFS(W$2:W$7201, A$2:A$7201, A1980, B$2:B$7201, B1980), "OPTIMAL", "")</f>
        <v/>
      </c>
    </row>
    <row r="1981" ht="20" customHeight="1">
      <c r="A1981" s="36" t="n">
        <v>4</v>
      </c>
      <c r="B1981" s="36" t="n">
        <v>35</v>
      </c>
      <c r="C1981" s="37" t="n">
        <v>110</v>
      </c>
      <c r="D1981" s="37" t="n">
        <v>3</v>
      </c>
      <c r="E1981" s="6" t="n">
        <v>4</v>
      </c>
      <c r="F1981" s="37" t="n">
        <v>2</v>
      </c>
      <c r="G1981" s="36" t="n">
        <v>100</v>
      </c>
      <c r="H1981" s="6" t="inlineStr">
        <is>
          <t>OFF</t>
        </is>
      </c>
      <c r="I1981" s="38" t="n">
        <v>856.3651513317755</v>
      </c>
      <c r="J1981" s="38" t="n">
        <v>3449.488235315031</v>
      </c>
      <c r="K1981" s="38" t="n">
        <v>2287.037037037037</v>
      </c>
      <c r="L1981" s="38" t="n">
        <v>150</v>
      </c>
      <c r="M1981" s="38">
        <f>I1981+J1981+K1981+L1981</f>
        <v/>
      </c>
      <c r="N1981" s="38">
        <f>M1981*'Dashboard &amp; Optimisation'!$B$18/('Dashboard &amp; Optimisation'!$B$16/3.6)</f>
        <v/>
      </c>
      <c r="O1981" s="38" t="n">
        <v>613.5298337993688</v>
      </c>
      <c r="P1981" s="39" t="n">
        <v>0.286002519850184</v>
      </c>
      <c r="Q1981" s="40" t="n">
        <v>8.223367961900347</v>
      </c>
      <c r="R1981" s="38" t="n">
        <v>543.7223294382198</v>
      </c>
      <c r="S1981" s="38">
        <f>R1981*IF(A1981=4, 2.0, 3.0)</f>
        <v/>
      </c>
      <c r="T1981" s="37">
        <f>'Dashboard &amp; Optimisation'!$B$18*U1981</f>
        <v/>
      </c>
      <c r="U1981" s="26">
        <f>MIN(1, S1981/M1981)</f>
        <v/>
      </c>
      <c r="V1981" s="26">
        <f>N1981/(N1981+O1981)</f>
        <v/>
      </c>
      <c r="W1981" s="26">
        <f>U1981*V1981</f>
        <v/>
      </c>
      <c r="X1981" s="39">
        <f>T1981/N1981</f>
        <v/>
      </c>
      <c r="Y1981" s="41">
        <f>IF(W1981=MAXIFS(W$2:W$7201, A$2:A$7201, A1981, B$2:B$7201, B1981), "OPTIMAL", "")</f>
        <v/>
      </c>
    </row>
    <row r="1982" ht="20" customHeight="1">
      <c r="A1982" s="28" t="n">
        <v>4</v>
      </c>
      <c r="B1982" s="28" t="n">
        <v>35</v>
      </c>
      <c r="C1982" s="29" t="n">
        <v>110</v>
      </c>
      <c r="D1982" s="29" t="n">
        <v>3</v>
      </c>
      <c r="E1982" s="30" t="n">
        <v>4</v>
      </c>
      <c r="F1982" s="29" t="n">
        <v>2</v>
      </c>
      <c r="G1982" s="28" t="n">
        <v>150</v>
      </c>
      <c r="H1982" s="30" t="inlineStr">
        <is>
          <t>ON</t>
        </is>
      </c>
      <c r="I1982" s="31" t="n">
        <v>856.3651513317755</v>
      </c>
      <c r="J1982" s="31" t="n">
        <v>3449.488235315031</v>
      </c>
      <c r="K1982" s="31" t="n">
        <v>2287.037037037037</v>
      </c>
      <c r="L1982" s="31" t="n">
        <v>150</v>
      </c>
      <c r="M1982" s="31">
        <f>I1982+J1982+K1982+L1982</f>
        <v/>
      </c>
      <c r="N1982" s="31">
        <f>M1982*'Dashboard &amp; Optimisation'!$B$18/('Dashboard &amp; Optimisation'!$B$16/3.6)</f>
        <v/>
      </c>
      <c r="O1982" s="31" t="n">
        <v>613.5298337993688</v>
      </c>
      <c r="P1982" s="32" t="n">
        <v>0.06818037096210404</v>
      </c>
      <c r="Q1982" s="33" t="n">
        <v>8.223367961900347</v>
      </c>
      <c r="R1982" s="31" t="n">
        <v>2280.802438059129</v>
      </c>
      <c r="S1982" s="31">
        <f>R1982*IF(A1982=4, 2.0, 3.0)</f>
        <v/>
      </c>
      <c r="T1982" s="29">
        <f>'Dashboard &amp; Optimisation'!$B$18*U1982</f>
        <v/>
      </c>
      <c r="U1982" s="34">
        <f>MIN(1, S1982/M1982)</f>
        <v/>
      </c>
      <c r="V1982" s="34">
        <f>N1982/(N1982+O1982)</f>
        <v/>
      </c>
      <c r="W1982" s="34">
        <f>U1982*V1982</f>
        <v/>
      </c>
      <c r="X1982" s="32">
        <f>T1982/N1982</f>
        <v/>
      </c>
      <c r="Y1982" s="35">
        <f>IF(W1982=MAXIFS(W$2:W$7201, A$2:A$7201, A1982, B$2:B$7201, B1982), "OPTIMAL", "")</f>
        <v/>
      </c>
    </row>
    <row r="1983" ht="20" customHeight="1">
      <c r="A1983" s="36" t="n">
        <v>4</v>
      </c>
      <c r="B1983" s="36" t="n">
        <v>35</v>
      </c>
      <c r="C1983" s="37" t="n">
        <v>110</v>
      </c>
      <c r="D1983" s="37" t="n">
        <v>3</v>
      </c>
      <c r="E1983" s="6" t="n">
        <v>4</v>
      </c>
      <c r="F1983" s="37" t="n">
        <v>2</v>
      </c>
      <c r="G1983" s="36" t="n">
        <v>150</v>
      </c>
      <c r="H1983" s="6" t="inlineStr">
        <is>
          <t>OFF</t>
        </is>
      </c>
      <c r="I1983" s="38" t="n">
        <v>856.3651513317755</v>
      </c>
      <c r="J1983" s="38" t="n">
        <v>3449.488235315031</v>
      </c>
      <c r="K1983" s="38" t="n">
        <v>2287.037037037037</v>
      </c>
      <c r="L1983" s="38" t="n">
        <v>150</v>
      </c>
      <c r="M1983" s="38">
        <f>I1983+J1983+K1983+L1983</f>
        <v/>
      </c>
      <c r="N1983" s="38">
        <f>M1983*'Dashboard &amp; Optimisation'!$B$18/('Dashboard &amp; Optimisation'!$B$16/3.6)</f>
        <v/>
      </c>
      <c r="O1983" s="38" t="n">
        <v>613.5298337993688</v>
      </c>
      <c r="P1983" s="39" t="n">
        <v>0.2867259514096926</v>
      </c>
      <c r="Q1983" s="40" t="n">
        <v>8.223367961900347</v>
      </c>
      <c r="R1983" s="38" t="n">
        <v>542.3504763122951</v>
      </c>
      <c r="S1983" s="38">
        <f>R1983*IF(A1983=4, 2.0, 3.0)</f>
        <v/>
      </c>
      <c r="T1983" s="37">
        <f>'Dashboard &amp; Optimisation'!$B$18*U1983</f>
        <v/>
      </c>
      <c r="U1983" s="26">
        <f>MIN(1, S1983/M1983)</f>
        <v/>
      </c>
      <c r="V1983" s="26">
        <f>N1983/(N1983+O1983)</f>
        <v/>
      </c>
      <c r="W1983" s="26">
        <f>U1983*V1983</f>
        <v/>
      </c>
      <c r="X1983" s="39">
        <f>T1983/N1983</f>
        <v/>
      </c>
      <c r="Y1983" s="41">
        <f>IF(W1983=MAXIFS(W$2:W$7201, A$2:A$7201, A1983, B$2:B$7201, B1983), "OPTIMAL", "")</f>
        <v/>
      </c>
    </row>
    <row r="1984" ht="20" customHeight="1">
      <c r="A1984" s="28" t="n">
        <v>4</v>
      </c>
      <c r="B1984" s="28" t="n">
        <v>35</v>
      </c>
      <c r="C1984" s="29" t="n">
        <v>110</v>
      </c>
      <c r="D1984" s="29" t="n">
        <v>3</v>
      </c>
      <c r="E1984" s="30" t="n">
        <v>4</v>
      </c>
      <c r="F1984" s="29" t="n">
        <v>2</v>
      </c>
      <c r="G1984" s="28" t="n">
        <v>200</v>
      </c>
      <c r="H1984" s="30" t="inlineStr">
        <is>
          <t>ON</t>
        </is>
      </c>
      <c r="I1984" s="31" t="n">
        <v>856.3651513317755</v>
      </c>
      <c r="J1984" s="31" t="n">
        <v>3449.488235315031</v>
      </c>
      <c r="K1984" s="31" t="n">
        <v>2287.037037037037</v>
      </c>
      <c r="L1984" s="31" t="n">
        <v>150</v>
      </c>
      <c r="M1984" s="31">
        <f>I1984+J1984+K1984+L1984</f>
        <v/>
      </c>
      <c r="N1984" s="31">
        <f>M1984*'Dashboard &amp; Optimisation'!$B$18/('Dashboard &amp; Optimisation'!$B$16/3.6)</f>
        <v/>
      </c>
      <c r="O1984" s="31" t="n">
        <v>613.5298337993688</v>
      </c>
      <c r="P1984" s="32" t="n">
        <v>0.06890380252161266</v>
      </c>
      <c r="Q1984" s="33" t="n">
        <v>8.223367961900347</v>
      </c>
      <c r="R1984" s="31" t="n">
        <v>2256.855944479495</v>
      </c>
      <c r="S1984" s="31">
        <f>R1984*IF(A1984=4, 2.0, 3.0)</f>
        <v/>
      </c>
      <c r="T1984" s="29">
        <f>'Dashboard &amp; Optimisation'!$B$18*U1984</f>
        <v/>
      </c>
      <c r="U1984" s="34">
        <f>MIN(1, S1984/M1984)</f>
        <v/>
      </c>
      <c r="V1984" s="34">
        <f>N1984/(N1984+O1984)</f>
        <v/>
      </c>
      <c r="W1984" s="34">
        <f>U1984*V1984</f>
        <v/>
      </c>
      <c r="X1984" s="32">
        <f>T1984/N1984</f>
        <v/>
      </c>
      <c r="Y1984" s="35">
        <f>IF(W1984=MAXIFS(W$2:W$7201, A$2:A$7201, A1984, B$2:B$7201, B1984), "OPTIMAL", "")</f>
        <v/>
      </c>
    </row>
    <row r="1985" ht="20" customHeight="1">
      <c r="A1985" s="36" t="n">
        <v>4</v>
      </c>
      <c r="B1985" s="36" t="n">
        <v>35</v>
      </c>
      <c r="C1985" s="37" t="n">
        <v>110</v>
      </c>
      <c r="D1985" s="37" t="n">
        <v>3</v>
      </c>
      <c r="E1985" s="6" t="n">
        <v>4</v>
      </c>
      <c r="F1985" s="37" t="n">
        <v>2</v>
      </c>
      <c r="G1985" s="36" t="n">
        <v>200</v>
      </c>
      <c r="H1985" s="6" t="inlineStr">
        <is>
          <t>OFF</t>
        </is>
      </c>
      <c r="I1985" s="38" t="n">
        <v>856.3651513317755</v>
      </c>
      <c r="J1985" s="38" t="n">
        <v>3449.488235315031</v>
      </c>
      <c r="K1985" s="38" t="n">
        <v>2287.037037037037</v>
      </c>
      <c r="L1985" s="38" t="n">
        <v>150</v>
      </c>
      <c r="M1985" s="38">
        <f>I1985+J1985+K1985+L1985</f>
        <v/>
      </c>
      <c r="N1985" s="38">
        <f>M1985*'Dashboard &amp; Optimisation'!$B$18/('Dashboard &amp; Optimisation'!$B$16/3.6)</f>
        <v/>
      </c>
      <c r="O1985" s="38" t="n">
        <v>613.5298337993688</v>
      </c>
      <c r="P1985" s="39" t="n">
        <v>0.2874493829692012</v>
      </c>
      <c r="Q1985" s="40" t="n">
        <v>8.223367961900347</v>
      </c>
      <c r="R1985" s="38" t="n">
        <v>540.985528345366</v>
      </c>
      <c r="S1985" s="38">
        <f>R1985*IF(A1985=4, 2.0, 3.0)</f>
        <v/>
      </c>
      <c r="T1985" s="37">
        <f>'Dashboard &amp; Optimisation'!$B$18*U1985</f>
        <v/>
      </c>
      <c r="U1985" s="26">
        <f>MIN(1, S1985/M1985)</f>
        <v/>
      </c>
      <c r="V1985" s="26">
        <f>N1985/(N1985+O1985)</f>
        <v/>
      </c>
      <c r="W1985" s="26">
        <f>U1985*V1985</f>
        <v/>
      </c>
      <c r="X1985" s="39">
        <f>T1985/N1985</f>
        <v/>
      </c>
      <c r="Y1985" s="41">
        <f>IF(W1985=MAXIFS(W$2:W$7201, A$2:A$7201, A1985, B$2:B$7201, B1985), "OPTIMAL", "")</f>
        <v/>
      </c>
    </row>
    <row r="1986" ht="20" customHeight="1">
      <c r="A1986" s="28" t="n">
        <v>4</v>
      </c>
      <c r="B1986" s="28" t="n">
        <v>35</v>
      </c>
      <c r="C1986" s="29" t="n">
        <v>110</v>
      </c>
      <c r="D1986" s="29" t="n">
        <v>3</v>
      </c>
      <c r="E1986" s="30" t="n">
        <v>8</v>
      </c>
      <c r="F1986" s="29" t="n">
        <v>1.5</v>
      </c>
      <c r="G1986" s="28" t="n">
        <v>50</v>
      </c>
      <c r="H1986" s="30" t="inlineStr">
        <is>
          <t>ON</t>
        </is>
      </c>
      <c r="I1986" s="31" t="n">
        <v>856.3651513317755</v>
      </c>
      <c r="J1986" s="31" t="n">
        <v>3449.488235315031</v>
      </c>
      <c r="K1986" s="31" t="n">
        <v>2287.037037037037</v>
      </c>
      <c r="L1986" s="31" t="n">
        <v>150</v>
      </c>
      <c r="M1986" s="31">
        <f>I1986+J1986+K1986+L1986</f>
        <v/>
      </c>
      <c r="N1986" s="31">
        <f>M1986*'Dashboard &amp; Optimisation'!$B$18/('Dashboard &amp; Optimisation'!$B$16/3.6)</f>
        <v/>
      </c>
      <c r="O1986" s="31" t="n">
        <v>723.3341230731951</v>
      </c>
      <c r="P1986" s="32" t="n">
        <v>0.05265467657397625</v>
      </c>
      <c r="Q1986" s="33" t="n">
        <v>12.23505194285052</v>
      </c>
      <c r="R1986" s="31" t="n">
        <v>3014.779380954199</v>
      </c>
      <c r="S1986" s="31">
        <f>R1986*IF(A1986=4, 2.0, 3.0)</f>
        <v/>
      </c>
      <c r="T1986" s="29">
        <f>'Dashboard &amp; Optimisation'!$B$18*U1986</f>
        <v/>
      </c>
      <c r="U1986" s="34">
        <f>MIN(1, S1986/M1986)</f>
        <v/>
      </c>
      <c r="V1986" s="34">
        <f>N1986/(N1986+O1986)</f>
        <v/>
      </c>
      <c r="W1986" s="34">
        <f>U1986*V1986</f>
        <v/>
      </c>
      <c r="X1986" s="32">
        <f>T1986/N1986</f>
        <v/>
      </c>
      <c r="Y1986" s="35">
        <f>IF(W1986=MAXIFS(W$2:W$7201, A$2:A$7201, A1986, B$2:B$7201, B1986), "OPTIMAL", "")</f>
        <v/>
      </c>
    </row>
    <row r="1987" ht="20" customHeight="1">
      <c r="A1987" s="36" t="n">
        <v>4</v>
      </c>
      <c r="B1987" s="36" t="n">
        <v>35</v>
      </c>
      <c r="C1987" s="37" t="n">
        <v>110</v>
      </c>
      <c r="D1987" s="37" t="n">
        <v>3</v>
      </c>
      <c r="E1987" s="6" t="n">
        <v>8</v>
      </c>
      <c r="F1987" s="37" t="n">
        <v>1.5</v>
      </c>
      <c r="G1987" s="36" t="n">
        <v>50</v>
      </c>
      <c r="H1987" s="6" t="inlineStr">
        <is>
          <t>OFF</t>
        </is>
      </c>
      <c r="I1987" s="38" t="n">
        <v>856.3651513317755</v>
      </c>
      <c r="J1987" s="38" t="n">
        <v>3449.488235315031</v>
      </c>
      <c r="K1987" s="38" t="n">
        <v>2287.037037037037</v>
      </c>
      <c r="L1987" s="38" t="n">
        <v>150</v>
      </c>
      <c r="M1987" s="38">
        <f>I1987+J1987+K1987+L1987</f>
        <v/>
      </c>
      <c r="N1987" s="38">
        <f>M1987*'Dashboard &amp; Optimisation'!$B$18/('Dashboard &amp; Optimisation'!$B$16/3.6)</f>
        <v/>
      </c>
      <c r="O1987" s="38" t="n">
        <v>723.3341230731951</v>
      </c>
      <c r="P1987" s="39" t="n">
        <v>0.2270039955486686</v>
      </c>
      <c r="Q1987" s="40" t="n">
        <v>12.23505194285052</v>
      </c>
      <c r="R1987" s="38" t="n">
        <v>699.2926836479497</v>
      </c>
      <c r="S1987" s="38">
        <f>R1987*IF(A1987=4, 2.0, 3.0)</f>
        <v/>
      </c>
      <c r="T1987" s="37">
        <f>'Dashboard &amp; Optimisation'!$B$18*U1987</f>
        <v/>
      </c>
      <c r="U1987" s="26">
        <f>MIN(1, S1987/M1987)</f>
        <v/>
      </c>
      <c r="V1987" s="26">
        <f>N1987/(N1987+O1987)</f>
        <v/>
      </c>
      <c r="W1987" s="26">
        <f>U1987*V1987</f>
        <v/>
      </c>
      <c r="X1987" s="39">
        <f>T1987/N1987</f>
        <v/>
      </c>
      <c r="Y1987" s="41">
        <f>IF(W1987=MAXIFS(W$2:W$7201, A$2:A$7201, A1987, B$2:B$7201, B1987), "OPTIMAL", "")</f>
        <v/>
      </c>
    </row>
    <row r="1988" ht="20" customHeight="1">
      <c r="A1988" s="28" t="n">
        <v>4</v>
      </c>
      <c r="B1988" s="28" t="n">
        <v>35</v>
      </c>
      <c r="C1988" s="29" t="n">
        <v>110</v>
      </c>
      <c r="D1988" s="29" t="n">
        <v>3</v>
      </c>
      <c r="E1988" s="30" t="n">
        <v>8</v>
      </c>
      <c r="F1988" s="29" t="n">
        <v>1.5</v>
      </c>
      <c r="G1988" s="28" t="n">
        <v>100</v>
      </c>
      <c r="H1988" s="30" t="inlineStr">
        <is>
          <t>ON</t>
        </is>
      </c>
      <c r="I1988" s="31" t="n">
        <v>856.3651513317755</v>
      </c>
      <c r="J1988" s="31" t="n">
        <v>3449.488235315031</v>
      </c>
      <c r="K1988" s="31" t="n">
        <v>2287.037037037037</v>
      </c>
      <c r="L1988" s="31" t="n">
        <v>150</v>
      </c>
      <c r="M1988" s="31">
        <f>I1988+J1988+K1988+L1988</f>
        <v/>
      </c>
      <c r="N1988" s="31">
        <f>M1988*'Dashboard &amp; Optimisation'!$B$18/('Dashboard &amp; Optimisation'!$B$16/3.6)</f>
        <v/>
      </c>
      <c r="O1988" s="31" t="n">
        <v>723.3341230731951</v>
      </c>
      <c r="P1988" s="32" t="n">
        <v>0.05337810813348487</v>
      </c>
      <c r="Q1988" s="33" t="n">
        <v>12.23505194285052</v>
      </c>
      <c r="R1988" s="31" t="n">
        <v>2973.920185576123</v>
      </c>
      <c r="S1988" s="31">
        <f>R1988*IF(A1988=4, 2.0, 3.0)</f>
        <v/>
      </c>
      <c r="T1988" s="29">
        <f>'Dashboard &amp; Optimisation'!$B$18*U1988</f>
        <v/>
      </c>
      <c r="U1988" s="34">
        <f>MIN(1, S1988/M1988)</f>
        <v/>
      </c>
      <c r="V1988" s="34">
        <f>N1988/(N1988+O1988)</f>
        <v/>
      </c>
      <c r="W1988" s="34">
        <f>U1988*V1988</f>
        <v/>
      </c>
      <c r="X1988" s="32">
        <f>T1988/N1988</f>
        <v/>
      </c>
      <c r="Y1988" s="35">
        <f>IF(W1988=MAXIFS(W$2:W$7201, A$2:A$7201, A1988, B$2:B$7201, B1988), "OPTIMAL", "")</f>
        <v/>
      </c>
    </row>
    <row r="1989" ht="20" customHeight="1">
      <c r="A1989" s="36" t="n">
        <v>4</v>
      </c>
      <c r="B1989" s="36" t="n">
        <v>35</v>
      </c>
      <c r="C1989" s="37" t="n">
        <v>110</v>
      </c>
      <c r="D1989" s="37" t="n">
        <v>3</v>
      </c>
      <c r="E1989" s="6" t="n">
        <v>8</v>
      </c>
      <c r="F1989" s="37" t="n">
        <v>1.5</v>
      </c>
      <c r="G1989" s="36" t="n">
        <v>100</v>
      </c>
      <c r="H1989" s="6" t="inlineStr">
        <is>
          <t>OFF</t>
        </is>
      </c>
      <c r="I1989" s="38" t="n">
        <v>856.3651513317755</v>
      </c>
      <c r="J1989" s="38" t="n">
        <v>3449.488235315031</v>
      </c>
      <c r="K1989" s="38" t="n">
        <v>2287.037037037037</v>
      </c>
      <c r="L1989" s="38" t="n">
        <v>150</v>
      </c>
      <c r="M1989" s="38">
        <f>I1989+J1989+K1989+L1989</f>
        <v/>
      </c>
      <c r="N1989" s="38">
        <f>M1989*'Dashboard &amp; Optimisation'!$B$18/('Dashboard &amp; Optimisation'!$B$16/3.6)</f>
        <v/>
      </c>
      <c r="O1989" s="38" t="n">
        <v>723.3341230731951</v>
      </c>
      <c r="P1989" s="39" t="n">
        <v>0.2277274271081772</v>
      </c>
      <c r="Q1989" s="40" t="n">
        <v>12.23505194285052</v>
      </c>
      <c r="R1989" s="38" t="n">
        <v>697.0712103581114</v>
      </c>
      <c r="S1989" s="38">
        <f>R1989*IF(A1989=4, 2.0, 3.0)</f>
        <v/>
      </c>
      <c r="T1989" s="37">
        <f>'Dashboard &amp; Optimisation'!$B$18*U1989</f>
        <v/>
      </c>
      <c r="U1989" s="26">
        <f>MIN(1, S1989/M1989)</f>
        <v/>
      </c>
      <c r="V1989" s="26">
        <f>N1989/(N1989+O1989)</f>
        <v/>
      </c>
      <c r="W1989" s="26">
        <f>U1989*V1989</f>
        <v/>
      </c>
      <c r="X1989" s="39">
        <f>T1989/N1989</f>
        <v/>
      </c>
      <c r="Y1989" s="41">
        <f>IF(W1989=MAXIFS(W$2:W$7201, A$2:A$7201, A1989, B$2:B$7201, B1989), "OPTIMAL", "")</f>
        <v/>
      </c>
    </row>
    <row r="1990" ht="20" customHeight="1">
      <c r="A1990" s="28" t="n">
        <v>4</v>
      </c>
      <c r="B1990" s="28" t="n">
        <v>35</v>
      </c>
      <c r="C1990" s="29" t="n">
        <v>110</v>
      </c>
      <c r="D1990" s="29" t="n">
        <v>3</v>
      </c>
      <c r="E1990" s="30" t="n">
        <v>8</v>
      </c>
      <c r="F1990" s="29" t="n">
        <v>1.5</v>
      </c>
      <c r="G1990" s="28" t="n">
        <v>150</v>
      </c>
      <c r="H1990" s="30" t="inlineStr">
        <is>
          <t>ON</t>
        </is>
      </c>
      <c r="I1990" s="31" t="n">
        <v>856.3651513317755</v>
      </c>
      <c r="J1990" s="31" t="n">
        <v>3449.488235315031</v>
      </c>
      <c r="K1990" s="31" t="n">
        <v>2287.037037037037</v>
      </c>
      <c r="L1990" s="31" t="n">
        <v>150</v>
      </c>
      <c r="M1990" s="31">
        <f>I1990+J1990+K1990+L1990</f>
        <v/>
      </c>
      <c r="N1990" s="31">
        <f>M1990*'Dashboard &amp; Optimisation'!$B$18/('Dashboard &amp; Optimisation'!$B$16/3.6)</f>
        <v/>
      </c>
      <c r="O1990" s="31" t="n">
        <v>723.3341230731951</v>
      </c>
      <c r="P1990" s="32" t="n">
        <v>0.05410153969299349</v>
      </c>
      <c r="Q1990" s="33" t="n">
        <v>12.23505194285052</v>
      </c>
      <c r="R1990" s="31" t="n">
        <v>2934.153707026454</v>
      </c>
      <c r="S1990" s="31">
        <f>R1990*IF(A1990=4, 2.0, 3.0)</f>
        <v/>
      </c>
      <c r="T1990" s="29">
        <f>'Dashboard &amp; Optimisation'!$B$18*U1990</f>
        <v/>
      </c>
      <c r="U1990" s="34">
        <f>MIN(1, S1990/M1990)</f>
        <v/>
      </c>
      <c r="V1990" s="34">
        <f>N1990/(N1990+O1990)</f>
        <v/>
      </c>
      <c r="W1990" s="34">
        <f>U1990*V1990</f>
        <v/>
      </c>
      <c r="X1990" s="32">
        <f>T1990/N1990</f>
        <v/>
      </c>
      <c r="Y1990" s="35">
        <f>IF(W1990=MAXIFS(W$2:W$7201, A$2:A$7201, A1990, B$2:B$7201, B1990), "OPTIMAL", "")</f>
        <v/>
      </c>
    </row>
    <row r="1991" ht="20" customHeight="1">
      <c r="A1991" s="36" t="n">
        <v>4</v>
      </c>
      <c r="B1991" s="36" t="n">
        <v>35</v>
      </c>
      <c r="C1991" s="37" t="n">
        <v>110</v>
      </c>
      <c r="D1991" s="37" t="n">
        <v>3</v>
      </c>
      <c r="E1991" s="6" t="n">
        <v>8</v>
      </c>
      <c r="F1991" s="37" t="n">
        <v>1.5</v>
      </c>
      <c r="G1991" s="36" t="n">
        <v>150</v>
      </c>
      <c r="H1991" s="6" t="inlineStr">
        <is>
          <t>OFF</t>
        </is>
      </c>
      <c r="I1991" s="38" t="n">
        <v>856.3651513317755</v>
      </c>
      <c r="J1991" s="38" t="n">
        <v>3449.488235315031</v>
      </c>
      <c r="K1991" s="38" t="n">
        <v>2287.037037037037</v>
      </c>
      <c r="L1991" s="38" t="n">
        <v>150</v>
      </c>
      <c r="M1991" s="38">
        <f>I1991+J1991+K1991+L1991</f>
        <v/>
      </c>
      <c r="N1991" s="38">
        <f>M1991*'Dashboard &amp; Optimisation'!$B$18/('Dashboard &amp; Optimisation'!$B$16/3.6)</f>
        <v/>
      </c>
      <c r="O1991" s="38" t="n">
        <v>723.3341230731951</v>
      </c>
      <c r="P1991" s="39" t="n">
        <v>0.2284508586676858</v>
      </c>
      <c r="Q1991" s="40" t="n">
        <v>12.23505194285052</v>
      </c>
      <c r="R1991" s="38" t="n">
        <v>694.8638064737975</v>
      </c>
      <c r="S1991" s="38">
        <f>R1991*IF(A1991=4, 2.0, 3.0)</f>
        <v/>
      </c>
      <c r="T1991" s="37">
        <f>'Dashboard &amp; Optimisation'!$B$18*U1991</f>
        <v/>
      </c>
      <c r="U1991" s="26">
        <f>MIN(1, S1991/M1991)</f>
        <v/>
      </c>
      <c r="V1991" s="26">
        <f>N1991/(N1991+O1991)</f>
        <v/>
      </c>
      <c r="W1991" s="26">
        <f>U1991*V1991</f>
        <v/>
      </c>
      <c r="X1991" s="39">
        <f>T1991/N1991</f>
        <v/>
      </c>
      <c r="Y1991" s="41">
        <f>IF(W1991=MAXIFS(W$2:W$7201, A$2:A$7201, A1991, B$2:B$7201, B1991), "OPTIMAL", "")</f>
        <v/>
      </c>
    </row>
    <row r="1992" ht="20" customHeight="1">
      <c r="A1992" s="28" t="n">
        <v>4</v>
      </c>
      <c r="B1992" s="28" t="n">
        <v>35</v>
      </c>
      <c r="C1992" s="29" t="n">
        <v>110</v>
      </c>
      <c r="D1992" s="29" t="n">
        <v>3</v>
      </c>
      <c r="E1992" s="30" t="n">
        <v>8</v>
      </c>
      <c r="F1992" s="29" t="n">
        <v>1.5</v>
      </c>
      <c r="G1992" s="28" t="n">
        <v>200</v>
      </c>
      <c r="H1992" s="30" t="inlineStr">
        <is>
          <t>ON</t>
        </is>
      </c>
      <c r="I1992" s="31" t="n">
        <v>856.3651513317755</v>
      </c>
      <c r="J1992" s="31" t="n">
        <v>3449.488235315031</v>
      </c>
      <c r="K1992" s="31" t="n">
        <v>2287.037037037037</v>
      </c>
      <c r="L1992" s="31" t="n">
        <v>150</v>
      </c>
      <c r="M1992" s="31">
        <f>I1992+J1992+K1992+L1992</f>
        <v/>
      </c>
      <c r="N1992" s="31">
        <f>M1992*'Dashboard &amp; Optimisation'!$B$18/('Dashboard &amp; Optimisation'!$B$16/3.6)</f>
        <v/>
      </c>
      <c r="O1992" s="31" t="n">
        <v>723.3341230731951</v>
      </c>
      <c r="P1992" s="32" t="n">
        <v>0.0548249712525021</v>
      </c>
      <c r="Q1992" s="33" t="n">
        <v>12.23505194285052</v>
      </c>
      <c r="R1992" s="31" t="n">
        <v>2895.436689149035</v>
      </c>
      <c r="S1992" s="31">
        <f>R1992*IF(A1992=4, 2.0, 3.0)</f>
        <v/>
      </c>
      <c r="T1992" s="29">
        <f>'Dashboard &amp; Optimisation'!$B$18*U1992</f>
        <v/>
      </c>
      <c r="U1992" s="34">
        <f>MIN(1, S1992/M1992)</f>
        <v/>
      </c>
      <c r="V1992" s="34">
        <f>N1992/(N1992+O1992)</f>
        <v/>
      </c>
      <c r="W1992" s="34">
        <f>U1992*V1992</f>
        <v/>
      </c>
      <c r="X1992" s="32">
        <f>T1992/N1992</f>
        <v/>
      </c>
      <c r="Y1992" s="35">
        <f>IF(W1992=MAXIFS(W$2:W$7201, A$2:A$7201, A1992, B$2:B$7201, B1992), "OPTIMAL", "")</f>
        <v/>
      </c>
    </row>
    <row r="1993" ht="20" customHeight="1">
      <c r="A1993" s="36" t="n">
        <v>4</v>
      </c>
      <c r="B1993" s="36" t="n">
        <v>35</v>
      </c>
      <c r="C1993" s="37" t="n">
        <v>110</v>
      </c>
      <c r="D1993" s="37" t="n">
        <v>3</v>
      </c>
      <c r="E1993" s="6" t="n">
        <v>8</v>
      </c>
      <c r="F1993" s="37" t="n">
        <v>1.5</v>
      </c>
      <c r="G1993" s="36" t="n">
        <v>200</v>
      </c>
      <c r="H1993" s="6" t="inlineStr">
        <is>
          <t>OFF</t>
        </is>
      </c>
      <c r="I1993" s="38" t="n">
        <v>856.3651513317755</v>
      </c>
      <c r="J1993" s="38" t="n">
        <v>3449.488235315031</v>
      </c>
      <c r="K1993" s="38" t="n">
        <v>2287.037037037037</v>
      </c>
      <c r="L1993" s="38" t="n">
        <v>150</v>
      </c>
      <c r="M1993" s="38">
        <f>I1993+J1993+K1993+L1993</f>
        <v/>
      </c>
      <c r="N1993" s="38">
        <f>M1993*'Dashboard &amp; Optimisation'!$B$18/('Dashboard &amp; Optimisation'!$B$16/3.6)</f>
        <v/>
      </c>
      <c r="O1993" s="38" t="n">
        <v>723.3341230731951</v>
      </c>
      <c r="P1993" s="39" t="n">
        <v>0.2291742902271945</v>
      </c>
      <c r="Q1993" s="40" t="n">
        <v>12.23505194285052</v>
      </c>
      <c r="R1993" s="38" t="n">
        <v>692.6703387568687</v>
      </c>
      <c r="S1993" s="38">
        <f>R1993*IF(A1993=4, 2.0, 3.0)</f>
        <v/>
      </c>
      <c r="T1993" s="37">
        <f>'Dashboard &amp; Optimisation'!$B$18*U1993</f>
        <v/>
      </c>
      <c r="U1993" s="26">
        <f>MIN(1, S1993/M1993)</f>
        <v/>
      </c>
      <c r="V1993" s="26">
        <f>N1993/(N1993+O1993)</f>
        <v/>
      </c>
      <c r="W1993" s="26">
        <f>U1993*V1993</f>
        <v/>
      </c>
      <c r="X1993" s="39">
        <f>T1993/N1993</f>
        <v/>
      </c>
      <c r="Y1993" s="41">
        <f>IF(W1993=MAXIFS(W$2:W$7201, A$2:A$7201, A1993, B$2:B$7201, B1993), "OPTIMAL", "")</f>
        <v/>
      </c>
    </row>
    <row r="1994" ht="20" customHeight="1">
      <c r="A1994" s="28" t="n">
        <v>4</v>
      </c>
      <c r="B1994" s="28" t="n">
        <v>35</v>
      </c>
      <c r="C1994" s="29" t="n">
        <v>110</v>
      </c>
      <c r="D1994" s="29" t="n">
        <v>3</v>
      </c>
      <c r="E1994" s="30" t="n">
        <v>8</v>
      </c>
      <c r="F1994" s="29" t="n">
        <v>2</v>
      </c>
      <c r="G1994" s="28" t="n">
        <v>50</v>
      </c>
      <c r="H1994" s="30" t="inlineStr">
        <is>
          <t>ON</t>
        </is>
      </c>
      <c r="I1994" s="31" t="n">
        <v>856.3651513317755</v>
      </c>
      <c r="J1994" s="31" t="n">
        <v>3449.488235315031</v>
      </c>
      <c r="K1994" s="31" t="n">
        <v>2287.037037037037</v>
      </c>
      <c r="L1994" s="31" t="n">
        <v>150</v>
      </c>
      <c r="M1994" s="31">
        <f>I1994+J1994+K1994+L1994</f>
        <v/>
      </c>
      <c r="N1994" s="31">
        <f>M1994*'Dashboard &amp; Optimisation'!$B$18/('Dashboard &amp; Optimisation'!$B$16/3.6)</f>
        <v/>
      </c>
      <c r="O1994" s="31" t="n">
        <v>837.8058824485352</v>
      </c>
      <c r="P1994" s="32" t="n">
        <v>0.05127186772596353</v>
      </c>
      <c r="Q1994" s="33" t="n">
        <v>16.2467359238007</v>
      </c>
      <c r="R1994" s="31" t="n">
        <v>3161.891351978688</v>
      </c>
      <c r="S1994" s="31">
        <f>R1994*IF(A1994=4, 2.0, 3.0)</f>
        <v/>
      </c>
      <c r="T1994" s="29">
        <f>'Dashboard &amp; Optimisation'!$B$18*U1994</f>
        <v/>
      </c>
      <c r="U1994" s="34">
        <f>MIN(1, S1994/M1994)</f>
        <v/>
      </c>
      <c r="V1994" s="34">
        <f>N1994/(N1994+O1994)</f>
        <v/>
      </c>
      <c r="W1994" s="34">
        <f>U1994*V1994</f>
        <v/>
      </c>
      <c r="X1994" s="32">
        <f>T1994/N1994</f>
        <v/>
      </c>
      <c r="Y1994" s="35">
        <f>IF(W1994=MAXIFS(W$2:W$7201, A$2:A$7201, A1994, B$2:B$7201, B1994), "OPTIMAL", "")</f>
        <v/>
      </c>
    </row>
    <row r="1995" ht="20" customHeight="1">
      <c r="A1995" s="36" t="n">
        <v>4</v>
      </c>
      <c r="B1995" s="36" t="n">
        <v>35</v>
      </c>
      <c r="C1995" s="37" t="n">
        <v>110</v>
      </c>
      <c r="D1995" s="37" t="n">
        <v>3</v>
      </c>
      <c r="E1995" s="6" t="n">
        <v>8</v>
      </c>
      <c r="F1995" s="37" t="n">
        <v>2</v>
      </c>
      <c r="G1995" s="36" t="n">
        <v>50</v>
      </c>
      <c r="H1995" s="6" t="inlineStr">
        <is>
          <t>OFF</t>
        </is>
      </c>
      <c r="I1995" s="38" t="n">
        <v>856.3651513317755</v>
      </c>
      <c r="J1995" s="38" t="n">
        <v>3449.488235315031</v>
      </c>
      <c r="K1995" s="38" t="n">
        <v>2287.037037037037</v>
      </c>
      <c r="L1995" s="38" t="n">
        <v>150</v>
      </c>
      <c r="M1995" s="38">
        <f>I1995+J1995+K1995+L1995</f>
        <v/>
      </c>
      <c r="N1995" s="38">
        <f>M1995*'Dashboard &amp; Optimisation'!$B$18/('Dashboard &amp; Optimisation'!$B$16/3.6)</f>
        <v/>
      </c>
      <c r="O1995" s="38" t="n">
        <v>837.8058824485352</v>
      </c>
      <c r="P1995" s="39" t="n">
        <v>0.2268437450938167</v>
      </c>
      <c r="Q1995" s="40" t="n">
        <v>16.2467359238007</v>
      </c>
      <c r="R1995" s="38" t="n">
        <v>714.6596662626614</v>
      </c>
      <c r="S1995" s="38">
        <f>R1995*IF(A1995=4, 2.0, 3.0)</f>
        <v/>
      </c>
      <c r="T1995" s="37">
        <f>'Dashboard &amp; Optimisation'!$B$18*U1995</f>
        <v/>
      </c>
      <c r="U1995" s="26">
        <f>MIN(1, S1995/M1995)</f>
        <v/>
      </c>
      <c r="V1995" s="26">
        <f>N1995/(N1995+O1995)</f>
        <v/>
      </c>
      <c r="W1995" s="26">
        <f>U1995*V1995</f>
        <v/>
      </c>
      <c r="X1995" s="39">
        <f>T1995/N1995</f>
        <v/>
      </c>
      <c r="Y1995" s="41">
        <f>IF(W1995=MAXIFS(W$2:W$7201, A$2:A$7201, A1995, B$2:B$7201, B1995), "OPTIMAL", "")</f>
        <v/>
      </c>
    </row>
    <row r="1996" ht="20" customHeight="1">
      <c r="A1996" s="28" t="n">
        <v>4</v>
      </c>
      <c r="B1996" s="28" t="n">
        <v>35</v>
      </c>
      <c r="C1996" s="29" t="n">
        <v>110</v>
      </c>
      <c r="D1996" s="29" t="n">
        <v>3</v>
      </c>
      <c r="E1996" s="30" t="n">
        <v>8</v>
      </c>
      <c r="F1996" s="29" t="n">
        <v>2</v>
      </c>
      <c r="G1996" s="28" t="n">
        <v>100</v>
      </c>
      <c r="H1996" s="30" t="inlineStr">
        <is>
          <t>ON</t>
        </is>
      </c>
      <c r="I1996" s="31" t="n">
        <v>856.3651513317755</v>
      </c>
      <c r="J1996" s="31" t="n">
        <v>3449.488235315031</v>
      </c>
      <c r="K1996" s="31" t="n">
        <v>2287.037037037037</v>
      </c>
      <c r="L1996" s="31" t="n">
        <v>150</v>
      </c>
      <c r="M1996" s="31">
        <f>I1996+J1996+K1996+L1996</f>
        <v/>
      </c>
      <c r="N1996" s="31">
        <f>M1996*'Dashboard &amp; Optimisation'!$B$18/('Dashboard &amp; Optimisation'!$B$16/3.6)</f>
        <v/>
      </c>
      <c r="O1996" s="31" t="n">
        <v>837.8058824485352</v>
      </c>
      <c r="P1996" s="32" t="n">
        <v>0.05199529928547215</v>
      </c>
      <c r="Q1996" s="33" t="n">
        <v>16.2467359238007</v>
      </c>
      <c r="R1996" s="31" t="n">
        <v>3117.898682964513</v>
      </c>
      <c r="S1996" s="31">
        <f>R1996*IF(A1996=4, 2.0, 3.0)</f>
        <v/>
      </c>
      <c r="T1996" s="29">
        <f>'Dashboard &amp; Optimisation'!$B$18*U1996</f>
        <v/>
      </c>
      <c r="U1996" s="34">
        <f>MIN(1, S1996/M1996)</f>
        <v/>
      </c>
      <c r="V1996" s="34">
        <f>N1996/(N1996+O1996)</f>
        <v/>
      </c>
      <c r="W1996" s="34">
        <f>U1996*V1996</f>
        <v/>
      </c>
      <c r="X1996" s="32">
        <f>T1996/N1996</f>
        <v/>
      </c>
      <c r="Y1996" s="35">
        <f>IF(W1996=MAXIFS(W$2:W$7201, A$2:A$7201, A1996, B$2:B$7201, B1996), "OPTIMAL", "")</f>
        <v/>
      </c>
    </row>
    <row r="1997" ht="20" customHeight="1">
      <c r="A1997" s="36" t="n">
        <v>4</v>
      </c>
      <c r="B1997" s="36" t="n">
        <v>35</v>
      </c>
      <c r="C1997" s="37" t="n">
        <v>110</v>
      </c>
      <c r="D1997" s="37" t="n">
        <v>3</v>
      </c>
      <c r="E1997" s="6" t="n">
        <v>8</v>
      </c>
      <c r="F1997" s="37" t="n">
        <v>2</v>
      </c>
      <c r="G1997" s="36" t="n">
        <v>100</v>
      </c>
      <c r="H1997" s="6" t="inlineStr">
        <is>
          <t>OFF</t>
        </is>
      </c>
      <c r="I1997" s="38" t="n">
        <v>856.3651513317755</v>
      </c>
      <c r="J1997" s="38" t="n">
        <v>3449.488235315031</v>
      </c>
      <c r="K1997" s="38" t="n">
        <v>2287.037037037037</v>
      </c>
      <c r="L1997" s="38" t="n">
        <v>150</v>
      </c>
      <c r="M1997" s="38">
        <f>I1997+J1997+K1997+L1997</f>
        <v/>
      </c>
      <c r="N1997" s="38">
        <f>M1997*'Dashboard &amp; Optimisation'!$B$18/('Dashboard &amp; Optimisation'!$B$16/3.6)</f>
        <v/>
      </c>
      <c r="O1997" s="38" t="n">
        <v>837.8058824485352</v>
      </c>
      <c r="P1997" s="39" t="n">
        <v>0.2275671766533254</v>
      </c>
      <c r="Q1997" s="40" t="n">
        <v>16.2467359238007</v>
      </c>
      <c r="R1997" s="38" t="n">
        <v>712.3877773000896</v>
      </c>
      <c r="S1997" s="38">
        <f>R1997*IF(A1997=4, 2.0, 3.0)</f>
        <v/>
      </c>
      <c r="T1997" s="37">
        <f>'Dashboard &amp; Optimisation'!$B$18*U1997</f>
        <v/>
      </c>
      <c r="U1997" s="26">
        <f>MIN(1, S1997/M1997)</f>
        <v/>
      </c>
      <c r="V1997" s="26">
        <f>N1997/(N1997+O1997)</f>
        <v/>
      </c>
      <c r="W1997" s="26">
        <f>U1997*V1997</f>
        <v/>
      </c>
      <c r="X1997" s="39">
        <f>T1997/N1997</f>
        <v/>
      </c>
      <c r="Y1997" s="41">
        <f>IF(W1997=MAXIFS(W$2:W$7201, A$2:A$7201, A1997, B$2:B$7201, B1997), "OPTIMAL", "")</f>
        <v/>
      </c>
    </row>
    <row r="1998" ht="20" customHeight="1">
      <c r="A1998" s="28" t="n">
        <v>4</v>
      </c>
      <c r="B1998" s="28" t="n">
        <v>35</v>
      </c>
      <c r="C1998" s="29" t="n">
        <v>110</v>
      </c>
      <c r="D1998" s="29" t="n">
        <v>3</v>
      </c>
      <c r="E1998" s="30" t="n">
        <v>8</v>
      </c>
      <c r="F1998" s="29" t="n">
        <v>2</v>
      </c>
      <c r="G1998" s="28" t="n">
        <v>150</v>
      </c>
      <c r="H1998" s="30" t="inlineStr">
        <is>
          <t>ON</t>
        </is>
      </c>
      <c r="I1998" s="31" t="n">
        <v>856.3651513317755</v>
      </c>
      <c r="J1998" s="31" t="n">
        <v>3449.488235315031</v>
      </c>
      <c r="K1998" s="31" t="n">
        <v>2287.037037037037</v>
      </c>
      <c r="L1998" s="31" t="n">
        <v>150</v>
      </c>
      <c r="M1998" s="31">
        <f>I1998+J1998+K1998+L1998</f>
        <v/>
      </c>
      <c r="N1998" s="31">
        <f>M1998*'Dashboard &amp; Optimisation'!$B$18/('Dashboard &amp; Optimisation'!$B$16/3.6)</f>
        <v/>
      </c>
      <c r="O1998" s="31" t="n">
        <v>837.8058824485352</v>
      </c>
      <c r="P1998" s="32" t="n">
        <v>0.05271873084498076</v>
      </c>
      <c r="Q1998" s="33" t="n">
        <v>16.2467359238007</v>
      </c>
      <c r="R1998" s="31" t="n">
        <v>3075.113390707774</v>
      </c>
      <c r="S1998" s="31">
        <f>R1998*IF(A1998=4, 2.0, 3.0)</f>
        <v/>
      </c>
      <c r="T1998" s="29">
        <f>'Dashboard &amp; Optimisation'!$B$18*U1998</f>
        <v/>
      </c>
      <c r="U1998" s="34">
        <f>MIN(1, S1998/M1998)</f>
        <v/>
      </c>
      <c r="V1998" s="34">
        <f>N1998/(N1998+O1998)</f>
        <v/>
      </c>
      <c r="W1998" s="34">
        <f>U1998*V1998</f>
        <v/>
      </c>
      <c r="X1998" s="32">
        <f>T1998/N1998</f>
        <v/>
      </c>
      <c r="Y1998" s="35">
        <f>IF(W1998=MAXIFS(W$2:W$7201, A$2:A$7201, A1998, B$2:B$7201, B1998), "OPTIMAL", "")</f>
        <v/>
      </c>
    </row>
    <row r="1999" ht="20" customHeight="1">
      <c r="A1999" s="36" t="n">
        <v>4</v>
      </c>
      <c r="B1999" s="36" t="n">
        <v>35</v>
      </c>
      <c r="C1999" s="37" t="n">
        <v>110</v>
      </c>
      <c r="D1999" s="37" t="n">
        <v>3</v>
      </c>
      <c r="E1999" s="6" t="n">
        <v>8</v>
      </c>
      <c r="F1999" s="37" t="n">
        <v>2</v>
      </c>
      <c r="G1999" s="36" t="n">
        <v>150</v>
      </c>
      <c r="H1999" s="6" t="inlineStr">
        <is>
          <t>OFF</t>
        </is>
      </c>
      <c r="I1999" s="38" t="n">
        <v>856.3651513317755</v>
      </c>
      <c r="J1999" s="38" t="n">
        <v>3449.488235315031</v>
      </c>
      <c r="K1999" s="38" t="n">
        <v>2287.037037037037</v>
      </c>
      <c r="L1999" s="38" t="n">
        <v>150</v>
      </c>
      <c r="M1999" s="38">
        <f>I1999+J1999+K1999+L1999</f>
        <v/>
      </c>
      <c r="N1999" s="38">
        <f>M1999*'Dashboard &amp; Optimisation'!$B$18/('Dashboard &amp; Optimisation'!$B$16/3.6)</f>
        <v/>
      </c>
      <c r="O1999" s="38" t="n">
        <v>837.8058824485352</v>
      </c>
      <c r="P1999" s="39" t="n">
        <v>0.228290608212834</v>
      </c>
      <c r="Q1999" s="40" t="n">
        <v>16.2467359238007</v>
      </c>
      <c r="R1999" s="38" t="n">
        <v>710.1302871442676</v>
      </c>
      <c r="S1999" s="38">
        <f>R1999*IF(A1999=4, 2.0, 3.0)</f>
        <v/>
      </c>
      <c r="T1999" s="37">
        <f>'Dashboard &amp; Optimisation'!$B$18*U1999</f>
        <v/>
      </c>
      <c r="U1999" s="26">
        <f>MIN(1, S1999/M1999)</f>
        <v/>
      </c>
      <c r="V1999" s="26">
        <f>N1999/(N1999+O1999)</f>
        <v/>
      </c>
      <c r="W1999" s="26">
        <f>U1999*V1999</f>
        <v/>
      </c>
      <c r="X1999" s="39">
        <f>T1999/N1999</f>
        <v/>
      </c>
      <c r="Y1999" s="41">
        <f>IF(W1999=MAXIFS(W$2:W$7201, A$2:A$7201, A1999, B$2:B$7201, B1999), "OPTIMAL", "")</f>
        <v/>
      </c>
    </row>
    <row r="2000" ht="20" customHeight="1">
      <c r="A2000" s="28" t="n">
        <v>4</v>
      </c>
      <c r="B2000" s="28" t="n">
        <v>35</v>
      </c>
      <c r="C2000" s="29" t="n">
        <v>110</v>
      </c>
      <c r="D2000" s="29" t="n">
        <v>3</v>
      </c>
      <c r="E2000" s="30" t="n">
        <v>8</v>
      </c>
      <c r="F2000" s="29" t="n">
        <v>2</v>
      </c>
      <c r="G2000" s="28" t="n">
        <v>200</v>
      </c>
      <c r="H2000" s="30" t="inlineStr">
        <is>
          <t>ON</t>
        </is>
      </c>
      <c r="I2000" s="31" t="n">
        <v>856.3651513317755</v>
      </c>
      <c r="J2000" s="31" t="n">
        <v>3449.488235315031</v>
      </c>
      <c r="K2000" s="31" t="n">
        <v>2287.037037037037</v>
      </c>
      <c r="L2000" s="31" t="n">
        <v>150</v>
      </c>
      <c r="M2000" s="31">
        <f>I2000+J2000+K2000+L2000</f>
        <v/>
      </c>
      <c r="N2000" s="31">
        <f>M2000*'Dashboard &amp; Optimisation'!$B$18/('Dashboard &amp; Optimisation'!$B$16/3.6)</f>
        <v/>
      </c>
      <c r="O2000" s="31" t="n">
        <v>837.8058824485352</v>
      </c>
      <c r="P2000" s="32" t="n">
        <v>0.05344216240448938</v>
      </c>
      <c r="Q2000" s="33" t="n">
        <v>16.2467359238007</v>
      </c>
      <c r="R2000" s="31" t="n">
        <v>3033.486443447147</v>
      </c>
      <c r="S2000" s="31">
        <f>R2000*IF(A2000=4, 2.0, 3.0)</f>
        <v/>
      </c>
      <c r="T2000" s="29">
        <f>'Dashboard &amp; Optimisation'!$B$18*U2000</f>
        <v/>
      </c>
      <c r="U2000" s="34">
        <f>MIN(1, S2000/M2000)</f>
        <v/>
      </c>
      <c r="V2000" s="34">
        <f>N2000/(N2000+O2000)</f>
        <v/>
      </c>
      <c r="W2000" s="34">
        <f>U2000*V2000</f>
        <v/>
      </c>
      <c r="X2000" s="32">
        <f>T2000/N2000</f>
        <v/>
      </c>
      <c r="Y2000" s="35">
        <f>IF(W2000=MAXIFS(W$2:W$7201, A$2:A$7201, A2000, B$2:B$7201, B2000), "OPTIMAL", "")</f>
        <v/>
      </c>
    </row>
    <row r="2001" ht="20" customHeight="1">
      <c r="A2001" s="36" t="n">
        <v>4</v>
      </c>
      <c r="B2001" s="36" t="n">
        <v>35</v>
      </c>
      <c r="C2001" s="37" t="n">
        <v>110</v>
      </c>
      <c r="D2001" s="37" t="n">
        <v>3</v>
      </c>
      <c r="E2001" s="6" t="n">
        <v>8</v>
      </c>
      <c r="F2001" s="37" t="n">
        <v>2</v>
      </c>
      <c r="G2001" s="36" t="n">
        <v>200</v>
      </c>
      <c r="H2001" s="6" t="inlineStr">
        <is>
          <t>OFF</t>
        </is>
      </c>
      <c r="I2001" s="38" t="n">
        <v>856.3651513317755</v>
      </c>
      <c r="J2001" s="38" t="n">
        <v>3449.488235315031</v>
      </c>
      <c r="K2001" s="38" t="n">
        <v>2287.037037037037</v>
      </c>
      <c r="L2001" s="38" t="n">
        <v>150</v>
      </c>
      <c r="M2001" s="38">
        <f>I2001+J2001+K2001+L2001</f>
        <v/>
      </c>
      <c r="N2001" s="38">
        <f>M2001*'Dashboard &amp; Optimisation'!$B$18/('Dashboard &amp; Optimisation'!$B$16/3.6)</f>
        <v/>
      </c>
      <c r="O2001" s="38" t="n">
        <v>837.8058824485352</v>
      </c>
      <c r="P2001" s="39" t="n">
        <v>0.2290140397723426</v>
      </c>
      <c r="Q2001" s="40" t="n">
        <v>16.2467359238007</v>
      </c>
      <c r="R2001" s="38" t="n">
        <v>707.8870593421916</v>
      </c>
      <c r="S2001" s="38">
        <f>R2001*IF(A2001=4, 2.0, 3.0)</f>
        <v/>
      </c>
      <c r="T2001" s="37">
        <f>'Dashboard &amp; Optimisation'!$B$18*U2001</f>
        <v/>
      </c>
      <c r="U2001" s="26">
        <f>MIN(1, S2001/M2001)</f>
        <v/>
      </c>
      <c r="V2001" s="26">
        <f>N2001/(N2001+O2001)</f>
        <v/>
      </c>
      <c r="W2001" s="26">
        <f>U2001*V2001</f>
        <v/>
      </c>
      <c r="X2001" s="39">
        <f>T2001/N2001</f>
        <v/>
      </c>
      <c r="Y2001" s="41">
        <f>IF(W2001=MAXIFS(W$2:W$7201, A$2:A$7201, A2001, B$2:B$7201, B2001), "OPTIMAL", "")</f>
        <v/>
      </c>
    </row>
    <row r="2002" ht="20" customHeight="1">
      <c r="A2002" s="28" t="n">
        <v>4</v>
      </c>
      <c r="B2002" s="28" t="n">
        <v>35</v>
      </c>
      <c r="C2002" s="29" t="n">
        <v>115</v>
      </c>
      <c r="D2002" s="29" t="n">
        <v>2</v>
      </c>
      <c r="E2002" s="30" t="n">
        <v>0</v>
      </c>
      <c r="F2002" s="29" t="n">
        <v>0</v>
      </c>
      <c r="G2002" s="28" t="n">
        <v>50</v>
      </c>
      <c r="H2002" s="30" t="inlineStr">
        <is>
          <t>ON</t>
        </is>
      </c>
      <c r="I2002" s="31" t="n">
        <v>856.3651513317755</v>
      </c>
      <c r="J2002" s="31" t="n">
        <v>3449.488235315031</v>
      </c>
      <c r="K2002" s="31" t="n">
        <v>2287.037037037037</v>
      </c>
      <c r="L2002" s="31" t="n">
        <v>150</v>
      </c>
      <c r="M2002" s="31">
        <f>I2002+J2002+K2002+L2002</f>
        <v/>
      </c>
      <c r="N2002" s="31">
        <f>M2002*'Dashboard &amp; Optimisation'!$B$18/('Dashboard &amp; Optimisation'!$B$16/3.6)</f>
        <v/>
      </c>
      <c r="O2002" s="31" t="n">
        <v>251.4394373432643</v>
      </c>
      <c r="P2002" s="32" t="n">
        <v>0.4691885779518582</v>
      </c>
      <c r="Q2002" s="33" t="n">
        <v>0.2</v>
      </c>
      <c r="R2002" s="31" t="n">
        <v>279.5528274646252</v>
      </c>
      <c r="S2002" s="31">
        <f>R2002*IF(A2002=4, 2.0, 3.0)</f>
        <v/>
      </c>
      <c r="T2002" s="29">
        <f>'Dashboard &amp; Optimisation'!$B$18*U2002</f>
        <v/>
      </c>
      <c r="U2002" s="34">
        <f>MIN(1, S2002/M2002)</f>
        <v/>
      </c>
      <c r="V2002" s="34">
        <f>N2002/(N2002+O2002)</f>
        <v/>
      </c>
      <c r="W2002" s="34">
        <f>U2002*V2002</f>
        <v/>
      </c>
      <c r="X2002" s="32">
        <f>T2002/N2002</f>
        <v/>
      </c>
      <c r="Y2002" s="35">
        <f>IF(W2002=MAXIFS(W$2:W$7201, A$2:A$7201, A2002, B$2:B$7201, B2002), "OPTIMAL", "")</f>
        <v/>
      </c>
    </row>
    <row r="2003" ht="20" customHeight="1">
      <c r="A2003" s="36" t="n">
        <v>4</v>
      </c>
      <c r="B2003" s="36" t="n">
        <v>35</v>
      </c>
      <c r="C2003" s="37" t="n">
        <v>115</v>
      </c>
      <c r="D2003" s="37" t="n">
        <v>2</v>
      </c>
      <c r="E2003" s="6" t="n">
        <v>0</v>
      </c>
      <c r="F2003" s="37" t="n">
        <v>0</v>
      </c>
      <c r="G2003" s="36" t="n">
        <v>50</v>
      </c>
      <c r="H2003" s="6" t="inlineStr">
        <is>
          <t>OFF</t>
        </is>
      </c>
      <c r="I2003" s="38" t="n">
        <v>856.3651513317755</v>
      </c>
      <c r="J2003" s="38" t="n">
        <v>3449.488235315031</v>
      </c>
      <c r="K2003" s="38" t="n">
        <v>2287.037037037037</v>
      </c>
      <c r="L2003" s="38" t="n">
        <v>150</v>
      </c>
      <c r="M2003" s="38">
        <f>I2003+J2003+K2003+L2003</f>
        <v/>
      </c>
      <c r="N2003" s="38">
        <f>M2003*'Dashboard &amp; Optimisation'!$B$18/('Dashboard &amp; Optimisation'!$B$16/3.6)</f>
        <v/>
      </c>
      <c r="O2003" s="38" t="n">
        <v>251.4394373432643</v>
      </c>
      <c r="P2003" s="39" t="n">
        <v>0.7459797833290676</v>
      </c>
      <c r="Q2003" s="40" t="n">
        <v>0.2</v>
      </c>
      <c r="R2003" s="38" t="n">
        <v>175.8264721266446</v>
      </c>
      <c r="S2003" s="38">
        <f>R2003*IF(A2003=4, 2.0, 3.0)</f>
        <v/>
      </c>
      <c r="T2003" s="37">
        <f>'Dashboard &amp; Optimisation'!$B$18*U2003</f>
        <v/>
      </c>
      <c r="U2003" s="26">
        <f>MIN(1, S2003/M2003)</f>
        <v/>
      </c>
      <c r="V2003" s="26">
        <f>N2003/(N2003+O2003)</f>
        <v/>
      </c>
      <c r="W2003" s="26">
        <f>U2003*V2003</f>
        <v/>
      </c>
      <c r="X2003" s="39">
        <f>T2003/N2003</f>
        <v/>
      </c>
      <c r="Y2003" s="41">
        <f>IF(W2003=MAXIFS(W$2:W$7201, A$2:A$7201, A2003, B$2:B$7201, B2003), "OPTIMAL", "")</f>
        <v/>
      </c>
    </row>
    <row r="2004" ht="20" customHeight="1">
      <c r="A2004" s="28" t="n">
        <v>4</v>
      </c>
      <c r="B2004" s="28" t="n">
        <v>35</v>
      </c>
      <c r="C2004" s="29" t="n">
        <v>115</v>
      </c>
      <c r="D2004" s="29" t="n">
        <v>2</v>
      </c>
      <c r="E2004" s="30" t="n">
        <v>0</v>
      </c>
      <c r="F2004" s="29" t="n">
        <v>0</v>
      </c>
      <c r="G2004" s="28" t="n">
        <v>100</v>
      </c>
      <c r="H2004" s="30" t="inlineStr">
        <is>
          <t>ON</t>
        </is>
      </c>
      <c r="I2004" s="31" t="n">
        <v>856.3651513317755</v>
      </c>
      <c r="J2004" s="31" t="n">
        <v>3449.488235315031</v>
      </c>
      <c r="K2004" s="31" t="n">
        <v>2287.037037037037</v>
      </c>
      <c r="L2004" s="31" t="n">
        <v>150</v>
      </c>
      <c r="M2004" s="31">
        <f>I2004+J2004+K2004+L2004</f>
        <v/>
      </c>
      <c r="N2004" s="31">
        <f>M2004*'Dashboard &amp; Optimisation'!$B$18/('Dashboard &amp; Optimisation'!$B$16/3.6)</f>
        <v/>
      </c>
      <c r="O2004" s="31" t="n">
        <v>251.4394373432643</v>
      </c>
      <c r="P2004" s="32" t="n">
        <v>0.4698805559653013</v>
      </c>
      <c r="Q2004" s="33" t="n">
        <v>0.2</v>
      </c>
      <c r="R2004" s="31" t="n">
        <v>279.1411389881699</v>
      </c>
      <c r="S2004" s="31">
        <f>R2004*IF(A2004=4, 2.0, 3.0)</f>
        <v/>
      </c>
      <c r="T2004" s="29">
        <f>'Dashboard &amp; Optimisation'!$B$18*U2004</f>
        <v/>
      </c>
      <c r="U2004" s="34">
        <f>MIN(1, S2004/M2004)</f>
        <v/>
      </c>
      <c r="V2004" s="34">
        <f>N2004/(N2004+O2004)</f>
        <v/>
      </c>
      <c r="W2004" s="34">
        <f>U2004*V2004</f>
        <v/>
      </c>
      <c r="X2004" s="32">
        <f>T2004/N2004</f>
        <v/>
      </c>
      <c r="Y2004" s="35">
        <f>IF(W2004=MAXIFS(W$2:W$7201, A$2:A$7201, A2004, B$2:B$7201, B2004), "OPTIMAL", "")</f>
        <v/>
      </c>
    </row>
    <row r="2005" ht="20" customHeight="1">
      <c r="A2005" s="36" t="n">
        <v>4</v>
      </c>
      <c r="B2005" s="36" t="n">
        <v>35</v>
      </c>
      <c r="C2005" s="37" t="n">
        <v>115</v>
      </c>
      <c r="D2005" s="37" t="n">
        <v>2</v>
      </c>
      <c r="E2005" s="6" t="n">
        <v>0</v>
      </c>
      <c r="F2005" s="37" t="n">
        <v>0</v>
      </c>
      <c r="G2005" s="36" t="n">
        <v>100</v>
      </c>
      <c r="H2005" s="6" t="inlineStr">
        <is>
          <t>OFF</t>
        </is>
      </c>
      <c r="I2005" s="38" t="n">
        <v>856.3651513317755</v>
      </c>
      <c r="J2005" s="38" t="n">
        <v>3449.488235315031</v>
      </c>
      <c r="K2005" s="38" t="n">
        <v>2287.037037037037</v>
      </c>
      <c r="L2005" s="38" t="n">
        <v>150</v>
      </c>
      <c r="M2005" s="38">
        <f>I2005+J2005+K2005+L2005</f>
        <v/>
      </c>
      <c r="N2005" s="38">
        <f>M2005*'Dashboard &amp; Optimisation'!$B$18/('Dashboard &amp; Optimisation'!$B$16/3.6)</f>
        <v/>
      </c>
      <c r="O2005" s="38" t="n">
        <v>251.4394373432643</v>
      </c>
      <c r="P2005" s="39" t="n">
        <v>0.7466717613425105</v>
      </c>
      <c r="Q2005" s="40" t="n">
        <v>0.2</v>
      </c>
      <c r="R2005" s="38" t="n">
        <v>175.6635249533457</v>
      </c>
      <c r="S2005" s="38">
        <f>R2005*IF(A2005=4, 2.0, 3.0)</f>
        <v/>
      </c>
      <c r="T2005" s="37">
        <f>'Dashboard &amp; Optimisation'!$B$18*U2005</f>
        <v/>
      </c>
      <c r="U2005" s="26">
        <f>MIN(1, S2005/M2005)</f>
        <v/>
      </c>
      <c r="V2005" s="26">
        <f>N2005/(N2005+O2005)</f>
        <v/>
      </c>
      <c r="W2005" s="26">
        <f>U2005*V2005</f>
        <v/>
      </c>
      <c r="X2005" s="39">
        <f>T2005/N2005</f>
        <v/>
      </c>
      <c r="Y2005" s="41">
        <f>IF(W2005=MAXIFS(W$2:W$7201, A$2:A$7201, A2005, B$2:B$7201, B2005), "OPTIMAL", "")</f>
        <v/>
      </c>
    </row>
    <row r="2006" ht="20" customHeight="1">
      <c r="A2006" s="28" t="n">
        <v>4</v>
      </c>
      <c r="B2006" s="28" t="n">
        <v>35</v>
      </c>
      <c r="C2006" s="29" t="n">
        <v>115</v>
      </c>
      <c r="D2006" s="29" t="n">
        <v>2</v>
      </c>
      <c r="E2006" s="30" t="n">
        <v>0</v>
      </c>
      <c r="F2006" s="29" t="n">
        <v>0</v>
      </c>
      <c r="G2006" s="28" t="n">
        <v>150</v>
      </c>
      <c r="H2006" s="30" t="inlineStr">
        <is>
          <t>ON</t>
        </is>
      </c>
      <c r="I2006" s="31" t="n">
        <v>856.3651513317755</v>
      </c>
      <c r="J2006" s="31" t="n">
        <v>3449.488235315031</v>
      </c>
      <c r="K2006" s="31" t="n">
        <v>2287.037037037037</v>
      </c>
      <c r="L2006" s="31" t="n">
        <v>150</v>
      </c>
      <c r="M2006" s="31">
        <f>I2006+J2006+K2006+L2006</f>
        <v/>
      </c>
      <c r="N2006" s="31">
        <f>M2006*'Dashboard &amp; Optimisation'!$B$18/('Dashboard &amp; Optimisation'!$B$16/3.6)</f>
        <v/>
      </c>
      <c r="O2006" s="31" t="n">
        <v>251.4394373432643</v>
      </c>
      <c r="P2006" s="32" t="n">
        <v>0.4705725339787443</v>
      </c>
      <c r="Q2006" s="33" t="n">
        <v>0.2</v>
      </c>
      <c r="R2006" s="31" t="n">
        <v>278.7306612894524</v>
      </c>
      <c r="S2006" s="31">
        <f>R2006*IF(A2006=4, 2.0, 3.0)</f>
        <v/>
      </c>
      <c r="T2006" s="29">
        <f>'Dashboard &amp; Optimisation'!$B$18*U2006</f>
        <v/>
      </c>
      <c r="U2006" s="34">
        <f>MIN(1, S2006/M2006)</f>
        <v/>
      </c>
      <c r="V2006" s="34">
        <f>N2006/(N2006+O2006)</f>
        <v/>
      </c>
      <c r="W2006" s="34">
        <f>U2006*V2006</f>
        <v/>
      </c>
      <c r="X2006" s="32">
        <f>T2006/N2006</f>
        <v/>
      </c>
      <c r="Y2006" s="35">
        <f>IF(W2006=MAXIFS(W$2:W$7201, A$2:A$7201, A2006, B$2:B$7201, B2006), "OPTIMAL", "")</f>
        <v/>
      </c>
    </row>
    <row r="2007" ht="20" customHeight="1">
      <c r="A2007" s="36" t="n">
        <v>4</v>
      </c>
      <c r="B2007" s="36" t="n">
        <v>35</v>
      </c>
      <c r="C2007" s="37" t="n">
        <v>115</v>
      </c>
      <c r="D2007" s="37" t="n">
        <v>2</v>
      </c>
      <c r="E2007" s="6" t="n">
        <v>0</v>
      </c>
      <c r="F2007" s="37" t="n">
        <v>0</v>
      </c>
      <c r="G2007" s="36" t="n">
        <v>150</v>
      </c>
      <c r="H2007" s="6" t="inlineStr">
        <is>
          <t>OFF</t>
        </is>
      </c>
      <c r="I2007" s="38" t="n">
        <v>856.3651513317755</v>
      </c>
      <c r="J2007" s="38" t="n">
        <v>3449.488235315031</v>
      </c>
      <c r="K2007" s="38" t="n">
        <v>2287.037037037037</v>
      </c>
      <c r="L2007" s="38" t="n">
        <v>150</v>
      </c>
      <c r="M2007" s="38">
        <f>I2007+J2007+K2007+L2007</f>
        <v/>
      </c>
      <c r="N2007" s="38">
        <f>M2007*'Dashboard &amp; Optimisation'!$B$18/('Dashboard &amp; Optimisation'!$B$16/3.6)</f>
        <v/>
      </c>
      <c r="O2007" s="38" t="n">
        <v>251.4394373432643</v>
      </c>
      <c r="P2007" s="39" t="n">
        <v>0.7473637393559536</v>
      </c>
      <c r="Q2007" s="40" t="n">
        <v>0.2</v>
      </c>
      <c r="R2007" s="38" t="n">
        <v>175.5008795229742</v>
      </c>
      <c r="S2007" s="38">
        <f>R2007*IF(A2007=4, 2.0, 3.0)</f>
        <v/>
      </c>
      <c r="T2007" s="37">
        <f>'Dashboard &amp; Optimisation'!$B$18*U2007</f>
        <v/>
      </c>
      <c r="U2007" s="26">
        <f>MIN(1, S2007/M2007)</f>
        <v/>
      </c>
      <c r="V2007" s="26">
        <f>N2007/(N2007+O2007)</f>
        <v/>
      </c>
      <c r="W2007" s="26">
        <f>U2007*V2007</f>
        <v/>
      </c>
      <c r="X2007" s="39">
        <f>T2007/N2007</f>
        <v/>
      </c>
      <c r="Y2007" s="41">
        <f>IF(W2007=MAXIFS(W$2:W$7201, A$2:A$7201, A2007, B$2:B$7201, B2007), "OPTIMAL", "")</f>
        <v/>
      </c>
    </row>
    <row r="2008" ht="20" customHeight="1">
      <c r="A2008" s="28" t="n">
        <v>4</v>
      </c>
      <c r="B2008" s="28" t="n">
        <v>35</v>
      </c>
      <c r="C2008" s="29" t="n">
        <v>115</v>
      </c>
      <c r="D2008" s="29" t="n">
        <v>2</v>
      </c>
      <c r="E2008" s="30" t="n">
        <v>0</v>
      </c>
      <c r="F2008" s="29" t="n">
        <v>0</v>
      </c>
      <c r="G2008" s="28" t="n">
        <v>200</v>
      </c>
      <c r="H2008" s="30" t="inlineStr">
        <is>
          <t>ON</t>
        </is>
      </c>
      <c r="I2008" s="31" t="n">
        <v>856.3651513317755</v>
      </c>
      <c r="J2008" s="31" t="n">
        <v>3449.488235315031</v>
      </c>
      <c r="K2008" s="31" t="n">
        <v>2287.037037037037</v>
      </c>
      <c r="L2008" s="31" t="n">
        <v>150</v>
      </c>
      <c r="M2008" s="31">
        <f>I2008+J2008+K2008+L2008</f>
        <v/>
      </c>
      <c r="N2008" s="31">
        <f>M2008*'Dashboard &amp; Optimisation'!$B$18/('Dashboard &amp; Optimisation'!$B$16/3.6)</f>
        <v/>
      </c>
      <c r="O2008" s="31" t="n">
        <v>251.4394373432643</v>
      </c>
      <c r="P2008" s="32" t="n">
        <v>0.4712645119921873</v>
      </c>
      <c r="Q2008" s="33" t="n">
        <v>0.2</v>
      </c>
      <c r="R2008" s="31" t="n">
        <v>278.3213890349612</v>
      </c>
      <c r="S2008" s="31">
        <f>R2008*IF(A2008=4, 2.0, 3.0)</f>
        <v/>
      </c>
      <c r="T2008" s="29">
        <f>'Dashboard &amp; Optimisation'!$B$18*U2008</f>
        <v/>
      </c>
      <c r="U2008" s="34">
        <f>MIN(1, S2008/M2008)</f>
        <v/>
      </c>
      <c r="V2008" s="34">
        <f>N2008/(N2008+O2008)</f>
        <v/>
      </c>
      <c r="W2008" s="34">
        <f>U2008*V2008</f>
        <v/>
      </c>
      <c r="X2008" s="32">
        <f>T2008/N2008</f>
        <v/>
      </c>
      <c r="Y2008" s="35">
        <f>IF(W2008=MAXIFS(W$2:W$7201, A$2:A$7201, A2008, B$2:B$7201, B2008), "OPTIMAL", "")</f>
        <v/>
      </c>
    </row>
    <row r="2009" ht="20" customHeight="1">
      <c r="A2009" s="36" t="n">
        <v>4</v>
      </c>
      <c r="B2009" s="36" t="n">
        <v>35</v>
      </c>
      <c r="C2009" s="37" t="n">
        <v>115</v>
      </c>
      <c r="D2009" s="37" t="n">
        <v>2</v>
      </c>
      <c r="E2009" s="6" t="n">
        <v>0</v>
      </c>
      <c r="F2009" s="37" t="n">
        <v>0</v>
      </c>
      <c r="G2009" s="36" t="n">
        <v>200</v>
      </c>
      <c r="H2009" s="6" t="inlineStr">
        <is>
          <t>OFF</t>
        </is>
      </c>
      <c r="I2009" s="38" t="n">
        <v>856.3651513317755</v>
      </c>
      <c r="J2009" s="38" t="n">
        <v>3449.488235315031</v>
      </c>
      <c r="K2009" s="38" t="n">
        <v>2287.037037037037</v>
      </c>
      <c r="L2009" s="38" t="n">
        <v>150</v>
      </c>
      <c r="M2009" s="38">
        <f>I2009+J2009+K2009+L2009</f>
        <v/>
      </c>
      <c r="N2009" s="38">
        <f>M2009*'Dashboard &amp; Optimisation'!$B$18/('Dashboard &amp; Optimisation'!$B$16/3.6)</f>
        <v/>
      </c>
      <c r="O2009" s="38" t="n">
        <v>251.4394373432643</v>
      </c>
      <c r="P2009" s="39" t="n">
        <v>0.7480557173693966</v>
      </c>
      <c r="Q2009" s="40" t="n">
        <v>0.2</v>
      </c>
      <c r="R2009" s="38" t="n">
        <v>175.3385349981614</v>
      </c>
      <c r="S2009" s="38">
        <f>R2009*IF(A2009=4, 2.0, 3.0)</f>
        <v/>
      </c>
      <c r="T2009" s="37">
        <f>'Dashboard &amp; Optimisation'!$B$18*U2009</f>
        <v/>
      </c>
      <c r="U2009" s="26">
        <f>MIN(1, S2009/M2009)</f>
        <v/>
      </c>
      <c r="V2009" s="26">
        <f>N2009/(N2009+O2009)</f>
        <v/>
      </c>
      <c r="W2009" s="26">
        <f>U2009*V2009</f>
        <v/>
      </c>
      <c r="X2009" s="39">
        <f>T2009/N2009</f>
        <v/>
      </c>
      <c r="Y2009" s="41">
        <f>IF(W2009=MAXIFS(W$2:W$7201, A$2:A$7201, A2009, B$2:B$7201, B2009), "OPTIMAL", "")</f>
        <v/>
      </c>
    </row>
    <row r="2010" ht="20" customHeight="1">
      <c r="A2010" s="28" t="n">
        <v>4</v>
      </c>
      <c r="B2010" s="28" t="n">
        <v>35</v>
      </c>
      <c r="C2010" s="29" t="n">
        <v>115</v>
      </c>
      <c r="D2010" s="29" t="n">
        <v>2</v>
      </c>
      <c r="E2010" s="30" t="n">
        <v>4</v>
      </c>
      <c r="F2010" s="29" t="n">
        <v>1.5</v>
      </c>
      <c r="G2010" s="28" t="n">
        <v>50</v>
      </c>
      <c r="H2010" s="30" t="inlineStr">
        <is>
          <t>ON</t>
        </is>
      </c>
      <c r="I2010" s="31" t="n">
        <v>856.3651513317755</v>
      </c>
      <c r="J2010" s="31" t="n">
        <v>3449.488235315031</v>
      </c>
      <c r="K2010" s="31" t="n">
        <v>2287.037037037037</v>
      </c>
      <c r="L2010" s="31" t="n">
        <v>150</v>
      </c>
      <c r="M2010" s="31">
        <f>I2010+J2010+K2010+L2010</f>
        <v/>
      </c>
      <c r="N2010" s="31">
        <f>M2010*'Dashboard &amp; Optimisation'!$B$18/('Dashboard &amp; Optimisation'!$B$16/3.6)</f>
        <v/>
      </c>
      <c r="O2010" s="31" t="n">
        <v>388.3459336104949</v>
      </c>
      <c r="P2010" s="32" t="n">
        <v>0.06858892119617455</v>
      </c>
      <c r="Q2010" s="33" t="n">
        <v>5.838042351605651</v>
      </c>
      <c r="R2010" s="31" t="n">
        <v>1966.440969568439</v>
      </c>
      <c r="S2010" s="31">
        <f>R2010*IF(A2010=4, 2.0, 3.0)</f>
        <v/>
      </c>
      <c r="T2010" s="29">
        <f>'Dashboard &amp; Optimisation'!$B$18*U2010</f>
        <v/>
      </c>
      <c r="U2010" s="34">
        <f>MIN(1, S2010/M2010)</f>
        <v/>
      </c>
      <c r="V2010" s="34">
        <f>N2010/(N2010+O2010)</f>
        <v/>
      </c>
      <c r="W2010" s="34">
        <f>U2010*V2010</f>
        <v/>
      </c>
      <c r="X2010" s="32">
        <f>T2010/N2010</f>
        <v/>
      </c>
      <c r="Y2010" s="35">
        <f>IF(W2010=MAXIFS(W$2:W$7201, A$2:A$7201, A2010, B$2:B$7201, B2010), "OPTIMAL", "")</f>
        <v/>
      </c>
    </row>
    <row r="2011" ht="20" customHeight="1">
      <c r="A2011" s="36" t="n">
        <v>4</v>
      </c>
      <c r="B2011" s="36" t="n">
        <v>35</v>
      </c>
      <c r="C2011" s="37" t="n">
        <v>115</v>
      </c>
      <c r="D2011" s="37" t="n">
        <v>2</v>
      </c>
      <c r="E2011" s="6" t="n">
        <v>4</v>
      </c>
      <c r="F2011" s="37" t="n">
        <v>1.5</v>
      </c>
      <c r="G2011" s="36" t="n">
        <v>50</v>
      </c>
      <c r="H2011" s="6" t="inlineStr">
        <is>
          <t>OFF</t>
        </is>
      </c>
      <c r="I2011" s="38" t="n">
        <v>856.3651513317755</v>
      </c>
      <c r="J2011" s="38" t="n">
        <v>3449.488235315031</v>
      </c>
      <c r="K2011" s="38" t="n">
        <v>2287.037037037037</v>
      </c>
      <c r="L2011" s="38" t="n">
        <v>150</v>
      </c>
      <c r="M2011" s="38">
        <f>I2011+J2011+K2011+L2011</f>
        <v/>
      </c>
      <c r="N2011" s="38">
        <f>M2011*'Dashboard &amp; Optimisation'!$B$18/('Dashboard &amp; Optimisation'!$B$16/3.6)</f>
        <v/>
      </c>
      <c r="O2011" s="38" t="n">
        <v>388.3459336104949</v>
      </c>
      <c r="P2011" s="39" t="n">
        <v>0.2789935613384746</v>
      </c>
      <c r="Q2011" s="40" t="n">
        <v>5.838042351605651</v>
      </c>
      <c r="R2011" s="38" t="n">
        <v>483.4379117983562</v>
      </c>
      <c r="S2011" s="38">
        <f>R2011*IF(A2011=4, 2.0, 3.0)</f>
        <v/>
      </c>
      <c r="T2011" s="37">
        <f>'Dashboard &amp; Optimisation'!$B$18*U2011</f>
        <v/>
      </c>
      <c r="U2011" s="26">
        <f>MIN(1, S2011/M2011)</f>
        <v/>
      </c>
      <c r="V2011" s="26">
        <f>N2011/(N2011+O2011)</f>
        <v/>
      </c>
      <c r="W2011" s="26">
        <f>U2011*V2011</f>
        <v/>
      </c>
      <c r="X2011" s="39">
        <f>T2011/N2011</f>
        <v/>
      </c>
      <c r="Y2011" s="41">
        <f>IF(W2011=MAXIFS(W$2:W$7201, A$2:A$7201, A2011, B$2:B$7201, B2011), "OPTIMAL", "")</f>
        <v/>
      </c>
    </row>
    <row r="2012" ht="20" customHeight="1">
      <c r="A2012" s="28" t="n">
        <v>4</v>
      </c>
      <c r="B2012" s="28" t="n">
        <v>35</v>
      </c>
      <c r="C2012" s="29" t="n">
        <v>115</v>
      </c>
      <c r="D2012" s="29" t="n">
        <v>2</v>
      </c>
      <c r="E2012" s="30" t="n">
        <v>4</v>
      </c>
      <c r="F2012" s="29" t="n">
        <v>1.5</v>
      </c>
      <c r="G2012" s="28" t="n">
        <v>100</v>
      </c>
      <c r="H2012" s="30" t="inlineStr">
        <is>
          <t>ON</t>
        </is>
      </c>
      <c r="I2012" s="31" t="n">
        <v>856.3651513317755</v>
      </c>
      <c r="J2012" s="31" t="n">
        <v>3449.488235315031</v>
      </c>
      <c r="K2012" s="31" t="n">
        <v>2287.037037037037</v>
      </c>
      <c r="L2012" s="31" t="n">
        <v>150</v>
      </c>
      <c r="M2012" s="31">
        <f>I2012+J2012+K2012+L2012</f>
        <v/>
      </c>
      <c r="N2012" s="31">
        <f>M2012*'Dashboard &amp; Optimisation'!$B$18/('Dashboard &amp; Optimisation'!$B$16/3.6)</f>
        <v/>
      </c>
      <c r="O2012" s="31" t="n">
        <v>388.3459336104949</v>
      </c>
      <c r="P2012" s="32" t="n">
        <v>0.06928089920961758</v>
      </c>
      <c r="Q2012" s="33" t="n">
        <v>5.838042351605651</v>
      </c>
      <c r="R2012" s="31" t="n">
        <v>1946.800146034121</v>
      </c>
      <c r="S2012" s="31">
        <f>R2012*IF(A2012=4, 2.0, 3.0)</f>
        <v/>
      </c>
      <c r="T2012" s="29">
        <f>'Dashboard &amp; Optimisation'!$B$18*U2012</f>
        <v/>
      </c>
      <c r="U2012" s="34">
        <f>MIN(1, S2012/M2012)</f>
        <v/>
      </c>
      <c r="V2012" s="34">
        <f>N2012/(N2012+O2012)</f>
        <v/>
      </c>
      <c r="W2012" s="34">
        <f>U2012*V2012</f>
        <v/>
      </c>
      <c r="X2012" s="32">
        <f>T2012/N2012</f>
        <v/>
      </c>
      <c r="Y2012" s="35">
        <f>IF(W2012=MAXIFS(W$2:W$7201, A$2:A$7201, A2012, B$2:B$7201, B2012), "OPTIMAL", "")</f>
        <v/>
      </c>
    </row>
    <row r="2013" ht="20" customHeight="1">
      <c r="A2013" s="36" t="n">
        <v>4</v>
      </c>
      <c r="B2013" s="36" t="n">
        <v>35</v>
      </c>
      <c r="C2013" s="37" t="n">
        <v>115</v>
      </c>
      <c r="D2013" s="37" t="n">
        <v>2</v>
      </c>
      <c r="E2013" s="6" t="n">
        <v>4</v>
      </c>
      <c r="F2013" s="37" t="n">
        <v>1.5</v>
      </c>
      <c r="G2013" s="36" t="n">
        <v>100</v>
      </c>
      <c r="H2013" s="6" t="inlineStr">
        <is>
          <t>OFF</t>
        </is>
      </c>
      <c r="I2013" s="38" t="n">
        <v>856.3651513317755</v>
      </c>
      <c r="J2013" s="38" t="n">
        <v>3449.488235315031</v>
      </c>
      <c r="K2013" s="38" t="n">
        <v>2287.037037037037</v>
      </c>
      <c r="L2013" s="38" t="n">
        <v>150</v>
      </c>
      <c r="M2013" s="38">
        <f>I2013+J2013+K2013+L2013</f>
        <v/>
      </c>
      <c r="N2013" s="38">
        <f>M2013*'Dashboard &amp; Optimisation'!$B$18/('Dashboard &amp; Optimisation'!$B$16/3.6)</f>
        <v/>
      </c>
      <c r="O2013" s="38" t="n">
        <v>388.3459336104949</v>
      </c>
      <c r="P2013" s="39" t="n">
        <v>0.2796855393519176</v>
      </c>
      <c r="Q2013" s="40" t="n">
        <v>5.838042351605651</v>
      </c>
      <c r="R2013" s="38" t="n">
        <v>482.2418241972438</v>
      </c>
      <c r="S2013" s="38">
        <f>R2013*IF(A2013=4, 2.0, 3.0)</f>
        <v/>
      </c>
      <c r="T2013" s="37">
        <f>'Dashboard &amp; Optimisation'!$B$18*U2013</f>
        <v/>
      </c>
      <c r="U2013" s="26">
        <f>MIN(1, S2013/M2013)</f>
        <v/>
      </c>
      <c r="V2013" s="26">
        <f>N2013/(N2013+O2013)</f>
        <v/>
      </c>
      <c r="W2013" s="26">
        <f>U2013*V2013</f>
        <v/>
      </c>
      <c r="X2013" s="39">
        <f>T2013/N2013</f>
        <v/>
      </c>
      <c r="Y2013" s="41">
        <f>IF(W2013=MAXIFS(W$2:W$7201, A$2:A$7201, A2013, B$2:B$7201, B2013), "OPTIMAL", "")</f>
        <v/>
      </c>
    </row>
    <row r="2014" ht="20" customHeight="1">
      <c r="A2014" s="28" t="n">
        <v>4</v>
      </c>
      <c r="B2014" s="28" t="n">
        <v>35</v>
      </c>
      <c r="C2014" s="29" t="n">
        <v>115</v>
      </c>
      <c r="D2014" s="29" t="n">
        <v>2</v>
      </c>
      <c r="E2014" s="30" t="n">
        <v>4</v>
      </c>
      <c r="F2014" s="29" t="n">
        <v>1.5</v>
      </c>
      <c r="G2014" s="28" t="n">
        <v>150</v>
      </c>
      <c r="H2014" s="30" t="inlineStr">
        <is>
          <t>ON</t>
        </is>
      </c>
      <c r="I2014" s="31" t="n">
        <v>856.3651513317755</v>
      </c>
      <c r="J2014" s="31" t="n">
        <v>3449.488235315031</v>
      </c>
      <c r="K2014" s="31" t="n">
        <v>2287.037037037037</v>
      </c>
      <c r="L2014" s="31" t="n">
        <v>150</v>
      </c>
      <c r="M2014" s="31">
        <f>I2014+J2014+K2014+L2014</f>
        <v/>
      </c>
      <c r="N2014" s="31">
        <f>M2014*'Dashboard &amp; Optimisation'!$B$18/('Dashboard &amp; Optimisation'!$B$16/3.6)</f>
        <v/>
      </c>
      <c r="O2014" s="31" t="n">
        <v>388.3459336104949</v>
      </c>
      <c r="P2014" s="32" t="n">
        <v>0.0699728772230606</v>
      </c>
      <c r="Q2014" s="33" t="n">
        <v>5.838042351605651</v>
      </c>
      <c r="R2014" s="31" t="n">
        <v>1927.547787819254</v>
      </c>
      <c r="S2014" s="31">
        <f>R2014*IF(A2014=4, 2.0, 3.0)</f>
        <v/>
      </c>
      <c r="T2014" s="29">
        <f>'Dashboard &amp; Optimisation'!$B$18*U2014</f>
        <v/>
      </c>
      <c r="U2014" s="34">
        <f>MIN(1, S2014/M2014)</f>
        <v/>
      </c>
      <c r="V2014" s="34">
        <f>N2014/(N2014+O2014)</f>
        <v/>
      </c>
      <c r="W2014" s="34">
        <f>U2014*V2014</f>
        <v/>
      </c>
      <c r="X2014" s="32">
        <f>T2014/N2014</f>
        <v/>
      </c>
      <c r="Y2014" s="35">
        <f>IF(W2014=MAXIFS(W$2:W$7201, A$2:A$7201, A2014, B$2:B$7201, B2014), "OPTIMAL", "")</f>
        <v/>
      </c>
    </row>
    <row r="2015" ht="20" customHeight="1">
      <c r="A2015" s="36" t="n">
        <v>4</v>
      </c>
      <c r="B2015" s="36" t="n">
        <v>35</v>
      </c>
      <c r="C2015" s="37" t="n">
        <v>115</v>
      </c>
      <c r="D2015" s="37" t="n">
        <v>2</v>
      </c>
      <c r="E2015" s="6" t="n">
        <v>4</v>
      </c>
      <c r="F2015" s="37" t="n">
        <v>1.5</v>
      </c>
      <c r="G2015" s="36" t="n">
        <v>150</v>
      </c>
      <c r="H2015" s="6" t="inlineStr">
        <is>
          <t>OFF</t>
        </is>
      </c>
      <c r="I2015" s="38" t="n">
        <v>856.3651513317755</v>
      </c>
      <c r="J2015" s="38" t="n">
        <v>3449.488235315031</v>
      </c>
      <c r="K2015" s="38" t="n">
        <v>2287.037037037037</v>
      </c>
      <c r="L2015" s="38" t="n">
        <v>150</v>
      </c>
      <c r="M2015" s="38">
        <f>I2015+J2015+K2015+L2015</f>
        <v/>
      </c>
      <c r="N2015" s="38">
        <f>M2015*'Dashboard &amp; Optimisation'!$B$18/('Dashboard &amp; Optimisation'!$B$16/3.6)</f>
        <v/>
      </c>
      <c r="O2015" s="38" t="n">
        <v>388.3459336104949</v>
      </c>
      <c r="P2015" s="39" t="n">
        <v>0.2803775173653606</v>
      </c>
      <c r="Q2015" s="40" t="n">
        <v>5.838042351605651</v>
      </c>
      <c r="R2015" s="38" t="n">
        <v>481.051640538287</v>
      </c>
      <c r="S2015" s="38">
        <f>R2015*IF(A2015=4, 2.0, 3.0)</f>
        <v/>
      </c>
      <c r="T2015" s="37">
        <f>'Dashboard &amp; Optimisation'!$B$18*U2015</f>
        <v/>
      </c>
      <c r="U2015" s="26">
        <f>MIN(1, S2015/M2015)</f>
        <v/>
      </c>
      <c r="V2015" s="26">
        <f>N2015/(N2015+O2015)</f>
        <v/>
      </c>
      <c r="W2015" s="26">
        <f>U2015*V2015</f>
        <v/>
      </c>
      <c r="X2015" s="39">
        <f>T2015/N2015</f>
        <v/>
      </c>
      <c r="Y2015" s="41">
        <f>IF(W2015=MAXIFS(W$2:W$7201, A$2:A$7201, A2015, B$2:B$7201, B2015), "OPTIMAL", "")</f>
        <v/>
      </c>
    </row>
    <row r="2016" ht="20" customHeight="1">
      <c r="A2016" s="28" t="n">
        <v>4</v>
      </c>
      <c r="B2016" s="28" t="n">
        <v>35</v>
      </c>
      <c r="C2016" s="29" t="n">
        <v>115</v>
      </c>
      <c r="D2016" s="29" t="n">
        <v>2</v>
      </c>
      <c r="E2016" s="30" t="n">
        <v>4</v>
      </c>
      <c r="F2016" s="29" t="n">
        <v>1.5</v>
      </c>
      <c r="G2016" s="28" t="n">
        <v>200</v>
      </c>
      <c r="H2016" s="30" t="inlineStr">
        <is>
          <t>ON</t>
        </is>
      </c>
      <c r="I2016" s="31" t="n">
        <v>856.3651513317755</v>
      </c>
      <c r="J2016" s="31" t="n">
        <v>3449.488235315031</v>
      </c>
      <c r="K2016" s="31" t="n">
        <v>2287.037037037037</v>
      </c>
      <c r="L2016" s="31" t="n">
        <v>150</v>
      </c>
      <c r="M2016" s="31">
        <f>I2016+J2016+K2016+L2016</f>
        <v/>
      </c>
      <c r="N2016" s="31">
        <f>M2016*'Dashboard &amp; Optimisation'!$B$18/('Dashboard &amp; Optimisation'!$B$16/3.6)</f>
        <v/>
      </c>
      <c r="O2016" s="31" t="n">
        <v>388.3459336104949</v>
      </c>
      <c r="P2016" s="32" t="n">
        <v>0.07066485523650362</v>
      </c>
      <c r="Q2016" s="33" t="n">
        <v>5.838042351605651</v>
      </c>
      <c r="R2016" s="31" t="n">
        <v>1908.672482908948</v>
      </c>
      <c r="S2016" s="31">
        <f>R2016*IF(A2016=4, 2.0, 3.0)</f>
        <v/>
      </c>
      <c r="T2016" s="29">
        <f>'Dashboard &amp; Optimisation'!$B$18*U2016</f>
        <v/>
      </c>
      <c r="U2016" s="34">
        <f>MIN(1, S2016/M2016)</f>
        <v/>
      </c>
      <c r="V2016" s="34">
        <f>N2016/(N2016+O2016)</f>
        <v/>
      </c>
      <c r="W2016" s="34">
        <f>U2016*V2016</f>
        <v/>
      </c>
      <c r="X2016" s="32">
        <f>T2016/N2016</f>
        <v/>
      </c>
      <c r="Y2016" s="35">
        <f>IF(W2016=MAXIFS(W$2:W$7201, A$2:A$7201, A2016, B$2:B$7201, B2016), "OPTIMAL", "")</f>
        <v/>
      </c>
    </row>
    <row r="2017" ht="20" customHeight="1">
      <c r="A2017" s="36" t="n">
        <v>4</v>
      </c>
      <c r="B2017" s="36" t="n">
        <v>35</v>
      </c>
      <c r="C2017" s="37" t="n">
        <v>115</v>
      </c>
      <c r="D2017" s="37" t="n">
        <v>2</v>
      </c>
      <c r="E2017" s="6" t="n">
        <v>4</v>
      </c>
      <c r="F2017" s="37" t="n">
        <v>1.5</v>
      </c>
      <c r="G2017" s="36" t="n">
        <v>200</v>
      </c>
      <c r="H2017" s="6" t="inlineStr">
        <is>
          <t>OFF</t>
        </is>
      </c>
      <c r="I2017" s="38" t="n">
        <v>856.3651513317755</v>
      </c>
      <c r="J2017" s="38" t="n">
        <v>3449.488235315031</v>
      </c>
      <c r="K2017" s="38" t="n">
        <v>2287.037037037037</v>
      </c>
      <c r="L2017" s="38" t="n">
        <v>150</v>
      </c>
      <c r="M2017" s="38">
        <f>I2017+J2017+K2017+L2017</f>
        <v/>
      </c>
      <c r="N2017" s="38">
        <f>M2017*'Dashboard &amp; Optimisation'!$B$18/('Dashboard &amp; Optimisation'!$B$16/3.6)</f>
        <v/>
      </c>
      <c r="O2017" s="38" t="n">
        <v>388.3459336104949</v>
      </c>
      <c r="P2017" s="39" t="n">
        <v>0.2810694953788037</v>
      </c>
      <c r="Q2017" s="40" t="n">
        <v>5.838042351605651</v>
      </c>
      <c r="R2017" s="38" t="n">
        <v>479.8673172159193</v>
      </c>
      <c r="S2017" s="38">
        <f>R2017*IF(A2017=4, 2.0, 3.0)</f>
        <v/>
      </c>
      <c r="T2017" s="37">
        <f>'Dashboard &amp; Optimisation'!$B$18*U2017</f>
        <v/>
      </c>
      <c r="U2017" s="26">
        <f>MIN(1, S2017/M2017)</f>
        <v/>
      </c>
      <c r="V2017" s="26">
        <f>N2017/(N2017+O2017)</f>
        <v/>
      </c>
      <c r="W2017" s="26">
        <f>U2017*V2017</f>
        <v/>
      </c>
      <c r="X2017" s="39">
        <f>T2017/N2017</f>
        <v/>
      </c>
      <c r="Y2017" s="41">
        <f>IF(W2017=MAXIFS(W$2:W$7201, A$2:A$7201, A2017, B$2:B$7201, B2017), "OPTIMAL", "")</f>
        <v/>
      </c>
    </row>
    <row r="2018" ht="20" customHeight="1">
      <c r="A2018" s="28" t="n">
        <v>4</v>
      </c>
      <c r="B2018" s="28" t="n">
        <v>35</v>
      </c>
      <c r="C2018" s="29" t="n">
        <v>115</v>
      </c>
      <c r="D2018" s="29" t="n">
        <v>2</v>
      </c>
      <c r="E2018" s="30" t="n">
        <v>4</v>
      </c>
      <c r="F2018" s="29" t="n">
        <v>2</v>
      </c>
      <c r="G2018" s="28" t="n">
        <v>50</v>
      </c>
      <c r="H2018" s="30" t="inlineStr">
        <is>
          <t>ON</t>
        </is>
      </c>
      <c r="I2018" s="31" t="n">
        <v>856.3651513317755</v>
      </c>
      <c r="J2018" s="31" t="n">
        <v>3449.488235315031</v>
      </c>
      <c r="K2018" s="31" t="n">
        <v>2287.037037037037</v>
      </c>
      <c r="L2018" s="31" t="n">
        <v>150</v>
      </c>
      <c r="M2018" s="31">
        <f>I2018+J2018+K2018+L2018</f>
        <v/>
      </c>
      <c r="N2018" s="31">
        <f>M2018*'Dashboard &amp; Optimisation'!$B$18/('Dashboard &amp; Optimisation'!$B$16/3.6)</f>
        <v/>
      </c>
      <c r="O2018" s="31" t="n">
        <v>435.7203582280665</v>
      </c>
      <c r="P2018" s="32" t="n">
        <v>0.06543068788240174</v>
      </c>
      <c r="Q2018" s="33" t="n">
        <v>7.717389802140867</v>
      </c>
      <c r="R2018" s="31" t="n">
        <v>2080.994733019559</v>
      </c>
      <c r="S2018" s="31">
        <f>R2018*IF(A2018=4, 2.0, 3.0)</f>
        <v/>
      </c>
      <c r="T2018" s="29">
        <f>'Dashboard &amp; Optimisation'!$B$18*U2018</f>
        <v/>
      </c>
      <c r="U2018" s="34">
        <f>MIN(1, S2018/M2018)</f>
        <v/>
      </c>
      <c r="V2018" s="34">
        <f>N2018/(N2018+O2018)</f>
        <v/>
      </c>
      <c r="W2018" s="34">
        <f>U2018*V2018</f>
        <v/>
      </c>
      <c r="X2018" s="32">
        <f>T2018/N2018</f>
        <v/>
      </c>
      <c r="Y2018" s="35">
        <f>IF(W2018=MAXIFS(W$2:W$7201, A$2:A$7201, A2018, B$2:B$7201, B2018), "OPTIMAL", "")</f>
        <v/>
      </c>
    </row>
    <row r="2019" ht="20" customHeight="1">
      <c r="A2019" s="36" t="n">
        <v>4</v>
      </c>
      <c r="B2019" s="36" t="n">
        <v>35</v>
      </c>
      <c r="C2019" s="37" t="n">
        <v>115</v>
      </c>
      <c r="D2019" s="37" t="n">
        <v>2</v>
      </c>
      <c r="E2019" s="6" t="n">
        <v>4</v>
      </c>
      <c r="F2019" s="37" t="n">
        <v>2</v>
      </c>
      <c r="G2019" s="36" t="n">
        <v>50</v>
      </c>
      <c r="H2019" s="6" t="inlineStr">
        <is>
          <t>OFF</t>
        </is>
      </c>
      <c r="I2019" s="38" t="n">
        <v>856.3651513317755</v>
      </c>
      <c r="J2019" s="38" t="n">
        <v>3449.488235315031</v>
      </c>
      <c r="K2019" s="38" t="n">
        <v>2287.037037037037</v>
      </c>
      <c r="L2019" s="38" t="n">
        <v>150</v>
      </c>
      <c r="M2019" s="38">
        <f>I2019+J2019+K2019+L2019</f>
        <v/>
      </c>
      <c r="N2019" s="38">
        <f>M2019*'Dashboard &amp; Optimisation'!$B$18/('Dashboard &amp; Optimisation'!$B$16/3.6)</f>
        <v/>
      </c>
      <c r="O2019" s="38" t="n">
        <v>435.7203582280665</v>
      </c>
      <c r="P2019" s="39" t="n">
        <v>0.2767228278736233</v>
      </c>
      <c r="Q2019" s="40" t="n">
        <v>7.717389802140867</v>
      </c>
      <c r="R2019" s="38" t="n">
        <v>492.0480103047664</v>
      </c>
      <c r="S2019" s="38">
        <f>R2019*IF(A2019=4, 2.0, 3.0)</f>
        <v/>
      </c>
      <c r="T2019" s="37">
        <f>'Dashboard &amp; Optimisation'!$B$18*U2019</f>
        <v/>
      </c>
      <c r="U2019" s="26">
        <f>MIN(1, S2019/M2019)</f>
        <v/>
      </c>
      <c r="V2019" s="26">
        <f>N2019/(N2019+O2019)</f>
        <v/>
      </c>
      <c r="W2019" s="26">
        <f>U2019*V2019</f>
        <v/>
      </c>
      <c r="X2019" s="39">
        <f>T2019/N2019</f>
        <v/>
      </c>
      <c r="Y2019" s="41">
        <f>IF(W2019=MAXIFS(W$2:W$7201, A$2:A$7201, A2019, B$2:B$7201, B2019), "OPTIMAL", "")</f>
        <v/>
      </c>
    </row>
    <row r="2020" ht="20" customHeight="1">
      <c r="A2020" s="28" t="n">
        <v>4</v>
      </c>
      <c r="B2020" s="28" t="n">
        <v>35</v>
      </c>
      <c r="C2020" s="29" t="n">
        <v>115</v>
      </c>
      <c r="D2020" s="29" t="n">
        <v>2</v>
      </c>
      <c r="E2020" s="30" t="n">
        <v>4</v>
      </c>
      <c r="F2020" s="29" t="n">
        <v>2</v>
      </c>
      <c r="G2020" s="28" t="n">
        <v>100</v>
      </c>
      <c r="H2020" s="30" t="inlineStr">
        <is>
          <t>ON</t>
        </is>
      </c>
      <c r="I2020" s="31" t="n">
        <v>856.3651513317755</v>
      </c>
      <c r="J2020" s="31" t="n">
        <v>3449.488235315031</v>
      </c>
      <c r="K2020" s="31" t="n">
        <v>2287.037037037037</v>
      </c>
      <c r="L2020" s="31" t="n">
        <v>150</v>
      </c>
      <c r="M2020" s="31">
        <f>I2020+J2020+K2020+L2020</f>
        <v/>
      </c>
      <c r="N2020" s="31">
        <f>M2020*'Dashboard &amp; Optimisation'!$B$18/('Dashboard &amp; Optimisation'!$B$16/3.6)</f>
        <v/>
      </c>
      <c r="O2020" s="31" t="n">
        <v>435.7203582280665</v>
      </c>
      <c r="P2020" s="32" t="n">
        <v>0.06612266589584477</v>
      </c>
      <c r="Q2020" s="33" t="n">
        <v>7.717389802140867</v>
      </c>
      <c r="R2020" s="31" t="n">
        <v>2059.216987342932</v>
      </c>
      <c r="S2020" s="31">
        <f>R2020*IF(A2020=4, 2.0, 3.0)</f>
        <v/>
      </c>
      <c r="T2020" s="29">
        <f>'Dashboard &amp; Optimisation'!$B$18*U2020</f>
        <v/>
      </c>
      <c r="U2020" s="34">
        <f>MIN(1, S2020/M2020)</f>
        <v/>
      </c>
      <c r="V2020" s="34">
        <f>N2020/(N2020+O2020)</f>
        <v/>
      </c>
      <c r="W2020" s="34">
        <f>U2020*V2020</f>
        <v/>
      </c>
      <c r="X2020" s="32">
        <f>T2020/N2020</f>
        <v/>
      </c>
      <c r="Y2020" s="35">
        <f>IF(W2020=MAXIFS(W$2:W$7201, A$2:A$7201, A2020, B$2:B$7201, B2020), "OPTIMAL", "")</f>
        <v/>
      </c>
    </row>
    <row r="2021" ht="20" customHeight="1">
      <c r="A2021" s="36" t="n">
        <v>4</v>
      </c>
      <c r="B2021" s="36" t="n">
        <v>35</v>
      </c>
      <c r="C2021" s="37" t="n">
        <v>115</v>
      </c>
      <c r="D2021" s="37" t="n">
        <v>2</v>
      </c>
      <c r="E2021" s="6" t="n">
        <v>4</v>
      </c>
      <c r="F2021" s="37" t="n">
        <v>2</v>
      </c>
      <c r="G2021" s="36" t="n">
        <v>100</v>
      </c>
      <c r="H2021" s="6" t="inlineStr">
        <is>
          <t>OFF</t>
        </is>
      </c>
      <c r="I2021" s="38" t="n">
        <v>856.3651513317755</v>
      </c>
      <c r="J2021" s="38" t="n">
        <v>3449.488235315031</v>
      </c>
      <c r="K2021" s="38" t="n">
        <v>2287.037037037037</v>
      </c>
      <c r="L2021" s="38" t="n">
        <v>150</v>
      </c>
      <c r="M2021" s="38">
        <f>I2021+J2021+K2021+L2021</f>
        <v/>
      </c>
      <c r="N2021" s="38">
        <f>M2021*'Dashboard &amp; Optimisation'!$B$18/('Dashboard &amp; Optimisation'!$B$16/3.6)</f>
        <v/>
      </c>
      <c r="O2021" s="38" t="n">
        <v>435.7203582280665</v>
      </c>
      <c r="P2021" s="39" t="n">
        <v>0.2774148058870663</v>
      </c>
      <c r="Q2021" s="40" t="n">
        <v>7.717389802140867</v>
      </c>
      <c r="R2021" s="38" t="n">
        <v>490.8206554647804</v>
      </c>
      <c r="S2021" s="38">
        <f>R2021*IF(A2021=4, 2.0, 3.0)</f>
        <v/>
      </c>
      <c r="T2021" s="37">
        <f>'Dashboard &amp; Optimisation'!$B$18*U2021</f>
        <v/>
      </c>
      <c r="U2021" s="26">
        <f>MIN(1, S2021/M2021)</f>
        <v/>
      </c>
      <c r="V2021" s="26">
        <f>N2021/(N2021+O2021)</f>
        <v/>
      </c>
      <c r="W2021" s="26">
        <f>U2021*V2021</f>
        <v/>
      </c>
      <c r="X2021" s="39">
        <f>T2021/N2021</f>
        <v/>
      </c>
      <c r="Y2021" s="41">
        <f>IF(W2021=MAXIFS(W$2:W$7201, A$2:A$7201, A2021, B$2:B$7201, B2021), "OPTIMAL", "")</f>
        <v/>
      </c>
    </row>
    <row r="2022" ht="20" customHeight="1">
      <c r="A2022" s="28" t="n">
        <v>4</v>
      </c>
      <c r="B2022" s="28" t="n">
        <v>35</v>
      </c>
      <c r="C2022" s="29" t="n">
        <v>115</v>
      </c>
      <c r="D2022" s="29" t="n">
        <v>2</v>
      </c>
      <c r="E2022" s="30" t="n">
        <v>4</v>
      </c>
      <c r="F2022" s="29" t="n">
        <v>2</v>
      </c>
      <c r="G2022" s="28" t="n">
        <v>150</v>
      </c>
      <c r="H2022" s="30" t="inlineStr">
        <is>
          <t>ON</t>
        </is>
      </c>
      <c r="I2022" s="31" t="n">
        <v>856.3651513317755</v>
      </c>
      <c r="J2022" s="31" t="n">
        <v>3449.488235315031</v>
      </c>
      <c r="K2022" s="31" t="n">
        <v>2287.037037037037</v>
      </c>
      <c r="L2022" s="31" t="n">
        <v>150</v>
      </c>
      <c r="M2022" s="31">
        <f>I2022+J2022+K2022+L2022</f>
        <v/>
      </c>
      <c r="N2022" s="31">
        <f>M2022*'Dashboard &amp; Optimisation'!$B$18/('Dashboard &amp; Optimisation'!$B$16/3.6)</f>
        <v/>
      </c>
      <c r="O2022" s="31" t="n">
        <v>435.7203582280665</v>
      </c>
      <c r="P2022" s="32" t="n">
        <v>0.06681464390928779</v>
      </c>
      <c r="Q2022" s="33" t="n">
        <v>7.717389802140867</v>
      </c>
      <c r="R2022" s="31" t="n">
        <v>2037.890332035388</v>
      </c>
      <c r="S2022" s="31">
        <f>R2022*IF(A2022=4, 2.0, 3.0)</f>
        <v/>
      </c>
      <c r="T2022" s="29">
        <f>'Dashboard &amp; Optimisation'!$B$18*U2022</f>
        <v/>
      </c>
      <c r="U2022" s="34">
        <f>MIN(1, S2022/M2022)</f>
        <v/>
      </c>
      <c r="V2022" s="34">
        <f>N2022/(N2022+O2022)</f>
        <v/>
      </c>
      <c r="W2022" s="34">
        <f>U2022*V2022</f>
        <v/>
      </c>
      <c r="X2022" s="32">
        <f>T2022/N2022</f>
        <v/>
      </c>
      <c r="Y2022" s="35">
        <f>IF(W2022=MAXIFS(W$2:W$7201, A$2:A$7201, A2022, B$2:B$7201, B2022), "OPTIMAL", "")</f>
        <v/>
      </c>
    </row>
    <row r="2023" ht="20" customHeight="1">
      <c r="A2023" s="36" t="n">
        <v>4</v>
      </c>
      <c r="B2023" s="36" t="n">
        <v>35</v>
      </c>
      <c r="C2023" s="37" t="n">
        <v>115</v>
      </c>
      <c r="D2023" s="37" t="n">
        <v>2</v>
      </c>
      <c r="E2023" s="6" t="n">
        <v>4</v>
      </c>
      <c r="F2023" s="37" t="n">
        <v>2</v>
      </c>
      <c r="G2023" s="36" t="n">
        <v>150</v>
      </c>
      <c r="H2023" s="6" t="inlineStr">
        <is>
          <t>OFF</t>
        </is>
      </c>
      <c r="I2023" s="38" t="n">
        <v>856.3651513317755</v>
      </c>
      <c r="J2023" s="38" t="n">
        <v>3449.488235315031</v>
      </c>
      <c r="K2023" s="38" t="n">
        <v>2287.037037037037</v>
      </c>
      <c r="L2023" s="38" t="n">
        <v>150</v>
      </c>
      <c r="M2023" s="38">
        <f>I2023+J2023+K2023+L2023</f>
        <v/>
      </c>
      <c r="N2023" s="38">
        <f>M2023*'Dashboard &amp; Optimisation'!$B$18/('Dashboard &amp; Optimisation'!$B$16/3.6)</f>
        <v/>
      </c>
      <c r="O2023" s="38" t="n">
        <v>435.7203582280665</v>
      </c>
      <c r="P2023" s="39" t="n">
        <v>0.2781067839005093</v>
      </c>
      <c r="Q2023" s="40" t="n">
        <v>7.717389802140867</v>
      </c>
      <c r="R2023" s="38" t="n">
        <v>489.5994083691079</v>
      </c>
      <c r="S2023" s="38">
        <f>R2023*IF(A2023=4, 2.0, 3.0)</f>
        <v/>
      </c>
      <c r="T2023" s="37">
        <f>'Dashboard &amp; Optimisation'!$B$18*U2023</f>
        <v/>
      </c>
      <c r="U2023" s="26">
        <f>MIN(1, S2023/M2023)</f>
        <v/>
      </c>
      <c r="V2023" s="26">
        <f>N2023/(N2023+O2023)</f>
        <v/>
      </c>
      <c r="W2023" s="26">
        <f>U2023*V2023</f>
        <v/>
      </c>
      <c r="X2023" s="39">
        <f>T2023/N2023</f>
        <v/>
      </c>
      <c r="Y2023" s="41">
        <f>IF(W2023=MAXIFS(W$2:W$7201, A$2:A$7201, A2023, B$2:B$7201, B2023), "OPTIMAL", "")</f>
        <v/>
      </c>
    </row>
    <row r="2024" ht="20" customHeight="1">
      <c r="A2024" s="28" t="n">
        <v>4</v>
      </c>
      <c r="B2024" s="28" t="n">
        <v>35</v>
      </c>
      <c r="C2024" s="29" t="n">
        <v>115</v>
      </c>
      <c r="D2024" s="29" t="n">
        <v>2</v>
      </c>
      <c r="E2024" s="30" t="n">
        <v>4</v>
      </c>
      <c r="F2024" s="29" t="n">
        <v>2</v>
      </c>
      <c r="G2024" s="28" t="n">
        <v>200</v>
      </c>
      <c r="H2024" s="30" t="inlineStr">
        <is>
          <t>ON</t>
        </is>
      </c>
      <c r="I2024" s="31" t="n">
        <v>856.3651513317755</v>
      </c>
      <c r="J2024" s="31" t="n">
        <v>3449.488235315031</v>
      </c>
      <c r="K2024" s="31" t="n">
        <v>2287.037037037037</v>
      </c>
      <c r="L2024" s="31" t="n">
        <v>150</v>
      </c>
      <c r="M2024" s="31">
        <f>I2024+J2024+K2024+L2024</f>
        <v/>
      </c>
      <c r="N2024" s="31">
        <f>M2024*'Dashboard &amp; Optimisation'!$B$18/('Dashboard &amp; Optimisation'!$B$16/3.6)</f>
        <v/>
      </c>
      <c r="O2024" s="31" t="n">
        <v>435.7203582280665</v>
      </c>
      <c r="P2024" s="32" t="n">
        <v>0.06750662192273081</v>
      </c>
      <c r="Q2024" s="33" t="n">
        <v>7.717389802140867</v>
      </c>
      <c r="R2024" s="31" t="n">
        <v>2017.000895363668</v>
      </c>
      <c r="S2024" s="31">
        <f>R2024*IF(A2024=4, 2.0, 3.0)</f>
        <v/>
      </c>
      <c r="T2024" s="29">
        <f>'Dashboard &amp; Optimisation'!$B$18*U2024</f>
        <v/>
      </c>
      <c r="U2024" s="34">
        <f>MIN(1, S2024/M2024)</f>
        <v/>
      </c>
      <c r="V2024" s="34">
        <f>N2024/(N2024+O2024)</f>
        <v/>
      </c>
      <c r="W2024" s="34">
        <f>U2024*V2024</f>
        <v/>
      </c>
      <c r="X2024" s="32">
        <f>T2024/N2024</f>
        <v/>
      </c>
      <c r="Y2024" s="35">
        <f>IF(W2024=MAXIFS(W$2:W$7201, A$2:A$7201, A2024, B$2:B$7201, B2024), "OPTIMAL", "")</f>
        <v/>
      </c>
    </row>
    <row r="2025" ht="20" customHeight="1">
      <c r="A2025" s="36" t="n">
        <v>4</v>
      </c>
      <c r="B2025" s="36" t="n">
        <v>35</v>
      </c>
      <c r="C2025" s="37" t="n">
        <v>115</v>
      </c>
      <c r="D2025" s="37" t="n">
        <v>2</v>
      </c>
      <c r="E2025" s="6" t="n">
        <v>4</v>
      </c>
      <c r="F2025" s="37" t="n">
        <v>2</v>
      </c>
      <c r="G2025" s="36" t="n">
        <v>200</v>
      </c>
      <c r="H2025" s="6" t="inlineStr">
        <is>
          <t>OFF</t>
        </is>
      </c>
      <c r="I2025" s="38" t="n">
        <v>856.3651513317755</v>
      </c>
      <c r="J2025" s="38" t="n">
        <v>3449.488235315031</v>
      </c>
      <c r="K2025" s="38" t="n">
        <v>2287.037037037037</v>
      </c>
      <c r="L2025" s="38" t="n">
        <v>150</v>
      </c>
      <c r="M2025" s="38">
        <f>I2025+J2025+K2025+L2025</f>
        <v/>
      </c>
      <c r="N2025" s="38">
        <f>M2025*'Dashboard &amp; Optimisation'!$B$18/('Dashboard &amp; Optimisation'!$B$16/3.6)</f>
        <v/>
      </c>
      <c r="O2025" s="38" t="n">
        <v>435.7203582280665</v>
      </c>
      <c r="P2025" s="39" t="n">
        <v>0.2787987619139524</v>
      </c>
      <c r="Q2025" s="40" t="n">
        <v>7.717389802140867</v>
      </c>
      <c r="R2025" s="38" t="n">
        <v>488.3842235395184</v>
      </c>
      <c r="S2025" s="38">
        <f>R2025*IF(A2025=4, 2.0, 3.0)</f>
        <v/>
      </c>
      <c r="T2025" s="37">
        <f>'Dashboard &amp; Optimisation'!$B$18*U2025</f>
        <v/>
      </c>
      <c r="U2025" s="26">
        <f>MIN(1, S2025/M2025)</f>
        <v/>
      </c>
      <c r="V2025" s="26">
        <f>N2025/(N2025+O2025)</f>
        <v/>
      </c>
      <c r="W2025" s="26">
        <f>U2025*V2025</f>
        <v/>
      </c>
      <c r="X2025" s="39">
        <f>T2025/N2025</f>
        <v/>
      </c>
      <c r="Y2025" s="41">
        <f>IF(W2025=MAXIFS(W$2:W$7201, A$2:A$7201, A2025, B$2:B$7201, B2025), "OPTIMAL", "")</f>
        <v/>
      </c>
    </row>
    <row r="2026" ht="20" customHeight="1">
      <c r="A2026" s="28" t="n">
        <v>4</v>
      </c>
      <c r="B2026" s="28" t="n">
        <v>35</v>
      </c>
      <c r="C2026" s="29" t="n">
        <v>115</v>
      </c>
      <c r="D2026" s="29" t="n">
        <v>2</v>
      </c>
      <c r="E2026" s="30" t="n">
        <v>8</v>
      </c>
      <c r="F2026" s="29" t="n">
        <v>1.5</v>
      </c>
      <c r="G2026" s="28" t="n">
        <v>50</v>
      </c>
      <c r="H2026" s="30" t="inlineStr">
        <is>
          <t>ON</t>
        </is>
      </c>
      <c r="I2026" s="31" t="n">
        <v>856.3651513317755</v>
      </c>
      <c r="J2026" s="31" t="n">
        <v>3449.488235315031</v>
      </c>
      <c r="K2026" s="31" t="n">
        <v>2287.037037037037</v>
      </c>
      <c r="L2026" s="31" t="n">
        <v>150</v>
      </c>
      <c r="M2026" s="31">
        <f>I2026+J2026+K2026+L2026</f>
        <v/>
      </c>
      <c r="N2026" s="31">
        <f>M2026*'Dashboard &amp; Optimisation'!$B$18/('Dashboard &amp; Optimisation'!$B$16/3.6)</f>
        <v/>
      </c>
      <c r="O2026" s="31" t="n">
        <v>533.2295796060243</v>
      </c>
      <c r="P2026" s="32" t="n">
        <v>0.05179405198840326</v>
      </c>
      <c r="Q2026" s="33" t="n">
        <v>11.4760847032113</v>
      </c>
      <c r="R2026" s="31" t="n">
        <v>2679.950313127784</v>
      </c>
      <c r="S2026" s="31">
        <f>R2026*IF(A2026=4, 2.0, 3.0)</f>
        <v/>
      </c>
      <c r="T2026" s="29">
        <f>'Dashboard &amp; Optimisation'!$B$18*U2026</f>
        <v/>
      </c>
      <c r="U2026" s="34">
        <f>MIN(1, S2026/M2026)</f>
        <v/>
      </c>
      <c r="V2026" s="34">
        <f>N2026/(N2026+O2026)</f>
        <v/>
      </c>
      <c r="W2026" s="34">
        <f>U2026*V2026</f>
        <v/>
      </c>
      <c r="X2026" s="32">
        <f>T2026/N2026</f>
        <v/>
      </c>
      <c r="Y2026" s="35">
        <f>IF(W2026=MAXIFS(W$2:W$7201, A$2:A$7201, A2026, B$2:B$7201, B2026), "OPTIMAL", "")</f>
        <v/>
      </c>
    </row>
    <row r="2027" ht="20" customHeight="1">
      <c r="A2027" s="36" t="n">
        <v>4</v>
      </c>
      <c r="B2027" s="36" t="n">
        <v>35</v>
      </c>
      <c r="C2027" s="37" t="n">
        <v>115</v>
      </c>
      <c r="D2027" s="37" t="n">
        <v>2</v>
      </c>
      <c r="E2027" s="6" t="n">
        <v>8</v>
      </c>
      <c r="F2027" s="37" t="n">
        <v>1.5</v>
      </c>
      <c r="G2027" s="36" t="n">
        <v>50</v>
      </c>
      <c r="H2027" s="6" t="inlineStr">
        <is>
          <t>OFF</t>
        </is>
      </c>
      <c r="I2027" s="38" t="n">
        <v>856.3651513317755</v>
      </c>
      <c r="J2027" s="38" t="n">
        <v>3449.488235315031</v>
      </c>
      <c r="K2027" s="38" t="n">
        <v>2287.037037037037</v>
      </c>
      <c r="L2027" s="38" t="n">
        <v>150</v>
      </c>
      <c r="M2027" s="38">
        <f>I2027+J2027+K2027+L2027</f>
        <v/>
      </c>
      <c r="N2027" s="38">
        <f>M2027*'Dashboard &amp; Optimisation'!$B$18/('Dashboard &amp; Optimisation'!$B$16/3.6)</f>
        <v/>
      </c>
      <c r="O2027" s="38" t="n">
        <v>533.2295796060243</v>
      </c>
      <c r="P2027" s="39" t="n">
        <v>0.2214958522293831</v>
      </c>
      <c r="Q2027" s="40" t="n">
        <v>11.4760847032113</v>
      </c>
      <c r="R2027" s="38" t="n">
        <v>626.6730706123103</v>
      </c>
      <c r="S2027" s="38">
        <f>R2027*IF(A2027=4, 2.0, 3.0)</f>
        <v/>
      </c>
      <c r="T2027" s="37">
        <f>'Dashboard &amp; Optimisation'!$B$18*U2027</f>
        <v/>
      </c>
      <c r="U2027" s="26">
        <f>MIN(1, S2027/M2027)</f>
        <v/>
      </c>
      <c r="V2027" s="26">
        <f>N2027/(N2027+O2027)</f>
        <v/>
      </c>
      <c r="W2027" s="26">
        <f>U2027*V2027</f>
        <v/>
      </c>
      <c r="X2027" s="39">
        <f>T2027/N2027</f>
        <v/>
      </c>
      <c r="Y2027" s="41">
        <f>IF(W2027=MAXIFS(W$2:W$7201, A$2:A$7201, A2027, B$2:B$7201, B2027), "OPTIMAL", "")</f>
        <v/>
      </c>
    </row>
    <row r="2028" ht="20" customHeight="1">
      <c r="A2028" s="28" t="n">
        <v>4</v>
      </c>
      <c r="B2028" s="28" t="n">
        <v>35</v>
      </c>
      <c r="C2028" s="29" t="n">
        <v>115</v>
      </c>
      <c r="D2028" s="29" t="n">
        <v>2</v>
      </c>
      <c r="E2028" s="30" t="n">
        <v>8</v>
      </c>
      <c r="F2028" s="29" t="n">
        <v>1.5</v>
      </c>
      <c r="G2028" s="28" t="n">
        <v>100</v>
      </c>
      <c r="H2028" s="30" t="inlineStr">
        <is>
          <t>ON</t>
        </is>
      </c>
      <c r="I2028" s="31" t="n">
        <v>856.3651513317755</v>
      </c>
      <c r="J2028" s="31" t="n">
        <v>3449.488235315031</v>
      </c>
      <c r="K2028" s="31" t="n">
        <v>2287.037037037037</v>
      </c>
      <c r="L2028" s="31" t="n">
        <v>150</v>
      </c>
      <c r="M2028" s="31">
        <f>I2028+J2028+K2028+L2028</f>
        <v/>
      </c>
      <c r="N2028" s="31">
        <f>M2028*'Dashboard &amp; Optimisation'!$B$18/('Dashboard &amp; Optimisation'!$B$16/3.6)</f>
        <v/>
      </c>
      <c r="O2028" s="31" t="n">
        <v>533.2295796060243</v>
      </c>
      <c r="P2028" s="32" t="n">
        <v>0.05248603000184628</v>
      </c>
      <c r="Q2028" s="33" t="n">
        <v>11.4760847032113</v>
      </c>
      <c r="R2028" s="31" t="n">
        <v>2644.617736178471</v>
      </c>
      <c r="S2028" s="31">
        <f>R2028*IF(A2028=4, 2.0, 3.0)</f>
        <v/>
      </c>
      <c r="T2028" s="29">
        <f>'Dashboard &amp; Optimisation'!$B$18*U2028</f>
        <v/>
      </c>
      <c r="U2028" s="34">
        <f>MIN(1, S2028/M2028)</f>
        <v/>
      </c>
      <c r="V2028" s="34">
        <f>N2028/(N2028+O2028)</f>
        <v/>
      </c>
      <c r="W2028" s="34">
        <f>U2028*V2028</f>
        <v/>
      </c>
      <c r="X2028" s="32">
        <f>T2028/N2028</f>
        <v/>
      </c>
      <c r="Y2028" s="35">
        <f>IF(W2028=MAXIFS(W$2:W$7201, A$2:A$7201, A2028, B$2:B$7201, B2028), "OPTIMAL", "")</f>
        <v/>
      </c>
    </row>
    <row r="2029" ht="20" customHeight="1">
      <c r="A2029" s="36" t="n">
        <v>4</v>
      </c>
      <c r="B2029" s="36" t="n">
        <v>35</v>
      </c>
      <c r="C2029" s="37" t="n">
        <v>115</v>
      </c>
      <c r="D2029" s="37" t="n">
        <v>2</v>
      </c>
      <c r="E2029" s="6" t="n">
        <v>8</v>
      </c>
      <c r="F2029" s="37" t="n">
        <v>1.5</v>
      </c>
      <c r="G2029" s="36" t="n">
        <v>100</v>
      </c>
      <c r="H2029" s="6" t="inlineStr">
        <is>
          <t>OFF</t>
        </is>
      </c>
      <c r="I2029" s="38" t="n">
        <v>856.3651513317755</v>
      </c>
      <c r="J2029" s="38" t="n">
        <v>3449.488235315031</v>
      </c>
      <c r="K2029" s="38" t="n">
        <v>2287.037037037037</v>
      </c>
      <c r="L2029" s="38" t="n">
        <v>150</v>
      </c>
      <c r="M2029" s="38">
        <f>I2029+J2029+K2029+L2029</f>
        <v/>
      </c>
      <c r="N2029" s="38">
        <f>M2029*'Dashboard &amp; Optimisation'!$B$18/('Dashboard &amp; Optimisation'!$B$16/3.6)</f>
        <v/>
      </c>
      <c r="O2029" s="38" t="n">
        <v>533.2295796060243</v>
      </c>
      <c r="P2029" s="39" t="n">
        <v>0.2221878302428261</v>
      </c>
      <c r="Q2029" s="40" t="n">
        <v>11.4760847032113</v>
      </c>
      <c r="R2029" s="38" t="n">
        <v>624.7213706204312</v>
      </c>
      <c r="S2029" s="38">
        <f>R2029*IF(A2029=4, 2.0, 3.0)</f>
        <v/>
      </c>
      <c r="T2029" s="37">
        <f>'Dashboard &amp; Optimisation'!$B$18*U2029</f>
        <v/>
      </c>
      <c r="U2029" s="26">
        <f>MIN(1, S2029/M2029)</f>
        <v/>
      </c>
      <c r="V2029" s="26">
        <f>N2029/(N2029+O2029)</f>
        <v/>
      </c>
      <c r="W2029" s="26">
        <f>U2029*V2029</f>
        <v/>
      </c>
      <c r="X2029" s="39">
        <f>T2029/N2029</f>
        <v/>
      </c>
      <c r="Y2029" s="41">
        <f>IF(W2029=MAXIFS(W$2:W$7201, A$2:A$7201, A2029, B$2:B$7201, B2029), "OPTIMAL", "")</f>
        <v/>
      </c>
    </row>
    <row r="2030" ht="20" customHeight="1">
      <c r="A2030" s="28" t="n">
        <v>4</v>
      </c>
      <c r="B2030" s="28" t="n">
        <v>35</v>
      </c>
      <c r="C2030" s="29" t="n">
        <v>115</v>
      </c>
      <c r="D2030" s="29" t="n">
        <v>2</v>
      </c>
      <c r="E2030" s="30" t="n">
        <v>8</v>
      </c>
      <c r="F2030" s="29" t="n">
        <v>1.5</v>
      </c>
      <c r="G2030" s="28" t="n">
        <v>150</v>
      </c>
      <c r="H2030" s="30" t="inlineStr">
        <is>
          <t>ON</t>
        </is>
      </c>
      <c r="I2030" s="31" t="n">
        <v>856.3651513317755</v>
      </c>
      <c r="J2030" s="31" t="n">
        <v>3449.488235315031</v>
      </c>
      <c r="K2030" s="31" t="n">
        <v>2287.037037037037</v>
      </c>
      <c r="L2030" s="31" t="n">
        <v>150</v>
      </c>
      <c r="M2030" s="31">
        <f>I2030+J2030+K2030+L2030</f>
        <v/>
      </c>
      <c r="N2030" s="31">
        <f>M2030*'Dashboard &amp; Optimisation'!$B$18/('Dashboard &amp; Optimisation'!$B$16/3.6)</f>
        <v/>
      </c>
      <c r="O2030" s="31" t="n">
        <v>533.2295796060243</v>
      </c>
      <c r="P2030" s="32" t="n">
        <v>0.0531780080152893</v>
      </c>
      <c r="Q2030" s="33" t="n">
        <v>11.4760847032113</v>
      </c>
      <c r="R2030" s="31" t="n">
        <v>2610.204688460121</v>
      </c>
      <c r="S2030" s="31">
        <f>R2030*IF(A2030=4, 2.0, 3.0)</f>
        <v/>
      </c>
      <c r="T2030" s="29">
        <f>'Dashboard &amp; Optimisation'!$B$18*U2030</f>
        <v/>
      </c>
      <c r="U2030" s="34">
        <f>MIN(1, S2030/M2030)</f>
        <v/>
      </c>
      <c r="V2030" s="34">
        <f>N2030/(N2030+O2030)</f>
        <v/>
      </c>
      <c r="W2030" s="34">
        <f>U2030*V2030</f>
        <v/>
      </c>
      <c r="X2030" s="32">
        <f>T2030/N2030</f>
        <v/>
      </c>
      <c r="Y2030" s="35">
        <f>IF(W2030=MAXIFS(W$2:W$7201, A$2:A$7201, A2030, B$2:B$7201, B2030), "OPTIMAL", "")</f>
        <v/>
      </c>
    </row>
    <row r="2031" ht="20" customHeight="1">
      <c r="A2031" s="36" t="n">
        <v>4</v>
      </c>
      <c r="B2031" s="36" t="n">
        <v>35</v>
      </c>
      <c r="C2031" s="37" t="n">
        <v>115</v>
      </c>
      <c r="D2031" s="37" t="n">
        <v>2</v>
      </c>
      <c r="E2031" s="6" t="n">
        <v>8</v>
      </c>
      <c r="F2031" s="37" t="n">
        <v>1.5</v>
      </c>
      <c r="G2031" s="36" t="n">
        <v>150</v>
      </c>
      <c r="H2031" s="6" t="inlineStr">
        <is>
          <t>OFF</t>
        </is>
      </c>
      <c r="I2031" s="38" t="n">
        <v>856.3651513317755</v>
      </c>
      <c r="J2031" s="38" t="n">
        <v>3449.488235315031</v>
      </c>
      <c r="K2031" s="38" t="n">
        <v>2287.037037037037</v>
      </c>
      <c r="L2031" s="38" t="n">
        <v>150</v>
      </c>
      <c r="M2031" s="38">
        <f>I2031+J2031+K2031+L2031</f>
        <v/>
      </c>
      <c r="N2031" s="38">
        <f>M2031*'Dashboard &amp; Optimisation'!$B$18/('Dashboard &amp; Optimisation'!$B$16/3.6)</f>
        <v/>
      </c>
      <c r="O2031" s="38" t="n">
        <v>533.2295796060243</v>
      </c>
      <c r="P2031" s="39" t="n">
        <v>0.2228798082562691</v>
      </c>
      <c r="Q2031" s="40" t="n">
        <v>11.4760847032113</v>
      </c>
      <c r="R2031" s="38" t="n">
        <v>622.7817895682963</v>
      </c>
      <c r="S2031" s="38">
        <f>R2031*IF(A2031=4, 2.0, 3.0)</f>
        <v/>
      </c>
      <c r="T2031" s="37">
        <f>'Dashboard &amp; Optimisation'!$B$18*U2031</f>
        <v/>
      </c>
      <c r="U2031" s="26">
        <f>MIN(1, S2031/M2031)</f>
        <v/>
      </c>
      <c r="V2031" s="26">
        <f>N2031/(N2031+O2031)</f>
        <v/>
      </c>
      <c r="W2031" s="26">
        <f>U2031*V2031</f>
        <v/>
      </c>
      <c r="X2031" s="39">
        <f>T2031/N2031</f>
        <v/>
      </c>
      <c r="Y2031" s="41">
        <f>IF(W2031=MAXIFS(W$2:W$7201, A$2:A$7201, A2031, B$2:B$7201, B2031), "OPTIMAL", "")</f>
        <v/>
      </c>
    </row>
    <row r="2032" ht="20" customHeight="1">
      <c r="A2032" s="28" t="n">
        <v>4</v>
      </c>
      <c r="B2032" s="28" t="n">
        <v>35</v>
      </c>
      <c r="C2032" s="29" t="n">
        <v>115</v>
      </c>
      <c r="D2032" s="29" t="n">
        <v>2</v>
      </c>
      <c r="E2032" s="30" t="n">
        <v>8</v>
      </c>
      <c r="F2032" s="29" t="n">
        <v>1.5</v>
      </c>
      <c r="G2032" s="28" t="n">
        <v>200</v>
      </c>
      <c r="H2032" s="30" t="inlineStr">
        <is>
          <t>ON</t>
        </is>
      </c>
      <c r="I2032" s="31" t="n">
        <v>856.3651513317755</v>
      </c>
      <c r="J2032" s="31" t="n">
        <v>3449.488235315031</v>
      </c>
      <c r="K2032" s="31" t="n">
        <v>2287.037037037037</v>
      </c>
      <c r="L2032" s="31" t="n">
        <v>150</v>
      </c>
      <c r="M2032" s="31">
        <f>I2032+J2032+K2032+L2032</f>
        <v/>
      </c>
      <c r="N2032" s="31">
        <f>M2032*'Dashboard &amp; Optimisation'!$B$18/('Dashboard &amp; Optimisation'!$B$16/3.6)</f>
        <v/>
      </c>
      <c r="O2032" s="31" t="n">
        <v>533.2295796060243</v>
      </c>
      <c r="P2032" s="32" t="n">
        <v>0.05386998602873232</v>
      </c>
      <c r="Q2032" s="33" t="n">
        <v>11.4760847032113</v>
      </c>
      <c r="R2032" s="31" t="n">
        <v>2576.675734989873</v>
      </c>
      <c r="S2032" s="31">
        <f>R2032*IF(A2032=4, 2.0, 3.0)</f>
        <v/>
      </c>
      <c r="T2032" s="29">
        <f>'Dashboard &amp; Optimisation'!$B$18*U2032</f>
        <v/>
      </c>
      <c r="U2032" s="34">
        <f>MIN(1, S2032/M2032)</f>
        <v/>
      </c>
      <c r="V2032" s="34">
        <f>N2032/(N2032+O2032)</f>
        <v/>
      </c>
      <c r="W2032" s="34">
        <f>U2032*V2032</f>
        <v/>
      </c>
      <c r="X2032" s="32">
        <f>T2032/N2032</f>
        <v/>
      </c>
      <c r="Y2032" s="35">
        <f>IF(W2032=MAXIFS(W$2:W$7201, A$2:A$7201, A2032, B$2:B$7201, B2032), "OPTIMAL", "")</f>
        <v/>
      </c>
    </row>
    <row r="2033" ht="20" customHeight="1">
      <c r="A2033" s="36" t="n">
        <v>4</v>
      </c>
      <c r="B2033" s="36" t="n">
        <v>35</v>
      </c>
      <c r="C2033" s="37" t="n">
        <v>115</v>
      </c>
      <c r="D2033" s="37" t="n">
        <v>2</v>
      </c>
      <c r="E2033" s="6" t="n">
        <v>8</v>
      </c>
      <c r="F2033" s="37" t="n">
        <v>1.5</v>
      </c>
      <c r="G2033" s="36" t="n">
        <v>200</v>
      </c>
      <c r="H2033" s="6" t="inlineStr">
        <is>
          <t>OFF</t>
        </is>
      </c>
      <c r="I2033" s="38" t="n">
        <v>856.3651513317755</v>
      </c>
      <c r="J2033" s="38" t="n">
        <v>3449.488235315031</v>
      </c>
      <c r="K2033" s="38" t="n">
        <v>2287.037037037037</v>
      </c>
      <c r="L2033" s="38" t="n">
        <v>150</v>
      </c>
      <c r="M2033" s="38">
        <f>I2033+J2033+K2033+L2033</f>
        <v/>
      </c>
      <c r="N2033" s="38">
        <f>M2033*'Dashboard &amp; Optimisation'!$B$18/('Dashboard &amp; Optimisation'!$B$16/3.6)</f>
        <v/>
      </c>
      <c r="O2033" s="38" t="n">
        <v>533.2295796060243</v>
      </c>
      <c r="P2033" s="39" t="n">
        <v>0.2235717862697122</v>
      </c>
      <c r="Q2033" s="40" t="n">
        <v>11.4760847032113</v>
      </c>
      <c r="R2033" s="38" t="n">
        <v>620.8542149277553</v>
      </c>
      <c r="S2033" s="38">
        <f>R2033*IF(A2033=4, 2.0, 3.0)</f>
        <v/>
      </c>
      <c r="T2033" s="37">
        <f>'Dashboard &amp; Optimisation'!$B$18*U2033</f>
        <v/>
      </c>
      <c r="U2033" s="26">
        <f>MIN(1, S2033/M2033)</f>
        <v/>
      </c>
      <c r="V2033" s="26">
        <f>N2033/(N2033+O2033)</f>
        <v/>
      </c>
      <c r="W2033" s="26">
        <f>U2033*V2033</f>
        <v/>
      </c>
      <c r="X2033" s="39">
        <f>T2033/N2033</f>
        <v/>
      </c>
      <c r="Y2033" s="41">
        <f>IF(W2033=MAXIFS(W$2:W$7201, A$2:A$7201, A2033, B$2:B$7201, B2033), "OPTIMAL", "")</f>
        <v/>
      </c>
    </row>
    <row r="2034" ht="20" customHeight="1">
      <c r="A2034" s="28" t="n">
        <v>4</v>
      </c>
      <c r="B2034" s="28" t="n">
        <v>35</v>
      </c>
      <c r="C2034" s="29" t="n">
        <v>115</v>
      </c>
      <c r="D2034" s="29" t="n">
        <v>2</v>
      </c>
      <c r="E2034" s="30" t="n">
        <v>8</v>
      </c>
      <c r="F2034" s="29" t="n">
        <v>2</v>
      </c>
      <c r="G2034" s="28" t="n">
        <v>50</v>
      </c>
      <c r="H2034" s="30" t="inlineStr">
        <is>
          <t>ON</t>
        </is>
      </c>
      <c r="I2034" s="31" t="n">
        <v>856.3651513317755</v>
      </c>
      <c r="J2034" s="31" t="n">
        <v>3449.488235315031</v>
      </c>
      <c r="K2034" s="31" t="n">
        <v>2287.037037037037</v>
      </c>
      <c r="L2034" s="31" t="n">
        <v>150</v>
      </c>
      <c r="M2034" s="31">
        <f>I2034+J2034+K2034+L2034</f>
        <v/>
      </c>
      <c r="N2034" s="31">
        <f>M2034*'Dashboard &amp; Optimisation'!$B$18/('Dashboard &amp; Optimisation'!$B$16/3.6)</f>
        <v/>
      </c>
      <c r="O2034" s="31" t="n">
        <v>634.6015468805844</v>
      </c>
      <c r="P2034" s="32" t="n">
        <v>0.05029458895537463</v>
      </c>
      <c r="Q2034" s="33" t="n">
        <v>15.23477960428174</v>
      </c>
      <c r="R2034" s="31" t="n">
        <v>2814.513850232538</v>
      </c>
      <c r="S2034" s="31">
        <f>R2034*IF(A2034=4, 2.0, 3.0)</f>
        <v/>
      </c>
      <c r="T2034" s="29">
        <f>'Dashboard &amp; Optimisation'!$B$18*U2034</f>
        <v/>
      </c>
      <c r="U2034" s="34">
        <f>MIN(1, S2034/M2034)</f>
        <v/>
      </c>
      <c r="V2034" s="34">
        <f>N2034/(N2034+O2034)</f>
        <v/>
      </c>
      <c r="W2034" s="34">
        <f>U2034*V2034</f>
        <v/>
      </c>
      <c r="X2034" s="32">
        <f>T2034/N2034</f>
        <v/>
      </c>
      <c r="Y2034" s="35">
        <f>IF(W2034=MAXIFS(W$2:W$7201, A$2:A$7201, A2034, B$2:B$7201, B2034), "OPTIMAL", "")</f>
        <v/>
      </c>
    </row>
    <row r="2035" ht="20" customHeight="1">
      <c r="A2035" s="36" t="n">
        <v>4</v>
      </c>
      <c r="B2035" s="36" t="n">
        <v>35</v>
      </c>
      <c r="C2035" s="37" t="n">
        <v>115</v>
      </c>
      <c r="D2035" s="37" t="n">
        <v>2</v>
      </c>
      <c r="E2035" s="6" t="n">
        <v>8</v>
      </c>
      <c r="F2035" s="37" t="n">
        <v>2</v>
      </c>
      <c r="G2035" s="36" t="n">
        <v>50</v>
      </c>
      <c r="H2035" s="6" t="inlineStr">
        <is>
          <t>OFF</t>
        </is>
      </c>
      <c r="I2035" s="38" t="n">
        <v>856.3651513317755</v>
      </c>
      <c r="J2035" s="38" t="n">
        <v>3449.488235315031</v>
      </c>
      <c r="K2035" s="38" t="n">
        <v>2287.037037037037</v>
      </c>
      <c r="L2035" s="38" t="n">
        <v>150</v>
      </c>
      <c r="M2035" s="38">
        <f>I2035+J2035+K2035+L2035</f>
        <v/>
      </c>
      <c r="N2035" s="38">
        <f>M2035*'Dashboard &amp; Optimisation'!$B$18/('Dashboard &amp; Optimisation'!$B$16/3.6)</f>
        <v/>
      </c>
      <c r="O2035" s="38" t="n">
        <v>634.6015468805844</v>
      </c>
      <c r="P2035" s="39" t="n">
        <v>0.2211543975707798</v>
      </c>
      <c r="Q2035" s="40" t="n">
        <v>15.23477960428174</v>
      </c>
      <c r="R2035" s="38" t="n">
        <v>640.0723601317949</v>
      </c>
      <c r="S2035" s="38">
        <f>R2035*IF(A2035=4, 2.0, 3.0)</f>
        <v/>
      </c>
      <c r="T2035" s="37">
        <f>'Dashboard &amp; Optimisation'!$B$18*U2035</f>
        <v/>
      </c>
      <c r="U2035" s="26">
        <f>MIN(1, S2035/M2035)</f>
        <v/>
      </c>
      <c r="V2035" s="26">
        <f>N2035/(N2035+O2035)</f>
        <v/>
      </c>
      <c r="W2035" s="26">
        <f>U2035*V2035</f>
        <v/>
      </c>
      <c r="X2035" s="39">
        <f>T2035/N2035</f>
        <v/>
      </c>
      <c r="Y2035" s="41">
        <f>IF(W2035=MAXIFS(W$2:W$7201, A$2:A$7201, A2035, B$2:B$7201, B2035), "OPTIMAL", "")</f>
        <v/>
      </c>
    </row>
    <row r="2036" ht="20" customHeight="1">
      <c r="A2036" s="28" t="n">
        <v>4</v>
      </c>
      <c r="B2036" s="28" t="n">
        <v>35</v>
      </c>
      <c r="C2036" s="29" t="n">
        <v>115</v>
      </c>
      <c r="D2036" s="29" t="n">
        <v>2</v>
      </c>
      <c r="E2036" s="30" t="n">
        <v>8</v>
      </c>
      <c r="F2036" s="29" t="n">
        <v>2</v>
      </c>
      <c r="G2036" s="28" t="n">
        <v>100</v>
      </c>
      <c r="H2036" s="30" t="inlineStr">
        <is>
          <t>ON</t>
        </is>
      </c>
      <c r="I2036" s="31" t="n">
        <v>856.3651513317755</v>
      </c>
      <c r="J2036" s="31" t="n">
        <v>3449.488235315031</v>
      </c>
      <c r="K2036" s="31" t="n">
        <v>2287.037037037037</v>
      </c>
      <c r="L2036" s="31" t="n">
        <v>150</v>
      </c>
      <c r="M2036" s="31">
        <f>I2036+J2036+K2036+L2036</f>
        <v/>
      </c>
      <c r="N2036" s="31">
        <f>M2036*'Dashboard &amp; Optimisation'!$B$18/('Dashboard &amp; Optimisation'!$B$16/3.6)</f>
        <v/>
      </c>
      <c r="O2036" s="31" t="n">
        <v>634.6015468805844</v>
      </c>
      <c r="P2036" s="32" t="n">
        <v>0.05098656696881766</v>
      </c>
      <c r="Q2036" s="33" t="n">
        <v>15.23477960428174</v>
      </c>
      <c r="R2036" s="31" t="n">
        <v>2776.315912644724</v>
      </c>
      <c r="S2036" s="31">
        <f>R2036*IF(A2036=4, 2.0, 3.0)</f>
        <v/>
      </c>
      <c r="T2036" s="29">
        <f>'Dashboard &amp; Optimisation'!$B$18*U2036</f>
        <v/>
      </c>
      <c r="U2036" s="34">
        <f>MIN(1, S2036/M2036)</f>
        <v/>
      </c>
      <c r="V2036" s="34">
        <f>N2036/(N2036+O2036)</f>
        <v/>
      </c>
      <c r="W2036" s="34">
        <f>U2036*V2036</f>
        <v/>
      </c>
      <c r="X2036" s="32">
        <f>T2036/N2036</f>
        <v/>
      </c>
      <c r="Y2036" s="35">
        <f>IF(W2036=MAXIFS(W$2:W$7201, A$2:A$7201, A2036, B$2:B$7201, B2036), "OPTIMAL", "")</f>
        <v/>
      </c>
    </row>
    <row r="2037" ht="20" customHeight="1">
      <c r="A2037" s="36" t="n">
        <v>4</v>
      </c>
      <c r="B2037" s="36" t="n">
        <v>35</v>
      </c>
      <c r="C2037" s="37" t="n">
        <v>115</v>
      </c>
      <c r="D2037" s="37" t="n">
        <v>2</v>
      </c>
      <c r="E2037" s="6" t="n">
        <v>8</v>
      </c>
      <c r="F2037" s="37" t="n">
        <v>2</v>
      </c>
      <c r="G2037" s="36" t="n">
        <v>100</v>
      </c>
      <c r="H2037" s="6" t="inlineStr">
        <is>
          <t>OFF</t>
        </is>
      </c>
      <c r="I2037" s="38" t="n">
        <v>856.3651513317755</v>
      </c>
      <c r="J2037" s="38" t="n">
        <v>3449.488235315031</v>
      </c>
      <c r="K2037" s="38" t="n">
        <v>2287.037037037037</v>
      </c>
      <c r="L2037" s="38" t="n">
        <v>150</v>
      </c>
      <c r="M2037" s="38">
        <f>I2037+J2037+K2037+L2037</f>
        <v/>
      </c>
      <c r="N2037" s="38">
        <f>M2037*'Dashboard &amp; Optimisation'!$B$18/('Dashboard &amp; Optimisation'!$B$16/3.6)</f>
        <v/>
      </c>
      <c r="O2037" s="38" t="n">
        <v>634.6015468805844</v>
      </c>
      <c r="P2037" s="39" t="n">
        <v>0.2218463755842228</v>
      </c>
      <c r="Q2037" s="40" t="n">
        <v>15.23477960428174</v>
      </c>
      <c r="R2037" s="38" t="n">
        <v>638.0758614328309</v>
      </c>
      <c r="S2037" s="38">
        <f>R2037*IF(A2037=4, 2.0, 3.0)</f>
        <v/>
      </c>
      <c r="T2037" s="37">
        <f>'Dashboard &amp; Optimisation'!$B$18*U2037</f>
        <v/>
      </c>
      <c r="U2037" s="26">
        <f>MIN(1, S2037/M2037)</f>
        <v/>
      </c>
      <c r="V2037" s="26">
        <f>N2037/(N2037+O2037)</f>
        <v/>
      </c>
      <c r="W2037" s="26">
        <f>U2037*V2037</f>
        <v/>
      </c>
      <c r="X2037" s="39">
        <f>T2037/N2037</f>
        <v/>
      </c>
      <c r="Y2037" s="41">
        <f>IF(W2037=MAXIFS(W$2:W$7201, A$2:A$7201, A2037, B$2:B$7201, B2037), "OPTIMAL", "")</f>
        <v/>
      </c>
    </row>
    <row r="2038" ht="20" customHeight="1">
      <c r="A2038" s="28" t="n">
        <v>4</v>
      </c>
      <c r="B2038" s="28" t="n">
        <v>35</v>
      </c>
      <c r="C2038" s="29" t="n">
        <v>115</v>
      </c>
      <c r="D2038" s="29" t="n">
        <v>2</v>
      </c>
      <c r="E2038" s="30" t="n">
        <v>8</v>
      </c>
      <c r="F2038" s="29" t="n">
        <v>2</v>
      </c>
      <c r="G2038" s="28" t="n">
        <v>150</v>
      </c>
      <c r="H2038" s="30" t="inlineStr">
        <is>
          <t>ON</t>
        </is>
      </c>
      <c r="I2038" s="31" t="n">
        <v>856.3651513317755</v>
      </c>
      <c r="J2038" s="31" t="n">
        <v>3449.488235315031</v>
      </c>
      <c r="K2038" s="31" t="n">
        <v>2287.037037037037</v>
      </c>
      <c r="L2038" s="31" t="n">
        <v>150</v>
      </c>
      <c r="M2038" s="31">
        <f>I2038+J2038+K2038+L2038</f>
        <v/>
      </c>
      <c r="N2038" s="31">
        <f>M2038*'Dashboard &amp; Optimisation'!$B$18/('Dashboard &amp; Optimisation'!$B$16/3.6)</f>
        <v/>
      </c>
      <c r="O2038" s="31" t="n">
        <v>634.6015468805844</v>
      </c>
      <c r="P2038" s="32" t="n">
        <v>0.05167854498226068</v>
      </c>
      <c r="Q2038" s="33" t="n">
        <v>15.23477960428174</v>
      </c>
      <c r="R2038" s="31" t="n">
        <v>2739.140919219858</v>
      </c>
      <c r="S2038" s="31">
        <f>R2038*IF(A2038=4, 2.0, 3.0)</f>
        <v/>
      </c>
      <c r="T2038" s="29">
        <f>'Dashboard &amp; Optimisation'!$B$18*U2038</f>
        <v/>
      </c>
      <c r="U2038" s="34">
        <f>MIN(1, S2038/M2038)</f>
        <v/>
      </c>
      <c r="V2038" s="34">
        <f>N2038/(N2038+O2038)</f>
        <v/>
      </c>
      <c r="W2038" s="34">
        <f>U2038*V2038</f>
        <v/>
      </c>
      <c r="X2038" s="32">
        <f>T2038/N2038</f>
        <v/>
      </c>
      <c r="Y2038" s="35">
        <f>IF(W2038=MAXIFS(W$2:W$7201, A$2:A$7201, A2038, B$2:B$7201, B2038), "OPTIMAL", "")</f>
        <v/>
      </c>
    </row>
    <row r="2039" ht="20" customHeight="1">
      <c r="A2039" s="36" t="n">
        <v>4</v>
      </c>
      <c r="B2039" s="36" t="n">
        <v>35</v>
      </c>
      <c r="C2039" s="37" t="n">
        <v>115</v>
      </c>
      <c r="D2039" s="37" t="n">
        <v>2</v>
      </c>
      <c r="E2039" s="6" t="n">
        <v>8</v>
      </c>
      <c r="F2039" s="37" t="n">
        <v>2</v>
      </c>
      <c r="G2039" s="36" t="n">
        <v>150</v>
      </c>
      <c r="H2039" s="6" t="inlineStr">
        <is>
          <t>OFF</t>
        </is>
      </c>
      <c r="I2039" s="38" t="n">
        <v>856.3651513317755</v>
      </c>
      <c r="J2039" s="38" t="n">
        <v>3449.488235315031</v>
      </c>
      <c r="K2039" s="38" t="n">
        <v>2287.037037037037</v>
      </c>
      <c r="L2039" s="38" t="n">
        <v>150</v>
      </c>
      <c r="M2039" s="38">
        <f>I2039+J2039+K2039+L2039</f>
        <v/>
      </c>
      <c r="N2039" s="38">
        <f>M2039*'Dashboard &amp; Optimisation'!$B$18/('Dashboard &amp; Optimisation'!$B$16/3.6)</f>
        <v/>
      </c>
      <c r="O2039" s="38" t="n">
        <v>634.6015468805844</v>
      </c>
      <c r="P2039" s="39" t="n">
        <v>0.2225383535976659</v>
      </c>
      <c r="Q2039" s="40" t="n">
        <v>15.23477960428174</v>
      </c>
      <c r="R2039" s="38" t="n">
        <v>636.0917788696134</v>
      </c>
      <c r="S2039" s="38">
        <f>R2039*IF(A2039=4, 2.0, 3.0)</f>
        <v/>
      </c>
      <c r="T2039" s="37">
        <f>'Dashboard &amp; Optimisation'!$B$18*U2039</f>
        <v/>
      </c>
      <c r="U2039" s="26">
        <f>MIN(1, S2039/M2039)</f>
        <v/>
      </c>
      <c r="V2039" s="26">
        <f>N2039/(N2039+O2039)</f>
        <v/>
      </c>
      <c r="W2039" s="26">
        <f>U2039*V2039</f>
        <v/>
      </c>
      <c r="X2039" s="39">
        <f>T2039/N2039</f>
        <v/>
      </c>
      <c r="Y2039" s="41">
        <f>IF(W2039=MAXIFS(W$2:W$7201, A$2:A$7201, A2039, B$2:B$7201, B2039), "OPTIMAL", "")</f>
        <v/>
      </c>
    </row>
    <row r="2040" ht="20" customHeight="1">
      <c r="A2040" s="28" t="n">
        <v>4</v>
      </c>
      <c r="B2040" s="28" t="n">
        <v>35</v>
      </c>
      <c r="C2040" s="29" t="n">
        <v>115</v>
      </c>
      <c r="D2040" s="29" t="n">
        <v>2</v>
      </c>
      <c r="E2040" s="30" t="n">
        <v>8</v>
      </c>
      <c r="F2040" s="29" t="n">
        <v>2</v>
      </c>
      <c r="G2040" s="28" t="n">
        <v>200</v>
      </c>
      <c r="H2040" s="30" t="inlineStr">
        <is>
          <t>ON</t>
        </is>
      </c>
      <c r="I2040" s="31" t="n">
        <v>856.3651513317755</v>
      </c>
      <c r="J2040" s="31" t="n">
        <v>3449.488235315031</v>
      </c>
      <c r="K2040" s="31" t="n">
        <v>2287.037037037037</v>
      </c>
      <c r="L2040" s="31" t="n">
        <v>150</v>
      </c>
      <c r="M2040" s="31">
        <f>I2040+J2040+K2040+L2040</f>
        <v/>
      </c>
      <c r="N2040" s="31">
        <f>M2040*'Dashboard &amp; Optimisation'!$B$18/('Dashboard &amp; Optimisation'!$B$16/3.6)</f>
        <v/>
      </c>
      <c r="O2040" s="31" t="n">
        <v>634.6015468805844</v>
      </c>
      <c r="P2040" s="32" t="n">
        <v>0.05237052299570371</v>
      </c>
      <c r="Q2040" s="33" t="n">
        <v>15.23477960428174</v>
      </c>
      <c r="R2040" s="31" t="n">
        <v>2702.9483211055</v>
      </c>
      <c r="S2040" s="31">
        <f>R2040*IF(A2040=4, 2.0, 3.0)</f>
        <v/>
      </c>
      <c r="T2040" s="29">
        <f>'Dashboard &amp; Optimisation'!$B$18*U2040</f>
        <v/>
      </c>
      <c r="U2040" s="34">
        <f>MIN(1, S2040/M2040)</f>
        <v/>
      </c>
      <c r="V2040" s="34">
        <f>N2040/(N2040+O2040)</f>
        <v/>
      </c>
      <c r="W2040" s="34">
        <f>U2040*V2040</f>
        <v/>
      </c>
      <c r="X2040" s="32">
        <f>T2040/N2040</f>
        <v/>
      </c>
      <c r="Y2040" s="35">
        <f>IF(W2040=MAXIFS(W$2:W$7201, A$2:A$7201, A2040, B$2:B$7201, B2040), "OPTIMAL", "")</f>
        <v/>
      </c>
    </row>
    <row r="2041" ht="20" customHeight="1">
      <c r="A2041" s="36" t="n">
        <v>4</v>
      </c>
      <c r="B2041" s="36" t="n">
        <v>35</v>
      </c>
      <c r="C2041" s="37" t="n">
        <v>115</v>
      </c>
      <c r="D2041" s="37" t="n">
        <v>2</v>
      </c>
      <c r="E2041" s="6" t="n">
        <v>8</v>
      </c>
      <c r="F2041" s="37" t="n">
        <v>2</v>
      </c>
      <c r="G2041" s="36" t="n">
        <v>200</v>
      </c>
      <c r="H2041" s="6" t="inlineStr">
        <is>
          <t>OFF</t>
        </is>
      </c>
      <c r="I2041" s="38" t="n">
        <v>856.3651513317755</v>
      </c>
      <c r="J2041" s="38" t="n">
        <v>3449.488235315031</v>
      </c>
      <c r="K2041" s="38" t="n">
        <v>2287.037037037037</v>
      </c>
      <c r="L2041" s="38" t="n">
        <v>150</v>
      </c>
      <c r="M2041" s="38">
        <f>I2041+J2041+K2041+L2041</f>
        <v/>
      </c>
      <c r="N2041" s="38">
        <f>M2041*'Dashboard &amp; Optimisation'!$B$18/('Dashboard &amp; Optimisation'!$B$16/3.6)</f>
        <v/>
      </c>
      <c r="O2041" s="38" t="n">
        <v>634.6015468805844</v>
      </c>
      <c r="P2041" s="39" t="n">
        <v>0.2232303316111089</v>
      </c>
      <c r="Q2041" s="40" t="n">
        <v>15.23477960428174</v>
      </c>
      <c r="R2041" s="38" t="n">
        <v>634.1199969780896</v>
      </c>
      <c r="S2041" s="38">
        <f>R2041*IF(A2041=4, 2.0, 3.0)</f>
        <v/>
      </c>
      <c r="T2041" s="37">
        <f>'Dashboard &amp; Optimisation'!$B$18*U2041</f>
        <v/>
      </c>
      <c r="U2041" s="26">
        <f>MIN(1, S2041/M2041)</f>
        <v/>
      </c>
      <c r="V2041" s="26">
        <f>N2041/(N2041+O2041)</f>
        <v/>
      </c>
      <c r="W2041" s="26">
        <f>U2041*V2041</f>
        <v/>
      </c>
      <c r="X2041" s="39">
        <f>T2041/N2041</f>
        <v/>
      </c>
      <c r="Y2041" s="41">
        <f>IF(W2041=MAXIFS(W$2:W$7201, A$2:A$7201, A2041, B$2:B$7201, B2041), "OPTIMAL", "")</f>
        <v/>
      </c>
    </row>
    <row r="2042" ht="20" customHeight="1">
      <c r="A2042" s="28" t="n">
        <v>4</v>
      </c>
      <c r="B2042" s="28" t="n">
        <v>35</v>
      </c>
      <c r="C2042" s="29" t="n">
        <v>115</v>
      </c>
      <c r="D2042" s="29" t="n">
        <v>3</v>
      </c>
      <c r="E2042" s="30" t="n">
        <v>0</v>
      </c>
      <c r="F2042" s="29" t="n">
        <v>0</v>
      </c>
      <c r="G2042" s="28" t="n">
        <v>50</v>
      </c>
      <c r="H2042" s="30" t="inlineStr">
        <is>
          <t>ON</t>
        </is>
      </c>
      <c r="I2042" s="31" t="n">
        <v>856.3651513317755</v>
      </c>
      <c r="J2042" s="31" t="n">
        <v>3449.488235315031</v>
      </c>
      <c r="K2042" s="31" t="n">
        <v>2287.037037037037</v>
      </c>
      <c r="L2042" s="31" t="n">
        <v>150</v>
      </c>
      <c r="M2042" s="31">
        <f>I2042+J2042+K2042+L2042</f>
        <v/>
      </c>
      <c r="N2042" s="31">
        <f>M2042*'Dashboard &amp; Optimisation'!$B$18/('Dashboard &amp; Optimisation'!$B$16/3.6)</f>
        <v/>
      </c>
      <c r="O2042" s="31" t="n">
        <v>387.6655384637097</v>
      </c>
      <c r="P2042" s="32" t="n">
        <v>0.4692026940784873</v>
      </c>
      <c r="Q2042" s="33" t="n">
        <v>0.2</v>
      </c>
      <c r="R2042" s="31" t="n">
        <v>289.8970425139079</v>
      </c>
      <c r="S2042" s="31">
        <f>R2042*IF(A2042=4, 2.0, 3.0)</f>
        <v/>
      </c>
      <c r="T2042" s="29">
        <f>'Dashboard &amp; Optimisation'!$B$18*U2042</f>
        <v/>
      </c>
      <c r="U2042" s="34">
        <f>MIN(1, S2042/M2042)</f>
        <v/>
      </c>
      <c r="V2042" s="34">
        <f>N2042/(N2042+O2042)</f>
        <v/>
      </c>
      <c r="W2042" s="34">
        <f>U2042*V2042</f>
        <v/>
      </c>
      <c r="X2042" s="32">
        <f>T2042/N2042</f>
        <v/>
      </c>
      <c r="Y2042" s="35">
        <f>IF(W2042=MAXIFS(W$2:W$7201, A$2:A$7201, A2042, B$2:B$7201, B2042), "OPTIMAL", "")</f>
        <v/>
      </c>
    </row>
    <row r="2043" ht="20" customHeight="1">
      <c r="A2043" s="36" t="n">
        <v>4</v>
      </c>
      <c r="B2043" s="36" t="n">
        <v>35</v>
      </c>
      <c r="C2043" s="37" t="n">
        <v>115</v>
      </c>
      <c r="D2043" s="37" t="n">
        <v>3</v>
      </c>
      <c r="E2043" s="6" t="n">
        <v>0</v>
      </c>
      <c r="F2043" s="37" t="n">
        <v>0</v>
      </c>
      <c r="G2043" s="36" t="n">
        <v>50</v>
      </c>
      <c r="H2043" s="6" t="inlineStr">
        <is>
          <t>OFF</t>
        </is>
      </c>
      <c r="I2043" s="38" t="n">
        <v>856.3651513317755</v>
      </c>
      <c r="J2043" s="38" t="n">
        <v>3449.488235315031</v>
      </c>
      <c r="K2043" s="38" t="n">
        <v>2287.037037037037</v>
      </c>
      <c r="L2043" s="38" t="n">
        <v>150</v>
      </c>
      <c r="M2043" s="38">
        <f>I2043+J2043+K2043+L2043</f>
        <v/>
      </c>
      <c r="N2043" s="38">
        <f>M2043*'Dashboard &amp; Optimisation'!$B$18/('Dashboard &amp; Optimisation'!$B$16/3.6)</f>
        <v/>
      </c>
      <c r="O2043" s="38" t="n">
        <v>387.6655384637097</v>
      </c>
      <c r="P2043" s="39" t="n">
        <v>0.7459938994556966</v>
      </c>
      <c r="Q2043" s="40" t="n">
        <v>0.2</v>
      </c>
      <c r="R2043" s="38" t="n">
        <v>182.3345652721245</v>
      </c>
      <c r="S2043" s="38">
        <f>R2043*IF(A2043=4, 2.0, 3.0)</f>
        <v/>
      </c>
      <c r="T2043" s="37">
        <f>'Dashboard &amp; Optimisation'!$B$18*U2043</f>
        <v/>
      </c>
      <c r="U2043" s="26">
        <f>MIN(1, S2043/M2043)</f>
        <v/>
      </c>
      <c r="V2043" s="26">
        <f>N2043/(N2043+O2043)</f>
        <v/>
      </c>
      <c r="W2043" s="26">
        <f>U2043*V2043</f>
        <v/>
      </c>
      <c r="X2043" s="39">
        <f>T2043/N2043</f>
        <v/>
      </c>
      <c r="Y2043" s="41">
        <f>IF(W2043=MAXIFS(W$2:W$7201, A$2:A$7201, A2043, B$2:B$7201, B2043), "OPTIMAL", "")</f>
        <v/>
      </c>
    </row>
    <row r="2044" ht="20" customHeight="1">
      <c r="A2044" s="28" t="n">
        <v>4</v>
      </c>
      <c r="B2044" s="28" t="n">
        <v>35</v>
      </c>
      <c r="C2044" s="29" t="n">
        <v>115</v>
      </c>
      <c r="D2044" s="29" t="n">
        <v>3</v>
      </c>
      <c r="E2044" s="30" t="n">
        <v>0</v>
      </c>
      <c r="F2044" s="29" t="n">
        <v>0</v>
      </c>
      <c r="G2044" s="28" t="n">
        <v>100</v>
      </c>
      <c r="H2044" s="30" t="inlineStr">
        <is>
          <t>ON</t>
        </is>
      </c>
      <c r="I2044" s="31" t="n">
        <v>856.3651513317755</v>
      </c>
      <c r="J2044" s="31" t="n">
        <v>3449.488235315031</v>
      </c>
      <c r="K2044" s="31" t="n">
        <v>2287.037037037037</v>
      </c>
      <c r="L2044" s="31" t="n">
        <v>150</v>
      </c>
      <c r="M2044" s="31">
        <f>I2044+J2044+K2044+L2044</f>
        <v/>
      </c>
      <c r="N2044" s="31">
        <f>M2044*'Dashboard &amp; Optimisation'!$B$18/('Dashboard &amp; Optimisation'!$B$16/3.6)</f>
        <v/>
      </c>
      <c r="O2044" s="31" t="n">
        <v>387.6655384637097</v>
      </c>
      <c r="P2044" s="32" t="n">
        <v>0.4698946720919304</v>
      </c>
      <c r="Q2044" s="33" t="n">
        <v>0.2</v>
      </c>
      <c r="R2044" s="31" t="n">
        <v>289.4701332691431</v>
      </c>
      <c r="S2044" s="31">
        <f>R2044*IF(A2044=4, 2.0, 3.0)</f>
        <v/>
      </c>
      <c r="T2044" s="29">
        <f>'Dashboard &amp; Optimisation'!$B$18*U2044</f>
        <v/>
      </c>
      <c r="U2044" s="34">
        <f>MIN(1, S2044/M2044)</f>
        <v/>
      </c>
      <c r="V2044" s="34">
        <f>N2044/(N2044+O2044)</f>
        <v/>
      </c>
      <c r="W2044" s="34">
        <f>U2044*V2044</f>
        <v/>
      </c>
      <c r="X2044" s="32">
        <f>T2044/N2044</f>
        <v/>
      </c>
      <c r="Y2044" s="35">
        <f>IF(W2044=MAXIFS(W$2:W$7201, A$2:A$7201, A2044, B$2:B$7201, B2044), "OPTIMAL", "")</f>
        <v/>
      </c>
    </row>
    <row r="2045" ht="20" customHeight="1">
      <c r="A2045" s="36" t="n">
        <v>4</v>
      </c>
      <c r="B2045" s="36" t="n">
        <v>35</v>
      </c>
      <c r="C2045" s="37" t="n">
        <v>115</v>
      </c>
      <c r="D2045" s="37" t="n">
        <v>3</v>
      </c>
      <c r="E2045" s="6" t="n">
        <v>0</v>
      </c>
      <c r="F2045" s="37" t="n">
        <v>0</v>
      </c>
      <c r="G2045" s="36" t="n">
        <v>100</v>
      </c>
      <c r="H2045" s="6" t="inlineStr">
        <is>
          <t>OFF</t>
        </is>
      </c>
      <c r="I2045" s="38" t="n">
        <v>856.3651513317755</v>
      </c>
      <c r="J2045" s="38" t="n">
        <v>3449.488235315031</v>
      </c>
      <c r="K2045" s="38" t="n">
        <v>2287.037037037037</v>
      </c>
      <c r="L2045" s="38" t="n">
        <v>150</v>
      </c>
      <c r="M2045" s="38">
        <f>I2045+J2045+K2045+L2045</f>
        <v/>
      </c>
      <c r="N2045" s="38">
        <f>M2045*'Dashboard &amp; Optimisation'!$B$18/('Dashboard &amp; Optimisation'!$B$16/3.6)</f>
        <v/>
      </c>
      <c r="O2045" s="38" t="n">
        <v>387.6655384637097</v>
      </c>
      <c r="P2045" s="39" t="n">
        <v>0.7466858774691396</v>
      </c>
      <c r="Q2045" s="40" t="n">
        <v>0.2</v>
      </c>
      <c r="R2045" s="38" t="n">
        <v>182.1655899184099</v>
      </c>
      <c r="S2045" s="38">
        <f>R2045*IF(A2045=4, 2.0, 3.0)</f>
        <v/>
      </c>
      <c r="T2045" s="37">
        <f>'Dashboard &amp; Optimisation'!$B$18*U2045</f>
        <v/>
      </c>
      <c r="U2045" s="26">
        <f>MIN(1, S2045/M2045)</f>
        <v/>
      </c>
      <c r="V2045" s="26">
        <f>N2045/(N2045+O2045)</f>
        <v/>
      </c>
      <c r="W2045" s="26">
        <f>U2045*V2045</f>
        <v/>
      </c>
      <c r="X2045" s="39">
        <f>T2045/N2045</f>
        <v/>
      </c>
      <c r="Y2045" s="41">
        <f>IF(W2045=MAXIFS(W$2:W$7201, A$2:A$7201, A2045, B$2:B$7201, B2045), "OPTIMAL", "")</f>
        <v/>
      </c>
    </row>
    <row r="2046" ht="20" customHeight="1">
      <c r="A2046" s="28" t="n">
        <v>4</v>
      </c>
      <c r="B2046" s="28" t="n">
        <v>35</v>
      </c>
      <c r="C2046" s="29" t="n">
        <v>115</v>
      </c>
      <c r="D2046" s="29" t="n">
        <v>3</v>
      </c>
      <c r="E2046" s="30" t="n">
        <v>0</v>
      </c>
      <c r="F2046" s="29" t="n">
        <v>0</v>
      </c>
      <c r="G2046" s="28" t="n">
        <v>150</v>
      </c>
      <c r="H2046" s="30" t="inlineStr">
        <is>
          <t>ON</t>
        </is>
      </c>
      <c r="I2046" s="31" t="n">
        <v>856.3651513317755</v>
      </c>
      <c r="J2046" s="31" t="n">
        <v>3449.488235315031</v>
      </c>
      <c r="K2046" s="31" t="n">
        <v>2287.037037037037</v>
      </c>
      <c r="L2046" s="31" t="n">
        <v>150</v>
      </c>
      <c r="M2046" s="31">
        <f>I2046+J2046+K2046+L2046</f>
        <v/>
      </c>
      <c r="N2046" s="31">
        <f>M2046*'Dashboard &amp; Optimisation'!$B$18/('Dashboard &amp; Optimisation'!$B$16/3.6)</f>
        <v/>
      </c>
      <c r="O2046" s="31" t="n">
        <v>387.6655384637097</v>
      </c>
      <c r="P2046" s="32" t="n">
        <v>0.4705866501053734</v>
      </c>
      <c r="Q2046" s="33" t="n">
        <v>0.2</v>
      </c>
      <c r="R2046" s="31" t="n">
        <v>289.0444795288047</v>
      </c>
      <c r="S2046" s="31">
        <f>R2046*IF(A2046=4, 2.0, 3.0)</f>
        <v/>
      </c>
      <c r="T2046" s="29">
        <f>'Dashboard &amp; Optimisation'!$B$18*U2046</f>
        <v/>
      </c>
      <c r="U2046" s="34">
        <f>MIN(1, S2046/M2046)</f>
        <v/>
      </c>
      <c r="V2046" s="34">
        <f>N2046/(N2046+O2046)</f>
        <v/>
      </c>
      <c r="W2046" s="34">
        <f>U2046*V2046</f>
        <v/>
      </c>
      <c r="X2046" s="32">
        <f>T2046/N2046</f>
        <v/>
      </c>
      <c r="Y2046" s="35">
        <f>IF(W2046=MAXIFS(W$2:W$7201, A$2:A$7201, A2046, B$2:B$7201, B2046), "OPTIMAL", "")</f>
        <v/>
      </c>
    </row>
    <row r="2047" ht="20" customHeight="1">
      <c r="A2047" s="36" t="n">
        <v>4</v>
      </c>
      <c r="B2047" s="36" t="n">
        <v>35</v>
      </c>
      <c r="C2047" s="37" t="n">
        <v>115</v>
      </c>
      <c r="D2047" s="37" t="n">
        <v>3</v>
      </c>
      <c r="E2047" s="6" t="n">
        <v>0</v>
      </c>
      <c r="F2047" s="37" t="n">
        <v>0</v>
      </c>
      <c r="G2047" s="36" t="n">
        <v>150</v>
      </c>
      <c r="H2047" s="6" t="inlineStr">
        <is>
          <t>OFF</t>
        </is>
      </c>
      <c r="I2047" s="38" t="n">
        <v>856.3651513317755</v>
      </c>
      <c r="J2047" s="38" t="n">
        <v>3449.488235315031</v>
      </c>
      <c r="K2047" s="38" t="n">
        <v>2287.037037037037</v>
      </c>
      <c r="L2047" s="38" t="n">
        <v>150</v>
      </c>
      <c r="M2047" s="38">
        <f>I2047+J2047+K2047+L2047</f>
        <v/>
      </c>
      <c r="N2047" s="38">
        <f>M2047*'Dashboard &amp; Optimisation'!$B$18/('Dashboard &amp; Optimisation'!$B$16/3.6)</f>
        <v/>
      </c>
      <c r="O2047" s="38" t="n">
        <v>387.6655384637097</v>
      </c>
      <c r="P2047" s="39" t="n">
        <v>0.7473778554825826</v>
      </c>
      <c r="Q2047" s="40" t="n">
        <v>0.2</v>
      </c>
      <c r="R2047" s="38" t="n">
        <v>181.9969274645993</v>
      </c>
      <c r="S2047" s="38">
        <f>R2047*IF(A2047=4, 2.0, 3.0)</f>
        <v/>
      </c>
      <c r="T2047" s="37">
        <f>'Dashboard &amp; Optimisation'!$B$18*U2047</f>
        <v/>
      </c>
      <c r="U2047" s="26">
        <f>MIN(1, S2047/M2047)</f>
        <v/>
      </c>
      <c r="V2047" s="26">
        <f>N2047/(N2047+O2047)</f>
        <v/>
      </c>
      <c r="W2047" s="26">
        <f>U2047*V2047</f>
        <v/>
      </c>
      <c r="X2047" s="39">
        <f>T2047/N2047</f>
        <v/>
      </c>
      <c r="Y2047" s="41">
        <f>IF(W2047=MAXIFS(W$2:W$7201, A$2:A$7201, A2047, B$2:B$7201, B2047), "OPTIMAL", "")</f>
        <v/>
      </c>
    </row>
    <row r="2048" ht="20" customHeight="1">
      <c r="A2048" s="28" t="n">
        <v>4</v>
      </c>
      <c r="B2048" s="28" t="n">
        <v>35</v>
      </c>
      <c r="C2048" s="29" t="n">
        <v>115</v>
      </c>
      <c r="D2048" s="29" t="n">
        <v>3</v>
      </c>
      <c r="E2048" s="30" t="n">
        <v>0</v>
      </c>
      <c r="F2048" s="29" t="n">
        <v>0</v>
      </c>
      <c r="G2048" s="28" t="n">
        <v>200</v>
      </c>
      <c r="H2048" s="30" t="inlineStr">
        <is>
          <t>ON</t>
        </is>
      </c>
      <c r="I2048" s="31" t="n">
        <v>856.3651513317755</v>
      </c>
      <c r="J2048" s="31" t="n">
        <v>3449.488235315031</v>
      </c>
      <c r="K2048" s="31" t="n">
        <v>2287.037037037037</v>
      </c>
      <c r="L2048" s="31" t="n">
        <v>150</v>
      </c>
      <c r="M2048" s="31">
        <f>I2048+J2048+K2048+L2048</f>
        <v/>
      </c>
      <c r="N2048" s="31">
        <f>M2048*'Dashboard &amp; Optimisation'!$B$18/('Dashboard &amp; Optimisation'!$B$16/3.6)</f>
        <v/>
      </c>
      <c r="O2048" s="31" t="n">
        <v>387.6655384637097</v>
      </c>
      <c r="P2048" s="32" t="n">
        <v>0.4712786281188164</v>
      </c>
      <c r="Q2048" s="33" t="n">
        <v>0.2</v>
      </c>
      <c r="R2048" s="31" t="n">
        <v>288.6200757625245</v>
      </c>
      <c r="S2048" s="31">
        <f>R2048*IF(A2048=4, 2.0, 3.0)</f>
        <v/>
      </c>
      <c r="T2048" s="29">
        <f>'Dashboard &amp; Optimisation'!$B$18*U2048</f>
        <v/>
      </c>
      <c r="U2048" s="34">
        <f>MIN(1, S2048/M2048)</f>
        <v/>
      </c>
      <c r="V2048" s="34">
        <f>N2048/(N2048+O2048)</f>
        <v/>
      </c>
      <c r="W2048" s="34">
        <f>U2048*V2048</f>
        <v/>
      </c>
      <c r="X2048" s="32">
        <f>T2048/N2048</f>
        <v/>
      </c>
      <c r="Y2048" s="35">
        <f>IF(W2048=MAXIFS(W$2:W$7201, A$2:A$7201, A2048, B$2:B$7201, B2048), "OPTIMAL", "")</f>
        <v/>
      </c>
    </row>
    <row r="2049" ht="20" customHeight="1">
      <c r="A2049" s="36" t="n">
        <v>4</v>
      </c>
      <c r="B2049" s="36" t="n">
        <v>35</v>
      </c>
      <c r="C2049" s="37" t="n">
        <v>115</v>
      </c>
      <c r="D2049" s="37" t="n">
        <v>3</v>
      </c>
      <c r="E2049" s="6" t="n">
        <v>0</v>
      </c>
      <c r="F2049" s="37" t="n">
        <v>0</v>
      </c>
      <c r="G2049" s="36" t="n">
        <v>200</v>
      </c>
      <c r="H2049" s="6" t="inlineStr">
        <is>
          <t>OFF</t>
        </is>
      </c>
      <c r="I2049" s="38" t="n">
        <v>856.3651513317755</v>
      </c>
      <c r="J2049" s="38" t="n">
        <v>3449.488235315031</v>
      </c>
      <c r="K2049" s="38" t="n">
        <v>2287.037037037037</v>
      </c>
      <c r="L2049" s="38" t="n">
        <v>150</v>
      </c>
      <c r="M2049" s="38">
        <f>I2049+J2049+K2049+L2049</f>
        <v/>
      </c>
      <c r="N2049" s="38">
        <f>M2049*'Dashboard &amp; Optimisation'!$B$18/('Dashboard &amp; Optimisation'!$B$16/3.6)</f>
        <v/>
      </c>
      <c r="O2049" s="38" t="n">
        <v>387.6655384637097</v>
      </c>
      <c r="P2049" s="39" t="n">
        <v>0.7480698334960256</v>
      </c>
      <c r="Q2049" s="40" t="n">
        <v>0.2</v>
      </c>
      <c r="R2049" s="38" t="n">
        <v>181.8285770423785</v>
      </c>
      <c r="S2049" s="38">
        <f>R2049*IF(A2049=4, 2.0, 3.0)</f>
        <v/>
      </c>
      <c r="T2049" s="37">
        <f>'Dashboard &amp; Optimisation'!$B$18*U2049</f>
        <v/>
      </c>
      <c r="U2049" s="26">
        <f>MIN(1, S2049/M2049)</f>
        <v/>
      </c>
      <c r="V2049" s="26">
        <f>N2049/(N2049+O2049)</f>
        <v/>
      </c>
      <c r="W2049" s="26">
        <f>U2049*V2049</f>
        <v/>
      </c>
      <c r="X2049" s="39">
        <f>T2049/N2049</f>
        <v/>
      </c>
      <c r="Y2049" s="41">
        <f>IF(W2049=MAXIFS(W$2:W$7201, A$2:A$7201, A2049, B$2:B$7201, B2049), "OPTIMAL", "")</f>
        <v/>
      </c>
    </row>
    <row r="2050" ht="20" customHeight="1">
      <c r="A2050" s="28" t="n">
        <v>4</v>
      </c>
      <c r="B2050" s="28" t="n">
        <v>35</v>
      </c>
      <c r="C2050" s="29" t="n">
        <v>115</v>
      </c>
      <c r="D2050" s="29" t="n">
        <v>3</v>
      </c>
      <c r="E2050" s="30" t="n">
        <v>4</v>
      </c>
      <c r="F2050" s="29" t="n">
        <v>1.5</v>
      </c>
      <c r="G2050" s="28" t="n">
        <v>50</v>
      </c>
      <c r="H2050" s="30" t="inlineStr">
        <is>
          <t>ON</t>
        </is>
      </c>
      <c r="I2050" s="31" t="n">
        <v>856.3651513317755</v>
      </c>
      <c r="J2050" s="31" t="n">
        <v>3449.488235315031</v>
      </c>
      <c r="K2050" s="31" t="n">
        <v>2287.037037037037</v>
      </c>
      <c r="L2050" s="31" t="n">
        <v>150</v>
      </c>
      <c r="M2050" s="31">
        <f>I2050+J2050+K2050+L2050</f>
        <v/>
      </c>
      <c r="N2050" s="31">
        <f>M2050*'Dashboard &amp; Optimisation'!$B$18/('Dashboard &amp; Optimisation'!$B$16/3.6)</f>
        <v/>
      </c>
      <c r="O2050" s="31" t="n">
        <v>531.6984651263361</v>
      </c>
      <c r="P2050" s="32" t="n">
        <v>0.06836570375898801</v>
      </c>
      <c r="Q2050" s="33" t="n">
        <v>5.941492669983736</v>
      </c>
      <c r="R2050" s="31" t="n">
        <v>2046.987554699233</v>
      </c>
      <c r="S2050" s="31">
        <f>R2050*IF(A2050=4, 2.0, 3.0)</f>
        <v/>
      </c>
      <c r="T2050" s="29">
        <f>'Dashboard &amp; Optimisation'!$B$18*U2050</f>
        <v/>
      </c>
      <c r="U2050" s="34">
        <f>MIN(1, S2050/M2050)</f>
        <v/>
      </c>
      <c r="V2050" s="34">
        <f>N2050/(N2050+O2050)</f>
        <v/>
      </c>
      <c r="W2050" s="34">
        <f>U2050*V2050</f>
        <v/>
      </c>
      <c r="X2050" s="32">
        <f>T2050/N2050</f>
        <v/>
      </c>
      <c r="Y2050" s="35">
        <f>IF(W2050=MAXIFS(W$2:W$7201, A$2:A$7201, A2050, B$2:B$7201, B2050), "OPTIMAL", "")</f>
        <v/>
      </c>
    </row>
    <row r="2051" ht="20" customHeight="1">
      <c r="A2051" s="36" t="n">
        <v>4</v>
      </c>
      <c r="B2051" s="36" t="n">
        <v>35</v>
      </c>
      <c r="C2051" s="37" t="n">
        <v>115</v>
      </c>
      <c r="D2051" s="37" t="n">
        <v>3</v>
      </c>
      <c r="E2051" s="6" t="n">
        <v>4</v>
      </c>
      <c r="F2051" s="37" t="n">
        <v>1.5</v>
      </c>
      <c r="G2051" s="36" t="n">
        <v>50</v>
      </c>
      <c r="H2051" s="6" t="inlineStr">
        <is>
          <t>OFF</t>
        </is>
      </c>
      <c r="I2051" s="38" t="n">
        <v>856.3651513317755</v>
      </c>
      <c r="J2051" s="38" t="n">
        <v>3449.488235315031</v>
      </c>
      <c r="K2051" s="38" t="n">
        <v>2287.037037037037</v>
      </c>
      <c r="L2051" s="38" t="n">
        <v>150</v>
      </c>
      <c r="M2051" s="38">
        <f>I2051+J2051+K2051+L2051</f>
        <v/>
      </c>
      <c r="N2051" s="38">
        <f>M2051*'Dashboard &amp; Optimisation'!$B$18/('Dashboard &amp; Optimisation'!$B$16/3.6)</f>
        <v/>
      </c>
      <c r="O2051" s="38" t="n">
        <v>531.6984651263361</v>
      </c>
      <c r="P2051" s="39" t="n">
        <v>0.2787703439012881</v>
      </c>
      <c r="Q2051" s="40" t="n">
        <v>5.941492669983736</v>
      </c>
      <c r="R2051" s="38" t="n">
        <v>502.0037024184207</v>
      </c>
      <c r="S2051" s="38">
        <f>R2051*IF(A2051=4, 2.0, 3.0)</f>
        <v/>
      </c>
      <c r="T2051" s="37">
        <f>'Dashboard &amp; Optimisation'!$B$18*U2051</f>
        <v/>
      </c>
      <c r="U2051" s="26">
        <f>MIN(1, S2051/M2051)</f>
        <v/>
      </c>
      <c r="V2051" s="26">
        <f>N2051/(N2051+O2051)</f>
        <v/>
      </c>
      <c r="W2051" s="26">
        <f>U2051*V2051</f>
        <v/>
      </c>
      <c r="X2051" s="39">
        <f>T2051/N2051</f>
        <v/>
      </c>
      <c r="Y2051" s="41">
        <f>IF(W2051=MAXIFS(W$2:W$7201, A$2:A$7201, A2051, B$2:B$7201, B2051), "OPTIMAL", "")</f>
        <v/>
      </c>
    </row>
    <row r="2052" ht="20" customHeight="1">
      <c r="A2052" s="28" t="n">
        <v>4</v>
      </c>
      <c r="B2052" s="28" t="n">
        <v>35</v>
      </c>
      <c r="C2052" s="29" t="n">
        <v>115</v>
      </c>
      <c r="D2052" s="29" t="n">
        <v>3</v>
      </c>
      <c r="E2052" s="30" t="n">
        <v>4</v>
      </c>
      <c r="F2052" s="29" t="n">
        <v>1.5</v>
      </c>
      <c r="G2052" s="28" t="n">
        <v>100</v>
      </c>
      <c r="H2052" s="30" t="inlineStr">
        <is>
          <t>ON</t>
        </is>
      </c>
      <c r="I2052" s="31" t="n">
        <v>856.3651513317755</v>
      </c>
      <c r="J2052" s="31" t="n">
        <v>3449.488235315031</v>
      </c>
      <c r="K2052" s="31" t="n">
        <v>2287.037037037037</v>
      </c>
      <c r="L2052" s="31" t="n">
        <v>150</v>
      </c>
      <c r="M2052" s="31">
        <f>I2052+J2052+K2052+L2052</f>
        <v/>
      </c>
      <c r="N2052" s="31">
        <f>M2052*'Dashboard &amp; Optimisation'!$B$18/('Dashboard &amp; Optimisation'!$B$16/3.6)</f>
        <v/>
      </c>
      <c r="O2052" s="31" t="n">
        <v>531.6984651263361</v>
      </c>
      <c r="P2052" s="32" t="n">
        <v>0.06905768177243103</v>
      </c>
      <c r="Q2052" s="33" t="n">
        <v>5.941492669983736</v>
      </c>
      <c r="R2052" s="31" t="n">
        <v>2026.476145319591</v>
      </c>
      <c r="S2052" s="31">
        <f>R2052*IF(A2052=4, 2.0, 3.0)</f>
        <v/>
      </c>
      <c r="T2052" s="29">
        <f>'Dashboard &amp; Optimisation'!$B$18*U2052</f>
        <v/>
      </c>
      <c r="U2052" s="34">
        <f>MIN(1, S2052/M2052)</f>
        <v/>
      </c>
      <c r="V2052" s="34">
        <f>N2052/(N2052+O2052)</f>
        <v/>
      </c>
      <c r="W2052" s="34">
        <f>U2052*V2052</f>
        <v/>
      </c>
      <c r="X2052" s="32">
        <f>T2052/N2052</f>
        <v/>
      </c>
      <c r="Y2052" s="35">
        <f>IF(W2052=MAXIFS(W$2:W$7201, A$2:A$7201, A2052, B$2:B$7201, B2052), "OPTIMAL", "")</f>
        <v/>
      </c>
    </row>
    <row r="2053" ht="20" customHeight="1">
      <c r="A2053" s="36" t="n">
        <v>4</v>
      </c>
      <c r="B2053" s="36" t="n">
        <v>35</v>
      </c>
      <c r="C2053" s="37" t="n">
        <v>115</v>
      </c>
      <c r="D2053" s="37" t="n">
        <v>3</v>
      </c>
      <c r="E2053" s="6" t="n">
        <v>4</v>
      </c>
      <c r="F2053" s="37" t="n">
        <v>1.5</v>
      </c>
      <c r="G2053" s="36" t="n">
        <v>100</v>
      </c>
      <c r="H2053" s="6" t="inlineStr">
        <is>
          <t>OFF</t>
        </is>
      </c>
      <c r="I2053" s="38" t="n">
        <v>856.3651513317755</v>
      </c>
      <c r="J2053" s="38" t="n">
        <v>3449.488235315031</v>
      </c>
      <c r="K2053" s="38" t="n">
        <v>2287.037037037037</v>
      </c>
      <c r="L2053" s="38" t="n">
        <v>150</v>
      </c>
      <c r="M2053" s="38">
        <f>I2053+J2053+K2053+L2053</f>
        <v/>
      </c>
      <c r="N2053" s="38">
        <f>M2053*'Dashboard &amp; Optimisation'!$B$18/('Dashboard &amp; Optimisation'!$B$16/3.6)</f>
        <v/>
      </c>
      <c r="O2053" s="38" t="n">
        <v>531.6984651263361</v>
      </c>
      <c r="P2053" s="39" t="n">
        <v>0.2794623219147311</v>
      </c>
      <c r="Q2053" s="40" t="n">
        <v>5.941492669983736</v>
      </c>
      <c r="R2053" s="38" t="n">
        <v>500.7606886111909</v>
      </c>
      <c r="S2053" s="38">
        <f>R2053*IF(A2053=4, 2.0, 3.0)</f>
        <v/>
      </c>
      <c r="T2053" s="37">
        <f>'Dashboard &amp; Optimisation'!$B$18*U2053</f>
        <v/>
      </c>
      <c r="U2053" s="26">
        <f>MIN(1, S2053/M2053)</f>
        <v/>
      </c>
      <c r="V2053" s="26">
        <f>N2053/(N2053+O2053)</f>
        <v/>
      </c>
      <c r="W2053" s="26">
        <f>U2053*V2053</f>
        <v/>
      </c>
      <c r="X2053" s="39">
        <f>T2053/N2053</f>
        <v/>
      </c>
      <c r="Y2053" s="41">
        <f>IF(W2053=MAXIFS(W$2:W$7201, A$2:A$7201, A2053, B$2:B$7201, B2053), "OPTIMAL", "")</f>
        <v/>
      </c>
    </row>
    <row r="2054" ht="20" customHeight="1">
      <c r="A2054" s="28" t="n">
        <v>4</v>
      </c>
      <c r="B2054" s="28" t="n">
        <v>35</v>
      </c>
      <c r="C2054" s="29" t="n">
        <v>115</v>
      </c>
      <c r="D2054" s="29" t="n">
        <v>3</v>
      </c>
      <c r="E2054" s="30" t="n">
        <v>4</v>
      </c>
      <c r="F2054" s="29" t="n">
        <v>1.5</v>
      </c>
      <c r="G2054" s="28" t="n">
        <v>150</v>
      </c>
      <c r="H2054" s="30" t="inlineStr">
        <is>
          <t>ON</t>
        </is>
      </c>
      <c r="I2054" s="31" t="n">
        <v>856.3651513317755</v>
      </c>
      <c r="J2054" s="31" t="n">
        <v>3449.488235315031</v>
      </c>
      <c r="K2054" s="31" t="n">
        <v>2287.037037037037</v>
      </c>
      <c r="L2054" s="31" t="n">
        <v>150</v>
      </c>
      <c r="M2054" s="31">
        <f>I2054+J2054+K2054+L2054</f>
        <v/>
      </c>
      <c r="N2054" s="31">
        <f>M2054*'Dashboard &amp; Optimisation'!$B$18/('Dashboard &amp; Optimisation'!$B$16/3.6)</f>
        <v/>
      </c>
      <c r="O2054" s="31" t="n">
        <v>531.6984651263361</v>
      </c>
      <c r="P2054" s="32" t="n">
        <v>0.06974965978587405</v>
      </c>
      <c r="Q2054" s="33" t="n">
        <v>5.941492669983736</v>
      </c>
      <c r="R2054" s="31" t="n">
        <v>2006.371718407219</v>
      </c>
      <c r="S2054" s="31">
        <f>R2054*IF(A2054=4, 2.0, 3.0)</f>
        <v/>
      </c>
      <c r="T2054" s="29">
        <f>'Dashboard &amp; Optimisation'!$B$18*U2054</f>
        <v/>
      </c>
      <c r="U2054" s="34">
        <f>MIN(1, S2054/M2054)</f>
        <v/>
      </c>
      <c r="V2054" s="34">
        <f>N2054/(N2054+O2054)</f>
        <v/>
      </c>
      <c r="W2054" s="34">
        <f>U2054*V2054</f>
        <v/>
      </c>
      <c r="X2054" s="32">
        <f>T2054/N2054</f>
        <v/>
      </c>
      <c r="Y2054" s="35">
        <f>IF(W2054=MAXIFS(W$2:W$7201, A$2:A$7201, A2054, B$2:B$7201, B2054), "OPTIMAL", "")</f>
        <v/>
      </c>
    </row>
    <row r="2055" ht="20" customHeight="1">
      <c r="A2055" s="36" t="n">
        <v>4</v>
      </c>
      <c r="B2055" s="36" t="n">
        <v>35</v>
      </c>
      <c r="C2055" s="37" t="n">
        <v>115</v>
      </c>
      <c r="D2055" s="37" t="n">
        <v>3</v>
      </c>
      <c r="E2055" s="6" t="n">
        <v>4</v>
      </c>
      <c r="F2055" s="37" t="n">
        <v>1.5</v>
      </c>
      <c r="G2055" s="36" t="n">
        <v>150</v>
      </c>
      <c r="H2055" s="6" t="inlineStr">
        <is>
          <t>OFF</t>
        </is>
      </c>
      <c r="I2055" s="38" t="n">
        <v>856.3651513317755</v>
      </c>
      <c r="J2055" s="38" t="n">
        <v>3449.488235315031</v>
      </c>
      <c r="K2055" s="38" t="n">
        <v>2287.037037037037</v>
      </c>
      <c r="L2055" s="38" t="n">
        <v>150</v>
      </c>
      <c r="M2055" s="38">
        <f>I2055+J2055+K2055+L2055</f>
        <v/>
      </c>
      <c r="N2055" s="38">
        <f>M2055*'Dashboard &amp; Optimisation'!$B$18/('Dashboard &amp; Optimisation'!$B$16/3.6)</f>
        <v/>
      </c>
      <c r="O2055" s="38" t="n">
        <v>531.6984651263361</v>
      </c>
      <c r="P2055" s="39" t="n">
        <v>0.2801542999281741</v>
      </c>
      <c r="Q2055" s="40" t="n">
        <v>5.941492669983736</v>
      </c>
      <c r="R2055" s="38" t="n">
        <v>499.5238152645945</v>
      </c>
      <c r="S2055" s="38">
        <f>R2055*IF(A2055=4, 2.0, 3.0)</f>
        <v/>
      </c>
      <c r="T2055" s="37">
        <f>'Dashboard &amp; Optimisation'!$B$18*U2055</f>
        <v/>
      </c>
      <c r="U2055" s="26">
        <f>MIN(1, S2055/M2055)</f>
        <v/>
      </c>
      <c r="V2055" s="26">
        <f>N2055/(N2055+O2055)</f>
        <v/>
      </c>
      <c r="W2055" s="26">
        <f>U2055*V2055</f>
        <v/>
      </c>
      <c r="X2055" s="39">
        <f>T2055/N2055</f>
        <v/>
      </c>
      <c r="Y2055" s="41">
        <f>IF(W2055=MAXIFS(W$2:W$7201, A$2:A$7201, A2055, B$2:B$7201, B2055), "OPTIMAL", "")</f>
        <v/>
      </c>
    </row>
    <row r="2056" ht="20" customHeight="1">
      <c r="A2056" s="28" t="n">
        <v>4</v>
      </c>
      <c r="B2056" s="28" t="n">
        <v>35</v>
      </c>
      <c r="C2056" s="29" t="n">
        <v>115</v>
      </c>
      <c r="D2056" s="29" t="n">
        <v>3</v>
      </c>
      <c r="E2056" s="30" t="n">
        <v>4</v>
      </c>
      <c r="F2056" s="29" t="n">
        <v>1.5</v>
      </c>
      <c r="G2056" s="28" t="n">
        <v>200</v>
      </c>
      <c r="H2056" s="30" t="inlineStr">
        <is>
          <t>ON</t>
        </is>
      </c>
      <c r="I2056" s="31" t="n">
        <v>856.3651513317755</v>
      </c>
      <c r="J2056" s="31" t="n">
        <v>3449.488235315031</v>
      </c>
      <c r="K2056" s="31" t="n">
        <v>2287.037037037037</v>
      </c>
      <c r="L2056" s="31" t="n">
        <v>150</v>
      </c>
      <c r="M2056" s="31">
        <f>I2056+J2056+K2056+L2056</f>
        <v/>
      </c>
      <c r="N2056" s="31">
        <f>M2056*'Dashboard &amp; Optimisation'!$B$18/('Dashboard &amp; Optimisation'!$B$16/3.6)</f>
        <v/>
      </c>
      <c r="O2056" s="31" t="n">
        <v>531.6984651263361</v>
      </c>
      <c r="P2056" s="32" t="n">
        <v>0.07044163779931709</v>
      </c>
      <c r="Q2056" s="33" t="n">
        <v>5.941492669983736</v>
      </c>
      <c r="R2056" s="31" t="n">
        <v>1986.66228007918</v>
      </c>
      <c r="S2056" s="31">
        <f>R2056*IF(A2056=4, 2.0, 3.0)</f>
        <v/>
      </c>
      <c r="T2056" s="29">
        <f>'Dashboard &amp; Optimisation'!$B$18*U2056</f>
        <v/>
      </c>
      <c r="U2056" s="34">
        <f>MIN(1, S2056/M2056)</f>
        <v/>
      </c>
      <c r="V2056" s="34">
        <f>N2056/(N2056+O2056)</f>
        <v/>
      </c>
      <c r="W2056" s="34">
        <f>U2056*V2056</f>
        <v/>
      </c>
      <c r="X2056" s="32">
        <f>T2056/N2056</f>
        <v/>
      </c>
      <c r="Y2056" s="35">
        <f>IF(W2056=MAXIFS(W$2:W$7201, A$2:A$7201, A2056, B$2:B$7201, B2056), "OPTIMAL", "")</f>
        <v/>
      </c>
    </row>
    <row r="2057" ht="20" customHeight="1">
      <c r="A2057" s="36" t="n">
        <v>4</v>
      </c>
      <c r="B2057" s="36" t="n">
        <v>35</v>
      </c>
      <c r="C2057" s="37" t="n">
        <v>115</v>
      </c>
      <c r="D2057" s="37" t="n">
        <v>3</v>
      </c>
      <c r="E2057" s="6" t="n">
        <v>4</v>
      </c>
      <c r="F2057" s="37" t="n">
        <v>1.5</v>
      </c>
      <c r="G2057" s="36" t="n">
        <v>200</v>
      </c>
      <c r="H2057" s="6" t="inlineStr">
        <is>
          <t>OFF</t>
        </is>
      </c>
      <c r="I2057" s="38" t="n">
        <v>856.3651513317755</v>
      </c>
      <c r="J2057" s="38" t="n">
        <v>3449.488235315031</v>
      </c>
      <c r="K2057" s="38" t="n">
        <v>2287.037037037037</v>
      </c>
      <c r="L2057" s="38" t="n">
        <v>150</v>
      </c>
      <c r="M2057" s="38">
        <f>I2057+J2057+K2057+L2057</f>
        <v/>
      </c>
      <c r="N2057" s="38">
        <f>M2057*'Dashboard &amp; Optimisation'!$B$18/('Dashboard &amp; Optimisation'!$B$16/3.6)</f>
        <v/>
      </c>
      <c r="O2057" s="38" t="n">
        <v>531.6984651263361</v>
      </c>
      <c r="P2057" s="39" t="n">
        <v>0.2808462779416172</v>
      </c>
      <c r="Q2057" s="40" t="n">
        <v>5.941492669983736</v>
      </c>
      <c r="R2057" s="38" t="n">
        <v>498.2930369901317</v>
      </c>
      <c r="S2057" s="38">
        <f>R2057*IF(A2057=4, 2.0, 3.0)</f>
        <v/>
      </c>
      <c r="T2057" s="37">
        <f>'Dashboard &amp; Optimisation'!$B$18*U2057</f>
        <v/>
      </c>
      <c r="U2057" s="26">
        <f>MIN(1, S2057/M2057)</f>
        <v/>
      </c>
      <c r="V2057" s="26">
        <f>N2057/(N2057+O2057)</f>
        <v/>
      </c>
      <c r="W2057" s="26">
        <f>U2057*V2057</f>
        <v/>
      </c>
      <c r="X2057" s="39">
        <f>T2057/N2057</f>
        <v/>
      </c>
      <c r="Y2057" s="41">
        <f>IF(W2057=MAXIFS(W$2:W$7201, A$2:A$7201, A2057, B$2:B$7201, B2057), "OPTIMAL", "")</f>
        <v/>
      </c>
    </row>
    <row r="2058" ht="20" customHeight="1">
      <c r="A2058" s="28" t="n">
        <v>4</v>
      </c>
      <c r="B2058" s="28" t="n">
        <v>35</v>
      </c>
      <c r="C2058" s="29" t="n">
        <v>115</v>
      </c>
      <c r="D2058" s="29" t="n">
        <v>3</v>
      </c>
      <c r="E2058" s="30" t="n">
        <v>4</v>
      </c>
      <c r="F2058" s="29" t="n">
        <v>2</v>
      </c>
      <c r="G2058" s="28" t="n">
        <v>50</v>
      </c>
      <c r="H2058" s="30" t="inlineStr">
        <is>
          <t>ON</t>
        </is>
      </c>
      <c r="I2058" s="31" t="n">
        <v>856.3651513317755</v>
      </c>
      <c r="J2058" s="31" t="n">
        <v>3449.488235315031</v>
      </c>
      <c r="K2058" s="31" t="n">
        <v>2287.037037037037</v>
      </c>
      <c r="L2058" s="31" t="n">
        <v>150</v>
      </c>
      <c r="M2058" s="31">
        <f>I2058+J2058+K2058+L2058</f>
        <v/>
      </c>
      <c r="N2058" s="31">
        <f>M2058*'Dashboard &amp; Optimisation'!$B$18/('Dashboard &amp; Optimisation'!$B$16/3.6)</f>
        <v/>
      </c>
      <c r="O2058" s="31" t="n">
        <v>581.5737545384414</v>
      </c>
      <c r="P2058" s="32" t="n">
        <v>0.065263742477724</v>
      </c>
      <c r="Q2058" s="33" t="n">
        <v>7.855323559978315</v>
      </c>
      <c r="R2058" s="31" t="n">
        <v>2165.096239402402</v>
      </c>
      <c r="S2058" s="31">
        <f>R2058*IF(A2058=4, 2.0, 3.0)</f>
        <v/>
      </c>
      <c r="T2058" s="29">
        <f>'Dashboard &amp; Optimisation'!$B$18*U2058</f>
        <v/>
      </c>
      <c r="U2058" s="34">
        <f>MIN(1, S2058/M2058)</f>
        <v/>
      </c>
      <c r="V2058" s="34">
        <f>N2058/(N2058+O2058)</f>
        <v/>
      </c>
      <c r="W2058" s="34">
        <f>U2058*V2058</f>
        <v/>
      </c>
      <c r="X2058" s="32">
        <f>T2058/N2058</f>
        <v/>
      </c>
      <c r="Y2058" s="35">
        <f>IF(W2058=MAXIFS(W$2:W$7201, A$2:A$7201, A2058, B$2:B$7201, B2058), "OPTIMAL", "")</f>
        <v/>
      </c>
    </row>
    <row r="2059" ht="20" customHeight="1">
      <c r="A2059" s="36" t="n">
        <v>4</v>
      </c>
      <c r="B2059" s="36" t="n">
        <v>35</v>
      </c>
      <c r="C2059" s="37" t="n">
        <v>115</v>
      </c>
      <c r="D2059" s="37" t="n">
        <v>3</v>
      </c>
      <c r="E2059" s="6" t="n">
        <v>4</v>
      </c>
      <c r="F2059" s="37" t="n">
        <v>2</v>
      </c>
      <c r="G2059" s="36" t="n">
        <v>50</v>
      </c>
      <c r="H2059" s="6" t="inlineStr">
        <is>
          <t>OFF</t>
        </is>
      </c>
      <c r="I2059" s="38" t="n">
        <v>856.3651513317755</v>
      </c>
      <c r="J2059" s="38" t="n">
        <v>3449.488235315031</v>
      </c>
      <c r="K2059" s="38" t="n">
        <v>2287.037037037037</v>
      </c>
      <c r="L2059" s="38" t="n">
        <v>150</v>
      </c>
      <c r="M2059" s="38">
        <f>I2059+J2059+K2059+L2059</f>
        <v/>
      </c>
      <c r="N2059" s="38">
        <f>M2059*'Dashboard &amp; Optimisation'!$B$18/('Dashboard &amp; Optimisation'!$B$16/3.6)</f>
        <v/>
      </c>
      <c r="O2059" s="38" t="n">
        <v>581.5737545384414</v>
      </c>
      <c r="P2059" s="39" t="n">
        <v>0.2765558824689456</v>
      </c>
      <c r="Q2059" s="40" t="n">
        <v>7.855323559978315</v>
      </c>
      <c r="R2059" s="38" t="n">
        <v>510.9357361932588</v>
      </c>
      <c r="S2059" s="38">
        <f>R2059*IF(A2059=4, 2.0, 3.0)</f>
        <v/>
      </c>
      <c r="T2059" s="37">
        <f>'Dashboard &amp; Optimisation'!$B$18*U2059</f>
        <v/>
      </c>
      <c r="U2059" s="26">
        <f>MIN(1, S2059/M2059)</f>
        <v/>
      </c>
      <c r="V2059" s="26">
        <f>N2059/(N2059+O2059)</f>
        <v/>
      </c>
      <c r="W2059" s="26">
        <f>U2059*V2059</f>
        <v/>
      </c>
      <c r="X2059" s="39">
        <f>T2059/N2059</f>
        <v/>
      </c>
      <c r="Y2059" s="41">
        <f>IF(W2059=MAXIFS(W$2:W$7201, A$2:A$7201, A2059, B$2:B$7201, B2059), "OPTIMAL", "")</f>
        <v/>
      </c>
    </row>
    <row r="2060" ht="20" customHeight="1">
      <c r="A2060" s="28" t="n">
        <v>4</v>
      </c>
      <c r="B2060" s="28" t="n">
        <v>35</v>
      </c>
      <c r="C2060" s="29" t="n">
        <v>115</v>
      </c>
      <c r="D2060" s="29" t="n">
        <v>3</v>
      </c>
      <c r="E2060" s="30" t="n">
        <v>4</v>
      </c>
      <c r="F2060" s="29" t="n">
        <v>2</v>
      </c>
      <c r="G2060" s="28" t="n">
        <v>100</v>
      </c>
      <c r="H2060" s="30" t="inlineStr">
        <is>
          <t>ON</t>
        </is>
      </c>
      <c r="I2060" s="31" t="n">
        <v>856.3651513317755</v>
      </c>
      <c r="J2060" s="31" t="n">
        <v>3449.488235315031</v>
      </c>
      <c r="K2060" s="31" t="n">
        <v>2287.037037037037</v>
      </c>
      <c r="L2060" s="31" t="n">
        <v>150</v>
      </c>
      <c r="M2060" s="31">
        <f>I2060+J2060+K2060+L2060</f>
        <v/>
      </c>
      <c r="N2060" s="31">
        <f>M2060*'Dashboard &amp; Optimisation'!$B$18/('Dashboard &amp; Optimisation'!$B$16/3.6)</f>
        <v/>
      </c>
      <c r="O2060" s="31" t="n">
        <v>581.5737545384414</v>
      </c>
      <c r="P2060" s="32" t="n">
        <v>0.06595572049116703</v>
      </c>
      <c r="Q2060" s="33" t="n">
        <v>7.855323559978315</v>
      </c>
      <c r="R2060" s="31" t="n">
        <v>2142.381014953368</v>
      </c>
      <c r="S2060" s="31">
        <f>R2060*IF(A2060=4, 2.0, 3.0)</f>
        <v/>
      </c>
      <c r="T2060" s="29">
        <f>'Dashboard &amp; Optimisation'!$B$18*U2060</f>
        <v/>
      </c>
      <c r="U2060" s="34">
        <f>MIN(1, S2060/M2060)</f>
        <v/>
      </c>
      <c r="V2060" s="34">
        <f>N2060/(N2060+O2060)</f>
        <v/>
      </c>
      <c r="W2060" s="34">
        <f>U2060*V2060</f>
        <v/>
      </c>
      <c r="X2060" s="32">
        <f>T2060/N2060</f>
        <v/>
      </c>
      <c r="Y2060" s="35">
        <f>IF(W2060=MAXIFS(W$2:W$7201, A$2:A$7201, A2060, B$2:B$7201, B2060), "OPTIMAL", "")</f>
        <v/>
      </c>
    </row>
    <row r="2061" ht="20" customHeight="1">
      <c r="A2061" s="36" t="n">
        <v>4</v>
      </c>
      <c r="B2061" s="36" t="n">
        <v>35</v>
      </c>
      <c r="C2061" s="37" t="n">
        <v>115</v>
      </c>
      <c r="D2061" s="37" t="n">
        <v>3</v>
      </c>
      <c r="E2061" s="6" t="n">
        <v>4</v>
      </c>
      <c r="F2061" s="37" t="n">
        <v>2</v>
      </c>
      <c r="G2061" s="36" t="n">
        <v>100</v>
      </c>
      <c r="H2061" s="6" t="inlineStr">
        <is>
          <t>OFF</t>
        </is>
      </c>
      <c r="I2061" s="38" t="n">
        <v>856.3651513317755</v>
      </c>
      <c r="J2061" s="38" t="n">
        <v>3449.488235315031</v>
      </c>
      <c r="K2061" s="38" t="n">
        <v>2287.037037037037</v>
      </c>
      <c r="L2061" s="38" t="n">
        <v>150</v>
      </c>
      <c r="M2061" s="38">
        <f>I2061+J2061+K2061+L2061</f>
        <v/>
      </c>
      <c r="N2061" s="38">
        <f>M2061*'Dashboard &amp; Optimisation'!$B$18/('Dashboard &amp; Optimisation'!$B$16/3.6)</f>
        <v/>
      </c>
      <c r="O2061" s="38" t="n">
        <v>581.5737545384414</v>
      </c>
      <c r="P2061" s="39" t="n">
        <v>0.2772478604823886</v>
      </c>
      <c r="Q2061" s="40" t="n">
        <v>7.855323559978315</v>
      </c>
      <c r="R2061" s="38" t="n">
        <v>509.6605007591137</v>
      </c>
      <c r="S2061" s="38">
        <f>R2061*IF(A2061=4, 2.0, 3.0)</f>
        <v/>
      </c>
      <c r="T2061" s="37">
        <f>'Dashboard &amp; Optimisation'!$B$18*U2061</f>
        <v/>
      </c>
      <c r="U2061" s="26">
        <f>MIN(1, S2061/M2061)</f>
        <v/>
      </c>
      <c r="V2061" s="26">
        <f>N2061/(N2061+O2061)</f>
        <v/>
      </c>
      <c r="W2061" s="26">
        <f>U2061*V2061</f>
        <v/>
      </c>
      <c r="X2061" s="39">
        <f>T2061/N2061</f>
        <v/>
      </c>
      <c r="Y2061" s="41">
        <f>IF(W2061=MAXIFS(W$2:W$7201, A$2:A$7201, A2061, B$2:B$7201, B2061), "OPTIMAL", "")</f>
        <v/>
      </c>
    </row>
    <row r="2062" ht="20" customHeight="1">
      <c r="A2062" s="28" t="n">
        <v>4</v>
      </c>
      <c r="B2062" s="28" t="n">
        <v>35</v>
      </c>
      <c r="C2062" s="29" t="n">
        <v>115</v>
      </c>
      <c r="D2062" s="29" t="n">
        <v>3</v>
      </c>
      <c r="E2062" s="30" t="n">
        <v>4</v>
      </c>
      <c r="F2062" s="29" t="n">
        <v>2</v>
      </c>
      <c r="G2062" s="28" t="n">
        <v>150</v>
      </c>
      <c r="H2062" s="30" t="inlineStr">
        <is>
          <t>ON</t>
        </is>
      </c>
      <c r="I2062" s="31" t="n">
        <v>856.3651513317755</v>
      </c>
      <c r="J2062" s="31" t="n">
        <v>3449.488235315031</v>
      </c>
      <c r="K2062" s="31" t="n">
        <v>2287.037037037037</v>
      </c>
      <c r="L2062" s="31" t="n">
        <v>150</v>
      </c>
      <c r="M2062" s="31">
        <f>I2062+J2062+K2062+L2062</f>
        <v/>
      </c>
      <c r="N2062" s="31">
        <f>M2062*'Dashboard &amp; Optimisation'!$B$18/('Dashboard &amp; Optimisation'!$B$16/3.6)</f>
        <v/>
      </c>
      <c r="O2062" s="31" t="n">
        <v>581.5737545384414</v>
      </c>
      <c r="P2062" s="32" t="n">
        <v>0.06664769850461005</v>
      </c>
      <c r="Q2062" s="33" t="n">
        <v>7.855323559978315</v>
      </c>
      <c r="R2062" s="31" t="n">
        <v>2120.13747778662</v>
      </c>
      <c r="S2062" s="31">
        <f>R2062*IF(A2062=4, 2.0, 3.0)</f>
        <v/>
      </c>
      <c r="T2062" s="29">
        <f>'Dashboard &amp; Optimisation'!$B$18*U2062</f>
        <v/>
      </c>
      <c r="U2062" s="34">
        <f>MIN(1, S2062/M2062)</f>
        <v/>
      </c>
      <c r="V2062" s="34">
        <f>N2062/(N2062+O2062)</f>
        <v/>
      </c>
      <c r="W2062" s="34">
        <f>U2062*V2062</f>
        <v/>
      </c>
      <c r="X2062" s="32">
        <f>T2062/N2062</f>
        <v/>
      </c>
      <c r="Y2062" s="35">
        <f>IF(W2062=MAXIFS(W$2:W$7201, A$2:A$7201, A2062, B$2:B$7201, B2062), "OPTIMAL", "")</f>
        <v/>
      </c>
    </row>
    <row r="2063" ht="20" customHeight="1">
      <c r="A2063" s="36" t="n">
        <v>4</v>
      </c>
      <c r="B2063" s="36" t="n">
        <v>35</v>
      </c>
      <c r="C2063" s="37" t="n">
        <v>115</v>
      </c>
      <c r="D2063" s="37" t="n">
        <v>3</v>
      </c>
      <c r="E2063" s="6" t="n">
        <v>4</v>
      </c>
      <c r="F2063" s="37" t="n">
        <v>2</v>
      </c>
      <c r="G2063" s="36" t="n">
        <v>150</v>
      </c>
      <c r="H2063" s="6" t="inlineStr">
        <is>
          <t>OFF</t>
        </is>
      </c>
      <c r="I2063" s="38" t="n">
        <v>856.3651513317755</v>
      </c>
      <c r="J2063" s="38" t="n">
        <v>3449.488235315031</v>
      </c>
      <c r="K2063" s="38" t="n">
        <v>2287.037037037037</v>
      </c>
      <c r="L2063" s="38" t="n">
        <v>150</v>
      </c>
      <c r="M2063" s="38">
        <f>I2063+J2063+K2063+L2063</f>
        <v/>
      </c>
      <c r="N2063" s="38">
        <f>M2063*'Dashboard &amp; Optimisation'!$B$18/('Dashboard &amp; Optimisation'!$B$16/3.6)</f>
        <v/>
      </c>
      <c r="O2063" s="38" t="n">
        <v>581.5737545384414</v>
      </c>
      <c r="P2063" s="39" t="n">
        <v>0.2779398384958316</v>
      </c>
      <c r="Q2063" s="40" t="n">
        <v>7.855323559978315</v>
      </c>
      <c r="R2063" s="38" t="n">
        <v>508.3916151515151</v>
      </c>
      <c r="S2063" s="38">
        <f>R2063*IF(A2063=4, 2.0, 3.0)</f>
        <v/>
      </c>
      <c r="T2063" s="37">
        <f>'Dashboard &amp; Optimisation'!$B$18*U2063</f>
        <v/>
      </c>
      <c r="U2063" s="26">
        <f>MIN(1, S2063/M2063)</f>
        <v/>
      </c>
      <c r="V2063" s="26">
        <f>N2063/(N2063+O2063)</f>
        <v/>
      </c>
      <c r="W2063" s="26">
        <f>U2063*V2063</f>
        <v/>
      </c>
      <c r="X2063" s="39">
        <f>T2063/N2063</f>
        <v/>
      </c>
      <c r="Y2063" s="41">
        <f>IF(W2063=MAXIFS(W$2:W$7201, A$2:A$7201, A2063, B$2:B$7201, B2063), "OPTIMAL", "")</f>
        <v/>
      </c>
    </row>
    <row r="2064" ht="20" customHeight="1">
      <c r="A2064" s="28" t="n">
        <v>4</v>
      </c>
      <c r="B2064" s="28" t="n">
        <v>35</v>
      </c>
      <c r="C2064" s="29" t="n">
        <v>115</v>
      </c>
      <c r="D2064" s="29" t="n">
        <v>3</v>
      </c>
      <c r="E2064" s="30" t="n">
        <v>4</v>
      </c>
      <c r="F2064" s="29" t="n">
        <v>2</v>
      </c>
      <c r="G2064" s="28" t="n">
        <v>200</v>
      </c>
      <c r="H2064" s="30" t="inlineStr">
        <is>
          <t>ON</t>
        </is>
      </c>
      <c r="I2064" s="31" t="n">
        <v>856.3651513317755</v>
      </c>
      <c r="J2064" s="31" t="n">
        <v>3449.488235315031</v>
      </c>
      <c r="K2064" s="31" t="n">
        <v>2287.037037037037</v>
      </c>
      <c r="L2064" s="31" t="n">
        <v>150</v>
      </c>
      <c r="M2064" s="31">
        <f>I2064+J2064+K2064+L2064</f>
        <v/>
      </c>
      <c r="N2064" s="31">
        <f>M2064*'Dashboard &amp; Optimisation'!$B$18/('Dashboard &amp; Optimisation'!$B$16/3.6)</f>
        <v/>
      </c>
      <c r="O2064" s="31" t="n">
        <v>581.5737545384414</v>
      </c>
      <c r="P2064" s="32" t="n">
        <v>0.06733967651805307</v>
      </c>
      <c r="Q2064" s="33" t="n">
        <v>7.855323559978315</v>
      </c>
      <c r="R2064" s="31" t="n">
        <v>2098.351086821235</v>
      </c>
      <c r="S2064" s="31">
        <f>R2064*IF(A2064=4, 2.0, 3.0)</f>
        <v/>
      </c>
      <c r="T2064" s="29">
        <f>'Dashboard &amp; Optimisation'!$B$18*U2064</f>
        <v/>
      </c>
      <c r="U2064" s="34">
        <f>MIN(1, S2064/M2064)</f>
        <v/>
      </c>
      <c r="V2064" s="34">
        <f>N2064/(N2064+O2064)</f>
        <v/>
      </c>
      <c r="W2064" s="34">
        <f>U2064*V2064</f>
        <v/>
      </c>
      <c r="X2064" s="32">
        <f>T2064/N2064</f>
        <v/>
      </c>
      <c r="Y2064" s="35">
        <f>IF(W2064=MAXIFS(W$2:W$7201, A$2:A$7201, A2064, B$2:B$7201, B2064), "OPTIMAL", "")</f>
        <v/>
      </c>
    </row>
    <row r="2065" ht="20" customHeight="1">
      <c r="A2065" s="36" t="n">
        <v>4</v>
      </c>
      <c r="B2065" s="36" t="n">
        <v>35</v>
      </c>
      <c r="C2065" s="37" t="n">
        <v>115</v>
      </c>
      <c r="D2065" s="37" t="n">
        <v>3</v>
      </c>
      <c r="E2065" s="6" t="n">
        <v>4</v>
      </c>
      <c r="F2065" s="37" t="n">
        <v>2</v>
      </c>
      <c r="G2065" s="36" t="n">
        <v>200</v>
      </c>
      <c r="H2065" s="6" t="inlineStr">
        <is>
          <t>OFF</t>
        </is>
      </c>
      <c r="I2065" s="38" t="n">
        <v>856.3651513317755</v>
      </c>
      <c r="J2065" s="38" t="n">
        <v>3449.488235315031</v>
      </c>
      <c r="K2065" s="38" t="n">
        <v>2287.037037037037</v>
      </c>
      <c r="L2065" s="38" t="n">
        <v>150</v>
      </c>
      <c r="M2065" s="38">
        <f>I2065+J2065+K2065+L2065</f>
        <v/>
      </c>
      <c r="N2065" s="38">
        <f>M2065*'Dashboard &amp; Optimisation'!$B$18/('Dashboard &amp; Optimisation'!$B$16/3.6)</f>
        <v/>
      </c>
      <c r="O2065" s="38" t="n">
        <v>581.5737545384414</v>
      </c>
      <c r="P2065" s="39" t="n">
        <v>0.2786318165092747</v>
      </c>
      <c r="Q2065" s="40" t="n">
        <v>7.855323559978315</v>
      </c>
      <c r="R2065" s="38" t="n">
        <v>507.1290320613605</v>
      </c>
      <c r="S2065" s="38">
        <f>R2065*IF(A2065=4, 2.0, 3.0)</f>
        <v/>
      </c>
      <c r="T2065" s="37">
        <f>'Dashboard &amp; Optimisation'!$B$18*U2065</f>
        <v/>
      </c>
      <c r="U2065" s="26">
        <f>MIN(1, S2065/M2065)</f>
        <v/>
      </c>
      <c r="V2065" s="26">
        <f>N2065/(N2065+O2065)</f>
        <v/>
      </c>
      <c r="W2065" s="26">
        <f>U2065*V2065</f>
        <v/>
      </c>
      <c r="X2065" s="39">
        <f>T2065/N2065</f>
        <v/>
      </c>
      <c r="Y2065" s="41">
        <f>IF(W2065=MAXIFS(W$2:W$7201, A$2:A$7201, A2065, B$2:B$7201, B2065), "OPTIMAL", "")</f>
        <v/>
      </c>
    </row>
    <row r="2066" ht="20" customHeight="1">
      <c r="A2066" s="28" t="n">
        <v>4</v>
      </c>
      <c r="B2066" s="28" t="n">
        <v>35</v>
      </c>
      <c r="C2066" s="29" t="n">
        <v>115</v>
      </c>
      <c r="D2066" s="29" t="n">
        <v>3</v>
      </c>
      <c r="E2066" s="30" t="n">
        <v>8</v>
      </c>
      <c r="F2066" s="29" t="n">
        <v>1.5</v>
      </c>
      <c r="G2066" s="28" t="n">
        <v>50</v>
      </c>
      <c r="H2066" s="30" t="inlineStr">
        <is>
          <t>ON</t>
        </is>
      </c>
      <c r="I2066" s="31" t="n">
        <v>856.3651513317755</v>
      </c>
      <c r="J2066" s="31" t="n">
        <v>3449.488235315031</v>
      </c>
      <c r="K2066" s="31" t="n">
        <v>2287.037037037037</v>
      </c>
      <c r="L2066" s="31" t="n">
        <v>150</v>
      </c>
      <c r="M2066" s="31">
        <f>I2066+J2066+K2066+L2066</f>
        <v/>
      </c>
      <c r="N2066" s="31">
        <f>M2066*'Dashboard &amp; Optimisation'!$B$18/('Dashboard &amp; Optimisation'!$B$16/3.6)</f>
        <v/>
      </c>
      <c r="O2066" s="31" t="n">
        <v>684.2869138584923</v>
      </c>
      <c r="P2066" s="32" t="n">
        <v>0.05168536641292153</v>
      </c>
      <c r="Q2066" s="33" t="n">
        <v>11.68298533996747</v>
      </c>
      <c r="R2066" s="31" t="n">
        <v>2788.024301181234</v>
      </c>
      <c r="S2066" s="31">
        <f>R2066*IF(A2066=4, 2.0, 3.0)</f>
        <v/>
      </c>
      <c r="T2066" s="29">
        <f>'Dashboard &amp; Optimisation'!$B$18*U2066</f>
        <v/>
      </c>
      <c r="U2066" s="34">
        <f>MIN(1, S2066/M2066)</f>
        <v/>
      </c>
      <c r="V2066" s="34">
        <f>N2066/(N2066+O2066)</f>
        <v/>
      </c>
      <c r="W2066" s="34">
        <f>U2066*V2066</f>
        <v/>
      </c>
      <c r="X2066" s="32">
        <f>T2066/N2066</f>
        <v/>
      </c>
      <c r="Y2066" s="35">
        <f>IF(W2066=MAXIFS(W$2:W$7201, A$2:A$7201, A2066, B$2:B$7201, B2066), "OPTIMAL", "")</f>
        <v/>
      </c>
    </row>
    <row r="2067" ht="20" customHeight="1">
      <c r="A2067" s="36" t="n">
        <v>4</v>
      </c>
      <c r="B2067" s="36" t="n">
        <v>35</v>
      </c>
      <c r="C2067" s="37" t="n">
        <v>115</v>
      </c>
      <c r="D2067" s="37" t="n">
        <v>3</v>
      </c>
      <c r="E2067" s="6" t="n">
        <v>8</v>
      </c>
      <c r="F2067" s="37" t="n">
        <v>1.5</v>
      </c>
      <c r="G2067" s="36" t="n">
        <v>50</v>
      </c>
      <c r="H2067" s="6" t="inlineStr">
        <is>
          <t>OFF</t>
        </is>
      </c>
      <c r="I2067" s="38" t="n">
        <v>856.3651513317755</v>
      </c>
      <c r="J2067" s="38" t="n">
        <v>3449.488235315031</v>
      </c>
      <c r="K2067" s="38" t="n">
        <v>2287.037037037037</v>
      </c>
      <c r="L2067" s="38" t="n">
        <v>150</v>
      </c>
      <c r="M2067" s="38">
        <f>I2067+J2067+K2067+L2067</f>
        <v/>
      </c>
      <c r="N2067" s="38">
        <f>M2067*'Dashboard &amp; Optimisation'!$B$18/('Dashboard &amp; Optimisation'!$B$16/3.6)</f>
        <v/>
      </c>
      <c r="O2067" s="38" t="n">
        <v>684.2869138584923</v>
      </c>
      <c r="P2067" s="39" t="n">
        <v>0.2213871666539013</v>
      </c>
      <c r="Q2067" s="40" t="n">
        <v>11.68298533996747</v>
      </c>
      <c r="R2067" s="38" t="n">
        <v>650.8961641844212</v>
      </c>
      <c r="S2067" s="38">
        <f>R2067*IF(A2067=4, 2.0, 3.0)</f>
        <v/>
      </c>
      <c r="T2067" s="37">
        <f>'Dashboard &amp; Optimisation'!$B$18*U2067</f>
        <v/>
      </c>
      <c r="U2067" s="26">
        <f>MIN(1, S2067/M2067)</f>
        <v/>
      </c>
      <c r="V2067" s="26">
        <f>N2067/(N2067+O2067)</f>
        <v/>
      </c>
      <c r="W2067" s="26">
        <f>U2067*V2067</f>
        <v/>
      </c>
      <c r="X2067" s="39">
        <f>T2067/N2067</f>
        <v/>
      </c>
      <c r="Y2067" s="41">
        <f>IF(W2067=MAXIFS(W$2:W$7201, A$2:A$7201, A2067, B$2:B$7201, B2067), "OPTIMAL", "")</f>
        <v/>
      </c>
    </row>
    <row r="2068" ht="20" customHeight="1">
      <c r="A2068" s="28" t="n">
        <v>4</v>
      </c>
      <c r="B2068" s="28" t="n">
        <v>35</v>
      </c>
      <c r="C2068" s="29" t="n">
        <v>115</v>
      </c>
      <c r="D2068" s="29" t="n">
        <v>3</v>
      </c>
      <c r="E2068" s="30" t="n">
        <v>8</v>
      </c>
      <c r="F2068" s="29" t="n">
        <v>1.5</v>
      </c>
      <c r="G2068" s="28" t="n">
        <v>100</v>
      </c>
      <c r="H2068" s="30" t="inlineStr">
        <is>
          <t>ON</t>
        </is>
      </c>
      <c r="I2068" s="31" t="n">
        <v>856.3651513317755</v>
      </c>
      <c r="J2068" s="31" t="n">
        <v>3449.488235315031</v>
      </c>
      <c r="K2068" s="31" t="n">
        <v>2287.037037037037</v>
      </c>
      <c r="L2068" s="31" t="n">
        <v>150</v>
      </c>
      <c r="M2068" s="31">
        <f>I2068+J2068+K2068+L2068</f>
        <v/>
      </c>
      <c r="N2068" s="31">
        <f>M2068*'Dashboard &amp; Optimisation'!$B$18/('Dashboard &amp; Optimisation'!$B$16/3.6)</f>
        <v/>
      </c>
      <c r="O2068" s="31" t="n">
        <v>684.2869138584923</v>
      </c>
      <c r="P2068" s="32" t="n">
        <v>0.05237734442636455</v>
      </c>
      <c r="Q2068" s="33" t="n">
        <v>11.68298533996747</v>
      </c>
      <c r="R2068" s="31" t="n">
        <v>2751.190598776284</v>
      </c>
      <c r="S2068" s="31">
        <f>R2068*IF(A2068=4, 2.0, 3.0)</f>
        <v/>
      </c>
      <c r="T2068" s="29">
        <f>'Dashboard &amp; Optimisation'!$B$18*U2068</f>
        <v/>
      </c>
      <c r="U2068" s="34">
        <f>MIN(1, S2068/M2068)</f>
        <v/>
      </c>
      <c r="V2068" s="34">
        <f>N2068/(N2068+O2068)</f>
        <v/>
      </c>
      <c r="W2068" s="34">
        <f>U2068*V2068</f>
        <v/>
      </c>
      <c r="X2068" s="32">
        <f>T2068/N2068</f>
        <v/>
      </c>
      <c r="Y2068" s="35">
        <f>IF(W2068=MAXIFS(W$2:W$7201, A$2:A$7201, A2068, B$2:B$7201, B2068), "OPTIMAL", "")</f>
        <v/>
      </c>
    </row>
    <row r="2069" ht="20" customHeight="1">
      <c r="A2069" s="36" t="n">
        <v>4</v>
      </c>
      <c r="B2069" s="36" t="n">
        <v>35</v>
      </c>
      <c r="C2069" s="37" t="n">
        <v>115</v>
      </c>
      <c r="D2069" s="37" t="n">
        <v>3</v>
      </c>
      <c r="E2069" s="6" t="n">
        <v>8</v>
      </c>
      <c r="F2069" s="37" t="n">
        <v>1.5</v>
      </c>
      <c r="G2069" s="36" t="n">
        <v>100</v>
      </c>
      <c r="H2069" s="6" t="inlineStr">
        <is>
          <t>OFF</t>
        </is>
      </c>
      <c r="I2069" s="38" t="n">
        <v>856.3651513317755</v>
      </c>
      <c r="J2069" s="38" t="n">
        <v>3449.488235315031</v>
      </c>
      <c r="K2069" s="38" t="n">
        <v>2287.037037037037</v>
      </c>
      <c r="L2069" s="38" t="n">
        <v>150</v>
      </c>
      <c r="M2069" s="38">
        <f>I2069+J2069+K2069+L2069</f>
        <v/>
      </c>
      <c r="N2069" s="38">
        <f>M2069*'Dashboard &amp; Optimisation'!$B$18/('Dashboard &amp; Optimisation'!$B$16/3.6)</f>
        <v/>
      </c>
      <c r="O2069" s="38" t="n">
        <v>684.2869138584923</v>
      </c>
      <c r="P2069" s="39" t="n">
        <v>0.2220791446673444</v>
      </c>
      <c r="Q2069" s="40" t="n">
        <v>11.68298533996747</v>
      </c>
      <c r="R2069" s="38" t="n">
        <v>648.8680321176993</v>
      </c>
      <c r="S2069" s="38">
        <f>R2069*IF(A2069=4, 2.0, 3.0)</f>
        <v/>
      </c>
      <c r="T2069" s="37">
        <f>'Dashboard &amp; Optimisation'!$B$18*U2069</f>
        <v/>
      </c>
      <c r="U2069" s="26">
        <f>MIN(1, S2069/M2069)</f>
        <v/>
      </c>
      <c r="V2069" s="26">
        <f>N2069/(N2069+O2069)</f>
        <v/>
      </c>
      <c r="W2069" s="26">
        <f>U2069*V2069</f>
        <v/>
      </c>
      <c r="X2069" s="39">
        <f>T2069/N2069</f>
        <v/>
      </c>
      <c r="Y2069" s="41">
        <f>IF(W2069=MAXIFS(W$2:W$7201, A$2:A$7201, A2069, B$2:B$7201, B2069), "OPTIMAL", "")</f>
        <v/>
      </c>
    </row>
    <row r="2070" ht="20" customHeight="1">
      <c r="A2070" s="28" t="n">
        <v>4</v>
      </c>
      <c r="B2070" s="28" t="n">
        <v>35</v>
      </c>
      <c r="C2070" s="29" t="n">
        <v>115</v>
      </c>
      <c r="D2070" s="29" t="n">
        <v>3</v>
      </c>
      <c r="E2070" s="30" t="n">
        <v>8</v>
      </c>
      <c r="F2070" s="29" t="n">
        <v>1.5</v>
      </c>
      <c r="G2070" s="28" t="n">
        <v>150</v>
      </c>
      <c r="H2070" s="30" t="inlineStr">
        <is>
          <t>ON</t>
        </is>
      </c>
      <c r="I2070" s="31" t="n">
        <v>856.3651513317755</v>
      </c>
      <c r="J2070" s="31" t="n">
        <v>3449.488235315031</v>
      </c>
      <c r="K2070" s="31" t="n">
        <v>2287.037037037037</v>
      </c>
      <c r="L2070" s="31" t="n">
        <v>150</v>
      </c>
      <c r="M2070" s="31">
        <f>I2070+J2070+K2070+L2070</f>
        <v/>
      </c>
      <c r="N2070" s="31">
        <f>M2070*'Dashboard &amp; Optimisation'!$B$18/('Dashboard &amp; Optimisation'!$B$16/3.6)</f>
        <v/>
      </c>
      <c r="O2070" s="31" t="n">
        <v>684.2869138584923</v>
      </c>
      <c r="P2070" s="32" t="n">
        <v>0.05306932243980757</v>
      </c>
      <c r="Q2070" s="33" t="n">
        <v>11.68298533996747</v>
      </c>
      <c r="R2070" s="31" t="n">
        <v>2715.317455543608</v>
      </c>
      <c r="S2070" s="31">
        <f>R2070*IF(A2070=4, 2.0, 3.0)</f>
        <v/>
      </c>
      <c r="T2070" s="29">
        <f>'Dashboard &amp; Optimisation'!$B$18*U2070</f>
        <v/>
      </c>
      <c r="U2070" s="34">
        <f>MIN(1, S2070/M2070)</f>
        <v/>
      </c>
      <c r="V2070" s="34">
        <f>N2070/(N2070+O2070)</f>
        <v/>
      </c>
      <c r="W2070" s="34">
        <f>U2070*V2070</f>
        <v/>
      </c>
      <c r="X2070" s="32">
        <f>T2070/N2070</f>
        <v/>
      </c>
      <c r="Y2070" s="35">
        <f>IF(W2070=MAXIFS(W$2:W$7201, A$2:A$7201, A2070, B$2:B$7201, B2070), "OPTIMAL", "")</f>
        <v/>
      </c>
    </row>
    <row r="2071" ht="20" customHeight="1">
      <c r="A2071" s="36" t="n">
        <v>4</v>
      </c>
      <c r="B2071" s="36" t="n">
        <v>35</v>
      </c>
      <c r="C2071" s="37" t="n">
        <v>115</v>
      </c>
      <c r="D2071" s="37" t="n">
        <v>3</v>
      </c>
      <c r="E2071" s="6" t="n">
        <v>8</v>
      </c>
      <c r="F2071" s="37" t="n">
        <v>1.5</v>
      </c>
      <c r="G2071" s="36" t="n">
        <v>150</v>
      </c>
      <c r="H2071" s="6" t="inlineStr">
        <is>
          <t>OFF</t>
        </is>
      </c>
      <c r="I2071" s="38" t="n">
        <v>856.3651513317755</v>
      </c>
      <c r="J2071" s="38" t="n">
        <v>3449.488235315031</v>
      </c>
      <c r="K2071" s="38" t="n">
        <v>2287.037037037037</v>
      </c>
      <c r="L2071" s="38" t="n">
        <v>150</v>
      </c>
      <c r="M2071" s="38">
        <f>I2071+J2071+K2071+L2071</f>
        <v/>
      </c>
      <c r="N2071" s="38">
        <f>M2071*'Dashboard &amp; Optimisation'!$B$18/('Dashboard &amp; Optimisation'!$B$16/3.6)</f>
        <v/>
      </c>
      <c r="O2071" s="38" t="n">
        <v>684.2869138584923</v>
      </c>
      <c r="P2071" s="39" t="n">
        <v>0.2227711226807874</v>
      </c>
      <c r="Q2071" s="40" t="n">
        <v>11.68298533996747</v>
      </c>
      <c r="R2071" s="38" t="n">
        <v>646.8524997342903</v>
      </c>
      <c r="S2071" s="38">
        <f>R2071*IF(A2071=4, 2.0, 3.0)</f>
        <v/>
      </c>
      <c r="T2071" s="37">
        <f>'Dashboard &amp; Optimisation'!$B$18*U2071</f>
        <v/>
      </c>
      <c r="U2071" s="26">
        <f>MIN(1, S2071/M2071)</f>
        <v/>
      </c>
      <c r="V2071" s="26">
        <f>N2071/(N2071+O2071)</f>
        <v/>
      </c>
      <c r="W2071" s="26">
        <f>U2071*V2071</f>
        <v/>
      </c>
      <c r="X2071" s="39">
        <f>T2071/N2071</f>
        <v/>
      </c>
      <c r="Y2071" s="41">
        <f>IF(W2071=MAXIFS(W$2:W$7201, A$2:A$7201, A2071, B$2:B$7201, B2071), "OPTIMAL", "")</f>
        <v/>
      </c>
    </row>
    <row r="2072" ht="20" customHeight="1">
      <c r="A2072" s="28" t="n">
        <v>4</v>
      </c>
      <c r="B2072" s="28" t="n">
        <v>35</v>
      </c>
      <c r="C2072" s="29" t="n">
        <v>115</v>
      </c>
      <c r="D2072" s="29" t="n">
        <v>3</v>
      </c>
      <c r="E2072" s="30" t="n">
        <v>8</v>
      </c>
      <c r="F2072" s="29" t="n">
        <v>1.5</v>
      </c>
      <c r="G2072" s="28" t="n">
        <v>200</v>
      </c>
      <c r="H2072" s="30" t="inlineStr">
        <is>
          <t>ON</t>
        </is>
      </c>
      <c r="I2072" s="31" t="n">
        <v>856.3651513317755</v>
      </c>
      <c r="J2072" s="31" t="n">
        <v>3449.488235315031</v>
      </c>
      <c r="K2072" s="31" t="n">
        <v>2287.037037037037</v>
      </c>
      <c r="L2072" s="31" t="n">
        <v>150</v>
      </c>
      <c r="M2072" s="31">
        <f>I2072+J2072+K2072+L2072</f>
        <v/>
      </c>
      <c r="N2072" s="31">
        <f>M2072*'Dashboard &amp; Optimisation'!$B$18/('Dashboard &amp; Optimisation'!$B$16/3.6)</f>
        <v/>
      </c>
      <c r="O2072" s="31" t="n">
        <v>684.2869138584923</v>
      </c>
      <c r="P2072" s="32" t="n">
        <v>0.05376130045325059</v>
      </c>
      <c r="Q2072" s="33" t="n">
        <v>11.68298533996747</v>
      </c>
      <c r="R2072" s="31" t="n">
        <v>2680.367780537362</v>
      </c>
      <c r="S2072" s="31">
        <f>R2072*IF(A2072=4, 2.0, 3.0)</f>
        <v/>
      </c>
      <c r="T2072" s="29">
        <f>'Dashboard &amp; Optimisation'!$B$18*U2072</f>
        <v/>
      </c>
      <c r="U2072" s="34">
        <f>MIN(1, S2072/M2072)</f>
        <v/>
      </c>
      <c r="V2072" s="34">
        <f>N2072/(N2072+O2072)</f>
        <v/>
      </c>
      <c r="W2072" s="34">
        <f>U2072*V2072</f>
        <v/>
      </c>
      <c r="X2072" s="32">
        <f>T2072/N2072</f>
        <v/>
      </c>
      <c r="Y2072" s="35">
        <f>IF(W2072=MAXIFS(W$2:W$7201, A$2:A$7201, A2072, B$2:B$7201, B2072), "OPTIMAL", "")</f>
        <v/>
      </c>
    </row>
    <row r="2073" ht="20" customHeight="1">
      <c r="A2073" s="36" t="n">
        <v>4</v>
      </c>
      <c r="B2073" s="36" t="n">
        <v>35</v>
      </c>
      <c r="C2073" s="37" t="n">
        <v>115</v>
      </c>
      <c r="D2073" s="37" t="n">
        <v>3</v>
      </c>
      <c r="E2073" s="6" t="n">
        <v>8</v>
      </c>
      <c r="F2073" s="37" t="n">
        <v>1.5</v>
      </c>
      <c r="G2073" s="36" t="n">
        <v>200</v>
      </c>
      <c r="H2073" s="6" t="inlineStr">
        <is>
          <t>OFF</t>
        </is>
      </c>
      <c r="I2073" s="38" t="n">
        <v>856.3651513317755</v>
      </c>
      <c r="J2073" s="38" t="n">
        <v>3449.488235315031</v>
      </c>
      <c r="K2073" s="38" t="n">
        <v>2287.037037037037</v>
      </c>
      <c r="L2073" s="38" t="n">
        <v>150</v>
      </c>
      <c r="M2073" s="38">
        <f>I2073+J2073+K2073+L2073</f>
        <v/>
      </c>
      <c r="N2073" s="38">
        <f>M2073*'Dashboard &amp; Optimisation'!$B$18/('Dashboard &amp; Optimisation'!$B$16/3.6)</f>
        <v/>
      </c>
      <c r="O2073" s="38" t="n">
        <v>684.2869138584923</v>
      </c>
      <c r="P2073" s="39" t="n">
        <v>0.2234631006942304</v>
      </c>
      <c r="Q2073" s="40" t="n">
        <v>11.68298533996747</v>
      </c>
      <c r="R2073" s="38" t="n">
        <v>644.8494499852883</v>
      </c>
      <c r="S2073" s="38">
        <f>R2073*IF(A2073=4, 2.0, 3.0)</f>
        <v/>
      </c>
      <c r="T2073" s="37">
        <f>'Dashboard &amp; Optimisation'!$B$18*U2073</f>
        <v/>
      </c>
      <c r="U2073" s="26">
        <f>MIN(1, S2073/M2073)</f>
        <v/>
      </c>
      <c r="V2073" s="26">
        <f>N2073/(N2073+O2073)</f>
        <v/>
      </c>
      <c r="W2073" s="26">
        <f>U2073*V2073</f>
        <v/>
      </c>
      <c r="X2073" s="39">
        <f>T2073/N2073</f>
        <v/>
      </c>
      <c r="Y2073" s="41">
        <f>IF(W2073=MAXIFS(W$2:W$7201, A$2:A$7201, A2073, B$2:B$7201, B2073), "OPTIMAL", "")</f>
        <v/>
      </c>
    </row>
    <row r="2074" ht="20" customHeight="1">
      <c r="A2074" s="28" t="n">
        <v>4</v>
      </c>
      <c r="B2074" s="28" t="n">
        <v>35</v>
      </c>
      <c r="C2074" s="29" t="n">
        <v>115</v>
      </c>
      <c r="D2074" s="29" t="n">
        <v>3</v>
      </c>
      <c r="E2074" s="30" t="n">
        <v>8</v>
      </c>
      <c r="F2074" s="29" t="n">
        <v>2</v>
      </c>
      <c r="G2074" s="28" t="n">
        <v>50</v>
      </c>
      <c r="H2074" s="30" t="inlineStr">
        <is>
          <t>ON</t>
        </is>
      </c>
      <c r="I2074" s="31" t="n">
        <v>856.3651513317755</v>
      </c>
      <c r="J2074" s="31" t="n">
        <v>3449.488235315031</v>
      </c>
      <c r="K2074" s="31" t="n">
        <v>2287.037037037037</v>
      </c>
      <c r="L2074" s="31" t="n">
        <v>150</v>
      </c>
      <c r="M2074" s="31">
        <f>I2074+J2074+K2074+L2074</f>
        <v/>
      </c>
      <c r="N2074" s="31">
        <f>M2074*'Dashboard &amp; Optimisation'!$B$18/('Dashboard &amp; Optimisation'!$B$16/3.6)</f>
        <v/>
      </c>
      <c r="O2074" s="31" t="n">
        <v>791.1496597200118</v>
      </c>
      <c r="P2074" s="32" t="n">
        <v>0.05021580317976433</v>
      </c>
      <c r="Q2074" s="33" t="n">
        <v>15.51064711995663</v>
      </c>
      <c r="R2074" s="31" t="n">
        <v>2927.581594344401</v>
      </c>
      <c r="S2074" s="31">
        <f>R2074*IF(A2074=4, 2.0, 3.0)</f>
        <v/>
      </c>
      <c r="T2074" s="29">
        <f>'Dashboard &amp; Optimisation'!$B$18*U2074</f>
        <v/>
      </c>
      <c r="U2074" s="34">
        <f>MIN(1, S2074/M2074)</f>
        <v/>
      </c>
      <c r="V2074" s="34">
        <f>N2074/(N2074+O2074)</f>
        <v/>
      </c>
      <c r="W2074" s="34">
        <f>U2074*V2074</f>
        <v/>
      </c>
      <c r="X2074" s="32">
        <f>T2074/N2074</f>
        <v/>
      </c>
      <c r="Y2074" s="35">
        <f>IF(W2074=MAXIFS(W$2:W$7201, A$2:A$7201, A2074, B$2:B$7201, B2074), "OPTIMAL", "")</f>
        <v/>
      </c>
    </row>
    <row r="2075" ht="20" customHeight="1">
      <c r="A2075" s="36" t="n">
        <v>4</v>
      </c>
      <c r="B2075" s="36" t="n">
        <v>35</v>
      </c>
      <c r="C2075" s="37" t="n">
        <v>115</v>
      </c>
      <c r="D2075" s="37" t="n">
        <v>3</v>
      </c>
      <c r="E2075" s="6" t="n">
        <v>8</v>
      </c>
      <c r="F2075" s="37" t="n">
        <v>2</v>
      </c>
      <c r="G2075" s="36" t="n">
        <v>50</v>
      </c>
      <c r="H2075" s="6" t="inlineStr">
        <is>
          <t>OFF</t>
        </is>
      </c>
      <c r="I2075" s="38" t="n">
        <v>856.3651513317755</v>
      </c>
      <c r="J2075" s="38" t="n">
        <v>3449.488235315031</v>
      </c>
      <c r="K2075" s="38" t="n">
        <v>2287.037037037037</v>
      </c>
      <c r="L2075" s="38" t="n">
        <v>150</v>
      </c>
      <c r="M2075" s="38">
        <f>I2075+J2075+K2075+L2075</f>
        <v/>
      </c>
      <c r="N2075" s="38">
        <f>M2075*'Dashboard &amp; Optimisation'!$B$18/('Dashboard &amp; Optimisation'!$B$16/3.6)</f>
        <v/>
      </c>
      <c r="O2075" s="38" t="n">
        <v>791.1496597200118</v>
      </c>
      <c r="P2075" s="39" t="n">
        <v>0.2210756117951695</v>
      </c>
      <c r="Q2075" s="40" t="n">
        <v>15.51064711995663</v>
      </c>
      <c r="R2075" s="38" t="n">
        <v>664.9800036310983</v>
      </c>
      <c r="S2075" s="38">
        <f>R2075*IF(A2075=4, 2.0, 3.0)</f>
        <v/>
      </c>
      <c r="T2075" s="37">
        <f>'Dashboard &amp; Optimisation'!$B$18*U2075</f>
        <v/>
      </c>
      <c r="U2075" s="26">
        <f>MIN(1, S2075/M2075)</f>
        <v/>
      </c>
      <c r="V2075" s="26">
        <f>N2075/(N2075+O2075)</f>
        <v/>
      </c>
      <c r="W2075" s="26">
        <f>U2075*V2075</f>
        <v/>
      </c>
      <c r="X2075" s="39">
        <f>T2075/N2075</f>
        <v/>
      </c>
      <c r="Y2075" s="41">
        <f>IF(W2075=MAXIFS(W$2:W$7201, A$2:A$7201, A2075, B$2:B$7201, B2075), "OPTIMAL", "")</f>
        <v/>
      </c>
    </row>
    <row r="2076" ht="20" customHeight="1">
      <c r="A2076" s="28" t="n">
        <v>4</v>
      </c>
      <c r="B2076" s="28" t="n">
        <v>35</v>
      </c>
      <c r="C2076" s="29" t="n">
        <v>115</v>
      </c>
      <c r="D2076" s="29" t="n">
        <v>3</v>
      </c>
      <c r="E2076" s="30" t="n">
        <v>8</v>
      </c>
      <c r="F2076" s="29" t="n">
        <v>2</v>
      </c>
      <c r="G2076" s="28" t="n">
        <v>100</v>
      </c>
      <c r="H2076" s="30" t="inlineStr">
        <is>
          <t>ON</t>
        </is>
      </c>
      <c r="I2076" s="31" t="n">
        <v>856.3651513317755</v>
      </c>
      <c r="J2076" s="31" t="n">
        <v>3449.488235315031</v>
      </c>
      <c r="K2076" s="31" t="n">
        <v>2287.037037037037</v>
      </c>
      <c r="L2076" s="31" t="n">
        <v>150</v>
      </c>
      <c r="M2076" s="31">
        <f>I2076+J2076+K2076+L2076</f>
        <v/>
      </c>
      <c r="N2076" s="31">
        <f>M2076*'Dashboard &amp; Optimisation'!$B$18/('Dashboard &amp; Optimisation'!$B$16/3.6)</f>
        <v/>
      </c>
      <c r="O2076" s="31" t="n">
        <v>791.1496597200118</v>
      </c>
      <c r="P2076" s="32" t="n">
        <v>0.05090778119320737</v>
      </c>
      <c r="Q2076" s="33" t="n">
        <v>15.51064711995663</v>
      </c>
      <c r="R2076" s="31" t="n">
        <v>2887.787636557116</v>
      </c>
      <c r="S2076" s="31">
        <f>R2076*IF(A2076=4, 2.0, 3.0)</f>
        <v/>
      </c>
      <c r="T2076" s="29">
        <f>'Dashboard &amp; Optimisation'!$B$18*U2076</f>
        <v/>
      </c>
      <c r="U2076" s="34">
        <f>MIN(1, S2076/M2076)</f>
        <v/>
      </c>
      <c r="V2076" s="34">
        <f>N2076/(N2076+O2076)</f>
        <v/>
      </c>
      <c r="W2076" s="34">
        <f>U2076*V2076</f>
        <v/>
      </c>
      <c r="X2076" s="32">
        <f>T2076/N2076</f>
        <v/>
      </c>
      <c r="Y2076" s="35">
        <f>IF(W2076=MAXIFS(W$2:W$7201, A$2:A$7201, A2076, B$2:B$7201, B2076), "OPTIMAL", "")</f>
        <v/>
      </c>
    </row>
    <row r="2077" ht="20" customHeight="1">
      <c r="A2077" s="36" t="n">
        <v>4</v>
      </c>
      <c r="B2077" s="36" t="n">
        <v>35</v>
      </c>
      <c r="C2077" s="37" t="n">
        <v>115</v>
      </c>
      <c r="D2077" s="37" t="n">
        <v>3</v>
      </c>
      <c r="E2077" s="6" t="n">
        <v>8</v>
      </c>
      <c r="F2077" s="37" t="n">
        <v>2</v>
      </c>
      <c r="G2077" s="36" t="n">
        <v>100</v>
      </c>
      <c r="H2077" s="6" t="inlineStr">
        <is>
          <t>OFF</t>
        </is>
      </c>
      <c r="I2077" s="38" t="n">
        <v>856.3651513317755</v>
      </c>
      <c r="J2077" s="38" t="n">
        <v>3449.488235315031</v>
      </c>
      <c r="K2077" s="38" t="n">
        <v>2287.037037037037</v>
      </c>
      <c r="L2077" s="38" t="n">
        <v>150</v>
      </c>
      <c r="M2077" s="38">
        <f>I2077+J2077+K2077+L2077</f>
        <v/>
      </c>
      <c r="N2077" s="38">
        <f>M2077*'Dashboard &amp; Optimisation'!$B$18/('Dashboard &amp; Optimisation'!$B$16/3.6)</f>
        <v/>
      </c>
      <c r="O2077" s="38" t="n">
        <v>791.1496597200118</v>
      </c>
      <c r="P2077" s="39" t="n">
        <v>0.2217675898086125</v>
      </c>
      <c r="Q2077" s="40" t="n">
        <v>15.51064711995663</v>
      </c>
      <c r="R2077" s="38" t="n">
        <v>662.9050767119344</v>
      </c>
      <c r="S2077" s="38">
        <f>R2077*IF(A2077=4, 2.0, 3.0)</f>
        <v/>
      </c>
      <c r="T2077" s="37">
        <f>'Dashboard &amp; Optimisation'!$B$18*U2077</f>
        <v/>
      </c>
      <c r="U2077" s="26">
        <f>MIN(1, S2077/M2077)</f>
        <v/>
      </c>
      <c r="V2077" s="26">
        <f>N2077/(N2077+O2077)</f>
        <v/>
      </c>
      <c r="W2077" s="26">
        <f>U2077*V2077</f>
        <v/>
      </c>
      <c r="X2077" s="39">
        <f>T2077/N2077</f>
        <v/>
      </c>
      <c r="Y2077" s="41">
        <f>IF(W2077=MAXIFS(W$2:W$7201, A$2:A$7201, A2077, B$2:B$7201, B2077), "OPTIMAL", "")</f>
        <v/>
      </c>
    </row>
    <row r="2078" ht="20" customHeight="1">
      <c r="A2078" s="28" t="n">
        <v>4</v>
      </c>
      <c r="B2078" s="28" t="n">
        <v>35</v>
      </c>
      <c r="C2078" s="29" t="n">
        <v>115</v>
      </c>
      <c r="D2078" s="29" t="n">
        <v>3</v>
      </c>
      <c r="E2078" s="30" t="n">
        <v>8</v>
      </c>
      <c r="F2078" s="29" t="n">
        <v>2</v>
      </c>
      <c r="G2078" s="28" t="n">
        <v>150</v>
      </c>
      <c r="H2078" s="30" t="inlineStr">
        <is>
          <t>ON</t>
        </is>
      </c>
      <c r="I2078" s="31" t="n">
        <v>856.3651513317755</v>
      </c>
      <c r="J2078" s="31" t="n">
        <v>3449.488235315031</v>
      </c>
      <c r="K2078" s="31" t="n">
        <v>2287.037037037037</v>
      </c>
      <c r="L2078" s="31" t="n">
        <v>150</v>
      </c>
      <c r="M2078" s="31">
        <f>I2078+J2078+K2078+L2078</f>
        <v/>
      </c>
      <c r="N2078" s="31">
        <f>M2078*'Dashboard &amp; Optimisation'!$B$18/('Dashboard &amp; Optimisation'!$B$16/3.6)</f>
        <v/>
      </c>
      <c r="O2078" s="31" t="n">
        <v>791.1496597200118</v>
      </c>
      <c r="P2078" s="32" t="n">
        <v>0.05159975920665039</v>
      </c>
      <c r="Q2078" s="33" t="n">
        <v>15.51064711995663</v>
      </c>
      <c r="R2078" s="31" t="n">
        <v>2849.060991651909</v>
      </c>
      <c r="S2078" s="31">
        <f>R2078*IF(A2078=4, 2.0, 3.0)</f>
        <v/>
      </c>
      <c r="T2078" s="29">
        <f>'Dashboard &amp; Optimisation'!$B$18*U2078</f>
        <v/>
      </c>
      <c r="U2078" s="34">
        <f>MIN(1, S2078/M2078)</f>
        <v/>
      </c>
      <c r="V2078" s="34">
        <f>N2078/(N2078+O2078)</f>
        <v/>
      </c>
      <c r="W2078" s="34">
        <f>U2078*V2078</f>
        <v/>
      </c>
      <c r="X2078" s="32">
        <f>T2078/N2078</f>
        <v/>
      </c>
      <c r="Y2078" s="35">
        <f>IF(W2078=MAXIFS(W$2:W$7201, A$2:A$7201, A2078, B$2:B$7201, B2078), "OPTIMAL", "")</f>
        <v/>
      </c>
    </row>
    <row r="2079" ht="20" customHeight="1">
      <c r="A2079" s="36" t="n">
        <v>4</v>
      </c>
      <c r="B2079" s="36" t="n">
        <v>35</v>
      </c>
      <c r="C2079" s="37" t="n">
        <v>115</v>
      </c>
      <c r="D2079" s="37" t="n">
        <v>3</v>
      </c>
      <c r="E2079" s="6" t="n">
        <v>8</v>
      </c>
      <c r="F2079" s="37" t="n">
        <v>2</v>
      </c>
      <c r="G2079" s="36" t="n">
        <v>150</v>
      </c>
      <c r="H2079" s="6" t="inlineStr">
        <is>
          <t>OFF</t>
        </is>
      </c>
      <c r="I2079" s="38" t="n">
        <v>856.3651513317755</v>
      </c>
      <c r="J2079" s="38" t="n">
        <v>3449.488235315031</v>
      </c>
      <c r="K2079" s="38" t="n">
        <v>2287.037037037037</v>
      </c>
      <c r="L2079" s="38" t="n">
        <v>150</v>
      </c>
      <c r="M2079" s="38">
        <f>I2079+J2079+K2079+L2079</f>
        <v/>
      </c>
      <c r="N2079" s="38">
        <f>M2079*'Dashboard &amp; Optimisation'!$B$18/('Dashboard &amp; Optimisation'!$B$16/3.6)</f>
        <v/>
      </c>
      <c r="O2079" s="38" t="n">
        <v>791.1496597200118</v>
      </c>
      <c r="P2079" s="39" t="n">
        <v>0.2224595678220556</v>
      </c>
      <c r="Q2079" s="40" t="n">
        <v>15.51064711995663</v>
      </c>
      <c r="R2079" s="38" t="n">
        <v>660.8430582401043</v>
      </c>
      <c r="S2079" s="38">
        <f>R2079*IF(A2079=4, 2.0, 3.0)</f>
        <v/>
      </c>
      <c r="T2079" s="37">
        <f>'Dashboard &amp; Optimisation'!$B$18*U2079</f>
        <v/>
      </c>
      <c r="U2079" s="26">
        <f>MIN(1, S2079/M2079)</f>
        <v/>
      </c>
      <c r="V2079" s="26">
        <f>N2079/(N2079+O2079)</f>
        <v/>
      </c>
      <c r="W2079" s="26">
        <f>U2079*V2079</f>
        <v/>
      </c>
      <c r="X2079" s="39">
        <f>T2079/N2079</f>
        <v/>
      </c>
      <c r="Y2079" s="41">
        <f>IF(W2079=MAXIFS(W$2:W$7201, A$2:A$7201, A2079, B$2:B$7201, B2079), "OPTIMAL", "")</f>
        <v/>
      </c>
    </row>
    <row r="2080" ht="20" customHeight="1">
      <c r="A2080" s="28" t="n">
        <v>4</v>
      </c>
      <c r="B2080" s="28" t="n">
        <v>35</v>
      </c>
      <c r="C2080" s="29" t="n">
        <v>115</v>
      </c>
      <c r="D2080" s="29" t="n">
        <v>3</v>
      </c>
      <c r="E2080" s="30" t="n">
        <v>8</v>
      </c>
      <c r="F2080" s="29" t="n">
        <v>2</v>
      </c>
      <c r="G2080" s="28" t="n">
        <v>200</v>
      </c>
      <c r="H2080" s="30" t="inlineStr">
        <is>
          <t>ON</t>
        </is>
      </c>
      <c r="I2080" s="31" t="n">
        <v>856.3651513317755</v>
      </c>
      <c r="J2080" s="31" t="n">
        <v>3449.488235315031</v>
      </c>
      <c r="K2080" s="31" t="n">
        <v>2287.037037037037</v>
      </c>
      <c r="L2080" s="31" t="n">
        <v>150</v>
      </c>
      <c r="M2080" s="31">
        <f>I2080+J2080+K2080+L2080</f>
        <v/>
      </c>
      <c r="N2080" s="31">
        <f>M2080*'Dashboard &amp; Optimisation'!$B$18/('Dashboard &amp; Optimisation'!$B$16/3.6)</f>
        <v/>
      </c>
      <c r="O2080" s="31" t="n">
        <v>791.1496597200118</v>
      </c>
      <c r="P2080" s="32" t="n">
        <v>0.05229173722009341</v>
      </c>
      <c r="Q2080" s="33" t="n">
        <v>15.51064711995663</v>
      </c>
      <c r="R2080" s="31" t="n">
        <v>2811.359288285594</v>
      </c>
      <c r="S2080" s="31">
        <f>R2080*IF(A2080=4, 2.0, 3.0)</f>
        <v/>
      </c>
      <c r="T2080" s="29">
        <f>'Dashboard &amp; Optimisation'!$B$18*U2080</f>
        <v/>
      </c>
      <c r="U2080" s="34">
        <f>MIN(1, S2080/M2080)</f>
        <v/>
      </c>
      <c r="V2080" s="34">
        <f>N2080/(N2080+O2080)</f>
        <v/>
      </c>
      <c r="W2080" s="34">
        <f>U2080*V2080</f>
        <v/>
      </c>
      <c r="X2080" s="32">
        <f>T2080/N2080</f>
        <v/>
      </c>
      <c r="Y2080" s="35">
        <f>IF(W2080=MAXIFS(W$2:W$7201, A$2:A$7201, A2080, B$2:B$7201, B2080), "OPTIMAL", "")</f>
        <v/>
      </c>
    </row>
    <row r="2081" ht="20" customHeight="1">
      <c r="A2081" s="36" t="n">
        <v>4</v>
      </c>
      <c r="B2081" s="36" t="n">
        <v>35</v>
      </c>
      <c r="C2081" s="37" t="n">
        <v>115</v>
      </c>
      <c r="D2081" s="37" t="n">
        <v>3</v>
      </c>
      <c r="E2081" s="6" t="n">
        <v>8</v>
      </c>
      <c r="F2081" s="37" t="n">
        <v>2</v>
      </c>
      <c r="G2081" s="36" t="n">
        <v>200</v>
      </c>
      <c r="H2081" s="6" t="inlineStr">
        <is>
          <t>OFF</t>
        </is>
      </c>
      <c r="I2081" s="38" t="n">
        <v>856.3651513317755</v>
      </c>
      <c r="J2081" s="38" t="n">
        <v>3449.488235315031</v>
      </c>
      <c r="K2081" s="38" t="n">
        <v>2287.037037037037</v>
      </c>
      <c r="L2081" s="38" t="n">
        <v>150</v>
      </c>
      <c r="M2081" s="38">
        <f>I2081+J2081+K2081+L2081</f>
        <v/>
      </c>
      <c r="N2081" s="38">
        <f>M2081*'Dashboard &amp; Optimisation'!$B$18/('Dashboard &amp; Optimisation'!$B$16/3.6)</f>
        <v/>
      </c>
      <c r="O2081" s="38" t="n">
        <v>791.1496597200118</v>
      </c>
      <c r="P2081" s="39" t="n">
        <v>0.2231515458354986</v>
      </c>
      <c r="Q2081" s="40" t="n">
        <v>15.51064711995663</v>
      </c>
      <c r="R2081" s="38" t="n">
        <v>658.7938281309133</v>
      </c>
      <c r="S2081" s="38">
        <f>R2081*IF(A2081=4, 2.0, 3.0)</f>
        <v/>
      </c>
      <c r="T2081" s="37">
        <f>'Dashboard &amp; Optimisation'!$B$18*U2081</f>
        <v/>
      </c>
      <c r="U2081" s="26">
        <f>MIN(1, S2081/M2081)</f>
        <v/>
      </c>
      <c r="V2081" s="26">
        <f>N2081/(N2081+O2081)</f>
        <v/>
      </c>
      <c r="W2081" s="26">
        <f>U2081*V2081</f>
        <v/>
      </c>
      <c r="X2081" s="39">
        <f>T2081/N2081</f>
        <v/>
      </c>
      <c r="Y2081" s="41">
        <f>IF(W2081=MAXIFS(W$2:W$7201, A$2:A$7201, A2081, B$2:B$7201, B2081), "OPTIMAL", "")</f>
        <v/>
      </c>
    </row>
    <row r="2082" ht="20" customHeight="1">
      <c r="A2082" s="28" t="n">
        <v>4</v>
      </c>
      <c r="B2082" s="28" t="n">
        <v>35</v>
      </c>
      <c r="C2082" s="29" t="n">
        <v>120</v>
      </c>
      <c r="D2082" s="29" t="n">
        <v>2</v>
      </c>
      <c r="E2082" s="30" t="n">
        <v>0</v>
      </c>
      <c r="F2082" s="29" t="n">
        <v>0</v>
      </c>
      <c r="G2082" s="28" t="n">
        <v>50</v>
      </c>
      <c r="H2082" s="30" t="inlineStr">
        <is>
          <t>ON</t>
        </is>
      </c>
      <c r="I2082" s="31" t="n">
        <v>856.3651513317755</v>
      </c>
      <c r="J2082" s="31" t="n">
        <v>3449.488235315031</v>
      </c>
      <c r="K2082" s="31" t="n">
        <v>2287.037037037037</v>
      </c>
      <c r="L2082" s="31" t="n">
        <v>150</v>
      </c>
      <c r="M2082" s="31">
        <f>I2082+J2082+K2082+L2082</f>
        <v/>
      </c>
      <c r="N2082" s="31">
        <f>M2082*'Dashboard &amp; Optimisation'!$B$18/('Dashboard &amp; Optimisation'!$B$16/3.6)</f>
        <v/>
      </c>
      <c r="O2082" s="31" t="n">
        <v>240.4179773642782</v>
      </c>
      <c r="P2082" s="32" t="n">
        <v>0.4662176741377061</v>
      </c>
      <c r="Q2082" s="33" t="n">
        <v>0.2</v>
      </c>
      <c r="R2082" s="31" t="n">
        <v>257.6039783579636</v>
      </c>
      <c r="S2082" s="31">
        <f>R2082*IF(A2082=4, 2.0, 3.0)</f>
        <v/>
      </c>
      <c r="T2082" s="29">
        <f>'Dashboard &amp; Optimisation'!$B$18*U2082</f>
        <v/>
      </c>
      <c r="U2082" s="34">
        <f>MIN(1, S2082/M2082)</f>
        <v/>
      </c>
      <c r="V2082" s="34">
        <f>N2082/(N2082+O2082)</f>
        <v/>
      </c>
      <c r="W2082" s="34">
        <f>U2082*V2082</f>
        <v/>
      </c>
      <c r="X2082" s="32">
        <f>T2082/N2082</f>
        <v/>
      </c>
      <c r="Y2082" s="35">
        <f>IF(W2082=MAXIFS(W$2:W$7201, A$2:A$7201, A2082, B$2:B$7201, B2082), "OPTIMAL", "")</f>
        <v/>
      </c>
    </row>
    <row r="2083" ht="20" customHeight="1">
      <c r="A2083" s="36" t="n">
        <v>4</v>
      </c>
      <c r="B2083" s="36" t="n">
        <v>35</v>
      </c>
      <c r="C2083" s="37" t="n">
        <v>120</v>
      </c>
      <c r="D2083" s="37" t="n">
        <v>2</v>
      </c>
      <c r="E2083" s="6" t="n">
        <v>0</v>
      </c>
      <c r="F2083" s="37" t="n">
        <v>0</v>
      </c>
      <c r="G2083" s="36" t="n">
        <v>50</v>
      </c>
      <c r="H2083" s="6" t="inlineStr">
        <is>
          <t>OFF</t>
        </is>
      </c>
      <c r="I2083" s="38" t="n">
        <v>856.3651513317755</v>
      </c>
      <c r="J2083" s="38" t="n">
        <v>3449.488235315031</v>
      </c>
      <c r="K2083" s="38" t="n">
        <v>2287.037037037037</v>
      </c>
      <c r="L2083" s="38" t="n">
        <v>150</v>
      </c>
      <c r="M2083" s="38">
        <f>I2083+J2083+K2083+L2083</f>
        <v/>
      </c>
      <c r="N2083" s="38">
        <f>M2083*'Dashboard &amp; Optimisation'!$B$18/('Dashboard &amp; Optimisation'!$B$16/3.6)</f>
        <v/>
      </c>
      <c r="O2083" s="38" t="n">
        <v>240.4179773642782</v>
      </c>
      <c r="P2083" s="39" t="n">
        <v>0.7314759126241983</v>
      </c>
      <c r="Q2083" s="40" t="n">
        <v>0.2</v>
      </c>
      <c r="R2083" s="38" t="n">
        <v>164.1879459951156</v>
      </c>
      <c r="S2083" s="38">
        <f>R2083*IF(A2083=4, 2.0, 3.0)</f>
        <v/>
      </c>
      <c r="T2083" s="37">
        <f>'Dashboard &amp; Optimisation'!$B$18*U2083</f>
        <v/>
      </c>
      <c r="U2083" s="26">
        <f>MIN(1, S2083/M2083)</f>
        <v/>
      </c>
      <c r="V2083" s="26">
        <f>N2083/(N2083+O2083)</f>
        <v/>
      </c>
      <c r="W2083" s="26">
        <f>U2083*V2083</f>
        <v/>
      </c>
      <c r="X2083" s="39">
        <f>T2083/N2083</f>
        <v/>
      </c>
      <c r="Y2083" s="41">
        <f>IF(W2083=MAXIFS(W$2:W$7201, A$2:A$7201, A2083, B$2:B$7201, B2083), "OPTIMAL", "")</f>
        <v/>
      </c>
    </row>
    <row r="2084" ht="20" customHeight="1">
      <c r="A2084" s="28" t="n">
        <v>4</v>
      </c>
      <c r="B2084" s="28" t="n">
        <v>35</v>
      </c>
      <c r="C2084" s="29" t="n">
        <v>120</v>
      </c>
      <c r="D2084" s="29" t="n">
        <v>2</v>
      </c>
      <c r="E2084" s="30" t="n">
        <v>0</v>
      </c>
      <c r="F2084" s="29" t="n">
        <v>0</v>
      </c>
      <c r="G2084" s="28" t="n">
        <v>100</v>
      </c>
      <c r="H2084" s="30" t="inlineStr">
        <is>
          <t>ON</t>
        </is>
      </c>
      <c r="I2084" s="31" t="n">
        <v>856.3651513317755</v>
      </c>
      <c r="J2084" s="31" t="n">
        <v>3449.488235315031</v>
      </c>
      <c r="K2084" s="31" t="n">
        <v>2287.037037037037</v>
      </c>
      <c r="L2084" s="31" t="n">
        <v>150</v>
      </c>
      <c r="M2084" s="31">
        <f>I2084+J2084+K2084+L2084</f>
        <v/>
      </c>
      <c r="N2084" s="31">
        <f>M2084*'Dashboard &amp; Optimisation'!$B$18/('Dashboard &amp; Optimisation'!$B$16/3.6)</f>
        <v/>
      </c>
      <c r="O2084" s="31" t="n">
        <v>240.4179773642782</v>
      </c>
      <c r="P2084" s="32" t="n">
        <v>0.4668808197339223</v>
      </c>
      <c r="Q2084" s="33" t="n">
        <v>0.2</v>
      </c>
      <c r="R2084" s="31" t="n">
        <v>257.2380842441013</v>
      </c>
      <c r="S2084" s="31">
        <f>R2084*IF(A2084=4, 2.0, 3.0)</f>
        <v/>
      </c>
      <c r="T2084" s="29">
        <f>'Dashboard &amp; Optimisation'!$B$18*U2084</f>
        <v/>
      </c>
      <c r="U2084" s="34">
        <f>MIN(1, S2084/M2084)</f>
        <v/>
      </c>
      <c r="V2084" s="34">
        <f>N2084/(N2084+O2084)</f>
        <v/>
      </c>
      <c r="W2084" s="34">
        <f>U2084*V2084</f>
        <v/>
      </c>
      <c r="X2084" s="32">
        <f>T2084/N2084</f>
        <v/>
      </c>
      <c r="Y2084" s="35">
        <f>IF(W2084=MAXIFS(W$2:W$7201, A$2:A$7201, A2084, B$2:B$7201, B2084), "OPTIMAL", "")</f>
        <v/>
      </c>
    </row>
    <row r="2085" ht="20" customHeight="1">
      <c r="A2085" s="36" t="n">
        <v>4</v>
      </c>
      <c r="B2085" s="36" t="n">
        <v>35</v>
      </c>
      <c r="C2085" s="37" t="n">
        <v>120</v>
      </c>
      <c r="D2085" s="37" t="n">
        <v>2</v>
      </c>
      <c r="E2085" s="6" t="n">
        <v>0</v>
      </c>
      <c r="F2085" s="37" t="n">
        <v>0</v>
      </c>
      <c r="G2085" s="36" t="n">
        <v>100</v>
      </c>
      <c r="H2085" s="6" t="inlineStr">
        <is>
          <t>OFF</t>
        </is>
      </c>
      <c r="I2085" s="38" t="n">
        <v>856.3651513317755</v>
      </c>
      <c r="J2085" s="38" t="n">
        <v>3449.488235315031</v>
      </c>
      <c r="K2085" s="38" t="n">
        <v>2287.037037037037</v>
      </c>
      <c r="L2085" s="38" t="n">
        <v>150</v>
      </c>
      <c r="M2085" s="38">
        <f>I2085+J2085+K2085+L2085</f>
        <v/>
      </c>
      <c r="N2085" s="38">
        <f>M2085*'Dashboard &amp; Optimisation'!$B$18/('Dashboard &amp; Optimisation'!$B$16/3.6)</f>
        <v/>
      </c>
      <c r="O2085" s="38" t="n">
        <v>240.4179773642782</v>
      </c>
      <c r="P2085" s="39" t="n">
        <v>0.7321390582204146</v>
      </c>
      <c r="Q2085" s="40" t="n">
        <v>0.2</v>
      </c>
      <c r="R2085" s="38" t="n">
        <v>164.0392303759775</v>
      </c>
      <c r="S2085" s="38">
        <f>R2085*IF(A2085=4, 2.0, 3.0)</f>
        <v/>
      </c>
      <c r="T2085" s="37">
        <f>'Dashboard &amp; Optimisation'!$B$18*U2085</f>
        <v/>
      </c>
      <c r="U2085" s="26">
        <f>MIN(1, S2085/M2085)</f>
        <v/>
      </c>
      <c r="V2085" s="26">
        <f>N2085/(N2085+O2085)</f>
        <v/>
      </c>
      <c r="W2085" s="26">
        <f>U2085*V2085</f>
        <v/>
      </c>
      <c r="X2085" s="39">
        <f>T2085/N2085</f>
        <v/>
      </c>
      <c r="Y2085" s="41">
        <f>IF(W2085=MAXIFS(W$2:W$7201, A$2:A$7201, A2085, B$2:B$7201, B2085), "OPTIMAL", "")</f>
        <v/>
      </c>
    </row>
    <row r="2086" ht="20" customHeight="1">
      <c r="A2086" s="28" t="n">
        <v>4</v>
      </c>
      <c r="B2086" s="28" t="n">
        <v>35</v>
      </c>
      <c r="C2086" s="29" t="n">
        <v>120</v>
      </c>
      <c r="D2086" s="29" t="n">
        <v>2</v>
      </c>
      <c r="E2086" s="30" t="n">
        <v>0</v>
      </c>
      <c r="F2086" s="29" t="n">
        <v>0</v>
      </c>
      <c r="G2086" s="28" t="n">
        <v>150</v>
      </c>
      <c r="H2086" s="30" t="inlineStr">
        <is>
          <t>ON</t>
        </is>
      </c>
      <c r="I2086" s="31" t="n">
        <v>856.3651513317755</v>
      </c>
      <c r="J2086" s="31" t="n">
        <v>3449.488235315031</v>
      </c>
      <c r="K2086" s="31" t="n">
        <v>2287.037037037037</v>
      </c>
      <c r="L2086" s="31" t="n">
        <v>150</v>
      </c>
      <c r="M2086" s="31">
        <f>I2086+J2086+K2086+L2086</f>
        <v/>
      </c>
      <c r="N2086" s="31">
        <f>M2086*'Dashboard &amp; Optimisation'!$B$18/('Dashboard &amp; Optimisation'!$B$16/3.6)</f>
        <v/>
      </c>
      <c r="O2086" s="31" t="n">
        <v>240.4179773642782</v>
      </c>
      <c r="P2086" s="32" t="n">
        <v>0.4675439653301385</v>
      </c>
      <c r="Q2086" s="33" t="n">
        <v>0.2</v>
      </c>
      <c r="R2086" s="31" t="n">
        <v>256.8732280692919</v>
      </c>
      <c r="S2086" s="31">
        <f>R2086*IF(A2086=4, 2.0, 3.0)</f>
        <v/>
      </c>
      <c r="T2086" s="29">
        <f>'Dashboard &amp; Optimisation'!$B$18*U2086</f>
        <v/>
      </c>
      <c r="U2086" s="34">
        <f>MIN(1, S2086/M2086)</f>
        <v/>
      </c>
      <c r="V2086" s="34">
        <f>N2086/(N2086+O2086)</f>
        <v/>
      </c>
      <c r="W2086" s="34">
        <f>U2086*V2086</f>
        <v/>
      </c>
      <c r="X2086" s="32">
        <f>T2086/N2086</f>
        <v/>
      </c>
      <c r="Y2086" s="35">
        <f>IF(W2086=MAXIFS(W$2:W$7201, A$2:A$7201, A2086, B$2:B$7201, B2086), "OPTIMAL", "")</f>
        <v/>
      </c>
    </row>
    <row r="2087" ht="20" customHeight="1">
      <c r="A2087" s="36" t="n">
        <v>4</v>
      </c>
      <c r="B2087" s="36" t="n">
        <v>35</v>
      </c>
      <c r="C2087" s="37" t="n">
        <v>120</v>
      </c>
      <c r="D2087" s="37" t="n">
        <v>2</v>
      </c>
      <c r="E2087" s="6" t="n">
        <v>0</v>
      </c>
      <c r="F2087" s="37" t="n">
        <v>0</v>
      </c>
      <c r="G2087" s="36" t="n">
        <v>150</v>
      </c>
      <c r="H2087" s="6" t="inlineStr">
        <is>
          <t>OFF</t>
        </is>
      </c>
      <c r="I2087" s="38" t="n">
        <v>856.3651513317755</v>
      </c>
      <c r="J2087" s="38" t="n">
        <v>3449.488235315031</v>
      </c>
      <c r="K2087" s="38" t="n">
        <v>2287.037037037037</v>
      </c>
      <c r="L2087" s="38" t="n">
        <v>150</v>
      </c>
      <c r="M2087" s="38">
        <f>I2087+J2087+K2087+L2087</f>
        <v/>
      </c>
      <c r="N2087" s="38">
        <f>M2087*'Dashboard &amp; Optimisation'!$B$18/('Dashboard &amp; Optimisation'!$B$16/3.6)</f>
        <v/>
      </c>
      <c r="O2087" s="38" t="n">
        <v>240.4179773642782</v>
      </c>
      <c r="P2087" s="39" t="n">
        <v>0.7328022038166309</v>
      </c>
      <c r="Q2087" s="40" t="n">
        <v>0.2</v>
      </c>
      <c r="R2087" s="38" t="n">
        <v>163.8907839157131</v>
      </c>
      <c r="S2087" s="38">
        <f>R2087*IF(A2087=4, 2.0, 3.0)</f>
        <v/>
      </c>
      <c r="T2087" s="37">
        <f>'Dashboard &amp; Optimisation'!$B$18*U2087</f>
        <v/>
      </c>
      <c r="U2087" s="26">
        <f>MIN(1, S2087/M2087)</f>
        <v/>
      </c>
      <c r="V2087" s="26">
        <f>N2087/(N2087+O2087)</f>
        <v/>
      </c>
      <c r="W2087" s="26">
        <f>U2087*V2087</f>
        <v/>
      </c>
      <c r="X2087" s="39">
        <f>T2087/N2087</f>
        <v/>
      </c>
      <c r="Y2087" s="41">
        <f>IF(W2087=MAXIFS(W$2:W$7201, A$2:A$7201, A2087, B$2:B$7201, B2087), "OPTIMAL", "")</f>
        <v/>
      </c>
    </row>
    <row r="2088" ht="20" customHeight="1">
      <c r="A2088" s="28" t="n">
        <v>4</v>
      </c>
      <c r="B2088" s="28" t="n">
        <v>35</v>
      </c>
      <c r="C2088" s="29" t="n">
        <v>120</v>
      </c>
      <c r="D2088" s="29" t="n">
        <v>2</v>
      </c>
      <c r="E2088" s="30" t="n">
        <v>0</v>
      </c>
      <c r="F2088" s="29" t="n">
        <v>0</v>
      </c>
      <c r="G2088" s="28" t="n">
        <v>200</v>
      </c>
      <c r="H2088" s="30" t="inlineStr">
        <is>
          <t>ON</t>
        </is>
      </c>
      <c r="I2088" s="31" t="n">
        <v>856.3651513317755</v>
      </c>
      <c r="J2088" s="31" t="n">
        <v>3449.488235315031</v>
      </c>
      <c r="K2088" s="31" t="n">
        <v>2287.037037037037</v>
      </c>
      <c r="L2088" s="31" t="n">
        <v>150</v>
      </c>
      <c r="M2088" s="31">
        <f>I2088+J2088+K2088+L2088</f>
        <v/>
      </c>
      <c r="N2088" s="31">
        <f>M2088*'Dashboard &amp; Optimisation'!$B$18/('Dashboard &amp; Optimisation'!$B$16/3.6)</f>
        <v/>
      </c>
      <c r="O2088" s="31" t="n">
        <v>240.4179773642782</v>
      </c>
      <c r="P2088" s="32" t="n">
        <v>0.4682071109263548</v>
      </c>
      <c r="Q2088" s="33" t="n">
        <v>0.2</v>
      </c>
      <c r="R2088" s="31" t="n">
        <v>256.5094054232775</v>
      </c>
      <c r="S2088" s="31">
        <f>R2088*IF(A2088=4, 2.0, 3.0)</f>
        <v/>
      </c>
      <c r="T2088" s="29">
        <f>'Dashboard &amp; Optimisation'!$B$18*U2088</f>
        <v/>
      </c>
      <c r="U2088" s="34">
        <f>MIN(1, S2088/M2088)</f>
        <v/>
      </c>
      <c r="V2088" s="34">
        <f>N2088/(N2088+O2088)</f>
        <v/>
      </c>
      <c r="W2088" s="34">
        <f>U2088*V2088</f>
        <v/>
      </c>
      <c r="X2088" s="32">
        <f>T2088/N2088</f>
        <v/>
      </c>
      <c r="Y2088" s="35">
        <f>IF(W2088=MAXIFS(W$2:W$7201, A$2:A$7201, A2088, B$2:B$7201, B2088), "OPTIMAL", "")</f>
        <v/>
      </c>
    </row>
    <row r="2089" ht="20" customHeight="1">
      <c r="A2089" s="36" t="n">
        <v>4</v>
      </c>
      <c r="B2089" s="36" t="n">
        <v>35</v>
      </c>
      <c r="C2089" s="37" t="n">
        <v>120</v>
      </c>
      <c r="D2089" s="37" t="n">
        <v>2</v>
      </c>
      <c r="E2089" s="6" t="n">
        <v>0</v>
      </c>
      <c r="F2089" s="37" t="n">
        <v>0</v>
      </c>
      <c r="G2089" s="36" t="n">
        <v>200</v>
      </c>
      <c r="H2089" s="6" t="inlineStr">
        <is>
          <t>OFF</t>
        </is>
      </c>
      <c r="I2089" s="38" t="n">
        <v>856.3651513317755</v>
      </c>
      <c r="J2089" s="38" t="n">
        <v>3449.488235315031</v>
      </c>
      <c r="K2089" s="38" t="n">
        <v>2287.037037037037</v>
      </c>
      <c r="L2089" s="38" t="n">
        <v>150</v>
      </c>
      <c r="M2089" s="38">
        <f>I2089+J2089+K2089+L2089</f>
        <v/>
      </c>
      <c r="N2089" s="38">
        <f>M2089*'Dashboard &amp; Optimisation'!$B$18/('Dashboard &amp; Optimisation'!$B$16/3.6)</f>
        <v/>
      </c>
      <c r="O2089" s="38" t="n">
        <v>240.4179773642782</v>
      </c>
      <c r="P2089" s="39" t="n">
        <v>0.733465349412847</v>
      </c>
      <c r="Q2089" s="40" t="n">
        <v>0.2</v>
      </c>
      <c r="R2089" s="38" t="n">
        <v>163.7426058842613</v>
      </c>
      <c r="S2089" s="38">
        <f>R2089*IF(A2089=4, 2.0, 3.0)</f>
        <v/>
      </c>
      <c r="T2089" s="37">
        <f>'Dashboard &amp; Optimisation'!$B$18*U2089</f>
        <v/>
      </c>
      <c r="U2089" s="26">
        <f>MIN(1, S2089/M2089)</f>
        <v/>
      </c>
      <c r="V2089" s="26">
        <f>N2089/(N2089+O2089)</f>
        <v/>
      </c>
      <c r="W2089" s="26">
        <f>U2089*V2089</f>
        <v/>
      </c>
      <c r="X2089" s="39">
        <f>T2089/N2089</f>
        <v/>
      </c>
      <c r="Y2089" s="41">
        <f>IF(W2089=MAXIFS(W$2:W$7201, A$2:A$7201, A2089, B$2:B$7201, B2089), "OPTIMAL", "")</f>
        <v/>
      </c>
    </row>
    <row r="2090" ht="20" customHeight="1">
      <c r="A2090" s="28" t="n">
        <v>4</v>
      </c>
      <c r="B2090" s="28" t="n">
        <v>35</v>
      </c>
      <c r="C2090" s="29" t="n">
        <v>120</v>
      </c>
      <c r="D2090" s="29" t="n">
        <v>2</v>
      </c>
      <c r="E2090" s="30" t="n">
        <v>4</v>
      </c>
      <c r="F2090" s="29" t="n">
        <v>1.5</v>
      </c>
      <c r="G2090" s="28" t="n">
        <v>50</v>
      </c>
      <c r="H2090" s="30" t="inlineStr">
        <is>
          <t>ON</t>
        </is>
      </c>
      <c r="I2090" s="31" t="n">
        <v>856.3651513317755</v>
      </c>
      <c r="J2090" s="31" t="n">
        <v>3449.488235315031</v>
      </c>
      <c r="K2090" s="31" t="n">
        <v>2287.037037037037</v>
      </c>
      <c r="L2090" s="31" t="n">
        <v>150</v>
      </c>
      <c r="M2090" s="31">
        <f>I2090+J2090+K2090+L2090</f>
        <v/>
      </c>
      <c r="N2090" s="31">
        <f>M2090*'Dashboard &amp; Optimisation'!$B$18/('Dashboard &amp; Optimisation'!$B$16/3.6)</f>
        <v/>
      </c>
      <c r="O2090" s="31" t="n">
        <v>369.6153099072223</v>
      </c>
      <c r="P2090" s="32" t="n">
        <v>0.06739445186645499</v>
      </c>
      <c r="Q2090" s="33" t="n">
        <v>5.595023284726097</v>
      </c>
      <c r="R2090" s="31" t="n">
        <v>1830.252939302307</v>
      </c>
      <c r="S2090" s="31">
        <f>R2090*IF(A2090=4, 2.0, 3.0)</f>
        <v/>
      </c>
      <c r="T2090" s="29">
        <f>'Dashboard &amp; Optimisation'!$B$18*U2090</f>
        <v/>
      </c>
      <c r="U2090" s="34">
        <f>MIN(1, S2090/M2090)</f>
        <v/>
      </c>
      <c r="V2090" s="34">
        <f>N2090/(N2090+O2090)</f>
        <v/>
      </c>
      <c r="W2090" s="34">
        <f>U2090*V2090</f>
        <v/>
      </c>
      <c r="X2090" s="32">
        <f>T2090/N2090</f>
        <v/>
      </c>
      <c r="Y2090" s="35">
        <f>IF(W2090=MAXIFS(W$2:W$7201, A$2:A$7201, A2090, B$2:B$7201, B2090), "OPTIMAL", "")</f>
        <v/>
      </c>
    </row>
    <row r="2091" ht="20" customHeight="1">
      <c r="A2091" s="36" t="n">
        <v>4</v>
      </c>
      <c r="B2091" s="36" t="n">
        <v>35</v>
      </c>
      <c r="C2091" s="37" t="n">
        <v>120</v>
      </c>
      <c r="D2091" s="37" t="n">
        <v>2</v>
      </c>
      <c r="E2091" s="6" t="n">
        <v>4</v>
      </c>
      <c r="F2091" s="37" t="n">
        <v>1.5</v>
      </c>
      <c r="G2091" s="36" t="n">
        <v>50</v>
      </c>
      <c r="H2091" s="6" t="inlineStr">
        <is>
          <t>OFF</t>
        </is>
      </c>
      <c r="I2091" s="38" t="n">
        <v>856.3651513317755</v>
      </c>
      <c r="J2091" s="38" t="n">
        <v>3449.488235315031</v>
      </c>
      <c r="K2091" s="38" t="n">
        <v>2287.037037037037</v>
      </c>
      <c r="L2091" s="38" t="n">
        <v>150</v>
      </c>
      <c r="M2091" s="38">
        <f>I2091+J2091+K2091+L2091</f>
        <v/>
      </c>
      <c r="N2091" s="38">
        <f>M2091*'Dashboard &amp; Optimisation'!$B$18/('Dashboard &amp; Optimisation'!$B$16/3.6)</f>
        <v/>
      </c>
      <c r="O2091" s="38" t="n">
        <v>369.6153099072223</v>
      </c>
      <c r="P2091" s="39" t="n">
        <v>0.2710676648221946</v>
      </c>
      <c r="Q2091" s="40" t="n">
        <v>5.595023284726097</v>
      </c>
      <c r="R2091" s="38" t="n">
        <v>455.0483500204907</v>
      </c>
      <c r="S2091" s="38">
        <f>R2091*IF(A2091=4, 2.0, 3.0)</f>
        <v/>
      </c>
      <c r="T2091" s="37">
        <f>'Dashboard &amp; Optimisation'!$B$18*U2091</f>
        <v/>
      </c>
      <c r="U2091" s="26">
        <f>MIN(1, S2091/M2091)</f>
        <v/>
      </c>
      <c r="V2091" s="26">
        <f>N2091/(N2091+O2091)</f>
        <v/>
      </c>
      <c r="W2091" s="26">
        <f>U2091*V2091</f>
        <v/>
      </c>
      <c r="X2091" s="39">
        <f>T2091/N2091</f>
        <v/>
      </c>
      <c r="Y2091" s="41">
        <f>IF(W2091=MAXIFS(W$2:W$7201, A$2:A$7201, A2091, B$2:B$7201, B2091), "OPTIMAL", "")</f>
        <v/>
      </c>
    </row>
    <row r="2092" ht="20" customHeight="1">
      <c r="A2092" s="28" t="n">
        <v>4</v>
      </c>
      <c r="B2092" s="28" t="n">
        <v>35</v>
      </c>
      <c r="C2092" s="29" t="n">
        <v>120</v>
      </c>
      <c r="D2092" s="29" t="n">
        <v>2</v>
      </c>
      <c r="E2092" s="30" t="n">
        <v>4</v>
      </c>
      <c r="F2092" s="29" t="n">
        <v>1.5</v>
      </c>
      <c r="G2092" s="28" t="n">
        <v>100</v>
      </c>
      <c r="H2092" s="30" t="inlineStr">
        <is>
          <t>ON</t>
        </is>
      </c>
      <c r="I2092" s="31" t="n">
        <v>856.3651513317755</v>
      </c>
      <c r="J2092" s="31" t="n">
        <v>3449.488235315031</v>
      </c>
      <c r="K2092" s="31" t="n">
        <v>2287.037037037037</v>
      </c>
      <c r="L2092" s="31" t="n">
        <v>150</v>
      </c>
      <c r="M2092" s="31">
        <f>I2092+J2092+K2092+L2092</f>
        <v/>
      </c>
      <c r="N2092" s="31">
        <f>M2092*'Dashboard &amp; Optimisation'!$B$18/('Dashboard &amp; Optimisation'!$B$16/3.6)</f>
        <v/>
      </c>
      <c r="O2092" s="31" t="n">
        <v>369.6153099072223</v>
      </c>
      <c r="P2092" s="32" t="n">
        <v>0.06805759746267123</v>
      </c>
      <c r="Q2092" s="33" t="n">
        <v>5.595023284726097</v>
      </c>
      <c r="R2092" s="31" t="n">
        <v>1812.419159946139</v>
      </c>
      <c r="S2092" s="31">
        <f>R2092*IF(A2092=4, 2.0, 3.0)</f>
        <v/>
      </c>
      <c r="T2092" s="29">
        <f>'Dashboard &amp; Optimisation'!$B$18*U2092</f>
        <v/>
      </c>
      <c r="U2092" s="34">
        <f>MIN(1, S2092/M2092)</f>
        <v/>
      </c>
      <c r="V2092" s="34">
        <f>N2092/(N2092+O2092)</f>
        <v/>
      </c>
      <c r="W2092" s="34">
        <f>U2092*V2092</f>
        <v/>
      </c>
      <c r="X2092" s="32">
        <f>T2092/N2092</f>
        <v/>
      </c>
      <c r="Y2092" s="35">
        <f>IF(W2092=MAXIFS(W$2:W$7201, A$2:A$7201, A2092, B$2:B$7201, B2092), "OPTIMAL", "")</f>
        <v/>
      </c>
    </row>
    <row r="2093" ht="20" customHeight="1">
      <c r="A2093" s="36" t="n">
        <v>4</v>
      </c>
      <c r="B2093" s="36" t="n">
        <v>35</v>
      </c>
      <c r="C2093" s="37" t="n">
        <v>120</v>
      </c>
      <c r="D2093" s="37" t="n">
        <v>2</v>
      </c>
      <c r="E2093" s="6" t="n">
        <v>4</v>
      </c>
      <c r="F2093" s="37" t="n">
        <v>1.5</v>
      </c>
      <c r="G2093" s="36" t="n">
        <v>100</v>
      </c>
      <c r="H2093" s="6" t="inlineStr">
        <is>
          <t>OFF</t>
        </is>
      </c>
      <c r="I2093" s="38" t="n">
        <v>856.3651513317755</v>
      </c>
      <c r="J2093" s="38" t="n">
        <v>3449.488235315031</v>
      </c>
      <c r="K2093" s="38" t="n">
        <v>2287.037037037037</v>
      </c>
      <c r="L2093" s="38" t="n">
        <v>150</v>
      </c>
      <c r="M2093" s="38">
        <f>I2093+J2093+K2093+L2093</f>
        <v/>
      </c>
      <c r="N2093" s="38">
        <f>M2093*'Dashboard &amp; Optimisation'!$B$18/('Dashboard &amp; Optimisation'!$B$16/3.6)</f>
        <v/>
      </c>
      <c r="O2093" s="38" t="n">
        <v>369.6153099072223</v>
      </c>
      <c r="P2093" s="39" t="n">
        <v>0.2717308104184109</v>
      </c>
      <c r="Q2093" s="40" t="n">
        <v>5.595023284726097</v>
      </c>
      <c r="R2093" s="38" t="n">
        <v>453.9378270403513</v>
      </c>
      <c r="S2093" s="38">
        <f>R2093*IF(A2093=4, 2.0, 3.0)</f>
        <v/>
      </c>
      <c r="T2093" s="37">
        <f>'Dashboard &amp; Optimisation'!$B$18*U2093</f>
        <v/>
      </c>
      <c r="U2093" s="26">
        <f>MIN(1, S2093/M2093)</f>
        <v/>
      </c>
      <c r="V2093" s="26">
        <f>N2093/(N2093+O2093)</f>
        <v/>
      </c>
      <c r="W2093" s="26">
        <f>U2093*V2093</f>
        <v/>
      </c>
      <c r="X2093" s="39">
        <f>T2093/N2093</f>
        <v/>
      </c>
      <c r="Y2093" s="41">
        <f>IF(W2093=MAXIFS(W$2:W$7201, A$2:A$7201, A2093, B$2:B$7201, B2093), "OPTIMAL", "")</f>
        <v/>
      </c>
    </row>
    <row r="2094" ht="20" customHeight="1">
      <c r="A2094" s="28" t="n">
        <v>4</v>
      </c>
      <c r="B2094" s="28" t="n">
        <v>35</v>
      </c>
      <c r="C2094" s="29" t="n">
        <v>120</v>
      </c>
      <c r="D2094" s="29" t="n">
        <v>2</v>
      </c>
      <c r="E2094" s="30" t="n">
        <v>4</v>
      </c>
      <c r="F2094" s="29" t="n">
        <v>1.5</v>
      </c>
      <c r="G2094" s="28" t="n">
        <v>150</v>
      </c>
      <c r="H2094" s="30" t="inlineStr">
        <is>
          <t>ON</t>
        </is>
      </c>
      <c r="I2094" s="31" t="n">
        <v>856.3651513317755</v>
      </c>
      <c r="J2094" s="31" t="n">
        <v>3449.488235315031</v>
      </c>
      <c r="K2094" s="31" t="n">
        <v>2287.037037037037</v>
      </c>
      <c r="L2094" s="31" t="n">
        <v>150</v>
      </c>
      <c r="M2094" s="31">
        <f>I2094+J2094+K2094+L2094</f>
        <v/>
      </c>
      <c r="N2094" s="31">
        <f>M2094*'Dashboard &amp; Optimisation'!$B$18/('Dashboard &amp; Optimisation'!$B$16/3.6)</f>
        <v/>
      </c>
      <c r="O2094" s="31" t="n">
        <v>369.6153099072223</v>
      </c>
      <c r="P2094" s="32" t="n">
        <v>0.06872074305888745</v>
      </c>
      <c r="Q2094" s="33" t="n">
        <v>5.595023284726097</v>
      </c>
      <c r="R2094" s="31" t="n">
        <v>1794.929567562275</v>
      </c>
      <c r="S2094" s="31">
        <f>R2094*IF(A2094=4, 2.0, 3.0)</f>
        <v/>
      </c>
      <c r="T2094" s="29">
        <f>'Dashboard &amp; Optimisation'!$B$18*U2094</f>
        <v/>
      </c>
      <c r="U2094" s="34">
        <f>MIN(1, S2094/M2094)</f>
        <v/>
      </c>
      <c r="V2094" s="34">
        <f>N2094/(N2094+O2094)</f>
        <v/>
      </c>
      <c r="W2094" s="34">
        <f>U2094*V2094</f>
        <v/>
      </c>
      <c r="X2094" s="32">
        <f>T2094/N2094</f>
        <v/>
      </c>
      <c r="Y2094" s="35">
        <f>IF(W2094=MAXIFS(W$2:W$7201, A$2:A$7201, A2094, B$2:B$7201, B2094), "OPTIMAL", "")</f>
        <v/>
      </c>
    </row>
    <row r="2095" ht="20" customHeight="1">
      <c r="A2095" s="36" t="n">
        <v>4</v>
      </c>
      <c r="B2095" s="36" t="n">
        <v>35</v>
      </c>
      <c r="C2095" s="37" t="n">
        <v>120</v>
      </c>
      <c r="D2095" s="37" t="n">
        <v>2</v>
      </c>
      <c r="E2095" s="6" t="n">
        <v>4</v>
      </c>
      <c r="F2095" s="37" t="n">
        <v>1.5</v>
      </c>
      <c r="G2095" s="36" t="n">
        <v>150</v>
      </c>
      <c r="H2095" s="6" t="inlineStr">
        <is>
          <t>OFF</t>
        </is>
      </c>
      <c r="I2095" s="38" t="n">
        <v>856.3651513317755</v>
      </c>
      <c r="J2095" s="38" t="n">
        <v>3449.488235315031</v>
      </c>
      <c r="K2095" s="38" t="n">
        <v>2287.037037037037</v>
      </c>
      <c r="L2095" s="38" t="n">
        <v>150</v>
      </c>
      <c r="M2095" s="38">
        <f>I2095+J2095+K2095+L2095</f>
        <v/>
      </c>
      <c r="N2095" s="38">
        <f>M2095*'Dashboard &amp; Optimisation'!$B$18/('Dashboard &amp; Optimisation'!$B$16/3.6)</f>
        <v/>
      </c>
      <c r="O2095" s="38" t="n">
        <v>369.6153099072223</v>
      </c>
      <c r="P2095" s="39" t="n">
        <v>0.2723939560146271</v>
      </c>
      <c r="Q2095" s="40" t="n">
        <v>5.595023284726097</v>
      </c>
      <c r="R2095" s="38" t="n">
        <v>452.8327112170707</v>
      </c>
      <c r="S2095" s="38">
        <f>R2095*IF(A2095=4, 2.0, 3.0)</f>
        <v/>
      </c>
      <c r="T2095" s="37">
        <f>'Dashboard &amp; Optimisation'!$B$18*U2095</f>
        <v/>
      </c>
      <c r="U2095" s="26">
        <f>MIN(1, S2095/M2095)</f>
        <v/>
      </c>
      <c r="V2095" s="26">
        <f>N2095/(N2095+O2095)</f>
        <v/>
      </c>
      <c r="W2095" s="26">
        <f>U2095*V2095</f>
        <v/>
      </c>
      <c r="X2095" s="39">
        <f>T2095/N2095</f>
        <v/>
      </c>
      <c r="Y2095" s="41">
        <f>IF(W2095=MAXIFS(W$2:W$7201, A$2:A$7201, A2095, B$2:B$7201, B2095), "OPTIMAL", "")</f>
        <v/>
      </c>
    </row>
    <row r="2096" ht="20" customHeight="1">
      <c r="A2096" s="28" t="n">
        <v>4</v>
      </c>
      <c r="B2096" s="28" t="n">
        <v>35</v>
      </c>
      <c r="C2096" s="29" t="n">
        <v>120</v>
      </c>
      <c r="D2096" s="29" t="n">
        <v>2</v>
      </c>
      <c r="E2096" s="30" t="n">
        <v>4</v>
      </c>
      <c r="F2096" s="29" t="n">
        <v>1.5</v>
      </c>
      <c r="G2096" s="28" t="n">
        <v>200</v>
      </c>
      <c r="H2096" s="30" t="inlineStr">
        <is>
          <t>ON</t>
        </is>
      </c>
      <c r="I2096" s="31" t="n">
        <v>856.3651513317755</v>
      </c>
      <c r="J2096" s="31" t="n">
        <v>3449.488235315031</v>
      </c>
      <c r="K2096" s="31" t="n">
        <v>2287.037037037037</v>
      </c>
      <c r="L2096" s="31" t="n">
        <v>150</v>
      </c>
      <c r="M2096" s="31">
        <f>I2096+J2096+K2096+L2096</f>
        <v/>
      </c>
      <c r="N2096" s="31">
        <f>M2096*'Dashboard &amp; Optimisation'!$B$18/('Dashboard &amp; Optimisation'!$B$16/3.6)</f>
        <v/>
      </c>
      <c r="O2096" s="31" t="n">
        <v>369.6153099072223</v>
      </c>
      <c r="P2096" s="32" t="n">
        <v>0.06938388865510368</v>
      </c>
      <c r="Q2096" s="33" t="n">
        <v>5.595023284726097</v>
      </c>
      <c r="R2096" s="31" t="n">
        <v>1777.774293314618</v>
      </c>
      <c r="S2096" s="31">
        <f>R2096*IF(A2096=4, 2.0, 3.0)</f>
        <v/>
      </c>
      <c r="T2096" s="29">
        <f>'Dashboard &amp; Optimisation'!$B$18*U2096</f>
        <v/>
      </c>
      <c r="U2096" s="34">
        <f>MIN(1, S2096/M2096)</f>
        <v/>
      </c>
      <c r="V2096" s="34">
        <f>N2096/(N2096+O2096)</f>
        <v/>
      </c>
      <c r="W2096" s="34">
        <f>U2096*V2096</f>
        <v/>
      </c>
      <c r="X2096" s="32">
        <f>T2096/N2096</f>
        <v/>
      </c>
      <c r="Y2096" s="35">
        <f>IF(W2096=MAXIFS(W$2:W$7201, A$2:A$7201, A2096, B$2:B$7201, B2096), "OPTIMAL", "")</f>
        <v/>
      </c>
    </row>
    <row r="2097" ht="20" customHeight="1">
      <c r="A2097" s="36" t="n">
        <v>4</v>
      </c>
      <c r="B2097" s="36" t="n">
        <v>35</v>
      </c>
      <c r="C2097" s="37" t="n">
        <v>120</v>
      </c>
      <c r="D2097" s="37" t="n">
        <v>2</v>
      </c>
      <c r="E2097" s="6" t="n">
        <v>4</v>
      </c>
      <c r="F2097" s="37" t="n">
        <v>1.5</v>
      </c>
      <c r="G2097" s="36" t="n">
        <v>200</v>
      </c>
      <c r="H2097" s="6" t="inlineStr">
        <is>
          <t>OFF</t>
        </is>
      </c>
      <c r="I2097" s="38" t="n">
        <v>856.3651513317755</v>
      </c>
      <c r="J2097" s="38" t="n">
        <v>3449.488235315031</v>
      </c>
      <c r="K2097" s="38" t="n">
        <v>2287.037037037037</v>
      </c>
      <c r="L2097" s="38" t="n">
        <v>150</v>
      </c>
      <c r="M2097" s="38">
        <f>I2097+J2097+K2097+L2097</f>
        <v/>
      </c>
      <c r="N2097" s="38">
        <f>M2097*'Dashboard &amp; Optimisation'!$B$18/('Dashboard &amp; Optimisation'!$B$16/3.6)</f>
        <v/>
      </c>
      <c r="O2097" s="38" t="n">
        <v>369.6153099072223</v>
      </c>
      <c r="P2097" s="39" t="n">
        <v>0.2730571016108433</v>
      </c>
      <c r="Q2097" s="40" t="n">
        <v>5.595023284726097</v>
      </c>
      <c r="R2097" s="38" t="n">
        <v>451.7329631552377</v>
      </c>
      <c r="S2097" s="38">
        <f>R2097*IF(A2097=4, 2.0, 3.0)</f>
        <v/>
      </c>
      <c r="T2097" s="37">
        <f>'Dashboard &amp; Optimisation'!$B$18*U2097</f>
        <v/>
      </c>
      <c r="U2097" s="26">
        <f>MIN(1, S2097/M2097)</f>
        <v/>
      </c>
      <c r="V2097" s="26">
        <f>N2097/(N2097+O2097)</f>
        <v/>
      </c>
      <c r="W2097" s="26">
        <f>U2097*V2097</f>
        <v/>
      </c>
      <c r="X2097" s="39">
        <f>T2097/N2097</f>
        <v/>
      </c>
      <c r="Y2097" s="41">
        <f>IF(W2097=MAXIFS(W$2:W$7201, A$2:A$7201, A2097, B$2:B$7201, B2097), "OPTIMAL", "")</f>
        <v/>
      </c>
    </row>
    <row r="2098" ht="20" customHeight="1">
      <c r="A2098" s="28" t="n">
        <v>4</v>
      </c>
      <c r="B2098" s="28" t="n">
        <v>35</v>
      </c>
      <c r="C2098" s="29" t="n">
        <v>120</v>
      </c>
      <c r="D2098" s="29" t="n">
        <v>2</v>
      </c>
      <c r="E2098" s="30" t="n">
        <v>4</v>
      </c>
      <c r="F2098" s="29" t="n">
        <v>2</v>
      </c>
      <c r="G2098" s="28" t="n">
        <v>50</v>
      </c>
      <c r="H2098" s="30" t="inlineStr">
        <is>
          <t>ON</t>
        </is>
      </c>
      <c r="I2098" s="31" t="n">
        <v>856.3651513317755</v>
      </c>
      <c r="J2098" s="31" t="n">
        <v>3449.488235315031</v>
      </c>
      <c r="K2098" s="31" t="n">
        <v>2287.037037037037</v>
      </c>
      <c r="L2098" s="31" t="n">
        <v>150</v>
      </c>
      <c r="M2098" s="31">
        <f>I2098+J2098+K2098+L2098</f>
        <v/>
      </c>
      <c r="N2098" s="31">
        <f>M2098*'Dashboard &amp; Optimisation'!$B$18/('Dashboard &amp; Optimisation'!$B$16/3.6)</f>
        <v/>
      </c>
      <c r="O2098" s="31" t="n">
        <v>414.2487869523762</v>
      </c>
      <c r="P2098" s="32" t="n">
        <v>0.06408587068361742</v>
      </c>
      <c r="Q2098" s="33" t="n">
        <v>7.393364379634797</v>
      </c>
      <c r="R2098" s="31" t="n">
        <v>1942.260323138715</v>
      </c>
      <c r="S2098" s="31">
        <f>R2098*IF(A2098=4, 2.0, 3.0)</f>
        <v/>
      </c>
      <c r="T2098" s="29">
        <f>'Dashboard &amp; Optimisation'!$B$18*U2098</f>
        <v/>
      </c>
      <c r="U2098" s="34">
        <f>MIN(1, S2098/M2098)</f>
        <v/>
      </c>
      <c r="V2098" s="34">
        <f>N2098/(N2098+O2098)</f>
        <v/>
      </c>
      <c r="W2098" s="34">
        <f>U2098*V2098</f>
        <v/>
      </c>
      <c r="X2098" s="32">
        <f>T2098/N2098</f>
        <v/>
      </c>
      <c r="Y2098" s="35">
        <f>IF(W2098=MAXIFS(W$2:W$7201, A$2:A$7201, A2098, B$2:B$7201, B2098), "OPTIMAL", "")</f>
        <v/>
      </c>
    </row>
    <row r="2099" ht="20" customHeight="1">
      <c r="A2099" s="36" t="n">
        <v>4</v>
      </c>
      <c r="B2099" s="36" t="n">
        <v>35</v>
      </c>
      <c r="C2099" s="37" t="n">
        <v>120</v>
      </c>
      <c r="D2099" s="37" t="n">
        <v>2</v>
      </c>
      <c r="E2099" s="6" t="n">
        <v>4</v>
      </c>
      <c r="F2099" s="37" t="n">
        <v>2</v>
      </c>
      <c r="G2099" s="36" t="n">
        <v>50</v>
      </c>
      <c r="H2099" s="6" t="inlineStr">
        <is>
          <t>OFF</t>
        </is>
      </c>
      <c r="I2099" s="38" t="n">
        <v>856.3651513317755</v>
      </c>
      <c r="J2099" s="38" t="n">
        <v>3449.488235315031</v>
      </c>
      <c r="K2099" s="38" t="n">
        <v>2287.037037037037</v>
      </c>
      <c r="L2099" s="38" t="n">
        <v>150</v>
      </c>
      <c r="M2099" s="38">
        <f>I2099+J2099+K2099+L2099</f>
        <v/>
      </c>
      <c r="N2099" s="38">
        <f>M2099*'Dashboard &amp; Optimisation'!$B$18/('Dashboard &amp; Optimisation'!$B$16/3.6)</f>
        <v/>
      </c>
      <c r="O2099" s="38" t="n">
        <v>414.2487869523762</v>
      </c>
      <c r="P2099" s="39" t="n">
        <v>0.2685905799147778</v>
      </c>
      <c r="Q2099" s="40" t="n">
        <v>7.393364379634797</v>
      </c>
      <c r="R2099" s="38" t="n">
        <v>463.4244579317813</v>
      </c>
      <c r="S2099" s="38">
        <f>R2099*IF(A2099=4, 2.0, 3.0)</f>
        <v/>
      </c>
      <c r="T2099" s="37">
        <f>'Dashboard &amp; Optimisation'!$B$18*U2099</f>
        <v/>
      </c>
      <c r="U2099" s="26">
        <f>MIN(1, S2099/M2099)</f>
        <v/>
      </c>
      <c r="V2099" s="26">
        <f>N2099/(N2099+O2099)</f>
        <v/>
      </c>
      <c r="W2099" s="26">
        <f>U2099*V2099</f>
        <v/>
      </c>
      <c r="X2099" s="39">
        <f>T2099/N2099</f>
        <v/>
      </c>
      <c r="Y2099" s="41">
        <f>IF(W2099=MAXIFS(W$2:W$7201, A$2:A$7201, A2099, B$2:B$7201, B2099), "OPTIMAL", "")</f>
        <v/>
      </c>
    </row>
    <row r="2100" ht="20" customHeight="1">
      <c r="A2100" s="28" t="n">
        <v>4</v>
      </c>
      <c r="B2100" s="28" t="n">
        <v>35</v>
      </c>
      <c r="C2100" s="29" t="n">
        <v>120</v>
      </c>
      <c r="D2100" s="29" t="n">
        <v>2</v>
      </c>
      <c r="E2100" s="30" t="n">
        <v>4</v>
      </c>
      <c r="F2100" s="29" t="n">
        <v>2</v>
      </c>
      <c r="G2100" s="28" t="n">
        <v>100</v>
      </c>
      <c r="H2100" s="30" t="inlineStr">
        <is>
          <t>ON</t>
        </is>
      </c>
      <c r="I2100" s="31" t="n">
        <v>856.3651513317755</v>
      </c>
      <c r="J2100" s="31" t="n">
        <v>3449.488235315031</v>
      </c>
      <c r="K2100" s="31" t="n">
        <v>2287.037037037037</v>
      </c>
      <c r="L2100" s="31" t="n">
        <v>150</v>
      </c>
      <c r="M2100" s="31">
        <f>I2100+J2100+K2100+L2100</f>
        <v/>
      </c>
      <c r="N2100" s="31">
        <f>M2100*'Dashboard &amp; Optimisation'!$B$18/('Dashboard &amp; Optimisation'!$B$16/3.6)</f>
        <v/>
      </c>
      <c r="O2100" s="31" t="n">
        <v>414.2487869523762</v>
      </c>
      <c r="P2100" s="32" t="n">
        <v>0.06474901627983365</v>
      </c>
      <c r="Q2100" s="33" t="n">
        <v>7.393364379634797</v>
      </c>
      <c r="R2100" s="31" t="n">
        <v>1922.368107719898</v>
      </c>
      <c r="S2100" s="31">
        <f>R2100*IF(A2100=4, 2.0, 3.0)</f>
        <v/>
      </c>
      <c r="T2100" s="29">
        <f>'Dashboard &amp; Optimisation'!$B$18*U2100</f>
        <v/>
      </c>
      <c r="U2100" s="34">
        <f>MIN(1, S2100/M2100)</f>
        <v/>
      </c>
      <c r="V2100" s="34">
        <f>N2100/(N2100+O2100)</f>
        <v/>
      </c>
      <c r="W2100" s="34">
        <f>U2100*V2100</f>
        <v/>
      </c>
      <c r="X2100" s="32">
        <f>T2100/N2100</f>
        <v/>
      </c>
      <c r="Y2100" s="35">
        <f>IF(W2100=MAXIFS(W$2:W$7201, A$2:A$7201, A2100, B$2:B$7201, B2100), "OPTIMAL", "")</f>
        <v/>
      </c>
    </row>
    <row r="2101" ht="20" customHeight="1">
      <c r="A2101" s="36" t="n">
        <v>4</v>
      </c>
      <c r="B2101" s="36" t="n">
        <v>35</v>
      </c>
      <c r="C2101" s="37" t="n">
        <v>120</v>
      </c>
      <c r="D2101" s="37" t="n">
        <v>2</v>
      </c>
      <c r="E2101" s="6" t="n">
        <v>4</v>
      </c>
      <c r="F2101" s="37" t="n">
        <v>2</v>
      </c>
      <c r="G2101" s="36" t="n">
        <v>100</v>
      </c>
      <c r="H2101" s="6" t="inlineStr">
        <is>
          <t>OFF</t>
        </is>
      </c>
      <c r="I2101" s="38" t="n">
        <v>856.3651513317755</v>
      </c>
      <c r="J2101" s="38" t="n">
        <v>3449.488235315031</v>
      </c>
      <c r="K2101" s="38" t="n">
        <v>2287.037037037037</v>
      </c>
      <c r="L2101" s="38" t="n">
        <v>150</v>
      </c>
      <c r="M2101" s="38">
        <f>I2101+J2101+K2101+L2101</f>
        <v/>
      </c>
      <c r="N2101" s="38">
        <f>M2101*'Dashboard &amp; Optimisation'!$B$18/('Dashboard &amp; Optimisation'!$B$16/3.6)</f>
        <v/>
      </c>
      <c r="O2101" s="38" t="n">
        <v>414.2487869523762</v>
      </c>
      <c r="P2101" s="39" t="n">
        <v>0.269253725510994</v>
      </c>
      <c r="Q2101" s="40" t="n">
        <v>7.393364379634797</v>
      </c>
      <c r="R2101" s="38" t="n">
        <v>462.2830888091327</v>
      </c>
      <c r="S2101" s="38">
        <f>R2101*IF(A2101=4, 2.0, 3.0)</f>
        <v/>
      </c>
      <c r="T2101" s="37">
        <f>'Dashboard &amp; Optimisation'!$B$18*U2101</f>
        <v/>
      </c>
      <c r="U2101" s="26">
        <f>MIN(1, S2101/M2101)</f>
        <v/>
      </c>
      <c r="V2101" s="26">
        <f>N2101/(N2101+O2101)</f>
        <v/>
      </c>
      <c r="W2101" s="26">
        <f>U2101*V2101</f>
        <v/>
      </c>
      <c r="X2101" s="39">
        <f>T2101/N2101</f>
        <v/>
      </c>
      <c r="Y2101" s="41">
        <f>IF(W2101=MAXIFS(W$2:W$7201, A$2:A$7201, A2101, B$2:B$7201, B2101), "OPTIMAL", "")</f>
        <v/>
      </c>
    </row>
    <row r="2102" ht="20" customHeight="1">
      <c r="A2102" s="28" t="n">
        <v>4</v>
      </c>
      <c r="B2102" s="28" t="n">
        <v>35</v>
      </c>
      <c r="C2102" s="29" t="n">
        <v>120</v>
      </c>
      <c r="D2102" s="29" t="n">
        <v>2</v>
      </c>
      <c r="E2102" s="30" t="n">
        <v>4</v>
      </c>
      <c r="F2102" s="29" t="n">
        <v>2</v>
      </c>
      <c r="G2102" s="28" t="n">
        <v>150</v>
      </c>
      <c r="H2102" s="30" t="inlineStr">
        <is>
          <t>ON</t>
        </is>
      </c>
      <c r="I2102" s="31" t="n">
        <v>856.3651513317755</v>
      </c>
      <c r="J2102" s="31" t="n">
        <v>3449.488235315031</v>
      </c>
      <c r="K2102" s="31" t="n">
        <v>2287.037037037037</v>
      </c>
      <c r="L2102" s="31" t="n">
        <v>150</v>
      </c>
      <c r="M2102" s="31">
        <f>I2102+J2102+K2102+L2102</f>
        <v/>
      </c>
      <c r="N2102" s="31">
        <f>M2102*'Dashboard &amp; Optimisation'!$B$18/('Dashboard &amp; Optimisation'!$B$16/3.6)</f>
        <v/>
      </c>
      <c r="O2102" s="31" t="n">
        <v>414.2487869523762</v>
      </c>
      <c r="P2102" s="32" t="n">
        <v>0.06541216187604988</v>
      </c>
      <c r="Q2102" s="33" t="n">
        <v>7.393364379634797</v>
      </c>
      <c r="R2102" s="31" t="n">
        <v>1902.879225096562</v>
      </c>
      <c r="S2102" s="31">
        <f>R2102*IF(A2102=4, 2.0, 3.0)</f>
        <v/>
      </c>
      <c r="T2102" s="29">
        <f>'Dashboard &amp; Optimisation'!$B$18*U2102</f>
        <v/>
      </c>
      <c r="U2102" s="34">
        <f>MIN(1, S2102/M2102)</f>
        <v/>
      </c>
      <c r="V2102" s="34">
        <f>N2102/(N2102+O2102)</f>
        <v/>
      </c>
      <c r="W2102" s="34">
        <f>U2102*V2102</f>
        <v/>
      </c>
      <c r="X2102" s="32">
        <f>T2102/N2102</f>
        <v/>
      </c>
      <c r="Y2102" s="35">
        <f>IF(W2102=MAXIFS(W$2:W$7201, A$2:A$7201, A2102, B$2:B$7201, B2102), "OPTIMAL", "")</f>
        <v/>
      </c>
    </row>
    <row r="2103" ht="20" customHeight="1">
      <c r="A2103" s="36" t="n">
        <v>4</v>
      </c>
      <c r="B2103" s="36" t="n">
        <v>35</v>
      </c>
      <c r="C2103" s="37" t="n">
        <v>120</v>
      </c>
      <c r="D2103" s="37" t="n">
        <v>2</v>
      </c>
      <c r="E2103" s="6" t="n">
        <v>4</v>
      </c>
      <c r="F2103" s="37" t="n">
        <v>2</v>
      </c>
      <c r="G2103" s="36" t="n">
        <v>150</v>
      </c>
      <c r="H2103" s="6" t="inlineStr">
        <is>
          <t>OFF</t>
        </is>
      </c>
      <c r="I2103" s="38" t="n">
        <v>856.3651513317755</v>
      </c>
      <c r="J2103" s="38" t="n">
        <v>3449.488235315031</v>
      </c>
      <c r="K2103" s="38" t="n">
        <v>2287.037037037037</v>
      </c>
      <c r="L2103" s="38" t="n">
        <v>150</v>
      </c>
      <c r="M2103" s="38">
        <f>I2103+J2103+K2103+L2103</f>
        <v/>
      </c>
      <c r="N2103" s="38">
        <f>M2103*'Dashboard &amp; Optimisation'!$B$18/('Dashboard &amp; Optimisation'!$B$16/3.6)</f>
        <v/>
      </c>
      <c r="O2103" s="38" t="n">
        <v>414.2487869523762</v>
      </c>
      <c r="P2103" s="39" t="n">
        <v>0.2699168711072102</v>
      </c>
      <c r="Q2103" s="40" t="n">
        <v>7.393364379634797</v>
      </c>
      <c r="R2103" s="38" t="n">
        <v>461.1473280347451</v>
      </c>
      <c r="S2103" s="38">
        <f>R2103*IF(A2103=4, 2.0, 3.0)</f>
        <v/>
      </c>
      <c r="T2103" s="37">
        <f>'Dashboard &amp; Optimisation'!$B$18*U2103</f>
        <v/>
      </c>
      <c r="U2103" s="26">
        <f>MIN(1, S2103/M2103)</f>
        <v/>
      </c>
      <c r="V2103" s="26">
        <f>N2103/(N2103+O2103)</f>
        <v/>
      </c>
      <c r="W2103" s="26">
        <f>U2103*V2103</f>
        <v/>
      </c>
      <c r="X2103" s="39">
        <f>T2103/N2103</f>
        <v/>
      </c>
      <c r="Y2103" s="41">
        <f>IF(W2103=MAXIFS(W$2:W$7201, A$2:A$7201, A2103, B$2:B$7201, B2103), "OPTIMAL", "")</f>
        <v/>
      </c>
    </row>
    <row r="2104" ht="20" customHeight="1">
      <c r="A2104" s="28" t="n">
        <v>4</v>
      </c>
      <c r="B2104" s="28" t="n">
        <v>35</v>
      </c>
      <c r="C2104" s="29" t="n">
        <v>120</v>
      </c>
      <c r="D2104" s="29" t="n">
        <v>2</v>
      </c>
      <c r="E2104" s="30" t="n">
        <v>4</v>
      </c>
      <c r="F2104" s="29" t="n">
        <v>2</v>
      </c>
      <c r="G2104" s="28" t="n">
        <v>200</v>
      </c>
      <c r="H2104" s="30" t="inlineStr">
        <is>
          <t>ON</t>
        </is>
      </c>
      <c r="I2104" s="31" t="n">
        <v>856.3651513317755</v>
      </c>
      <c r="J2104" s="31" t="n">
        <v>3449.488235315031</v>
      </c>
      <c r="K2104" s="31" t="n">
        <v>2287.037037037037</v>
      </c>
      <c r="L2104" s="31" t="n">
        <v>150</v>
      </c>
      <c r="M2104" s="31">
        <f>I2104+J2104+K2104+L2104</f>
        <v/>
      </c>
      <c r="N2104" s="31">
        <f>M2104*'Dashboard &amp; Optimisation'!$B$18/('Dashboard &amp; Optimisation'!$B$16/3.6)</f>
        <v/>
      </c>
      <c r="O2104" s="31" t="n">
        <v>414.2487869523762</v>
      </c>
      <c r="P2104" s="32" t="n">
        <v>0.06607530747226611</v>
      </c>
      <c r="Q2104" s="33" t="n">
        <v>7.393364379634797</v>
      </c>
      <c r="R2104" s="31" t="n">
        <v>1883.781531471999</v>
      </c>
      <c r="S2104" s="31">
        <f>R2104*IF(A2104=4, 2.0, 3.0)</f>
        <v/>
      </c>
      <c r="T2104" s="29">
        <f>'Dashboard &amp; Optimisation'!$B$18*U2104</f>
        <v/>
      </c>
      <c r="U2104" s="34">
        <f>MIN(1, S2104/M2104)</f>
        <v/>
      </c>
      <c r="V2104" s="34">
        <f>N2104/(N2104+O2104)</f>
        <v/>
      </c>
      <c r="W2104" s="34">
        <f>U2104*V2104</f>
        <v/>
      </c>
      <c r="X2104" s="32">
        <f>T2104/N2104</f>
        <v/>
      </c>
      <c r="Y2104" s="35">
        <f>IF(W2104=MAXIFS(W$2:W$7201, A$2:A$7201, A2104, B$2:B$7201, B2104), "OPTIMAL", "")</f>
        <v/>
      </c>
    </row>
    <row r="2105" ht="20" customHeight="1">
      <c r="A2105" s="36" t="n">
        <v>4</v>
      </c>
      <c r="B2105" s="36" t="n">
        <v>35</v>
      </c>
      <c r="C2105" s="37" t="n">
        <v>120</v>
      </c>
      <c r="D2105" s="37" t="n">
        <v>2</v>
      </c>
      <c r="E2105" s="6" t="n">
        <v>4</v>
      </c>
      <c r="F2105" s="37" t="n">
        <v>2</v>
      </c>
      <c r="G2105" s="36" t="n">
        <v>200</v>
      </c>
      <c r="H2105" s="6" t="inlineStr">
        <is>
          <t>OFF</t>
        </is>
      </c>
      <c r="I2105" s="38" t="n">
        <v>856.3651513317755</v>
      </c>
      <c r="J2105" s="38" t="n">
        <v>3449.488235315031</v>
      </c>
      <c r="K2105" s="38" t="n">
        <v>2287.037037037037</v>
      </c>
      <c r="L2105" s="38" t="n">
        <v>150</v>
      </c>
      <c r="M2105" s="38">
        <f>I2105+J2105+K2105+L2105</f>
        <v/>
      </c>
      <c r="N2105" s="38">
        <f>M2105*'Dashboard &amp; Optimisation'!$B$18/('Dashboard &amp; Optimisation'!$B$16/3.6)</f>
        <v/>
      </c>
      <c r="O2105" s="38" t="n">
        <v>414.2487869523762</v>
      </c>
      <c r="P2105" s="39" t="n">
        <v>0.2705800167034265</v>
      </c>
      <c r="Q2105" s="40" t="n">
        <v>7.393364379634797</v>
      </c>
      <c r="R2105" s="38" t="n">
        <v>460.0171343732956</v>
      </c>
      <c r="S2105" s="38">
        <f>R2105*IF(A2105=4, 2.0, 3.0)</f>
        <v/>
      </c>
      <c r="T2105" s="37">
        <f>'Dashboard &amp; Optimisation'!$B$18*U2105</f>
        <v/>
      </c>
      <c r="U2105" s="26">
        <f>MIN(1, S2105/M2105)</f>
        <v/>
      </c>
      <c r="V2105" s="26">
        <f>N2105/(N2105+O2105)</f>
        <v/>
      </c>
      <c r="W2105" s="26">
        <f>U2105*V2105</f>
        <v/>
      </c>
      <c r="X2105" s="39">
        <f>T2105/N2105</f>
        <v/>
      </c>
      <c r="Y2105" s="41">
        <f>IF(W2105=MAXIFS(W$2:W$7201, A$2:A$7201, A2105, B$2:B$7201, B2105), "OPTIMAL", "")</f>
        <v/>
      </c>
    </row>
    <row r="2106" ht="20" customHeight="1">
      <c r="A2106" s="28" t="n">
        <v>4</v>
      </c>
      <c r="B2106" s="28" t="n">
        <v>35</v>
      </c>
      <c r="C2106" s="29" t="n">
        <v>120</v>
      </c>
      <c r="D2106" s="29" t="n">
        <v>2</v>
      </c>
      <c r="E2106" s="30" t="n">
        <v>8</v>
      </c>
      <c r="F2106" s="29" t="n">
        <v>1.5</v>
      </c>
      <c r="G2106" s="28" t="n">
        <v>50</v>
      </c>
      <c r="H2106" s="30" t="inlineStr">
        <is>
          <t>ON</t>
        </is>
      </c>
      <c r="I2106" s="31" t="n">
        <v>856.3651513317755</v>
      </c>
      <c r="J2106" s="31" t="n">
        <v>3449.488235315031</v>
      </c>
      <c r="K2106" s="31" t="n">
        <v>2287.037037037037</v>
      </c>
      <c r="L2106" s="31" t="n">
        <v>150</v>
      </c>
      <c r="M2106" s="31">
        <f>I2106+J2106+K2106+L2106</f>
        <v/>
      </c>
      <c r="N2106" s="31">
        <f>M2106*'Dashboard &amp; Optimisation'!$B$18/('Dashboard &amp; Optimisation'!$B$16/3.6)</f>
        <v/>
      </c>
      <c r="O2106" s="31" t="n">
        <v>505.9980739712684</v>
      </c>
      <c r="P2106" s="32" t="n">
        <v>0.05089447047238128</v>
      </c>
      <c r="Q2106" s="33" t="n">
        <v>10.9900465694522</v>
      </c>
      <c r="R2106" s="31" t="n">
        <v>2491.016705378005</v>
      </c>
      <c r="S2106" s="31">
        <f>R2106*IF(A2106=4, 2.0, 3.0)</f>
        <v/>
      </c>
      <c r="T2106" s="29">
        <f>'Dashboard &amp; Optimisation'!$B$18*U2106</f>
        <v/>
      </c>
      <c r="U2106" s="34">
        <f>MIN(1, S2106/M2106)</f>
        <v/>
      </c>
      <c r="V2106" s="34">
        <f>N2106/(N2106+O2106)</f>
        <v/>
      </c>
      <c r="W2106" s="34">
        <f>U2106*V2106</f>
        <v/>
      </c>
      <c r="X2106" s="32">
        <f>T2106/N2106</f>
        <v/>
      </c>
      <c r="Y2106" s="35">
        <f>IF(W2106=MAXIFS(W$2:W$7201, A$2:A$7201, A2106, B$2:B$7201, B2106), "OPTIMAL", "")</f>
        <v/>
      </c>
    </row>
    <row r="2107" ht="20" customHeight="1">
      <c r="A2107" s="36" t="n">
        <v>4</v>
      </c>
      <c r="B2107" s="36" t="n">
        <v>35</v>
      </c>
      <c r="C2107" s="37" t="n">
        <v>120</v>
      </c>
      <c r="D2107" s="37" t="n">
        <v>2</v>
      </c>
      <c r="E2107" s="6" t="n">
        <v>8</v>
      </c>
      <c r="F2107" s="37" t="n">
        <v>1.5</v>
      </c>
      <c r="G2107" s="36" t="n">
        <v>50</v>
      </c>
      <c r="H2107" s="6" t="inlineStr">
        <is>
          <t>OFF</t>
        </is>
      </c>
      <c r="I2107" s="38" t="n">
        <v>856.3651513317755</v>
      </c>
      <c r="J2107" s="38" t="n">
        <v>3449.488235315031</v>
      </c>
      <c r="K2107" s="38" t="n">
        <v>2287.037037037037</v>
      </c>
      <c r="L2107" s="38" t="n">
        <v>150</v>
      </c>
      <c r="M2107" s="38">
        <f>I2107+J2107+K2107+L2107</f>
        <v/>
      </c>
      <c r="N2107" s="38">
        <f>M2107*'Dashboard &amp; Optimisation'!$B$18/('Dashboard &amp; Optimisation'!$B$16/3.6)</f>
        <v/>
      </c>
      <c r="O2107" s="38" t="n">
        <v>505.9980739712684</v>
      </c>
      <c r="P2107" s="39" t="n">
        <v>0.2161900878474888</v>
      </c>
      <c r="Q2107" s="40" t="n">
        <v>10.9900465694522</v>
      </c>
      <c r="R2107" s="38" t="n">
        <v>586.4236303354738</v>
      </c>
      <c r="S2107" s="38">
        <f>R2107*IF(A2107=4, 2.0, 3.0)</f>
        <v/>
      </c>
      <c r="T2107" s="37">
        <f>'Dashboard &amp; Optimisation'!$B$18*U2107</f>
        <v/>
      </c>
      <c r="U2107" s="26">
        <f>MIN(1, S2107/M2107)</f>
        <v/>
      </c>
      <c r="V2107" s="26">
        <f>N2107/(N2107+O2107)</f>
        <v/>
      </c>
      <c r="W2107" s="26">
        <f>U2107*V2107</f>
        <v/>
      </c>
      <c r="X2107" s="39">
        <f>T2107/N2107</f>
        <v/>
      </c>
      <c r="Y2107" s="41">
        <f>IF(W2107=MAXIFS(W$2:W$7201, A$2:A$7201, A2107, B$2:B$7201, B2107), "OPTIMAL", "")</f>
        <v/>
      </c>
    </row>
    <row r="2108" ht="20" customHeight="1">
      <c r="A2108" s="28" t="n">
        <v>4</v>
      </c>
      <c r="B2108" s="28" t="n">
        <v>35</v>
      </c>
      <c r="C2108" s="29" t="n">
        <v>120</v>
      </c>
      <c r="D2108" s="29" t="n">
        <v>2</v>
      </c>
      <c r="E2108" s="30" t="n">
        <v>8</v>
      </c>
      <c r="F2108" s="29" t="n">
        <v>1.5</v>
      </c>
      <c r="G2108" s="28" t="n">
        <v>100</v>
      </c>
      <c r="H2108" s="30" t="inlineStr">
        <is>
          <t>ON</t>
        </is>
      </c>
      <c r="I2108" s="31" t="n">
        <v>856.3651513317755</v>
      </c>
      <c r="J2108" s="31" t="n">
        <v>3449.488235315031</v>
      </c>
      <c r="K2108" s="31" t="n">
        <v>2287.037037037037</v>
      </c>
      <c r="L2108" s="31" t="n">
        <v>150</v>
      </c>
      <c r="M2108" s="31">
        <f>I2108+J2108+K2108+L2108</f>
        <v/>
      </c>
      <c r="N2108" s="31">
        <f>M2108*'Dashboard &amp; Optimisation'!$B$18/('Dashboard &amp; Optimisation'!$B$16/3.6)</f>
        <v/>
      </c>
      <c r="O2108" s="31" t="n">
        <v>505.9980739712684</v>
      </c>
      <c r="P2108" s="32" t="n">
        <v>0.05155761606859751</v>
      </c>
      <c r="Q2108" s="33" t="n">
        <v>10.9900465694522</v>
      </c>
      <c r="R2108" s="31" t="n">
        <v>2458.976691036096</v>
      </c>
      <c r="S2108" s="31">
        <f>R2108*IF(A2108=4, 2.0, 3.0)</f>
        <v/>
      </c>
      <c r="T2108" s="29">
        <f>'Dashboard &amp; Optimisation'!$B$18*U2108</f>
        <v/>
      </c>
      <c r="U2108" s="34">
        <f>MIN(1, S2108/M2108)</f>
        <v/>
      </c>
      <c r="V2108" s="34">
        <f>N2108/(N2108+O2108)</f>
        <v/>
      </c>
      <c r="W2108" s="34">
        <f>U2108*V2108</f>
        <v/>
      </c>
      <c r="X2108" s="32">
        <f>T2108/N2108</f>
        <v/>
      </c>
      <c r="Y2108" s="35">
        <f>IF(W2108=MAXIFS(W$2:W$7201, A$2:A$7201, A2108, B$2:B$7201, B2108), "OPTIMAL", "")</f>
        <v/>
      </c>
    </row>
    <row r="2109" ht="20" customHeight="1">
      <c r="A2109" s="36" t="n">
        <v>4</v>
      </c>
      <c r="B2109" s="36" t="n">
        <v>35</v>
      </c>
      <c r="C2109" s="37" t="n">
        <v>120</v>
      </c>
      <c r="D2109" s="37" t="n">
        <v>2</v>
      </c>
      <c r="E2109" s="6" t="n">
        <v>8</v>
      </c>
      <c r="F2109" s="37" t="n">
        <v>1.5</v>
      </c>
      <c r="G2109" s="36" t="n">
        <v>100</v>
      </c>
      <c r="H2109" s="6" t="inlineStr">
        <is>
          <t>OFF</t>
        </is>
      </c>
      <c r="I2109" s="38" t="n">
        <v>856.3651513317755</v>
      </c>
      <c r="J2109" s="38" t="n">
        <v>3449.488235315031</v>
      </c>
      <c r="K2109" s="38" t="n">
        <v>2287.037037037037</v>
      </c>
      <c r="L2109" s="38" t="n">
        <v>150</v>
      </c>
      <c r="M2109" s="38">
        <f>I2109+J2109+K2109+L2109</f>
        <v/>
      </c>
      <c r="N2109" s="38">
        <f>M2109*'Dashboard &amp; Optimisation'!$B$18/('Dashboard &amp; Optimisation'!$B$16/3.6)</f>
        <v/>
      </c>
      <c r="O2109" s="38" t="n">
        <v>505.9980739712684</v>
      </c>
      <c r="P2109" s="39" t="n">
        <v>0.216853233443705</v>
      </c>
      <c r="Q2109" s="40" t="n">
        <v>10.9900465694522</v>
      </c>
      <c r="R2109" s="38" t="n">
        <v>584.6303241357068</v>
      </c>
      <c r="S2109" s="38">
        <f>R2109*IF(A2109=4, 2.0, 3.0)</f>
        <v/>
      </c>
      <c r="T2109" s="37">
        <f>'Dashboard &amp; Optimisation'!$B$18*U2109</f>
        <v/>
      </c>
      <c r="U2109" s="26">
        <f>MIN(1, S2109/M2109)</f>
        <v/>
      </c>
      <c r="V2109" s="26">
        <f>N2109/(N2109+O2109)</f>
        <v/>
      </c>
      <c r="W2109" s="26">
        <f>U2109*V2109</f>
        <v/>
      </c>
      <c r="X2109" s="39">
        <f>T2109/N2109</f>
        <v/>
      </c>
      <c r="Y2109" s="41">
        <f>IF(W2109=MAXIFS(W$2:W$7201, A$2:A$7201, A2109, B$2:B$7201, B2109), "OPTIMAL", "")</f>
        <v/>
      </c>
    </row>
    <row r="2110" ht="20" customHeight="1">
      <c r="A2110" s="28" t="n">
        <v>4</v>
      </c>
      <c r="B2110" s="28" t="n">
        <v>35</v>
      </c>
      <c r="C2110" s="29" t="n">
        <v>120</v>
      </c>
      <c r="D2110" s="29" t="n">
        <v>2</v>
      </c>
      <c r="E2110" s="30" t="n">
        <v>8</v>
      </c>
      <c r="F2110" s="29" t="n">
        <v>1.5</v>
      </c>
      <c r="G2110" s="28" t="n">
        <v>150</v>
      </c>
      <c r="H2110" s="30" t="inlineStr">
        <is>
          <t>ON</t>
        </is>
      </c>
      <c r="I2110" s="31" t="n">
        <v>856.3651513317755</v>
      </c>
      <c r="J2110" s="31" t="n">
        <v>3449.488235315031</v>
      </c>
      <c r="K2110" s="31" t="n">
        <v>2287.037037037037</v>
      </c>
      <c r="L2110" s="31" t="n">
        <v>150</v>
      </c>
      <c r="M2110" s="31">
        <f>I2110+J2110+K2110+L2110</f>
        <v/>
      </c>
      <c r="N2110" s="31">
        <f>M2110*'Dashboard &amp; Optimisation'!$B$18/('Dashboard &amp; Optimisation'!$B$16/3.6)</f>
        <v/>
      </c>
      <c r="O2110" s="31" t="n">
        <v>505.9980739712684</v>
      </c>
      <c r="P2110" s="32" t="n">
        <v>0.05222076166481374</v>
      </c>
      <c r="Q2110" s="33" t="n">
        <v>10.9900465694522</v>
      </c>
      <c r="R2110" s="31" t="n">
        <v>2427.750421792351</v>
      </c>
      <c r="S2110" s="31">
        <f>R2110*IF(A2110=4, 2.0, 3.0)</f>
        <v/>
      </c>
      <c r="T2110" s="29">
        <f>'Dashboard &amp; Optimisation'!$B$18*U2110</f>
        <v/>
      </c>
      <c r="U2110" s="34">
        <f>MIN(1, S2110/M2110)</f>
        <v/>
      </c>
      <c r="V2110" s="34">
        <f>N2110/(N2110+O2110)</f>
        <v/>
      </c>
      <c r="W2110" s="34">
        <f>U2110*V2110</f>
        <v/>
      </c>
      <c r="X2110" s="32">
        <f>T2110/N2110</f>
        <v/>
      </c>
      <c r="Y2110" s="35">
        <f>IF(W2110=MAXIFS(W$2:W$7201, A$2:A$7201, A2110, B$2:B$7201, B2110), "OPTIMAL", "")</f>
        <v/>
      </c>
    </row>
    <row r="2111" ht="20" customHeight="1">
      <c r="A2111" s="36" t="n">
        <v>4</v>
      </c>
      <c r="B2111" s="36" t="n">
        <v>35</v>
      </c>
      <c r="C2111" s="37" t="n">
        <v>120</v>
      </c>
      <c r="D2111" s="37" t="n">
        <v>2</v>
      </c>
      <c r="E2111" s="6" t="n">
        <v>8</v>
      </c>
      <c r="F2111" s="37" t="n">
        <v>1.5</v>
      </c>
      <c r="G2111" s="36" t="n">
        <v>150</v>
      </c>
      <c r="H2111" s="6" t="inlineStr">
        <is>
          <t>OFF</t>
        </is>
      </c>
      <c r="I2111" s="38" t="n">
        <v>856.3651513317755</v>
      </c>
      <c r="J2111" s="38" t="n">
        <v>3449.488235315031</v>
      </c>
      <c r="K2111" s="38" t="n">
        <v>2287.037037037037</v>
      </c>
      <c r="L2111" s="38" t="n">
        <v>150</v>
      </c>
      <c r="M2111" s="38">
        <f>I2111+J2111+K2111+L2111</f>
        <v/>
      </c>
      <c r="N2111" s="38">
        <f>M2111*'Dashboard &amp; Optimisation'!$B$18/('Dashboard &amp; Optimisation'!$B$16/3.6)</f>
        <v/>
      </c>
      <c r="O2111" s="38" t="n">
        <v>505.9980739712684</v>
      </c>
      <c r="P2111" s="39" t="n">
        <v>0.2175163790399212</v>
      </c>
      <c r="Q2111" s="40" t="n">
        <v>10.9900465694522</v>
      </c>
      <c r="R2111" s="38" t="n">
        <v>582.8479524974133</v>
      </c>
      <c r="S2111" s="38">
        <f>R2111*IF(A2111=4, 2.0, 3.0)</f>
        <v/>
      </c>
      <c r="T2111" s="37">
        <f>'Dashboard &amp; Optimisation'!$B$18*U2111</f>
        <v/>
      </c>
      <c r="U2111" s="26">
        <f>MIN(1, S2111/M2111)</f>
        <v/>
      </c>
      <c r="V2111" s="26">
        <f>N2111/(N2111+O2111)</f>
        <v/>
      </c>
      <c r="W2111" s="26">
        <f>U2111*V2111</f>
        <v/>
      </c>
      <c r="X2111" s="39">
        <f>T2111/N2111</f>
        <v/>
      </c>
      <c r="Y2111" s="41">
        <f>IF(W2111=MAXIFS(W$2:W$7201, A$2:A$7201, A2111, B$2:B$7201, B2111), "OPTIMAL", "")</f>
        <v/>
      </c>
    </row>
    <row r="2112" ht="20" customHeight="1">
      <c r="A2112" s="28" t="n">
        <v>4</v>
      </c>
      <c r="B2112" s="28" t="n">
        <v>35</v>
      </c>
      <c r="C2112" s="29" t="n">
        <v>120</v>
      </c>
      <c r="D2112" s="29" t="n">
        <v>2</v>
      </c>
      <c r="E2112" s="30" t="n">
        <v>8</v>
      </c>
      <c r="F2112" s="29" t="n">
        <v>1.5</v>
      </c>
      <c r="G2112" s="28" t="n">
        <v>200</v>
      </c>
      <c r="H2112" s="30" t="inlineStr">
        <is>
          <t>ON</t>
        </is>
      </c>
      <c r="I2112" s="31" t="n">
        <v>856.3651513317755</v>
      </c>
      <c r="J2112" s="31" t="n">
        <v>3449.488235315031</v>
      </c>
      <c r="K2112" s="31" t="n">
        <v>2287.037037037037</v>
      </c>
      <c r="L2112" s="31" t="n">
        <v>150</v>
      </c>
      <c r="M2112" s="31">
        <f>I2112+J2112+K2112+L2112</f>
        <v/>
      </c>
      <c r="N2112" s="31">
        <f>M2112*'Dashboard &amp; Optimisation'!$B$18/('Dashboard &amp; Optimisation'!$B$16/3.6)</f>
        <v/>
      </c>
      <c r="O2112" s="31" t="n">
        <v>505.9980739712684</v>
      </c>
      <c r="P2112" s="32" t="n">
        <v>0.05288390726102997</v>
      </c>
      <c r="Q2112" s="33" t="n">
        <v>10.9900465694522</v>
      </c>
      <c r="R2112" s="31" t="n">
        <v>2397.30728541483</v>
      </c>
      <c r="S2112" s="31">
        <f>R2112*IF(A2112=4, 2.0, 3.0)</f>
        <v/>
      </c>
      <c r="T2112" s="29">
        <f>'Dashboard &amp; Optimisation'!$B$18*U2112</f>
        <v/>
      </c>
      <c r="U2112" s="34">
        <f>MIN(1, S2112/M2112)</f>
        <v/>
      </c>
      <c r="V2112" s="34">
        <f>N2112/(N2112+O2112)</f>
        <v/>
      </c>
      <c r="W2112" s="34">
        <f>U2112*V2112</f>
        <v/>
      </c>
      <c r="X2112" s="32">
        <f>T2112/N2112</f>
        <v/>
      </c>
      <c r="Y2112" s="35">
        <f>IF(W2112=MAXIFS(W$2:W$7201, A$2:A$7201, A2112, B$2:B$7201, B2112), "OPTIMAL", "")</f>
        <v/>
      </c>
    </row>
    <row r="2113" ht="20" customHeight="1">
      <c r="A2113" s="36" t="n">
        <v>4</v>
      </c>
      <c r="B2113" s="36" t="n">
        <v>35</v>
      </c>
      <c r="C2113" s="37" t="n">
        <v>120</v>
      </c>
      <c r="D2113" s="37" t="n">
        <v>2</v>
      </c>
      <c r="E2113" s="6" t="n">
        <v>8</v>
      </c>
      <c r="F2113" s="37" t="n">
        <v>1.5</v>
      </c>
      <c r="G2113" s="36" t="n">
        <v>200</v>
      </c>
      <c r="H2113" s="6" t="inlineStr">
        <is>
          <t>OFF</t>
        </is>
      </c>
      <c r="I2113" s="38" t="n">
        <v>856.3651513317755</v>
      </c>
      <c r="J2113" s="38" t="n">
        <v>3449.488235315031</v>
      </c>
      <c r="K2113" s="38" t="n">
        <v>2287.037037037037</v>
      </c>
      <c r="L2113" s="38" t="n">
        <v>150</v>
      </c>
      <c r="M2113" s="38">
        <f>I2113+J2113+K2113+L2113</f>
        <v/>
      </c>
      <c r="N2113" s="38">
        <f>M2113*'Dashboard &amp; Optimisation'!$B$18/('Dashboard &amp; Optimisation'!$B$16/3.6)</f>
        <v/>
      </c>
      <c r="O2113" s="38" t="n">
        <v>505.9980739712684</v>
      </c>
      <c r="P2113" s="39" t="n">
        <v>0.2181795246361375</v>
      </c>
      <c r="Q2113" s="40" t="n">
        <v>10.9900465694522</v>
      </c>
      <c r="R2113" s="38" t="n">
        <v>581.0764157154586</v>
      </c>
      <c r="S2113" s="38">
        <f>R2113*IF(A2113=4, 2.0, 3.0)</f>
        <v/>
      </c>
      <c r="T2113" s="37">
        <f>'Dashboard &amp; Optimisation'!$B$18*U2113</f>
        <v/>
      </c>
      <c r="U2113" s="26">
        <f>MIN(1, S2113/M2113)</f>
        <v/>
      </c>
      <c r="V2113" s="26">
        <f>N2113/(N2113+O2113)</f>
        <v/>
      </c>
      <c r="W2113" s="26">
        <f>U2113*V2113</f>
        <v/>
      </c>
      <c r="X2113" s="39">
        <f>T2113/N2113</f>
        <v/>
      </c>
      <c r="Y2113" s="41">
        <f>IF(W2113=MAXIFS(W$2:W$7201, A$2:A$7201, A2113, B$2:B$7201, B2113), "OPTIMAL", "")</f>
        <v/>
      </c>
    </row>
    <row r="2114" ht="20" customHeight="1">
      <c r="A2114" s="28" t="n">
        <v>4</v>
      </c>
      <c r="B2114" s="28" t="n">
        <v>35</v>
      </c>
      <c r="C2114" s="29" t="n">
        <v>120</v>
      </c>
      <c r="D2114" s="29" t="n">
        <v>2</v>
      </c>
      <c r="E2114" s="30" t="n">
        <v>8</v>
      </c>
      <c r="F2114" s="29" t="n">
        <v>2</v>
      </c>
      <c r="G2114" s="28" t="n">
        <v>50</v>
      </c>
      <c r="H2114" s="30" t="inlineStr">
        <is>
          <t>ON</t>
        </is>
      </c>
      <c r="I2114" s="31" t="n">
        <v>856.3651513317755</v>
      </c>
      <c r="J2114" s="31" t="n">
        <v>3449.488235315031</v>
      </c>
      <c r="K2114" s="31" t="n">
        <v>2287.037037037037</v>
      </c>
      <c r="L2114" s="31" t="n">
        <v>150</v>
      </c>
      <c r="M2114" s="31">
        <f>I2114+J2114+K2114+L2114</f>
        <v/>
      </c>
      <c r="N2114" s="31">
        <f>M2114*'Dashboard &amp; Optimisation'!$B$18/('Dashboard &amp; Optimisation'!$B$16/3.6)</f>
        <v/>
      </c>
      <c r="O2114" s="31" t="n">
        <v>601.2134327024847</v>
      </c>
      <c r="P2114" s="32" t="n">
        <v>0.04930946412606316</v>
      </c>
      <c r="Q2114" s="33" t="n">
        <v>14.58672875926959</v>
      </c>
      <c r="R2114" s="31" t="n">
        <v>2619.652917147865</v>
      </c>
      <c r="S2114" s="31">
        <f>R2114*IF(A2114=4, 2.0, 3.0)</f>
        <v/>
      </c>
      <c r="T2114" s="29">
        <f>'Dashboard &amp; Optimisation'!$B$18*U2114</f>
        <v/>
      </c>
      <c r="U2114" s="34">
        <f>MIN(1, S2114/M2114)</f>
        <v/>
      </c>
      <c r="V2114" s="34">
        <f>N2114/(N2114+O2114)</f>
        <v/>
      </c>
      <c r="W2114" s="34">
        <f>U2114*V2114</f>
        <v/>
      </c>
      <c r="X2114" s="32">
        <f>T2114/N2114</f>
        <v/>
      </c>
      <c r="Y2114" s="35">
        <f>IF(W2114=MAXIFS(W$2:W$7201, A$2:A$7201, A2114, B$2:B$7201, B2114), "OPTIMAL", "")</f>
        <v/>
      </c>
    </row>
    <row r="2115" ht="20" customHeight="1">
      <c r="A2115" s="36" t="n">
        <v>4</v>
      </c>
      <c r="B2115" s="36" t="n">
        <v>35</v>
      </c>
      <c r="C2115" s="37" t="n">
        <v>120</v>
      </c>
      <c r="D2115" s="37" t="n">
        <v>2</v>
      </c>
      <c r="E2115" s="6" t="n">
        <v>8</v>
      </c>
      <c r="F2115" s="37" t="n">
        <v>2</v>
      </c>
      <c r="G2115" s="36" t="n">
        <v>50</v>
      </c>
      <c r="H2115" s="6" t="inlineStr">
        <is>
          <t>OFF</t>
        </is>
      </c>
      <c r="I2115" s="38" t="n">
        <v>856.3651513317755</v>
      </c>
      <c r="J2115" s="38" t="n">
        <v>3449.488235315031</v>
      </c>
      <c r="K2115" s="38" t="n">
        <v>2287.037037037037</v>
      </c>
      <c r="L2115" s="38" t="n">
        <v>150</v>
      </c>
      <c r="M2115" s="38">
        <f>I2115+J2115+K2115+L2115</f>
        <v/>
      </c>
      <c r="N2115" s="38">
        <f>M2115*'Dashboard &amp; Optimisation'!$B$18/('Dashboard &amp; Optimisation'!$B$16/3.6)</f>
        <v/>
      </c>
      <c r="O2115" s="38" t="n">
        <v>601.2134327024847</v>
      </c>
      <c r="P2115" s="39" t="n">
        <v>0.2157035203563316</v>
      </c>
      <c r="Q2115" s="40" t="n">
        <v>14.58672875926959</v>
      </c>
      <c r="R2115" s="38" t="n">
        <v>598.8482771512064</v>
      </c>
      <c r="S2115" s="38">
        <f>R2115*IF(A2115=4, 2.0, 3.0)</f>
        <v/>
      </c>
      <c r="T2115" s="37">
        <f>'Dashboard &amp; Optimisation'!$B$18*U2115</f>
        <v/>
      </c>
      <c r="U2115" s="26">
        <f>MIN(1, S2115/M2115)</f>
        <v/>
      </c>
      <c r="V2115" s="26">
        <f>N2115/(N2115+O2115)</f>
        <v/>
      </c>
      <c r="W2115" s="26">
        <f>U2115*V2115</f>
        <v/>
      </c>
      <c r="X2115" s="39">
        <f>T2115/N2115</f>
        <v/>
      </c>
      <c r="Y2115" s="41">
        <f>IF(W2115=MAXIFS(W$2:W$7201, A$2:A$7201, A2115, B$2:B$7201, B2115), "OPTIMAL", "")</f>
        <v/>
      </c>
    </row>
    <row r="2116" ht="20" customHeight="1">
      <c r="A2116" s="28" t="n">
        <v>4</v>
      </c>
      <c r="B2116" s="28" t="n">
        <v>35</v>
      </c>
      <c r="C2116" s="29" t="n">
        <v>120</v>
      </c>
      <c r="D2116" s="29" t="n">
        <v>2</v>
      </c>
      <c r="E2116" s="30" t="n">
        <v>8</v>
      </c>
      <c r="F2116" s="29" t="n">
        <v>2</v>
      </c>
      <c r="G2116" s="28" t="n">
        <v>100</v>
      </c>
      <c r="H2116" s="30" t="inlineStr">
        <is>
          <t>ON</t>
        </is>
      </c>
      <c r="I2116" s="31" t="n">
        <v>856.3651513317755</v>
      </c>
      <c r="J2116" s="31" t="n">
        <v>3449.488235315031</v>
      </c>
      <c r="K2116" s="31" t="n">
        <v>2287.037037037037</v>
      </c>
      <c r="L2116" s="31" t="n">
        <v>150</v>
      </c>
      <c r="M2116" s="31">
        <f>I2116+J2116+K2116+L2116</f>
        <v/>
      </c>
      <c r="N2116" s="31">
        <f>M2116*'Dashboard &amp; Optimisation'!$B$18/('Dashboard &amp; Optimisation'!$B$16/3.6)</f>
        <v/>
      </c>
      <c r="O2116" s="31" t="n">
        <v>601.2134327024847</v>
      </c>
      <c r="P2116" s="32" t="n">
        <v>0.04997260972227939</v>
      </c>
      <c r="Q2116" s="33" t="n">
        <v>14.58672875926959</v>
      </c>
      <c r="R2116" s="31" t="n">
        <v>2584.889647723352</v>
      </c>
      <c r="S2116" s="31">
        <f>R2116*IF(A2116=4, 2.0, 3.0)</f>
        <v/>
      </c>
      <c r="T2116" s="29">
        <f>'Dashboard &amp; Optimisation'!$B$18*U2116</f>
        <v/>
      </c>
      <c r="U2116" s="34">
        <f>MIN(1, S2116/M2116)</f>
        <v/>
      </c>
      <c r="V2116" s="34">
        <f>N2116/(N2116+O2116)</f>
        <v/>
      </c>
      <c r="W2116" s="34">
        <f>U2116*V2116</f>
        <v/>
      </c>
      <c r="X2116" s="32">
        <f>T2116/N2116</f>
        <v/>
      </c>
      <c r="Y2116" s="35">
        <f>IF(W2116=MAXIFS(W$2:W$7201, A$2:A$7201, A2116, B$2:B$7201, B2116), "OPTIMAL", "")</f>
        <v/>
      </c>
    </row>
    <row r="2117" ht="20" customHeight="1">
      <c r="A2117" s="36" t="n">
        <v>4</v>
      </c>
      <c r="B2117" s="36" t="n">
        <v>35</v>
      </c>
      <c r="C2117" s="37" t="n">
        <v>120</v>
      </c>
      <c r="D2117" s="37" t="n">
        <v>2</v>
      </c>
      <c r="E2117" s="6" t="n">
        <v>8</v>
      </c>
      <c r="F2117" s="37" t="n">
        <v>2</v>
      </c>
      <c r="G2117" s="36" t="n">
        <v>100</v>
      </c>
      <c r="H2117" s="6" t="inlineStr">
        <is>
          <t>OFF</t>
        </is>
      </c>
      <c r="I2117" s="38" t="n">
        <v>856.3651513317755</v>
      </c>
      <c r="J2117" s="38" t="n">
        <v>3449.488235315031</v>
      </c>
      <c r="K2117" s="38" t="n">
        <v>2287.037037037037</v>
      </c>
      <c r="L2117" s="38" t="n">
        <v>150</v>
      </c>
      <c r="M2117" s="38">
        <f>I2117+J2117+K2117+L2117</f>
        <v/>
      </c>
      <c r="N2117" s="38">
        <f>M2117*'Dashboard &amp; Optimisation'!$B$18/('Dashboard &amp; Optimisation'!$B$16/3.6)</f>
        <v/>
      </c>
      <c r="O2117" s="38" t="n">
        <v>601.2134327024847</v>
      </c>
      <c r="P2117" s="39" t="n">
        <v>0.2163666659525478</v>
      </c>
      <c r="Q2117" s="40" t="n">
        <v>14.58672875926959</v>
      </c>
      <c r="R2117" s="38" t="n">
        <v>597.0128576514134</v>
      </c>
      <c r="S2117" s="38">
        <f>R2117*IF(A2117=4, 2.0, 3.0)</f>
        <v/>
      </c>
      <c r="T2117" s="37">
        <f>'Dashboard &amp; Optimisation'!$B$18*U2117</f>
        <v/>
      </c>
      <c r="U2117" s="26">
        <f>MIN(1, S2117/M2117)</f>
        <v/>
      </c>
      <c r="V2117" s="26">
        <f>N2117/(N2117+O2117)</f>
        <v/>
      </c>
      <c r="W2117" s="26">
        <f>U2117*V2117</f>
        <v/>
      </c>
      <c r="X2117" s="39">
        <f>T2117/N2117</f>
        <v/>
      </c>
      <c r="Y2117" s="41">
        <f>IF(W2117=MAXIFS(W$2:W$7201, A$2:A$7201, A2117, B$2:B$7201, B2117), "OPTIMAL", "")</f>
        <v/>
      </c>
    </row>
    <row r="2118" ht="20" customHeight="1">
      <c r="A2118" s="28" t="n">
        <v>4</v>
      </c>
      <c r="B2118" s="28" t="n">
        <v>35</v>
      </c>
      <c r="C2118" s="29" t="n">
        <v>120</v>
      </c>
      <c r="D2118" s="29" t="n">
        <v>2</v>
      </c>
      <c r="E2118" s="30" t="n">
        <v>8</v>
      </c>
      <c r="F2118" s="29" t="n">
        <v>2</v>
      </c>
      <c r="G2118" s="28" t="n">
        <v>150</v>
      </c>
      <c r="H2118" s="30" t="inlineStr">
        <is>
          <t>ON</t>
        </is>
      </c>
      <c r="I2118" s="31" t="n">
        <v>856.3651513317755</v>
      </c>
      <c r="J2118" s="31" t="n">
        <v>3449.488235315031</v>
      </c>
      <c r="K2118" s="31" t="n">
        <v>2287.037037037037</v>
      </c>
      <c r="L2118" s="31" t="n">
        <v>150</v>
      </c>
      <c r="M2118" s="31">
        <f>I2118+J2118+K2118+L2118</f>
        <v/>
      </c>
      <c r="N2118" s="31">
        <f>M2118*'Dashboard &amp; Optimisation'!$B$18/('Dashboard &amp; Optimisation'!$B$16/3.6)</f>
        <v/>
      </c>
      <c r="O2118" s="31" t="n">
        <v>601.2134327024847</v>
      </c>
      <c r="P2118" s="32" t="n">
        <v>0.05063575531849562</v>
      </c>
      <c r="Q2118" s="33" t="n">
        <v>14.58672875926959</v>
      </c>
      <c r="R2118" s="31" t="n">
        <v>2551.036924962317</v>
      </c>
      <c r="S2118" s="31">
        <f>R2118*IF(A2118=4, 2.0, 3.0)</f>
        <v/>
      </c>
      <c r="T2118" s="29">
        <f>'Dashboard &amp; Optimisation'!$B$18*U2118</f>
        <v/>
      </c>
      <c r="U2118" s="34">
        <f>MIN(1, S2118/M2118)</f>
        <v/>
      </c>
      <c r="V2118" s="34">
        <f>N2118/(N2118+O2118)</f>
        <v/>
      </c>
      <c r="W2118" s="34">
        <f>U2118*V2118</f>
        <v/>
      </c>
      <c r="X2118" s="32">
        <f>T2118/N2118</f>
        <v/>
      </c>
      <c r="Y2118" s="35">
        <f>IF(W2118=MAXIFS(W$2:W$7201, A$2:A$7201, A2118, B$2:B$7201, B2118), "OPTIMAL", "")</f>
        <v/>
      </c>
    </row>
    <row r="2119" ht="20" customHeight="1">
      <c r="A2119" s="36" t="n">
        <v>4</v>
      </c>
      <c r="B2119" s="36" t="n">
        <v>35</v>
      </c>
      <c r="C2119" s="37" t="n">
        <v>120</v>
      </c>
      <c r="D2119" s="37" t="n">
        <v>2</v>
      </c>
      <c r="E2119" s="6" t="n">
        <v>8</v>
      </c>
      <c r="F2119" s="37" t="n">
        <v>2</v>
      </c>
      <c r="G2119" s="36" t="n">
        <v>150</v>
      </c>
      <c r="H2119" s="6" t="inlineStr">
        <is>
          <t>OFF</t>
        </is>
      </c>
      <c r="I2119" s="38" t="n">
        <v>856.3651513317755</v>
      </c>
      <c r="J2119" s="38" t="n">
        <v>3449.488235315031</v>
      </c>
      <c r="K2119" s="38" t="n">
        <v>2287.037037037037</v>
      </c>
      <c r="L2119" s="38" t="n">
        <v>150</v>
      </c>
      <c r="M2119" s="38">
        <f>I2119+J2119+K2119+L2119</f>
        <v/>
      </c>
      <c r="N2119" s="38">
        <f>M2119*'Dashboard &amp; Optimisation'!$B$18/('Dashboard &amp; Optimisation'!$B$16/3.6)</f>
        <v/>
      </c>
      <c r="O2119" s="38" t="n">
        <v>601.2134327024847</v>
      </c>
      <c r="P2119" s="39" t="n">
        <v>0.2170298115487641</v>
      </c>
      <c r="Q2119" s="40" t="n">
        <v>14.58672875926959</v>
      </c>
      <c r="R2119" s="38" t="n">
        <v>595.1886545863564</v>
      </c>
      <c r="S2119" s="38">
        <f>R2119*IF(A2119=4, 2.0, 3.0)</f>
        <v/>
      </c>
      <c r="T2119" s="37">
        <f>'Dashboard &amp; Optimisation'!$B$18*U2119</f>
        <v/>
      </c>
      <c r="U2119" s="26">
        <f>MIN(1, S2119/M2119)</f>
        <v/>
      </c>
      <c r="V2119" s="26">
        <f>N2119/(N2119+O2119)</f>
        <v/>
      </c>
      <c r="W2119" s="26">
        <f>U2119*V2119</f>
        <v/>
      </c>
      <c r="X2119" s="39">
        <f>T2119/N2119</f>
        <v/>
      </c>
      <c r="Y2119" s="41">
        <f>IF(W2119=MAXIFS(W$2:W$7201, A$2:A$7201, A2119, B$2:B$7201, B2119), "OPTIMAL", "")</f>
        <v/>
      </c>
    </row>
    <row r="2120" ht="20" customHeight="1">
      <c r="A2120" s="28" t="n">
        <v>4</v>
      </c>
      <c r="B2120" s="28" t="n">
        <v>35</v>
      </c>
      <c r="C2120" s="29" t="n">
        <v>120</v>
      </c>
      <c r="D2120" s="29" t="n">
        <v>2</v>
      </c>
      <c r="E2120" s="30" t="n">
        <v>8</v>
      </c>
      <c r="F2120" s="29" t="n">
        <v>2</v>
      </c>
      <c r="G2120" s="28" t="n">
        <v>200</v>
      </c>
      <c r="H2120" s="30" t="inlineStr">
        <is>
          <t>ON</t>
        </is>
      </c>
      <c r="I2120" s="31" t="n">
        <v>856.3651513317755</v>
      </c>
      <c r="J2120" s="31" t="n">
        <v>3449.488235315031</v>
      </c>
      <c r="K2120" s="31" t="n">
        <v>2287.037037037037</v>
      </c>
      <c r="L2120" s="31" t="n">
        <v>150</v>
      </c>
      <c r="M2120" s="31">
        <f>I2120+J2120+K2120+L2120</f>
        <v/>
      </c>
      <c r="N2120" s="31">
        <f>M2120*'Dashboard &amp; Optimisation'!$B$18/('Dashboard &amp; Optimisation'!$B$16/3.6)</f>
        <v/>
      </c>
      <c r="O2120" s="31" t="n">
        <v>601.2134327024847</v>
      </c>
      <c r="P2120" s="32" t="n">
        <v>0.05129890091471185</v>
      </c>
      <c r="Q2120" s="33" t="n">
        <v>14.58672875926959</v>
      </c>
      <c r="R2120" s="31" t="n">
        <v>2518.059436704111</v>
      </c>
      <c r="S2120" s="31">
        <f>R2120*IF(A2120=4, 2.0, 3.0)</f>
        <v/>
      </c>
      <c r="T2120" s="29">
        <f>'Dashboard &amp; Optimisation'!$B$18*U2120</f>
        <v/>
      </c>
      <c r="U2120" s="34">
        <f>MIN(1, S2120/M2120)</f>
        <v/>
      </c>
      <c r="V2120" s="34">
        <f>N2120/(N2120+O2120)</f>
        <v/>
      </c>
      <c r="W2120" s="34">
        <f>U2120*V2120</f>
        <v/>
      </c>
      <c r="X2120" s="32">
        <f>T2120/N2120</f>
        <v/>
      </c>
      <c r="Y2120" s="35">
        <f>IF(W2120=MAXIFS(W$2:W$7201, A$2:A$7201, A2120, B$2:B$7201, B2120), "OPTIMAL", "")</f>
        <v/>
      </c>
    </row>
    <row r="2121" ht="20" customHeight="1">
      <c r="A2121" s="36" t="n">
        <v>4</v>
      </c>
      <c r="B2121" s="36" t="n">
        <v>35</v>
      </c>
      <c r="C2121" s="37" t="n">
        <v>120</v>
      </c>
      <c r="D2121" s="37" t="n">
        <v>2</v>
      </c>
      <c r="E2121" s="6" t="n">
        <v>8</v>
      </c>
      <c r="F2121" s="37" t="n">
        <v>2</v>
      </c>
      <c r="G2121" s="36" t="n">
        <v>200</v>
      </c>
      <c r="H2121" s="6" t="inlineStr">
        <is>
          <t>OFF</t>
        </is>
      </c>
      <c r="I2121" s="38" t="n">
        <v>856.3651513317755</v>
      </c>
      <c r="J2121" s="38" t="n">
        <v>3449.488235315031</v>
      </c>
      <c r="K2121" s="38" t="n">
        <v>2287.037037037037</v>
      </c>
      <c r="L2121" s="38" t="n">
        <v>150</v>
      </c>
      <c r="M2121" s="38">
        <f>I2121+J2121+K2121+L2121</f>
        <v/>
      </c>
      <c r="N2121" s="38">
        <f>M2121*'Dashboard &amp; Optimisation'!$B$18/('Dashboard &amp; Optimisation'!$B$16/3.6)</f>
        <v/>
      </c>
      <c r="O2121" s="38" t="n">
        <v>601.2134327024847</v>
      </c>
      <c r="P2121" s="39" t="n">
        <v>0.2176929571449803</v>
      </c>
      <c r="Q2121" s="40" t="n">
        <v>14.58672875926959</v>
      </c>
      <c r="R2121" s="38" t="n">
        <v>593.3755654520858</v>
      </c>
      <c r="S2121" s="38">
        <f>R2121*IF(A2121=4, 2.0, 3.0)</f>
        <v/>
      </c>
      <c r="T2121" s="37">
        <f>'Dashboard &amp; Optimisation'!$B$18*U2121</f>
        <v/>
      </c>
      <c r="U2121" s="26">
        <f>MIN(1, S2121/M2121)</f>
        <v/>
      </c>
      <c r="V2121" s="26">
        <f>N2121/(N2121+O2121)</f>
        <v/>
      </c>
      <c r="W2121" s="26">
        <f>U2121*V2121</f>
        <v/>
      </c>
      <c r="X2121" s="39">
        <f>T2121/N2121</f>
        <v/>
      </c>
      <c r="Y2121" s="41">
        <f>IF(W2121=MAXIFS(W$2:W$7201, A$2:A$7201, A2121, B$2:B$7201, B2121), "OPTIMAL", "")</f>
        <v/>
      </c>
    </row>
    <row r="2122" ht="20" customHeight="1">
      <c r="A2122" s="28" t="n">
        <v>4</v>
      </c>
      <c r="B2122" s="28" t="n">
        <v>35</v>
      </c>
      <c r="C2122" s="29" t="n">
        <v>120</v>
      </c>
      <c r="D2122" s="29" t="n">
        <v>3</v>
      </c>
      <c r="E2122" s="30" t="n">
        <v>0</v>
      </c>
      <c r="F2122" s="29" t="n">
        <v>0</v>
      </c>
      <c r="G2122" s="28" t="n">
        <v>50</v>
      </c>
      <c r="H2122" s="30" t="inlineStr">
        <is>
          <t>ON</t>
        </is>
      </c>
      <c r="I2122" s="31" t="n">
        <v>856.3651513317755</v>
      </c>
      <c r="J2122" s="31" t="n">
        <v>3449.488235315031</v>
      </c>
      <c r="K2122" s="31" t="n">
        <v>2287.037037037037</v>
      </c>
      <c r="L2122" s="31" t="n">
        <v>150</v>
      </c>
      <c r="M2122" s="31">
        <f>I2122+J2122+K2122+L2122</f>
        <v/>
      </c>
      <c r="N2122" s="31">
        <f>M2122*'Dashboard &amp; Optimisation'!$B$18/('Dashboard &amp; Optimisation'!$B$16/3.6)</f>
        <v/>
      </c>
      <c r="O2122" s="31" t="n">
        <v>370.2272050129562</v>
      </c>
      <c r="P2122" s="32" t="n">
        <v>0.4662311764880552</v>
      </c>
      <c r="Q2122" s="33" t="n">
        <v>0.2</v>
      </c>
      <c r="R2122" s="31" t="n">
        <v>266.7142771611159</v>
      </c>
      <c r="S2122" s="31">
        <f>R2122*IF(A2122=4, 2.0, 3.0)</f>
        <v/>
      </c>
      <c r="T2122" s="29">
        <f>'Dashboard &amp; Optimisation'!$B$18*U2122</f>
        <v/>
      </c>
      <c r="U2122" s="34">
        <f>MIN(1, S2122/M2122)</f>
        <v/>
      </c>
      <c r="V2122" s="34">
        <f>N2122/(N2122+O2122)</f>
        <v/>
      </c>
      <c r="W2122" s="34">
        <f>U2122*V2122</f>
        <v/>
      </c>
      <c r="X2122" s="32">
        <f>T2122/N2122</f>
        <v/>
      </c>
      <c r="Y2122" s="35">
        <f>IF(W2122=MAXIFS(W$2:W$7201, A$2:A$7201, A2122, B$2:B$7201, B2122), "OPTIMAL", "")</f>
        <v/>
      </c>
    </row>
    <row r="2123" ht="20" customHeight="1">
      <c r="A2123" s="36" t="n">
        <v>4</v>
      </c>
      <c r="B2123" s="36" t="n">
        <v>35</v>
      </c>
      <c r="C2123" s="37" t="n">
        <v>120</v>
      </c>
      <c r="D2123" s="37" t="n">
        <v>3</v>
      </c>
      <c r="E2123" s="6" t="n">
        <v>0</v>
      </c>
      <c r="F2123" s="37" t="n">
        <v>0</v>
      </c>
      <c r="G2123" s="36" t="n">
        <v>50</v>
      </c>
      <c r="H2123" s="6" t="inlineStr">
        <is>
          <t>OFF</t>
        </is>
      </c>
      <c r="I2123" s="38" t="n">
        <v>856.3651513317755</v>
      </c>
      <c r="J2123" s="38" t="n">
        <v>3449.488235315031</v>
      </c>
      <c r="K2123" s="38" t="n">
        <v>2287.037037037037</v>
      </c>
      <c r="L2123" s="38" t="n">
        <v>150</v>
      </c>
      <c r="M2123" s="38">
        <f>I2123+J2123+K2123+L2123</f>
        <v/>
      </c>
      <c r="N2123" s="38">
        <f>M2123*'Dashboard &amp; Optimisation'!$B$18/('Dashboard &amp; Optimisation'!$B$16/3.6)</f>
        <v/>
      </c>
      <c r="O2123" s="38" t="n">
        <v>370.2272050129562</v>
      </c>
      <c r="P2123" s="39" t="n">
        <v>0.7314894149745474</v>
      </c>
      <c r="Q2123" s="40" t="n">
        <v>0.2</v>
      </c>
      <c r="R2123" s="38" t="n">
        <v>169.9963235029384</v>
      </c>
      <c r="S2123" s="38">
        <f>R2123*IF(A2123=4, 2.0, 3.0)</f>
        <v/>
      </c>
      <c r="T2123" s="37">
        <f>'Dashboard &amp; Optimisation'!$B$18*U2123</f>
        <v/>
      </c>
      <c r="U2123" s="26">
        <f>MIN(1, S2123/M2123)</f>
        <v/>
      </c>
      <c r="V2123" s="26">
        <f>N2123/(N2123+O2123)</f>
        <v/>
      </c>
      <c r="W2123" s="26">
        <f>U2123*V2123</f>
        <v/>
      </c>
      <c r="X2123" s="39">
        <f>T2123/N2123</f>
        <v/>
      </c>
      <c r="Y2123" s="41">
        <f>IF(W2123=MAXIFS(W$2:W$7201, A$2:A$7201, A2123, B$2:B$7201, B2123), "OPTIMAL", "")</f>
        <v/>
      </c>
    </row>
    <row r="2124" ht="20" customHeight="1">
      <c r="A2124" s="28" t="n">
        <v>4</v>
      </c>
      <c r="B2124" s="28" t="n">
        <v>35</v>
      </c>
      <c r="C2124" s="29" t="n">
        <v>120</v>
      </c>
      <c r="D2124" s="29" t="n">
        <v>3</v>
      </c>
      <c r="E2124" s="30" t="n">
        <v>0</v>
      </c>
      <c r="F2124" s="29" t="n">
        <v>0</v>
      </c>
      <c r="G2124" s="28" t="n">
        <v>100</v>
      </c>
      <c r="H2124" s="30" t="inlineStr">
        <is>
          <t>ON</t>
        </is>
      </c>
      <c r="I2124" s="31" t="n">
        <v>856.3651513317755</v>
      </c>
      <c r="J2124" s="31" t="n">
        <v>3449.488235315031</v>
      </c>
      <c r="K2124" s="31" t="n">
        <v>2287.037037037037</v>
      </c>
      <c r="L2124" s="31" t="n">
        <v>150</v>
      </c>
      <c r="M2124" s="31">
        <f>I2124+J2124+K2124+L2124</f>
        <v/>
      </c>
      <c r="N2124" s="31">
        <f>M2124*'Dashboard &amp; Optimisation'!$B$18/('Dashboard &amp; Optimisation'!$B$16/3.6)</f>
        <v/>
      </c>
      <c r="O2124" s="31" t="n">
        <v>370.2272050129562</v>
      </c>
      <c r="P2124" s="32" t="n">
        <v>0.4668943220842715</v>
      </c>
      <c r="Q2124" s="33" t="n">
        <v>0.2</v>
      </c>
      <c r="R2124" s="31" t="n">
        <v>266.3354539671267</v>
      </c>
      <c r="S2124" s="31">
        <f>R2124*IF(A2124=4, 2.0, 3.0)</f>
        <v/>
      </c>
      <c r="T2124" s="29">
        <f>'Dashboard &amp; Optimisation'!$B$18*U2124</f>
        <v/>
      </c>
      <c r="U2124" s="34">
        <f>MIN(1, S2124/M2124)</f>
        <v/>
      </c>
      <c r="V2124" s="34">
        <f>N2124/(N2124+O2124)</f>
        <v/>
      </c>
      <c r="W2124" s="34">
        <f>U2124*V2124</f>
        <v/>
      </c>
      <c r="X2124" s="32">
        <f>T2124/N2124</f>
        <v/>
      </c>
      <c r="Y2124" s="35">
        <f>IF(W2124=MAXIFS(W$2:W$7201, A$2:A$7201, A2124, B$2:B$7201, B2124), "OPTIMAL", "")</f>
        <v/>
      </c>
    </row>
    <row r="2125" ht="20" customHeight="1">
      <c r="A2125" s="36" t="n">
        <v>4</v>
      </c>
      <c r="B2125" s="36" t="n">
        <v>35</v>
      </c>
      <c r="C2125" s="37" t="n">
        <v>120</v>
      </c>
      <c r="D2125" s="37" t="n">
        <v>3</v>
      </c>
      <c r="E2125" s="6" t="n">
        <v>0</v>
      </c>
      <c r="F2125" s="37" t="n">
        <v>0</v>
      </c>
      <c r="G2125" s="36" t="n">
        <v>100</v>
      </c>
      <c r="H2125" s="6" t="inlineStr">
        <is>
          <t>OFF</t>
        </is>
      </c>
      <c r="I2125" s="38" t="n">
        <v>856.3651513317755</v>
      </c>
      <c r="J2125" s="38" t="n">
        <v>3449.488235315031</v>
      </c>
      <c r="K2125" s="38" t="n">
        <v>2287.037037037037</v>
      </c>
      <c r="L2125" s="38" t="n">
        <v>150</v>
      </c>
      <c r="M2125" s="38">
        <f>I2125+J2125+K2125+L2125</f>
        <v/>
      </c>
      <c r="N2125" s="38">
        <f>M2125*'Dashboard &amp; Optimisation'!$B$18/('Dashboard &amp; Optimisation'!$B$16/3.6)</f>
        <v/>
      </c>
      <c r="O2125" s="38" t="n">
        <v>370.2272050129562</v>
      </c>
      <c r="P2125" s="39" t="n">
        <v>0.7321525605707637</v>
      </c>
      <c r="Q2125" s="40" t="n">
        <v>0.2</v>
      </c>
      <c r="R2125" s="38" t="n">
        <v>169.842349701063</v>
      </c>
      <c r="S2125" s="38">
        <f>R2125*IF(A2125=4, 2.0, 3.0)</f>
        <v/>
      </c>
      <c r="T2125" s="37">
        <f>'Dashboard &amp; Optimisation'!$B$18*U2125</f>
        <v/>
      </c>
      <c r="U2125" s="26">
        <f>MIN(1, S2125/M2125)</f>
        <v/>
      </c>
      <c r="V2125" s="26">
        <f>N2125/(N2125+O2125)</f>
        <v/>
      </c>
      <c r="W2125" s="26">
        <f>U2125*V2125</f>
        <v/>
      </c>
      <c r="X2125" s="39">
        <f>T2125/N2125</f>
        <v/>
      </c>
      <c r="Y2125" s="41">
        <f>IF(W2125=MAXIFS(W$2:W$7201, A$2:A$7201, A2125, B$2:B$7201, B2125), "OPTIMAL", "")</f>
        <v/>
      </c>
    </row>
    <row r="2126" ht="20" customHeight="1">
      <c r="A2126" s="28" t="n">
        <v>4</v>
      </c>
      <c r="B2126" s="28" t="n">
        <v>35</v>
      </c>
      <c r="C2126" s="29" t="n">
        <v>120</v>
      </c>
      <c r="D2126" s="29" t="n">
        <v>3</v>
      </c>
      <c r="E2126" s="30" t="n">
        <v>0</v>
      </c>
      <c r="F2126" s="29" t="n">
        <v>0</v>
      </c>
      <c r="G2126" s="28" t="n">
        <v>150</v>
      </c>
      <c r="H2126" s="30" t="inlineStr">
        <is>
          <t>ON</t>
        </is>
      </c>
      <c r="I2126" s="31" t="n">
        <v>856.3651513317755</v>
      </c>
      <c r="J2126" s="31" t="n">
        <v>3449.488235315031</v>
      </c>
      <c r="K2126" s="31" t="n">
        <v>2287.037037037037</v>
      </c>
      <c r="L2126" s="31" t="n">
        <v>150</v>
      </c>
      <c r="M2126" s="31">
        <f>I2126+J2126+K2126+L2126</f>
        <v/>
      </c>
      <c r="N2126" s="31">
        <f>M2126*'Dashboard &amp; Optimisation'!$B$18/('Dashboard &amp; Optimisation'!$B$16/3.6)</f>
        <v/>
      </c>
      <c r="O2126" s="31" t="n">
        <v>370.2272050129562</v>
      </c>
      <c r="P2126" s="32" t="n">
        <v>0.4675574676804877</v>
      </c>
      <c r="Q2126" s="33" t="n">
        <v>0.2</v>
      </c>
      <c r="R2126" s="31" t="n">
        <v>265.957705357334</v>
      </c>
      <c r="S2126" s="31">
        <f>R2126*IF(A2126=4, 2.0, 3.0)</f>
        <v/>
      </c>
      <c r="T2126" s="29">
        <f>'Dashboard &amp; Optimisation'!$B$18*U2126</f>
        <v/>
      </c>
      <c r="U2126" s="34">
        <f>MIN(1, S2126/M2126)</f>
        <v/>
      </c>
      <c r="V2126" s="34">
        <f>N2126/(N2126+O2126)</f>
        <v/>
      </c>
      <c r="W2126" s="34">
        <f>U2126*V2126</f>
        <v/>
      </c>
      <c r="X2126" s="32">
        <f>T2126/N2126</f>
        <v/>
      </c>
      <c r="Y2126" s="35">
        <f>IF(W2126=MAXIFS(W$2:W$7201, A$2:A$7201, A2126, B$2:B$7201, B2126), "OPTIMAL", "")</f>
        <v/>
      </c>
    </row>
    <row r="2127" ht="20" customHeight="1">
      <c r="A2127" s="36" t="n">
        <v>4</v>
      </c>
      <c r="B2127" s="36" t="n">
        <v>35</v>
      </c>
      <c r="C2127" s="37" t="n">
        <v>120</v>
      </c>
      <c r="D2127" s="37" t="n">
        <v>3</v>
      </c>
      <c r="E2127" s="6" t="n">
        <v>0</v>
      </c>
      <c r="F2127" s="37" t="n">
        <v>0</v>
      </c>
      <c r="G2127" s="36" t="n">
        <v>150</v>
      </c>
      <c r="H2127" s="6" t="inlineStr">
        <is>
          <t>OFF</t>
        </is>
      </c>
      <c r="I2127" s="38" t="n">
        <v>856.3651513317755</v>
      </c>
      <c r="J2127" s="38" t="n">
        <v>3449.488235315031</v>
      </c>
      <c r="K2127" s="38" t="n">
        <v>2287.037037037037</v>
      </c>
      <c r="L2127" s="38" t="n">
        <v>150</v>
      </c>
      <c r="M2127" s="38">
        <f>I2127+J2127+K2127+L2127</f>
        <v/>
      </c>
      <c r="N2127" s="38">
        <f>M2127*'Dashboard &amp; Optimisation'!$B$18/('Dashboard &amp; Optimisation'!$B$16/3.6)</f>
        <v/>
      </c>
      <c r="O2127" s="38" t="n">
        <v>370.2272050129562</v>
      </c>
      <c r="P2127" s="39" t="n">
        <v>0.73281570616698</v>
      </c>
      <c r="Q2127" s="40" t="n">
        <v>0.2</v>
      </c>
      <c r="R2127" s="38" t="n">
        <v>169.6886545696576</v>
      </c>
      <c r="S2127" s="38">
        <f>R2127*IF(A2127=4, 2.0, 3.0)</f>
        <v/>
      </c>
      <c r="T2127" s="37">
        <f>'Dashboard &amp; Optimisation'!$B$18*U2127</f>
        <v/>
      </c>
      <c r="U2127" s="26">
        <f>MIN(1, S2127/M2127)</f>
        <v/>
      </c>
      <c r="V2127" s="26">
        <f>N2127/(N2127+O2127)</f>
        <v/>
      </c>
      <c r="W2127" s="26">
        <f>U2127*V2127</f>
        <v/>
      </c>
      <c r="X2127" s="39">
        <f>T2127/N2127</f>
        <v/>
      </c>
      <c r="Y2127" s="41">
        <f>IF(W2127=MAXIFS(W$2:W$7201, A$2:A$7201, A2127, B$2:B$7201, B2127), "OPTIMAL", "")</f>
        <v/>
      </c>
    </row>
    <row r="2128" ht="20" customHeight="1">
      <c r="A2128" s="28" t="n">
        <v>4</v>
      </c>
      <c r="B2128" s="28" t="n">
        <v>35</v>
      </c>
      <c r="C2128" s="29" t="n">
        <v>120</v>
      </c>
      <c r="D2128" s="29" t="n">
        <v>3</v>
      </c>
      <c r="E2128" s="30" t="n">
        <v>0</v>
      </c>
      <c r="F2128" s="29" t="n">
        <v>0</v>
      </c>
      <c r="G2128" s="28" t="n">
        <v>200</v>
      </c>
      <c r="H2128" s="30" t="inlineStr">
        <is>
          <t>ON</t>
        </is>
      </c>
      <c r="I2128" s="31" t="n">
        <v>856.3651513317755</v>
      </c>
      <c r="J2128" s="31" t="n">
        <v>3449.488235315031</v>
      </c>
      <c r="K2128" s="31" t="n">
        <v>2287.037037037037</v>
      </c>
      <c r="L2128" s="31" t="n">
        <v>150</v>
      </c>
      <c r="M2128" s="31">
        <f>I2128+J2128+K2128+L2128</f>
        <v/>
      </c>
      <c r="N2128" s="31">
        <f>M2128*'Dashboard &amp; Optimisation'!$B$18/('Dashboard &amp; Optimisation'!$B$16/3.6)</f>
        <v/>
      </c>
      <c r="O2128" s="31" t="n">
        <v>370.2272050129562</v>
      </c>
      <c r="P2128" s="32" t="n">
        <v>0.4682206132767039</v>
      </c>
      <c r="Q2128" s="33" t="n">
        <v>0.2</v>
      </c>
      <c r="R2128" s="31" t="n">
        <v>265.5810267659041</v>
      </c>
      <c r="S2128" s="31">
        <f>R2128*IF(A2128=4, 2.0, 3.0)</f>
        <v/>
      </c>
      <c r="T2128" s="29">
        <f>'Dashboard &amp; Optimisation'!$B$18*U2128</f>
        <v/>
      </c>
      <c r="U2128" s="34">
        <f>MIN(1, S2128/M2128)</f>
        <v/>
      </c>
      <c r="V2128" s="34">
        <f>N2128/(N2128+O2128)</f>
        <v/>
      </c>
      <c r="W2128" s="34">
        <f>U2128*V2128</f>
        <v/>
      </c>
      <c r="X2128" s="32">
        <f>T2128/N2128</f>
        <v/>
      </c>
      <c r="Y2128" s="35">
        <f>IF(W2128=MAXIFS(W$2:W$7201, A$2:A$7201, A2128, B$2:B$7201, B2128), "OPTIMAL", "")</f>
        <v/>
      </c>
    </row>
    <row r="2129" ht="20" customHeight="1">
      <c r="A2129" s="36" t="n">
        <v>4</v>
      </c>
      <c r="B2129" s="36" t="n">
        <v>35</v>
      </c>
      <c r="C2129" s="37" t="n">
        <v>120</v>
      </c>
      <c r="D2129" s="37" t="n">
        <v>3</v>
      </c>
      <c r="E2129" s="6" t="n">
        <v>0</v>
      </c>
      <c r="F2129" s="37" t="n">
        <v>0</v>
      </c>
      <c r="G2129" s="36" t="n">
        <v>200</v>
      </c>
      <c r="H2129" s="6" t="inlineStr">
        <is>
          <t>OFF</t>
        </is>
      </c>
      <c r="I2129" s="38" t="n">
        <v>856.3651513317755</v>
      </c>
      <c r="J2129" s="38" t="n">
        <v>3449.488235315031</v>
      </c>
      <c r="K2129" s="38" t="n">
        <v>2287.037037037037</v>
      </c>
      <c r="L2129" s="38" t="n">
        <v>150</v>
      </c>
      <c r="M2129" s="38">
        <f>I2129+J2129+K2129+L2129</f>
        <v/>
      </c>
      <c r="N2129" s="38">
        <f>M2129*'Dashboard &amp; Optimisation'!$B$18/('Dashboard &amp; Optimisation'!$B$16/3.6)</f>
        <v/>
      </c>
      <c r="O2129" s="38" t="n">
        <v>370.2272050129562</v>
      </c>
      <c r="P2129" s="39" t="n">
        <v>0.7334788517631962</v>
      </c>
      <c r="Q2129" s="40" t="n">
        <v>0.2</v>
      </c>
      <c r="R2129" s="38" t="n">
        <v>169.5352373528759</v>
      </c>
      <c r="S2129" s="38">
        <f>R2129*IF(A2129=4, 2.0, 3.0)</f>
        <v/>
      </c>
      <c r="T2129" s="37">
        <f>'Dashboard &amp; Optimisation'!$B$18*U2129</f>
        <v/>
      </c>
      <c r="U2129" s="26">
        <f>MIN(1, S2129/M2129)</f>
        <v/>
      </c>
      <c r="V2129" s="26">
        <f>N2129/(N2129+O2129)</f>
        <v/>
      </c>
      <c r="W2129" s="26">
        <f>U2129*V2129</f>
        <v/>
      </c>
      <c r="X2129" s="39">
        <f>T2129/N2129</f>
        <v/>
      </c>
      <c r="Y2129" s="41">
        <f>IF(W2129=MAXIFS(W$2:W$7201, A$2:A$7201, A2129, B$2:B$7201, B2129), "OPTIMAL", "")</f>
        <v/>
      </c>
    </row>
    <row r="2130" ht="20" customHeight="1">
      <c r="A2130" s="28" t="n">
        <v>4</v>
      </c>
      <c r="B2130" s="28" t="n">
        <v>35</v>
      </c>
      <c r="C2130" s="29" t="n">
        <v>120</v>
      </c>
      <c r="D2130" s="29" t="n">
        <v>3</v>
      </c>
      <c r="E2130" s="30" t="n">
        <v>4</v>
      </c>
      <c r="F2130" s="29" t="n">
        <v>1.5</v>
      </c>
      <c r="G2130" s="28" t="n">
        <v>50</v>
      </c>
      <c r="H2130" s="30" t="inlineStr">
        <is>
          <t>ON</t>
        </is>
      </c>
      <c r="I2130" s="31" t="n">
        <v>856.3651513317755</v>
      </c>
      <c r="J2130" s="31" t="n">
        <v>3449.488235315031</v>
      </c>
      <c r="K2130" s="31" t="n">
        <v>2287.037037037037</v>
      </c>
      <c r="L2130" s="31" t="n">
        <v>150</v>
      </c>
      <c r="M2130" s="31">
        <f>I2130+J2130+K2130+L2130</f>
        <v/>
      </c>
      <c r="N2130" s="31">
        <f>M2130*'Dashboard &amp; Optimisation'!$B$18/('Dashboard &amp; Optimisation'!$B$16/3.6)</f>
        <v/>
      </c>
      <c r="O2130" s="31" t="n">
        <v>505.8643033212093</v>
      </c>
      <c r="P2130" s="32" t="n">
        <v>0.06717135167146375</v>
      </c>
      <c r="Q2130" s="33" t="n">
        <v>5.689672816037082</v>
      </c>
      <c r="R2130" s="31" t="n">
        <v>1902.232676575034</v>
      </c>
      <c r="S2130" s="31">
        <f>R2130*IF(A2130=4, 2.0, 3.0)</f>
        <v/>
      </c>
      <c r="T2130" s="29">
        <f>'Dashboard &amp; Optimisation'!$B$18*U2130</f>
        <v/>
      </c>
      <c r="U2130" s="34">
        <f>MIN(1, S2130/M2130)</f>
        <v/>
      </c>
      <c r="V2130" s="34">
        <f>N2130/(N2130+O2130)</f>
        <v/>
      </c>
      <c r="W2130" s="34">
        <f>U2130*V2130</f>
        <v/>
      </c>
      <c r="X2130" s="32">
        <f>T2130/N2130</f>
        <v/>
      </c>
      <c r="Y2130" s="35">
        <f>IF(W2130=MAXIFS(W$2:W$7201, A$2:A$7201, A2130, B$2:B$7201, B2130), "OPTIMAL", "")</f>
        <v/>
      </c>
    </row>
    <row r="2131" ht="20" customHeight="1">
      <c r="A2131" s="36" t="n">
        <v>4</v>
      </c>
      <c r="B2131" s="36" t="n">
        <v>35</v>
      </c>
      <c r="C2131" s="37" t="n">
        <v>120</v>
      </c>
      <c r="D2131" s="37" t="n">
        <v>3</v>
      </c>
      <c r="E2131" s="6" t="n">
        <v>4</v>
      </c>
      <c r="F2131" s="37" t="n">
        <v>1.5</v>
      </c>
      <c r="G2131" s="36" t="n">
        <v>50</v>
      </c>
      <c r="H2131" s="6" t="inlineStr">
        <is>
          <t>OFF</t>
        </is>
      </c>
      <c r="I2131" s="38" t="n">
        <v>856.3651513317755</v>
      </c>
      <c r="J2131" s="38" t="n">
        <v>3449.488235315031</v>
      </c>
      <c r="K2131" s="38" t="n">
        <v>2287.037037037037</v>
      </c>
      <c r="L2131" s="38" t="n">
        <v>150</v>
      </c>
      <c r="M2131" s="38">
        <f>I2131+J2131+K2131+L2131</f>
        <v/>
      </c>
      <c r="N2131" s="38">
        <f>M2131*'Dashboard &amp; Optimisation'!$B$18/('Dashboard &amp; Optimisation'!$B$16/3.6)</f>
        <v/>
      </c>
      <c r="O2131" s="38" t="n">
        <v>505.8643033212093</v>
      </c>
      <c r="P2131" s="39" t="n">
        <v>0.2708445646272034</v>
      </c>
      <c r="Q2131" s="40" t="n">
        <v>5.689672816037082</v>
      </c>
      <c r="R2131" s="38" t="n">
        <v>471.7670456301921</v>
      </c>
      <c r="S2131" s="38">
        <f>R2131*IF(A2131=4, 2.0, 3.0)</f>
        <v/>
      </c>
      <c r="T2131" s="37">
        <f>'Dashboard &amp; Optimisation'!$B$18*U2131</f>
        <v/>
      </c>
      <c r="U2131" s="26">
        <f>MIN(1, S2131/M2131)</f>
        <v/>
      </c>
      <c r="V2131" s="26">
        <f>N2131/(N2131+O2131)</f>
        <v/>
      </c>
      <c r="W2131" s="26">
        <f>U2131*V2131</f>
        <v/>
      </c>
      <c r="X2131" s="39">
        <f>T2131/N2131</f>
        <v/>
      </c>
      <c r="Y2131" s="41">
        <f>IF(W2131=MAXIFS(W$2:W$7201, A$2:A$7201, A2131, B$2:B$7201, B2131), "OPTIMAL", "")</f>
        <v/>
      </c>
    </row>
    <row r="2132" ht="20" customHeight="1">
      <c r="A2132" s="28" t="n">
        <v>4</v>
      </c>
      <c r="B2132" s="28" t="n">
        <v>35</v>
      </c>
      <c r="C2132" s="29" t="n">
        <v>120</v>
      </c>
      <c r="D2132" s="29" t="n">
        <v>3</v>
      </c>
      <c r="E2132" s="30" t="n">
        <v>4</v>
      </c>
      <c r="F2132" s="29" t="n">
        <v>1.5</v>
      </c>
      <c r="G2132" s="28" t="n">
        <v>100</v>
      </c>
      <c r="H2132" s="30" t="inlineStr">
        <is>
          <t>ON</t>
        </is>
      </c>
      <c r="I2132" s="31" t="n">
        <v>856.3651513317755</v>
      </c>
      <c r="J2132" s="31" t="n">
        <v>3449.488235315031</v>
      </c>
      <c r="K2132" s="31" t="n">
        <v>2287.037037037037</v>
      </c>
      <c r="L2132" s="31" t="n">
        <v>150</v>
      </c>
      <c r="M2132" s="31">
        <f>I2132+J2132+K2132+L2132</f>
        <v/>
      </c>
      <c r="N2132" s="31">
        <f>M2132*'Dashboard &amp; Optimisation'!$B$18/('Dashboard &amp; Optimisation'!$B$16/3.6)</f>
        <v/>
      </c>
      <c r="O2132" s="31" t="n">
        <v>505.8643033212093</v>
      </c>
      <c r="P2132" s="32" t="n">
        <v>0.06783449726767998</v>
      </c>
      <c r="Q2132" s="33" t="n">
        <v>5.689672816037082</v>
      </c>
      <c r="R2132" s="31" t="n">
        <v>1883.636574690892</v>
      </c>
      <c r="S2132" s="31">
        <f>R2132*IF(A2132=4, 2.0, 3.0)</f>
        <v/>
      </c>
      <c r="T2132" s="29">
        <f>'Dashboard &amp; Optimisation'!$B$18*U2132</f>
        <v/>
      </c>
      <c r="U2132" s="34">
        <f>MIN(1, S2132/M2132)</f>
        <v/>
      </c>
      <c r="V2132" s="34">
        <f>N2132/(N2132+O2132)</f>
        <v/>
      </c>
      <c r="W2132" s="34">
        <f>U2132*V2132</f>
        <v/>
      </c>
      <c r="X2132" s="32">
        <f>T2132/N2132</f>
        <v/>
      </c>
      <c r="Y2132" s="35">
        <f>IF(W2132=MAXIFS(W$2:W$7201, A$2:A$7201, A2132, B$2:B$7201, B2132), "OPTIMAL", "")</f>
        <v/>
      </c>
    </row>
    <row r="2133" ht="20" customHeight="1">
      <c r="A2133" s="36" t="n">
        <v>4</v>
      </c>
      <c r="B2133" s="36" t="n">
        <v>35</v>
      </c>
      <c r="C2133" s="37" t="n">
        <v>120</v>
      </c>
      <c r="D2133" s="37" t="n">
        <v>3</v>
      </c>
      <c r="E2133" s="6" t="n">
        <v>4</v>
      </c>
      <c r="F2133" s="37" t="n">
        <v>1.5</v>
      </c>
      <c r="G2133" s="36" t="n">
        <v>100</v>
      </c>
      <c r="H2133" s="6" t="inlineStr">
        <is>
          <t>OFF</t>
        </is>
      </c>
      <c r="I2133" s="38" t="n">
        <v>856.3651513317755</v>
      </c>
      <c r="J2133" s="38" t="n">
        <v>3449.488235315031</v>
      </c>
      <c r="K2133" s="38" t="n">
        <v>2287.037037037037</v>
      </c>
      <c r="L2133" s="38" t="n">
        <v>150</v>
      </c>
      <c r="M2133" s="38">
        <f>I2133+J2133+K2133+L2133</f>
        <v/>
      </c>
      <c r="N2133" s="38">
        <f>M2133*'Dashboard &amp; Optimisation'!$B$18/('Dashboard &amp; Optimisation'!$B$16/3.6)</f>
        <v/>
      </c>
      <c r="O2133" s="38" t="n">
        <v>505.8643033212093</v>
      </c>
      <c r="P2133" s="39" t="n">
        <v>0.2715077102234196</v>
      </c>
      <c r="Q2133" s="40" t="n">
        <v>5.689672816037082</v>
      </c>
      <c r="R2133" s="38" t="n">
        <v>470.614775447912</v>
      </c>
      <c r="S2133" s="38">
        <f>R2133*IF(A2133=4, 2.0, 3.0)</f>
        <v/>
      </c>
      <c r="T2133" s="37">
        <f>'Dashboard &amp; Optimisation'!$B$18*U2133</f>
        <v/>
      </c>
      <c r="U2133" s="26">
        <f>MIN(1, S2133/M2133)</f>
        <v/>
      </c>
      <c r="V2133" s="26">
        <f>N2133/(N2133+O2133)</f>
        <v/>
      </c>
      <c r="W2133" s="26">
        <f>U2133*V2133</f>
        <v/>
      </c>
      <c r="X2133" s="39">
        <f>T2133/N2133</f>
        <v/>
      </c>
      <c r="Y2133" s="41">
        <f>IF(W2133=MAXIFS(W$2:W$7201, A$2:A$7201, A2133, B$2:B$7201, B2133), "OPTIMAL", "")</f>
        <v/>
      </c>
    </row>
    <row r="2134" ht="20" customHeight="1">
      <c r="A2134" s="28" t="n">
        <v>4</v>
      </c>
      <c r="B2134" s="28" t="n">
        <v>35</v>
      </c>
      <c r="C2134" s="29" t="n">
        <v>120</v>
      </c>
      <c r="D2134" s="29" t="n">
        <v>3</v>
      </c>
      <c r="E2134" s="30" t="n">
        <v>4</v>
      </c>
      <c r="F2134" s="29" t="n">
        <v>1.5</v>
      </c>
      <c r="G2134" s="28" t="n">
        <v>150</v>
      </c>
      <c r="H2134" s="30" t="inlineStr">
        <is>
          <t>ON</t>
        </is>
      </c>
      <c r="I2134" s="31" t="n">
        <v>856.3651513317755</v>
      </c>
      <c r="J2134" s="31" t="n">
        <v>3449.488235315031</v>
      </c>
      <c r="K2134" s="31" t="n">
        <v>2287.037037037037</v>
      </c>
      <c r="L2134" s="31" t="n">
        <v>150</v>
      </c>
      <c r="M2134" s="31">
        <f>I2134+J2134+K2134+L2134</f>
        <v/>
      </c>
      <c r="N2134" s="31">
        <f>M2134*'Dashboard &amp; Optimisation'!$B$18/('Dashboard &amp; Optimisation'!$B$16/3.6)</f>
        <v/>
      </c>
      <c r="O2134" s="31" t="n">
        <v>505.8643033212093</v>
      </c>
      <c r="P2134" s="32" t="n">
        <v>0.06849764286389622</v>
      </c>
      <c r="Q2134" s="33" t="n">
        <v>5.689672816037082</v>
      </c>
      <c r="R2134" s="31" t="n">
        <v>1865.400541345042</v>
      </c>
      <c r="S2134" s="31">
        <f>R2134*IF(A2134=4, 2.0, 3.0)</f>
        <v/>
      </c>
      <c r="T2134" s="29">
        <f>'Dashboard &amp; Optimisation'!$B$18*U2134</f>
        <v/>
      </c>
      <c r="U2134" s="34">
        <f>MIN(1, S2134/M2134)</f>
        <v/>
      </c>
      <c r="V2134" s="34">
        <f>N2134/(N2134+O2134)</f>
        <v/>
      </c>
      <c r="W2134" s="34">
        <f>U2134*V2134</f>
        <v/>
      </c>
      <c r="X2134" s="32">
        <f>T2134/N2134</f>
        <v/>
      </c>
      <c r="Y2134" s="35">
        <f>IF(W2134=MAXIFS(W$2:W$7201, A$2:A$7201, A2134, B$2:B$7201, B2134), "OPTIMAL", "")</f>
        <v/>
      </c>
    </row>
    <row r="2135" ht="20" customHeight="1">
      <c r="A2135" s="36" t="n">
        <v>4</v>
      </c>
      <c r="B2135" s="36" t="n">
        <v>35</v>
      </c>
      <c r="C2135" s="37" t="n">
        <v>120</v>
      </c>
      <c r="D2135" s="37" t="n">
        <v>3</v>
      </c>
      <c r="E2135" s="6" t="n">
        <v>4</v>
      </c>
      <c r="F2135" s="37" t="n">
        <v>1.5</v>
      </c>
      <c r="G2135" s="36" t="n">
        <v>150</v>
      </c>
      <c r="H2135" s="6" t="inlineStr">
        <is>
          <t>OFF</t>
        </is>
      </c>
      <c r="I2135" s="38" t="n">
        <v>856.3651513317755</v>
      </c>
      <c r="J2135" s="38" t="n">
        <v>3449.488235315031</v>
      </c>
      <c r="K2135" s="38" t="n">
        <v>2287.037037037037</v>
      </c>
      <c r="L2135" s="38" t="n">
        <v>150</v>
      </c>
      <c r="M2135" s="38">
        <f>I2135+J2135+K2135+L2135</f>
        <v/>
      </c>
      <c r="N2135" s="38">
        <f>M2135*'Dashboard &amp; Optimisation'!$B$18/('Dashboard &amp; Optimisation'!$B$16/3.6)</f>
        <v/>
      </c>
      <c r="O2135" s="38" t="n">
        <v>505.8643033212093</v>
      </c>
      <c r="P2135" s="39" t="n">
        <v>0.2721708558196358</v>
      </c>
      <c r="Q2135" s="40" t="n">
        <v>5.689672816037082</v>
      </c>
      <c r="R2135" s="38" t="n">
        <v>469.4681202892885</v>
      </c>
      <c r="S2135" s="38">
        <f>R2135*IF(A2135=4, 2.0, 3.0)</f>
        <v/>
      </c>
      <c r="T2135" s="37">
        <f>'Dashboard &amp; Optimisation'!$B$18*U2135</f>
        <v/>
      </c>
      <c r="U2135" s="26">
        <f>MIN(1, S2135/M2135)</f>
        <v/>
      </c>
      <c r="V2135" s="26">
        <f>N2135/(N2135+O2135)</f>
        <v/>
      </c>
      <c r="W2135" s="26">
        <f>U2135*V2135</f>
        <v/>
      </c>
      <c r="X2135" s="39">
        <f>T2135/N2135</f>
        <v/>
      </c>
      <c r="Y2135" s="41">
        <f>IF(W2135=MAXIFS(W$2:W$7201, A$2:A$7201, A2135, B$2:B$7201, B2135), "OPTIMAL", "")</f>
        <v/>
      </c>
    </row>
    <row r="2136" ht="20" customHeight="1">
      <c r="A2136" s="28" t="n">
        <v>4</v>
      </c>
      <c r="B2136" s="28" t="n">
        <v>35</v>
      </c>
      <c r="C2136" s="29" t="n">
        <v>120</v>
      </c>
      <c r="D2136" s="29" t="n">
        <v>3</v>
      </c>
      <c r="E2136" s="30" t="n">
        <v>4</v>
      </c>
      <c r="F2136" s="29" t="n">
        <v>1.5</v>
      </c>
      <c r="G2136" s="28" t="n">
        <v>200</v>
      </c>
      <c r="H2136" s="30" t="inlineStr">
        <is>
          <t>ON</t>
        </is>
      </c>
      <c r="I2136" s="31" t="n">
        <v>856.3651513317755</v>
      </c>
      <c r="J2136" s="31" t="n">
        <v>3449.488235315031</v>
      </c>
      <c r="K2136" s="31" t="n">
        <v>2287.037037037037</v>
      </c>
      <c r="L2136" s="31" t="n">
        <v>150</v>
      </c>
      <c r="M2136" s="31">
        <f>I2136+J2136+K2136+L2136</f>
        <v/>
      </c>
      <c r="N2136" s="31">
        <f>M2136*'Dashboard &amp; Optimisation'!$B$18/('Dashboard &amp; Optimisation'!$B$16/3.6)</f>
        <v/>
      </c>
      <c r="O2136" s="31" t="n">
        <v>505.8643033212093</v>
      </c>
      <c r="P2136" s="32" t="n">
        <v>0.06916078846011245</v>
      </c>
      <c r="Q2136" s="33" t="n">
        <v>5.689672816037082</v>
      </c>
      <c r="R2136" s="31" t="n">
        <v>1847.51421902693</v>
      </c>
      <c r="S2136" s="31">
        <f>R2136*IF(A2136=4, 2.0, 3.0)</f>
        <v/>
      </c>
      <c r="T2136" s="29">
        <f>'Dashboard &amp; Optimisation'!$B$18*U2136</f>
        <v/>
      </c>
      <c r="U2136" s="34">
        <f>MIN(1, S2136/M2136)</f>
        <v/>
      </c>
      <c r="V2136" s="34">
        <f>N2136/(N2136+O2136)</f>
        <v/>
      </c>
      <c r="W2136" s="34">
        <f>U2136*V2136</f>
        <v/>
      </c>
      <c r="X2136" s="32">
        <f>T2136/N2136</f>
        <v/>
      </c>
      <c r="Y2136" s="35">
        <f>IF(W2136=MAXIFS(W$2:W$7201, A$2:A$7201, A2136, B$2:B$7201, B2136), "OPTIMAL", "")</f>
        <v/>
      </c>
    </row>
    <row r="2137" ht="20" customHeight="1">
      <c r="A2137" s="36" t="n">
        <v>4</v>
      </c>
      <c r="B2137" s="36" t="n">
        <v>35</v>
      </c>
      <c r="C2137" s="37" t="n">
        <v>120</v>
      </c>
      <c r="D2137" s="37" t="n">
        <v>3</v>
      </c>
      <c r="E2137" s="6" t="n">
        <v>4</v>
      </c>
      <c r="F2137" s="37" t="n">
        <v>1.5</v>
      </c>
      <c r="G2137" s="36" t="n">
        <v>200</v>
      </c>
      <c r="H2137" s="6" t="inlineStr">
        <is>
          <t>OFF</t>
        </is>
      </c>
      <c r="I2137" s="38" t="n">
        <v>856.3651513317755</v>
      </c>
      <c r="J2137" s="38" t="n">
        <v>3449.488235315031</v>
      </c>
      <c r="K2137" s="38" t="n">
        <v>2287.037037037037</v>
      </c>
      <c r="L2137" s="38" t="n">
        <v>150</v>
      </c>
      <c r="M2137" s="38">
        <f>I2137+J2137+K2137+L2137</f>
        <v/>
      </c>
      <c r="N2137" s="38">
        <f>M2137*'Dashboard &amp; Optimisation'!$B$18/('Dashboard &amp; Optimisation'!$B$16/3.6)</f>
        <v/>
      </c>
      <c r="O2137" s="38" t="n">
        <v>505.8643033212093</v>
      </c>
      <c r="P2137" s="39" t="n">
        <v>0.272834001415852</v>
      </c>
      <c r="Q2137" s="40" t="n">
        <v>5.689672816037082</v>
      </c>
      <c r="R2137" s="38" t="n">
        <v>468.3270392109839</v>
      </c>
      <c r="S2137" s="38">
        <f>R2137*IF(A2137=4, 2.0, 3.0)</f>
        <v/>
      </c>
      <c r="T2137" s="37">
        <f>'Dashboard &amp; Optimisation'!$B$18*U2137</f>
        <v/>
      </c>
      <c r="U2137" s="26">
        <f>MIN(1, S2137/M2137)</f>
        <v/>
      </c>
      <c r="V2137" s="26">
        <f>N2137/(N2137+O2137)</f>
        <v/>
      </c>
      <c r="W2137" s="26">
        <f>U2137*V2137</f>
        <v/>
      </c>
      <c r="X2137" s="39">
        <f>T2137/N2137</f>
        <v/>
      </c>
      <c r="Y2137" s="41">
        <f>IF(W2137=MAXIFS(W$2:W$7201, A$2:A$7201, A2137, B$2:B$7201, B2137), "OPTIMAL", "")</f>
        <v/>
      </c>
    </row>
    <row r="2138" ht="20" customHeight="1">
      <c r="A2138" s="28" t="n">
        <v>4</v>
      </c>
      <c r="B2138" s="28" t="n">
        <v>35</v>
      </c>
      <c r="C2138" s="29" t="n">
        <v>120</v>
      </c>
      <c r="D2138" s="29" t="n">
        <v>3</v>
      </c>
      <c r="E2138" s="30" t="n">
        <v>4</v>
      </c>
      <c r="F2138" s="29" t="n">
        <v>2</v>
      </c>
      <c r="G2138" s="28" t="n">
        <v>50</v>
      </c>
      <c r="H2138" s="30" t="inlineStr">
        <is>
          <t>ON</t>
        </is>
      </c>
      <c r="I2138" s="31" t="n">
        <v>856.3651513317755</v>
      </c>
      <c r="J2138" s="31" t="n">
        <v>3449.488235315031</v>
      </c>
      <c r="K2138" s="31" t="n">
        <v>2287.037037037037</v>
      </c>
      <c r="L2138" s="31" t="n">
        <v>150</v>
      </c>
      <c r="M2138" s="31">
        <f>I2138+J2138+K2138+L2138</f>
        <v/>
      </c>
      <c r="N2138" s="31">
        <f>M2138*'Dashboard &amp; Optimisation'!$B$18/('Dashboard &amp; Optimisation'!$B$16/3.6)</f>
        <v/>
      </c>
      <c r="O2138" s="31" t="n">
        <v>552.7524546434117</v>
      </c>
      <c r="P2138" s="32" t="n">
        <v>0.06391873359169503</v>
      </c>
      <c r="Q2138" s="33" t="n">
        <v>7.519563754716109</v>
      </c>
      <c r="R2138" s="31" t="n">
        <v>2017.554558221173</v>
      </c>
      <c r="S2138" s="31">
        <f>R2138*IF(A2138=4, 2.0, 3.0)</f>
        <v/>
      </c>
      <c r="T2138" s="29">
        <f>'Dashboard &amp; Optimisation'!$B$18*U2138</f>
        <v/>
      </c>
      <c r="U2138" s="34">
        <f>MIN(1, S2138/M2138)</f>
        <v/>
      </c>
      <c r="V2138" s="34">
        <f>N2138/(N2138+O2138)</f>
        <v/>
      </c>
      <c r="W2138" s="34">
        <f>U2138*V2138</f>
        <v/>
      </c>
      <c r="X2138" s="32">
        <f>T2138/N2138</f>
        <v/>
      </c>
      <c r="Y2138" s="35">
        <f>IF(W2138=MAXIFS(W$2:W$7201, A$2:A$7201, A2138, B$2:B$7201, B2138), "OPTIMAL", "")</f>
        <v/>
      </c>
    </row>
    <row r="2139" ht="20" customHeight="1">
      <c r="A2139" s="36" t="n">
        <v>4</v>
      </c>
      <c r="B2139" s="36" t="n">
        <v>35</v>
      </c>
      <c r="C2139" s="37" t="n">
        <v>120</v>
      </c>
      <c r="D2139" s="37" t="n">
        <v>3</v>
      </c>
      <c r="E2139" s="6" t="n">
        <v>4</v>
      </c>
      <c r="F2139" s="37" t="n">
        <v>2</v>
      </c>
      <c r="G2139" s="36" t="n">
        <v>50</v>
      </c>
      <c r="H2139" s="6" t="inlineStr">
        <is>
          <t>OFF</t>
        </is>
      </c>
      <c r="I2139" s="38" t="n">
        <v>856.3651513317755</v>
      </c>
      <c r="J2139" s="38" t="n">
        <v>3449.488235315031</v>
      </c>
      <c r="K2139" s="38" t="n">
        <v>2287.037037037037</v>
      </c>
      <c r="L2139" s="38" t="n">
        <v>150</v>
      </c>
      <c r="M2139" s="38">
        <f>I2139+J2139+K2139+L2139</f>
        <v/>
      </c>
      <c r="N2139" s="38">
        <f>M2139*'Dashboard &amp; Optimisation'!$B$18/('Dashboard &amp; Optimisation'!$B$16/3.6)</f>
        <v/>
      </c>
      <c r="O2139" s="38" t="n">
        <v>552.7524546434117</v>
      </c>
      <c r="P2139" s="39" t="n">
        <v>0.2684234428228554</v>
      </c>
      <c r="Q2139" s="40" t="n">
        <v>7.519563754716109</v>
      </c>
      <c r="R2139" s="38" t="n">
        <v>480.433195243514</v>
      </c>
      <c r="S2139" s="38">
        <f>R2139*IF(A2139=4, 2.0, 3.0)</f>
        <v/>
      </c>
      <c r="T2139" s="37">
        <f>'Dashboard &amp; Optimisation'!$B$18*U2139</f>
        <v/>
      </c>
      <c r="U2139" s="26">
        <f>MIN(1, S2139/M2139)</f>
        <v/>
      </c>
      <c r="V2139" s="26">
        <f>N2139/(N2139+O2139)</f>
        <v/>
      </c>
      <c r="W2139" s="26">
        <f>U2139*V2139</f>
        <v/>
      </c>
      <c r="X2139" s="39">
        <f>T2139/N2139</f>
        <v/>
      </c>
      <c r="Y2139" s="41">
        <f>IF(W2139=MAXIFS(W$2:W$7201, A$2:A$7201, A2139, B$2:B$7201, B2139), "OPTIMAL", "")</f>
        <v/>
      </c>
    </row>
    <row r="2140" ht="20" customHeight="1">
      <c r="A2140" s="28" t="n">
        <v>4</v>
      </c>
      <c r="B2140" s="28" t="n">
        <v>35</v>
      </c>
      <c r="C2140" s="29" t="n">
        <v>120</v>
      </c>
      <c r="D2140" s="29" t="n">
        <v>3</v>
      </c>
      <c r="E2140" s="30" t="n">
        <v>4</v>
      </c>
      <c r="F2140" s="29" t="n">
        <v>2</v>
      </c>
      <c r="G2140" s="28" t="n">
        <v>100</v>
      </c>
      <c r="H2140" s="30" t="inlineStr">
        <is>
          <t>ON</t>
        </is>
      </c>
      <c r="I2140" s="31" t="n">
        <v>856.3651513317755</v>
      </c>
      <c r="J2140" s="31" t="n">
        <v>3449.488235315031</v>
      </c>
      <c r="K2140" s="31" t="n">
        <v>2287.037037037037</v>
      </c>
      <c r="L2140" s="31" t="n">
        <v>150</v>
      </c>
      <c r="M2140" s="31">
        <f>I2140+J2140+K2140+L2140</f>
        <v/>
      </c>
      <c r="N2140" s="31">
        <f>M2140*'Dashboard &amp; Optimisation'!$B$18/('Dashboard &amp; Optimisation'!$B$16/3.6)</f>
        <v/>
      </c>
      <c r="O2140" s="31" t="n">
        <v>552.7524546434117</v>
      </c>
      <c r="P2140" s="32" t="n">
        <v>0.06458187918791126</v>
      </c>
      <c r="Q2140" s="33" t="n">
        <v>7.519563754716109</v>
      </c>
      <c r="R2140" s="31" t="n">
        <v>1996.837718803765</v>
      </c>
      <c r="S2140" s="31">
        <f>R2140*IF(A2140=4, 2.0, 3.0)</f>
        <v/>
      </c>
      <c r="T2140" s="29">
        <f>'Dashboard &amp; Optimisation'!$B$18*U2140</f>
        <v/>
      </c>
      <c r="U2140" s="34">
        <f>MIN(1, S2140/M2140)</f>
        <v/>
      </c>
      <c r="V2140" s="34">
        <f>N2140/(N2140+O2140)</f>
        <v/>
      </c>
      <c r="W2140" s="34">
        <f>U2140*V2140</f>
        <v/>
      </c>
      <c r="X2140" s="32">
        <f>T2140/N2140</f>
        <v/>
      </c>
      <c r="Y2140" s="35">
        <f>IF(W2140=MAXIFS(W$2:W$7201, A$2:A$7201, A2140, B$2:B$7201, B2140), "OPTIMAL", "")</f>
        <v/>
      </c>
    </row>
    <row r="2141" ht="20" customHeight="1">
      <c r="A2141" s="36" t="n">
        <v>4</v>
      </c>
      <c r="B2141" s="36" t="n">
        <v>35</v>
      </c>
      <c r="C2141" s="37" t="n">
        <v>120</v>
      </c>
      <c r="D2141" s="37" t="n">
        <v>3</v>
      </c>
      <c r="E2141" s="6" t="n">
        <v>4</v>
      </c>
      <c r="F2141" s="37" t="n">
        <v>2</v>
      </c>
      <c r="G2141" s="36" t="n">
        <v>100</v>
      </c>
      <c r="H2141" s="6" t="inlineStr">
        <is>
          <t>OFF</t>
        </is>
      </c>
      <c r="I2141" s="38" t="n">
        <v>856.3651513317755</v>
      </c>
      <c r="J2141" s="38" t="n">
        <v>3449.488235315031</v>
      </c>
      <c r="K2141" s="38" t="n">
        <v>2287.037037037037</v>
      </c>
      <c r="L2141" s="38" t="n">
        <v>150</v>
      </c>
      <c r="M2141" s="38">
        <f>I2141+J2141+K2141+L2141</f>
        <v/>
      </c>
      <c r="N2141" s="38">
        <f>M2141*'Dashboard &amp; Optimisation'!$B$18/('Dashboard &amp; Optimisation'!$B$16/3.6)</f>
        <v/>
      </c>
      <c r="O2141" s="38" t="n">
        <v>552.7524546434117</v>
      </c>
      <c r="P2141" s="39" t="n">
        <v>0.2690865884190716</v>
      </c>
      <c r="Q2141" s="40" t="n">
        <v>7.519563754716109</v>
      </c>
      <c r="R2141" s="38" t="n">
        <v>479.2492003087473</v>
      </c>
      <c r="S2141" s="38">
        <f>R2141*IF(A2141=4, 2.0, 3.0)</f>
        <v/>
      </c>
      <c r="T2141" s="37">
        <f>'Dashboard &amp; Optimisation'!$B$18*U2141</f>
        <v/>
      </c>
      <c r="U2141" s="26">
        <f>MIN(1, S2141/M2141)</f>
        <v/>
      </c>
      <c r="V2141" s="26">
        <f>N2141/(N2141+O2141)</f>
        <v/>
      </c>
      <c r="W2141" s="26">
        <f>U2141*V2141</f>
        <v/>
      </c>
      <c r="X2141" s="39">
        <f>T2141/N2141</f>
        <v/>
      </c>
      <c r="Y2141" s="41">
        <f>IF(W2141=MAXIFS(W$2:W$7201, A$2:A$7201, A2141, B$2:B$7201, B2141), "OPTIMAL", "")</f>
        <v/>
      </c>
    </row>
    <row r="2142" ht="20" customHeight="1">
      <c r="A2142" s="28" t="n">
        <v>4</v>
      </c>
      <c r="B2142" s="28" t="n">
        <v>35</v>
      </c>
      <c r="C2142" s="29" t="n">
        <v>120</v>
      </c>
      <c r="D2142" s="29" t="n">
        <v>3</v>
      </c>
      <c r="E2142" s="30" t="n">
        <v>4</v>
      </c>
      <c r="F2142" s="29" t="n">
        <v>2</v>
      </c>
      <c r="G2142" s="28" t="n">
        <v>150</v>
      </c>
      <c r="H2142" s="30" t="inlineStr">
        <is>
          <t>ON</t>
        </is>
      </c>
      <c r="I2142" s="31" t="n">
        <v>856.3651513317755</v>
      </c>
      <c r="J2142" s="31" t="n">
        <v>3449.488235315031</v>
      </c>
      <c r="K2142" s="31" t="n">
        <v>2287.037037037037</v>
      </c>
      <c r="L2142" s="31" t="n">
        <v>150</v>
      </c>
      <c r="M2142" s="31">
        <f>I2142+J2142+K2142+L2142</f>
        <v/>
      </c>
      <c r="N2142" s="31">
        <f>M2142*'Dashboard &amp; Optimisation'!$B$18/('Dashboard &amp; Optimisation'!$B$16/3.6)</f>
        <v/>
      </c>
      <c r="O2142" s="31" t="n">
        <v>552.7524546434117</v>
      </c>
      <c r="P2142" s="32" t="n">
        <v>0.06524502478412748</v>
      </c>
      <c r="Q2142" s="33" t="n">
        <v>7.519563754716109</v>
      </c>
      <c r="R2142" s="31" t="n">
        <v>1976.542008227144</v>
      </c>
      <c r="S2142" s="31">
        <f>R2142*IF(A2142=4, 2.0, 3.0)</f>
        <v/>
      </c>
      <c r="T2142" s="29">
        <f>'Dashboard &amp; Optimisation'!$B$18*U2142</f>
        <v/>
      </c>
      <c r="U2142" s="34">
        <f>MIN(1, S2142/M2142)</f>
        <v/>
      </c>
      <c r="V2142" s="34">
        <f>N2142/(N2142+O2142)</f>
        <v/>
      </c>
      <c r="W2142" s="34">
        <f>U2142*V2142</f>
        <v/>
      </c>
      <c r="X2142" s="32">
        <f>T2142/N2142</f>
        <v/>
      </c>
      <c r="Y2142" s="35">
        <f>IF(W2142=MAXIFS(W$2:W$7201, A$2:A$7201, A2142, B$2:B$7201, B2142), "OPTIMAL", "")</f>
        <v/>
      </c>
    </row>
    <row r="2143" ht="20" customHeight="1">
      <c r="A2143" s="36" t="n">
        <v>4</v>
      </c>
      <c r="B2143" s="36" t="n">
        <v>35</v>
      </c>
      <c r="C2143" s="37" t="n">
        <v>120</v>
      </c>
      <c r="D2143" s="37" t="n">
        <v>3</v>
      </c>
      <c r="E2143" s="6" t="n">
        <v>4</v>
      </c>
      <c r="F2143" s="37" t="n">
        <v>2</v>
      </c>
      <c r="G2143" s="36" t="n">
        <v>150</v>
      </c>
      <c r="H2143" s="6" t="inlineStr">
        <is>
          <t>OFF</t>
        </is>
      </c>
      <c r="I2143" s="38" t="n">
        <v>856.3651513317755</v>
      </c>
      <c r="J2143" s="38" t="n">
        <v>3449.488235315031</v>
      </c>
      <c r="K2143" s="38" t="n">
        <v>2287.037037037037</v>
      </c>
      <c r="L2143" s="38" t="n">
        <v>150</v>
      </c>
      <c r="M2143" s="38">
        <f>I2143+J2143+K2143+L2143</f>
        <v/>
      </c>
      <c r="N2143" s="38">
        <f>M2143*'Dashboard &amp; Optimisation'!$B$18/('Dashboard &amp; Optimisation'!$B$16/3.6)</f>
        <v/>
      </c>
      <c r="O2143" s="38" t="n">
        <v>552.7524546434117</v>
      </c>
      <c r="P2143" s="39" t="n">
        <v>0.2697497340152878</v>
      </c>
      <c r="Q2143" s="40" t="n">
        <v>7.519563754716109</v>
      </c>
      <c r="R2143" s="38" t="n">
        <v>478.0710267775108</v>
      </c>
      <c r="S2143" s="38">
        <f>R2143*IF(A2143=4, 2.0, 3.0)</f>
        <v/>
      </c>
      <c r="T2143" s="37">
        <f>'Dashboard &amp; Optimisation'!$B$18*U2143</f>
        <v/>
      </c>
      <c r="U2143" s="26">
        <f>MIN(1, S2143/M2143)</f>
        <v/>
      </c>
      <c r="V2143" s="26">
        <f>N2143/(N2143+O2143)</f>
        <v/>
      </c>
      <c r="W2143" s="26">
        <f>U2143*V2143</f>
        <v/>
      </c>
      <c r="X2143" s="39">
        <f>T2143/N2143</f>
        <v/>
      </c>
      <c r="Y2143" s="41">
        <f>IF(W2143=MAXIFS(W$2:W$7201, A$2:A$7201, A2143, B$2:B$7201, B2143), "OPTIMAL", "")</f>
        <v/>
      </c>
    </row>
    <row r="2144" ht="20" customHeight="1">
      <c r="A2144" s="28" t="n">
        <v>4</v>
      </c>
      <c r="B2144" s="28" t="n">
        <v>35</v>
      </c>
      <c r="C2144" s="29" t="n">
        <v>120</v>
      </c>
      <c r="D2144" s="29" t="n">
        <v>3</v>
      </c>
      <c r="E2144" s="30" t="n">
        <v>4</v>
      </c>
      <c r="F2144" s="29" t="n">
        <v>2</v>
      </c>
      <c r="G2144" s="28" t="n">
        <v>200</v>
      </c>
      <c r="H2144" s="30" t="inlineStr">
        <is>
          <t>ON</t>
        </is>
      </c>
      <c r="I2144" s="31" t="n">
        <v>856.3651513317755</v>
      </c>
      <c r="J2144" s="31" t="n">
        <v>3449.488235315031</v>
      </c>
      <c r="K2144" s="31" t="n">
        <v>2287.037037037037</v>
      </c>
      <c r="L2144" s="31" t="n">
        <v>150</v>
      </c>
      <c r="M2144" s="31">
        <f>I2144+J2144+K2144+L2144</f>
        <v/>
      </c>
      <c r="N2144" s="31">
        <f>M2144*'Dashboard &amp; Optimisation'!$B$18/('Dashboard &amp; Optimisation'!$B$16/3.6)</f>
        <v/>
      </c>
      <c r="O2144" s="31" t="n">
        <v>552.7524546434117</v>
      </c>
      <c r="P2144" s="32" t="n">
        <v>0.06590817038034372</v>
      </c>
      <c r="Q2144" s="33" t="n">
        <v>7.519563754716109</v>
      </c>
      <c r="R2144" s="31" t="n">
        <v>1956.654714725773</v>
      </c>
      <c r="S2144" s="31">
        <f>R2144*IF(A2144=4, 2.0, 3.0)</f>
        <v/>
      </c>
      <c r="T2144" s="29">
        <f>'Dashboard &amp; Optimisation'!$B$18*U2144</f>
        <v/>
      </c>
      <c r="U2144" s="34">
        <f>MIN(1, S2144/M2144)</f>
        <v/>
      </c>
      <c r="V2144" s="34">
        <f>N2144/(N2144+O2144)</f>
        <v/>
      </c>
      <c r="W2144" s="34">
        <f>U2144*V2144</f>
        <v/>
      </c>
      <c r="X2144" s="32">
        <f>T2144/N2144</f>
        <v/>
      </c>
      <c r="Y2144" s="35">
        <f>IF(W2144=MAXIFS(W$2:W$7201, A$2:A$7201, A2144, B$2:B$7201, B2144), "OPTIMAL", "")</f>
        <v/>
      </c>
    </row>
    <row r="2145" ht="20" customHeight="1">
      <c r="A2145" s="36" t="n">
        <v>4</v>
      </c>
      <c r="B2145" s="36" t="n">
        <v>35</v>
      </c>
      <c r="C2145" s="37" t="n">
        <v>120</v>
      </c>
      <c r="D2145" s="37" t="n">
        <v>3</v>
      </c>
      <c r="E2145" s="6" t="n">
        <v>4</v>
      </c>
      <c r="F2145" s="37" t="n">
        <v>2</v>
      </c>
      <c r="G2145" s="36" t="n">
        <v>200</v>
      </c>
      <c r="H2145" s="6" t="inlineStr">
        <is>
          <t>OFF</t>
        </is>
      </c>
      <c r="I2145" s="38" t="n">
        <v>856.3651513317755</v>
      </c>
      <c r="J2145" s="38" t="n">
        <v>3449.488235315031</v>
      </c>
      <c r="K2145" s="38" t="n">
        <v>2287.037037037037</v>
      </c>
      <c r="L2145" s="38" t="n">
        <v>150</v>
      </c>
      <c r="M2145" s="38">
        <f>I2145+J2145+K2145+L2145</f>
        <v/>
      </c>
      <c r="N2145" s="38">
        <f>M2145*'Dashboard &amp; Optimisation'!$B$18/('Dashboard &amp; Optimisation'!$B$16/3.6)</f>
        <v/>
      </c>
      <c r="O2145" s="38" t="n">
        <v>552.7524546434117</v>
      </c>
      <c r="P2145" s="39" t="n">
        <v>0.2704128796115041</v>
      </c>
      <c r="Q2145" s="40" t="n">
        <v>7.519563754716109</v>
      </c>
      <c r="R2145" s="38" t="n">
        <v>476.8986318215401</v>
      </c>
      <c r="S2145" s="38">
        <f>R2145*IF(A2145=4, 2.0, 3.0)</f>
        <v/>
      </c>
      <c r="T2145" s="37">
        <f>'Dashboard &amp; Optimisation'!$B$18*U2145</f>
        <v/>
      </c>
      <c r="U2145" s="26">
        <f>MIN(1, S2145/M2145)</f>
        <v/>
      </c>
      <c r="V2145" s="26">
        <f>N2145/(N2145+O2145)</f>
        <v/>
      </c>
      <c r="W2145" s="26">
        <f>U2145*V2145</f>
        <v/>
      </c>
      <c r="X2145" s="39">
        <f>T2145/N2145</f>
        <v/>
      </c>
      <c r="Y2145" s="41">
        <f>IF(W2145=MAXIFS(W$2:W$7201, A$2:A$7201, A2145, B$2:B$7201, B2145), "OPTIMAL", "")</f>
        <v/>
      </c>
    </row>
    <row r="2146" ht="20" customHeight="1">
      <c r="A2146" s="28" t="n">
        <v>4</v>
      </c>
      <c r="B2146" s="28" t="n">
        <v>35</v>
      </c>
      <c r="C2146" s="29" t="n">
        <v>120</v>
      </c>
      <c r="D2146" s="29" t="n">
        <v>3</v>
      </c>
      <c r="E2146" s="30" t="n">
        <v>8</v>
      </c>
      <c r="F2146" s="29" t="n">
        <v>1.5</v>
      </c>
      <c r="G2146" s="28" t="n">
        <v>50</v>
      </c>
      <c r="H2146" s="30" t="inlineStr">
        <is>
          <t>ON</t>
        </is>
      </c>
      <c r="I2146" s="31" t="n">
        <v>856.3651513317755</v>
      </c>
      <c r="J2146" s="31" t="n">
        <v>3449.488235315031</v>
      </c>
      <c r="K2146" s="31" t="n">
        <v>2287.037037037037</v>
      </c>
      <c r="L2146" s="31" t="n">
        <v>150</v>
      </c>
      <c r="M2146" s="31">
        <f>I2146+J2146+K2146+L2146</f>
        <v/>
      </c>
      <c r="N2146" s="31">
        <f>M2146*'Dashboard &amp; Optimisation'!$B$18/('Dashboard &amp; Optimisation'!$B$16/3.6)</f>
        <v/>
      </c>
      <c r="O2146" s="31" t="n">
        <v>649.1848272566971</v>
      </c>
      <c r="P2146" s="32" t="n">
        <v>0.05078536372875048</v>
      </c>
      <c r="Q2146" s="33" t="n">
        <v>11.17934563207417</v>
      </c>
      <c r="R2146" s="31" t="n">
        <v>2587.253032453136</v>
      </c>
      <c r="S2146" s="31">
        <f>R2146*IF(A2146=4, 2.0, 3.0)</f>
        <v/>
      </c>
      <c r="T2146" s="29">
        <f>'Dashboard &amp; Optimisation'!$B$18*U2146</f>
        <v/>
      </c>
      <c r="U2146" s="34">
        <f>MIN(1, S2146/M2146)</f>
        <v/>
      </c>
      <c r="V2146" s="34">
        <f>N2146/(N2146+O2146)</f>
        <v/>
      </c>
      <c r="W2146" s="34">
        <f>U2146*V2146</f>
        <v/>
      </c>
      <c r="X2146" s="32">
        <f>T2146/N2146</f>
        <v/>
      </c>
      <c r="Y2146" s="35">
        <f>IF(W2146=MAXIFS(W$2:W$7201, A$2:A$7201, A2146, B$2:B$7201, B2146), "OPTIMAL", "")</f>
        <v/>
      </c>
    </row>
    <row r="2147" ht="20" customHeight="1">
      <c r="A2147" s="36" t="n">
        <v>4</v>
      </c>
      <c r="B2147" s="36" t="n">
        <v>35</v>
      </c>
      <c r="C2147" s="37" t="n">
        <v>120</v>
      </c>
      <c r="D2147" s="37" t="n">
        <v>3</v>
      </c>
      <c r="E2147" s="6" t="n">
        <v>8</v>
      </c>
      <c r="F2147" s="37" t="n">
        <v>1.5</v>
      </c>
      <c r="G2147" s="36" t="n">
        <v>50</v>
      </c>
      <c r="H2147" s="6" t="inlineStr">
        <is>
          <t>OFF</t>
        </is>
      </c>
      <c r="I2147" s="38" t="n">
        <v>856.3651513317755</v>
      </c>
      <c r="J2147" s="38" t="n">
        <v>3449.488235315031</v>
      </c>
      <c r="K2147" s="38" t="n">
        <v>2287.037037037037</v>
      </c>
      <c r="L2147" s="38" t="n">
        <v>150</v>
      </c>
      <c r="M2147" s="38">
        <f>I2147+J2147+K2147+L2147</f>
        <v/>
      </c>
      <c r="N2147" s="38">
        <f>M2147*'Dashboard &amp; Optimisation'!$B$18/('Dashboard &amp; Optimisation'!$B$16/3.6)</f>
        <v/>
      </c>
      <c r="O2147" s="38" t="n">
        <v>649.1848272566971</v>
      </c>
      <c r="P2147" s="39" t="n">
        <v>0.216080981103858</v>
      </c>
      <c r="Q2147" s="40" t="n">
        <v>11.17934563207417</v>
      </c>
      <c r="R2147" s="38" t="n">
        <v>608.0802930466664</v>
      </c>
      <c r="S2147" s="38">
        <f>R2147*IF(A2147=4, 2.0, 3.0)</f>
        <v/>
      </c>
      <c r="T2147" s="37">
        <f>'Dashboard &amp; Optimisation'!$B$18*U2147</f>
        <v/>
      </c>
      <c r="U2147" s="26">
        <f>MIN(1, S2147/M2147)</f>
        <v/>
      </c>
      <c r="V2147" s="26">
        <f>N2147/(N2147+O2147)</f>
        <v/>
      </c>
      <c r="W2147" s="26">
        <f>U2147*V2147</f>
        <v/>
      </c>
      <c r="X2147" s="39">
        <f>T2147/N2147</f>
        <v/>
      </c>
      <c r="Y2147" s="41">
        <f>IF(W2147=MAXIFS(W$2:W$7201, A$2:A$7201, A2147, B$2:B$7201, B2147), "OPTIMAL", "")</f>
        <v/>
      </c>
    </row>
    <row r="2148" ht="20" customHeight="1">
      <c r="A2148" s="28" t="n">
        <v>4</v>
      </c>
      <c r="B2148" s="28" t="n">
        <v>35</v>
      </c>
      <c r="C2148" s="29" t="n">
        <v>120</v>
      </c>
      <c r="D2148" s="29" t="n">
        <v>3</v>
      </c>
      <c r="E2148" s="30" t="n">
        <v>8</v>
      </c>
      <c r="F2148" s="29" t="n">
        <v>1.5</v>
      </c>
      <c r="G2148" s="28" t="n">
        <v>100</v>
      </c>
      <c r="H2148" s="30" t="inlineStr">
        <is>
          <t>ON</t>
        </is>
      </c>
      <c r="I2148" s="31" t="n">
        <v>856.3651513317755</v>
      </c>
      <c r="J2148" s="31" t="n">
        <v>3449.488235315031</v>
      </c>
      <c r="K2148" s="31" t="n">
        <v>2287.037037037037</v>
      </c>
      <c r="L2148" s="31" t="n">
        <v>150</v>
      </c>
      <c r="M2148" s="31">
        <f>I2148+J2148+K2148+L2148</f>
        <v/>
      </c>
      <c r="N2148" s="31">
        <f>M2148*'Dashboard &amp; Optimisation'!$B$18/('Dashboard &amp; Optimisation'!$B$16/3.6)</f>
        <v/>
      </c>
      <c r="O2148" s="31" t="n">
        <v>649.1848272566971</v>
      </c>
      <c r="P2148" s="32" t="n">
        <v>0.05144850932496671</v>
      </c>
      <c r="Q2148" s="33" t="n">
        <v>11.17934563207417</v>
      </c>
      <c r="R2148" s="31" t="n">
        <v>2553.904632717562</v>
      </c>
      <c r="S2148" s="31">
        <f>R2148*IF(A2148=4, 2.0, 3.0)</f>
        <v/>
      </c>
      <c r="T2148" s="29">
        <f>'Dashboard &amp; Optimisation'!$B$18*U2148</f>
        <v/>
      </c>
      <c r="U2148" s="34">
        <f>MIN(1, S2148/M2148)</f>
        <v/>
      </c>
      <c r="V2148" s="34">
        <f>N2148/(N2148+O2148)</f>
        <v/>
      </c>
      <c r="W2148" s="34">
        <f>U2148*V2148</f>
        <v/>
      </c>
      <c r="X2148" s="32">
        <f>T2148/N2148</f>
        <v/>
      </c>
      <c r="Y2148" s="35">
        <f>IF(W2148=MAXIFS(W$2:W$7201, A$2:A$7201, A2148, B$2:B$7201, B2148), "OPTIMAL", "")</f>
        <v/>
      </c>
    </row>
    <row r="2149" ht="20" customHeight="1">
      <c r="A2149" s="36" t="n">
        <v>4</v>
      </c>
      <c r="B2149" s="36" t="n">
        <v>35</v>
      </c>
      <c r="C2149" s="37" t="n">
        <v>120</v>
      </c>
      <c r="D2149" s="37" t="n">
        <v>3</v>
      </c>
      <c r="E2149" s="6" t="n">
        <v>8</v>
      </c>
      <c r="F2149" s="37" t="n">
        <v>1.5</v>
      </c>
      <c r="G2149" s="36" t="n">
        <v>100</v>
      </c>
      <c r="H2149" s="6" t="inlineStr">
        <is>
          <t>OFF</t>
        </is>
      </c>
      <c r="I2149" s="38" t="n">
        <v>856.3651513317755</v>
      </c>
      <c r="J2149" s="38" t="n">
        <v>3449.488235315031</v>
      </c>
      <c r="K2149" s="38" t="n">
        <v>2287.037037037037</v>
      </c>
      <c r="L2149" s="38" t="n">
        <v>150</v>
      </c>
      <c r="M2149" s="38">
        <f>I2149+J2149+K2149+L2149</f>
        <v/>
      </c>
      <c r="N2149" s="38">
        <f>M2149*'Dashboard &amp; Optimisation'!$B$18/('Dashboard &amp; Optimisation'!$B$16/3.6)</f>
        <v/>
      </c>
      <c r="O2149" s="38" t="n">
        <v>649.1848272566971</v>
      </c>
      <c r="P2149" s="39" t="n">
        <v>0.2167441267000743</v>
      </c>
      <c r="Q2149" s="40" t="n">
        <v>11.17934563207417</v>
      </c>
      <c r="R2149" s="38" t="n">
        <v>606.2198238629371</v>
      </c>
      <c r="S2149" s="38">
        <f>R2149*IF(A2149=4, 2.0, 3.0)</f>
        <v/>
      </c>
      <c r="T2149" s="37">
        <f>'Dashboard &amp; Optimisation'!$B$18*U2149</f>
        <v/>
      </c>
      <c r="U2149" s="26">
        <f>MIN(1, S2149/M2149)</f>
        <v/>
      </c>
      <c r="V2149" s="26">
        <f>N2149/(N2149+O2149)</f>
        <v/>
      </c>
      <c r="W2149" s="26">
        <f>U2149*V2149</f>
        <v/>
      </c>
      <c r="X2149" s="39">
        <f>T2149/N2149</f>
        <v/>
      </c>
      <c r="Y2149" s="41">
        <f>IF(W2149=MAXIFS(W$2:W$7201, A$2:A$7201, A2149, B$2:B$7201, B2149), "OPTIMAL", "")</f>
        <v/>
      </c>
    </row>
    <row r="2150" ht="20" customHeight="1">
      <c r="A2150" s="28" t="n">
        <v>4</v>
      </c>
      <c r="B2150" s="28" t="n">
        <v>35</v>
      </c>
      <c r="C2150" s="29" t="n">
        <v>120</v>
      </c>
      <c r="D2150" s="29" t="n">
        <v>3</v>
      </c>
      <c r="E2150" s="30" t="n">
        <v>8</v>
      </c>
      <c r="F2150" s="29" t="n">
        <v>1.5</v>
      </c>
      <c r="G2150" s="28" t="n">
        <v>150</v>
      </c>
      <c r="H2150" s="30" t="inlineStr">
        <is>
          <t>ON</t>
        </is>
      </c>
      <c r="I2150" s="31" t="n">
        <v>856.3651513317755</v>
      </c>
      <c r="J2150" s="31" t="n">
        <v>3449.488235315031</v>
      </c>
      <c r="K2150" s="31" t="n">
        <v>2287.037037037037</v>
      </c>
      <c r="L2150" s="31" t="n">
        <v>150</v>
      </c>
      <c r="M2150" s="31">
        <f>I2150+J2150+K2150+L2150</f>
        <v/>
      </c>
      <c r="N2150" s="31">
        <f>M2150*'Dashboard &amp; Optimisation'!$B$18/('Dashboard &amp; Optimisation'!$B$16/3.6)</f>
        <v/>
      </c>
      <c r="O2150" s="31" t="n">
        <v>649.1848272566971</v>
      </c>
      <c r="P2150" s="32" t="n">
        <v>0.05211165492118294</v>
      </c>
      <c r="Q2150" s="33" t="n">
        <v>11.17934563207417</v>
      </c>
      <c r="R2150" s="31" t="n">
        <v>2521.404981480149</v>
      </c>
      <c r="S2150" s="31">
        <f>R2150*IF(A2150=4, 2.0, 3.0)</f>
        <v/>
      </c>
      <c r="T2150" s="29">
        <f>'Dashboard &amp; Optimisation'!$B$18*U2150</f>
        <v/>
      </c>
      <c r="U2150" s="34">
        <f>MIN(1, S2150/M2150)</f>
        <v/>
      </c>
      <c r="V2150" s="34">
        <f>N2150/(N2150+O2150)</f>
        <v/>
      </c>
      <c r="W2150" s="34">
        <f>U2150*V2150</f>
        <v/>
      </c>
      <c r="X2150" s="32">
        <f>T2150/N2150</f>
        <v/>
      </c>
      <c r="Y2150" s="35">
        <f>IF(W2150=MAXIFS(W$2:W$7201, A$2:A$7201, A2150, B$2:B$7201, B2150), "OPTIMAL", "")</f>
        <v/>
      </c>
    </row>
    <row r="2151" ht="20" customHeight="1">
      <c r="A2151" s="36" t="n">
        <v>4</v>
      </c>
      <c r="B2151" s="36" t="n">
        <v>35</v>
      </c>
      <c r="C2151" s="37" t="n">
        <v>120</v>
      </c>
      <c r="D2151" s="37" t="n">
        <v>3</v>
      </c>
      <c r="E2151" s="6" t="n">
        <v>8</v>
      </c>
      <c r="F2151" s="37" t="n">
        <v>1.5</v>
      </c>
      <c r="G2151" s="36" t="n">
        <v>150</v>
      </c>
      <c r="H2151" s="6" t="inlineStr">
        <is>
          <t>OFF</t>
        </is>
      </c>
      <c r="I2151" s="38" t="n">
        <v>856.3651513317755</v>
      </c>
      <c r="J2151" s="38" t="n">
        <v>3449.488235315031</v>
      </c>
      <c r="K2151" s="38" t="n">
        <v>2287.037037037037</v>
      </c>
      <c r="L2151" s="38" t="n">
        <v>150</v>
      </c>
      <c r="M2151" s="38">
        <f>I2151+J2151+K2151+L2151</f>
        <v/>
      </c>
      <c r="N2151" s="38">
        <f>M2151*'Dashboard &amp; Optimisation'!$B$18/('Dashboard &amp; Optimisation'!$B$16/3.6)</f>
        <v/>
      </c>
      <c r="O2151" s="38" t="n">
        <v>649.1848272566971</v>
      </c>
      <c r="P2151" s="39" t="n">
        <v>0.2174072722962905</v>
      </c>
      <c r="Q2151" s="40" t="n">
        <v>11.17934563207417</v>
      </c>
      <c r="R2151" s="38" t="n">
        <v>604.3707044554419</v>
      </c>
      <c r="S2151" s="38">
        <f>R2151*IF(A2151=4, 2.0, 3.0)</f>
        <v/>
      </c>
      <c r="T2151" s="37">
        <f>'Dashboard &amp; Optimisation'!$B$18*U2151</f>
        <v/>
      </c>
      <c r="U2151" s="26">
        <f>MIN(1, S2151/M2151)</f>
        <v/>
      </c>
      <c r="V2151" s="26">
        <f>N2151/(N2151+O2151)</f>
        <v/>
      </c>
      <c r="W2151" s="26">
        <f>U2151*V2151</f>
        <v/>
      </c>
      <c r="X2151" s="39">
        <f>T2151/N2151</f>
        <v/>
      </c>
      <c r="Y2151" s="41">
        <f>IF(W2151=MAXIFS(W$2:W$7201, A$2:A$7201, A2151, B$2:B$7201, B2151), "OPTIMAL", "")</f>
        <v/>
      </c>
    </row>
    <row r="2152" ht="20" customHeight="1">
      <c r="A2152" s="28" t="n">
        <v>4</v>
      </c>
      <c r="B2152" s="28" t="n">
        <v>35</v>
      </c>
      <c r="C2152" s="29" t="n">
        <v>120</v>
      </c>
      <c r="D2152" s="29" t="n">
        <v>3</v>
      </c>
      <c r="E2152" s="30" t="n">
        <v>8</v>
      </c>
      <c r="F2152" s="29" t="n">
        <v>1.5</v>
      </c>
      <c r="G2152" s="28" t="n">
        <v>200</v>
      </c>
      <c r="H2152" s="30" t="inlineStr">
        <is>
          <t>ON</t>
        </is>
      </c>
      <c r="I2152" s="31" t="n">
        <v>856.3651513317755</v>
      </c>
      <c r="J2152" s="31" t="n">
        <v>3449.488235315031</v>
      </c>
      <c r="K2152" s="31" t="n">
        <v>2287.037037037037</v>
      </c>
      <c r="L2152" s="31" t="n">
        <v>150</v>
      </c>
      <c r="M2152" s="31">
        <f>I2152+J2152+K2152+L2152</f>
        <v/>
      </c>
      <c r="N2152" s="31">
        <f>M2152*'Dashboard &amp; Optimisation'!$B$18/('Dashboard &amp; Optimisation'!$B$16/3.6)</f>
        <v/>
      </c>
      <c r="O2152" s="31" t="n">
        <v>649.1848272566971</v>
      </c>
      <c r="P2152" s="32" t="n">
        <v>0.05277480051739917</v>
      </c>
      <c r="Q2152" s="33" t="n">
        <v>11.17934563207417</v>
      </c>
      <c r="R2152" s="31" t="n">
        <v>2489.722083707849</v>
      </c>
      <c r="S2152" s="31">
        <f>R2152*IF(A2152=4, 2.0, 3.0)</f>
        <v/>
      </c>
      <c r="T2152" s="29">
        <f>'Dashboard &amp; Optimisation'!$B$18*U2152</f>
        <v/>
      </c>
      <c r="U2152" s="34">
        <f>MIN(1, S2152/M2152)</f>
        <v/>
      </c>
      <c r="V2152" s="34">
        <f>N2152/(N2152+O2152)</f>
        <v/>
      </c>
      <c r="W2152" s="34">
        <f>U2152*V2152</f>
        <v/>
      </c>
      <c r="X2152" s="32">
        <f>T2152/N2152</f>
        <v/>
      </c>
      <c r="Y2152" s="35">
        <f>IF(W2152=MAXIFS(W$2:W$7201, A$2:A$7201, A2152, B$2:B$7201, B2152), "OPTIMAL", "")</f>
        <v/>
      </c>
    </row>
    <row r="2153" ht="20" customHeight="1">
      <c r="A2153" s="36" t="n">
        <v>4</v>
      </c>
      <c r="B2153" s="36" t="n">
        <v>35</v>
      </c>
      <c r="C2153" s="37" t="n">
        <v>120</v>
      </c>
      <c r="D2153" s="37" t="n">
        <v>3</v>
      </c>
      <c r="E2153" s="6" t="n">
        <v>8</v>
      </c>
      <c r="F2153" s="37" t="n">
        <v>1.5</v>
      </c>
      <c r="G2153" s="36" t="n">
        <v>200</v>
      </c>
      <c r="H2153" s="6" t="inlineStr">
        <is>
          <t>OFF</t>
        </is>
      </c>
      <c r="I2153" s="38" t="n">
        <v>856.3651513317755</v>
      </c>
      <c r="J2153" s="38" t="n">
        <v>3449.488235315031</v>
      </c>
      <c r="K2153" s="38" t="n">
        <v>2287.037037037037</v>
      </c>
      <c r="L2153" s="38" t="n">
        <v>150</v>
      </c>
      <c r="M2153" s="38">
        <f>I2153+J2153+K2153+L2153</f>
        <v/>
      </c>
      <c r="N2153" s="38">
        <f>M2153*'Dashboard &amp; Optimisation'!$B$18/('Dashboard &amp; Optimisation'!$B$16/3.6)</f>
        <v/>
      </c>
      <c r="O2153" s="38" t="n">
        <v>649.1848272566971</v>
      </c>
      <c r="P2153" s="39" t="n">
        <v>0.2180704178925067</v>
      </c>
      <c r="Q2153" s="40" t="n">
        <v>11.17934563207417</v>
      </c>
      <c r="R2153" s="38" t="n">
        <v>602.5328312811937</v>
      </c>
      <c r="S2153" s="38">
        <f>R2153*IF(A2153=4, 2.0, 3.0)</f>
        <v/>
      </c>
      <c r="T2153" s="37">
        <f>'Dashboard &amp; Optimisation'!$B$18*U2153</f>
        <v/>
      </c>
      <c r="U2153" s="26">
        <f>MIN(1, S2153/M2153)</f>
        <v/>
      </c>
      <c r="V2153" s="26">
        <f>N2153/(N2153+O2153)</f>
        <v/>
      </c>
      <c r="W2153" s="26">
        <f>U2153*V2153</f>
        <v/>
      </c>
      <c r="X2153" s="39">
        <f>T2153/N2153</f>
        <v/>
      </c>
      <c r="Y2153" s="41">
        <f>IF(W2153=MAXIFS(W$2:W$7201, A$2:A$7201, A2153, B$2:B$7201, B2153), "OPTIMAL", "")</f>
        <v/>
      </c>
    </row>
    <row r="2154" ht="20" customHeight="1">
      <c r="A2154" s="28" t="n">
        <v>4</v>
      </c>
      <c r="B2154" s="28" t="n">
        <v>35</v>
      </c>
      <c r="C2154" s="29" t="n">
        <v>120</v>
      </c>
      <c r="D2154" s="29" t="n">
        <v>3</v>
      </c>
      <c r="E2154" s="30" t="n">
        <v>8</v>
      </c>
      <c r="F2154" s="29" t="n">
        <v>2</v>
      </c>
      <c r="G2154" s="28" t="n">
        <v>50</v>
      </c>
      <c r="H2154" s="30" t="inlineStr">
        <is>
          <t>ON</t>
        </is>
      </c>
      <c r="I2154" s="31" t="n">
        <v>856.3651513317755</v>
      </c>
      <c r="J2154" s="31" t="n">
        <v>3449.488235315031</v>
      </c>
      <c r="K2154" s="31" t="n">
        <v>2287.037037037037</v>
      </c>
      <c r="L2154" s="31" t="n">
        <v>150</v>
      </c>
      <c r="M2154" s="31">
        <f>I2154+J2154+K2154+L2154</f>
        <v/>
      </c>
      <c r="N2154" s="31">
        <f>M2154*'Dashboard &amp; Optimisation'!$B$18/('Dashboard &amp; Optimisation'!$B$16/3.6)</f>
        <v/>
      </c>
      <c r="O2154" s="31" t="n">
        <v>749.3290197102942</v>
      </c>
      <c r="P2154" s="32" t="n">
        <v>0.04923017436389377</v>
      </c>
      <c r="Q2154" s="33" t="n">
        <v>14.83912750943222</v>
      </c>
      <c r="R2154" s="31" t="n">
        <v>2720.351303812332</v>
      </c>
      <c r="S2154" s="31">
        <f>R2154*IF(A2154=4, 2.0, 3.0)</f>
        <v/>
      </c>
      <c r="T2154" s="29">
        <f>'Dashboard &amp; Optimisation'!$B$18*U2154</f>
        <v/>
      </c>
      <c r="U2154" s="34">
        <f>MIN(1, S2154/M2154)</f>
        <v/>
      </c>
      <c r="V2154" s="34">
        <f>N2154/(N2154+O2154)</f>
        <v/>
      </c>
      <c r="W2154" s="34">
        <f>U2154*V2154</f>
        <v/>
      </c>
      <c r="X2154" s="32">
        <f>T2154/N2154</f>
        <v/>
      </c>
      <c r="Y2154" s="35">
        <f>IF(W2154=MAXIFS(W$2:W$7201, A$2:A$7201, A2154, B$2:B$7201, B2154), "OPTIMAL", "")</f>
        <v/>
      </c>
    </row>
    <row r="2155" ht="20" customHeight="1">
      <c r="A2155" s="36" t="n">
        <v>4</v>
      </c>
      <c r="B2155" s="36" t="n">
        <v>35</v>
      </c>
      <c r="C2155" s="37" t="n">
        <v>120</v>
      </c>
      <c r="D2155" s="37" t="n">
        <v>3</v>
      </c>
      <c r="E2155" s="6" t="n">
        <v>8</v>
      </c>
      <c r="F2155" s="37" t="n">
        <v>2</v>
      </c>
      <c r="G2155" s="36" t="n">
        <v>50</v>
      </c>
      <c r="H2155" s="6" t="inlineStr">
        <is>
          <t>OFF</t>
        </is>
      </c>
      <c r="I2155" s="38" t="n">
        <v>856.3651513317755</v>
      </c>
      <c r="J2155" s="38" t="n">
        <v>3449.488235315031</v>
      </c>
      <c r="K2155" s="38" t="n">
        <v>2287.037037037037</v>
      </c>
      <c r="L2155" s="38" t="n">
        <v>150</v>
      </c>
      <c r="M2155" s="38">
        <f>I2155+J2155+K2155+L2155</f>
        <v/>
      </c>
      <c r="N2155" s="38">
        <f>M2155*'Dashboard &amp; Optimisation'!$B$18/('Dashboard &amp; Optimisation'!$B$16/3.6)</f>
        <v/>
      </c>
      <c r="O2155" s="38" t="n">
        <v>749.3290197102942</v>
      </c>
      <c r="P2155" s="39" t="n">
        <v>0.2156242305941622</v>
      </c>
      <c r="Q2155" s="40" t="n">
        <v>14.83912750943222</v>
      </c>
      <c r="R2155" s="38" t="n">
        <v>621.0961015313308</v>
      </c>
      <c r="S2155" s="38">
        <f>R2155*IF(A2155=4, 2.0, 3.0)</f>
        <v/>
      </c>
      <c r="T2155" s="37">
        <f>'Dashboard &amp; Optimisation'!$B$18*U2155</f>
        <v/>
      </c>
      <c r="U2155" s="26">
        <f>MIN(1, S2155/M2155)</f>
        <v/>
      </c>
      <c r="V2155" s="26">
        <f>N2155/(N2155+O2155)</f>
        <v/>
      </c>
      <c r="W2155" s="26">
        <f>U2155*V2155</f>
        <v/>
      </c>
      <c r="X2155" s="39">
        <f>T2155/N2155</f>
        <v/>
      </c>
      <c r="Y2155" s="41">
        <f>IF(W2155=MAXIFS(W$2:W$7201, A$2:A$7201, A2155, B$2:B$7201, B2155), "OPTIMAL", "")</f>
        <v/>
      </c>
    </row>
    <row r="2156" ht="20" customHeight="1">
      <c r="A2156" s="28" t="n">
        <v>4</v>
      </c>
      <c r="B2156" s="28" t="n">
        <v>35</v>
      </c>
      <c r="C2156" s="29" t="n">
        <v>120</v>
      </c>
      <c r="D2156" s="29" t="n">
        <v>3</v>
      </c>
      <c r="E2156" s="30" t="n">
        <v>8</v>
      </c>
      <c r="F2156" s="29" t="n">
        <v>2</v>
      </c>
      <c r="G2156" s="28" t="n">
        <v>100</v>
      </c>
      <c r="H2156" s="30" t="inlineStr">
        <is>
          <t>ON</t>
        </is>
      </c>
      <c r="I2156" s="31" t="n">
        <v>856.3651513317755</v>
      </c>
      <c r="J2156" s="31" t="n">
        <v>3449.488235315031</v>
      </c>
      <c r="K2156" s="31" t="n">
        <v>2287.037037037037</v>
      </c>
      <c r="L2156" s="31" t="n">
        <v>150</v>
      </c>
      <c r="M2156" s="31">
        <f>I2156+J2156+K2156+L2156</f>
        <v/>
      </c>
      <c r="N2156" s="31">
        <f>M2156*'Dashboard &amp; Optimisation'!$B$18/('Dashboard &amp; Optimisation'!$B$16/3.6)</f>
        <v/>
      </c>
      <c r="O2156" s="31" t="n">
        <v>749.3290197102942</v>
      </c>
      <c r="P2156" s="32" t="n">
        <v>0.04989331996011</v>
      </c>
      <c r="Q2156" s="33" t="n">
        <v>14.83912750943222</v>
      </c>
      <c r="R2156" s="31" t="n">
        <v>2684.194379624354</v>
      </c>
      <c r="S2156" s="31">
        <f>R2156*IF(A2156=4, 2.0, 3.0)</f>
        <v/>
      </c>
      <c r="T2156" s="29">
        <f>'Dashboard &amp; Optimisation'!$B$18*U2156</f>
        <v/>
      </c>
      <c r="U2156" s="34">
        <f>MIN(1, S2156/M2156)</f>
        <v/>
      </c>
      <c r="V2156" s="34">
        <f>N2156/(N2156+O2156)</f>
        <v/>
      </c>
      <c r="W2156" s="34">
        <f>U2156*V2156</f>
        <v/>
      </c>
      <c r="X2156" s="32">
        <f>T2156/N2156</f>
        <v/>
      </c>
      <c r="Y2156" s="35">
        <f>IF(W2156=MAXIFS(W$2:W$7201, A$2:A$7201, A2156, B$2:B$7201, B2156), "OPTIMAL", "")</f>
        <v/>
      </c>
    </row>
    <row r="2157" ht="20" customHeight="1">
      <c r="A2157" s="36" t="n">
        <v>4</v>
      </c>
      <c r="B2157" s="36" t="n">
        <v>35</v>
      </c>
      <c r="C2157" s="37" t="n">
        <v>120</v>
      </c>
      <c r="D2157" s="37" t="n">
        <v>3</v>
      </c>
      <c r="E2157" s="6" t="n">
        <v>8</v>
      </c>
      <c r="F2157" s="37" t="n">
        <v>2</v>
      </c>
      <c r="G2157" s="36" t="n">
        <v>100</v>
      </c>
      <c r="H2157" s="6" t="inlineStr">
        <is>
          <t>OFF</t>
        </is>
      </c>
      <c r="I2157" s="38" t="n">
        <v>856.3651513317755</v>
      </c>
      <c r="J2157" s="38" t="n">
        <v>3449.488235315031</v>
      </c>
      <c r="K2157" s="38" t="n">
        <v>2287.037037037037</v>
      </c>
      <c r="L2157" s="38" t="n">
        <v>150</v>
      </c>
      <c r="M2157" s="38">
        <f>I2157+J2157+K2157+L2157</f>
        <v/>
      </c>
      <c r="N2157" s="38">
        <f>M2157*'Dashboard &amp; Optimisation'!$B$18/('Dashboard &amp; Optimisation'!$B$16/3.6)</f>
        <v/>
      </c>
      <c r="O2157" s="38" t="n">
        <v>749.3290197102942</v>
      </c>
      <c r="P2157" s="39" t="n">
        <v>0.2162873761903785</v>
      </c>
      <c r="Q2157" s="40" t="n">
        <v>14.83912750943222</v>
      </c>
      <c r="R2157" s="38" t="n">
        <v>619.1917964728837</v>
      </c>
      <c r="S2157" s="38">
        <f>R2157*IF(A2157=4, 2.0, 3.0)</f>
        <v/>
      </c>
      <c r="T2157" s="37">
        <f>'Dashboard &amp; Optimisation'!$B$18*U2157</f>
        <v/>
      </c>
      <c r="U2157" s="26">
        <f>MIN(1, S2157/M2157)</f>
        <v/>
      </c>
      <c r="V2157" s="26">
        <f>N2157/(N2157+O2157)</f>
        <v/>
      </c>
      <c r="W2157" s="26">
        <f>U2157*V2157</f>
        <v/>
      </c>
      <c r="X2157" s="39">
        <f>T2157/N2157</f>
        <v/>
      </c>
      <c r="Y2157" s="41">
        <f>IF(W2157=MAXIFS(W$2:W$7201, A$2:A$7201, A2157, B$2:B$7201, B2157), "OPTIMAL", "")</f>
        <v/>
      </c>
    </row>
    <row r="2158" ht="20" customHeight="1">
      <c r="A2158" s="28" t="n">
        <v>4</v>
      </c>
      <c r="B2158" s="28" t="n">
        <v>35</v>
      </c>
      <c r="C2158" s="29" t="n">
        <v>120</v>
      </c>
      <c r="D2158" s="29" t="n">
        <v>3</v>
      </c>
      <c r="E2158" s="30" t="n">
        <v>8</v>
      </c>
      <c r="F2158" s="29" t="n">
        <v>2</v>
      </c>
      <c r="G2158" s="28" t="n">
        <v>150</v>
      </c>
      <c r="H2158" s="30" t="inlineStr">
        <is>
          <t>ON</t>
        </is>
      </c>
      <c r="I2158" s="31" t="n">
        <v>856.3651513317755</v>
      </c>
      <c r="J2158" s="31" t="n">
        <v>3449.488235315031</v>
      </c>
      <c r="K2158" s="31" t="n">
        <v>2287.037037037037</v>
      </c>
      <c r="L2158" s="31" t="n">
        <v>150</v>
      </c>
      <c r="M2158" s="31">
        <f>I2158+J2158+K2158+L2158</f>
        <v/>
      </c>
      <c r="N2158" s="31">
        <f>M2158*'Dashboard &amp; Optimisation'!$B$18/('Dashboard &amp; Optimisation'!$B$16/3.6)</f>
        <v/>
      </c>
      <c r="O2158" s="31" t="n">
        <v>749.3290197102942</v>
      </c>
      <c r="P2158" s="32" t="n">
        <v>0.05055646555632623</v>
      </c>
      <c r="Q2158" s="33" t="n">
        <v>14.83912750943222</v>
      </c>
      <c r="R2158" s="31" t="n">
        <v>2648.985991089893</v>
      </c>
      <c r="S2158" s="31">
        <f>R2158*IF(A2158=4, 2.0, 3.0)</f>
        <v/>
      </c>
      <c r="T2158" s="29">
        <f>'Dashboard &amp; Optimisation'!$B$18*U2158</f>
        <v/>
      </c>
      <c r="U2158" s="34">
        <f>MIN(1, S2158/M2158)</f>
        <v/>
      </c>
      <c r="V2158" s="34">
        <f>N2158/(N2158+O2158)</f>
        <v/>
      </c>
      <c r="W2158" s="34">
        <f>U2158*V2158</f>
        <v/>
      </c>
      <c r="X2158" s="32">
        <f>T2158/N2158</f>
        <v/>
      </c>
      <c r="Y2158" s="35">
        <f>IF(W2158=MAXIFS(W$2:W$7201, A$2:A$7201, A2158, B$2:B$7201, B2158), "OPTIMAL", "")</f>
        <v/>
      </c>
    </row>
    <row r="2159" ht="20" customHeight="1">
      <c r="A2159" s="36" t="n">
        <v>4</v>
      </c>
      <c r="B2159" s="36" t="n">
        <v>35</v>
      </c>
      <c r="C2159" s="37" t="n">
        <v>120</v>
      </c>
      <c r="D2159" s="37" t="n">
        <v>3</v>
      </c>
      <c r="E2159" s="6" t="n">
        <v>8</v>
      </c>
      <c r="F2159" s="37" t="n">
        <v>2</v>
      </c>
      <c r="G2159" s="36" t="n">
        <v>150</v>
      </c>
      <c r="H2159" s="6" t="inlineStr">
        <is>
          <t>OFF</t>
        </is>
      </c>
      <c r="I2159" s="38" t="n">
        <v>856.3651513317755</v>
      </c>
      <c r="J2159" s="38" t="n">
        <v>3449.488235315031</v>
      </c>
      <c r="K2159" s="38" t="n">
        <v>2287.037037037037</v>
      </c>
      <c r="L2159" s="38" t="n">
        <v>150</v>
      </c>
      <c r="M2159" s="38">
        <f>I2159+J2159+K2159+L2159</f>
        <v/>
      </c>
      <c r="N2159" s="38">
        <f>M2159*'Dashboard &amp; Optimisation'!$B$18/('Dashboard &amp; Optimisation'!$B$16/3.6)</f>
        <v/>
      </c>
      <c r="O2159" s="38" t="n">
        <v>749.3290197102942</v>
      </c>
      <c r="P2159" s="39" t="n">
        <v>0.2169505217865947</v>
      </c>
      <c r="Q2159" s="40" t="n">
        <v>14.83912750943222</v>
      </c>
      <c r="R2159" s="38" t="n">
        <v>617.2991330689758</v>
      </c>
      <c r="S2159" s="38">
        <f>R2159*IF(A2159=4, 2.0, 3.0)</f>
        <v/>
      </c>
      <c r="T2159" s="37">
        <f>'Dashboard &amp; Optimisation'!$B$18*U2159</f>
        <v/>
      </c>
      <c r="U2159" s="26">
        <f>MIN(1, S2159/M2159)</f>
        <v/>
      </c>
      <c r="V2159" s="26">
        <f>N2159/(N2159+O2159)</f>
        <v/>
      </c>
      <c r="W2159" s="26">
        <f>U2159*V2159</f>
        <v/>
      </c>
      <c r="X2159" s="39">
        <f>T2159/N2159</f>
        <v/>
      </c>
      <c r="Y2159" s="41">
        <f>IF(W2159=MAXIFS(W$2:W$7201, A$2:A$7201, A2159, B$2:B$7201, B2159), "OPTIMAL", "")</f>
        <v/>
      </c>
    </row>
    <row r="2160" ht="20" customHeight="1">
      <c r="A2160" s="28" t="n">
        <v>4</v>
      </c>
      <c r="B2160" s="28" t="n">
        <v>35</v>
      </c>
      <c r="C2160" s="29" t="n">
        <v>120</v>
      </c>
      <c r="D2160" s="29" t="n">
        <v>3</v>
      </c>
      <c r="E2160" s="30" t="n">
        <v>8</v>
      </c>
      <c r="F2160" s="29" t="n">
        <v>2</v>
      </c>
      <c r="G2160" s="28" t="n">
        <v>200</v>
      </c>
      <c r="H2160" s="30" t="inlineStr">
        <is>
          <t>ON</t>
        </is>
      </c>
      <c r="I2160" s="31" t="n">
        <v>856.3651513317755</v>
      </c>
      <c r="J2160" s="31" t="n">
        <v>3449.488235315031</v>
      </c>
      <c r="K2160" s="31" t="n">
        <v>2287.037037037037</v>
      </c>
      <c r="L2160" s="31" t="n">
        <v>150</v>
      </c>
      <c r="M2160" s="31">
        <f>I2160+J2160+K2160+L2160</f>
        <v/>
      </c>
      <c r="N2160" s="31">
        <f>M2160*'Dashboard &amp; Optimisation'!$B$18/('Dashboard &amp; Optimisation'!$B$16/3.6)</f>
        <v/>
      </c>
      <c r="O2160" s="31" t="n">
        <v>749.3290197102942</v>
      </c>
      <c r="P2160" s="32" t="n">
        <v>0.05121961115254246</v>
      </c>
      <c r="Q2160" s="33" t="n">
        <v>14.83912750943222</v>
      </c>
      <c r="R2160" s="31" t="n">
        <v>2614.689295841698</v>
      </c>
      <c r="S2160" s="31">
        <f>R2160*IF(A2160=4, 2.0, 3.0)</f>
        <v/>
      </c>
      <c r="T2160" s="29">
        <f>'Dashboard &amp; Optimisation'!$B$18*U2160</f>
        <v/>
      </c>
      <c r="U2160" s="34">
        <f>MIN(1, S2160/M2160)</f>
        <v/>
      </c>
      <c r="V2160" s="34">
        <f>N2160/(N2160+O2160)</f>
        <v/>
      </c>
      <c r="W2160" s="34">
        <f>U2160*V2160</f>
        <v/>
      </c>
      <c r="X2160" s="32">
        <f>T2160/N2160</f>
        <v/>
      </c>
      <c r="Y2160" s="35">
        <f>IF(W2160=MAXIFS(W$2:W$7201, A$2:A$7201, A2160, B$2:B$7201, B2160), "OPTIMAL", "")</f>
        <v/>
      </c>
    </row>
    <row r="2161" ht="20" customHeight="1">
      <c r="A2161" s="36" t="n">
        <v>4</v>
      </c>
      <c r="B2161" s="36" t="n">
        <v>35</v>
      </c>
      <c r="C2161" s="37" t="n">
        <v>120</v>
      </c>
      <c r="D2161" s="37" t="n">
        <v>3</v>
      </c>
      <c r="E2161" s="6" t="n">
        <v>8</v>
      </c>
      <c r="F2161" s="37" t="n">
        <v>2</v>
      </c>
      <c r="G2161" s="36" t="n">
        <v>200</v>
      </c>
      <c r="H2161" s="6" t="inlineStr">
        <is>
          <t>OFF</t>
        </is>
      </c>
      <c r="I2161" s="38" t="n">
        <v>856.3651513317755</v>
      </c>
      <c r="J2161" s="38" t="n">
        <v>3449.488235315031</v>
      </c>
      <c r="K2161" s="38" t="n">
        <v>2287.037037037037</v>
      </c>
      <c r="L2161" s="38" t="n">
        <v>150</v>
      </c>
      <c r="M2161" s="38">
        <f>I2161+J2161+K2161+L2161</f>
        <v/>
      </c>
      <c r="N2161" s="38">
        <f>M2161*'Dashboard &amp; Optimisation'!$B$18/('Dashboard &amp; Optimisation'!$B$16/3.6)</f>
        <v/>
      </c>
      <c r="O2161" s="38" t="n">
        <v>749.3290197102942</v>
      </c>
      <c r="P2161" s="39" t="n">
        <v>0.2176136673828109</v>
      </c>
      <c r="Q2161" s="40" t="n">
        <v>14.83912750943222</v>
      </c>
      <c r="R2161" s="38" t="n">
        <v>615.4180048909251</v>
      </c>
      <c r="S2161" s="38">
        <f>R2161*IF(A2161=4, 2.0, 3.0)</f>
        <v/>
      </c>
      <c r="T2161" s="37">
        <f>'Dashboard &amp; Optimisation'!$B$18*U2161</f>
        <v/>
      </c>
      <c r="U2161" s="26">
        <f>MIN(1, S2161/M2161)</f>
        <v/>
      </c>
      <c r="V2161" s="26">
        <f>N2161/(N2161+O2161)</f>
        <v/>
      </c>
      <c r="W2161" s="26">
        <f>U2161*V2161</f>
        <v/>
      </c>
      <c r="X2161" s="39">
        <f>T2161/N2161</f>
        <v/>
      </c>
      <c r="Y2161" s="41">
        <f>IF(W2161=MAXIFS(W$2:W$7201, A$2:A$7201, A2161, B$2:B$7201, B2161), "OPTIMAL", "")</f>
        <v/>
      </c>
    </row>
    <row r="2162" ht="20" customHeight="1">
      <c r="A2162" s="28" t="n">
        <v>4</v>
      </c>
      <c r="B2162" s="28" t="n">
        <v>40</v>
      </c>
      <c r="C2162" s="29" t="n">
        <v>80</v>
      </c>
      <c r="D2162" s="29" t="n">
        <v>2</v>
      </c>
      <c r="E2162" s="30" t="n">
        <v>0</v>
      </c>
      <c r="F2162" s="29" t="n">
        <v>0</v>
      </c>
      <c r="G2162" s="28" t="n">
        <v>50</v>
      </c>
      <c r="H2162" s="30" t="inlineStr">
        <is>
          <t>ON</t>
        </is>
      </c>
      <c r="I2162" s="31" t="n">
        <v>994.4885628369005</v>
      </c>
      <c r="J2162" s="31" t="n">
        <v>4850.441664768843</v>
      </c>
      <c r="K2162" s="31" t="n">
        <v>2726.851851851852</v>
      </c>
      <c r="L2162" s="31" t="n">
        <v>150</v>
      </c>
      <c r="M2162" s="31">
        <f>I2162+J2162+K2162+L2162</f>
        <v/>
      </c>
      <c r="N2162" s="31">
        <f>M2162*'Dashboard &amp; Optimisation'!$B$18/('Dashboard &amp; Optimisation'!$B$16/3.6)</f>
        <v/>
      </c>
      <c r="O2162" s="31" t="n">
        <v>478.8808358308675</v>
      </c>
      <c r="P2162" s="32" t="n">
        <v>0.5003831746931912</v>
      </c>
      <c r="Q2162" s="33" t="n">
        <v>0.2</v>
      </c>
      <c r="R2162" s="31" t="n">
        <v>723.2468055389015</v>
      </c>
      <c r="S2162" s="31">
        <f>R2162*IF(A2162=4, 2.0, 3.0)</f>
        <v/>
      </c>
      <c r="T2162" s="29">
        <f>'Dashboard &amp; Optimisation'!$B$18*U2162</f>
        <v/>
      </c>
      <c r="U2162" s="34">
        <f>MIN(1, S2162/M2162)</f>
        <v/>
      </c>
      <c r="V2162" s="34">
        <f>N2162/(N2162+O2162)</f>
        <v/>
      </c>
      <c r="W2162" s="34">
        <f>U2162*V2162</f>
        <v/>
      </c>
      <c r="X2162" s="32">
        <f>T2162/N2162</f>
        <v/>
      </c>
      <c r="Y2162" s="35">
        <f>IF(W2162=MAXIFS(W$2:W$7201, A$2:A$7201, A2162, B$2:B$7201, B2162), "OPTIMAL", "")</f>
        <v/>
      </c>
    </row>
    <row r="2163" ht="20" customHeight="1">
      <c r="A2163" s="36" t="n">
        <v>4</v>
      </c>
      <c r="B2163" s="36" t="n">
        <v>40</v>
      </c>
      <c r="C2163" s="37" t="n">
        <v>80</v>
      </c>
      <c r="D2163" s="37" t="n">
        <v>2</v>
      </c>
      <c r="E2163" s="6" t="n">
        <v>0</v>
      </c>
      <c r="F2163" s="37" t="n">
        <v>0</v>
      </c>
      <c r="G2163" s="36" t="n">
        <v>50</v>
      </c>
      <c r="H2163" s="6" t="inlineStr">
        <is>
          <t>OFF</t>
        </is>
      </c>
      <c r="I2163" s="38" t="n">
        <v>994.4885628369005</v>
      </c>
      <c r="J2163" s="38" t="n">
        <v>4850.441664768843</v>
      </c>
      <c r="K2163" s="38" t="n">
        <v>2726.851851851852</v>
      </c>
      <c r="L2163" s="38" t="n">
        <v>150</v>
      </c>
      <c r="M2163" s="38">
        <f>I2163+J2163+K2163+L2163</f>
        <v/>
      </c>
      <c r="N2163" s="38">
        <f>M2163*'Dashboard &amp; Optimisation'!$B$18/('Dashboard &amp; Optimisation'!$B$16/3.6)</f>
        <v/>
      </c>
      <c r="O2163" s="38" t="n">
        <v>478.8808358308675</v>
      </c>
      <c r="P2163" s="39" t="n">
        <v>0.8982705324229294</v>
      </c>
      <c r="Q2163" s="40" t="n">
        <v>0.2</v>
      </c>
      <c r="R2163" s="38" t="n">
        <v>402.8859008277835</v>
      </c>
      <c r="S2163" s="38">
        <f>R2163*IF(A2163=4, 2.0, 3.0)</f>
        <v/>
      </c>
      <c r="T2163" s="37">
        <f>'Dashboard &amp; Optimisation'!$B$18*U2163</f>
        <v/>
      </c>
      <c r="U2163" s="26">
        <f>MIN(1, S2163/M2163)</f>
        <v/>
      </c>
      <c r="V2163" s="26">
        <f>N2163/(N2163+O2163)</f>
        <v/>
      </c>
      <c r="W2163" s="26">
        <f>U2163*V2163</f>
        <v/>
      </c>
      <c r="X2163" s="39">
        <f>T2163/N2163</f>
        <v/>
      </c>
      <c r="Y2163" s="41">
        <f>IF(W2163=MAXIFS(W$2:W$7201, A$2:A$7201, A2163, B$2:B$7201, B2163), "OPTIMAL", "")</f>
        <v/>
      </c>
    </row>
    <row r="2164" ht="20" customHeight="1">
      <c r="A2164" s="28" t="n">
        <v>4</v>
      </c>
      <c r="B2164" s="28" t="n">
        <v>40</v>
      </c>
      <c r="C2164" s="29" t="n">
        <v>80</v>
      </c>
      <c r="D2164" s="29" t="n">
        <v>2</v>
      </c>
      <c r="E2164" s="30" t="n">
        <v>0</v>
      </c>
      <c r="F2164" s="29" t="n">
        <v>0</v>
      </c>
      <c r="G2164" s="28" t="n">
        <v>100</v>
      </c>
      <c r="H2164" s="30" t="inlineStr">
        <is>
          <t>ON</t>
        </is>
      </c>
      <c r="I2164" s="31" t="n">
        <v>994.4885628369005</v>
      </c>
      <c r="J2164" s="31" t="n">
        <v>4850.441664768843</v>
      </c>
      <c r="K2164" s="31" t="n">
        <v>2726.851851851852</v>
      </c>
      <c r="L2164" s="31" t="n">
        <v>150</v>
      </c>
      <c r="M2164" s="31">
        <f>I2164+J2164+K2164+L2164</f>
        <v/>
      </c>
      <c r="N2164" s="31">
        <f>M2164*'Dashboard &amp; Optimisation'!$B$18/('Dashboard &amp; Optimisation'!$B$16/3.6)</f>
        <v/>
      </c>
      <c r="O2164" s="31" t="n">
        <v>478.8808358308675</v>
      </c>
      <c r="P2164" s="32" t="n">
        <v>0.5013778930875155</v>
      </c>
      <c r="Q2164" s="33" t="n">
        <v>0.2</v>
      </c>
      <c r="R2164" s="31" t="n">
        <v>721.811906012966</v>
      </c>
      <c r="S2164" s="31">
        <f>R2164*IF(A2164=4, 2.0, 3.0)</f>
        <v/>
      </c>
      <c r="T2164" s="29">
        <f>'Dashboard &amp; Optimisation'!$B$18*U2164</f>
        <v/>
      </c>
      <c r="U2164" s="34">
        <f>MIN(1, S2164/M2164)</f>
        <v/>
      </c>
      <c r="V2164" s="34">
        <f>N2164/(N2164+O2164)</f>
        <v/>
      </c>
      <c r="W2164" s="34">
        <f>U2164*V2164</f>
        <v/>
      </c>
      <c r="X2164" s="32">
        <f>T2164/N2164</f>
        <v/>
      </c>
      <c r="Y2164" s="35">
        <f>IF(W2164=MAXIFS(W$2:W$7201, A$2:A$7201, A2164, B$2:B$7201, B2164), "OPTIMAL", "")</f>
        <v/>
      </c>
    </row>
    <row r="2165" ht="20" customHeight="1">
      <c r="A2165" s="36" t="n">
        <v>4</v>
      </c>
      <c r="B2165" s="36" t="n">
        <v>40</v>
      </c>
      <c r="C2165" s="37" t="n">
        <v>80</v>
      </c>
      <c r="D2165" s="37" t="n">
        <v>2</v>
      </c>
      <c r="E2165" s="6" t="n">
        <v>0</v>
      </c>
      <c r="F2165" s="37" t="n">
        <v>0</v>
      </c>
      <c r="G2165" s="36" t="n">
        <v>100</v>
      </c>
      <c r="H2165" s="6" t="inlineStr">
        <is>
          <t>OFF</t>
        </is>
      </c>
      <c r="I2165" s="38" t="n">
        <v>994.4885628369005</v>
      </c>
      <c r="J2165" s="38" t="n">
        <v>4850.441664768843</v>
      </c>
      <c r="K2165" s="38" t="n">
        <v>2726.851851851852</v>
      </c>
      <c r="L2165" s="38" t="n">
        <v>150</v>
      </c>
      <c r="M2165" s="38">
        <f>I2165+J2165+K2165+L2165</f>
        <v/>
      </c>
      <c r="N2165" s="38">
        <f>M2165*'Dashboard &amp; Optimisation'!$B$18/('Dashboard &amp; Optimisation'!$B$16/3.6)</f>
        <v/>
      </c>
      <c r="O2165" s="38" t="n">
        <v>478.8808358308675</v>
      </c>
      <c r="P2165" s="39" t="n">
        <v>0.8992652508172538</v>
      </c>
      <c r="Q2165" s="40" t="n">
        <v>0.2</v>
      </c>
      <c r="R2165" s="38" t="n">
        <v>402.4402503192121</v>
      </c>
      <c r="S2165" s="38">
        <f>R2165*IF(A2165=4, 2.0, 3.0)</f>
        <v/>
      </c>
      <c r="T2165" s="37">
        <f>'Dashboard &amp; Optimisation'!$B$18*U2165</f>
        <v/>
      </c>
      <c r="U2165" s="26">
        <f>MIN(1, S2165/M2165)</f>
        <v/>
      </c>
      <c r="V2165" s="26">
        <f>N2165/(N2165+O2165)</f>
        <v/>
      </c>
      <c r="W2165" s="26">
        <f>U2165*V2165</f>
        <v/>
      </c>
      <c r="X2165" s="39">
        <f>T2165/N2165</f>
        <v/>
      </c>
      <c r="Y2165" s="41">
        <f>IF(W2165=MAXIFS(W$2:W$7201, A$2:A$7201, A2165, B$2:B$7201, B2165), "OPTIMAL", "")</f>
        <v/>
      </c>
    </row>
    <row r="2166" ht="20" customHeight="1">
      <c r="A2166" s="28" t="n">
        <v>4</v>
      </c>
      <c r="B2166" s="28" t="n">
        <v>40</v>
      </c>
      <c r="C2166" s="29" t="n">
        <v>80</v>
      </c>
      <c r="D2166" s="29" t="n">
        <v>2</v>
      </c>
      <c r="E2166" s="30" t="n">
        <v>0</v>
      </c>
      <c r="F2166" s="29" t="n">
        <v>0</v>
      </c>
      <c r="G2166" s="28" t="n">
        <v>150</v>
      </c>
      <c r="H2166" s="30" t="inlineStr">
        <is>
          <t>ON</t>
        </is>
      </c>
      <c r="I2166" s="31" t="n">
        <v>994.4885628369005</v>
      </c>
      <c r="J2166" s="31" t="n">
        <v>4850.441664768843</v>
      </c>
      <c r="K2166" s="31" t="n">
        <v>2726.851851851852</v>
      </c>
      <c r="L2166" s="31" t="n">
        <v>150</v>
      </c>
      <c r="M2166" s="31">
        <f>I2166+J2166+K2166+L2166</f>
        <v/>
      </c>
      <c r="N2166" s="31">
        <f>M2166*'Dashboard &amp; Optimisation'!$B$18/('Dashboard &amp; Optimisation'!$B$16/3.6)</f>
        <v/>
      </c>
      <c r="O2166" s="31" t="n">
        <v>478.8808358308675</v>
      </c>
      <c r="P2166" s="32" t="n">
        <v>0.5023726114818398</v>
      </c>
      <c r="Q2166" s="33" t="n">
        <v>0.2</v>
      </c>
      <c r="R2166" s="31" t="n">
        <v>720.3826888069652</v>
      </c>
      <c r="S2166" s="31">
        <f>R2166*IF(A2166=4, 2.0, 3.0)</f>
        <v/>
      </c>
      <c r="T2166" s="29">
        <f>'Dashboard &amp; Optimisation'!$B$18*U2166</f>
        <v/>
      </c>
      <c r="U2166" s="34">
        <f>MIN(1, S2166/M2166)</f>
        <v/>
      </c>
      <c r="V2166" s="34">
        <f>N2166/(N2166+O2166)</f>
        <v/>
      </c>
      <c r="W2166" s="34">
        <f>U2166*V2166</f>
        <v/>
      </c>
      <c r="X2166" s="32">
        <f>T2166/N2166</f>
        <v/>
      </c>
      <c r="Y2166" s="35">
        <f>IF(W2166=MAXIFS(W$2:W$7201, A$2:A$7201, A2166, B$2:B$7201, B2166), "OPTIMAL", "")</f>
        <v/>
      </c>
    </row>
    <row r="2167" ht="20" customHeight="1">
      <c r="A2167" s="36" t="n">
        <v>4</v>
      </c>
      <c r="B2167" s="36" t="n">
        <v>40</v>
      </c>
      <c r="C2167" s="37" t="n">
        <v>80</v>
      </c>
      <c r="D2167" s="37" t="n">
        <v>2</v>
      </c>
      <c r="E2167" s="6" t="n">
        <v>0</v>
      </c>
      <c r="F2167" s="37" t="n">
        <v>0</v>
      </c>
      <c r="G2167" s="36" t="n">
        <v>150</v>
      </c>
      <c r="H2167" s="6" t="inlineStr">
        <is>
          <t>OFF</t>
        </is>
      </c>
      <c r="I2167" s="38" t="n">
        <v>994.4885628369005</v>
      </c>
      <c r="J2167" s="38" t="n">
        <v>4850.441664768843</v>
      </c>
      <c r="K2167" s="38" t="n">
        <v>2726.851851851852</v>
      </c>
      <c r="L2167" s="38" t="n">
        <v>150</v>
      </c>
      <c r="M2167" s="38">
        <f>I2167+J2167+K2167+L2167</f>
        <v/>
      </c>
      <c r="N2167" s="38">
        <f>M2167*'Dashboard &amp; Optimisation'!$B$18/('Dashboard &amp; Optimisation'!$B$16/3.6)</f>
        <v/>
      </c>
      <c r="O2167" s="38" t="n">
        <v>478.8808358308675</v>
      </c>
      <c r="P2167" s="39" t="n">
        <v>0.9002599692115781</v>
      </c>
      <c r="Q2167" s="40" t="n">
        <v>0.2</v>
      </c>
      <c r="R2167" s="38" t="n">
        <v>401.9955846300783</v>
      </c>
      <c r="S2167" s="38">
        <f>R2167*IF(A2167=4, 2.0, 3.0)</f>
        <v/>
      </c>
      <c r="T2167" s="37">
        <f>'Dashboard &amp; Optimisation'!$B$18*U2167</f>
        <v/>
      </c>
      <c r="U2167" s="26">
        <f>MIN(1, S2167/M2167)</f>
        <v/>
      </c>
      <c r="V2167" s="26">
        <f>N2167/(N2167+O2167)</f>
        <v/>
      </c>
      <c r="W2167" s="26">
        <f>U2167*V2167</f>
        <v/>
      </c>
      <c r="X2167" s="39">
        <f>T2167/N2167</f>
        <v/>
      </c>
      <c r="Y2167" s="41">
        <f>IF(W2167=MAXIFS(W$2:W$7201, A$2:A$7201, A2167, B$2:B$7201, B2167), "OPTIMAL", "")</f>
        <v/>
      </c>
    </row>
    <row r="2168" ht="20" customHeight="1">
      <c r="A2168" s="28" t="n">
        <v>4</v>
      </c>
      <c r="B2168" s="28" t="n">
        <v>40</v>
      </c>
      <c r="C2168" s="29" t="n">
        <v>80</v>
      </c>
      <c r="D2168" s="29" t="n">
        <v>2</v>
      </c>
      <c r="E2168" s="30" t="n">
        <v>0</v>
      </c>
      <c r="F2168" s="29" t="n">
        <v>0</v>
      </c>
      <c r="G2168" s="28" t="n">
        <v>200</v>
      </c>
      <c r="H2168" s="30" t="inlineStr">
        <is>
          <t>ON</t>
        </is>
      </c>
      <c r="I2168" s="31" t="n">
        <v>994.4885628369005</v>
      </c>
      <c r="J2168" s="31" t="n">
        <v>4850.441664768843</v>
      </c>
      <c r="K2168" s="31" t="n">
        <v>2726.851851851852</v>
      </c>
      <c r="L2168" s="31" t="n">
        <v>150</v>
      </c>
      <c r="M2168" s="31">
        <f>I2168+J2168+K2168+L2168</f>
        <v/>
      </c>
      <c r="N2168" s="31">
        <f>M2168*'Dashboard &amp; Optimisation'!$B$18/('Dashboard &amp; Optimisation'!$B$16/3.6)</f>
        <v/>
      </c>
      <c r="O2168" s="31" t="n">
        <v>478.8808358308675</v>
      </c>
      <c r="P2168" s="32" t="n">
        <v>0.5033673298761642</v>
      </c>
      <c r="Q2168" s="33" t="n">
        <v>0.2</v>
      </c>
      <c r="R2168" s="31" t="n">
        <v>718.9591202339205</v>
      </c>
      <c r="S2168" s="31">
        <f>R2168*IF(A2168=4, 2.0, 3.0)</f>
        <v/>
      </c>
      <c r="T2168" s="29">
        <f>'Dashboard &amp; Optimisation'!$B$18*U2168</f>
        <v/>
      </c>
      <c r="U2168" s="34">
        <f>MIN(1, S2168/M2168)</f>
        <v/>
      </c>
      <c r="V2168" s="34">
        <f>N2168/(N2168+O2168)</f>
        <v/>
      </c>
      <c r="W2168" s="34">
        <f>U2168*V2168</f>
        <v/>
      </c>
      <c r="X2168" s="32">
        <f>T2168/N2168</f>
        <v/>
      </c>
      <c r="Y2168" s="35">
        <f>IF(W2168=MAXIFS(W$2:W$7201, A$2:A$7201, A2168, B$2:B$7201, B2168), "OPTIMAL", "")</f>
        <v/>
      </c>
    </row>
    <row r="2169" ht="20" customHeight="1">
      <c r="A2169" s="36" t="n">
        <v>4</v>
      </c>
      <c r="B2169" s="36" t="n">
        <v>40</v>
      </c>
      <c r="C2169" s="37" t="n">
        <v>80</v>
      </c>
      <c r="D2169" s="37" t="n">
        <v>2</v>
      </c>
      <c r="E2169" s="6" t="n">
        <v>0</v>
      </c>
      <c r="F2169" s="37" t="n">
        <v>0</v>
      </c>
      <c r="G2169" s="36" t="n">
        <v>200</v>
      </c>
      <c r="H2169" s="6" t="inlineStr">
        <is>
          <t>OFF</t>
        </is>
      </c>
      <c r="I2169" s="38" t="n">
        <v>994.4885628369005</v>
      </c>
      <c r="J2169" s="38" t="n">
        <v>4850.441664768843</v>
      </c>
      <c r="K2169" s="38" t="n">
        <v>2726.851851851852</v>
      </c>
      <c r="L2169" s="38" t="n">
        <v>150</v>
      </c>
      <c r="M2169" s="38">
        <f>I2169+J2169+K2169+L2169</f>
        <v/>
      </c>
      <c r="N2169" s="38">
        <f>M2169*'Dashboard &amp; Optimisation'!$B$18/('Dashboard &amp; Optimisation'!$B$16/3.6)</f>
        <v/>
      </c>
      <c r="O2169" s="38" t="n">
        <v>478.8808358308675</v>
      </c>
      <c r="P2169" s="39" t="n">
        <v>0.9012546876059024</v>
      </c>
      <c r="Q2169" s="40" t="n">
        <v>0.2</v>
      </c>
      <c r="R2169" s="38" t="n">
        <v>401.5519004995348</v>
      </c>
      <c r="S2169" s="38">
        <f>R2169*IF(A2169=4, 2.0, 3.0)</f>
        <v/>
      </c>
      <c r="T2169" s="37">
        <f>'Dashboard &amp; Optimisation'!$B$18*U2169</f>
        <v/>
      </c>
      <c r="U2169" s="26">
        <f>MIN(1, S2169/M2169)</f>
        <v/>
      </c>
      <c r="V2169" s="26">
        <f>N2169/(N2169+O2169)</f>
        <v/>
      </c>
      <c r="W2169" s="26">
        <f>U2169*V2169</f>
        <v/>
      </c>
      <c r="X2169" s="39">
        <f>T2169/N2169</f>
        <v/>
      </c>
      <c r="Y2169" s="41">
        <f>IF(W2169=MAXIFS(W$2:W$7201, A$2:A$7201, A2169, B$2:B$7201, B2169), "OPTIMAL", "")</f>
        <v/>
      </c>
    </row>
    <row r="2170" ht="20" customHeight="1">
      <c r="A2170" s="42" t="n">
        <v>4</v>
      </c>
      <c r="B2170" s="42" t="n">
        <v>40</v>
      </c>
      <c r="C2170" s="43" t="n">
        <v>80</v>
      </c>
      <c r="D2170" s="43" t="n">
        <v>2</v>
      </c>
      <c r="E2170" s="44" t="n">
        <v>4</v>
      </c>
      <c r="F2170" s="43" t="n">
        <v>1.5</v>
      </c>
      <c r="G2170" s="42" t="n">
        <v>50</v>
      </c>
      <c r="H2170" s="44" t="inlineStr">
        <is>
          <t>ON</t>
        </is>
      </c>
      <c r="I2170" s="45" t="n">
        <v>994.4885628369005</v>
      </c>
      <c r="J2170" s="45" t="n">
        <v>4850.441664768843</v>
      </c>
      <c r="K2170" s="45" t="n">
        <v>2726.851851851852</v>
      </c>
      <c r="L2170" s="45" t="n">
        <v>150</v>
      </c>
      <c r="M2170" s="45">
        <f>I2170+J2170+K2170+L2170</f>
        <v/>
      </c>
      <c r="N2170" s="45">
        <f>M2170*'Dashboard &amp; Optimisation'!$B$18/('Dashboard &amp; Optimisation'!$B$16/3.6)</f>
        <v/>
      </c>
      <c r="O2170" s="45" t="n">
        <v>776.2630878052925</v>
      </c>
      <c r="P2170" s="46" t="n">
        <v>0.08132175503090416</v>
      </c>
      <c r="Q2170" s="47" t="n">
        <v>8.434509224055622</v>
      </c>
      <c r="R2170" s="45" t="n">
        <v>4636.658996575529</v>
      </c>
      <c r="S2170" s="45">
        <f>R2170*IF(A2170=4, 2.0, 3.0)</f>
        <v/>
      </c>
      <c r="T2170" s="43">
        <f>'Dashboard &amp; Optimisation'!$B$18*U2170</f>
        <v/>
      </c>
      <c r="U2170" s="48">
        <f>MIN(1, S2170/M2170)</f>
        <v/>
      </c>
      <c r="V2170" s="48">
        <f>N2170/(N2170+O2170)</f>
        <v/>
      </c>
      <c r="W2170" s="48">
        <f>U2170*V2170</f>
        <v/>
      </c>
      <c r="X2170" s="46">
        <f>T2170/N2170</f>
        <v/>
      </c>
      <c r="Y2170" s="15">
        <f>IF(W2170=MAXIFS(W$2:W$7201, A$2:A$7201, A2170, B$2:B$7201, B2170), "OPTIMAL", "")</f>
        <v/>
      </c>
    </row>
    <row r="2171" ht="20" customHeight="1">
      <c r="A2171" s="36" t="n">
        <v>4</v>
      </c>
      <c r="B2171" s="36" t="n">
        <v>40</v>
      </c>
      <c r="C2171" s="37" t="n">
        <v>80</v>
      </c>
      <c r="D2171" s="37" t="n">
        <v>2</v>
      </c>
      <c r="E2171" s="6" t="n">
        <v>4</v>
      </c>
      <c r="F2171" s="37" t="n">
        <v>1.5</v>
      </c>
      <c r="G2171" s="36" t="n">
        <v>50</v>
      </c>
      <c r="H2171" s="6" t="inlineStr">
        <is>
          <t>OFF</t>
        </is>
      </c>
      <c r="I2171" s="38" t="n">
        <v>994.4885628369005</v>
      </c>
      <c r="J2171" s="38" t="n">
        <v>4850.441664768843</v>
      </c>
      <c r="K2171" s="38" t="n">
        <v>2726.851851851852</v>
      </c>
      <c r="L2171" s="38" t="n">
        <v>150</v>
      </c>
      <c r="M2171" s="38">
        <f>I2171+J2171+K2171+L2171</f>
        <v/>
      </c>
      <c r="N2171" s="38">
        <f>M2171*'Dashboard &amp; Optimisation'!$B$18/('Dashboard &amp; Optimisation'!$B$16/3.6)</f>
        <v/>
      </c>
      <c r="O2171" s="38" t="n">
        <v>776.2630878052925</v>
      </c>
      <c r="P2171" s="39" t="n">
        <v>0.3550546636057485</v>
      </c>
      <c r="Q2171" s="40" t="n">
        <v>8.434509224055622</v>
      </c>
      <c r="R2171" s="38" t="n">
        <v>1061.980832055879</v>
      </c>
      <c r="S2171" s="38">
        <f>R2171*IF(A2171=4, 2.0, 3.0)</f>
        <v/>
      </c>
      <c r="T2171" s="37">
        <f>'Dashboard &amp; Optimisation'!$B$18*U2171</f>
        <v/>
      </c>
      <c r="U2171" s="26">
        <f>MIN(1, S2171/M2171)</f>
        <v/>
      </c>
      <c r="V2171" s="26">
        <f>N2171/(N2171+O2171)</f>
        <v/>
      </c>
      <c r="W2171" s="26">
        <f>U2171*V2171</f>
        <v/>
      </c>
      <c r="X2171" s="39">
        <f>T2171/N2171</f>
        <v/>
      </c>
      <c r="Y2171" s="41">
        <f>IF(W2171=MAXIFS(W$2:W$7201, A$2:A$7201, A2171, B$2:B$7201, B2171), "OPTIMAL", "")</f>
        <v/>
      </c>
    </row>
    <row r="2172" ht="20" customHeight="1">
      <c r="A2172" s="42" t="n">
        <v>4</v>
      </c>
      <c r="B2172" s="42" t="n">
        <v>40</v>
      </c>
      <c r="C2172" s="43" t="n">
        <v>80</v>
      </c>
      <c r="D2172" s="43" t="n">
        <v>2</v>
      </c>
      <c r="E2172" s="44" t="n">
        <v>4</v>
      </c>
      <c r="F2172" s="43" t="n">
        <v>1.5</v>
      </c>
      <c r="G2172" s="42" t="n">
        <v>100</v>
      </c>
      <c r="H2172" s="44" t="inlineStr">
        <is>
          <t>ON</t>
        </is>
      </c>
      <c r="I2172" s="45" t="n">
        <v>994.4885628369005</v>
      </c>
      <c r="J2172" s="45" t="n">
        <v>4850.441664768843</v>
      </c>
      <c r="K2172" s="45" t="n">
        <v>2726.851851851852</v>
      </c>
      <c r="L2172" s="45" t="n">
        <v>150</v>
      </c>
      <c r="M2172" s="45">
        <f>I2172+J2172+K2172+L2172</f>
        <v/>
      </c>
      <c r="N2172" s="45">
        <f>M2172*'Dashboard &amp; Optimisation'!$B$18/('Dashboard &amp; Optimisation'!$B$16/3.6)</f>
        <v/>
      </c>
      <c r="O2172" s="45" t="n">
        <v>776.2630878052925</v>
      </c>
      <c r="P2172" s="46" t="n">
        <v>0.08231647342522849</v>
      </c>
      <c r="Q2172" s="47" t="n">
        <v>8.434509224055622</v>
      </c>
      <c r="R2172" s="45" t="n">
        <v>4580.629264005748</v>
      </c>
      <c r="S2172" s="45">
        <f>R2172*IF(A2172=4, 2.0, 3.0)</f>
        <v/>
      </c>
      <c r="T2172" s="43">
        <f>'Dashboard &amp; Optimisation'!$B$18*U2172</f>
        <v/>
      </c>
      <c r="U2172" s="48">
        <f>MIN(1, S2172/M2172)</f>
        <v/>
      </c>
      <c r="V2172" s="48">
        <f>N2172/(N2172+O2172)</f>
        <v/>
      </c>
      <c r="W2172" s="48">
        <f>U2172*V2172</f>
        <v/>
      </c>
      <c r="X2172" s="46">
        <f>T2172/N2172</f>
        <v/>
      </c>
      <c r="Y2172" s="15">
        <f>IF(W2172=MAXIFS(W$2:W$7201, A$2:A$7201, A2172, B$2:B$7201, B2172), "OPTIMAL", "")</f>
        <v/>
      </c>
    </row>
    <row r="2173" ht="20" customHeight="1">
      <c r="A2173" s="36" t="n">
        <v>4</v>
      </c>
      <c r="B2173" s="36" t="n">
        <v>40</v>
      </c>
      <c r="C2173" s="37" t="n">
        <v>80</v>
      </c>
      <c r="D2173" s="37" t="n">
        <v>2</v>
      </c>
      <c r="E2173" s="6" t="n">
        <v>4</v>
      </c>
      <c r="F2173" s="37" t="n">
        <v>1.5</v>
      </c>
      <c r="G2173" s="36" t="n">
        <v>100</v>
      </c>
      <c r="H2173" s="6" t="inlineStr">
        <is>
          <t>OFF</t>
        </is>
      </c>
      <c r="I2173" s="38" t="n">
        <v>994.4885628369005</v>
      </c>
      <c r="J2173" s="38" t="n">
        <v>4850.441664768843</v>
      </c>
      <c r="K2173" s="38" t="n">
        <v>2726.851851851852</v>
      </c>
      <c r="L2173" s="38" t="n">
        <v>150</v>
      </c>
      <c r="M2173" s="38">
        <f>I2173+J2173+K2173+L2173</f>
        <v/>
      </c>
      <c r="N2173" s="38">
        <f>M2173*'Dashboard &amp; Optimisation'!$B$18/('Dashboard &amp; Optimisation'!$B$16/3.6)</f>
        <v/>
      </c>
      <c r="O2173" s="38" t="n">
        <v>776.2630878052925</v>
      </c>
      <c r="P2173" s="39" t="n">
        <v>0.3560493820000729</v>
      </c>
      <c r="Q2173" s="40" t="n">
        <v>8.434509224055622</v>
      </c>
      <c r="R2173" s="38" t="n">
        <v>1059.013906900352</v>
      </c>
      <c r="S2173" s="38">
        <f>R2173*IF(A2173=4, 2.0, 3.0)</f>
        <v/>
      </c>
      <c r="T2173" s="37">
        <f>'Dashboard &amp; Optimisation'!$B$18*U2173</f>
        <v/>
      </c>
      <c r="U2173" s="26">
        <f>MIN(1, S2173/M2173)</f>
        <v/>
      </c>
      <c r="V2173" s="26">
        <f>N2173/(N2173+O2173)</f>
        <v/>
      </c>
      <c r="W2173" s="26">
        <f>U2173*V2173</f>
        <v/>
      </c>
      <c r="X2173" s="39">
        <f>T2173/N2173</f>
        <v/>
      </c>
      <c r="Y2173" s="41">
        <f>IF(W2173=MAXIFS(W$2:W$7201, A$2:A$7201, A2173, B$2:B$7201, B2173), "OPTIMAL", "")</f>
        <v/>
      </c>
    </row>
    <row r="2174" ht="20" customHeight="1">
      <c r="A2174" s="42" t="n">
        <v>4</v>
      </c>
      <c r="B2174" s="42" t="n">
        <v>40</v>
      </c>
      <c r="C2174" s="43" t="n">
        <v>80</v>
      </c>
      <c r="D2174" s="43" t="n">
        <v>2</v>
      </c>
      <c r="E2174" s="44" t="n">
        <v>4</v>
      </c>
      <c r="F2174" s="43" t="n">
        <v>1.5</v>
      </c>
      <c r="G2174" s="42" t="n">
        <v>150</v>
      </c>
      <c r="H2174" s="44" t="inlineStr">
        <is>
          <t>ON</t>
        </is>
      </c>
      <c r="I2174" s="45" t="n">
        <v>994.4885628369005</v>
      </c>
      <c r="J2174" s="45" t="n">
        <v>4850.441664768843</v>
      </c>
      <c r="K2174" s="45" t="n">
        <v>2726.851851851852</v>
      </c>
      <c r="L2174" s="45" t="n">
        <v>150</v>
      </c>
      <c r="M2174" s="45">
        <f>I2174+J2174+K2174+L2174</f>
        <v/>
      </c>
      <c r="N2174" s="45">
        <f>M2174*'Dashboard &amp; Optimisation'!$B$18/('Dashboard &amp; Optimisation'!$B$16/3.6)</f>
        <v/>
      </c>
      <c r="O2174" s="45" t="n">
        <v>776.2630878052925</v>
      </c>
      <c r="P2174" s="46" t="n">
        <v>0.08331119181955285</v>
      </c>
      <c r="Q2174" s="47" t="n">
        <v>8.434509224055622</v>
      </c>
      <c r="R2174" s="45" t="n">
        <v>4525.937498266087</v>
      </c>
      <c r="S2174" s="45">
        <f>R2174*IF(A2174=4, 2.0, 3.0)</f>
        <v/>
      </c>
      <c r="T2174" s="43">
        <f>'Dashboard &amp; Optimisation'!$B$18*U2174</f>
        <v/>
      </c>
      <c r="U2174" s="48">
        <f>MIN(1, S2174/M2174)</f>
        <v/>
      </c>
      <c r="V2174" s="48">
        <f>N2174/(N2174+O2174)</f>
        <v/>
      </c>
      <c r="W2174" s="48">
        <f>U2174*V2174</f>
        <v/>
      </c>
      <c r="X2174" s="46">
        <f>T2174/N2174</f>
        <v/>
      </c>
      <c r="Y2174" s="15">
        <f>IF(W2174=MAXIFS(W$2:W$7201, A$2:A$7201, A2174, B$2:B$7201, B2174), "OPTIMAL", "")</f>
        <v/>
      </c>
    </row>
    <row r="2175" ht="20" customHeight="1">
      <c r="A2175" s="36" t="n">
        <v>4</v>
      </c>
      <c r="B2175" s="36" t="n">
        <v>40</v>
      </c>
      <c r="C2175" s="37" t="n">
        <v>80</v>
      </c>
      <c r="D2175" s="37" t="n">
        <v>2</v>
      </c>
      <c r="E2175" s="6" t="n">
        <v>4</v>
      </c>
      <c r="F2175" s="37" t="n">
        <v>1.5</v>
      </c>
      <c r="G2175" s="36" t="n">
        <v>150</v>
      </c>
      <c r="H2175" s="6" t="inlineStr">
        <is>
          <t>OFF</t>
        </is>
      </c>
      <c r="I2175" s="38" t="n">
        <v>994.4885628369005</v>
      </c>
      <c r="J2175" s="38" t="n">
        <v>4850.441664768843</v>
      </c>
      <c r="K2175" s="38" t="n">
        <v>2726.851851851852</v>
      </c>
      <c r="L2175" s="38" t="n">
        <v>150</v>
      </c>
      <c r="M2175" s="38">
        <f>I2175+J2175+K2175+L2175</f>
        <v/>
      </c>
      <c r="N2175" s="38">
        <f>M2175*'Dashboard &amp; Optimisation'!$B$18/('Dashboard &amp; Optimisation'!$B$16/3.6)</f>
        <v/>
      </c>
      <c r="O2175" s="38" t="n">
        <v>776.2630878052925</v>
      </c>
      <c r="P2175" s="39" t="n">
        <v>0.3570441003943972</v>
      </c>
      <c r="Q2175" s="40" t="n">
        <v>8.434509224055622</v>
      </c>
      <c r="R2175" s="38" t="n">
        <v>1056.063513344275</v>
      </c>
      <c r="S2175" s="38">
        <f>R2175*IF(A2175=4, 2.0, 3.0)</f>
        <v/>
      </c>
      <c r="T2175" s="37">
        <f>'Dashboard &amp; Optimisation'!$B$18*U2175</f>
        <v/>
      </c>
      <c r="U2175" s="26">
        <f>MIN(1, S2175/M2175)</f>
        <v/>
      </c>
      <c r="V2175" s="26">
        <f>N2175/(N2175+O2175)</f>
        <v/>
      </c>
      <c r="W2175" s="26">
        <f>U2175*V2175</f>
        <v/>
      </c>
      <c r="X2175" s="39">
        <f>T2175/N2175</f>
        <v/>
      </c>
      <c r="Y2175" s="41">
        <f>IF(W2175=MAXIFS(W$2:W$7201, A$2:A$7201, A2175, B$2:B$7201, B2175), "OPTIMAL", "")</f>
        <v/>
      </c>
    </row>
    <row r="2176" ht="20" customHeight="1">
      <c r="A2176" s="42" t="n">
        <v>4</v>
      </c>
      <c r="B2176" s="42" t="n">
        <v>40</v>
      </c>
      <c r="C2176" s="43" t="n">
        <v>80</v>
      </c>
      <c r="D2176" s="43" t="n">
        <v>2</v>
      </c>
      <c r="E2176" s="44" t="n">
        <v>4</v>
      </c>
      <c r="F2176" s="43" t="n">
        <v>1.5</v>
      </c>
      <c r="G2176" s="42" t="n">
        <v>200</v>
      </c>
      <c r="H2176" s="44" t="inlineStr">
        <is>
          <t>ON</t>
        </is>
      </c>
      <c r="I2176" s="45" t="n">
        <v>994.4885628369005</v>
      </c>
      <c r="J2176" s="45" t="n">
        <v>4850.441664768843</v>
      </c>
      <c r="K2176" s="45" t="n">
        <v>2726.851851851852</v>
      </c>
      <c r="L2176" s="45" t="n">
        <v>150</v>
      </c>
      <c r="M2176" s="45">
        <f>I2176+J2176+K2176+L2176</f>
        <v/>
      </c>
      <c r="N2176" s="45">
        <f>M2176*'Dashboard &amp; Optimisation'!$B$18/('Dashboard &amp; Optimisation'!$B$16/3.6)</f>
        <v/>
      </c>
      <c r="O2176" s="45" t="n">
        <v>776.2630878052925</v>
      </c>
      <c r="P2176" s="46" t="n">
        <v>0.08430591021387718</v>
      </c>
      <c r="Q2176" s="47" t="n">
        <v>8.434509224055622</v>
      </c>
      <c r="R2176" s="45" t="n">
        <v>4472.536339679859</v>
      </c>
      <c r="S2176" s="45">
        <f>R2176*IF(A2176=4, 2.0, 3.0)</f>
        <v/>
      </c>
      <c r="T2176" s="43">
        <f>'Dashboard &amp; Optimisation'!$B$18*U2176</f>
        <v/>
      </c>
      <c r="U2176" s="48">
        <f>MIN(1, S2176/M2176)</f>
        <v/>
      </c>
      <c r="V2176" s="48">
        <f>N2176/(N2176+O2176)</f>
        <v/>
      </c>
      <c r="W2176" s="48">
        <f>U2176*V2176</f>
        <v/>
      </c>
      <c r="X2176" s="46">
        <f>T2176/N2176</f>
        <v/>
      </c>
      <c r="Y2176" s="15">
        <f>IF(W2176=MAXIFS(W$2:W$7201, A$2:A$7201, A2176, B$2:B$7201, B2176), "OPTIMAL", "")</f>
        <v/>
      </c>
    </row>
    <row r="2177" ht="20" customHeight="1">
      <c r="A2177" s="36" t="n">
        <v>4</v>
      </c>
      <c r="B2177" s="36" t="n">
        <v>40</v>
      </c>
      <c r="C2177" s="37" t="n">
        <v>80</v>
      </c>
      <c r="D2177" s="37" t="n">
        <v>2</v>
      </c>
      <c r="E2177" s="6" t="n">
        <v>4</v>
      </c>
      <c r="F2177" s="37" t="n">
        <v>1.5</v>
      </c>
      <c r="G2177" s="36" t="n">
        <v>200</v>
      </c>
      <c r="H2177" s="6" t="inlineStr">
        <is>
          <t>OFF</t>
        </is>
      </c>
      <c r="I2177" s="38" t="n">
        <v>994.4885628369005</v>
      </c>
      <c r="J2177" s="38" t="n">
        <v>4850.441664768843</v>
      </c>
      <c r="K2177" s="38" t="n">
        <v>2726.851851851852</v>
      </c>
      <c r="L2177" s="38" t="n">
        <v>150</v>
      </c>
      <c r="M2177" s="38">
        <f>I2177+J2177+K2177+L2177</f>
        <v/>
      </c>
      <c r="N2177" s="38">
        <f>M2177*'Dashboard &amp; Optimisation'!$B$18/('Dashboard &amp; Optimisation'!$B$16/3.6)</f>
        <v/>
      </c>
      <c r="O2177" s="38" t="n">
        <v>776.2630878052925</v>
      </c>
      <c r="P2177" s="39" t="n">
        <v>0.3580388187887216</v>
      </c>
      <c r="Q2177" s="40" t="n">
        <v>8.434509224055622</v>
      </c>
      <c r="R2177" s="38" t="n">
        <v>1053.129513601308</v>
      </c>
      <c r="S2177" s="38">
        <f>R2177*IF(A2177=4, 2.0, 3.0)</f>
        <v/>
      </c>
      <c r="T2177" s="37">
        <f>'Dashboard &amp; Optimisation'!$B$18*U2177</f>
        <v/>
      </c>
      <c r="U2177" s="26">
        <f>MIN(1, S2177/M2177)</f>
        <v/>
      </c>
      <c r="V2177" s="26">
        <f>N2177/(N2177+O2177)</f>
        <v/>
      </c>
      <c r="W2177" s="26">
        <f>U2177*V2177</f>
        <v/>
      </c>
      <c r="X2177" s="39">
        <f>T2177/N2177</f>
        <v/>
      </c>
      <c r="Y2177" s="41">
        <f>IF(W2177=MAXIFS(W$2:W$7201, A$2:A$7201, A2177, B$2:B$7201, B2177), "OPTIMAL", "")</f>
        <v/>
      </c>
    </row>
    <row r="2178" ht="20" customHeight="1">
      <c r="A2178" s="28" t="n">
        <v>4</v>
      </c>
      <c r="B2178" s="28" t="n">
        <v>40</v>
      </c>
      <c r="C2178" s="29" t="n">
        <v>80</v>
      </c>
      <c r="D2178" s="29" t="n">
        <v>2</v>
      </c>
      <c r="E2178" s="30" t="n">
        <v>4</v>
      </c>
      <c r="F2178" s="29" t="n">
        <v>2</v>
      </c>
      <c r="G2178" s="28" t="n">
        <v>50</v>
      </c>
      <c r="H2178" s="30" t="inlineStr">
        <is>
          <t>ON</t>
        </is>
      </c>
      <c r="I2178" s="31" t="n">
        <v>994.4885628369005</v>
      </c>
      <c r="J2178" s="31" t="n">
        <v>4850.441664768843</v>
      </c>
      <c r="K2178" s="31" t="n">
        <v>2726.851851851852</v>
      </c>
      <c r="L2178" s="31" t="n">
        <v>150</v>
      </c>
      <c r="M2178" s="31">
        <f>I2178+J2178+K2178+L2178</f>
        <v/>
      </c>
      <c r="N2178" s="31">
        <f>M2178*'Dashboard &amp; Optimisation'!$B$18/('Dashboard &amp; Optimisation'!$B$16/3.6)</f>
        <v/>
      </c>
      <c r="O2178" s="31" t="n">
        <v>881.0057693029165</v>
      </c>
      <c r="P2178" s="32" t="n">
        <v>0.07927909532618138</v>
      </c>
      <c r="Q2178" s="33" t="n">
        <v>11.17934563207416</v>
      </c>
      <c r="R2178" s="31" t="n">
        <v>4823.479459660884</v>
      </c>
      <c r="S2178" s="31">
        <f>R2178*IF(A2178=4, 2.0, 3.0)</f>
        <v/>
      </c>
      <c r="T2178" s="29">
        <f>'Dashboard &amp; Optimisation'!$B$18*U2178</f>
        <v/>
      </c>
      <c r="U2178" s="34">
        <f>MIN(1, S2178/M2178)</f>
        <v/>
      </c>
      <c r="V2178" s="34">
        <f>N2178/(N2178+O2178)</f>
        <v/>
      </c>
      <c r="W2178" s="34">
        <f>U2178*V2178</f>
        <v/>
      </c>
      <c r="X2178" s="32">
        <f>T2178/N2178</f>
        <v/>
      </c>
      <c r="Y2178" s="35">
        <f>IF(W2178=MAXIFS(W$2:W$7201, A$2:A$7201, A2178, B$2:B$7201, B2178), "OPTIMAL", "")</f>
        <v/>
      </c>
    </row>
    <row r="2179" ht="20" customHeight="1">
      <c r="A2179" s="36" t="n">
        <v>4</v>
      </c>
      <c r="B2179" s="36" t="n">
        <v>40</v>
      </c>
      <c r="C2179" s="37" t="n">
        <v>80</v>
      </c>
      <c r="D2179" s="37" t="n">
        <v>2</v>
      </c>
      <c r="E2179" s="6" t="n">
        <v>4</v>
      </c>
      <c r="F2179" s="37" t="n">
        <v>2</v>
      </c>
      <c r="G2179" s="36" t="n">
        <v>50</v>
      </c>
      <c r="H2179" s="6" t="inlineStr">
        <is>
          <t>OFF</t>
        </is>
      </c>
      <c r="I2179" s="38" t="n">
        <v>994.4885628369005</v>
      </c>
      <c r="J2179" s="38" t="n">
        <v>4850.441664768843</v>
      </c>
      <c r="K2179" s="38" t="n">
        <v>2726.851851851852</v>
      </c>
      <c r="L2179" s="38" t="n">
        <v>150</v>
      </c>
      <c r="M2179" s="38">
        <f>I2179+J2179+K2179+L2179</f>
        <v/>
      </c>
      <c r="N2179" s="38">
        <f>M2179*'Dashboard &amp; Optimisation'!$B$18/('Dashboard &amp; Optimisation'!$B$16/3.6)</f>
        <v/>
      </c>
      <c r="O2179" s="38" t="n">
        <v>881.0057693029165</v>
      </c>
      <c r="P2179" s="39" t="n">
        <v>0.3545162725998027</v>
      </c>
      <c r="Q2179" s="40" t="n">
        <v>11.17934563207416</v>
      </c>
      <c r="R2179" s="38" t="n">
        <v>1078.65595303155</v>
      </c>
      <c r="S2179" s="38">
        <f>R2179*IF(A2179=4, 2.0, 3.0)</f>
        <v/>
      </c>
      <c r="T2179" s="37">
        <f>'Dashboard &amp; Optimisation'!$B$18*U2179</f>
        <v/>
      </c>
      <c r="U2179" s="26">
        <f>MIN(1, S2179/M2179)</f>
        <v/>
      </c>
      <c r="V2179" s="26">
        <f>N2179/(N2179+O2179)</f>
        <v/>
      </c>
      <c r="W2179" s="26">
        <f>U2179*V2179</f>
        <v/>
      </c>
      <c r="X2179" s="39">
        <f>T2179/N2179</f>
        <v/>
      </c>
      <c r="Y2179" s="41">
        <f>IF(W2179=MAXIFS(W$2:W$7201, A$2:A$7201, A2179, B$2:B$7201, B2179), "OPTIMAL", "")</f>
        <v/>
      </c>
    </row>
    <row r="2180" ht="20" customHeight="1">
      <c r="A2180" s="28" t="n">
        <v>4</v>
      </c>
      <c r="B2180" s="28" t="n">
        <v>40</v>
      </c>
      <c r="C2180" s="29" t="n">
        <v>80</v>
      </c>
      <c r="D2180" s="29" t="n">
        <v>2</v>
      </c>
      <c r="E2180" s="30" t="n">
        <v>4</v>
      </c>
      <c r="F2180" s="29" t="n">
        <v>2</v>
      </c>
      <c r="G2180" s="28" t="n">
        <v>100</v>
      </c>
      <c r="H2180" s="30" t="inlineStr">
        <is>
          <t>ON</t>
        </is>
      </c>
      <c r="I2180" s="31" t="n">
        <v>994.4885628369005</v>
      </c>
      <c r="J2180" s="31" t="n">
        <v>4850.441664768843</v>
      </c>
      <c r="K2180" s="31" t="n">
        <v>2726.851851851852</v>
      </c>
      <c r="L2180" s="31" t="n">
        <v>150</v>
      </c>
      <c r="M2180" s="31">
        <f>I2180+J2180+K2180+L2180</f>
        <v/>
      </c>
      <c r="N2180" s="31">
        <f>M2180*'Dashboard &amp; Optimisation'!$B$18/('Dashboard &amp; Optimisation'!$B$16/3.6)</f>
        <v/>
      </c>
      <c r="O2180" s="31" t="n">
        <v>881.0057693029165</v>
      </c>
      <c r="P2180" s="32" t="n">
        <v>0.08027381372050572</v>
      </c>
      <c r="Q2180" s="33" t="n">
        <v>11.17934563207416</v>
      </c>
      <c r="R2180" s="31" t="n">
        <v>4763.708987563024</v>
      </c>
      <c r="S2180" s="31">
        <f>R2180*IF(A2180=4, 2.0, 3.0)</f>
        <v/>
      </c>
      <c r="T2180" s="29">
        <f>'Dashboard &amp; Optimisation'!$B$18*U2180</f>
        <v/>
      </c>
      <c r="U2180" s="34">
        <f>MIN(1, S2180/M2180)</f>
        <v/>
      </c>
      <c r="V2180" s="34">
        <f>N2180/(N2180+O2180)</f>
        <v/>
      </c>
      <c r="W2180" s="34">
        <f>U2180*V2180</f>
        <v/>
      </c>
      <c r="X2180" s="32">
        <f>T2180/N2180</f>
        <v/>
      </c>
      <c r="Y2180" s="35">
        <f>IF(W2180=MAXIFS(W$2:W$7201, A$2:A$7201, A2180, B$2:B$7201, B2180), "OPTIMAL", "")</f>
        <v/>
      </c>
    </row>
    <row r="2181" ht="20" customHeight="1">
      <c r="A2181" s="36" t="n">
        <v>4</v>
      </c>
      <c r="B2181" s="36" t="n">
        <v>40</v>
      </c>
      <c r="C2181" s="37" t="n">
        <v>80</v>
      </c>
      <c r="D2181" s="37" t="n">
        <v>2</v>
      </c>
      <c r="E2181" s="6" t="n">
        <v>4</v>
      </c>
      <c r="F2181" s="37" t="n">
        <v>2</v>
      </c>
      <c r="G2181" s="36" t="n">
        <v>100</v>
      </c>
      <c r="H2181" s="6" t="inlineStr">
        <is>
          <t>OFF</t>
        </is>
      </c>
      <c r="I2181" s="38" t="n">
        <v>994.4885628369005</v>
      </c>
      <c r="J2181" s="38" t="n">
        <v>4850.441664768843</v>
      </c>
      <c r="K2181" s="38" t="n">
        <v>2726.851851851852</v>
      </c>
      <c r="L2181" s="38" t="n">
        <v>150</v>
      </c>
      <c r="M2181" s="38">
        <f>I2181+J2181+K2181+L2181</f>
        <v/>
      </c>
      <c r="N2181" s="38">
        <f>M2181*'Dashboard &amp; Optimisation'!$B$18/('Dashboard &amp; Optimisation'!$B$16/3.6)</f>
        <v/>
      </c>
      <c r="O2181" s="38" t="n">
        <v>881.0057693029165</v>
      </c>
      <c r="P2181" s="39" t="n">
        <v>0.355510990994127</v>
      </c>
      <c r="Q2181" s="40" t="n">
        <v>11.17934563207416</v>
      </c>
      <c r="R2181" s="38" t="n">
        <v>1075.637877796724</v>
      </c>
      <c r="S2181" s="38">
        <f>R2181*IF(A2181=4, 2.0, 3.0)</f>
        <v/>
      </c>
      <c r="T2181" s="37">
        <f>'Dashboard &amp; Optimisation'!$B$18*U2181</f>
        <v/>
      </c>
      <c r="U2181" s="26">
        <f>MIN(1, S2181/M2181)</f>
        <v/>
      </c>
      <c r="V2181" s="26">
        <f>N2181/(N2181+O2181)</f>
        <v/>
      </c>
      <c r="W2181" s="26">
        <f>U2181*V2181</f>
        <v/>
      </c>
      <c r="X2181" s="39">
        <f>T2181/N2181</f>
        <v/>
      </c>
      <c r="Y2181" s="41">
        <f>IF(W2181=MAXIFS(W$2:W$7201, A$2:A$7201, A2181, B$2:B$7201, B2181), "OPTIMAL", "")</f>
        <v/>
      </c>
    </row>
    <row r="2182" ht="20" customHeight="1">
      <c r="A2182" s="28" t="n">
        <v>4</v>
      </c>
      <c r="B2182" s="28" t="n">
        <v>40</v>
      </c>
      <c r="C2182" s="29" t="n">
        <v>80</v>
      </c>
      <c r="D2182" s="29" t="n">
        <v>2</v>
      </c>
      <c r="E2182" s="30" t="n">
        <v>4</v>
      </c>
      <c r="F2182" s="29" t="n">
        <v>2</v>
      </c>
      <c r="G2182" s="28" t="n">
        <v>150</v>
      </c>
      <c r="H2182" s="30" t="inlineStr">
        <is>
          <t>ON</t>
        </is>
      </c>
      <c r="I2182" s="31" t="n">
        <v>994.4885628369005</v>
      </c>
      <c r="J2182" s="31" t="n">
        <v>4850.441664768843</v>
      </c>
      <c r="K2182" s="31" t="n">
        <v>2726.851851851852</v>
      </c>
      <c r="L2182" s="31" t="n">
        <v>150</v>
      </c>
      <c r="M2182" s="31">
        <f>I2182+J2182+K2182+L2182</f>
        <v/>
      </c>
      <c r="N2182" s="31">
        <f>M2182*'Dashboard &amp; Optimisation'!$B$18/('Dashboard &amp; Optimisation'!$B$16/3.6)</f>
        <v/>
      </c>
      <c r="O2182" s="31" t="n">
        <v>881.0057693029165</v>
      </c>
      <c r="P2182" s="32" t="n">
        <v>0.08126853211483007</v>
      </c>
      <c r="Q2182" s="33" t="n">
        <v>11.17934563207416</v>
      </c>
      <c r="R2182" s="31" t="n">
        <v>4705.401684209227</v>
      </c>
      <c r="S2182" s="31">
        <f>R2182*IF(A2182=4, 2.0, 3.0)</f>
        <v/>
      </c>
      <c r="T2182" s="29">
        <f>'Dashboard &amp; Optimisation'!$B$18*U2182</f>
        <v/>
      </c>
      <c r="U2182" s="34">
        <f>MIN(1, S2182/M2182)</f>
        <v/>
      </c>
      <c r="V2182" s="34">
        <f>N2182/(N2182+O2182)</f>
        <v/>
      </c>
      <c r="W2182" s="34">
        <f>U2182*V2182</f>
        <v/>
      </c>
      <c r="X2182" s="32">
        <f>T2182/N2182</f>
        <v/>
      </c>
      <c r="Y2182" s="35">
        <f>IF(W2182=MAXIFS(W$2:W$7201, A$2:A$7201, A2182, B$2:B$7201, B2182), "OPTIMAL", "")</f>
        <v/>
      </c>
    </row>
    <row r="2183" ht="20" customHeight="1">
      <c r="A2183" s="36" t="n">
        <v>4</v>
      </c>
      <c r="B2183" s="36" t="n">
        <v>40</v>
      </c>
      <c r="C2183" s="37" t="n">
        <v>80</v>
      </c>
      <c r="D2183" s="37" t="n">
        <v>2</v>
      </c>
      <c r="E2183" s="6" t="n">
        <v>4</v>
      </c>
      <c r="F2183" s="37" t="n">
        <v>2</v>
      </c>
      <c r="G2183" s="36" t="n">
        <v>150</v>
      </c>
      <c r="H2183" s="6" t="inlineStr">
        <is>
          <t>OFF</t>
        </is>
      </c>
      <c r="I2183" s="38" t="n">
        <v>994.4885628369005</v>
      </c>
      <c r="J2183" s="38" t="n">
        <v>4850.441664768843</v>
      </c>
      <c r="K2183" s="38" t="n">
        <v>2726.851851851852</v>
      </c>
      <c r="L2183" s="38" t="n">
        <v>150</v>
      </c>
      <c r="M2183" s="38">
        <f>I2183+J2183+K2183+L2183</f>
        <v/>
      </c>
      <c r="N2183" s="38">
        <f>M2183*'Dashboard &amp; Optimisation'!$B$18/('Dashboard &amp; Optimisation'!$B$16/3.6)</f>
        <v/>
      </c>
      <c r="O2183" s="38" t="n">
        <v>881.0057693029165</v>
      </c>
      <c r="P2183" s="39" t="n">
        <v>0.3565057093884514</v>
      </c>
      <c r="Q2183" s="40" t="n">
        <v>11.17934563207416</v>
      </c>
      <c r="R2183" s="38" t="n">
        <v>1072.636644563989</v>
      </c>
      <c r="S2183" s="38">
        <f>R2183*IF(A2183=4, 2.0, 3.0)</f>
        <v/>
      </c>
      <c r="T2183" s="37">
        <f>'Dashboard &amp; Optimisation'!$B$18*U2183</f>
        <v/>
      </c>
      <c r="U2183" s="26">
        <f>MIN(1, S2183/M2183)</f>
        <v/>
      </c>
      <c r="V2183" s="26">
        <f>N2183/(N2183+O2183)</f>
        <v/>
      </c>
      <c r="W2183" s="26">
        <f>U2183*V2183</f>
        <v/>
      </c>
      <c r="X2183" s="39">
        <f>T2183/N2183</f>
        <v/>
      </c>
      <c r="Y2183" s="41">
        <f>IF(W2183=MAXIFS(W$2:W$7201, A$2:A$7201, A2183, B$2:B$7201, B2183), "OPTIMAL", "")</f>
        <v/>
      </c>
    </row>
    <row r="2184" ht="20" customHeight="1">
      <c r="A2184" s="28" t="n">
        <v>4</v>
      </c>
      <c r="B2184" s="28" t="n">
        <v>40</v>
      </c>
      <c r="C2184" s="29" t="n">
        <v>80</v>
      </c>
      <c r="D2184" s="29" t="n">
        <v>2</v>
      </c>
      <c r="E2184" s="30" t="n">
        <v>4</v>
      </c>
      <c r="F2184" s="29" t="n">
        <v>2</v>
      </c>
      <c r="G2184" s="28" t="n">
        <v>200</v>
      </c>
      <c r="H2184" s="30" t="inlineStr">
        <is>
          <t>ON</t>
        </is>
      </c>
      <c r="I2184" s="31" t="n">
        <v>994.4885628369005</v>
      </c>
      <c r="J2184" s="31" t="n">
        <v>4850.441664768843</v>
      </c>
      <c r="K2184" s="31" t="n">
        <v>2726.851851851852</v>
      </c>
      <c r="L2184" s="31" t="n">
        <v>150</v>
      </c>
      <c r="M2184" s="31">
        <f>I2184+J2184+K2184+L2184</f>
        <v/>
      </c>
      <c r="N2184" s="31">
        <f>M2184*'Dashboard &amp; Optimisation'!$B$18/('Dashboard &amp; Optimisation'!$B$16/3.6)</f>
        <v/>
      </c>
      <c r="O2184" s="31" t="n">
        <v>881.0057693029165</v>
      </c>
      <c r="P2184" s="32" t="n">
        <v>0.08226325050915441</v>
      </c>
      <c r="Q2184" s="33" t="n">
        <v>11.17934563207416</v>
      </c>
      <c r="R2184" s="31" t="n">
        <v>4648.504472161342</v>
      </c>
      <c r="S2184" s="31">
        <f>R2184*IF(A2184=4, 2.0, 3.0)</f>
        <v/>
      </c>
      <c r="T2184" s="29">
        <f>'Dashboard &amp; Optimisation'!$B$18*U2184</f>
        <v/>
      </c>
      <c r="U2184" s="34">
        <f>MIN(1, S2184/M2184)</f>
        <v/>
      </c>
      <c r="V2184" s="34">
        <f>N2184/(N2184+O2184)</f>
        <v/>
      </c>
      <c r="W2184" s="34">
        <f>U2184*V2184</f>
        <v/>
      </c>
      <c r="X2184" s="32">
        <f>T2184/N2184</f>
        <v/>
      </c>
      <c r="Y2184" s="35">
        <f>IF(W2184=MAXIFS(W$2:W$7201, A$2:A$7201, A2184, B$2:B$7201, B2184), "OPTIMAL", "")</f>
        <v/>
      </c>
    </row>
    <row r="2185" ht="20" customHeight="1">
      <c r="A2185" s="36" t="n">
        <v>4</v>
      </c>
      <c r="B2185" s="36" t="n">
        <v>40</v>
      </c>
      <c r="C2185" s="37" t="n">
        <v>80</v>
      </c>
      <c r="D2185" s="37" t="n">
        <v>2</v>
      </c>
      <c r="E2185" s="6" t="n">
        <v>4</v>
      </c>
      <c r="F2185" s="37" t="n">
        <v>2</v>
      </c>
      <c r="G2185" s="36" t="n">
        <v>200</v>
      </c>
      <c r="H2185" s="6" t="inlineStr">
        <is>
          <t>OFF</t>
        </is>
      </c>
      <c r="I2185" s="38" t="n">
        <v>994.4885628369005</v>
      </c>
      <c r="J2185" s="38" t="n">
        <v>4850.441664768843</v>
      </c>
      <c r="K2185" s="38" t="n">
        <v>2726.851851851852</v>
      </c>
      <c r="L2185" s="38" t="n">
        <v>150</v>
      </c>
      <c r="M2185" s="38">
        <f>I2185+J2185+K2185+L2185</f>
        <v/>
      </c>
      <c r="N2185" s="38">
        <f>M2185*'Dashboard &amp; Optimisation'!$B$18/('Dashboard &amp; Optimisation'!$B$16/3.6)</f>
        <v/>
      </c>
      <c r="O2185" s="38" t="n">
        <v>881.0057693029165</v>
      </c>
      <c r="P2185" s="39" t="n">
        <v>0.3575004277827757</v>
      </c>
      <c r="Q2185" s="40" t="n">
        <v>11.17934563207416</v>
      </c>
      <c r="R2185" s="38" t="n">
        <v>1069.652112748485</v>
      </c>
      <c r="S2185" s="38">
        <f>R2185*IF(A2185=4, 2.0, 3.0)</f>
        <v/>
      </c>
      <c r="T2185" s="37">
        <f>'Dashboard &amp; Optimisation'!$B$18*U2185</f>
        <v/>
      </c>
      <c r="U2185" s="26">
        <f>MIN(1, S2185/M2185)</f>
        <v/>
      </c>
      <c r="V2185" s="26">
        <f>N2185/(N2185+O2185)</f>
        <v/>
      </c>
      <c r="W2185" s="26">
        <f>U2185*V2185</f>
        <v/>
      </c>
      <c r="X2185" s="39">
        <f>T2185/N2185</f>
        <v/>
      </c>
      <c r="Y2185" s="41">
        <f>IF(W2185=MAXIFS(W$2:W$7201, A$2:A$7201, A2185, B$2:B$7201, B2185), "OPTIMAL", "")</f>
        <v/>
      </c>
    </row>
    <row r="2186" ht="20" customHeight="1">
      <c r="A2186" s="28" t="n">
        <v>4</v>
      </c>
      <c r="B2186" s="28" t="n">
        <v>40</v>
      </c>
      <c r="C2186" s="29" t="n">
        <v>80</v>
      </c>
      <c r="D2186" s="29" t="n">
        <v>2</v>
      </c>
      <c r="E2186" s="30" t="n">
        <v>8</v>
      </c>
      <c r="F2186" s="29" t="n">
        <v>1.5</v>
      </c>
      <c r="G2186" s="28" t="n">
        <v>50</v>
      </c>
      <c r="H2186" s="30" t="inlineStr">
        <is>
          <t>ON</t>
        </is>
      </c>
      <c r="I2186" s="31" t="n">
        <v>994.4885628369005</v>
      </c>
      <c r="J2186" s="31" t="n">
        <v>4850.441664768843</v>
      </c>
      <c r="K2186" s="31" t="n">
        <v>2726.851851851852</v>
      </c>
      <c r="L2186" s="31" t="n">
        <v>150</v>
      </c>
      <c r="M2186" s="31">
        <f>I2186+J2186+K2186+L2186</f>
        <v/>
      </c>
      <c r="N2186" s="31">
        <f>M2186*'Dashboard &amp; Optimisation'!$B$18/('Dashboard &amp; Optimisation'!$B$16/3.6)</f>
        <v/>
      </c>
      <c r="O2186" s="31" t="n">
        <v>1099.650587315468</v>
      </c>
      <c r="P2186" s="32" t="n">
        <v>0.06045706944110856</v>
      </c>
      <c r="Q2186" s="33" t="n">
        <v>16.66901844811125</v>
      </c>
      <c r="R2186" s="31" t="n">
        <v>6509.540196076937</v>
      </c>
      <c r="S2186" s="31">
        <f>R2186*IF(A2186=4, 2.0, 3.0)</f>
        <v/>
      </c>
      <c r="T2186" s="29">
        <f>'Dashboard &amp; Optimisation'!$B$18*U2186</f>
        <v/>
      </c>
      <c r="U2186" s="34">
        <f>MIN(1, S2186/M2186)</f>
        <v/>
      </c>
      <c r="V2186" s="34">
        <f>N2186/(N2186+O2186)</f>
        <v/>
      </c>
      <c r="W2186" s="34">
        <f>U2186*V2186</f>
        <v/>
      </c>
      <c r="X2186" s="32">
        <f>T2186/N2186</f>
        <v/>
      </c>
      <c r="Y2186" s="35">
        <f>IF(W2186=MAXIFS(W$2:W$7201, A$2:A$7201, A2186, B$2:B$7201, B2186), "OPTIMAL", "")</f>
        <v/>
      </c>
    </row>
    <row r="2187" ht="20" customHeight="1">
      <c r="A2187" s="36" t="n">
        <v>4</v>
      </c>
      <c r="B2187" s="36" t="n">
        <v>40</v>
      </c>
      <c r="C2187" s="37" t="n">
        <v>80</v>
      </c>
      <c r="D2187" s="37" t="n">
        <v>2</v>
      </c>
      <c r="E2187" s="6" t="n">
        <v>8</v>
      </c>
      <c r="F2187" s="37" t="n">
        <v>1.5</v>
      </c>
      <c r="G2187" s="36" t="n">
        <v>50</v>
      </c>
      <c r="H2187" s="6" t="inlineStr">
        <is>
          <t>OFF</t>
        </is>
      </c>
      <c r="I2187" s="38" t="n">
        <v>994.4885628369005</v>
      </c>
      <c r="J2187" s="38" t="n">
        <v>4850.441664768843</v>
      </c>
      <c r="K2187" s="38" t="n">
        <v>2726.851851851852</v>
      </c>
      <c r="L2187" s="38" t="n">
        <v>150</v>
      </c>
      <c r="M2187" s="38">
        <f>I2187+J2187+K2187+L2187</f>
        <v/>
      </c>
      <c r="N2187" s="38">
        <f>M2187*'Dashboard &amp; Optimisation'!$B$18/('Dashboard &amp; Optimisation'!$B$16/3.6)</f>
        <v/>
      </c>
      <c r="O2187" s="38" t="n">
        <v>1099.650587315468</v>
      </c>
      <c r="P2187" s="39" t="n">
        <v>0.2690882035045009</v>
      </c>
      <c r="Q2187" s="40" t="n">
        <v>16.66901844811125</v>
      </c>
      <c r="R2187" s="38" t="n">
        <v>1462.523137538165</v>
      </c>
      <c r="S2187" s="38">
        <f>R2187*IF(A2187=4, 2.0, 3.0)</f>
        <v/>
      </c>
      <c r="T2187" s="37">
        <f>'Dashboard &amp; Optimisation'!$B$18*U2187</f>
        <v/>
      </c>
      <c r="U2187" s="26">
        <f>MIN(1, S2187/M2187)</f>
        <v/>
      </c>
      <c r="V2187" s="26">
        <f>N2187/(N2187+O2187)</f>
        <v/>
      </c>
      <c r="W2187" s="26">
        <f>U2187*V2187</f>
        <v/>
      </c>
      <c r="X2187" s="39">
        <f>T2187/N2187</f>
        <v/>
      </c>
      <c r="Y2187" s="41">
        <f>IF(W2187=MAXIFS(W$2:W$7201, A$2:A$7201, A2187, B$2:B$7201, B2187), "OPTIMAL", "")</f>
        <v/>
      </c>
    </row>
    <row r="2188" ht="20" customHeight="1">
      <c r="A2188" s="28" t="n">
        <v>4</v>
      </c>
      <c r="B2188" s="28" t="n">
        <v>40</v>
      </c>
      <c r="C2188" s="29" t="n">
        <v>80</v>
      </c>
      <c r="D2188" s="29" t="n">
        <v>2</v>
      </c>
      <c r="E2188" s="30" t="n">
        <v>8</v>
      </c>
      <c r="F2188" s="29" t="n">
        <v>1.5</v>
      </c>
      <c r="G2188" s="28" t="n">
        <v>100</v>
      </c>
      <c r="H2188" s="30" t="inlineStr">
        <is>
          <t>ON</t>
        </is>
      </c>
      <c r="I2188" s="31" t="n">
        <v>994.4885628369005</v>
      </c>
      <c r="J2188" s="31" t="n">
        <v>4850.441664768843</v>
      </c>
      <c r="K2188" s="31" t="n">
        <v>2726.851851851852</v>
      </c>
      <c r="L2188" s="31" t="n">
        <v>150</v>
      </c>
      <c r="M2188" s="31">
        <f>I2188+J2188+K2188+L2188</f>
        <v/>
      </c>
      <c r="N2188" s="31">
        <f>M2188*'Dashboard &amp; Optimisation'!$B$18/('Dashboard &amp; Optimisation'!$B$16/3.6)</f>
        <v/>
      </c>
      <c r="O2188" s="31" t="n">
        <v>1099.650587315468</v>
      </c>
      <c r="P2188" s="32" t="n">
        <v>0.06145178783543291</v>
      </c>
      <c r="Q2188" s="33" t="n">
        <v>16.66901844811125</v>
      </c>
      <c r="R2188" s="31" t="n">
        <v>6404.170448512035</v>
      </c>
      <c r="S2188" s="31">
        <f>R2188*IF(A2188=4, 2.0, 3.0)</f>
        <v/>
      </c>
      <c r="T2188" s="29">
        <f>'Dashboard &amp; Optimisation'!$B$18*U2188</f>
        <v/>
      </c>
      <c r="U2188" s="34">
        <f>MIN(1, S2188/M2188)</f>
        <v/>
      </c>
      <c r="V2188" s="34">
        <f>N2188/(N2188+O2188)</f>
        <v/>
      </c>
      <c r="W2188" s="34">
        <f>U2188*V2188</f>
        <v/>
      </c>
      <c r="X2188" s="32">
        <f>T2188/N2188</f>
        <v/>
      </c>
      <c r="Y2188" s="35">
        <f>IF(W2188=MAXIFS(W$2:W$7201, A$2:A$7201, A2188, B$2:B$7201, B2188), "OPTIMAL", "")</f>
        <v/>
      </c>
    </row>
    <row r="2189" ht="20" customHeight="1">
      <c r="A2189" s="36" t="n">
        <v>4</v>
      </c>
      <c r="B2189" s="36" t="n">
        <v>40</v>
      </c>
      <c r="C2189" s="37" t="n">
        <v>80</v>
      </c>
      <c r="D2189" s="37" t="n">
        <v>2</v>
      </c>
      <c r="E2189" s="6" t="n">
        <v>8</v>
      </c>
      <c r="F2189" s="37" t="n">
        <v>1.5</v>
      </c>
      <c r="G2189" s="36" t="n">
        <v>100</v>
      </c>
      <c r="H2189" s="6" t="inlineStr">
        <is>
          <t>OFF</t>
        </is>
      </c>
      <c r="I2189" s="38" t="n">
        <v>994.4885628369005</v>
      </c>
      <c r="J2189" s="38" t="n">
        <v>4850.441664768843</v>
      </c>
      <c r="K2189" s="38" t="n">
        <v>2726.851851851852</v>
      </c>
      <c r="L2189" s="38" t="n">
        <v>150</v>
      </c>
      <c r="M2189" s="38">
        <f>I2189+J2189+K2189+L2189</f>
        <v/>
      </c>
      <c r="N2189" s="38">
        <f>M2189*'Dashboard &amp; Optimisation'!$B$18/('Dashboard &amp; Optimisation'!$B$16/3.6)</f>
        <v/>
      </c>
      <c r="O2189" s="38" t="n">
        <v>1099.650587315468</v>
      </c>
      <c r="P2189" s="39" t="n">
        <v>0.2700829218988253</v>
      </c>
      <c r="Q2189" s="40" t="n">
        <v>16.66901844811125</v>
      </c>
      <c r="R2189" s="38" t="n">
        <v>1457.136648615406</v>
      </c>
      <c r="S2189" s="38">
        <f>R2189*IF(A2189=4, 2.0, 3.0)</f>
        <v/>
      </c>
      <c r="T2189" s="37">
        <f>'Dashboard &amp; Optimisation'!$B$18*U2189</f>
        <v/>
      </c>
      <c r="U2189" s="26">
        <f>MIN(1, S2189/M2189)</f>
        <v/>
      </c>
      <c r="V2189" s="26">
        <f>N2189/(N2189+O2189)</f>
        <v/>
      </c>
      <c r="W2189" s="26">
        <f>U2189*V2189</f>
        <v/>
      </c>
      <c r="X2189" s="39">
        <f>T2189/N2189</f>
        <v/>
      </c>
      <c r="Y2189" s="41">
        <f>IF(W2189=MAXIFS(W$2:W$7201, A$2:A$7201, A2189, B$2:B$7201, B2189), "OPTIMAL", "")</f>
        <v/>
      </c>
    </row>
    <row r="2190" ht="20" customHeight="1">
      <c r="A2190" s="28" t="n">
        <v>4</v>
      </c>
      <c r="B2190" s="28" t="n">
        <v>40</v>
      </c>
      <c r="C2190" s="29" t="n">
        <v>80</v>
      </c>
      <c r="D2190" s="29" t="n">
        <v>2</v>
      </c>
      <c r="E2190" s="30" t="n">
        <v>8</v>
      </c>
      <c r="F2190" s="29" t="n">
        <v>1.5</v>
      </c>
      <c r="G2190" s="28" t="n">
        <v>150</v>
      </c>
      <c r="H2190" s="30" t="inlineStr">
        <is>
          <t>ON</t>
        </is>
      </c>
      <c r="I2190" s="31" t="n">
        <v>994.4885628369005</v>
      </c>
      <c r="J2190" s="31" t="n">
        <v>4850.441664768843</v>
      </c>
      <c r="K2190" s="31" t="n">
        <v>2726.851851851852</v>
      </c>
      <c r="L2190" s="31" t="n">
        <v>150</v>
      </c>
      <c r="M2190" s="31">
        <f>I2190+J2190+K2190+L2190</f>
        <v/>
      </c>
      <c r="N2190" s="31">
        <f>M2190*'Dashboard &amp; Optimisation'!$B$18/('Dashboard &amp; Optimisation'!$B$16/3.6)</f>
        <v/>
      </c>
      <c r="O2190" s="31" t="n">
        <v>1099.650587315468</v>
      </c>
      <c r="P2190" s="32" t="n">
        <v>0.06244650622975725</v>
      </c>
      <c r="Q2190" s="33" t="n">
        <v>16.66901844811125</v>
      </c>
      <c r="R2190" s="31" t="n">
        <v>6302.157597351314</v>
      </c>
      <c r="S2190" s="31">
        <f>R2190*IF(A2190=4, 2.0, 3.0)</f>
        <v/>
      </c>
      <c r="T2190" s="29">
        <f>'Dashboard &amp; Optimisation'!$B$18*U2190</f>
        <v/>
      </c>
      <c r="U2190" s="34">
        <f>MIN(1, S2190/M2190)</f>
        <v/>
      </c>
      <c r="V2190" s="34">
        <f>N2190/(N2190+O2190)</f>
        <v/>
      </c>
      <c r="W2190" s="34">
        <f>U2190*V2190</f>
        <v/>
      </c>
      <c r="X2190" s="32">
        <f>T2190/N2190</f>
        <v/>
      </c>
      <c r="Y2190" s="35">
        <f>IF(W2190=MAXIFS(W$2:W$7201, A$2:A$7201, A2190, B$2:B$7201, B2190), "OPTIMAL", "")</f>
        <v/>
      </c>
    </row>
    <row r="2191" ht="20" customHeight="1">
      <c r="A2191" s="36" t="n">
        <v>4</v>
      </c>
      <c r="B2191" s="36" t="n">
        <v>40</v>
      </c>
      <c r="C2191" s="37" t="n">
        <v>80</v>
      </c>
      <c r="D2191" s="37" t="n">
        <v>2</v>
      </c>
      <c r="E2191" s="6" t="n">
        <v>8</v>
      </c>
      <c r="F2191" s="37" t="n">
        <v>1.5</v>
      </c>
      <c r="G2191" s="36" t="n">
        <v>150</v>
      </c>
      <c r="H2191" s="6" t="inlineStr">
        <is>
          <t>OFF</t>
        </is>
      </c>
      <c r="I2191" s="38" t="n">
        <v>994.4885628369005</v>
      </c>
      <c r="J2191" s="38" t="n">
        <v>4850.441664768843</v>
      </c>
      <c r="K2191" s="38" t="n">
        <v>2726.851851851852</v>
      </c>
      <c r="L2191" s="38" t="n">
        <v>150</v>
      </c>
      <c r="M2191" s="38">
        <f>I2191+J2191+K2191+L2191</f>
        <v/>
      </c>
      <c r="N2191" s="38">
        <f>M2191*'Dashboard &amp; Optimisation'!$B$18/('Dashboard &amp; Optimisation'!$B$16/3.6)</f>
        <v/>
      </c>
      <c r="O2191" s="38" t="n">
        <v>1099.650587315468</v>
      </c>
      <c r="P2191" s="39" t="n">
        <v>0.2710776402931496</v>
      </c>
      <c r="Q2191" s="40" t="n">
        <v>16.66901844811125</v>
      </c>
      <c r="R2191" s="38" t="n">
        <v>1451.789691094843</v>
      </c>
      <c r="S2191" s="38">
        <f>R2191*IF(A2191=4, 2.0, 3.0)</f>
        <v/>
      </c>
      <c r="T2191" s="37">
        <f>'Dashboard &amp; Optimisation'!$B$18*U2191</f>
        <v/>
      </c>
      <c r="U2191" s="26">
        <f>MIN(1, S2191/M2191)</f>
        <v/>
      </c>
      <c r="V2191" s="26">
        <f>N2191/(N2191+O2191)</f>
        <v/>
      </c>
      <c r="W2191" s="26">
        <f>U2191*V2191</f>
        <v/>
      </c>
      <c r="X2191" s="39">
        <f>T2191/N2191</f>
        <v/>
      </c>
      <c r="Y2191" s="41">
        <f>IF(W2191=MAXIFS(W$2:W$7201, A$2:A$7201, A2191, B$2:B$7201, B2191), "OPTIMAL", "")</f>
        <v/>
      </c>
    </row>
    <row r="2192" ht="20" customHeight="1">
      <c r="A2192" s="28" t="n">
        <v>4</v>
      </c>
      <c r="B2192" s="28" t="n">
        <v>40</v>
      </c>
      <c r="C2192" s="29" t="n">
        <v>80</v>
      </c>
      <c r="D2192" s="29" t="n">
        <v>2</v>
      </c>
      <c r="E2192" s="30" t="n">
        <v>8</v>
      </c>
      <c r="F2192" s="29" t="n">
        <v>1.5</v>
      </c>
      <c r="G2192" s="28" t="n">
        <v>200</v>
      </c>
      <c r="H2192" s="30" t="inlineStr">
        <is>
          <t>ON</t>
        </is>
      </c>
      <c r="I2192" s="31" t="n">
        <v>994.4885628369005</v>
      </c>
      <c r="J2192" s="31" t="n">
        <v>4850.441664768843</v>
      </c>
      <c r="K2192" s="31" t="n">
        <v>2726.851851851852</v>
      </c>
      <c r="L2192" s="31" t="n">
        <v>150</v>
      </c>
      <c r="M2192" s="31">
        <f>I2192+J2192+K2192+L2192</f>
        <v/>
      </c>
      <c r="N2192" s="31">
        <f>M2192*'Dashboard &amp; Optimisation'!$B$18/('Dashboard &amp; Optimisation'!$B$16/3.6)</f>
        <v/>
      </c>
      <c r="O2192" s="31" t="n">
        <v>1099.650587315468</v>
      </c>
      <c r="P2192" s="32" t="n">
        <v>0.06344122462408161</v>
      </c>
      <c r="Q2192" s="33" t="n">
        <v>16.66901844811125</v>
      </c>
      <c r="R2192" s="31" t="n">
        <v>6203.343740538771</v>
      </c>
      <c r="S2192" s="31">
        <f>R2192*IF(A2192=4, 2.0, 3.0)</f>
        <v/>
      </c>
      <c r="T2192" s="29">
        <f>'Dashboard &amp; Optimisation'!$B$18*U2192</f>
        <v/>
      </c>
      <c r="U2192" s="34">
        <f>MIN(1, S2192/M2192)</f>
        <v/>
      </c>
      <c r="V2192" s="34">
        <f>N2192/(N2192+O2192)</f>
        <v/>
      </c>
      <c r="W2192" s="34">
        <f>U2192*V2192</f>
        <v/>
      </c>
      <c r="X2192" s="32">
        <f>T2192/N2192</f>
        <v/>
      </c>
      <c r="Y2192" s="35">
        <f>IF(W2192=MAXIFS(W$2:W$7201, A$2:A$7201, A2192, B$2:B$7201, B2192), "OPTIMAL", "")</f>
        <v/>
      </c>
    </row>
    <row r="2193" ht="20" customHeight="1">
      <c r="A2193" s="36" t="n">
        <v>4</v>
      </c>
      <c r="B2193" s="36" t="n">
        <v>40</v>
      </c>
      <c r="C2193" s="37" t="n">
        <v>80</v>
      </c>
      <c r="D2193" s="37" t="n">
        <v>2</v>
      </c>
      <c r="E2193" s="6" t="n">
        <v>8</v>
      </c>
      <c r="F2193" s="37" t="n">
        <v>1.5</v>
      </c>
      <c r="G2193" s="36" t="n">
        <v>200</v>
      </c>
      <c r="H2193" s="6" t="inlineStr">
        <is>
          <t>OFF</t>
        </is>
      </c>
      <c r="I2193" s="38" t="n">
        <v>994.4885628369005</v>
      </c>
      <c r="J2193" s="38" t="n">
        <v>4850.441664768843</v>
      </c>
      <c r="K2193" s="38" t="n">
        <v>2726.851851851852</v>
      </c>
      <c r="L2193" s="38" t="n">
        <v>150</v>
      </c>
      <c r="M2193" s="38">
        <f>I2193+J2193+K2193+L2193</f>
        <v/>
      </c>
      <c r="N2193" s="38">
        <f>M2193*'Dashboard &amp; Optimisation'!$B$18/('Dashboard &amp; Optimisation'!$B$16/3.6)</f>
        <v/>
      </c>
      <c r="O2193" s="38" t="n">
        <v>1099.650587315468</v>
      </c>
      <c r="P2193" s="39" t="n">
        <v>0.272072358687474</v>
      </c>
      <c r="Q2193" s="40" t="n">
        <v>16.66901844811125</v>
      </c>
      <c r="R2193" s="38" t="n">
        <v>1446.481831386532</v>
      </c>
      <c r="S2193" s="38">
        <f>R2193*IF(A2193=4, 2.0, 3.0)</f>
        <v/>
      </c>
      <c r="T2193" s="37">
        <f>'Dashboard &amp; Optimisation'!$B$18*U2193</f>
        <v/>
      </c>
      <c r="U2193" s="26">
        <f>MIN(1, S2193/M2193)</f>
        <v/>
      </c>
      <c r="V2193" s="26">
        <f>N2193/(N2193+O2193)</f>
        <v/>
      </c>
      <c r="W2193" s="26">
        <f>U2193*V2193</f>
        <v/>
      </c>
      <c r="X2193" s="39">
        <f>T2193/N2193</f>
        <v/>
      </c>
      <c r="Y2193" s="41">
        <f>IF(W2193=MAXIFS(W$2:W$7201, A$2:A$7201, A2193, B$2:B$7201, B2193), "OPTIMAL", "")</f>
        <v/>
      </c>
    </row>
    <row r="2194" ht="20" customHeight="1">
      <c r="A2194" s="28" t="n">
        <v>4</v>
      </c>
      <c r="B2194" s="28" t="n">
        <v>40</v>
      </c>
      <c r="C2194" s="29" t="n">
        <v>80</v>
      </c>
      <c r="D2194" s="29" t="n">
        <v>2</v>
      </c>
      <c r="E2194" s="30" t="n">
        <v>8</v>
      </c>
      <c r="F2194" s="29" t="n">
        <v>2</v>
      </c>
      <c r="G2194" s="28" t="n">
        <v>50</v>
      </c>
      <c r="H2194" s="30" t="inlineStr">
        <is>
          <t>ON</t>
        </is>
      </c>
      <c r="I2194" s="31" t="n">
        <v>994.4885628369005</v>
      </c>
      <c r="J2194" s="31" t="n">
        <v>4850.441664768843</v>
      </c>
      <c r="K2194" s="31" t="n">
        <v>2726.851851851852</v>
      </c>
      <c r="L2194" s="31" t="n">
        <v>150</v>
      </c>
      <c r="M2194" s="31">
        <f>I2194+J2194+K2194+L2194</f>
        <v/>
      </c>
      <c r="N2194" s="31">
        <f>M2194*'Dashboard &amp; Optimisation'!$B$18/('Dashboard &amp; Optimisation'!$B$16/3.6)</f>
        <v/>
      </c>
      <c r="O2194" s="31" t="n">
        <v>1331.424697850694</v>
      </c>
      <c r="P2194" s="32" t="n">
        <v>0.05959527138172052</v>
      </c>
      <c r="Q2194" s="33" t="n">
        <v>22.15869126414833</v>
      </c>
      <c r="R2194" s="31" t="n">
        <v>6801.943992521378</v>
      </c>
      <c r="S2194" s="31">
        <f>R2194*IF(A2194=4, 2.0, 3.0)</f>
        <v/>
      </c>
      <c r="T2194" s="29">
        <f>'Dashboard &amp; Optimisation'!$B$18*U2194</f>
        <v/>
      </c>
      <c r="U2194" s="34">
        <f>MIN(1, S2194/M2194)</f>
        <v/>
      </c>
      <c r="V2194" s="34">
        <f>N2194/(N2194+O2194)</f>
        <v/>
      </c>
      <c r="W2194" s="34">
        <f>U2194*V2194</f>
        <v/>
      </c>
      <c r="X2194" s="32">
        <f>T2194/N2194</f>
        <v/>
      </c>
      <c r="Y2194" s="35">
        <f>IF(W2194=MAXIFS(W$2:W$7201, A$2:A$7201, A2194, B$2:B$7201, B2194), "OPTIMAL", "")</f>
        <v/>
      </c>
    </row>
    <row r="2195" ht="20" customHeight="1">
      <c r="A2195" s="36" t="n">
        <v>4</v>
      </c>
      <c r="B2195" s="36" t="n">
        <v>40</v>
      </c>
      <c r="C2195" s="37" t="n">
        <v>80</v>
      </c>
      <c r="D2195" s="37" t="n">
        <v>2</v>
      </c>
      <c r="E2195" s="6" t="n">
        <v>8</v>
      </c>
      <c r="F2195" s="37" t="n">
        <v>2</v>
      </c>
      <c r="G2195" s="36" t="n">
        <v>50</v>
      </c>
      <c r="H2195" s="6" t="inlineStr">
        <is>
          <t>OFF</t>
        </is>
      </c>
      <c r="I2195" s="38" t="n">
        <v>994.4885628369005</v>
      </c>
      <c r="J2195" s="38" t="n">
        <v>4850.441664768843</v>
      </c>
      <c r="K2195" s="38" t="n">
        <v>2726.851851851852</v>
      </c>
      <c r="L2195" s="38" t="n">
        <v>150</v>
      </c>
      <c r="M2195" s="38">
        <f>I2195+J2195+K2195+L2195</f>
        <v/>
      </c>
      <c r="N2195" s="38">
        <f>M2195*'Dashboard &amp; Optimisation'!$B$18/('Dashboard &amp; Optimisation'!$B$16/3.6)</f>
        <v/>
      </c>
      <c r="O2195" s="38" t="n">
        <v>1331.424697850694</v>
      </c>
      <c r="P2195" s="39" t="n">
        <v>0.2699796965914878</v>
      </c>
      <c r="Q2195" s="40" t="n">
        <v>22.15869126414833</v>
      </c>
      <c r="R2195" s="38" t="n">
        <v>1501.45993671124</v>
      </c>
      <c r="S2195" s="38">
        <f>R2195*IF(A2195=4, 2.0, 3.0)</f>
        <v/>
      </c>
      <c r="T2195" s="37">
        <f>'Dashboard &amp; Optimisation'!$B$18*U2195</f>
        <v/>
      </c>
      <c r="U2195" s="26">
        <f>MIN(1, S2195/M2195)</f>
        <v/>
      </c>
      <c r="V2195" s="26">
        <f>N2195/(N2195+O2195)</f>
        <v/>
      </c>
      <c r="W2195" s="26">
        <f>U2195*V2195</f>
        <v/>
      </c>
      <c r="X2195" s="39">
        <f>T2195/N2195</f>
        <v/>
      </c>
      <c r="Y2195" s="41">
        <f>IF(W2195=MAXIFS(W$2:W$7201, A$2:A$7201, A2195, B$2:B$7201, B2195), "OPTIMAL", "")</f>
        <v/>
      </c>
    </row>
    <row r="2196" ht="20" customHeight="1">
      <c r="A2196" s="28" t="n">
        <v>4</v>
      </c>
      <c r="B2196" s="28" t="n">
        <v>40</v>
      </c>
      <c r="C2196" s="29" t="n">
        <v>80</v>
      </c>
      <c r="D2196" s="29" t="n">
        <v>2</v>
      </c>
      <c r="E2196" s="30" t="n">
        <v>8</v>
      </c>
      <c r="F2196" s="29" t="n">
        <v>2</v>
      </c>
      <c r="G2196" s="28" t="n">
        <v>100</v>
      </c>
      <c r="H2196" s="30" t="inlineStr">
        <is>
          <t>ON</t>
        </is>
      </c>
      <c r="I2196" s="31" t="n">
        <v>994.4885628369005</v>
      </c>
      <c r="J2196" s="31" t="n">
        <v>4850.441664768843</v>
      </c>
      <c r="K2196" s="31" t="n">
        <v>2726.851851851852</v>
      </c>
      <c r="L2196" s="31" t="n">
        <v>150</v>
      </c>
      <c r="M2196" s="31">
        <f>I2196+J2196+K2196+L2196</f>
        <v/>
      </c>
      <c r="N2196" s="31">
        <f>M2196*'Dashboard &amp; Optimisation'!$B$18/('Dashboard &amp; Optimisation'!$B$16/3.6)</f>
        <v/>
      </c>
      <c r="O2196" s="31" t="n">
        <v>1331.424697850694</v>
      </c>
      <c r="P2196" s="32" t="n">
        <v>0.06058998977604487</v>
      </c>
      <c r="Q2196" s="33" t="n">
        <v>22.15869126414833</v>
      </c>
      <c r="R2196" s="31" t="n">
        <v>6690.275071111524</v>
      </c>
      <c r="S2196" s="31">
        <f>R2196*IF(A2196=4, 2.0, 3.0)</f>
        <v/>
      </c>
      <c r="T2196" s="29">
        <f>'Dashboard &amp; Optimisation'!$B$18*U2196</f>
        <v/>
      </c>
      <c r="U2196" s="34">
        <f>MIN(1, S2196/M2196)</f>
        <v/>
      </c>
      <c r="V2196" s="34">
        <f>N2196/(N2196+O2196)</f>
        <v/>
      </c>
      <c r="W2196" s="34">
        <f>U2196*V2196</f>
        <v/>
      </c>
      <c r="X2196" s="32">
        <f>T2196/N2196</f>
        <v/>
      </c>
      <c r="Y2196" s="35">
        <f>IF(W2196=MAXIFS(W$2:W$7201, A$2:A$7201, A2196, B$2:B$7201, B2196), "OPTIMAL", "")</f>
        <v/>
      </c>
    </row>
    <row r="2197" ht="20" customHeight="1">
      <c r="A2197" s="36" t="n">
        <v>4</v>
      </c>
      <c r="B2197" s="36" t="n">
        <v>40</v>
      </c>
      <c r="C2197" s="37" t="n">
        <v>80</v>
      </c>
      <c r="D2197" s="37" t="n">
        <v>2</v>
      </c>
      <c r="E2197" s="6" t="n">
        <v>8</v>
      </c>
      <c r="F2197" s="37" t="n">
        <v>2</v>
      </c>
      <c r="G2197" s="36" t="n">
        <v>100</v>
      </c>
      <c r="H2197" s="6" t="inlineStr">
        <is>
          <t>OFF</t>
        </is>
      </c>
      <c r="I2197" s="38" t="n">
        <v>994.4885628369005</v>
      </c>
      <c r="J2197" s="38" t="n">
        <v>4850.441664768843</v>
      </c>
      <c r="K2197" s="38" t="n">
        <v>2726.851851851852</v>
      </c>
      <c r="L2197" s="38" t="n">
        <v>150</v>
      </c>
      <c r="M2197" s="38">
        <f>I2197+J2197+K2197+L2197</f>
        <v/>
      </c>
      <c r="N2197" s="38">
        <f>M2197*'Dashboard &amp; Optimisation'!$B$18/('Dashboard &amp; Optimisation'!$B$16/3.6)</f>
        <v/>
      </c>
      <c r="O2197" s="38" t="n">
        <v>1331.424697850694</v>
      </c>
      <c r="P2197" s="39" t="n">
        <v>0.2709744149858122</v>
      </c>
      <c r="Q2197" s="40" t="n">
        <v>22.15869126414833</v>
      </c>
      <c r="R2197" s="38" t="n">
        <v>1495.948236215583</v>
      </c>
      <c r="S2197" s="38">
        <f>R2197*IF(A2197=4, 2.0, 3.0)</f>
        <v/>
      </c>
      <c r="T2197" s="37">
        <f>'Dashboard &amp; Optimisation'!$B$18*U2197</f>
        <v/>
      </c>
      <c r="U2197" s="26">
        <f>MIN(1, S2197/M2197)</f>
        <v/>
      </c>
      <c r="V2197" s="26">
        <f>N2197/(N2197+O2197)</f>
        <v/>
      </c>
      <c r="W2197" s="26">
        <f>U2197*V2197</f>
        <v/>
      </c>
      <c r="X2197" s="39">
        <f>T2197/N2197</f>
        <v/>
      </c>
      <c r="Y2197" s="41">
        <f>IF(W2197=MAXIFS(W$2:W$7201, A$2:A$7201, A2197, B$2:B$7201, B2197), "OPTIMAL", "")</f>
        <v/>
      </c>
    </row>
    <row r="2198" ht="20" customHeight="1">
      <c r="A2198" s="28" t="n">
        <v>4</v>
      </c>
      <c r="B2198" s="28" t="n">
        <v>40</v>
      </c>
      <c r="C2198" s="29" t="n">
        <v>80</v>
      </c>
      <c r="D2198" s="29" t="n">
        <v>2</v>
      </c>
      <c r="E2198" s="30" t="n">
        <v>8</v>
      </c>
      <c r="F2198" s="29" t="n">
        <v>2</v>
      </c>
      <c r="G2198" s="28" t="n">
        <v>150</v>
      </c>
      <c r="H2198" s="30" t="inlineStr">
        <is>
          <t>ON</t>
        </is>
      </c>
      <c r="I2198" s="31" t="n">
        <v>994.4885628369005</v>
      </c>
      <c r="J2198" s="31" t="n">
        <v>4850.441664768843</v>
      </c>
      <c r="K2198" s="31" t="n">
        <v>2726.851851851852</v>
      </c>
      <c r="L2198" s="31" t="n">
        <v>150</v>
      </c>
      <c r="M2198" s="31">
        <f>I2198+J2198+K2198+L2198</f>
        <v/>
      </c>
      <c r="N2198" s="31">
        <f>M2198*'Dashboard &amp; Optimisation'!$B$18/('Dashboard &amp; Optimisation'!$B$16/3.6)</f>
        <v/>
      </c>
      <c r="O2198" s="31" t="n">
        <v>1331.424697850694</v>
      </c>
      <c r="P2198" s="32" t="n">
        <v>0.06158470817036921</v>
      </c>
      <c r="Q2198" s="33" t="n">
        <v>22.15869126414833</v>
      </c>
      <c r="R2198" s="31" t="n">
        <v>6582.213510473551</v>
      </c>
      <c r="S2198" s="31">
        <f>R2198*IF(A2198=4, 2.0, 3.0)</f>
        <v/>
      </c>
      <c r="T2198" s="29">
        <f>'Dashboard &amp; Optimisation'!$B$18*U2198</f>
        <v/>
      </c>
      <c r="U2198" s="34">
        <f>MIN(1, S2198/M2198)</f>
        <v/>
      </c>
      <c r="V2198" s="34">
        <f>N2198/(N2198+O2198)</f>
        <v/>
      </c>
      <c r="W2198" s="34">
        <f>U2198*V2198</f>
        <v/>
      </c>
      <c r="X2198" s="32">
        <f>T2198/N2198</f>
        <v/>
      </c>
      <c r="Y2198" s="35">
        <f>IF(W2198=MAXIFS(W$2:W$7201, A$2:A$7201, A2198, B$2:B$7201, B2198), "OPTIMAL", "")</f>
        <v/>
      </c>
    </row>
    <row r="2199" ht="20" customHeight="1">
      <c r="A2199" s="36" t="n">
        <v>4</v>
      </c>
      <c r="B2199" s="36" t="n">
        <v>40</v>
      </c>
      <c r="C2199" s="37" t="n">
        <v>80</v>
      </c>
      <c r="D2199" s="37" t="n">
        <v>2</v>
      </c>
      <c r="E2199" s="6" t="n">
        <v>8</v>
      </c>
      <c r="F2199" s="37" t="n">
        <v>2</v>
      </c>
      <c r="G2199" s="36" t="n">
        <v>150</v>
      </c>
      <c r="H2199" s="6" t="inlineStr">
        <is>
          <t>OFF</t>
        </is>
      </c>
      <c r="I2199" s="38" t="n">
        <v>994.4885628369005</v>
      </c>
      <c r="J2199" s="38" t="n">
        <v>4850.441664768843</v>
      </c>
      <c r="K2199" s="38" t="n">
        <v>2726.851851851852</v>
      </c>
      <c r="L2199" s="38" t="n">
        <v>150</v>
      </c>
      <c r="M2199" s="38">
        <f>I2199+J2199+K2199+L2199</f>
        <v/>
      </c>
      <c r="N2199" s="38">
        <f>M2199*'Dashboard &amp; Optimisation'!$B$18/('Dashboard &amp; Optimisation'!$B$16/3.6)</f>
        <v/>
      </c>
      <c r="O2199" s="38" t="n">
        <v>1331.424697850694</v>
      </c>
      <c r="P2199" s="39" t="n">
        <v>0.2719691333801366</v>
      </c>
      <c r="Q2199" s="40" t="n">
        <v>22.15869126414833</v>
      </c>
      <c r="R2199" s="38" t="n">
        <v>1490.476853455978</v>
      </c>
      <c r="S2199" s="38">
        <f>R2199*IF(A2199=4, 2.0, 3.0)</f>
        <v/>
      </c>
      <c r="T2199" s="37">
        <f>'Dashboard &amp; Optimisation'!$B$18*U2199</f>
        <v/>
      </c>
      <c r="U2199" s="26">
        <f>MIN(1, S2199/M2199)</f>
        <v/>
      </c>
      <c r="V2199" s="26">
        <f>N2199/(N2199+O2199)</f>
        <v/>
      </c>
      <c r="W2199" s="26">
        <f>U2199*V2199</f>
        <v/>
      </c>
      <c r="X2199" s="39">
        <f>T2199/N2199</f>
        <v/>
      </c>
      <c r="Y2199" s="41">
        <f>IF(W2199=MAXIFS(W$2:W$7201, A$2:A$7201, A2199, B$2:B$7201, B2199), "OPTIMAL", "")</f>
        <v/>
      </c>
    </row>
    <row r="2200" ht="20" customHeight="1">
      <c r="A2200" s="28" t="n">
        <v>4</v>
      </c>
      <c r="B2200" s="28" t="n">
        <v>40</v>
      </c>
      <c r="C2200" s="29" t="n">
        <v>80</v>
      </c>
      <c r="D2200" s="29" t="n">
        <v>2</v>
      </c>
      <c r="E2200" s="30" t="n">
        <v>8</v>
      </c>
      <c r="F2200" s="29" t="n">
        <v>2</v>
      </c>
      <c r="G2200" s="28" t="n">
        <v>200</v>
      </c>
      <c r="H2200" s="30" t="inlineStr">
        <is>
          <t>ON</t>
        </is>
      </c>
      <c r="I2200" s="31" t="n">
        <v>994.4885628369005</v>
      </c>
      <c r="J2200" s="31" t="n">
        <v>4850.441664768843</v>
      </c>
      <c r="K2200" s="31" t="n">
        <v>2726.851851851852</v>
      </c>
      <c r="L2200" s="31" t="n">
        <v>150</v>
      </c>
      <c r="M2200" s="31">
        <f>I2200+J2200+K2200+L2200</f>
        <v/>
      </c>
      <c r="N2200" s="31">
        <f>M2200*'Dashboard &amp; Optimisation'!$B$18/('Dashboard &amp; Optimisation'!$B$16/3.6)</f>
        <v/>
      </c>
      <c r="O2200" s="31" t="n">
        <v>1331.424697850694</v>
      </c>
      <c r="P2200" s="32" t="n">
        <v>0.06257942656469356</v>
      </c>
      <c r="Q2200" s="33" t="n">
        <v>22.15869126414833</v>
      </c>
      <c r="R2200" s="31" t="n">
        <v>6477.587290425503</v>
      </c>
      <c r="S2200" s="31">
        <f>R2200*IF(A2200=4, 2.0, 3.0)</f>
        <v/>
      </c>
      <c r="T2200" s="29">
        <f>'Dashboard &amp; Optimisation'!$B$18*U2200</f>
        <v/>
      </c>
      <c r="U2200" s="34">
        <f>MIN(1, S2200/M2200)</f>
        <v/>
      </c>
      <c r="V2200" s="34">
        <f>N2200/(N2200+O2200)</f>
        <v/>
      </c>
      <c r="W2200" s="34">
        <f>U2200*V2200</f>
        <v/>
      </c>
      <c r="X2200" s="32">
        <f>T2200/N2200</f>
        <v/>
      </c>
      <c r="Y2200" s="35">
        <f>IF(W2200=MAXIFS(W$2:W$7201, A$2:A$7201, A2200, B$2:B$7201, B2200), "OPTIMAL", "")</f>
        <v/>
      </c>
    </row>
    <row r="2201" ht="20" customHeight="1">
      <c r="A2201" s="36" t="n">
        <v>4</v>
      </c>
      <c r="B2201" s="36" t="n">
        <v>40</v>
      </c>
      <c r="C2201" s="37" t="n">
        <v>80</v>
      </c>
      <c r="D2201" s="37" t="n">
        <v>2</v>
      </c>
      <c r="E2201" s="6" t="n">
        <v>8</v>
      </c>
      <c r="F2201" s="37" t="n">
        <v>2</v>
      </c>
      <c r="G2201" s="36" t="n">
        <v>200</v>
      </c>
      <c r="H2201" s="6" t="inlineStr">
        <is>
          <t>OFF</t>
        </is>
      </c>
      <c r="I2201" s="38" t="n">
        <v>994.4885628369005</v>
      </c>
      <c r="J2201" s="38" t="n">
        <v>4850.441664768843</v>
      </c>
      <c r="K2201" s="38" t="n">
        <v>2726.851851851852</v>
      </c>
      <c r="L2201" s="38" t="n">
        <v>150</v>
      </c>
      <c r="M2201" s="38">
        <f>I2201+J2201+K2201+L2201</f>
        <v/>
      </c>
      <c r="N2201" s="38">
        <f>M2201*'Dashboard &amp; Optimisation'!$B$18/('Dashboard &amp; Optimisation'!$B$16/3.6)</f>
        <v/>
      </c>
      <c r="O2201" s="38" t="n">
        <v>1331.424697850694</v>
      </c>
      <c r="P2201" s="39" t="n">
        <v>0.2729638517744609</v>
      </c>
      <c r="Q2201" s="40" t="n">
        <v>22.15869126414833</v>
      </c>
      <c r="R2201" s="38" t="n">
        <v>1485.045347662045</v>
      </c>
      <c r="S2201" s="38">
        <f>R2201*IF(A2201=4, 2.0, 3.0)</f>
        <v/>
      </c>
      <c r="T2201" s="37">
        <f>'Dashboard &amp; Optimisation'!$B$18*U2201</f>
        <v/>
      </c>
      <c r="U2201" s="26">
        <f>MIN(1, S2201/M2201)</f>
        <v/>
      </c>
      <c r="V2201" s="26">
        <f>N2201/(N2201+O2201)</f>
        <v/>
      </c>
      <c r="W2201" s="26">
        <f>U2201*V2201</f>
        <v/>
      </c>
      <c r="X2201" s="39">
        <f>T2201/N2201</f>
        <v/>
      </c>
      <c r="Y2201" s="41">
        <f>IF(W2201=MAXIFS(W$2:W$7201, A$2:A$7201, A2201, B$2:B$7201, B2201), "OPTIMAL", "")</f>
        <v/>
      </c>
    </row>
    <row r="2202" ht="20" customHeight="1">
      <c r="A2202" s="28" t="n">
        <v>4</v>
      </c>
      <c r="B2202" s="28" t="n">
        <v>40</v>
      </c>
      <c r="C2202" s="29" t="n">
        <v>80</v>
      </c>
      <c r="D2202" s="29" t="n">
        <v>3</v>
      </c>
      <c r="E2202" s="30" t="n">
        <v>0</v>
      </c>
      <c r="F2202" s="29" t="n">
        <v>0</v>
      </c>
      <c r="G2202" s="28" t="n">
        <v>50</v>
      </c>
      <c r="H2202" s="30" t="inlineStr">
        <is>
          <t>ON</t>
        </is>
      </c>
      <c r="I2202" s="31" t="n">
        <v>994.4885628369005</v>
      </c>
      <c r="J2202" s="31" t="n">
        <v>4850.441664768843</v>
      </c>
      <c r="K2202" s="31" t="n">
        <v>2726.851851851852</v>
      </c>
      <c r="L2202" s="31" t="n">
        <v>150</v>
      </c>
      <c r="M2202" s="31">
        <f>I2202+J2202+K2202+L2202</f>
        <v/>
      </c>
      <c r="N2202" s="31">
        <f>M2202*'Dashboard &amp; Optimisation'!$B$18/('Dashboard &amp; Optimisation'!$B$16/3.6)</f>
        <v/>
      </c>
      <c r="O2202" s="31" t="n">
        <v>747.9603637461723</v>
      </c>
      <c r="P2202" s="32" t="n">
        <v>0.5004038790021995</v>
      </c>
      <c r="Q2202" s="33" t="n">
        <v>0.2</v>
      </c>
      <c r="R2202" s="31" t="n">
        <v>762.8379665818468</v>
      </c>
      <c r="S2202" s="31">
        <f>R2202*IF(A2202=4, 2.0, 3.0)</f>
        <v/>
      </c>
      <c r="T2202" s="29">
        <f>'Dashboard &amp; Optimisation'!$B$18*U2202</f>
        <v/>
      </c>
      <c r="U2202" s="34">
        <f>MIN(1, S2202/M2202)</f>
        <v/>
      </c>
      <c r="V2202" s="34">
        <f>N2202/(N2202+O2202)</f>
        <v/>
      </c>
      <c r="W2202" s="34">
        <f>U2202*V2202</f>
        <v/>
      </c>
      <c r="X2202" s="32">
        <f>T2202/N2202</f>
        <v/>
      </c>
      <c r="Y2202" s="35">
        <f>IF(W2202=MAXIFS(W$2:W$7201, A$2:A$7201, A2202, B$2:B$7201, B2202), "OPTIMAL", "")</f>
        <v/>
      </c>
    </row>
    <row r="2203" ht="20" customHeight="1">
      <c r="A2203" s="36" t="n">
        <v>4</v>
      </c>
      <c r="B2203" s="36" t="n">
        <v>40</v>
      </c>
      <c r="C2203" s="37" t="n">
        <v>80</v>
      </c>
      <c r="D2203" s="37" t="n">
        <v>3</v>
      </c>
      <c r="E2203" s="6" t="n">
        <v>0</v>
      </c>
      <c r="F2203" s="37" t="n">
        <v>0</v>
      </c>
      <c r="G2203" s="36" t="n">
        <v>50</v>
      </c>
      <c r="H2203" s="6" t="inlineStr">
        <is>
          <t>OFF</t>
        </is>
      </c>
      <c r="I2203" s="38" t="n">
        <v>994.4885628369005</v>
      </c>
      <c r="J2203" s="38" t="n">
        <v>4850.441664768843</v>
      </c>
      <c r="K2203" s="38" t="n">
        <v>2726.851851851852</v>
      </c>
      <c r="L2203" s="38" t="n">
        <v>150</v>
      </c>
      <c r="M2203" s="38">
        <f>I2203+J2203+K2203+L2203</f>
        <v/>
      </c>
      <c r="N2203" s="38">
        <f>M2203*'Dashboard &amp; Optimisation'!$B$18/('Dashboard &amp; Optimisation'!$B$16/3.6)</f>
        <v/>
      </c>
      <c r="O2203" s="38" t="n">
        <v>747.9603637461723</v>
      </c>
      <c r="P2203" s="39" t="n">
        <v>0.8982912367319378</v>
      </c>
      <c r="Q2203" s="40" t="n">
        <v>0.2</v>
      </c>
      <c r="R2203" s="38" t="n">
        <v>424.9480145397644</v>
      </c>
      <c r="S2203" s="38">
        <f>R2203*IF(A2203=4, 2.0, 3.0)</f>
        <v/>
      </c>
      <c r="T2203" s="37">
        <f>'Dashboard &amp; Optimisation'!$B$18*U2203</f>
        <v/>
      </c>
      <c r="U2203" s="26">
        <f>MIN(1, S2203/M2203)</f>
        <v/>
      </c>
      <c r="V2203" s="26">
        <f>N2203/(N2203+O2203)</f>
        <v/>
      </c>
      <c r="W2203" s="26">
        <f>U2203*V2203</f>
        <v/>
      </c>
      <c r="X2203" s="39">
        <f>T2203/N2203</f>
        <v/>
      </c>
      <c r="Y2203" s="41">
        <f>IF(W2203=MAXIFS(W$2:W$7201, A$2:A$7201, A2203, B$2:B$7201, B2203), "OPTIMAL", "")</f>
        <v/>
      </c>
    </row>
    <row r="2204" ht="20" customHeight="1">
      <c r="A2204" s="28" t="n">
        <v>4</v>
      </c>
      <c r="B2204" s="28" t="n">
        <v>40</v>
      </c>
      <c r="C2204" s="29" t="n">
        <v>80</v>
      </c>
      <c r="D2204" s="29" t="n">
        <v>3</v>
      </c>
      <c r="E2204" s="30" t="n">
        <v>0</v>
      </c>
      <c r="F2204" s="29" t="n">
        <v>0</v>
      </c>
      <c r="G2204" s="28" t="n">
        <v>100</v>
      </c>
      <c r="H2204" s="30" t="inlineStr">
        <is>
          <t>ON</t>
        </is>
      </c>
      <c r="I2204" s="31" t="n">
        <v>994.4885628369005</v>
      </c>
      <c r="J2204" s="31" t="n">
        <v>4850.441664768843</v>
      </c>
      <c r="K2204" s="31" t="n">
        <v>2726.851851851852</v>
      </c>
      <c r="L2204" s="31" t="n">
        <v>150</v>
      </c>
      <c r="M2204" s="31">
        <f>I2204+J2204+K2204+L2204</f>
        <v/>
      </c>
      <c r="N2204" s="31">
        <f>M2204*'Dashboard &amp; Optimisation'!$B$18/('Dashboard &amp; Optimisation'!$B$16/3.6)</f>
        <v/>
      </c>
      <c r="O2204" s="31" t="n">
        <v>747.9603637461723</v>
      </c>
      <c r="P2204" s="32" t="n">
        <v>0.5013985973965238</v>
      </c>
      <c r="Q2204" s="33" t="n">
        <v>0.2</v>
      </c>
      <c r="R2204" s="31" t="n">
        <v>761.3245818991055</v>
      </c>
      <c r="S2204" s="31">
        <f>R2204*IF(A2204=4, 2.0, 3.0)</f>
        <v/>
      </c>
      <c r="T2204" s="29">
        <f>'Dashboard &amp; Optimisation'!$B$18*U2204</f>
        <v/>
      </c>
      <c r="U2204" s="34">
        <f>MIN(1, S2204/M2204)</f>
        <v/>
      </c>
      <c r="V2204" s="34">
        <f>N2204/(N2204+O2204)</f>
        <v/>
      </c>
      <c r="W2204" s="34">
        <f>U2204*V2204</f>
        <v/>
      </c>
      <c r="X2204" s="32">
        <f>T2204/N2204</f>
        <v/>
      </c>
      <c r="Y2204" s="35">
        <f>IF(W2204=MAXIFS(W$2:W$7201, A$2:A$7201, A2204, B$2:B$7201, B2204), "OPTIMAL", "")</f>
        <v/>
      </c>
    </row>
    <row r="2205" ht="20" customHeight="1">
      <c r="A2205" s="36" t="n">
        <v>4</v>
      </c>
      <c r="B2205" s="36" t="n">
        <v>40</v>
      </c>
      <c r="C2205" s="37" t="n">
        <v>80</v>
      </c>
      <c r="D2205" s="37" t="n">
        <v>3</v>
      </c>
      <c r="E2205" s="6" t="n">
        <v>0</v>
      </c>
      <c r="F2205" s="37" t="n">
        <v>0</v>
      </c>
      <c r="G2205" s="36" t="n">
        <v>100</v>
      </c>
      <c r="H2205" s="6" t="inlineStr">
        <is>
          <t>OFF</t>
        </is>
      </c>
      <c r="I2205" s="38" t="n">
        <v>994.4885628369005</v>
      </c>
      <c r="J2205" s="38" t="n">
        <v>4850.441664768843</v>
      </c>
      <c r="K2205" s="38" t="n">
        <v>2726.851851851852</v>
      </c>
      <c r="L2205" s="38" t="n">
        <v>150</v>
      </c>
      <c r="M2205" s="38">
        <f>I2205+J2205+K2205+L2205</f>
        <v/>
      </c>
      <c r="N2205" s="38">
        <f>M2205*'Dashboard &amp; Optimisation'!$B$18/('Dashboard &amp; Optimisation'!$B$16/3.6)</f>
        <v/>
      </c>
      <c r="O2205" s="38" t="n">
        <v>747.9603637461723</v>
      </c>
      <c r="P2205" s="39" t="n">
        <v>0.8992859551262622</v>
      </c>
      <c r="Q2205" s="40" t="n">
        <v>0.2</v>
      </c>
      <c r="R2205" s="38" t="n">
        <v>424.4779709409682</v>
      </c>
      <c r="S2205" s="38">
        <f>R2205*IF(A2205=4, 2.0, 3.0)</f>
        <v/>
      </c>
      <c r="T2205" s="37">
        <f>'Dashboard &amp; Optimisation'!$B$18*U2205</f>
        <v/>
      </c>
      <c r="U2205" s="26">
        <f>MIN(1, S2205/M2205)</f>
        <v/>
      </c>
      <c r="V2205" s="26">
        <f>N2205/(N2205+O2205)</f>
        <v/>
      </c>
      <c r="W2205" s="26">
        <f>U2205*V2205</f>
        <v/>
      </c>
      <c r="X2205" s="39">
        <f>T2205/N2205</f>
        <v/>
      </c>
      <c r="Y2205" s="41">
        <f>IF(W2205=MAXIFS(W$2:W$7201, A$2:A$7201, A2205, B$2:B$7201, B2205), "OPTIMAL", "")</f>
        <v/>
      </c>
    </row>
    <row r="2206" ht="20" customHeight="1">
      <c r="A2206" s="28" t="n">
        <v>4</v>
      </c>
      <c r="B2206" s="28" t="n">
        <v>40</v>
      </c>
      <c r="C2206" s="29" t="n">
        <v>80</v>
      </c>
      <c r="D2206" s="29" t="n">
        <v>3</v>
      </c>
      <c r="E2206" s="30" t="n">
        <v>0</v>
      </c>
      <c r="F2206" s="29" t="n">
        <v>0</v>
      </c>
      <c r="G2206" s="28" t="n">
        <v>150</v>
      </c>
      <c r="H2206" s="30" t="inlineStr">
        <is>
          <t>ON</t>
        </is>
      </c>
      <c r="I2206" s="31" t="n">
        <v>994.4885628369005</v>
      </c>
      <c r="J2206" s="31" t="n">
        <v>4850.441664768843</v>
      </c>
      <c r="K2206" s="31" t="n">
        <v>2726.851851851852</v>
      </c>
      <c r="L2206" s="31" t="n">
        <v>150</v>
      </c>
      <c r="M2206" s="31">
        <f>I2206+J2206+K2206+L2206</f>
        <v/>
      </c>
      <c r="N2206" s="31">
        <f>M2206*'Dashboard &amp; Optimisation'!$B$18/('Dashboard &amp; Optimisation'!$B$16/3.6)</f>
        <v/>
      </c>
      <c r="O2206" s="31" t="n">
        <v>747.9603637461723</v>
      </c>
      <c r="P2206" s="32" t="n">
        <v>0.5023933157908482</v>
      </c>
      <c r="Q2206" s="33" t="n">
        <v>0.2</v>
      </c>
      <c r="R2206" s="31" t="n">
        <v>759.8171900969787</v>
      </c>
      <c r="S2206" s="31">
        <f>R2206*IF(A2206=4, 2.0, 3.0)</f>
        <v/>
      </c>
      <c r="T2206" s="29">
        <f>'Dashboard &amp; Optimisation'!$B$18*U2206</f>
        <v/>
      </c>
      <c r="U2206" s="34">
        <f>MIN(1, S2206/M2206)</f>
        <v/>
      </c>
      <c r="V2206" s="34">
        <f>N2206/(N2206+O2206)</f>
        <v/>
      </c>
      <c r="W2206" s="34">
        <f>U2206*V2206</f>
        <v/>
      </c>
      <c r="X2206" s="32">
        <f>T2206/N2206</f>
        <v/>
      </c>
      <c r="Y2206" s="35">
        <f>IF(W2206=MAXIFS(W$2:W$7201, A$2:A$7201, A2206, B$2:B$7201, B2206), "OPTIMAL", "")</f>
        <v/>
      </c>
    </row>
    <row r="2207" ht="20" customHeight="1">
      <c r="A2207" s="36" t="n">
        <v>4</v>
      </c>
      <c r="B2207" s="36" t="n">
        <v>40</v>
      </c>
      <c r="C2207" s="37" t="n">
        <v>80</v>
      </c>
      <c r="D2207" s="37" t="n">
        <v>3</v>
      </c>
      <c r="E2207" s="6" t="n">
        <v>0</v>
      </c>
      <c r="F2207" s="37" t="n">
        <v>0</v>
      </c>
      <c r="G2207" s="36" t="n">
        <v>150</v>
      </c>
      <c r="H2207" s="6" t="inlineStr">
        <is>
          <t>OFF</t>
        </is>
      </c>
      <c r="I2207" s="38" t="n">
        <v>994.4885628369005</v>
      </c>
      <c r="J2207" s="38" t="n">
        <v>4850.441664768843</v>
      </c>
      <c r="K2207" s="38" t="n">
        <v>2726.851851851852</v>
      </c>
      <c r="L2207" s="38" t="n">
        <v>150</v>
      </c>
      <c r="M2207" s="38">
        <f>I2207+J2207+K2207+L2207</f>
        <v/>
      </c>
      <c r="N2207" s="38">
        <f>M2207*'Dashboard &amp; Optimisation'!$B$18/('Dashboard &amp; Optimisation'!$B$16/3.6)</f>
        <v/>
      </c>
      <c r="O2207" s="38" t="n">
        <v>747.9603637461723</v>
      </c>
      <c r="P2207" s="39" t="n">
        <v>0.9002806735205865</v>
      </c>
      <c r="Q2207" s="40" t="n">
        <v>0.2</v>
      </c>
      <c r="R2207" s="38" t="n">
        <v>424.0089660427188</v>
      </c>
      <c r="S2207" s="38">
        <f>R2207*IF(A2207=4, 2.0, 3.0)</f>
        <v/>
      </c>
      <c r="T2207" s="37">
        <f>'Dashboard &amp; Optimisation'!$B$18*U2207</f>
        <v/>
      </c>
      <c r="U2207" s="26">
        <f>MIN(1, S2207/M2207)</f>
        <v/>
      </c>
      <c r="V2207" s="26">
        <f>N2207/(N2207+O2207)</f>
        <v/>
      </c>
      <c r="W2207" s="26">
        <f>U2207*V2207</f>
        <v/>
      </c>
      <c r="X2207" s="39">
        <f>T2207/N2207</f>
        <v/>
      </c>
      <c r="Y2207" s="41">
        <f>IF(W2207=MAXIFS(W$2:W$7201, A$2:A$7201, A2207, B$2:B$7201, B2207), "OPTIMAL", "")</f>
        <v/>
      </c>
    </row>
    <row r="2208" ht="20" customHeight="1">
      <c r="A2208" s="28" t="n">
        <v>4</v>
      </c>
      <c r="B2208" s="28" t="n">
        <v>40</v>
      </c>
      <c r="C2208" s="29" t="n">
        <v>80</v>
      </c>
      <c r="D2208" s="29" t="n">
        <v>3</v>
      </c>
      <c r="E2208" s="30" t="n">
        <v>0</v>
      </c>
      <c r="F2208" s="29" t="n">
        <v>0</v>
      </c>
      <c r="G2208" s="28" t="n">
        <v>200</v>
      </c>
      <c r="H2208" s="30" t="inlineStr">
        <is>
          <t>ON</t>
        </is>
      </c>
      <c r="I2208" s="31" t="n">
        <v>994.4885628369005</v>
      </c>
      <c r="J2208" s="31" t="n">
        <v>4850.441664768843</v>
      </c>
      <c r="K2208" s="31" t="n">
        <v>2726.851851851852</v>
      </c>
      <c r="L2208" s="31" t="n">
        <v>150</v>
      </c>
      <c r="M2208" s="31">
        <f>I2208+J2208+K2208+L2208</f>
        <v/>
      </c>
      <c r="N2208" s="31">
        <f>M2208*'Dashboard &amp; Optimisation'!$B$18/('Dashboard &amp; Optimisation'!$B$16/3.6)</f>
        <v/>
      </c>
      <c r="O2208" s="31" t="n">
        <v>747.9603637461723</v>
      </c>
      <c r="P2208" s="32" t="n">
        <v>0.5033880341851725</v>
      </c>
      <c r="Q2208" s="33" t="n">
        <v>0.2</v>
      </c>
      <c r="R2208" s="31" t="n">
        <v>758.3157556488264</v>
      </c>
      <c r="S2208" s="31">
        <f>R2208*IF(A2208=4, 2.0, 3.0)</f>
        <v/>
      </c>
      <c r="T2208" s="29">
        <f>'Dashboard &amp; Optimisation'!$B$18*U2208</f>
        <v/>
      </c>
      <c r="U2208" s="34">
        <f>MIN(1, S2208/M2208)</f>
        <v/>
      </c>
      <c r="V2208" s="34">
        <f>N2208/(N2208+O2208)</f>
        <v/>
      </c>
      <c r="W2208" s="34">
        <f>U2208*V2208</f>
        <v/>
      </c>
      <c r="X2208" s="32">
        <f>T2208/N2208</f>
        <v/>
      </c>
      <c r="Y2208" s="35">
        <f>IF(W2208=MAXIFS(W$2:W$7201, A$2:A$7201, A2208, B$2:B$7201, B2208), "OPTIMAL", "")</f>
        <v/>
      </c>
    </row>
    <row r="2209" ht="20" customHeight="1">
      <c r="A2209" s="36" t="n">
        <v>4</v>
      </c>
      <c r="B2209" s="36" t="n">
        <v>40</v>
      </c>
      <c r="C2209" s="37" t="n">
        <v>80</v>
      </c>
      <c r="D2209" s="37" t="n">
        <v>3</v>
      </c>
      <c r="E2209" s="6" t="n">
        <v>0</v>
      </c>
      <c r="F2209" s="37" t="n">
        <v>0</v>
      </c>
      <c r="G2209" s="36" t="n">
        <v>200</v>
      </c>
      <c r="H2209" s="6" t="inlineStr">
        <is>
          <t>OFF</t>
        </is>
      </c>
      <c r="I2209" s="38" t="n">
        <v>994.4885628369005</v>
      </c>
      <c r="J2209" s="38" t="n">
        <v>4850.441664768843</v>
      </c>
      <c r="K2209" s="38" t="n">
        <v>2726.851851851852</v>
      </c>
      <c r="L2209" s="38" t="n">
        <v>150</v>
      </c>
      <c r="M2209" s="38">
        <f>I2209+J2209+K2209+L2209</f>
        <v/>
      </c>
      <c r="N2209" s="38">
        <f>M2209*'Dashboard &amp; Optimisation'!$B$18/('Dashboard &amp; Optimisation'!$B$16/3.6)</f>
        <v/>
      </c>
      <c r="O2209" s="38" t="n">
        <v>747.9603637461723</v>
      </c>
      <c r="P2209" s="39" t="n">
        <v>0.9012753919149108</v>
      </c>
      <c r="Q2209" s="40" t="n">
        <v>0.2</v>
      </c>
      <c r="R2209" s="38" t="n">
        <v>423.5409964058413</v>
      </c>
      <c r="S2209" s="38">
        <f>R2209*IF(A2209=4, 2.0, 3.0)</f>
        <v/>
      </c>
      <c r="T2209" s="37">
        <f>'Dashboard &amp; Optimisation'!$B$18*U2209</f>
        <v/>
      </c>
      <c r="U2209" s="26">
        <f>MIN(1, S2209/M2209)</f>
        <v/>
      </c>
      <c r="V2209" s="26">
        <f>N2209/(N2209+O2209)</f>
        <v/>
      </c>
      <c r="W2209" s="26">
        <f>U2209*V2209</f>
        <v/>
      </c>
      <c r="X2209" s="39">
        <f>T2209/N2209</f>
        <v/>
      </c>
      <c r="Y2209" s="41">
        <f>IF(W2209=MAXIFS(W$2:W$7201, A$2:A$7201, A2209, B$2:B$7201, B2209), "OPTIMAL", "")</f>
        <v/>
      </c>
    </row>
    <row r="2210" ht="20" customHeight="1">
      <c r="A2210" s="28" t="n">
        <v>4</v>
      </c>
      <c r="B2210" s="28" t="n">
        <v>40</v>
      </c>
      <c r="C2210" s="29" t="n">
        <v>80</v>
      </c>
      <c r="D2210" s="29" t="n">
        <v>3</v>
      </c>
      <c r="E2210" s="30" t="n">
        <v>4</v>
      </c>
      <c r="F2210" s="29" t="n">
        <v>1.5</v>
      </c>
      <c r="G2210" s="28" t="n">
        <v>50</v>
      </c>
      <c r="H2210" s="30" t="inlineStr">
        <is>
          <t>ON</t>
        </is>
      </c>
      <c r="I2210" s="31" t="n">
        <v>994.4885628369005</v>
      </c>
      <c r="J2210" s="31" t="n">
        <v>4850.441664768843</v>
      </c>
      <c r="K2210" s="31" t="n">
        <v>2726.851851851852</v>
      </c>
      <c r="L2210" s="31" t="n">
        <v>150</v>
      </c>
      <c r="M2210" s="31">
        <f>I2210+J2210+K2210+L2210</f>
        <v/>
      </c>
      <c r="N2210" s="31">
        <f>M2210*'Dashboard &amp; Optimisation'!$B$18/('Dashboard &amp; Optimisation'!$B$16/3.6)</f>
        <v/>
      </c>
      <c r="O2210" s="31" t="n">
        <v>1067.862394358219</v>
      </c>
      <c r="P2210" s="32" t="n">
        <v>0.08109991244995172</v>
      </c>
      <c r="Q2210" s="33" t="n">
        <v>8.657063527408475</v>
      </c>
      <c r="R2210" s="31" t="n">
        <v>4909.612911280442</v>
      </c>
      <c r="S2210" s="31">
        <f>R2210*IF(A2210=4, 2.0, 3.0)</f>
        <v/>
      </c>
      <c r="T2210" s="29">
        <f>'Dashboard &amp; Optimisation'!$B$18*U2210</f>
        <v/>
      </c>
      <c r="U2210" s="34">
        <f>MIN(1, S2210/M2210)</f>
        <v/>
      </c>
      <c r="V2210" s="34">
        <f>N2210/(N2210+O2210)</f>
        <v/>
      </c>
      <c r="W2210" s="34">
        <f>U2210*V2210</f>
        <v/>
      </c>
      <c r="X2210" s="32">
        <f>T2210/N2210</f>
        <v/>
      </c>
      <c r="Y2210" s="35">
        <f>IF(W2210=MAXIFS(W$2:W$7201, A$2:A$7201, A2210, B$2:B$7201, B2210), "OPTIMAL", "")</f>
        <v/>
      </c>
    </row>
    <row r="2211" ht="20" customHeight="1">
      <c r="A2211" s="36" t="n">
        <v>4</v>
      </c>
      <c r="B2211" s="36" t="n">
        <v>40</v>
      </c>
      <c r="C2211" s="37" t="n">
        <v>80</v>
      </c>
      <c r="D2211" s="37" t="n">
        <v>3</v>
      </c>
      <c r="E2211" s="6" t="n">
        <v>4</v>
      </c>
      <c r="F2211" s="37" t="n">
        <v>1.5</v>
      </c>
      <c r="G2211" s="36" t="n">
        <v>50</v>
      </c>
      <c r="H2211" s="6" t="inlineStr">
        <is>
          <t>OFF</t>
        </is>
      </c>
      <c r="I2211" s="38" t="n">
        <v>994.4885628369005</v>
      </c>
      <c r="J2211" s="38" t="n">
        <v>4850.441664768843</v>
      </c>
      <c r="K2211" s="38" t="n">
        <v>2726.851851851852</v>
      </c>
      <c r="L2211" s="38" t="n">
        <v>150</v>
      </c>
      <c r="M2211" s="38">
        <f>I2211+J2211+K2211+L2211</f>
        <v/>
      </c>
      <c r="N2211" s="38">
        <f>M2211*'Dashboard &amp; Optimisation'!$B$18/('Dashboard &amp; Optimisation'!$B$16/3.6)</f>
        <v/>
      </c>
      <c r="O2211" s="38" t="n">
        <v>1067.862394358219</v>
      </c>
      <c r="P2211" s="39" t="n">
        <v>0.3548328210247961</v>
      </c>
      <c r="Q2211" s="40" t="n">
        <v>8.657063527408475</v>
      </c>
      <c r="R2211" s="38" t="n">
        <v>1122.131758043239</v>
      </c>
      <c r="S2211" s="38">
        <f>R2211*IF(A2211=4, 2.0, 3.0)</f>
        <v/>
      </c>
      <c r="T2211" s="37">
        <f>'Dashboard &amp; Optimisation'!$B$18*U2211</f>
        <v/>
      </c>
      <c r="U2211" s="26">
        <f>MIN(1, S2211/M2211)</f>
        <v/>
      </c>
      <c r="V2211" s="26">
        <f>N2211/(N2211+O2211)</f>
        <v/>
      </c>
      <c r="W2211" s="26">
        <f>U2211*V2211</f>
        <v/>
      </c>
      <c r="X2211" s="39">
        <f>T2211/N2211</f>
        <v/>
      </c>
      <c r="Y2211" s="41">
        <f>IF(W2211=MAXIFS(W$2:W$7201, A$2:A$7201, A2211, B$2:B$7201, B2211), "OPTIMAL", "")</f>
        <v/>
      </c>
    </row>
    <row r="2212" ht="20" customHeight="1">
      <c r="A2212" s="28" t="n">
        <v>4</v>
      </c>
      <c r="B2212" s="28" t="n">
        <v>40</v>
      </c>
      <c r="C2212" s="29" t="n">
        <v>80</v>
      </c>
      <c r="D2212" s="29" t="n">
        <v>3</v>
      </c>
      <c r="E2212" s="30" t="n">
        <v>4</v>
      </c>
      <c r="F2212" s="29" t="n">
        <v>1.5</v>
      </c>
      <c r="G2212" s="28" t="n">
        <v>100</v>
      </c>
      <c r="H2212" s="30" t="inlineStr">
        <is>
          <t>ON</t>
        </is>
      </c>
      <c r="I2212" s="31" t="n">
        <v>994.4885628369005</v>
      </c>
      <c r="J2212" s="31" t="n">
        <v>4850.441664768843</v>
      </c>
      <c r="K2212" s="31" t="n">
        <v>2726.851851851852</v>
      </c>
      <c r="L2212" s="31" t="n">
        <v>150</v>
      </c>
      <c r="M2212" s="31">
        <f>I2212+J2212+K2212+L2212</f>
        <v/>
      </c>
      <c r="N2212" s="31">
        <f>M2212*'Dashboard &amp; Optimisation'!$B$18/('Dashboard &amp; Optimisation'!$B$16/3.6)</f>
        <v/>
      </c>
      <c r="O2212" s="31" t="n">
        <v>1067.862394358219</v>
      </c>
      <c r="P2212" s="32" t="n">
        <v>0.08209463084427607</v>
      </c>
      <c r="Q2212" s="33" t="n">
        <v>8.657063527408475</v>
      </c>
      <c r="R2212" s="31" t="n">
        <v>4850.124462137809</v>
      </c>
      <c r="S2212" s="31">
        <f>R2212*IF(A2212=4, 2.0, 3.0)</f>
        <v/>
      </c>
      <c r="T2212" s="29">
        <f>'Dashboard &amp; Optimisation'!$B$18*U2212</f>
        <v/>
      </c>
      <c r="U2212" s="34">
        <f>MIN(1, S2212/M2212)</f>
        <v/>
      </c>
      <c r="V2212" s="34">
        <f>N2212/(N2212+O2212)</f>
        <v/>
      </c>
      <c r="W2212" s="34">
        <f>U2212*V2212</f>
        <v/>
      </c>
      <c r="X2212" s="32">
        <f>T2212/N2212</f>
        <v/>
      </c>
      <c r="Y2212" s="35">
        <f>IF(W2212=MAXIFS(W$2:W$7201, A$2:A$7201, A2212, B$2:B$7201, B2212), "OPTIMAL", "")</f>
        <v/>
      </c>
    </row>
    <row r="2213" ht="20" customHeight="1">
      <c r="A2213" s="36" t="n">
        <v>4</v>
      </c>
      <c r="B2213" s="36" t="n">
        <v>40</v>
      </c>
      <c r="C2213" s="37" t="n">
        <v>80</v>
      </c>
      <c r="D2213" s="37" t="n">
        <v>3</v>
      </c>
      <c r="E2213" s="6" t="n">
        <v>4</v>
      </c>
      <c r="F2213" s="37" t="n">
        <v>1.5</v>
      </c>
      <c r="G2213" s="36" t="n">
        <v>100</v>
      </c>
      <c r="H2213" s="6" t="inlineStr">
        <is>
          <t>OFF</t>
        </is>
      </c>
      <c r="I2213" s="38" t="n">
        <v>994.4885628369005</v>
      </c>
      <c r="J2213" s="38" t="n">
        <v>4850.441664768843</v>
      </c>
      <c r="K2213" s="38" t="n">
        <v>2726.851851851852</v>
      </c>
      <c r="L2213" s="38" t="n">
        <v>150</v>
      </c>
      <c r="M2213" s="38">
        <f>I2213+J2213+K2213+L2213</f>
        <v/>
      </c>
      <c r="N2213" s="38">
        <f>M2213*'Dashboard &amp; Optimisation'!$B$18/('Dashboard &amp; Optimisation'!$B$16/3.6)</f>
        <v/>
      </c>
      <c r="O2213" s="38" t="n">
        <v>1067.862394358219</v>
      </c>
      <c r="P2213" s="39" t="n">
        <v>0.3558275394191204</v>
      </c>
      <c r="Q2213" s="40" t="n">
        <v>8.657063527408475</v>
      </c>
      <c r="R2213" s="38" t="n">
        <v>1118.994830804827</v>
      </c>
      <c r="S2213" s="38">
        <f>R2213*IF(A2213=4, 2.0, 3.0)</f>
        <v/>
      </c>
      <c r="T2213" s="37">
        <f>'Dashboard &amp; Optimisation'!$B$18*U2213</f>
        <v/>
      </c>
      <c r="U2213" s="26">
        <f>MIN(1, S2213/M2213)</f>
        <v/>
      </c>
      <c r="V2213" s="26">
        <f>N2213/(N2213+O2213)</f>
        <v/>
      </c>
      <c r="W2213" s="26">
        <f>U2213*V2213</f>
        <v/>
      </c>
      <c r="X2213" s="39">
        <f>T2213/N2213</f>
        <v/>
      </c>
      <c r="Y2213" s="41">
        <f>IF(W2213=MAXIFS(W$2:W$7201, A$2:A$7201, A2213, B$2:B$7201, B2213), "OPTIMAL", "")</f>
        <v/>
      </c>
    </row>
    <row r="2214" ht="20" customHeight="1">
      <c r="A2214" s="28" t="n">
        <v>4</v>
      </c>
      <c r="B2214" s="28" t="n">
        <v>40</v>
      </c>
      <c r="C2214" s="29" t="n">
        <v>80</v>
      </c>
      <c r="D2214" s="29" t="n">
        <v>3</v>
      </c>
      <c r="E2214" s="30" t="n">
        <v>4</v>
      </c>
      <c r="F2214" s="29" t="n">
        <v>1.5</v>
      </c>
      <c r="G2214" s="28" t="n">
        <v>150</v>
      </c>
      <c r="H2214" s="30" t="inlineStr">
        <is>
          <t>ON</t>
        </is>
      </c>
      <c r="I2214" s="31" t="n">
        <v>994.4885628369005</v>
      </c>
      <c r="J2214" s="31" t="n">
        <v>4850.441664768843</v>
      </c>
      <c r="K2214" s="31" t="n">
        <v>2726.851851851852</v>
      </c>
      <c r="L2214" s="31" t="n">
        <v>150</v>
      </c>
      <c r="M2214" s="31">
        <f>I2214+J2214+K2214+L2214</f>
        <v/>
      </c>
      <c r="N2214" s="31">
        <f>M2214*'Dashboard &amp; Optimisation'!$B$18/('Dashboard &amp; Optimisation'!$B$16/3.6)</f>
        <v/>
      </c>
      <c r="O2214" s="31" t="n">
        <v>1067.862394358219</v>
      </c>
      <c r="P2214" s="32" t="n">
        <v>0.08308934923860041</v>
      </c>
      <c r="Q2214" s="33" t="n">
        <v>8.657063527408475</v>
      </c>
      <c r="R2214" s="31" t="n">
        <v>4792.060365337667</v>
      </c>
      <c r="S2214" s="31">
        <f>R2214*IF(A2214=4, 2.0, 3.0)</f>
        <v/>
      </c>
      <c r="T2214" s="29">
        <f>'Dashboard &amp; Optimisation'!$B$18*U2214</f>
        <v/>
      </c>
      <c r="U2214" s="34">
        <f>MIN(1, S2214/M2214)</f>
        <v/>
      </c>
      <c r="V2214" s="34">
        <f>N2214/(N2214+O2214)</f>
        <v/>
      </c>
      <c r="W2214" s="34">
        <f>U2214*V2214</f>
        <v/>
      </c>
      <c r="X2214" s="32">
        <f>T2214/N2214</f>
        <v/>
      </c>
      <c r="Y2214" s="35">
        <f>IF(W2214=MAXIFS(W$2:W$7201, A$2:A$7201, A2214, B$2:B$7201, B2214), "OPTIMAL", "")</f>
        <v/>
      </c>
    </row>
    <row r="2215" ht="20" customHeight="1">
      <c r="A2215" s="36" t="n">
        <v>4</v>
      </c>
      <c r="B2215" s="36" t="n">
        <v>40</v>
      </c>
      <c r="C2215" s="37" t="n">
        <v>80</v>
      </c>
      <c r="D2215" s="37" t="n">
        <v>3</v>
      </c>
      <c r="E2215" s="6" t="n">
        <v>4</v>
      </c>
      <c r="F2215" s="37" t="n">
        <v>1.5</v>
      </c>
      <c r="G2215" s="36" t="n">
        <v>150</v>
      </c>
      <c r="H2215" s="6" t="inlineStr">
        <is>
          <t>OFF</t>
        </is>
      </c>
      <c r="I2215" s="38" t="n">
        <v>994.4885628369005</v>
      </c>
      <c r="J2215" s="38" t="n">
        <v>4850.441664768843</v>
      </c>
      <c r="K2215" s="38" t="n">
        <v>2726.851851851852</v>
      </c>
      <c r="L2215" s="38" t="n">
        <v>150</v>
      </c>
      <c r="M2215" s="38">
        <f>I2215+J2215+K2215+L2215</f>
        <v/>
      </c>
      <c r="N2215" s="38">
        <f>M2215*'Dashboard &amp; Optimisation'!$B$18/('Dashboard &amp; Optimisation'!$B$16/3.6)</f>
        <v/>
      </c>
      <c r="O2215" s="38" t="n">
        <v>1067.862394358219</v>
      </c>
      <c r="P2215" s="39" t="n">
        <v>0.3568222578134448</v>
      </c>
      <c r="Q2215" s="40" t="n">
        <v>8.657063527408475</v>
      </c>
      <c r="R2215" s="38" t="n">
        <v>1115.87539327821</v>
      </c>
      <c r="S2215" s="38">
        <f>R2215*IF(A2215=4, 2.0, 3.0)</f>
        <v/>
      </c>
      <c r="T2215" s="37">
        <f>'Dashboard &amp; Optimisation'!$B$18*U2215</f>
        <v/>
      </c>
      <c r="U2215" s="26">
        <f>MIN(1, S2215/M2215)</f>
        <v/>
      </c>
      <c r="V2215" s="26">
        <f>N2215/(N2215+O2215)</f>
        <v/>
      </c>
      <c r="W2215" s="26">
        <f>U2215*V2215</f>
        <v/>
      </c>
      <c r="X2215" s="39">
        <f>T2215/N2215</f>
        <v/>
      </c>
      <c r="Y2215" s="41">
        <f>IF(W2215=MAXIFS(W$2:W$7201, A$2:A$7201, A2215, B$2:B$7201, B2215), "OPTIMAL", "")</f>
        <v/>
      </c>
    </row>
    <row r="2216" ht="20" customHeight="1">
      <c r="A2216" s="28" t="n">
        <v>4</v>
      </c>
      <c r="B2216" s="28" t="n">
        <v>40</v>
      </c>
      <c r="C2216" s="29" t="n">
        <v>80</v>
      </c>
      <c r="D2216" s="29" t="n">
        <v>3</v>
      </c>
      <c r="E2216" s="30" t="n">
        <v>4</v>
      </c>
      <c r="F2216" s="29" t="n">
        <v>1.5</v>
      </c>
      <c r="G2216" s="28" t="n">
        <v>200</v>
      </c>
      <c r="H2216" s="30" t="inlineStr">
        <is>
          <t>ON</t>
        </is>
      </c>
      <c r="I2216" s="31" t="n">
        <v>994.4885628369005</v>
      </c>
      <c r="J2216" s="31" t="n">
        <v>4850.441664768843</v>
      </c>
      <c r="K2216" s="31" t="n">
        <v>2726.851851851852</v>
      </c>
      <c r="L2216" s="31" t="n">
        <v>150</v>
      </c>
      <c r="M2216" s="31">
        <f>I2216+J2216+K2216+L2216</f>
        <v/>
      </c>
      <c r="N2216" s="31">
        <f>M2216*'Dashboard &amp; Optimisation'!$B$18/('Dashboard &amp; Optimisation'!$B$16/3.6)</f>
        <v/>
      </c>
      <c r="O2216" s="31" t="n">
        <v>1067.862394358219</v>
      </c>
      <c r="P2216" s="32" t="n">
        <v>0.08408406763292475</v>
      </c>
      <c r="Q2216" s="33" t="n">
        <v>8.657063527408475</v>
      </c>
      <c r="R2216" s="31" t="n">
        <v>4735.370070418496</v>
      </c>
      <c r="S2216" s="31">
        <f>R2216*IF(A2216=4, 2.0, 3.0)</f>
        <v/>
      </c>
      <c r="T2216" s="29">
        <f>'Dashboard &amp; Optimisation'!$B$18*U2216</f>
        <v/>
      </c>
      <c r="U2216" s="34">
        <f>MIN(1, S2216/M2216)</f>
        <v/>
      </c>
      <c r="V2216" s="34">
        <f>N2216/(N2216+O2216)</f>
        <v/>
      </c>
      <c r="W2216" s="34">
        <f>U2216*V2216</f>
        <v/>
      </c>
      <c r="X2216" s="32">
        <f>T2216/N2216</f>
        <v/>
      </c>
      <c r="Y2216" s="35">
        <f>IF(W2216=MAXIFS(W$2:W$7201, A$2:A$7201, A2216, B$2:B$7201, B2216), "OPTIMAL", "")</f>
        <v/>
      </c>
    </row>
    <row r="2217" ht="20" customHeight="1">
      <c r="A2217" s="36" t="n">
        <v>4</v>
      </c>
      <c r="B2217" s="36" t="n">
        <v>40</v>
      </c>
      <c r="C2217" s="37" t="n">
        <v>80</v>
      </c>
      <c r="D2217" s="37" t="n">
        <v>3</v>
      </c>
      <c r="E2217" s="6" t="n">
        <v>4</v>
      </c>
      <c r="F2217" s="37" t="n">
        <v>1.5</v>
      </c>
      <c r="G2217" s="36" t="n">
        <v>200</v>
      </c>
      <c r="H2217" s="6" t="inlineStr">
        <is>
          <t>OFF</t>
        </is>
      </c>
      <c r="I2217" s="38" t="n">
        <v>994.4885628369005</v>
      </c>
      <c r="J2217" s="38" t="n">
        <v>4850.441664768843</v>
      </c>
      <c r="K2217" s="38" t="n">
        <v>2726.851851851852</v>
      </c>
      <c r="L2217" s="38" t="n">
        <v>150</v>
      </c>
      <c r="M2217" s="38">
        <f>I2217+J2217+K2217+L2217</f>
        <v/>
      </c>
      <c r="N2217" s="38">
        <f>M2217*'Dashboard &amp; Optimisation'!$B$18/('Dashboard &amp; Optimisation'!$B$16/3.6)</f>
        <v/>
      </c>
      <c r="O2217" s="38" t="n">
        <v>1067.862394358219</v>
      </c>
      <c r="P2217" s="39" t="n">
        <v>0.3578169762077691</v>
      </c>
      <c r="Q2217" s="40" t="n">
        <v>8.657063527408475</v>
      </c>
      <c r="R2217" s="38" t="n">
        <v>1112.773299601069</v>
      </c>
      <c r="S2217" s="38">
        <f>R2217*IF(A2217=4, 2.0, 3.0)</f>
        <v/>
      </c>
      <c r="T2217" s="37">
        <f>'Dashboard &amp; Optimisation'!$B$18*U2217</f>
        <v/>
      </c>
      <c r="U2217" s="26">
        <f>MIN(1, S2217/M2217)</f>
        <v/>
      </c>
      <c r="V2217" s="26">
        <f>N2217/(N2217+O2217)</f>
        <v/>
      </c>
      <c r="W2217" s="26">
        <f>U2217*V2217</f>
        <v/>
      </c>
      <c r="X2217" s="39">
        <f>T2217/N2217</f>
        <v/>
      </c>
      <c r="Y2217" s="41">
        <f>IF(W2217=MAXIFS(W$2:W$7201, A$2:A$7201, A2217, B$2:B$7201, B2217), "OPTIMAL", "")</f>
        <v/>
      </c>
    </row>
    <row r="2218" ht="20" customHeight="1">
      <c r="A2218" s="28" t="n">
        <v>4</v>
      </c>
      <c r="B2218" s="28" t="n">
        <v>40</v>
      </c>
      <c r="C2218" s="29" t="n">
        <v>80</v>
      </c>
      <c r="D2218" s="29" t="n">
        <v>3</v>
      </c>
      <c r="E2218" s="30" t="n">
        <v>4</v>
      </c>
      <c r="F2218" s="29" t="n">
        <v>2</v>
      </c>
      <c r="G2218" s="28" t="n">
        <v>50</v>
      </c>
      <c r="H2218" s="30" t="inlineStr">
        <is>
          <t>ON</t>
        </is>
      </c>
      <c r="I2218" s="31" t="n">
        <v>994.4885628369005</v>
      </c>
      <c r="J2218" s="31" t="n">
        <v>4850.441664768843</v>
      </c>
      <c r="K2218" s="31" t="n">
        <v>2726.851851851852</v>
      </c>
      <c r="L2218" s="31" t="n">
        <v>150</v>
      </c>
      <c r="M2218" s="31">
        <f>I2218+J2218+K2218+L2218</f>
        <v/>
      </c>
      <c r="N2218" s="31">
        <f>M2218*'Dashboard &amp; Optimisation'!$B$18/('Dashboard &amp; Optimisation'!$B$16/3.6)</f>
        <v/>
      </c>
      <c r="O2218" s="31" t="n">
        <v>1180.709663163682</v>
      </c>
      <c r="P2218" s="32" t="n">
        <v>0.07911574161748412</v>
      </c>
      <c r="Q2218" s="33" t="n">
        <v>11.4760847032113</v>
      </c>
      <c r="R2218" s="31" t="n">
        <v>5106.053657860582</v>
      </c>
      <c r="S2218" s="31">
        <f>R2218*IF(A2218=4, 2.0, 3.0)</f>
        <v/>
      </c>
      <c r="T2218" s="29">
        <f>'Dashboard &amp; Optimisation'!$B$18*U2218</f>
        <v/>
      </c>
      <c r="U2218" s="34">
        <f>MIN(1, S2218/M2218)</f>
        <v/>
      </c>
      <c r="V2218" s="34">
        <f>N2218/(N2218+O2218)</f>
        <v/>
      </c>
      <c r="W2218" s="34">
        <f>U2218*V2218</f>
        <v/>
      </c>
      <c r="X2218" s="32">
        <f>T2218/N2218</f>
        <v/>
      </c>
      <c r="Y2218" s="35">
        <f>IF(W2218=MAXIFS(W$2:W$7201, A$2:A$7201, A2218, B$2:B$7201, B2218), "OPTIMAL", "")</f>
        <v/>
      </c>
    </row>
    <row r="2219" ht="20" customHeight="1">
      <c r="A2219" s="36" t="n">
        <v>4</v>
      </c>
      <c r="B2219" s="36" t="n">
        <v>40</v>
      </c>
      <c r="C2219" s="37" t="n">
        <v>80</v>
      </c>
      <c r="D2219" s="37" t="n">
        <v>3</v>
      </c>
      <c r="E2219" s="6" t="n">
        <v>4</v>
      </c>
      <c r="F2219" s="37" t="n">
        <v>2</v>
      </c>
      <c r="G2219" s="36" t="n">
        <v>50</v>
      </c>
      <c r="H2219" s="6" t="inlineStr">
        <is>
          <t>OFF</t>
        </is>
      </c>
      <c r="I2219" s="38" t="n">
        <v>994.4885628369005</v>
      </c>
      <c r="J2219" s="38" t="n">
        <v>4850.441664768843</v>
      </c>
      <c r="K2219" s="38" t="n">
        <v>2726.851851851852</v>
      </c>
      <c r="L2219" s="38" t="n">
        <v>150</v>
      </c>
      <c r="M2219" s="38">
        <f>I2219+J2219+K2219+L2219</f>
        <v/>
      </c>
      <c r="N2219" s="38">
        <f>M2219*'Dashboard &amp; Optimisation'!$B$18/('Dashboard &amp; Optimisation'!$B$16/3.6)</f>
        <v/>
      </c>
      <c r="O2219" s="38" t="n">
        <v>1180.709663163682</v>
      </c>
      <c r="P2219" s="39" t="n">
        <v>0.3543529188911055</v>
      </c>
      <c r="Q2219" s="40" t="n">
        <v>11.4760847032113</v>
      </c>
      <c r="R2219" s="38" t="n">
        <v>1140.019456152552</v>
      </c>
      <c r="S2219" s="38">
        <f>R2219*IF(A2219=4, 2.0, 3.0)</f>
        <v/>
      </c>
      <c r="T2219" s="37">
        <f>'Dashboard &amp; Optimisation'!$B$18*U2219</f>
        <v/>
      </c>
      <c r="U2219" s="26">
        <f>MIN(1, S2219/M2219)</f>
        <v/>
      </c>
      <c r="V2219" s="26">
        <f>N2219/(N2219+O2219)</f>
        <v/>
      </c>
      <c r="W2219" s="26">
        <f>U2219*V2219</f>
        <v/>
      </c>
      <c r="X2219" s="39">
        <f>T2219/N2219</f>
        <v/>
      </c>
      <c r="Y2219" s="41">
        <f>IF(W2219=MAXIFS(W$2:W$7201, A$2:A$7201, A2219, B$2:B$7201, B2219), "OPTIMAL", "")</f>
        <v/>
      </c>
    </row>
    <row r="2220" ht="20" customHeight="1">
      <c r="A2220" s="28" t="n">
        <v>4</v>
      </c>
      <c r="B2220" s="28" t="n">
        <v>40</v>
      </c>
      <c r="C2220" s="29" t="n">
        <v>80</v>
      </c>
      <c r="D2220" s="29" t="n">
        <v>3</v>
      </c>
      <c r="E2220" s="30" t="n">
        <v>4</v>
      </c>
      <c r="F2220" s="29" t="n">
        <v>2</v>
      </c>
      <c r="G2220" s="28" t="n">
        <v>100</v>
      </c>
      <c r="H2220" s="30" t="inlineStr">
        <is>
          <t>ON</t>
        </is>
      </c>
      <c r="I2220" s="31" t="n">
        <v>994.4885628369005</v>
      </c>
      <c r="J2220" s="31" t="n">
        <v>4850.441664768843</v>
      </c>
      <c r="K2220" s="31" t="n">
        <v>2726.851851851852</v>
      </c>
      <c r="L2220" s="31" t="n">
        <v>150</v>
      </c>
      <c r="M2220" s="31">
        <f>I2220+J2220+K2220+L2220</f>
        <v/>
      </c>
      <c r="N2220" s="31">
        <f>M2220*'Dashboard &amp; Optimisation'!$B$18/('Dashboard &amp; Optimisation'!$B$16/3.6)</f>
        <v/>
      </c>
      <c r="O2220" s="31" t="n">
        <v>1180.709663163682</v>
      </c>
      <c r="P2220" s="32" t="n">
        <v>0.08011046001180847</v>
      </c>
      <c r="Q2220" s="33" t="n">
        <v>11.4760847032113</v>
      </c>
      <c r="R2220" s="31" t="n">
        <v>5042.652630140453</v>
      </c>
      <c r="S2220" s="31">
        <f>R2220*IF(A2220=4, 2.0, 3.0)</f>
        <v/>
      </c>
      <c r="T2220" s="29">
        <f>'Dashboard &amp; Optimisation'!$B$18*U2220</f>
        <v/>
      </c>
      <c r="U2220" s="34">
        <f>MIN(1, S2220/M2220)</f>
        <v/>
      </c>
      <c r="V2220" s="34">
        <f>N2220/(N2220+O2220)</f>
        <v/>
      </c>
      <c r="W2220" s="34">
        <f>U2220*V2220</f>
        <v/>
      </c>
      <c r="X2220" s="32">
        <f>T2220/N2220</f>
        <v/>
      </c>
      <c r="Y2220" s="35">
        <f>IF(W2220=MAXIFS(W$2:W$7201, A$2:A$7201, A2220, B$2:B$7201, B2220), "OPTIMAL", "")</f>
        <v/>
      </c>
    </row>
    <row r="2221" ht="20" customHeight="1">
      <c r="A2221" s="36" t="n">
        <v>4</v>
      </c>
      <c r="B2221" s="36" t="n">
        <v>40</v>
      </c>
      <c r="C2221" s="37" t="n">
        <v>80</v>
      </c>
      <c r="D2221" s="37" t="n">
        <v>3</v>
      </c>
      <c r="E2221" s="6" t="n">
        <v>4</v>
      </c>
      <c r="F2221" s="37" t="n">
        <v>2</v>
      </c>
      <c r="G2221" s="36" t="n">
        <v>100</v>
      </c>
      <c r="H2221" s="6" t="inlineStr">
        <is>
          <t>OFF</t>
        </is>
      </c>
      <c r="I2221" s="38" t="n">
        <v>994.4885628369005</v>
      </c>
      <c r="J2221" s="38" t="n">
        <v>4850.441664768843</v>
      </c>
      <c r="K2221" s="38" t="n">
        <v>2726.851851851852</v>
      </c>
      <c r="L2221" s="38" t="n">
        <v>150</v>
      </c>
      <c r="M2221" s="38">
        <f>I2221+J2221+K2221+L2221</f>
        <v/>
      </c>
      <c r="N2221" s="38">
        <f>M2221*'Dashboard &amp; Optimisation'!$B$18/('Dashboard &amp; Optimisation'!$B$16/3.6)</f>
        <v/>
      </c>
      <c r="O2221" s="38" t="n">
        <v>1180.709663163682</v>
      </c>
      <c r="P2221" s="39" t="n">
        <v>0.3553476372854298</v>
      </c>
      <c r="Q2221" s="40" t="n">
        <v>11.4760847032113</v>
      </c>
      <c r="R2221" s="38" t="n">
        <v>1136.82821972958</v>
      </c>
      <c r="S2221" s="38">
        <f>R2221*IF(A2221=4, 2.0, 3.0)</f>
        <v/>
      </c>
      <c r="T2221" s="37">
        <f>'Dashboard &amp; Optimisation'!$B$18*U2221</f>
        <v/>
      </c>
      <c r="U2221" s="26">
        <f>MIN(1, S2221/M2221)</f>
        <v/>
      </c>
      <c r="V2221" s="26">
        <f>N2221/(N2221+O2221)</f>
        <v/>
      </c>
      <c r="W2221" s="26">
        <f>U2221*V2221</f>
        <v/>
      </c>
      <c r="X2221" s="39">
        <f>T2221/N2221</f>
        <v/>
      </c>
      <c r="Y2221" s="41">
        <f>IF(W2221=MAXIFS(W$2:W$7201, A$2:A$7201, A2221, B$2:B$7201, B2221), "OPTIMAL", "")</f>
        <v/>
      </c>
    </row>
    <row r="2222" ht="20" customHeight="1">
      <c r="A2222" s="28" t="n">
        <v>4</v>
      </c>
      <c r="B2222" s="28" t="n">
        <v>40</v>
      </c>
      <c r="C2222" s="29" t="n">
        <v>80</v>
      </c>
      <c r="D2222" s="29" t="n">
        <v>3</v>
      </c>
      <c r="E2222" s="30" t="n">
        <v>4</v>
      </c>
      <c r="F2222" s="29" t="n">
        <v>2</v>
      </c>
      <c r="G2222" s="28" t="n">
        <v>150</v>
      </c>
      <c r="H2222" s="30" t="inlineStr">
        <is>
          <t>ON</t>
        </is>
      </c>
      <c r="I2222" s="31" t="n">
        <v>994.4885628369005</v>
      </c>
      <c r="J2222" s="31" t="n">
        <v>4850.441664768843</v>
      </c>
      <c r="K2222" s="31" t="n">
        <v>2726.851851851852</v>
      </c>
      <c r="L2222" s="31" t="n">
        <v>150</v>
      </c>
      <c r="M2222" s="31">
        <f>I2222+J2222+K2222+L2222</f>
        <v/>
      </c>
      <c r="N2222" s="31">
        <f>M2222*'Dashboard &amp; Optimisation'!$B$18/('Dashboard &amp; Optimisation'!$B$16/3.6)</f>
        <v/>
      </c>
      <c r="O2222" s="31" t="n">
        <v>1180.709663163682</v>
      </c>
      <c r="P2222" s="32" t="n">
        <v>0.08110517840613281</v>
      </c>
      <c r="Q2222" s="33" t="n">
        <v>11.4760847032113</v>
      </c>
      <c r="R2222" s="31" t="n">
        <v>4980.806772379422</v>
      </c>
      <c r="S2222" s="31">
        <f>R2222*IF(A2222=4, 2.0, 3.0)</f>
        <v/>
      </c>
      <c r="T2222" s="29">
        <f>'Dashboard &amp; Optimisation'!$B$18*U2222</f>
        <v/>
      </c>
      <c r="U2222" s="34">
        <f>MIN(1, S2222/M2222)</f>
        <v/>
      </c>
      <c r="V2222" s="34">
        <f>N2222/(N2222+O2222)</f>
        <v/>
      </c>
      <c r="W2222" s="34">
        <f>U2222*V2222</f>
        <v/>
      </c>
      <c r="X2222" s="32">
        <f>T2222/N2222</f>
        <v/>
      </c>
      <c r="Y2222" s="35">
        <f>IF(W2222=MAXIFS(W$2:W$7201, A$2:A$7201, A2222, B$2:B$7201, B2222), "OPTIMAL", "")</f>
        <v/>
      </c>
    </row>
    <row r="2223" ht="20" customHeight="1">
      <c r="A2223" s="36" t="n">
        <v>4</v>
      </c>
      <c r="B2223" s="36" t="n">
        <v>40</v>
      </c>
      <c r="C2223" s="37" t="n">
        <v>80</v>
      </c>
      <c r="D2223" s="37" t="n">
        <v>3</v>
      </c>
      <c r="E2223" s="6" t="n">
        <v>4</v>
      </c>
      <c r="F2223" s="37" t="n">
        <v>2</v>
      </c>
      <c r="G2223" s="36" t="n">
        <v>150</v>
      </c>
      <c r="H2223" s="6" t="inlineStr">
        <is>
          <t>OFF</t>
        </is>
      </c>
      <c r="I2223" s="38" t="n">
        <v>994.4885628369005</v>
      </c>
      <c r="J2223" s="38" t="n">
        <v>4850.441664768843</v>
      </c>
      <c r="K2223" s="38" t="n">
        <v>2726.851851851852</v>
      </c>
      <c r="L2223" s="38" t="n">
        <v>150</v>
      </c>
      <c r="M2223" s="38">
        <f>I2223+J2223+K2223+L2223</f>
        <v/>
      </c>
      <c r="N2223" s="38">
        <f>M2223*'Dashboard &amp; Optimisation'!$B$18/('Dashboard &amp; Optimisation'!$B$16/3.6)</f>
        <v/>
      </c>
      <c r="O2223" s="38" t="n">
        <v>1180.709663163682</v>
      </c>
      <c r="P2223" s="39" t="n">
        <v>0.3563423556797542</v>
      </c>
      <c r="Q2223" s="40" t="n">
        <v>11.4760847032113</v>
      </c>
      <c r="R2223" s="38" t="n">
        <v>1133.654799777312</v>
      </c>
      <c r="S2223" s="38">
        <f>R2223*IF(A2223=4, 2.0, 3.0)</f>
        <v/>
      </c>
      <c r="T2223" s="37">
        <f>'Dashboard &amp; Optimisation'!$B$18*U2223</f>
        <v/>
      </c>
      <c r="U2223" s="26">
        <f>MIN(1, S2223/M2223)</f>
        <v/>
      </c>
      <c r="V2223" s="26">
        <f>N2223/(N2223+O2223)</f>
        <v/>
      </c>
      <c r="W2223" s="26">
        <f>U2223*V2223</f>
        <v/>
      </c>
      <c r="X2223" s="39">
        <f>T2223/N2223</f>
        <v/>
      </c>
      <c r="Y2223" s="41">
        <f>IF(W2223=MAXIFS(W$2:W$7201, A$2:A$7201, A2223, B$2:B$7201, B2223), "OPTIMAL", "")</f>
        <v/>
      </c>
    </row>
    <row r="2224" ht="20" customHeight="1">
      <c r="A2224" s="28" t="n">
        <v>4</v>
      </c>
      <c r="B2224" s="28" t="n">
        <v>40</v>
      </c>
      <c r="C2224" s="29" t="n">
        <v>80</v>
      </c>
      <c r="D2224" s="29" t="n">
        <v>3</v>
      </c>
      <c r="E2224" s="30" t="n">
        <v>4</v>
      </c>
      <c r="F2224" s="29" t="n">
        <v>2</v>
      </c>
      <c r="G2224" s="28" t="n">
        <v>200</v>
      </c>
      <c r="H2224" s="30" t="inlineStr">
        <is>
          <t>ON</t>
        </is>
      </c>
      <c r="I2224" s="31" t="n">
        <v>994.4885628369005</v>
      </c>
      <c r="J2224" s="31" t="n">
        <v>4850.441664768843</v>
      </c>
      <c r="K2224" s="31" t="n">
        <v>2726.851851851852</v>
      </c>
      <c r="L2224" s="31" t="n">
        <v>150</v>
      </c>
      <c r="M2224" s="31">
        <f>I2224+J2224+K2224+L2224</f>
        <v/>
      </c>
      <c r="N2224" s="31">
        <f>M2224*'Dashboard &amp; Optimisation'!$B$18/('Dashboard &amp; Optimisation'!$B$16/3.6)</f>
        <v/>
      </c>
      <c r="O2224" s="31" t="n">
        <v>1180.709663163682</v>
      </c>
      <c r="P2224" s="32" t="n">
        <v>0.08209989680045715</v>
      </c>
      <c r="Q2224" s="33" t="n">
        <v>11.4760847032113</v>
      </c>
      <c r="R2224" s="31" t="n">
        <v>4920.459557484585</v>
      </c>
      <c r="S2224" s="31">
        <f>R2224*IF(A2224=4, 2.0, 3.0)</f>
        <v/>
      </c>
      <c r="T2224" s="29">
        <f>'Dashboard &amp; Optimisation'!$B$18*U2224</f>
        <v/>
      </c>
      <c r="U2224" s="34">
        <f>MIN(1, S2224/M2224)</f>
        <v/>
      </c>
      <c r="V2224" s="34">
        <f>N2224/(N2224+O2224)</f>
        <v/>
      </c>
      <c r="W2224" s="34">
        <f>U2224*V2224</f>
        <v/>
      </c>
      <c r="X2224" s="32">
        <f>T2224/N2224</f>
        <v/>
      </c>
      <c r="Y2224" s="35">
        <f>IF(W2224=MAXIFS(W$2:W$7201, A$2:A$7201, A2224, B$2:B$7201, B2224), "OPTIMAL", "")</f>
        <v/>
      </c>
    </row>
    <row r="2225" ht="20" customHeight="1">
      <c r="A2225" s="36" t="n">
        <v>4</v>
      </c>
      <c r="B2225" s="36" t="n">
        <v>40</v>
      </c>
      <c r="C2225" s="37" t="n">
        <v>80</v>
      </c>
      <c r="D2225" s="37" t="n">
        <v>3</v>
      </c>
      <c r="E2225" s="6" t="n">
        <v>4</v>
      </c>
      <c r="F2225" s="37" t="n">
        <v>2</v>
      </c>
      <c r="G2225" s="36" t="n">
        <v>200</v>
      </c>
      <c r="H2225" s="6" t="inlineStr">
        <is>
          <t>OFF</t>
        </is>
      </c>
      <c r="I2225" s="38" t="n">
        <v>994.4885628369005</v>
      </c>
      <c r="J2225" s="38" t="n">
        <v>4850.441664768843</v>
      </c>
      <c r="K2225" s="38" t="n">
        <v>2726.851851851852</v>
      </c>
      <c r="L2225" s="38" t="n">
        <v>150</v>
      </c>
      <c r="M2225" s="38">
        <f>I2225+J2225+K2225+L2225</f>
        <v/>
      </c>
      <c r="N2225" s="38">
        <f>M2225*'Dashboard &amp; Optimisation'!$B$18/('Dashboard &amp; Optimisation'!$B$16/3.6)</f>
        <v/>
      </c>
      <c r="O2225" s="38" t="n">
        <v>1180.709663163682</v>
      </c>
      <c r="P2225" s="39" t="n">
        <v>0.3573370740740786</v>
      </c>
      <c r="Q2225" s="40" t="n">
        <v>11.4760847032113</v>
      </c>
      <c r="R2225" s="38" t="n">
        <v>1130.499047508745</v>
      </c>
      <c r="S2225" s="38">
        <f>R2225*IF(A2225=4, 2.0, 3.0)</f>
        <v/>
      </c>
      <c r="T2225" s="37">
        <f>'Dashboard &amp; Optimisation'!$B$18*U2225</f>
        <v/>
      </c>
      <c r="U2225" s="26">
        <f>MIN(1, S2225/M2225)</f>
        <v/>
      </c>
      <c r="V2225" s="26">
        <f>N2225/(N2225+O2225)</f>
        <v/>
      </c>
      <c r="W2225" s="26">
        <f>U2225*V2225</f>
        <v/>
      </c>
      <c r="X2225" s="39">
        <f>T2225/N2225</f>
        <v/>
      </c>
      <c r="Y2225" s="41">
        <f>IF(W2225=MAXIFS(W$2:W$7201, A$2:A$7201, A2225, B$2:B$7201, B2225), "OPTIMAL", "")</f>
        <v/>
      </c>
    </row>
    <row r="2226" ht="20" customHeight="1">
      <c r="A2226" s="28" t="n">
        <v>4</v>
      </c>
      <c r="B2226" s="28" t="n">
        <v>40</v>
      </c>
      <c r="C2226" s="29" t="n">
        <v>80</v>
      </c>
      <c r="D2226" s="29" t="n">
        <v>3</v>
      </c>
      <c r="E2226" s="30" t="n">
        <v>8</v>
      </c>
      <c r="F2226" s="29" t="n">
        <v>1.5</v>
      </c>
      <c r="G2226" s="28" t="n">
        <v>50</v>
      </c>
      <c r="H2226" s="30" t="inlineStr">
        <is>
          <t>ON</t>
        </is>
      </c>
      <c r="I2226" s="31" t="n">
        <v>994.4885628369005</v>
      </c>
      <c r="J2226" s="31" t="n">
        <v>4850.441664768843</v>
      </c>
      <c r="K2226" s="31" t="n">
        <v>2726.851851851852</v>
      </c>
      <c r="L2226" s="31" t="n">
        <v>150</v>
      </c>
      <c r="M2226" s="31">
        <f>I2226+J2226+K2226+L2226</f>
        <v/>
      </c>
      <c r="N2226" s="31">
        <f>M2226*'Dashboard &amp; Optimisation'!$B$18/('Dashboard &amp; Optimisation'!$B$16/3.6)</f>
        <v/>
      </c>
      <c r="O2226" s="31" t="n">
        <v>1416.563096770592</v>
      </c>
      <c r="P2226" s="32" t="n">
        <v>0.06035361099270498</v>
      </c>
      <c r="Q2226" s="33" t="n">
        <v>17.11412705481695</v>
      </c>
      <c r="R2226" s="31" t="n">
        <v>6894.226278389378</v>
      </c>
      <c r="S2226" s="31">
        <f>R2226*IF(A2226=4, 2.0, 3.0)</f>
        <v/>
      </c>
      <c r="T2226" s="29">
        <f>'Dashboard &amp; Optimisation'!$B$18*U2226</f>
        <v/>
      </c>
      <c r="U2226" s="34">
        <f>MIN(1, S2226/M2226)</f>
        <v/>
      </c>
      <c r="V2226" s="34">
        <f>N2226/(N2226+O2226)</f>
        <v/>
      </c>
      <c r="W2226" s="34">
        <f>U2226*V2226</f>
        <v/>
      </c>
      <c r="X2226" s="32">
        <f>T2226/N2226</f>
        <v/>
      </c>
      <c r="Y2226" s="35">
        <f>IF(W2226=MAXIFS(W$2:W$7201, A$2:A$7201, A2226, B$2:B$7201, B2226), "OPTIMAL", "")</f>
        <v/>
      </c>
    </row>
    <row r="2227" ht="20" customHeight="1">
      <c r="A2227" s="36" t="n">
        <v>4</v>
      </c>
      <c r="B2227" s="36" t="n">
        <v>40</v>
      </c>
      <c r="C2227" s="37" t="n">
        <v>80</v>
      </c>
      <c r="D2227" s="37" t="n">
        <v>3</v>
      </c>
      <c r="E2227" s="6" t="n">
        <v>8</v>
      </c>
      <c r="F2227" s="37" t="n">
        <v>1.5</v>
      </c>
      <c r="G2227" s="36" t="n">
        <v>50</v>
      </c>
      <c r="H2227" s="6" t="inlineStr">
        <is>
          <t>OFF</t>
        </is>
      </c>
      <c r="I2227" s="38" t="n">
        <v>994.4885628369005</v>
      </c>
      <c r="J2227" s="38" t="n">
        <v>4850.441664768843</v>
      </c>
      <c r="K2227" s="38" t="n">
        <v>2726.851851851852</v>
      </c>
      <c r="L2227" s="38" t="n">
        <v>150</v>
      </c>
      <c r="M2227" s="38">
        <f>I2227+J2227+K2227+L2227</f>
        <v/>
      </c>
      <c r="N2227" s="38">
        <f>M2227*'Dashboard &amp; Optimisation'!$B$18/('Dashboard &amp; Optimisation'!$B$16/3.6)</f>
        <v/>
      </c>
      <c r="O2227" s="38" t="n">
        <v>1416.563096770592</v>
      </c>
      <c r="P2227" s="39" t="n">
        <v>0.2689847450560973</v>
      </c>
      <c r="Q2227" s="40" t="n">
        <v>17.11412705481695</v>
      </c>
      <c r="R2227" s="38" t="n">
        <v>1546.896091876214</v>
      </c>
      <c r="S2227" s="38">
        <f>R2227*IF(A2227=4, 2.0, 3.0)</f>
        <v/>
      </c>
      <c r="T2227" s="37">
        <f>'Dashboard &amp; Optimisation'!$B$18*U2227</f>
        <v/>
      </c>
      <c r="U2227" s="26">
        <f>MIN(1, S2227/M2227)</f>
        <v/>
      </c>
      <c r="V2227" s="26">
        <f>N2227/(N2227+O2227)</f>
        <v/>
      </c>
      <c r="W2227" s="26">
        <f>U2227*V2227</f>
        <v/>
      </c>
      <c r="X2227" s="39">
        <f>T2227/N2227</f>
        <v/>
      </c>
      <c r="Y2227" s="41">
        <f>IF(W2227=MAXIFS(W$2:W$7201, A$2:A$7201, A2227, B$2:B$7201, B2227), "OPTIMAL", "")</f>
        <v/>
      </c>
    </row>
    <row r="2228" ht="20" customHeight="1">
      <c r="A2228" s="28" t="n">
        <v>4</v>
      </c>
      <c r="B2228" s="28" t="n">
        <v>40</v>
      </c>
      <c r="C2228" s="29" t="n">
        <v>80</v>
      </c>
      <c r="D2228" s="29" t="n">
        <v>3</v>
      </c>
      <c r="E2228" s="30" t="n">
        <v>8</v>
      </c>
      <c r="F2228" s="29" t="n">
        <v>1.5</v>
      </c>
      <c r="G2228" s="28" t="n">
        <v>100</v>
      </c>
      <c r="H2228" s="30" t="inlineStr">
        <is>
          <t>ON</t>
        </is>
      </c>
      <c r="I2228" s="31" t="n">
        <v>994.4885628369005</v>
      </c>
      <c r="J2228" s="31" t="n">
        <v>4850.441664768843</v>
      </c>
      <c r="K2228" s="31" t="n">
        <v>2726.851851851852</v>
      </c>
      <c r="L2228" s="31" t="n">
        <v>150</v>
      </c>
      <c r="M2228" s="31">
        <f>I2228+J2228+K2228+L2228</f>
        <v/>
      </c>
      <c r="N2228" s="31">
        <f>M2228*'Dashboard &amp; Optimisation'!$B$18/('Dashboard &amp; Optimisation'!$B$16/3.6)</f>
        <v/>
      </c>
      <c r="O2228" s="31" t="n">
        <v>1416.563096770592</v>
      </c>
      <c r="P2228" s="32" t="n">
        <v>0.06134832938702932</v>
      </c>
      <c r="Q2228" s="33" t="n">
        <v>17.11412705481695</v>
      </c>
      <c r="R2228" s="31" t="n">
        <v>6782.441430093279</v>
      </c>
      <c r="S2228" s="31">
        <f>R2228*IF(A2228=4, 2.0, 3.0)</f>
        <v/>
      </c>
      <c r="T2228" s="29">
        <f>'Dashboard &amp; Optimisation'!$B$18*U2228</f>
        <v/>
      </c>
      <c r="U2228" s="34">
        <f>MIN(1, S2228/M2228)</f>
        <v/>
      </c>
      <c r="V2228" s="34">
        <f>N2228/(N2228+O2228)</f>
        <v/>
      </c>
      <c r="W2228" s="34">
        <f>U2228*V2228</f>
        <v/>
      </c>
      <c r="X2228" s="32">
        <f>T2228/N2228</f>
        <v/>
      </c>
      <c r="Y2228" s="35">
        <f>IF(W2228=MAXIFS(W$2:W$7201, A$2:A$7201, A2228, B$2:B$7201, B2228), "OPTIMAL", "")</f>
        <v/>
      </c>
    </row>
    <row r="2229" ht="20" customHeight="1">
      <c r="A2229" s="36" t="n">
        <v>4</v>
      </c>
      <c r="B2229" s="36" t="n">
        <v>40</v>
      </c>
      <c r="C2229" s="37" t="n">
        <v>80</v>
      </c>
      <c r="D2229" s="37" t="n">
        <v>3</v>
      </c>
      <c r="E2229" s="6" t="n">
        <v>8</v>
      </c>
      <c r="F2229" s="37" t="n">
        <v>1.5</v>
      </c>
      <c r="G2229" s="36" t="n">
        <v>100</v>
      </c>
      <c r="H2229" s="6" t="inlineStr">
        <is>
          <t>OFF</t>
        </is>
      </c>
      <c r="I2229" s="38" t="n">
        <v>994.4885628369005</v>
      </c>
      <c r="J2229" s="38" t="n">
        <v>4850.441664768843</v>
      </c>
      <c r="K2229" s="38" t="n">
        <v>2726.851851851852</v>
      </c>
      <c r="L2229" s="38" t="n">
        <v>150</v>
      </c>
      <c r="M2229" s="38">
        <f>I2229+J2229+K2229+L2229</f>
        <v/>
      </c>
      <c r="N2229" s="38">
        <f>M2229*'Dashboard &amp; Optimisation'!$B$18/('Dashboard &amp; Optimisation'!$B$16/3.6)</f>
        <v/>
      </c>
      <c r="O2229" s="38" t="n">
        <v>1416.563096770592</v>
      </c>
      <c r="P2229" s="39" t="n">
        <v>0.2699794634504217</v>
      </c>
      <c r="Q2229" s="40" t="n">
        <v>17.11412705481695</v>
      </c>
      <c r="R2229" s="38" t="n">
        <v>1541.196673198096</v>
      </c>
      <c r="S2229" s="38">
        <f>R2229*IF(A2229=4, 2.0, 3.0)</f>
        <v/>
      </c>
      <c r="T2229" s="37">
        <f>'Dashboard &amp; Optimisation'!$B$18*U2229</f>
        <v/>
      </c>
      <c r="U2229" s="26">
        <f>MIN(1, S2229/M2229)</f>
        <v/>
      </c>
      <c r="V2229" s="26">
        <f>N2229/(N2229+O2229)</f>
        <v/>
      </c>
      <c r="W2229" s="26">
        <f>U2229*V2229</f>
        <v/>
      </c>
      <c r="X2229" s="39">
        <f>T2229/N2229</f>
        <v/>
      </c>
      <c r="Y2229" s="41">
        <f>IF(W2229=MAXIFS(W$2:W$7201, A$2:A$7201, A2229, B$2:B$7201, B2229), "OPTIMAL", "")</f>
        <v/>
      </c>
    </row>
    <row r="2230" ht="20" customHeight="1">
      <c r="A2230" s="28" t="n">
        <v>4</v>
      </c>
      <c r="B2230" s="28" t="n">
        <v>40</v>
      </c>
      <c r="C2230" s="29" t="n">
        <v>80</v>
      </c>
      <c r="D2230" s="29" t="n">
        <v>3</v>
      </c>
      <c r="E2230" s="30" t="n">
        <v>8</v>
      </c>
      <c r="F2230" s="29" t="n">
        <v>1.5</v>
      </c>
      <c r="G2230" s="28" t="n">
        <v>150</v>
      </c>
      <c r="H2230" s="30" t="inlineStr">
        <is>
          <t>ON</t>
        </is>
      </c>
      <c r="I2230" s="31" t="n">
        <v>994.4885628369005</v>
      </c>
      <c r="J2230" s="31" t="n">
        <v>4850.441664768843</v>
      </c>
      <c r="K2230" s="31" t="n">
        <v>2726.851851851852</v>
      </c>
      <c r="L2230" s="31" t="n">
        <v>150</v>
      </c>
      <c r="M2230" s="31">
        <f>I2230+J2230+K2230+L2230</f>
        <v/>
      </c>
      <c r="N2230" s="31">
        <f>M2230*'Dashboard &amp; Optimisation'!$B$18/('Dashboard &amp; Optimisation'!$B$16/3.6)</f>
        <v/>
      </c>
      <c r="O2230" s="31" t="n">
        <v>1416.563096770592</v>
      </c>
      <c r="P2230" s="32" t="n">
        <v>0.06234304778135366</v>
      </c>
      <c r="Q2230" s="33" t="n">
        <v>17.11412705481695</v>
      </c>
      <c r="R2230" s="31" t="n">
        <v>6674.223762060708</v>
      </c>
      <c r="S2230" s="31">
        <f>R2230*IF(A2230=4, 2.0, 3.0)</f>
        <v/>
      </c>
      <c r="T2230" s="29">
        <f>'Dashboard &amp; Optimisation'!$B$18*U2230</f>
        <v/>
      </c>
      <c r="U2230" s="34">
        <f>MIN(1, S2230/M2230)</f>
        <v/>
      </c>
      <c r="V2230" s="34">
        <f>N2230/(N2230+O2230)</f>
        <v/>
      </c>
      <c r="W2230" s="34">
        <f>U2230*V2230</f>
        <v/>
      </c>
      <c r="X2230" s="32">
        <f>T2230/N2230</f>
        <v/>
      </c>
      <c r="Y2230" s="35">
        <f>IF(W2230=MAXIFS(W$2:W$7201, A$2:A$7201, A2230, B$2:B$7201, B2230), "OPTIMAL", "")</f>
        <v/>
      </c>
    </row>
    <row r="2231" ht="20" customHeight="1">
      <c r="A2231" s="36" t="n">
        <v>4</v>
      </c>
      <c r="B2231" s="36" t="n">
        <v>40</v>
      </c>
      <c r="C2231" s="37" t="n">
        <v>80</v>
      </c>
      <c r="D2231" s="37" t="n">
        <v>3</v>
      </c>
      <c r="E2231" s="6" t="n">
        <v>8</v>
      </c>
      <c r="F2231" s="37" t="n">
        <v>1.5</v>
      </c>
      <c r="G2231" s="36" t="n">
        <v>150</v>
      </c>
      <c r="H2231" s="6" t="inlineStr">
        <is>
          <t>OFF</t>
        </is>
      </c>
      <c r="I2231" s="38" t="n">
        <v>994.4885628369005</v>
      </c>
      <c r="J2231" s="38" t="n">
        <v>4850.441664768843</v>
      </c>
      <c r="K2231" s="38" t="n">
        <v>2726.851851851852</v>
      </c>
      <c r="L2231" s="38" t="n">
        <v>150</v>
      </c>
      <c r="M2231" s="38">
        <f>I2231+J2231+K2231+L2231</f>
        <v/>
      </c>
      <c r="N2231" s="38">
        <f>M2231*'Dashboard &amp; Optimisation'!$B$18/('Dashboard &amp; Optimisation'!$B$16/3.6)</f>
        <v/>
      </c>
      <c r="O2231" s="38" t="n">
        <v>1416.563096770592</v>
      </c>
      <c r="P2231" s="39" t="n">
        <v>0.270974181844746</v>
      </c>
      <c r="Q2231" s="40" t="n">
        <v>17.11412705481695</v>
      </c>
      <c r="R2231" s="38" t="n">
        <v>1535.539098481328</v>
      </c>
      <c r="S2231" s="38">
        <f>R2231*IF(A2231=4, 2.0, 3.0)</f>
        <v/>
      </c>
      <c r="T2231" s="37">
        <f>'Dashboard &amp; Optimisation'!$B$18*U2231</f>
        <v/>
      </c>
      <c r="U2231" s="26">
        <f>MIN(1, S2231/M2231)</f>
        <v/>
      </c>
      <c r="V2231" s="26">
        <f>N2231/(N2231+O2231)</f>
        <v/>
      </c>
      <c r="W2231" s="26">
        <f>U2231*V2231</f>
        <v/>
      </c>
      <c r="X2231" s="39">
        <f>T2231/N2231</f>
        <v/>
      </c>
      <c r="Y2231" s="41">
        <f>IF(W2231=MAXIFS(W$2:W$7201, A$2:A$7201, A2231, B$2:B$7201, B2231), "OPTIMAL", "")</f>
        <v/>
      </c>
    </row>
    <row r="2232" ht="20" customHeight="1">
      <c r="A2232" s="28" t="n">
        <v>4</v>
      </c>
      <c r="B2232" s="28" t="n">
        <v>40</v>
      </c>
      <c r="C2232" s="29" t="n">
        <v>80</v>
      </c>
      <c r="D2232" s="29" t="n">
        <v>3</v>
      </c>
      <c r="E2232" s="30" t="n">
        <v>8</v>
      </c>
      <c r="F2232" s="29" t="n">
        <v>1.5</v>
      </c>
      <c r="G2232" s="28" t="n">
        <v>200</v>
      </c>
      <c r="H2232" s="30" t="inlineStr">
        <is>
          <t>ON</t>
        </is>
      </c>
      <c r="I2232" s="31" t="n">
        <v>994.4885628369005</v>
      </c>
      <c r="J2232" s="31" t="n">
        <v>4850.441664768843</v>
      </c>
      <c r="K2232" s="31" t="n">
        <v>2726.851851851852</v>
      </c>
      <c r="L2232" s="31" t="n">
        <v>150</v>
      </c>
      <c r="M2232" s="31">
        <f>I2232+J2232+K2232+L2232</f>
        <v/>
      </c>
      <c r="N2232" s="31">
        <f>M2232*'Dashboard &amp; Optimisation'!$B$18/('Dashboard &amp; Optimisation'!$B$16/3.6)</f>
        <v/>
      </c>
      <c r="O2232" s="31" t="n">
        <v>1416.563096770592</v>
      </c>
      <c r="P2232" s="32" t="n">
        <v>0.06333776617567802</v>
      </c>
      <c r="Q2232" s="33" t="n">
        <v>17.11412705481695</v>
      </c>
      <c r="R2232" s="31" t="n">
        <v>6569.405206800262</v>
      </c>
      <c r="S2232" s="31">
        <f>R2232*IF(A2232=4, 2.0, 3.0)</f>
        <v/>
      </c>
      <c r="T2232" s="29">
        <f>'Dashboard &amp; Optimisation'!$B$18*U2232</f>
        <v/>
      </c>
      <c r="U2232" s="34">
        <f>MIN(1, S2232/M2232)</f>
        <v/>
      </c>
      <c r="V2232" s="34">
        <f>N2232/(N2232+O2232)</f>
        <v/>
      </c>
      <c r="W2232" s="34">
        <f>U2232*V2232</f>
        <v/>
      </c>
      <c r="X2232" s="32">
        <f>T2232/N2232</f>
        <v/>
      </c>
      <c r="Y2232" s="35">
        <f>IF(W2232=MAXIFS(W$2:W$7201, A$2:A$7201, A2232, B$2:B$7201, B2232), "OPTIMAL", "")</f>
        <v/>
      </c>
    </row>
    <row r="2233" ht="20" customHeight="1">
      <c r="A2233" s="36" t="n">
        <v>4</v>
      </c>
      <c r="B2233" s="36" t="n">
        <v>40</v>
      </c>
      <c r="C2233" s="37" t="n">
        <v>80</v>
      </c>
      <c r="D2233" s="37" t="n">
        <v>3</v>
      </c>
      <c r="E2233" s="6" t="n">
        <v>8</v>
      </c>
      <c r="F2233" s="37" t="n">
        <v>1.5</v>
      </c>
      <c r="G2233" s="36" t="n">
        <v>200</v>
      </c>
      <c r="H2233" s="6" t="inlineStr">
        <is>
          <t>OFF</t>
        </is>
      </c>
      <c r="I2233" s="38" t="n">
        <v>994.4885628369005</v>
      </c>
      <c r="J2233" s="38" t="n">
        <v>4850.441664768843</v>
      </c>
      <c r="K2233" s="38" t="n">
        <v>2726.851851851852</v>
      </c>
      <c r="L2233" s="38" t="n">
        <v>150</v>
      </c>
      <c r="M2233" s="38">
        <f>I2233+J2233+K2233+L2233</f>
        <v/>
      </c>
      <c r="N2233" s="38">
        <f>M2233*'Dashboard &amp; Optimisation'!$B$18/('Dashboard &amp; Optimisation'!$B$16/3.6)</f>
        <v/>
      </c>
      <c r="O2233" s="38" t="n">
        <v>1416.563096770592</v>
      </c>
      <c r="P2233" s="39" t="n">
        <v>0.2719689002390704</v>
      </c>
      <c r="Q2233" s="40" t="n">
        <v>17.11412705481695</v>
      </c>
      <c r="R2233" s="38" t="n">
        <v>1529.922908596672</v>
      </c>
      <c r="S2233" s="38">
        <f>R2233*IF(A2233=4, 2.0, 3.0)</f>
        <v/>
      </c>
      <c r="T2233" s="37">
        <f>'Dashboard &amp; Optimisation'!$B$18*U2233</f>
        <v/>
      </c>
      <c r="U2233" s="26">
        <f>MIN(1, S2233/M2233)</f>
        <v/>
      </c>
      <c r="V2233" s="26">
        <f>N2233/(N2233+O2233)</f>
        <v/>
      </c>
      <c r="W2233" s="26">
        <f>U2233*V2233</f>
        <v/>
      </c>
      <c r="X2233" s="39">
        <f>T2233/N2233</f>
        <v/>
      </c>
      <c r="Y2233" s="41">
        <f>IF(W2233=MAXIFS(W$2:W$7201, A$2:A$7201, A2233, B$2:B$7201, B2233), "OPTIMAL", "")</f>
        <v/>
      </c>
    </row>
    <row r="2234" ht="20" customHeight="1">
      <c r="A2234" s="28" t="n">
        <v>4</v>
      </c>
      <c r="B2234" s="28" t="n">
        <v>40</v>
      </c>
      <c r="C2234" s="29" t="n">
        <v>80</v>
      </c>
      <c r="D2234" s="29" t="n">
        <v>3</v>
      </c>
      <c r="E2234" s="30" t="n">
        <v>8</v>
      </c>
      <c r="F2234" s="29" t="n">
        <v>2</v>
      </c>
      <c r="G2234" s="28" t="n">
        <v>50</v>
      </c>
      <c r="H2234" s="30" t="inlineStr">
        <is>
          <t>ON</t>
        </is>
      </c>
      <c r="I2234" s="31" t="n">
        <v>994.4885628369005</v>
      </c>
      <c r="J2234" s="31" t="n">
        <v>4850.441664768843</v>
      </c>
      <c r="K2234" s="31" t="n">
        <v>2726.851851851852</v>
      </c>
      <c r="L2234" s="31" t="n">
        <v>150</v>
      </c>
      <c r="M2234" s="31">
        <f>I2234+J2234+K2234+L2234</f>
        <v/>
      </c>
      <c r="N2234" s="31">
        <f>M2234*'Dashboard &amp; Optimisation'!$B$18/('Dashboard &amp; Optimisation'!$B$16/3.6)</f>
        <v/>
      </c>
      <c r="O2234" s="31" t="n">
        <v>1667.00931475377</v>
      </c>
      <c r="P2234" s="32" t="n">
        <v>0.05952229977541165</v>
      </c>
      <c r="Q2234" s="33" t="n">
        <v>22.7521694064226</v>
      </c>
      <c r="R2234" s="31" t="n">
        <v>7206.77311221032</v>
      </c>
      <c r="S2234" s="31">
        <f>R2234*IF(A2234=4, 2.0, 3.0)</f>
        <v/>
      </c>
      <c r="T2234" s="29">
        <f>'Dashboard &amp; Optimisation'!$B$18*U2234</f>
        <v/>
      </c>
      <c r="U2234" s="34">
        <f>MIN(1, S2234/M2234)</f>
        <v/>
      </c>
      <c r="V2234" s="34">
        <f>N2234/(N2234+O2234)</f>
        <v/>
      </c>
      <c r="W2234" s="34">
        <f>U2234*V2234</f>
        <v/>
      </c>
      <c r="X2234" s="32">
        <f>T2234/N2234</f>
        <v/>
      </c>
      <c r="Y2234" s="35">
        <f>IF(W2234=MAXIFS(W$2:W$7201, A$2:A$7201, A2234, B$2:B$7201, B2234), "OPTIMAL", "")</f>
        <v/>
      </c>
    </row>
    <row r="2235" ht="20" customHeight="1">
      <c r="A2235" s="36" t="n">
        <v>4</v>
      </c>
      <c r="B2235" s="36" t="n">
        <v>40</v>
      </c>
      <c r="C2235" s="37" t="n">
        <v>80</v>
      </c>
      <c r="D2235" s="37" t="n">
        <v>3</v>
      </c>
      <c r="E2235" s="6" t="n">
        <v>8</v>
      </c>
      <c r="F2235" s="37" t="n">
        <v>2</v>
      </c>
      <c r="G2235" s="36" t="n">
        <v>50</v>
      </c>
      <c r="H2235" s="6" t="inlineStr">
        <is>
          <t>OFF</t>
        </is>
      </c>
      <c r="I2235" s="38" t="n">
        <v>994.4885628369005</v>
      </c>
      <c r="J2235" s="38" t="n">
        <v>4850.441664768843</v>
      </c>
      <c r="K2235" s="38" t="n">
        <v>2726.851851851852</v>
      </c>
      <c r="L2235" s="38" t="n">
        <v>150</v>
      </c>
      <c r="M2235" s="38">
        <f>I2235+J2235+K2235+L2235</f>
        <v/>
      </c>
      <c r="N2235" s="38">
        <f>M2235*'Dashboard &amp; Optimisation'!$B$18/('Dashboard &amp; Optimisation'!$B$16/3.6)</f>
        <v/>
      </c>
      <c r="O2235" s="38" t="n">
        <v>1667.00931475377</v>
      </c>
      <c r="P2235" s="39" t="n">
        <v>0.269906724985179</v>
      </c>
      <c r="Q2235" s="40" t="n">
        <v>22.7521694064226</v>
      </c>
      <c r="R2235" s="38" t="n">
        <v>1589.30352558616</v>
      </c>
      <c r="S2235" s="38">
        <f>R2235*IF(A2235=4, 2.0, 3.0)</f>
        <v/>
      </c>
      <c r="T2235" s="37">
        <f>'Dashboard &amp; Optimisation'!$B$18*U2235</f>
        <v/>
      </c>
      <c r="U2235" s="26">
        <f>MIN(1, S2235/M2235)</f>
        <v/>
      </c>
      <c r="V2235" s="26">
        <f>N2235/(N2235+O2235)</f>
        <v/>
      </c>
      <c r="W2235" s="26">
        <f>U2235*V2235</f>
        <v/>
      </c>
      <c r="X2235" s="39">
        <f>T2235/N2235</f>
        <v/>
      </c>
      <c r="Y2235" s="41">
        <f>IF(W2235=MAXIFS(W$2:W$7201, A$2:A$7201, A2235, B$2:B$7201, B2235), "OPTIMAL", "")</f>
        <v/>
      </c>
    </row>
    <row r="2236" ht="20" customHeight="1">
      <c r="A2236" s="28" t="n">
        <v>4</v>
      </c>
      <c r="B2236" s="28" t="n">
        <v>40</v>
      </c>
      <c r="C2236" s="29" t="n">
        <v>80</v>
      </c>
      <c r="D2236" s="29" t="n">
        <v>3</v>
      </c>
      <c r="E2236" s="30" t="n">
        <v>8</v>
      </c>
      <c r="F2236" s="29" t="n">
        <v>2</v>
      </c>
      <c r="G2236" s="28" t="n">
        <v>100</v>
      </c>
      <c r="H2236" s="30" t="inlineStr">
        <is>
          <t>ON</t>
        </is>
      </c>
      <c r="I2236" s="31" t="n">
        <v>994.4885628369005</v>
      </c>
      <c r="J2236" s="31" t="n">
        <v>4850.441664768843</v>
      </c>
      <c r="K2236" s="31" t="n">
        <v>2726.851851851852</v>
      </c>
      <c r="L2236" s="31" t="n">
        <v>150</v>
      </c>
      <c r="M2236" s="31">
        <f>I2236+J2236+K2236+L2236</f>
        <v/>
      </c>
      <c r="N2236" s="31">
        <f>M2236*'Dashboard &amp; Optimisation'!$B$18/('Dashboard &amp; Optimisation'!$B$16/3.6)</f>
        <v/>
      </c>
      <c r="O2236" s="31" t="n">
        <v>1667.00931475377</v>
      </c>
      <c r="P2236" s="32" t="n">
        <v>0.060517018169736</v>
      </c>
      <c r="Q2236" s="33" t="n">
        <v>22.7521694064226</v>
      </c>
      <c r="R2236" s="31" t="n">
        <v>7088.315362716926</v>
      </c>
      <c r="S2236" s="31">
        <f>R2236*IF(A2236=4, 2.0, 3.0)</f>
        <v/>
      </c>
      <c r="T2236" s="29">
        <f>'Dashboard &amp; Optimisation'!$B$18*U2236</f>
        <v/>
      </c>
      <c r="U2236" s="34">
        <f>MIN(1, S2236/M2236)</f>
        <v/>
      </c>
      <c r="V2236" s="34">
        <f>N2236/(N2236+O2236)</f>
        <v/>
      </c>
      <c r="W2236" s="34">
        <f>U2236*V2236</f>
        <v/>
      </c>
      <c r="X2236" s="32">
        <f>T2236/N2236</f>
        <v/>
      </c>
      <c r="Y2236" s="35">
        <f>IF(W2236=MAXIFS(W$2:W$7201, A$2:A$7201, A2236, B$2:B$7201, B2236), "OPTIMAL", "")</f>
        <v/>
      </c>
    </row>
    <row r="2237" ht="20" customHeight="1">
      <c r="A2237" s="36" t="n">
        <v>4</v>
      </c>
      <c r="B2237" s="36" t="n">
        <v>40</v>
      </c>
      <c r="C2237" s="37" t="n">
        <v>80</v>
      </c>
      <c r="D2237" s="37" t="n">
        <v>3</v>
      </c>
      <c r="E2237" s="6" t="n">
        <v>8</v>
      </c>
      <c r="F2237" s="37" t="n">
        <v>2</v>
      </c>
      <c r="G2237" s="36" t="n">
        <v>100</v>
      </c>
      <c r="H2237" s="6" t="inlineStr">
        <is>
          <t>OFF</t>
        </is>
      </c>
      <c r="I2237" s="38" t="n">
        <v>994.4885628369005</v>
      </c>
      <c r="J2237" s="38" t="n">
        <v>4850.441664768843</v>
      </c>
      <c r="K2237" s="38" t="n">
        <v>2726.851851851852</v>
      </c>
      <c r="L2237" s="38" t="n">
        <v>150</v>
      </c>
      <c r="M2237" s="38">
        <f>I2237+J2237+K2237+L2237</f>
        <v/>
      </c>
      <c r="N2237" s="38">
        <f>M2237*'Dashboard &amp; Optimisation'!$B$18/('Dashboard &amp; Optimisation'!$B$16/3.6)</f>
        <v/>
      </c>
      <c r="O2237" s="38" t="n">
        <v>1667.00931475377</v>
      </c>
      <c r="P2237" s="39" t="n">
        <v>0.2709014433795033</v>
      </c>
      <c r="Q2237" s="40" t="n">
        <v>22.7521694064226</v>
      </c>
      <c r="R2237" s="38" t="n">
        <v>1583.467789049126</v>
      </c>
      <c r="S2237" s="38">
        <f>R2237*IF(A2237=4, 2.0, 3.0)</f>
        <v/>
      </c>
      <c r="T2237" s="37">
        <f>'Dashboard &amp; Optimisation'!$B$18*U2237</f>
        <v/>
      </c>
      <c r="U2237" s="26">
        <f>MIN(1, S2237/M2237)</f>
        <v/>
      </c>
      <c r="V2237" s="26">
        <f>N2237/(N2237+O2237)</f>
        <v/>
      </c>
      <c r="W2237" s="26">
        <f>U2237*V2237</f>
        <v/>
      </c>
      <c r="X2237" s="39">
        <f>T2237/N2237</f>
        <v/>
      </c>
      <c r="Y2237" s="41">
        <f>IF(W2237=MAXIFS(W$2:W$7201, A$2:A$7201, A2237, B$2:B$7201, B2237), "OPTIMAL", "")</f>
        <v/>
      </c>
    </row>
    <row r="2238" ht="20" customHeight="1">
      <c r="A2238" s="28" t="n">
        <v>4</v>
      </c>
      <c r="B2238" s="28" t="n">
        <v>40</v>
      </c>
      <c r="C2238" s="29" t="n">
        <v>80</v>
      </c>
      <c r="D2238" s="29" t="n">
        <v>3</v>
      </c>
      <c r="E2238" s="30" t="n">
        <v>8</v>
      </c>
      <c r="F2238" s="29" t="n">
        <v>2</v>
      </c>
      <c r="G2238" s="28" t="n">
        <v>150</v>
      </c>
      <c r="H2238" s="30" t="inlineStr">
        <is>
          <t>ON</t>
        </is>
      </c>
      <c r="I2238" s="31" t="n">
        <v>994.4885628369005</v>
      </c>
      <c r="J2238" s="31" t="n">
        <v>4850.441664768843</v>
      </c>
      <c r="K2238" s="31" t="n">
        <v>2726.851851851852</v>
      </c>
      <c r="L2238" s="31" t="n">
        <v>150</v>
      </c>
      <c r="M2238" s="31">
        <f>I2238+J2238+K2238+L2238</f>
        <v/>
      </c>
      <c r="N2238" s="31">
        <f>M2238*'Dashboard &amp; Optimisation'!$B$18/('Dashboard &amp; Optimisation'!$B$16/3.6)</f>
        <v/>
      </c>
      <c r="O2238" s="31" t="n">
        <v>1667.00931475377</v>
      </c>
      <c r="P2238" s="32" t="n">
        <v>0.06151173656406034</v>
      </c>
      <c r="Q2238" s="33" t="n">
        <v>22.7521694064226</v>
      </c>
      <c r="R2238" s="31" t="n">
        <v>6973.688820370437</v>
      </c>
      <c r="S2238" s="31">
        <f>R2238*IF(A2238=4, 2.0, 3.0)</f>
        <v/>
      </c>
      <c r="T2238" s="29">
        <f>'Dashboard &amp; Optimisation'!$B$18*U2238</f>
        <v/>
      </c>
      <c r="U2238" s="34">
        <f>MIN(1, S2238/M2238)</f>
        <v/>
      </c>
      <c r="V2238" s="34">
        <f>N2238/(N2238+O2238)</f>
        <v/>
      </c>
      <c r="W2238" s="34">
        <f>U2238*V2238</f>
        <v/>
      </c>
      <c r="X2238" s="32">
        <f>T2238/N2238</f>
        <v/>
      </c>
      <c r="Y2238" s="35">
        <f>IF(W2238=MAXIFS(W$2:W$7201, A$2:A$7201, A2238, B$2:B$7201, B2238), "OPTIMAL", "")</f>
        <v/>
      </c>
    </row>
    <row r="2239" ht="20" customHeight="1">
      <c r="A2239" s="36" t="n">
        <v>4</v>
      </c>
      <c r="B2239" s="36" t="n">
        <v>40</v>
      </c>
      <c r="C2239" s="37" t="n">
        <v>80</v>
      </c>
      <c r="D2239" s="37" t="n">
        <v>3</v>
      </c>
      <c r="E2239" s="6" t="n">
        <v>8</v>
      </c>
      <c r="F2239" s="37" t="n">
        <v>2</v>
      </c>
      <c r="G2239" s="36" t="n">
        <v>150</v>
      </c>
      <c r="H2239" s="6" t="inlineStr">
        <is>
          <t>OFF</t>
        </is>
      </c>
      <c r="I2239" s="38" t="n">
        <v>994.4885628369005</v>
      </c>
      <c r="J2239" s="38" t="n">
        <v>4850.441664768843</v>
      </c>
      <c r="K2239" s="38" t="n">
        <v>2726.851851851852</v>
      </c>
      <c r="L2239" s="38" t="n">
        <v>150</v>
      </c>
      <c r="M2239" s="38">
        <f>I2239+J2239+K2239+L2239</f>
        <v/>
      </c>
      <c r="N2239" s="38">
        <f>M2239*'Dashboard &amp; Optimisation'!$B$18/('Dashboard &amp; Optimisation'!$B$16/3.6)</f>
        <v/>
      </c>
      <c r="O2239" s="38" t="n">
        <v>1667.00931475377</v>
      </c>
      <c r="P2239" s="39" t="n">
        <v>0.2718961617738277</v>
      </c>
      <c r="Q2239" s="40" t="n">
        <v>22.7521694064226</v>
      </c>
      <c r="R2239" s="38" t="n">
        <v>1577.674752007663</v>
      </c>
      <c r="S2239" s="38">
        <f>R2239*IF(A2239=4, 2.0, 3.0)</f>
        <v/>
      </c>
      <c r="T2239" s="37">
        <f>'Dashboard &amp; Optimisation'!$B$18*U2239</f>
        <v/>
      </c>
      <c r="U2239" s="26">
        <f>MIN(1, S2239/M2239)</f>
        <v/>
      </c>
      <c r="V2239" s="26">
        <f>N2239/(N2239+O2239)</f>
        <v/>
      </c>
      <c r="W2239" s="26">
        <f>U2239*V2239</f>
        <v/>
      </c>
      <c r="X2239" s="39">
        <f>T2239/N2239</f>
        <v/>
      </c>
      <c r="Y2239" s="41">
        <f>IF(W2239=MAXIFS(W$2:W$7201, A$2:A$7201, A2239, B$2:B$7201, B2239), "OPTIMAL", "")</f>
        <v/>
      </c>
    </row>
    <row r="2240" ht="20" customHeight="1">
      <c r="A2240" s="28" t="n">
        <v>4</v>
      </c>
      <c r="B2240" s="28" t="n">
        <v>40</v>
      </c>
      <c r="C2240" s="29" t="n">
        <v>80</v>
      </c>
      <c r="D2240" s="29" t="n">
        <v>3</v>
      </c>
      <c r="E2240" s="30" t="n">
        <v>8</v>
      </c>
      <c r="F2240" s="29" t="n">
        <v>2</v>
      </c>
      <c r="G2240" s="28" t="n">
        <v>200</v>
      </c>
      <c r="H2240" s="30" t="inlineStr">
        <is>
          <t>ON</t>
        </is>
      </c>
      <c r="I2240" s="31" t="n">
        <v>994.4885628369005</v>
      </c>
      <c r="J2240" s="31" t="n">
        <v>4850.441664768843</v>
      </c>
      <c r="K2240" s="31" t="n">
        <v>2726.851851851852</v>
      </c>
      <c r="L2240" s="31" t="n">
        <v>150</v>
      </c>
      <c r="M2240" s="31">
        <f>I2240+J2240+K2240+L2240</f>
        <v/>
      </c>
      <c r="N2240" s="31">
        <f>M2240*'Dashboard &amp; Optimisation'!$B$18/('Dashboard &amp; Optimisation'!$B$16/3.6)</f>
        <v/>
      </c>
      <c r="O2240" s="31" t="n">
        <v>1667.00931475377</v>
      </c>
      <c r="P2240" s="32" t="n">
        <v>0.06250645495838469</v>
      </c>
      <c r="Q2240" s="33" t="n">
        <v>22.7521694064226</v>
      </c>
      <c r="R2240" s="31" t="n">
        <v>6862.710577394812</v>
      </c>
      <c r="S2240" s="31">
        <f>R2240*IF(A2240=4, 2.0, 3.0)</f>
        <v/>
      </c>
      <c r="T2240" s="29">
        <f>'Dashboard &amp; Optimisation'!$B$18*U2240</f>
        <v/>
      </c>
      <c r="U2240" s="34">
        <f>MIN(1, S2240/M2240)</f>
        <v/>
      </c>
      <c r="V2240" s="34">
        <f>N2240/(N2240+O2240)</f>
        <v/>
      </c>
      <c r="W2240" s="34">
        <f>U2240*V2240</f>
        <v/>
      </c>
      <c r="X2240" s="32">
        <f>T2240/N2240</f>
        <v/>
      </c>
      <c r="Y2240" s="35">
        <f>IF(W2240=MAXIFS(W$2:W$7201, A$2:A$7201, A2240, B$2:B$7201, B2240), "OPTIMAL", "")</f>
        <v/>
      </c>
    </row>
    <row r="2241" ht="20" customHeight="1">
      <c r="A2241" s="36" t="n">
        <v>4</v>
      </c>
      <c r="B2241" s="36" t="n">
        <v>40</v>
      </c>
      <c r="C2241" s="37" t="n">
        <v>80</v>
      </c>
      <c r="D2241" s="37" t="n">
        <v>3</v>
      </c>
      <c r="E2241" s="6" t="n">
        <v>8</v>
      </c>
      <c r="F2241" s="37" t="n">
        <v>2</v>
      </c>
      <c r="G2241" s="36" t="n">
        <v>200</v>
      </c>
      <c r="H2241" s="6" t="inlineStr">
        <is>
          <t>OFF</t>
        </is>
      </c>
      <c r="I2241" s="38" t="n">
        <v>994.4885628369005</v>
      </c>
      <c r="J2241" s="38" t="n">
        <v>4850.441664768843</v>
      </c>
      <c r="K2241" s="38" t="n">
        <v>2726.851851851852</v>
      </c>
      <c r="L2241" s="38" t="n">
        <v>150</v>
      </c>
      <c r="M2241" s="38">
        <f>I2241+J2241+K2241+L2241</f>
        <v/>
      </c>
      <c r="N2241" s="38">
        <f>M2241*'Dashboard &amp; Optimisation'!$B$18/('Dashboard &amp; Optimisation'!$B$16/3.6)</f>
        <v/>
      </c>
      <c r="O2241" s="38" t="n">
        <v>1667.00931475377</v>
      </c>
      <c r="P2241" s="39" t="n">
        <v>0.2728908801681521</v>
      </c>
      <c r="Q2241" s="40" t="n">
        <v>22.7521694064226</v>
      </c>
      <c r="R2241" s="38" t="n">
        <v>1571.923947528172</v>
      </c>
      <c r="S2241" s="38">
        <f>R2241*IF(A2241=4, 2.0, 3.0)</f>
        <v/>
      </c>
      <c r="T2241" s="37">
        <f>'Dashboard &amp; Optimisation'!$B$18*U2241</f>
        <v/>
      </c>
      <c r="U2241" s="26">
        <f>MIN(1, S2241/M2241)</f>
        <v/>
      </c>
      <c r="V2241" s="26">
        <f>N2241/(N2241+O2241)</f>
        <v/>
      </c>
      <c r="W2241" s="26">
        <f>U2241*V2241</f>
        <v/>
      </c>
      <c r="X2241" s="39">
        <f>T2241/N2241</f>
        <v/>
      </c>
      <c r="Y2241" s="41">
        <f>IF(W2241=MAXIFS(W$2:W$7201, A$2:A$7201, A2241, B$2:B$7201, B2241), "OPTIMAL", "")</f>
        <v/>
      </c>
    </row>
    <row r="2242" ht="20" customHeight="1">
      <c r="A2242" s="28" t="n">
        <v>4</v>
      </c>
      <c r="B2242" s="28" t="n">
        <v>40</v>
      </c>
      <c r="C2242" s="29" t="n">
        <v>85</v>
      </c>
      <c r="D2242" s="29" t="n">
        <v>2</v>
      </c>
      <c r="E2242" s="30" t="n">
        <v>0</v>
      </c>
      <c r="F2242" s="29" t="n">
        <v>0</v>
      </c>
      <c r="G2242" s="28" t="n">
        <v>50</v>
      </c>
      <c r="H2242" s="30" t="inlineStr">
        <is>
          <t>ON</t>
        </is>
      </c>
      <c r="I2242" s="31" t="n">
        <v>994.4885628369005</v>
      </c>
      <c r="J2242" s="31" t="n">
        <v>4850.441664768843</v>
      </c>
      <c r="K2242" s="31" t="n">
        <v>2726.851851851852</v>
      </c>
      <c r="L2242" s="31" t="n">
        <v>150</v>
      </c>
      <c r="M2242" s="31">
        <f>I2242+J2242+K2242+L2242</f>
        <v/>
      </c>
      <c r="N2242" s="31">
        <f>M2242*'Dashboard &amp; Optimisation'!$B$18/('Dashboard &amp; Optimisation'!$B$16/3.6)</f>
        <v/>
      </c>
      <c r="O2242" s="31" t="n">
        <v>448.6091155272702</v>
      </c>
      <c r="P2242" s="32" t="n">
        <v>0.49435395158502</v>
      </c>
      <c r="Q2242" s="33" t="n">
        <v>0.2</v>
      </c>
      <c r="R2242" s="31" t="n">
        <v>644.4783892368381</v>
      </c>
      <c r="S2242" s="31">
        <f>R2242*IF(A2242=4, 2.0, 3.0)</f>
        <v/>
      </c>
      <c r="T2242" s="29">
        <f>'Dashboard &amp; Optimisation'!$B$18*U2242</f>
        <v/>
      </c>
      <c r="U2242" s="34">
        <f>MIN(1, S2242/M2242)</f>
        <v/>
      </c>
      <c r="V2242" s="34">
        <f>N2242/(N2242+O2242)</f>
        <v/>
      </c>
      <c r="W2242" s="34">
        <f>U2242*V2242</f>
        <v/>
      </c>
      <c r="X2242" s="32">
        <f>T2242/N2242</f>
        <v/>
      </c>
      <c r="Y2242" s="35">
        <f>IF(W2242=MAXIFS(W$2:W$7201, A$2:A$7201, A2242, B$2:B$7201, B2242), "OPTIMAL", "")</f>
        <v/>
      </c>
    </row>
    <row r="2243" ht="20" customHeight="1">
      <c r="A2243" s="36" t="n">
        <v>4</v>
      </c>
      <c r="B2243" s="36" t="n">
        <v>40</v>
      </c>
      <c r="C2243" s="37" t="n">
        <v>85</v>
      </c>
      <c r="D2243" s="37" t="n">
        <v>2</v>
      </c>
      <c r="E2243" s="6" t="n">
        <v>0</v>
      </c>
      <c r="F2243" s="37" t="n">
        <v>0</v>
      </c>
      <c r="G2243" s="36" t="n">
        <v>50</v>
      </c>
      <c r="H2243" s="6" t="inlineStr">
        <is>
          <t>OFF</t>
        </is>
      </c>
      <c r="I2243" s="38" t="n">
        <v>994.4885628369005</v>
      </c>
      <c r="J2243" s="38" t="n">
        <v>4850.441664768843</v>
      </c>
      <c r="K2243" s="38" t="n">
        <v>2726.851851851852</v>
      </c>
      <c r="L2243" s="38" t="n">
        <v>150</v>
      </c>
      <c r="M2243" s="38">
        <f>I2243+J2243+K2243+L2243</f>
        <v/>
      </c>
      <c r="N2243" s="38">
        <f>M2243*'Dashboard &amp; Optimisation'!$B$18/('Dashboard &amp; Optimisation'!$B$16/3.6)</f>
        <v/>
      </c>
      <c r="O2243" s="38" t="n">
        <v>448.6091155272702</v>
      </c>
      <c r="P2243" s="39" t="n">
        <v>0.8688361706247737</v>
      </c>
      <c r="Q2243" s="40" t="n">
        <v>0.2</v>
      </c>
      <c r="R2243" s="38" t="n">
        <v>366.6979451388129</v>
      </c>
      <c r="S2243" s="38">
        <f>R2243*IF(A2243=4, 2.0, 3.0)</f>
        <v/>
      </c>
      <c r="T2243" s="37">
        <f>'Dashboard &amp; Optimisation'!$B$18*U2243</f>
        <v/>
      </c>
      <c r="U2243" s="26">
        <f>MIN(1, S2243/M2243)</f>
        <v/>
      </c>
      <c r="V2243" s="26">
        <f>N2243/(N2243+O2243)</f>
        <v/>
      </c>
      <c r="W2243" s="26">
        <f>U2243*V2243</f>
        <v/>
      </c>
      <c r="X2243" s="39">
        <f>T2243/N2243</f>
        <v/>
      </c>
      <c r="Y2243" s="41">
        <f>IF(W2243=MAXIFS(W$2:W$7201, A$2:A$7201, A2243, B$2:B$7201, B2243), "OPTIMAL", "")</f>
        <v/>
      </c>
    </row>
    <row r="2244" ht="20" customHeight="1">
      <c r="A2244" s="28" t="n">
        <v>4</v>
      </c>
      <c r="B2244" s="28" t="n">
        <v>40</v>
      </c>
      <c r="C2244" s="29" t="n">
        <v>85</v>
      </c>
      <c r="D2244" s="29" t="n">
        <v>2</v>
      </c>
      <c r="E2244" s="30" t="n">
        <v>0</v>
      </c>
      <c r="F2244" s="29" t="n">
        <v>0</v>
      </c>
      <c r="G2244" s="28" t="n">
        <v>100</v>
      </c>
      <c r="H2244" s="30" t="inlineStr">
        <is>
          <t>ON</t>
        </is>
      </c>
      <c r="I2244" s="31" t="n">
        <v>994.4885628369005</v>
      </c>
      <c r="J2244" s="31" t="n">
        <v>4850.441664768843</v>
      </c>
      <c r="K2244" s="31" t="n">
        <v>2726.851851851852</v>
      </c>
      <c r="L2244" s="31" t="n">
        <v>150</v>
      </c>
      <c r="M2244" s="31">
        <f>I2244+J2244+K2244+L2244</f>
        <v/>
      </c>
      <c r="N2244" s="31">
        <f>M2244*'Dashboard &amp; Optimisation'!$B$18/('Dashboard &amp; Optimisation'!$B$16/3.6)</f>
        <v/>
      </c>
      <c r="O2244" s="31" t="n">
        <v>448.6091155272702</v>
      </c>
      <c r="P2244" s="32" t="n">
        <v>0.4952901571326194</v>
      </c>
      <c r="Q2244" s="33" t="n">
        <v>0.2</v>
      </c>
      <c r="R2244" s="31" t="n">
        <v>643.2601856553164</v>
      </c>
      <c r="S2244" s="31">
        <f>R2244*IF(A2244=4, 2.0, 3.0)</f>
        <v/>
      </c>
      <c r="T2244" s="29">
        <f>'Dashboard &amp; Optimisation'!$B$18*U2244</f>
        <v/>
      </c>
      <c r="U2244" s="34">
        <f>MIN(1, S2244/M2244)</f>
        <v/>
      </c>
      <c r="V2244" s="34">
        <f>N2244/(N2244+O2244)</f>
        <v/>
      </c>
      <c r="W2244" s="34">
        <f>U2244*V2244</f>
        <v/>
      </c>
      <c r="X2244" s="32">
        <f>T2244/N2244</f>
        <v/>
      </c>
      <c r="Y2244" s="35">
        <f>IF(W2244=MAXIFS(W$2:W$7201, A$2:A$7201, A2244, B$2:B$7201, B2244), "OPTIMAL", "")</f>
        <v/>
      </c>
    </row>
    <row r="2245" ht="20" customHeight="1">
      <c r="A2245" s="36" t="n">
        <v>4</v>
      </c>
      <c r="B2245" s="36" t="n">
        <v>40</v>
      </c>
      <c r="C2245" s="37" t="n">
        <v>85</v>
      </c>
      <c r="D2245" s="37" t="n">
        <v>2</v>
      </c>
      <c r="E2245" s="6" t="n">
        <v>0</v>
      </c>
      <c r="F2245" s="37" t="n">
        <v>0</v>
      </c>
      <c r="G2245" s="36" t="n">
        <v>100</v>
      </c>
      <c r="H2245" s="6" t="inlineStr">
        <is>
          <t>OFF</t>
        </is>
      </c>
      <c r="I2245" s="38" t="n">
        <v>994.4885628369005</v>
      </c>
      <c r="J2245" s="38" t="n">
        <v>4850.441664768843</v>
      </c>
      <c r="K2245" s="38" t="n">
        <v>2726.851851851852</v>
      </c>
      <c r="L2245" s="38" t="n">
        <v>150</v>
      </c>
      <c r="M2245" s="38">
        <f>I2245+J2245+K2245+L2245</f>
        <v/>
      </c>
      <c r="N2245" s="38">
        <f>M2245*'Dashboard &amp; Optimisation'!$B$18/('Dashboard &amp; Optimisation'!$B$16/3.6)</f>
        <v/>
      </c>
      <c r="O2245" s="38" t="n">
        <v>448.6091155272702</v>
      </c>
      <c r="P2245" s="39" t="n">
        <v>0.869772376172373</v>
      </c>
      <c r="Q2245" s="40" t="n">
        <v>0.2</v>
      </c>
      <c r="R2245" s="38" t="n">
        <v>366.3032388226121</v>
      </c>
      <c r="S2245" s="38">
        <f>R2245*IF(A2245=4, 2.0, 3.0)</f>
        <v/>
      </c>
      <c r="T2245" s="37">
        <f>'Dashboard &amp; Optimisation'!$B$18*U2245</f>
        <v/>
      </c>
      <c r="U2245" s="26">
        <f>MIN(1, S2245/M2245)</f>
        <v/>
      </c>
      <c r="V2245" s="26">
        <f>N2245/(N2245+O2245)</f>
        <v/>
      </c>
      <c r="W2245" s="26">
        <f>U2245*V2245</f>
        <v/>
      </c>
      <c r="X2245" s="39">
        <f>T2245/N2245</f>
        <v/>
      </c>
      <c r="Y2245" s="41">
        <f>IF(W2245=MAXIFS(W$2:W$7201, A$2:A$7201, A2245, B$2:B$7201, B2245), "OPTIMAL", "")</f>
        <v/>
      </c>
    </row>
    <row r="2246" ht="20" customHeight="1">
      <c r="A2246" s="28" t="n">
        <v>4</v>
      </c>
      <c r="B2246" s="28" t="n">
        <v>40</v>
      </c>
      <c r="C2246" s="29" t="n">
        <v>85</v>
      </c>
      <c r="D2246" s="29" t="n">
        <v>2</v>
      </c>
      <c r="E2246" s="30" t="n">
        <v>0</v>
      </c>
      <c r="F2246" s="29" t="n">
        <v>0</v>
      </c>
      <c r="G2246" s="28" t="n">
        <v>150</v>
      </c>
      <c r="H2246" s="30" t="inlineStr">
        <is>
          <t>ON</t>
        </is>
      </c>
      <c r="I2246" s="31" t="n">
        <v>994.4885628369005</v>
      </c>
      <c r="J2246" s="31" t="n">
        <v>4850.441664768843</v>
      </c>
      <c r="K2246" s="31" t="n">
        <v>2726.851851851852</v>
      </c>
      <c r="L2246" s="31" t="n">
        <v>150</v>
      </c>
      <c r="M2246" s="31">
        <f>I2246+J2246+K2246+L2246</f>
        <v/>
      </c>
      <c r="N2246" s="31">
        <f>M2246*'Dashboard &amp; Optimisation'!$B$18/('Dashboard &amp; Optimisation'!$B$16/3.6)</f>
        <v/>
      </c>
      <c r="O2246" s="31" t="n">
        <v>448.6091155272702</v>
      </c>
      <c r="P2246" s="32" t="n">
        <v>0.4962263626802187</v>
      </c>
      <c r="Q2246" s="33" t="n">
        <v>0.2</v>
      </c>
      <c r="R2246" s="31" t="n">
        <v>642.0465787217637</v>
      </c>
      <c r="S2246" s="31">
        <f>R2246*IF(A2246=4, 2.0, 3.0)</f>
        <v/>
      </c>
      <c r="T2246" s="29">
        <f>'Dashboard &amp; Optimisation'!$B$18*U2246</f>
        <v/>
      </c>
      <c r="U2246" s="34">
        <f>MIN(1, S2246/M2246)</f>
        <v/>
      </c>
      <c r="V2246" s="34">
        <f>N2246/(N2246+O2246)</f>
        <v/>
      </c>
      <c r="W2246" s="34">
        <f>U2246*V2246</f>
        <v/>
      </c>
      <c r="X2246" s="32">
        <f>T2246/N2246</f>
        <v/>
      </c>
      <c r="Y2246" s="35">
        <f>IF(W2246=MAXIFS(W$2:W$7201, A$2:A$7201, A2246, B$2:B$7201, B2246), "OPTIMAL", "")</f>
        <v/>
      </c>
    </row>
    <row r="2247" ht="20" customHeight="1">
      <c r="A2247" s="36" t="n">
        <v>4</v>
      </c>
      <c r="B2247" s="36" t="n">
        <v>40</v>
      </c>
      <c r="C2247" s="37" t="n">
        <v>85</v>
      </c>
      <c r="D2247" s="37" t="n">
        <v>2</v>
      </c>
      <c r="E2247" s="6" t="n">
        <v>0</v>
      </c>
      <c r="F2247" s="37" t="n">
        <v>0</v>
      </c>
      <c r="G2247" s="36" t="n">
        <v>150</v>
      </c>
      <c r="H2247" s="6" t="inlineStr">
        <is>
          <t>OFF</t>
        </is>
      </c>
      <c r="I2247" s="38" t="n">
        <v>994.4885628369005</v>
      </c>
      <c r="J2247" s="38" t="n">
        <v>4850.441664768843</v>
      </c>
      <c r="K2247" s="38" t="n">
        <v>2726.851851851852</v>
      </c>
      <c r="L2247" s="38" t="n">
        <v>150</v>
      </c>
      <c r="M2247" s="38">
        <f>I2247+J2247+K2247+L2247</f>
        <v/>
      </c>
      <c r="N2247" s="38">
        <f>M2247*'Dashboard &amp; Optimisation'!$B$18/('Dashboard &amp; Optimisation'!$B$16/3.6)</f>
        <v/>
      </c>
      <c r="O2247" s="38" t="n">
        <v>448.6091155272702</v>
      </c>
      <c r="P2247" s="39" t="n">
        <v>0.8707085817199725</v>
      </c>
      <c r="Q2247" s="40" t="n">
        <v>0.2</v>
      </c>
      <c r="R2247" s="38" t="n">
        <v>365.9093813007166</v>
      </c>
      <c r="S2247" s="38">
        <f>R2247*IF(A2247=4, 2.0, 3.0)</f>
        <v/>
      </c>
      <c r="T2247" s="37">
        <f>'Dashboard &amp; Optimisation'!$B$18*U2247</f>
        <v/>
      </c>
      <c r="U2247" s="26">
        <f>MIN(1, S2247/M2247)</f>
        <v/>
      </c>
      <c r="V2247" s="26">
        <f>N2247/(N2247+O2247)</f>
        <v/>
      </c>
      <c r="W2247" s="26">
        <f>U2247*V2247</f>
        <v/>
      </c>
      <c r="X2247" s="39">
        <f>T2247/N2247</f>
        <v/>
      </c>
      <c r="Y2247" s="41">
        <f>IF(W2247=MAXIFS(W$2:W$7201, A$2:A$7201, A2247, B$2:B$7201, B2247), "OPTIMAL", "")</f>
        <v/>
      </c>
    </row>
    <row r="2248" ht="20" customHeight="1">
      <c r="A2248" s="28" t="n">
        <v>4</v>
      </c>
      <c r="B2248" s="28" t="n">
        <v>40</v>
      </c>
      <c r="C2248" s="29" t="n">
        <v>85</v>
      </c>
      <c r="D2248" s="29" t="n">
        <v>2</v>
      </c>
      <c r="E2248" s="30" t="n">
        <v>0</v>
      </c>
      <c r="F2248" s="29" t="n">
        <v>0</v>
      </c>
      <c r="G2248" s="28" t="n">
        <v>200</v>
      </c>
      <c r="H2248" s="30" t="inlineStr">
        <is>
          <t>ON</t>
        </is>
      </c>
      <c r="I2248" s="31" t="n">
        <v>994.4885628369005</v>
      </c>
      <c r="J2248" s="31" t="n">
        <v>4850.441664768843</v>
      </c>
      <c r="K2248" s="31" t="n">
        <v>2726.851851851852</v>
      </c>
      <c r="L2248" s="31" t="n">
        <v>150</v>
      </c>
      <c r="M2248" s="31">
        <f>I2248+J2248+K2248+L2248</f>
        <v/>
      </c>
      <c r="N2248" s="31">
        <f>M2248*'Dashboard &amp; Optimisation'!$B$18/('Dashboard &amp; Optimisation'!$B$16/3.6)</f>
        <v/>
      </c>
      <c r="O2248" s="31" t="n">
        <v>448.6091155272702</v>
      </c>
      <c r="P2248" s="32" t="n">
        <v>0.4971625682278181</v>
      </c>
      <c r="Q2248" s="33" t="n">
        <v>0.2</v>
      </c>
      <c r="R2248" s="31" t="n">
        <v>640.8375424683725</v>
      </c>
      <c r="S2248" s="31">
        <f>R2248*IF(A2248=4, 2.0, 3.0)</f>
        <v/>
      </c>
      <c r="T2248" s="29">
        <f>'Dashboard &amp; Optimisation'!$B$18*U2248</f>
        <v/>
      </c>
      <c r="U2248" s="34">
        <f>MIN(1, S2248/M2248)</f>
        <v/>
      </c>
      <c r="V2248" s="34">
        <f>N2248/(N2248+O2248)</f>
        <v/>
      </c>
      <c r="W2248" s="34">
        <f>U2248*V2248</f>
        <v/>
      </c>
      <c r="X2248" s="32">
        <f>T2248/N2248</f>
        <v/>
      </c>
      <c r="Y2248" s="35">
        <f>IF(W2248=MAXIFS(W$2:W$7201, A$2:A$7201, A2248, B$2:B$7201, B2248), "OPTIMAL", "")</f>
        <v/>
      </c>
    </row>
    <row r="2249" ht="20" customHeight="1">
      <c r="A2249" s="36" t="n">
        <v>4</v>
      </c>
      <c r="B2249" s="36" t="n">
        <v>40</v>
      </c>
      <c r="C2249" s="37" t="n">
        <v>85</v>
      </c>
      <c r="D2249" s="37" t="n">
        <v>2</v>
      </c>
      <c r="E2249" s="6" t="n">
        <v>0</v>
      </c>
      <c r="F2249" s="37" t="n">
        <v>0</v>
      </c>
      <c r="G2249" s="36" t="n">
        <v>200</v>
      </c>
      <c r="H2249" s="6" t="inlineStr">
        <is>
          <t>OFF</t>
        </is>
      </c>
      <c r="I2249" s="38" t="n">
        <v>994.4885628369005</v>
      </c>
      <c r="J2249" s="38" t="n">
        <v>4850.441664768843</v>
      </c>
      <c r="K2249" s="38" t="n">
        <v>2726.851851851852</v>
      </c>
      <c r="L2249" s="38" t="n">
        <v>150</v>
      </c>
      <c r="M2249" s="38">
        <f>I2249+J2249+K2249+L2249</f>
        <v/>
      </c>
      <c r="N2249" s="38">
        <f>M2249*'Dashboard &amp; Optimisation'!$B$18/('Dashboard &amp; Optimisation'!$B$16/3.6)</f>
        <v/>
      </c>
      <c r="O2249" s="38" t="n">
        <v>448.6091155272702</v>
      </c>
      <c r="P2249" s="39" t="n">
        <v>0.8716447872675719</v>
      </c>
      <c r="Q2249" s="40" t="n">
        <v>0.2</v>
      </c>
      <c r="R2249" s="38" t="n">
        <v>365.5163698381387</v>
      </c>
      <c r="S2249" s="38">
        <f>R2249*IF(A2249=4, 2.0, 3.0)</f>
        <v/>
      </c>
      <c r="T2249" s="37">
        <f>'Dashboard &amp; Optimisation'!$B$18*U2249</f>
        <v/>
      </c>
      <c r="U2249" s="26">
        <f>MIN(1, S2249/M2249)</f>
        <v/>
      </c>
      <c r="V2249" s="26">
        <f>N2249/(N2249+O2249)</f>
        <v/>
      </c>
      <c r="W2249" s="26">
        <f>U2249*V2249</f>
        <v/>
      </c>
      <c r="X2249" s="39">
        <f>T2249/N2249</f>
        <v/>
      </c>
      <c r="Y2249" s="41">
        <f>IF(W2249=MAXIFS(W$2:W$7201, A$2:A$7201, A2249, B$2:B$7201, B2249), "OPTIMAL", "")</f>
        <v/>
      </c>
    </row>
    <row r="2250" ht="20" customHeight="1">
      <c r="A2250" s="28" t="n">
        <v>4</v>
      </c>
      <c r="B2250" s="28" t="n">
        <v>40</v>
      </c>
      <c r="C2250" s="29" t="n">
        <v>85</v>
      </c>
      <c r="D2250" s="29" t="n">
        <v>2</v>
      </c>
      <c r="E2250" s="30" t="n">
        <v>4</v>
      </c>
      <c r="F2250" s="29" t="n">
        <v>1.5</v>
      </c>
      <c r="G2250" s="28" t="n">
        <v>50</v>
      </c>
      <c r="H2250" s="30" t="inlineStr">
        <is>
          <t>ON</t>
        </is>
      </c>
      <c r="I2250" s="31" t="n">
        <v>994.4885628369005</v>
      </c>
      <c r="J2250" s="31" t="n">
        <v>4850.441664768843</v>
      </c>
      <c r="K2250" s="31" t="n">
        <v>2726.851851851852</v>
      </c>
      <c r="L2250" s="31" t="n">
        <v>150</v>
      </c>
      <c r="M2250" s="31">
        <f>I2250+J2250+K2250+L2250</f>
        <v/>
      </c>
      <c r="N2250" s="31">
        <f>M2250*'Dashboard &amp; Optimisation'!$B$18/('Dashboard &amp; Optimisation'!$B$16/3.6)</f>
        <v/>
      </c>
      <c r="O2250" s="31" t="n">
        <v>720.4348695312126</v>
      </c>
      <c r="P2250" s="32" t="n">
        <v>0.07889287433580339</v>
      </c>
      <c r="Q2250" s="33" t="n">
        <v>7.926206185533672</v>
      </c>
      <c r="R2250" s="31" t="n">
        <v>4196.716815902566</v>
      </c>
      <c r="S2250" s="31">
        <f>R2250*IF(A2250=4, 2.0, 3.0)</f>
        <v/>
      </c>
      <c r="T2250" s="29">
        <f>'Dashboard &amp; Optimisation'!$B$18*U2250</f>
        <v/>
      </c>
      <c r="U2250" s="34">
        <f>MIN(1, S2250/M2250)</f>
        <v/>
      </c>
      <c r="V2250" s="34">
        <f>N2250/(N2250+O2250)</f>
        <v/>
      </c>
      <c r="W2250" s="34">
        <f>U2250*V2250</f>
        <v/>
      </c>
      <c r="X2250" s="32">
        <f>T2250/N2250</f>
        <v/>
      </c>
      <c r="Y2250" s="35">
        <f>IF(W2250=MAXIFS(W$2:W$7201, A$2:A$7201, A2250, B$2:B$7201, B2250), "OPTIMAL", "")</f>
        <v/>
      </c>
    </row>
    <row r="2251" ht="20" customHeight="1">
      <c r="A2251" s="36" t="n">
        <v>4</v>
      </c>
      <c r="B2251" s="36" t="n">
        <v>40</v>
      </c>
      <c r="C2251" s="37" t="n">
        <v>85</v>
      </c>
      <c r="D2251" s="37" t="n">
        <v>2</v>
      </c>
      <c r="E2251" s="6" t="n">
        <v>4</v>
      </c>
      <c r="F2251" s="37" t="n">
        <v>1.5</v>
      </c>
      <c r="G2251" s="36" t="n">
        <v>50</v>
      </c>
      <c r="H2251" s="6" t="inlineStr">
        <is>
          <t>OFF</t>
        </is>
      </c>
      <c r="I2251" s="38" t="n">
        <v>994.4885628369005</v>
      </c>
      <c r="J2251" s="38" t="n">
        <v>4850.441664768843</v>
      </c>
      <c r="K2251" s="38" t="n">
        <v>2726.851851851852</v>
      </c>
      <c r="L2251" s="38" t="n">
        <v>150</v>
      </c>
      <c r="M2251" s="38">
        <f>I2251+J2251+K2251+L2251</f>
        <v/>
      </c>
      <c r="N2251" s="38">
        <f>M2251*'Dashboard &amp; Optimisation'!$B$18/('Dashboard &amp; Optimisation'!$B$16/3.6)</f>
        <v/>
      </c>
      <c r="O2251" s="38" t="n">
        <v>720.4348695312126</v>
      </c>
      <c r="P2251" s="39" t="n">
        <v>0.3413411526705231</v>
      </c>
      <c r="Q2251" s="40" t="n">
        <v>7.926206185533672</v>
      </c>
      <c r="R2251" s="38" t="n">
        <v>969.9710972135173</v>
      </c>
      <c r="S2251" s="38">
        <f>R2251*IF(A2251=4, 2.0, 3.0)</f>
        <v/>
      </c>
      <c r="T2251" s="37">
        <f>'Dashboard &amp; Optimisation'!$B$18*U2251</f>
        <v/>
      </c>
      <c r="U2251" s="26">
        <f>MIN(1, S2251/M2251)</f>
        <v/>
      </c>
      <c r="V2251" s="26">
        <f>N2251/(N2251+O2251)</f>
        <v/>
      </c>
      <c r="W2251" s="26">
        <f>U2251*V2251</f>
        <v/>
      </c>
      <c r="X2251" s="39">
        <f>T2251/N2251</f>
        <v/>
      </c>
      <c r="Y2251" s="41">
        <f>IF(W2251=MAXIFS(W$2:W$7201, A$2:A$7201, A2251, B$2:B$7201, B2251), "OPTIMAL", "")</f>
        <v/>
      </c>
    </row>
    <row r="2252" ht="20" customHeight="1">
      <c r="A2252" s="28" t="n">
        <v>4</v>
      </c>
      <c r="B2252" s="28" t="n">
        <v>40</v>
      </c>
      <c r="C2252" s="29" t="n">
        <v>85</v>
      </c>
      <c r="D2252" s="29" t="n">
        <v>2</v>
      </c>
      <c r="E2252" s="30" t="n">
        <v>4</v>
      </c>
      <c r="F2252" s="29" t="n">
        <v>1.5</v>
      </c>
      <c r="G2252" s="28" t="n">
        <v>100</v>
      </c>
      <c r="H2252" s="30" t="inlineStr">
        <is>
          <t>ON</t>
        </is>
      </c>
      <c r="I2252" s="31" t="n">
        <v>994.4885628369005</v>
      </c>
      <c r="J2252" s="31" t="n">
        <v>4850.441664768843</v>
      </c>
      <c r="K2252" s="31" t="n">
        <v>2726.851851851852</v>
      </c>
      <c r="L2252" s="31" t="n">
        <v>150</v>
      </c>
      <c r="M2252" s="31">
        <f>I2252+J2252+K2252+L2252</f>
        <v/>
      </c>
      <c r="N2252" s="31">
        <f>M2252*'Dashboard &amp; Optimisation'!$B$18/('Dashboard &amp; Optimisation'!$B$16/3.6)</f>
        <v/>
      </c>
      <c r="O2252" s="31" t="n">
        <v>720.4348695312126</v>
      </c>
      <c r="P2252" s="32" t="n">
        <v>0.07982907988340278</v>
      </c>
      <c r="Q2252" s="33" t="n">
        <v>7.926206185533672</v>
      </c>
      <c r="R2252" s="31" t="n">
        <v>4147.499293033829</v>
      </c>
      <c r="S2252" s="31">
        <f>R2252*IF(A2252=4, 2.0, 3.0)</f>
        <v/>
      </c>
      <c r="T2252" s="29">
        <f>'Dashboard &amp; Optimisation'!$B$18*U2252</f>
        <v/>
      </c>
      <c r="U2252" s="34">
        <f>MIN(1, S2252/M2252)</f>
        <v/>
      </c>
      <c r="V2252" s="34">
        <f>N2252/(N2252+O2252)</f>
        <v/>
      </c>
      <c r="W2252" s="34">
        <f>U2252*V2252</f>
        <v/>
      </c>
      <c r="X2252" s="32">
        <f>T2252/N2252</f>
        <v/>
      </c>
      <c r="Y2252" s="35">
        <f>IF(W2252=MAXIFS(W$2:W$7201, A$2:A$7201, A2252, B$2:B$7201, B2252), "OPTIMAL", "")</f>
        <v/>
      </c>
    </row>
    <row r="2253" ht="20" customHeight="1">
      <c r="A2253" s="36" t="n">
        <v>4</v>
      </c>
      <c r="B2253" s="36" t="n">
        <v>40</v>
      </c>
      <c r="C2253" s="37" t="n">
        <v>85</v>
      </c>
      <c r="D2253" s="37" t="n">
        <v>2</v>
      </c>
      <c r="E2253" s="6" t="n">
        <v>4</v>
      </c>
      <c r="F2253" s="37" t="n">
        <v>1.5</v>
      </c>
      <c r="G2253" s="36" t="n">
        <v>100</v>
      </c>
      <c r="H2253" s="6" t="inlineStr">
        <is>
          <t>OFF</t>
        </is>
      </c>
      <c r="I2253" s="38" t="n">
        <v>994.4885628369005</v>
      </c>
      <c r="J2253" s="38" t="n">
        <v>4850.441664768843</v>
      </c>
      <c r="K2253" s="38" t="n">
        <v>2726.851851851852</v>
      </c>
      <c r="L2253" s="38" t="n">
        <v>150</v>
      </c>
      <c r="M2253" s="38">
        <f>I2253+J2253+K2253+L2253</f>
        <v/>
      </c>
      <c r="N2253" s="38">
        <f>M2253*'Dashboard &amp; Optimisation'!$B$18/('Dashboard &amp; Optimisation'!$B$16/3.6)</f>
        <v/>
      </c>
      <c r="O2253" s="38" t="n">
        <v>720.4348695312126</v>
      </c>
      <c r="P2253" s="39" t="n">
        <v>0.3422773582181225</v>
      </c>
      <c r="Q2253" s="40" t="n">
        <v>7.926206185533672</v>
      </c>
      <c r="R2253" s="38" t="n">
        <v>967.3180081311724</v>
      </c>
      <c r="S2253" s="38">
        <f>R2253*IF(A2253=4, 2.0, 3.0)</f>
        <v/>
      </c>
      <c r="T2253" s="37">
        <f>'Dashboard &amp; Optimisation'!$B$18*U2253</f>
        <v/>
      </c>
      <c r="U2253" s="26">
        <f>MIN(1, S2253/M2253)</f>
        <v/>
      </c>
      <c r="V2253" s="26">
        <f>N2253/(N2253+O2253)</f>
        <v/>
      </c>
      <c r="W2253" s="26">
        <f>U2253*V2253</f>
        <v/>
      </c>
      <c r="X2253" s="39">
        <f>T2253/N2253</f>
        <v/>
      </c>
      <c r="Y2253" s="41">
        <f>IF(W2253=MAXIFS(W$2:W$7201, A$2:A$7201, A2253, B$2:B$7201, B2253), "OPTIMAL", "")</f>
        <v/>
      </c>
    </row>
    <row r="2254" ht="20" customHeight="1">
      <c r="A2254" s="28" t="n">
        <v>4</v>
      </c>
      <c r="B2254" s="28" t="n">
        <v>40</v>
      </c>
      <c r="C2254" s="29" t="n">
        <v>85</v>
      </c>
      <c r="D2254" s="29" t="n">
        <v>2</v>
      </c>
      <c r="E2254" s="30" t="n">
        <v>4</v>
      </c>
      <c r="F2254" s="29" t="n">
        <v>1.5</v>
      </c>
      <c r="G2254" s="28" t="n">
        <v>150</v>
      </c>
      <c r="H2254" s="30" t="inlineStr">
        <is>
          <t>ON</t>
        </is>
      </c>
      <c r="I2254" s="31" t="n">
        <v>994.4885628369005</v>
      </c>
      <c r="J2254" s="31" t="n">
        <v>4850.441664768843</v>
      </c>
      <c r="K2254" s="31" t="n">
        <v>2726.851851851852</v>
      </c>
      <c r="L2254" s="31" t="n">
        <v>150</v>
      </c>
      <c r="M2254" s="31">
        <f>I2254+J2254+K2254+L2254</f>
        <v/>
      </c>
      <c r="N2254" s="31">
        <f>M2254*'Dashboard &amp; Optimisation'!$B$18/('Dashboard &amp; Optimisation'!$B$16/3.6)</f>
        <v/>
      </c>
      <c r="O2254" s="31" t="n">
        <v>720.4348695312126</v>
      </c>
      <c r="P2254" s="32" t="n">
        <v>0.08076528543100216</v>
      </c>
      <c r="Q2254" s="33" t="n">
        <v>7.926206185533672</v>
      </c>
      <c r="R2254" s="31" t="n">
        <v>4099.422797964422</v>
      </c>
      <c r="S2254" s="31">
        <f>R2254*IF(A2254=4, 2.0, 3.0)</f>
        <v/>
      </c>
      <c r="T2254" s="29">
        <f>'Dashboard &amp; Optimisation'!$B$18*U2254</f>
        <v/>
      </c>
      <c r="U2254" s="34">
        <f>MIN(1, S2254/M2254)</f>
        <v/>
      </c>
      <c r="V2254" s="34">
        <f>N2254/(N2254+O2254)</f>
        <v/>
      </c>
      <c r="W2254" s="34">
        <f>U2254*V2254</f>
        <v/>
      </c>
      <c r="X2254" s="32">
        <f>T2254/N2254</f>
        <v/>
      </c>
      <c r="Y2254" s="35">
        <f>IF(W2254=MAXIFS(W$2:W$7201, A$2:A$7201, A2254, B$2:B$7201, B2254), "OPTIMAL", "")</f>
        <v/>
      </c>
    </row>
    <row r="2255" ht="20" customHeight="1">
      <c r="A2255" s="36" t="n">
        <v>4</v>
      </c>
      <c r="B2255" s="36" t="n">
        <v>40</v>
      </c>
      <c r="C2255" s="37" t="n">
        <v>85</v>
      </c>
      <c r="D2255" s="37" t="n">
        <v>2</v>
      </c>
      <c r="E2255" s="6" t="n">
        <v>4</v>
      </c>
      <c r="F2255" s="37" t="n">
        <v>1.5</v>
      </c>
      <c r="G2255" s="36" t="n">
        <v>150</v>
      </c>
      <c r="H2255" s="6" t="inlineStr">
        <is>
          <t>OFF</t>
        </is>
      </c>
      <c r="I2255" s="38" t="n">
        <v>994.4885628369005</v>
      </c>
      <c r="J2255" s="38" t="n">
        <v>4850.441664768843</v>
      </c>
      <c r="K2255" s="38" t="n">
        <v>2726.851851851852</v>
      </c>
      <c r="L2255" s="38" t="n">
        <v>150</v>
      </c>
      <c r="M2255" s="38">
        <f>I2255+J2255+K2255+L2255</f>
        <v/>
      </c>
      <c r="N2255" s="38">
        <f>M2255*'Dashboard &amp; Optimisation'!$B$18/('Dashboard &amp; Optimisation'!$B$16/3.6)</f>
        <v/>
      </c>
      <c r="O2255" s="38" t="n">
        <v>720.4348695312126</v>
      </c>
      <c r="P2255" s="39" t="n">
        <v>0.3432135637657219</v>
      </c>
      <c r="Q2255" s="40" t="n">
        <v>7.926206185533672</v>
      </c>
      <c r="R2255" s="38" t="n">
        <v>964.6793930497375</v>
      </c>
      <c r="S2255" s="38">
        <f>R2255*IF(A2255=4, 2.0, 3.0)</f>
        <v/>
      </c>
      <c r="T2255" s="37">
        <f>'Dashboard &amp; Optimisation'!$B$18*U2255</f>
        <v/>
      </c>
      <c r="U2255" s="26">
        <f>MIN(1, S2255/M2255)</f>
        <v/>
      </c>
      <c r="V2255" s="26">
        <f>N2255/(N2255+O2255)</f>
        <v/>
      </c>
      <c r="W2255" s="26">
        <f>U2255*V2255</f>
        <v/>
      </c>
      <c r="X2255" s="39">
        <f>T2255/N2255</f>
        <v/>
      </c>
      <c r="Y2255" s="41">
        <f>IF(W2255=MAXIFS(W$2:W$7201, A$2:A$7201, A2255, B$2:B$7201, B2255), "OPTIMAL", "")</f>
        <v/>
      </c>
    </row>
    <row r="2256" ht="20" customHeight="1">
      <c r="A2256" s="28" t="n">
        <v>4</v>
      </c>
      <c r="B2256" s="28" t="n">
        <v>40</v>
      </c>
      <c r="C2256" s="29" t="n">
        <v>85</v>
      </c>
      <c r="D2256" s="29" t="n">
        <v>2</v>
      </c>
      <c r="E2256" s="30" t="n">
        <v>4</v>
      </c>
      <c r="F2256" s="29" t="n">
        <v>1.5</v>
      </c>
      <c r="G2256" s="28" t="n">
        <v>200</v>
      </c>
      <c r="H2256" s="30" t="inlineStr">
        <is>
          <t>ON</t>
        </is>
      </c>
      <c r="I2256" s="31" t="n">
        <v>994.4885628369005</v>
      </c>
      <c r="J2256" s="31" t="n">
        <v>4850.441664768843</v>
      </c>
      <c r="K2256" s="31" t="n">
        <v>2726.851851851852</v>
      </c>
      <c r="L2256" s="31" t="n">
        <v>150</v>
      </c>
      <c r="M2256" s="31">
        <f>I2256+J2256+K2256+L2256</f>
        <v/>
      </c>
      <c r="N2256" s="31">
        <f>M2256*'Dashboard &amp; Optimisation'!$B$18/('Dashboard &amp; Optimisation'!$B$16/3.6)</f>
        <v/>
      </c>
      <c r="O2256" s="31" t="n">
        <v>720.4348695312126</v>
      </c>
      <c r="P2256" s="32" t="n">
        <v>0.08170149097860155</v>
      </c>
      <c r="Q2256" s="33" t="n">
        <v>7.926206185533672</v>
      </c>
      <c r="R2256" s="31" t="n">
        <v>4052.44810607765</v>
      </c>
      <c r="S2256" s="31">
        <f>R2256*IF(A2256=4, 2.0, 3.0)</f>
        <v/>
      </c>
      <c r="T2256" s="29">
        <f>'Dashboard &amp; Optimisation'!$B$18*U2256</f>
        <v/>
      </c>
      <c r="U2256" s="34">
        <f>MIN(1, S2256/M2256)</f>
        <v/>
      </c>
      <c r="V2256" s="34">
        <f>N2256/(N2256+O2256)</f>
        <v/>
      </c>
      <c r="W2256" s="34">
        <f>U2256*V2256</f>
        <v/>
      </c>
      <c r="X2256" s="32">
        <f>T2256/N2256</f>
        <v/>
      </c>
      <c r="Y2256" s="35">
        <f>IF(W2256=MAXIFS(W$2:W$7201, A$2:A$7201, A2256, B$2:B$7201, B2256), "OPTIMAL", "")</f>
        <v/>
      </c>
    </row>
    <row r="2257" ht="20" customHeight="1">
      <c r="A2257" s="36" t="n">
        <v>4</v>
      </c>
      <c r="B2257" s="36" t="n">
        <v>40</v>
      </c>
      <c r="C2257" s="37" t="n">
        <v>85</v>
      </c>
      <c r="D2257" s="37" t="n">
        <v>2</v>
      </c>
      <c r="E2257" s="6" t="n">
        <v>4</v>
      </c>
      <c r="F2257" s="37" t="n">
        <v>1.5</v>
      </c>
      <c r="G2257" s="36" t="n">
        <v>200</v>
      </c>
      <c r="H2257" s="6" t="inlineStr">
        <is>
          <t>OFF</t>
        </is>
      </c>
      <c r="I2257" s="38" t="n">
        <v>994.4885628369005</v>
      </c>
      <c r="J2257" s="38" t="n">
        <v>4850.441664768843</v>
      </c>
      <c r="K2257" s="38" t="n">
        <v>2726.851851851852</v>
      </c>
      <c r="L2257" s="38" t="n">
        <v>150</v>
      </c>
      <c r="M2257" s="38">
        <f>I2257+J2257+K2257+L2257</f>
        <v/>
      </c>
      <c r="N2257" s="38">
        <f>M2257*'Dashboard &amp; Optimisation'!$B$18/('Dashboard &amp; Optimisation'!$B$16/3.6)</f>
        <v/>
      </c>
      <c r="O2257" s="38" t="n">
        <v>720.4348695312126</v>
      </c>
      <c r="P2257" s="39" t="n">
        <v>0.3441497693133213</v>
      </c>
      <c r="Q2257" s="40" t="n">
        <v>7.926206185533672</v>
      </c>
      <c r="R2257" s="38" t="n">
        <v>962.0551338464552</v>
      </c>
      <c r="S2257" s="38">
        <f>R2257*IF(A2257=4, 2.0, 3.0)</f>
        <v/>
      </c>
      <c r="T2257" s="37">
        <f>'Dashboard &amp; Optimisation'!$B$18*U2257</f>
        <v/>
      </c>
      <c r="U2257" s="26">
        <f>MIN(1, S2257/M2257)</f>
        <v/>
      </c>
      <c r="V2257" s="26">
        <f>N2257/(N2257+O2257)</f>
        <v/>
      </c>
      <c r="W2257" s="26">
        <f>U2257*V2257</f>
        <v/>
      </c>
      <c r="X2257" s="39">
        <f>T2257/N2257</f>
        <v/>
      </c>
      <c r="Y2257" s="41">
        <f>IF(W2257=MAXIFS(W$2:W$7201, A$2:A$7201, A2257, B$2:B$7201, B2257), "OPTIMAL", "")</f>
        <v/>
      </c>
    </row>
    <row r="2258" ht="20" customHeight="1">
      <c r="A2258" s="28" t="n">
        <v>4</v>
      </c>
      <c r="B2258" s="28" t="n">
        <v>40</v>
      </c>
      <c r="C2258" s="29" t="n">
        <v>85</v>
      </c>
      <c r="D2258" s="29" t="n">
        <v>2</v>
      </c>
      <c r="E2258" s="30" t="n">
        <v>4</v>
      </c>
      <c r="F2258" s="29" t="n">
        <v>2</v>
      </c>
      <c r="G2258" s="28" t="n">
        <v>50</v>
      </c>
      <c r="H2258" s="30" t="inlineStr">
        <is>
          <t>ON</t>
        </is>
      </c>
      <c r="I2258" s="31" t="n">
        <v>994.4885628369005</v>
      </c>
      <c r="J2258" s="31" t="n">
        <v>4850.441664768843</v>
      </c>
      <c r="K2258" s="31" t="n">
        <v>2726.851851851852</v>
      </c>
      <c r="L2258" s="31" t="n">
        <v>150</v>
      </c>
      <c r="M2258" s="31">
        <f>I2258+J2258+K2258+L2258</f>
        <v/>
      </c>
      <c r="N2258" s="31">
        <f>M2258*'Dashboard &amp; Optimisation'!$B$18/('Dashboard &amp; Optimisation'!$B$16/3.6)</f>
        <v/>
      </c>
      <c r="O2258" s="31" t="n">
        <v>815.8425383185424</v>
      </c>
      <c r="P2258" s="32" t="n">
        <v>0.07668227353188875</v>
      </c>
      <c r="Q2258" s="33" t="n">
        <v>10.50160824737823</v>
      </c>
      <c r="R2258" s="31" t="n">
        <v>4374.871749633058</v>
      </c>
      <c r="S2258" s="31">
        <f>R2258*IF(A2258=4, 2.0, 3.0)</f>
        <v/>
      </c>
      <c r="T2258" s="29">
        <f>'Dashboard &amp; Optimisation'!$B$18*U2258</f>
        <v/>
      </c>
      <c r="U2258" s="34">
        <f>MIN(1, S2258/M2258)</f>
        <v/>
      </c>
      <c r="V2258" s="34">
        <f>N2258/(N2258+O2258)</f>
        <v/>
      </c>
      <c r="W2258" s="34">
        <f>U2258*V2258</f>
        <v/>
      </c>
      <c r="X2258" s="32">
        <f>T2258/N2258</f>
        <v/>
      </c>
      <c r="Y2258" s="35">
        <f>IF(W2258=MAXIFS(W$2:W$7201, A$2:A$7201, A2258, B$2:B$7201, B2258), "OPTIMAL", "")</f>
        <v/>
      </c>
    </row>
    <row r="2259" ht="20" customHeight="1">
      <c r="A2259" s="36" t="n">
        <v>4</v>
      </c>
      <c r="B2259" s="36" t="n">
        <v>40</v>
      </c>
      <c r="C2259" s="37" t="n">
        <v>85</v>
      </c>
      <c r="D2259" s="37" t="n">
        <v>2</v>
      </c>
      <c r="E2259" s="6" t="n">
        <v>4</v>
      </c>
      <c r="F2259" s="37" t="n">
        <v>2</v>
      </c>
      <c r="G2259" s="36" t="n">
        <v>50</v>
      </c>
      <c r="H2259" s="6" t="inlineStr">
        <is>
          <t>OFF</t>
        </is>
      </c>
      <c r="I2259" s="38" t="n">
        <v>994.4885628369005</v>
      </c>
      <c r="J2259" s="38" t="n">
        <v>4850.441664768843</v>
      </c>
      <c r="K2259" s="38" t="n">
        <v>2726.851851851852</v>
      </c>
      <c r="L2259" s="38" t="n">
        <v>150</v>
      </c>
      <c r="M2259" s="38">
        <f>I2259+J2259+K2259+L2259</f>
        <v/>
      </c>
      <c r="N2259" s="38">
        <f>M2259*'Dashboard &amp; Optimisation'!$B$18/('Dashboard &amp; Optimisation'!$B$16/3.6)</f>
        <v/>
      </c>
      <c r="O2259" s="38" t="n">
        <v>815.8425383185424</v>
      </c>
      <c r="P2259" s="39" t="n">
        <v>0.3405130018270787</v>
      </c>
      <c r="Q2259" s="40" t="n">
        <v>10.50160824737823</v>
      </c>
      <c r="R2259" s="38" t="n">
        <v>985.205000608634</v>
      </c>
      <c r="S2259" s="38">
        <f>R2259*IF(A2259=4, 2.0, 3.0)</f>
        <v/>
      </c>
      <c r="T2259" s="37">
        <f>'Dashboard &amp; Optimisation'!$B$18*U2259</f>
        <v/>
      </c>
      <c r="U2259" s="26">
        <f>MIN(1, S2259/M2259)</f>
        <v/>
      </c>
      <c r="V2259" s="26">
        <f>N2259/(N2259+O2259)</f>
        <v/>
      </c>
      <c r="W2259" s="26">
        <f>U2259*V2259</f>
        <v/>
      </c>
      <c r="X2259" s="39">
        <f>T2259/N2259</f>
        <v/>
      </c>
      <c r="Y2259" s="41">
        <f>IF(W2259=MAXIFS(W$2:W$7201, A$2:A$7201, A2259, B$2:B$7201, B2259), "OPTIMAL", "")</f>
        <v/>
      </c>
    </row>
    <row r="2260" ht="20" customHeight="1">
      <c r="A2260" s="28" t="n">
        <v>4</v>
      </c>
      <c r="B2260" s="28" t="n">
        <v>40</v>
      </c>
      <c r="C2260" s="29" t="n">
        <v>85</v>
      </c>
      <c r="D2260" s="29" t="n">
        <v>2</v>
      </c>
      <c r="E2260" s="30" t="n">
        <v>4</v>
      </c>
      <c r="F2260" s="29" t="n">
        <v>2</v>
      </c>
      <c r="G2260" s="28" t="n">
        <v>100</v>
      </c>
      <c r="H2260" s="30" t="inlineStr">
        <is>
          <t>ON</t>
        </is>
      </c>
      <c r="I2260" s="31" t="n">
        <v>994.4885628369005</v>
      </c>
      <c r="J2260" s="31" t="n">
        <v>4850.441664768843</v>
      </c>
      <c r="K2260" s="31" t="n">
        <v>2726.851851851852</v>
      </c>
      <c r="L2260" s="31" t="n">
        <v>150</v>
      </c>
      <c r="M2260" s="31">
        <f>I2260+J2260+K2260+L2260</f>
        <v/>
      </c>
      <c r="N2260" s="31">
        <f>M2260*'Dashboard &amp; Optimisation'!$B$18/('Dashboard &amp; Optimisation'!$B$16/3.6)</f>
        <v/>
      </c>
      <c r="O2260" s="31" t="n">
        <v>815.8425383185424</v>
      </c>
      <c r="P2260" s="32" t="n">
        <v>0.07761847907948814</v>
      </c>
      <c r="Q2260" s="33" t="n">
        <v>10.50160824737823</v>
      </c>
      <c r="R2260" s="31" t="n">
        <v>4322.103655609367</v>
      </c>
      <c r="S2260" s="31">
        <f>R2260*IF(A2260=4, 2.0, 3.0)</f>
        <v/>
      </c>
      <c r="T2260" s="29">
        <f>'Dashboard &amp; Optimisation'!$B$18*U2260</f>
        <v/>
      </c>
      <c r="U2260" s="34">
        <f>MIN(1, S2260/M2260)</f>
        <v/>
      </c>
      <c r="V2260" s="34">
        <f>N2260/(N2260+O2260)</f>
        <v/>
      </c>
      <c r="W2260" s="34">
        <f>U2260*V2260</f>
        <v/>
      </c>
      <c r="X2260" s="32">
        <f>T2260/N2260</f>
        <v/>
      </c>
      <c r="Y2260" s="35">
        <f>IF(W2260=MAXIFS(W$2:W$7201, A$2:A$7201, A2260, B$2:B$7201, B2260), "OPTIMAL", "")</f>
        <v/>
      </c>
    </row>
    <row r="2261" ht="20" customHeight="1">
      <c r="A2261" s="36" t="n">
        <v>4</v>
      </c>
      <c r="B2261" s="36" t="n">
        <v>40</v>
      </c>
      <c r="C2261" s="37" t="n">
        <v>85</v>
      </c>
      <c r="D2261" s="37" t="n">
        <v>2</v>
      </c>
      <c r="E2261" s="6" t="n">
        <v>4</v>
      </c>
      <c r="F2261" s="37" t="n">
        <v>2</v>
      </c>
      <c r="G2261" s="36" t="n">
        <v>100</v>
      </c>
      <c r="H2261" s="6" t="inlineStr">
        <is>
          <t>OFF</t>
        </is>
      </c>
      <c r="I2261" s="38" t="n">
        <v>994.4885628369005</v>
      </c>
      <c r="J2261" s="38" t="n">
        <v>4850.441664768843</v>
      </c>
      <c r="K2261" s="38" t="n">
        <v>2726.851851851852</v>
      </c>
      <c r="L2261" s="38" t="n">
        <v>150</v>
      </c>
      <c r="M2261" s="38">
        <f>I2261+J2261+K2261+L2261</f>
        <v/>
      </c>
      <c r="N2261" s="38">
        <f>M2261*'Dashboard &amp; Optimisation'!$B$18/('Dashboard &amp; Optimisation'!$B$16/3.6)</f>
        <v/>
      </c>
      <c r="O2261" s="38" t="n">
        <v>815.8425383185424</v>
      </c>
      <c r="P2261" s="39" t="n">
        <v>0.3414492073746781</v>
      </c>
      <c r="Q2261" s="40" t="n">
        <v>10.50160824737823</v>
      </c>
      <c r="R2261" s="38" t="n">
        <v>982.5037075109454</v>
      </c>
      <c r="S2261" s="38">
        <f>R2261*IF(A2261=4, 2.0, 3.0)</f>
        <v/>
      </c>
      <c r="T2261" s="37">
        <f>'Dashboard &amp; Optimisation'!$B$18*U2261</f>
        <v/>
      </c>
      <c r="U2261" s="26">
        <f>MIN(1, S2261/M2261)</f>
        <v/>
      </c>
      <c r="V2261" s="26">
        <f>N2261/(N2261+O2261)</f>
        <v/>
      </c>
      <c r="W2261" s="26">
        <f>U2261*V2261</f>
        <v/>
      </c>
      <c r="X2261" s="39">
        <f>T2261/N2261</f>
        <v/>
      </c>
      <c r="Y2261" s="41">
        <f>IF(W2261=MAXIFS(W$2:W$7201, A$2:A$7201, A2261, B$2:B$7201, B2261), "OPTIMAL", "")</f>
        <v/>
      </c>
    </row>
    <row r="2262" ht="20" customHeight="1">
      <c r="A2262" s="28" t="n">
        <v>4</v>
      </c>
      <c r="B2262" s="28" t="n">
        <v>40</v>
      </c>
      <c r="C2262" s="29" t="n">
        <v>85</v>
      </c>
      <c r="D2262" s="29" t="n">
        <v>2</v>
      </c>
      <c r="E2262" s="30" t="n">
        <v>4</v>
      </c>
      <c r="F2262" s="29" t="n">
        <v>2</v>
      </c>
      <c r="G2262" s="28" t="n">
        <v>150</v>
      </c>
      <c r="H2262" s="30" t="inlineStr">
        <is>
          <t>ON</t>
        </is>
      </c>
      <c r="I2262" s="31" t="n">
        <v>994.4885628369005</v>
      </c>
      <c r="J2262" s="31" t="n">
        <v>4850.441664768843</v>
      </c>
      <c r="K2262" s="31" t="n">
        <v>2726.851851851852</v>
      </c>
      <c r="L2262" s="31" t="n">
        <v>150</v>
      </c>
      <c r="M2262" s="31">
        <f>I2262+J2262+K2262+L2262</f>
        <v/>
      </c>
      <c r="N2262" s="31">
        <f>M2262*'Dashboard &amp; Optimisation'!$B$18/('Dashboard &amp; Optimisation'!$B$16/3.6)</f>
        <v/>
      </c>
      <c r="O2262" s="31" t="n">
        <v>815.8425383185424</v>
      </c>
      <c r="P2262" s="32" t="n">
        <v>0.07855468462708752</v>
      </c>
      <c r="Q2262" s="33" t="n">
        <v>10.50160824737823</v>
      </c>
      <c r="R2262" s="31" t="n">
        <v>4270.593329536646</v>
      </c>
      <c r="S2262" s="31">
        <f>R2262*IF(A2262=4, 2.0, 3.0)</f>
        <v/>
      </c>
      <c r="T2262" s="29">
        <f>'Dashboard &amp; Optimisation'!$B$18*U2262</f>
        <v/>
      </c>
      <c r="U2262" s="34">
        <f>MIN(1, S2262/M2262)</f>
        <v/>
      </c>
      <c r="V2262" s="34">
        <f>N2262/(N2262+O2262)</f>
        <v/>
      </c>
      <c r="W2262" s="34">
        <f>U2262*V2262</f>
        <v/>
      </c>
      <c r="X2262" s="32">
        <f>T2262/N2262</f>
        <v/>
      </c>
      <c r="Y2262" s="35">
        <f>IF(W2262=MAXIFS(W$2:W$7201, A$2:A$7201, A2262, B$2:B$7201, B2262), "OPTIMAL", "")</f>
        <v/>
      </c>
    </row>
    <row r="2263" ht="20" customHeight="1">
      <c r="A2263" s="36" t="n">
        <v>4</v>
      </c>
      <c r="B2263" s="36" t="n">
        <v>40</v>
      </c>
      <c r="C2263" s="37" t="n">
        <v>85</v>
      </c>
      <c r="D2263" s="37" t="n">
        <v>2</v>
      </c>
      <c r="E2263" s="6" t="n">
        <v>4</v>
      </c>
      <c r="F2263" s="37" t="n">
        <v>2</v>
      </c>
      <c r="G2263" s="36" t="n">
        <v>150</v>
      </c>
      <c r="H2263" s="6" t="inlineStr">
        <is>
          <t>OFF</t>
        </is>
      </c>
      <c r="I2263" s="38" t="n">
        <v>994.4885628369005</v>
      </c>
      <c r="J2263" s="38" t="n">
        <v>4850.441664768843</v>
      </c>
      <c r="K2263" s="38" t="n">
        <v>2726.851851851852</v>
      </c>
      <c r="L2263" s="38" t="n">
        <v>150</v>
      </c>
      <c r="M2263" s="38">
        <f>I2263+J2263+K2263+L2263</f>
        <v/>
      </c>
      <c r="N2263" s="38">
        <f>M2263*'Dashboard &amp; Optimisation'!$B$18/('Dashboard &amp; Optimisation'!$B$16/3.6)</f>
        <v/>
      </c>
      <c r="O2263" s="38" t="n">
        <v>815.8425383185424</v>
      </c>
      <c r="P2263" s="39" t="n">
        <v>0.3423854129222775</v>
      </c>
      <c r="Q2263" s="40" t="n">
        <v>10.50160824737823</v>
      </c>
      <c r="R2263" s="38" t="n">
        <v>979.8171870378388</v>
      </c>
      <c r="S2263" s="38">
        <f>R2263*IF(A2263=4, 2.0, 3.0)</f>
        <v/>
      </c>
      <c r="T2263" s="37">
        <f>'Dashboard &amp; Optimisation'!$B$18*U2263</f>
        <v/>
      </c>
      <c r="U2263" s="26">
        <f>MIN(1, S2263/M2263)</f>
        <v/>
      </c>
      <c r="V2263" s="26">
        <f>N2263/(N2263+O2263)</f>
        <v/>
      </c>
      <c r="W2263" s="26">
        <f>U2263*V2263</f>
        <v/>
      </c>
      <c r="X2263" s="39">
        <f>T2263/N2263</f>
        <v/>
      </c>
      <c r="Y2263" s="41">
        <f>IF(W2263=MAXIFS(W$2:W$7201, A$2:A$7201, A2263, B$2:B$7201, B2263), "OPTIMAL", "")</f>
        <v/>
      </c>
    </row>
    <row r="2264" ht="20" customHeight="1">
      <c r="A2264" s="28" t="n">
        <v>4</v>
      </c>
      <c r="B2264" s="28" t="n">
        <v>40</v>
      </c>
      <c r="C2264" s="29" t="n">
        <v>85</v>
      </c>
      <c r="D2264" s="29" t="n">
        <v>2</v>
      </c>
      <c r="E2264" s="30" t="n">
        <v>4</v>
      </c>
      <c r="F2264" s="29" t="n">
        <v>2</v>
      </c>
      <c r="G2264" s="28" t="n">
        <v>200</v>
      </c>
      <c r="H2264" s="30" t="inlineStr">
        <is>
          <t>ON</t>
        </is>
      </c>
      <c r="I2264" s="31" t="n">
        <v>994.4885628369005</v>
      </c>
      <c r="J2264" s="31" t="n">
        <v>4850.441664768843</v>
      </c>
      <c r="K2264" s="31" t="n">
        <v>2726.851851851852</v>
      </c>
      <c r="L2264" s="31" t="n">
        <v>150</v>
      </c>
      <c r="M2264" s="31">
        <f>I2264+J2264+K2264+L2264</f>
        <v/>
      </c>
      <c r="N2264" s="31">
        <f>M2264*'Dashboard &amp; Optimisation'!$B$18/('Dashboard &amp; Optimisation'!$B$16/3.6)</f>
        <v/>
      </c>
      <c r="O2264" s="31" t="n">
        <v>815.8425383185424</v>
      </c>
      <c r="P2264" s="32" t="n">
        <v>0.07949089017468691</v>
      </c>
      <c r="Q2264" s="33" t="n">
        <v>10.50160824737823</v>
      </c>
      <c r="R2264" s="31" t="n">
        <v>4220.296331253359</v>
      </c>
      <c r="S2264" s="31">
        <f>R2264*IF(A2264=4, 2.0, 3.0)</f>
        <v/>
      </c>
      <c r="T2264" s="29">
        <f>'Dashboard &amp; Optimisation'!$B$18*U2264</f>
        <v/>
      </c>
      <c r="U2264" s="34">
        <f>MIN(1, S2264/M2264)</f>
        <v/>
      </c>
      <c r="V2264" s="34">
        <f>N2264/(N2264+O2264)</f>
        <v/>
      </c>
      <c r="W2264" s="34">
        <f>U2264*V2264</f>
        <v/>
      </c>
      <c r="X2264" s="32">
        <f>T2264/N2264</f>
        <v/>
      </c>
      <c r="Y2264" s="35">
        <f>IF(W2264=MAXIFS(W$2:W$7201, A$2:A$7201, A2264, B$2:B$7201, B2264), "OPTIMAL", "")</f>
        <v/>
      </c>
    </row>
    <row r="2265" ht="20" customHeight="1">
      <c r="A2265" s="36" t="n">
        <v>4</v>
      </c>
      <c r="B2265" s="36" t="n">
        <v>40</v>
      </c>
      <c r="C2265" s="37" t="n">
        <v>85</v>
      </c>
      <c r="D2265" s="37" t="n">
        <v>2</v>
      </c>
      <c r="E2265" s="6" t="n">
        <v>4</v>
      </c>
      <c r="F2265" s="37" t="n">
        <v>2</v>
      </c>
      <c r="G2265" s="36" t="n">
        <v>200</v>
      </c>
      <c r="H2265" s="6" t="inlineStr">
        <is>
          <t>OFF</t>
        </is>
      </c>
      <c r="I2265" s="38" t="n">
        <v>994.4885628369005</v>
      </c>
      <c r="J2265" s="38" t="n">
        <v>4850.441664768843</v>
      </c>
      <c r="K2265" s="38" t="n">
        <v>2726.851851851852</v>
      </c>
      <c r="L2265" s="38" t="n">
        <v>150</v>
      </c>
      <c r="M2265" s="38">
        <f>I2265+J2265+K2265+L2265</f>
        <v/>
      </c>
      <c r="N2265" s="38">
        <f>M2265*'Dashboard &amp; Optimisation'!$B$18/('Dashboard &amp; Optimisation'!$B$16/3.6)</f>
        <v/>
      </c>
      <c r="O2265" s="38" t="n">
        <v>815.8425383185424</v>
      </c>
      <c r="P2265" s="39" t="n">
        <v>0.3433216184698769</v>
      </c>
      <c r="Q2265" s="40" t="n">
        <v>10.50160824737823</v>
      </c>
      <c r="R2265" s="38" t="n">
        <v>977.1453183386689</v>
      </c>
      <c r="S2265" s="38">
        <f>R2265*IF(A2265=4, 2.0, 3.0)</f>
        <v/>
      </c>
      <c r="T2265" s="37">
        <f>'Dashboard &amp; Optimisation'!$B$18*U2265</f>
        <v/>
      </c>
      <c r="U2265" s="26">
        <f>MIN(1, S2265/M2265)</f>
        <v/>
      </c>
      <c r="V2265" s="26">
        <f>N2265/(N2265+O2265)</f>
        <v/>
      </c>
      <c r="W2265" s="26">
        <f>U2265*V2265</f>
        <v/>
      </c>
      <c r="X2265" s="39">
        <f>T2265/N2265</f>
        <v/>
      </c>
      <c r="Y2265" s="41">
        <f>IF(W2265=MAXIFS(W$2:W$7201, A$2:A$7201, A2265, B$2:B$7201, B2265), "OPTIMAL", "")</f>
        <v/>
      </c>
    </row>
    <row r="2266" ht="20" customHeight="1">
      <c r="A2266" s="28" t="n">
        <v>4</v>
      </c>
      <c r="B2266" s="28" t="n">
        <v>40</v>
      </c>
      <c r="C2266" s="29" t="n">
        <v>85</v>
      </c>
      <c r="D2266" s="29" t="n">
        <v>2</v>
      </c>
      <c r="E2266" s="30" t="n">
        <v>8</v>
      </c>
      <c r="F2266" s="29" t="n">
        <v>1.5</v>
      </c>
      <c r="G2266" s="28" t="n">
        <v>50</v>
      </c>
      <c r="H2266" s="30" t="inlineStr">
        <is>
          <t>ON</t>
        </is>
      </c>
      <c r="I2266" s="31" t="n">
        <v>994.4885628369005</v>
      </c>
      <c r="J2266" s="31" t="n">
        <v>4850.441664768843</v>
      </c>
      <c r="K2266" s="31" t="n">
        <v>2726.851851851852</v>
      </c>
      <c r="L2266" s="31" t="n">
        <v>150</v>
      </c>
      <c r="M2266" s="31">
        <f>I2266+J2266+K2266+L2266</f>
        <v/>
      </c>
      <c r="N2266" s="31">
        <f>M2266*'Dashboard &amp; Optimisation'!$B$18/('Dashboard &amp; Optimisation'!$B$16/3.6)</f>
        <v/>
      </c>
      <c r="O2266" s="31" t="n">
        <v>1014.443972668584</v>
      </c>
      <c r="P2266" s="32" t="n">
        <v>0.05890267998411309</v>
      </c>
      <c r="Q2266" s="33" t="n">
        <v>15.65241237106734</v>
      </c>
      <c r="R2266" s="31" t="n">
        <v>5850.345167897402</v>
      </c>
      <c r="S2266" s="31">
        <f>R2266*IF(A2266=4, 2.0, 3.0)</f>
        <v/>
      </c>
      <c r="T2266" s="29">
        <f>'Dashboard &amp; Optimisation'!$B$18*U2266</f>
        <v/>
      </c>
      <c r="U2266" s="34">
        <f>MIN(1, S2266/M2266)</f>
        <v/>
      </c>
      <c r="V2266" s="34">
        <f>N2266/(N2266+O2266)</f>
        <v/>
      </c>
      <c r="W2266" s="34">
        <f>U2266*V2266</f>
        <v/>
      </c>
      <c r="X2266" s="32">
        <f>T2266/N2266</f>
        <v/>
      </c>
      <c r="Y2266" s="35">
        <f>IF(W2266=MAXIFS(W$2:W$7201, A$2:A$7201, A2266, B$2:B$7201, B2266), "OPTIMAL", "")</f>
        <v/>
      </c>
    </row>
    <row r="2267" ht="20" customHeight="1">
      <c r="A2267" s="36" t="n">
        <v>4</v>
      </c>
      <c r="B2267" s="36" t="n">
        <v>40</v>
      </c>
      <c r="C2267" s="37" t="n">
        <v>85</v>
      </c>
      <c r="D2267" s="37" t="n">
        <v>2</v>
      </c>
      <c r="E2267" s="6" t="n">
        <v>8</v>
      </c>
      <c r="F2267" s="37" t="n">
        <v>1.5</v>
      </c>
      <c r="G2267" s="36" t="n">
        <v>50</v>
      </c>
      <c r="H2267" s="6" t="inlineStr">
        <is>
          <t>OFF</t>
        </is>
      </c>
      <c r="I2267" s="38" t="n">
        <v>994.4885628369005</v>
      </c>
      <c r="J2267" s="38" t="n">
        <v>4850.441664768843</v>
      </c>
      <c r="K2267" s="38" t="n">
        <v>2726.851851851852</v>
      </c>
      <c r="L2267" s="38" t="n">
        <v>150</v>
      </c>
      <c r="M2267" s="38">
        <f>I2267+J2267+K2267+L2267</f>
        <v/>
      </c>
      <c r="N2267" s="38">
        <f>M2267*'Dashboard &amp; Optimisation'!$B$18/('Dashboard &amp; Optimisation'!$B$16/3.6)</f>
        <v/>
      </c>
      <c r="O2267" s="38" t="n">
        <v>1014.443972668584</v>
      </c>
      <c r="P2267" s="39" t="n">
        <v>0.2609136879154256</v>
      </c>
      <c r="Q2267" s="40" t="n">
        <v>15.65241237106734</v>
      </c>
      <c r="R2267" s="38" t="n">
        <v>1320.747148125722</v>
      </c>
      <c r="S2267" s="38">
        <f>R2267*IF(A2267=4, 2.0, 3.0)</f>
        <v/>
      </c>
      <c r="T2267" s="37">
        <f>'Dashboard &amp; Optimisation'!$B$18*U2267</f>
        <v/>
      </c>
      <c r="U2267" s="26">
        <f>MIN(1, S2267/M2267)</f>
        <v/>
      </c>
      <c r="V2267" s="26">
        <f>N2267/(N2267+O2267)</f>
        <v/>
      </c>
      <c r="W2267" s="26">
        <f>U2267*V2267</f>
        <v/>
      </c>
      <c r="X2267" s="39">
        <f>T2267/N2267</f>
        <v/>
      </c>
      <c r="Y2267" s="41">
        <f>IF(W2267=MAXIFS(W$2:W$7201, A$2:A$7201, A2267, B$2:B$7201, B2267), "OPTIMAL", "")</f>
        <v/>
      </c>
    </row>
    <row r="2268" ht="20" customHeight="1">
      <c r="A2268" s="28" t="n">
        <v>4</v>
      </c>
      <c r="B2268" s="28" t="n">
        <v>40</v>
      </c>
      <c r="C2268" s="29" t="n">
        <v>85</v>
      </c>
      <c r="D2268" s="29" t="n">
        <v>2</v>
      </c>
      <c r="E2268" s="30" t="n">
        <v>8</v>
      </c>
      <c r="F2268" s="29" t="n">
        <v>1.5</v>
      </c>
      <c r="G2268" s="28" t="n">
        <v>100</v>
      </c>
      <c r="H2268" s="30" t="inlineStr">
        <is>
          <t>ON</t>
        </is>
      </c>
      <c r="I2268" s="31" t="n">
        <v>994.4885628369005</v>
      </c>
      <c r="J2268" s="31" t="n">
        <v>4850.441664768843</v>
      </c>
      <c r="K2268" s="31" t="n">
        <v>2726.851851851852</v>
      </c>
      <c r="L2268" s="31" t="n">
        <v>150</v>
      </c>
      <c r="M2268" s="31">
        <f>I2268+J2268+K2268+L2268</f>
        <v/>
      </c>
      <c r="N2268" s="31">
        <f>M2268*'Dashboard &amp; Optimisation'!$B$18/('Dashboard &amp; Optimisation'!$B$16/3.6)</f>
        <v/>
      </c>
      <c r="O2268" s="31" t="n">
        <v>1014.443972668584</v>
      </c>
      <c r="P2268" s="32" t="n">
        <v>0.05983888553171247</v>
      </c>
      <c r="Q2268" s="33" t="n">
        <v>15.65241237106734</v>
      </c>
      <c r="R2268" s="31" t="n">
        <v>5758.813957834104</v>
      </c>
      <c r="S2268" s="31">
        <f>R2268*IF(A2268=4, 2.0, 3.0)</f>
        <v/>
      </c>
      <c r="T2268" s="29">
        <f>'Dashboard &amp; Optimisation'!$B$18*U2268</f>
        <v/>
      </c>
      <c r="U2268" s="34">
        <f>MIN(1, S2268/M2268)</f>
        <v/>
      </c>
      <c r="V2268" s="34">
        <f>N2268/(N2268+O2268)</f>
        <v/>
      </c>
      <c r="W2268" s="34">
        <f>U2268*V2268</f>
        <v/>
      </c>
      <c r="X2268" s="32">
        <f>T2268/N2268</f>
        <v/>
      </c>
      <c r="Y2268" s="35">
        <f>IF(W2268=MAXIFS(W$2:W$7201, A$2:A$7201, A2268, B$2:B$7201, B2268), "OPTIMAL", "")</f>
        <v/>
      </c>
    </row>
    <row r="2269" ht="20" customHeight="1">
      <c r="A2269" s="36" t="n">
        <v>4</v>
      </c>
      <c r="B2269" s="36" t="n">
        <v>40</v>
      </c>
      <c r="C2269" s="37" t="n">
        <v>85</v>
      </c>
      <c r="D2269" s="37" t="n">
        <v>2</v>
      </c>
      <c r="E2269" s="6" t="n">
        <v>8</v>
      </c>
      <c r="F2269" s="37" t="n">
        <v>1.5</v>
      </c>
      <c r="G2269" s="36" t="n">
        <v>100</v>
      </c>
      <c r="H2269" s="6" t="inlineStr">
        <is>
          <t>OFF</t>
        </is>
      </c>
      <c r="I2269" s="38" t="n">
        <v>994.4885628369005</v>
      </c>
      <c r="J2269" s="38" t="n">
        <v>4850.441664768843</v>
      </c>
      <c r="K2269" s="38" t="n">
        <v>2726.851851851852</v>
      </c>
      <c r="L2269" s="38" t="n">
        <v>150</v>
      </c>
      <c r="M2269" s="38">
        <f>I2269+J2269+K2269+L2269</f>
        <v/>
      </c>
      <c r="N2269" s="38">
        <f>M2269*'Dashboard &amp; Optimisation'!$B$18/('Dashboard &amp; Optimisation'!$B$16/3.6)</f>
        <v/>
      </c>
      <c r="O2269" s="38" t="n">
        <v>1014.443972668584</v>
      </c>
      <c r="P2269" s="39" t="n">
        <v>0.261849893463025</v>
      </c>
      <c r="Q2269" s="40" t="n">
        <v>15.65241237106734</v>
      </c>
      <c r="R2269" s="38" t="n">
        <v>1316.025012131323</v>
      </c>
      <c r="S2269" s="38">
        <f>R2269*IF(A2269=4, 2.0, 3.0)</f>
        <v/>
      </c>
      <c r="T2269" s="37">
        <f>'Dashboard &amp; Optimisation'!$B$18*U2269</f>
        <v/>
      </c>
      <c r="U2269" s="26">
        <f>MIN(1, S2269/M2269)</f>
        <v/>
      </c>
      <c r="V2269" s="26">
        <f>N2269/(N2269+O2269)</f>
        <v/>
      </c>
      <c r="W2269" s="26">
        <f>U2269*V2269</f>
        <v/>
      </c>
      <c r="X2269" s="39">
        <f>T2269/N2269</f>
        <v/>
      </c>
      <c r="Y2269" s="41">
        <f>IF(W2269=MAXIFS(W$2:W$7201, A$2:A$7201, A2269, B$2:B$7201, B2269), "OPTIMAL", "")</f>
        <v/>
      </c>
    </row>
    <row r="2270" ht="20" customHeight="1">
      <c r="A2270" s="28" t="n">
        <v>4</v>
      </c>
      <c r="B2270" s="28" t="n">
        <v>40</v>
      </c>
      <c r="C2270" s="29" t="n">
        <v>85</v>
      </c>
      <c r="D2270" s="29" t="n">
        <v>2</v>
      </c>
      <c r="E2270" s="30" t="n">
        <v>8</v>
      </c>
      <c r="F2270" s="29" t="n">
        <v>1.5</v>
      </c>
      <c r="G2270" s="28" t="n">
        <v>150</v>
      </c>
      <c r="H2270" s="30" t="inlineStr">
        <is>
          <t>ON</t>
        </is>
      </c>
      <c r="I2270" s="31" t="n">
        <v>994.4885628369005</v>
      </c>
      <c r="J2270" s="31" t="n">
        <v>4850.441664768843</v>
      </c>
      <c r="K2270" s="31" t="n">
        <v>2726.851851851852</v>
      </c>
      <c r="L2270" s="31" t="n">
        <v>150</v>
      </c>
      <c r="M2270" s="31">
        <f>I2270+J2270+K2270+L2270</f>
        <v/>
      </c>
      <c r="N2270" s="31">
        <f>M2270*'Dashboard &amp; Optimisation'!$B$18/('Dashboard &amp; Optimisation'!$B$16/3.6)</f>
        <v/>
      </c>
      <c r="O2270" s="31" t="n">
        <v>1014.443972668584</v>
      </c>
      <c r="P2270" s="32" t="n">
        <v>0.06077509107931186</v>
      </c>
      <c r="Q2270" s="33" t="n">
        <v>15.65241237106734</v>
      </c>
      <c r="R2270" s="31" t="n">
        <v>5670.102719740175</v>
      </c>
      <c r="S2270" s="31">
        <f>R2270*IF(A2270=4, 2.0, 3.0)</f>
        <v/>
      </c>
      <c r="T2270" s="29">
        <f>'Dashboard &amp; Optimisation'!$B$18*U2270</f>
        <v/>
      </c>
      <c r="U2270" s="34">
        <f>MIN(1, S2270/M2270)</f>
        <v/>
      </c>
      <c r="V2270" s="34">
        <f>N2270/(N2270+O2270)</f>
        <v/>
      </c>
      <c r="W2270" s="34">
        <f>U2270*V2270</f>
        <v/>
      </c>
      <c r="X2270" s="32">
        <f>T2270/N2270</f>
        <v/>
      </c>
      <c r="Y2270" s="35">
        <f>IF(W2270=MAXIFS(W$2:W$7201, A$2:A$7201, A2270, B$2:B$7201, B2270), "OPTIMAL", "")</f>
        <v/>
      </c>
    </row>
    <row r="2271" ht="20" customHeight="1">
      <c r="A2271" s="36" t="n">
        <v>4</v>
      </c>
      <c r="B2271" s="36" t="n">
        <v>40</v>
      </c>
      <c r="C2271" s="37" t="n">
        <v>85</v>
      </c>
      <c r="D2271" s="37" t="n">
        <v>2</v>
      </c>
      <c r="E2271" s="6" t="n">
        <v>8</v>
      </c>
      <c r="F2271" s="37" t="n">
        <v>1.5</v>
      </c>
      <c r="G2271" s="36" t="n">
        <v>150</v>
      </c>
      <c r="H2271" s="6" t="inlineStr">
        <is>
          <t>OFF</t>
        </is>
      </c>
      <c r="I2271" s="38" t="n">
        <v>994.4885628369005</v>
      </c>
      <c r="J2271" s="38" t="n">
        <v>4850.441664768843</v>
      </c>
      <c r="K2271" s="38" t="n">
        <v>2726.851851851852</v>
      </c>
      <c r="L2271" s="38" t="n">
        <v>150</v>
      </c>
      <c r="M2271" s="38">
        <f>I2271+J2271+K2271+L2271</f>
        <v/>
      </c>
      <c r="N2271" s="38">
        <f>M2271*'Dashboard &amp; Optimisation'!$B$18/('Dashboard &amp; Optimisation'!$B$16/3.6)</f>
        <v/>
      </c>
      <c r="O2271" s="38" t="n">
        <v>1014.443972668584</v>
      </c>
      <c r="P2271" s="39" t="n">
        <v>0.2627860990106244</v>
      </c>
      <c r="Q2271" s="40" t="n">
        <v>15.65241237106734</v>
      </c>
      <c r="R2271" s="38" t="n">
        <v>1311.336522436565</v>
      </c>
      <c r="S2271" s="38">
        <f>R2271*IF(A2271=4, 2.0, 3.0)</f>
        <v/>
      </c>
      <c r="T2271" s="37">
        <f>'Dashboard &amp; Optimisation'!$B$18*U2271</f>
        <v/>
      </c>
      <c r="U2271" s="26">
        <f>MIN(1, S2271/M2271)</f>
        <v/>
      </c>
      <c r="V2271" s="26">
        <f>N2271/(N2271+O2271)</f>
        <v/>
      </c>
      <c r="W2271" s="26">
        <f>U2271*V2271</f>
        <v/>
      </c>
      <c r="X2271" s="39">
        <f>T2271/N2271</f>
        <v/>
      </c>
      <c r="Y2271" s="41">
        <f>IF(W2271=MAXIFS(W$2:W$7201, A$2:A$7201, A2271, B$2:B$7201, B2271), "OPTIMAL", "")</f>
        <v/>
      </c>
    </row>
    <row r="2272" ht="20" customHeight="1">
      <c r="A2272" s="28" t="n">
        <v>4</v>
      </c>
      <c r="B2272" s="28" t="n">
        <v>40</v>
      </c>
      <c r="C2272" s="29" t="n">
        <v>85</v>
      </c>
      <c r="D2272" s="29" t="n">
        <v>2</v>
      </c>
      <c r="E2272" s="30" t="n">
        <v>8</v>
      </c>
      <c r="F2272" s="29" t="n">
        <v>1.5</v>
      </c>
      <c r="G2272" s="28" t="n">
        <v>200</v>
      </c>
      <c r="H2272" s="30" t="inlineStr">
        <is>
          <t>ON</t>
        </is>
      </c>
      <c r="I2272" s="31" t="n">
        <v>994.4885628369005</v>
      </c>
      <c r="J2272" s="31" t="n">
        <v>4850.441664768843</v>
      </c>
      <c r="K2272" s="31" t="n">
        <v>2726.851851851852</v>
      </c>
      <c r="L2272" s="31" t="n">
        <v>150</v>
      </c>
      <c r="M2272" s="31">
        <f>I2272+J2272+K2272+L2272</f>
        <v/>
      </c>
      <c r="N2272" s="31">
        <f>M2272*'Dashboard &amp; Optimisation'!$B$18/('Dashboard &amp; Optimisation'!$B$16/3.6)</f>
        <v/>
      </c>
      <c r="O2272" s="31" t="n">
        <v>1014.443972668584</v>
      </c>
      <c r="P2272" s="32" t="n">
        <v>0.06171129662691124</v>
      </c>
      <c r="Q2272" s="33" t="n">
        <v>15.65241237106734</v>
      </c>
      <c r="R2272" s="31" t="n">
        <v>5584.083110497932</v>
      </c>
      <c r="S2272" s="31">
        <f>R2272*IF(A2272=4, 2.0, 3.0)</f>
        <v/>
      </c>
      <c r="T2272" s="29">
        <f>'Dashboard &amp; Optimisation'!$B$18*U2272</f>
        <v/>
      </c>
      <c r="U2272" s="34">
        <f>MIN(1, S2272/M2272)</f>
        <v/>
      </c>
      <c r="V2272" s="34">
        <f>N2272/(N2272+O2272)</f>
        <v/>
      </c>
      <c r="W2272" s="34">
        <f>U2272*V2272</f>
        <v/>
      </c>
      <c r="X2272" s="32">
        <f>T2272/N2272</f>
        <v/>
      </c>
      <c r="Y2272" s="35">
        <f>IF(W2272=MAXIFS(W$2:W$7201, A$2:A$7201, A2272, B$2:B$7201, B2272), "OPTIMAL", "")</f>
        <v/>
      </c>
    </row>
    <row r="2273" ht="20" customHeight="1">
      <c r="A2273" s="36" t="n">
        <v>4</v>
      </c>
      <c r="B2273" s="36" t="n">
        <v>40</v>
      </c>
      <c r="C2273" s="37" t="n">
        <v>85</v>
      </c>
      <c r="D2273" s="37" t="n">
        <v>2</v>
      </c>
      <c r="E2273" s="6" t="n">
        <v>8</v>
      </c>
      <c r="F2273" s="37" t="n">
        <v>1.5</v>
      </c>
      <c r="G2273" s="36" t="n">
        <v>200</v>
      </c>
      <c r="H2273" s="6" t="inlineStr">
        <is>
          <t>OFF</t>
        </is>
      </c>
      <c r="I2273" s="38" t="n">
        <v>994.4885628369005</v>
      </c>
      <c r="J2273" s="38" t="n">
        <v>4850.441664768843</v>
      </c>
      <c r="K2273" s="38" t="n">
        <v>2726.851851851852</v>
      </c>
      <c r="L2273" s="38" t="n">
        <v>150</v>
      </c>
      <c r="M2273" s="38">
        <f>I2273+J2273+K2273+L2273</f>
        <v/>
      </c>
      <c r="N2273" s="38">
        <f>M2273*'Dashboard &amp; Optimisation'!$B$18/('Dashboard &amp; Optimisation'!$B$16/3.6)</f>
        <v/>
      </c>
      <c r="O2273" s="38" t="n">
        <v>1014.443972668584</v>
      </c>
      <c r="P2273" s="39" t="n">
        <v>0.2637223045582238</v>
      </c>
      <c r="Q2273" s="40" t="n">
        <v>15.65241237106734</v>
      </c>
      <c r="R2273" s="38" t="n">
        <v>1306.681320711662</v>
      </c>
      <c r="S2273" s="38">
        <f>R2273*IF(A2273=4, 2.0, 3.0)</f>
        <v/>
      </c>
      <c r="T2273" s="37">
        <f>'Dashboard &amp; Optimisation'!$B$18*U2273</f>
        <v/>
      </c>
      <c r="U2273" s="26">
        <f>MIN(1, S2273/M2273)</f>
        <v/>
      </c>
      <c r="V2273" s="26">
        <f>N2273/(N2273+O2273)</f>
        <v/>
      </c>
      <c r="W2273" s="26">
        <f>U2273*V2273</f>
        <v/>
      </c>
      <c r="X2273" s="39">
        <f>T2273/N2273</f>
        <v/>
      </c>
      <c r="Y2273" s="41">
        <f>IF(W2273=MAXIFS(W$2:W$7201, A$2:A$7201, A2273, B$2:B$7201, B2273), "OPTIMAL", "")</f>
        <v/>
      </c>
    </row>
    <row r="2274" ht="20" customHeight="1">
      <c r="A2274" s="28" t="n">
        <v>4</v>
      </c>
      <c r="B2274" s="28" t="n">
        <v>40</v>
      </c>
      <c r="C2274" s="29" t="n">
        <v>85</v>
      </c>
      <c r="D2274" s="29" t="n">
        <v>2</v>
      </c>
      <c r="E2274" s="30" t="n">
        <v>8</v>
      </c>
      <c r="F2274" s="29" t="n">
        <v>2</v>
      </c>
      <c r="G2274" s="28" t="n">
        <v>50</v>
      </c>
      <c r="H2274" s="30" t="inlineStr">
        <is>
          <t>ON</t>
        </is>
      </c>
      <c r="I2274" s="31" t="n">
        <v>994.4885628369005</v>
      </c>
      <c r="J2274" s="31" t="n">
        <v>4850.441664768843</v>
      </c>
      <c r="K2274" s="31" t="n">
        <v>2726.851851851852</v>
      </c>
      <c r="L2274" s="31" t="n">
        <v>150</v>
      </c>
      <c r="M2274" s="31">
        <f>I2274+J2274+K2274+L2274</f>
        <v/>
      </c>
      <c r="N2274" s="31">
        <f>M2274*'Dashboard &amp; Optimisation'!$B$18/('Dashboard &amp; Optimisation'!$B$16/3.6)</f>
        <v/>
      </c>
      <c r="O2274" s="31" t="n">
        <v>1224.152626890266</v>
      </c>
      <c r="P2274" s="32" t="n">
        <v>0.05794452706634972</v>
      </c>
      <c r="Q2274" s="33" t="n">
        <v>20.80321649475646</v>
      </c>
      <c r="R2274" s="31" t="n">
        <v>6113.386543475476</v>
      </c>
      <c r="S2274" s="31">
        <f>R2274*IF(A2274=4, 2.0, 3.0)</f>
        <v/>
      </c>
      <c r="T2274" s="29">
        <f>'Dashboard &amp; Optimisation'!$B$18*U2274</f>
        <v/>
      </c>
      <c r="U2274" s="34">
        <f>MIN(1, S2274/M2274)</f>
        <v/>
      </c>
      <c r="V2274" s="34">
        <f>N2274/(N2274+O2274)</f>
        <v/>
      </c>
      <c r="W2274" s="34">
        <f>U2274*V2274</f>
        <v/>
      </c>
      <c r="X2274" s="32">
        <f>T2274/N2274</f>
        <v/>
      </c>
      <c r="Y2274" s="35">
        <f>IF(W2274=MAXIFS(W$2:W$7201, A$2:A$7201, A2274, B$2:B$7201, B2274), "OPTIMAL", "")</f>
        <v/>
      </c>
    </row>
    <row r="2275" ht="20" customHeight="1">
      <c r="A2275" s="36" t="n">
        <v>4</v>
      </c>
      <c r="B2275" s="36" t="n">
        <v>40</v>
      </c>
      <c r="C2275" s="37" t="n">
        <v>85</v>
      </c>
      <c r="D2275" s="37" t="n">
        <v>2</v>
      </c>
      <c r="E2275" s="6" t="n">
        <v>8</v>
      </c>
      <c r="F2275" s="37" t="n">
        <v>2</v>
      </c>
      <c r="G2275" s="36" t="n">
        <v>50</v>
      </c>
      <c r="H2275" s="6" t="inlineStr">
        <is>
          <t>OFF</t>
        </is>
      </c>
      <c r="I2275" s="38" t="n">
        <v>994.4885628369005</v>
      </c>
      <c r="J2275" s="38" t="n">
        <v>4850.441664768843</v>
      </c>
      <c r="K2275" s="38" t="n">
        <v>2726.851851851852</v>
      </c>
      <c r="L2275" s="38" t="n">
        <v>150</v>
      </c>
      <c r="M2275" s="38">
        <f>I2275+J2275+K2275+L2275</f>
        <v/>
      </c>
      <c r="N2275" s="38">
        <f>M2275*'Dashboard &amp; Optimisation'!$B$18/('Dashboard &amp; Optimisation'!$B$16/3.6)</f>
        <v/>
      </c>
      <c r="O2275" s="38" t="n">
        <v>1224.152626890266</v>
      </c>
      <c r="P2275" s="39" t="n">
        <v>0.2615988357062477</v>
      </c>
      <c r="Q2275" s="40" t="n">
        <v>20.80321649475646</v>
      </c>
      <c r="R2275" s="38" t="n">
        <v>1354.124115572326</v>
      </c>
      <c r="S2275" s="38">
        <f>R2275*IF(A2275=4, 2.0, 3.0)</f>
        <v/>
      </c>
      <c r="T2275" s="37">
        <f>'Dashboard &amp; Optimisation'!$B$18*U2275</f>
        <v/>
      </c>
      <c r="U2275" s="26">
        <f>MIN(1, S2275/M2275)</f>
        <v/>
      </c>
      <c r="V2275" s="26">
        <f>N2275/(N2275+O2275)</f>
        <v/>
      </c>
      <c r="W2275" s="26">
        <f>U2275*V2275</f>
        <v/>
      </c>
      <c r="X2275" s="39">
        <f>T2275/N2275</f>
        <v/>
      </c>
      <c r="Y2275" s="41">
        <f>IF(W2275=MAXIFS(W$2:W$7201, A$2:A$7201, A2275, B$2:B$7201, B2275), "OPTIMAL", "")</f>
        <v/>
      </c>
    </row>
    <row r="2276" ht="20" customHeight="1">
      <c r="A2276" s="28" t="n">
        <v>4</v>
      </c>
      <c r="B2276" s="28" t="n">
        <v>40</v>
      </c>
      <c r="C2276" s="29" t="n">
        <v>85</v>
      </c>
      <c r="D2276" s="29" t="n">
        <v>2</v>
      </c>
      <c r="E2276" s="30" t="n">
        <v>8</v>
      </c>
      <c r="F2276" s="29" t="n">
        <v>2</v>
      </c>
      <c r="G2276" s="28" t="n">
        <v>100</v>
      </c>
      <c r="H2276" s="30" t="inlineStr">
        <is>
          <t>ON</t>
        </is>
      </c>
      <c r="I2276" s="31" t="n">
        <v>994.4885628369005</v>
      </c>
      <c r="J2276" s="31" t="n">
        <v>4850.441664768843</v>
      </c>
      <c r="K2276" s="31" t="n">
        <v>2726.851851851852</v>
      </c>
      <c r="L2276" s="31" t="n">
        <v>150</v>
      </c>
      <c r="M2276" s="31">
        <f>I2276+J2276+K2276+L2276</f>
        <v/>
      </c>
      <c r="N2276" s="31">
        <f>M2276*'Dashboard &amp; Optimisation'!$B$18/('Dashboard &amp; Optimisation'!$B$16/3.6)</f>
        <v/>
      </c>
      <c r="O2276" s="31" t="n">
        <v>1224.152626890266</v>
      </c>
      <c r="P2276" s="32" t="n">
        <v>0.0588807326139491</v>
      </c>
      <c r="Q2276" s="33" t="n">
        <v>20.80321649475646</v>
      </c>
      <c r="R2276" s="31" t="n">
        <v>6016.183500263591</v>
      </c>
      <c r="S2276" s="31">
        <f>R2276*IF(A2276=4, 2.0, 3.0)</f>
        <v/>
      </c>
      <c r="T2276" s="29">
        <f>'Dashboard &amp; Optimisation'!$B$18*U2276</f>
        <v/>
      </c>
      <c r="U2276" s="34">
        <f>MIN(1, S2276/M2276)</f>
        <v/>
      </c>
      <c r="V2276" s="34">
        <f>N2276/(N2276+O2276)</f>
        <v/>
      </c>
      <c r="W2276" s="34">
        <f>U2276*V2276</f>
        <v/>
      </c>
      <c r="X2276" s="32">
        <f>T2276/N2276</f>
        <v/>
      </c>
      <c r="Y2276" s="35">
        <f>IF(W2276=MAXIFS(W$2:W$7201, A$2:A$7201, A2276, B$2:B$7201, B2276), "OPTIMAL", "")</f>
        <v/>
      </c>
    </row>
    <row r="2277" ht="20" customHeight="1">
      <c r="A2277" s="36" t="n">
        <v>4</v>
      </c>
      <c r="B2277" s="36" t="n">
        <v>40</v>
      </c>
      <c r="C2277" s="37" t="n">
        <v>85</v>
      </c>
      <c r="D2277" s="37" t="n">
        <v>2</v>
      </c>
      <c r="E2277" s="6" t="n">
        <v>8</v>
      </c>
      <c r="F2277" s="37" t="n">
        <v>2</v>
      </c>
      <c r="G2277" s="36" t="n">
        <v>100</v>
      </c>
      <c r="H2277" s="6" t="inlineStr">
        <is>
          <t>OFF</t>
        </is>
      </c>
      <c r="I2277" s="38" t="n">
        <v>994.4885628369005</v>
      </c>
      <c r="J2277" s="38" t="n">
        <v>4850.441664768843</v>
      </c>
      <c r="K2277" s="38" t="n">
        <v>2726.851851851852</v>
      </c>
      <c r="L2277" s="38" t="n">
        <v>150</v>
      </c>
      <c r="M2277" s="38">
        <f>I2277+J2277+K2277+L2277</f>
        <v/>
      </c>
      <c r="N2277" s="38">
        <f>M2277*'Dashboard &amp; Optimisation'!$B$18/('Dashboard &amp; Optimisation'!$B$16/3.6)</f>
        <v/>
      </c>
      <c r="O2277" s="38" t="n">
        <v>1224.152626890266</v>
      </c>
      <c r="P2277" s="39" t="n">
        <v>0.2625350412538471</v>
      </c>
      <c r="Q2277" s="40" t="n">
        <v>20.80321649475646</v>
      </c>
      <c r="R2277" s="38" t="n">
        <v>1349.295280141131</v>
      </c>
      <c r="S2277" s="38">
        <f>R2277*IF(A2277=4, 2.0, 3.0)</f>
        <v/>
      </c>
      <c r="T2277" s="37">
        <f>'Dashboard &amp; Optimisation'!$B$18*U2277</f>
        <v/>
      </c>
      <c r="U2277" s="26">
        <f>MIN(1, S2277/M2277)</f>
        <v/>
      </c>
      <c r="V2277" s="26">
        <f>N2277/(N2277+O2277)</f>
        <v/>
      </c>
      <c r="W2277" s="26">
        <f>U2277*V2277</f>
        <v/>
      </c>
      <c r="X2277" s="39">
        <f>T2277/N2277</f>
        <v/>
      </c>
      <c r="Y2277" s="41">
        <f>IF(W2277=MAXIFS(W$2:W$7201, A$2:A$7201, A2277, B$2:B$7201, B2277), "OPTIMAL", "")</f>
        <v/>
      </c>
    </row>
    <row r="2278" ht="20" customHeight="1">
      <c r="A2278" s="28" t="n">
        <v>4</v>
      </c>
      <c r="B2278" s="28" t="n">
        <v>40</v>
      </c>
      <c r="C2278" s="29" t="n">
        <v>85</v>
      </c>
      <c r="D2278" s="29" t="n">
        <v>2</v>
      </c>
      <c r="E2278" s="30" t="n">
        <v>8</v>
      </c>
      <c r="F2278" s="29" t="n">
        <v>2</v>
      </c>
      <c r="G2278" s="28" t="n">
        <v>150</v>
      </c>
      <c r="H2278" s="30" t="inlineStr">
        <is>
          <t>ON</t>
        </is>
      </c>
      <c r="I2278" s="31" t="n">
        <v>994.4885628369005</v>
      </c>
      <c r="J2278" s="31" t="n">
        <v>4850.441664768843</v>
      </c>
      <c r="K2278" s="31" t="n">
        <v>2726.851851851852</v>
      </c>
      <c r="L2278" s="31" t="n">
        <v>150</v>
      </c>
      <c r="M2278" s="31">
        <f>I2278+J2278+K2278+L2278</f>
        <v/>
      </c>
      <c r="N2278" s="31">
        <f>M2278*'Dashboard &amp; Optimisation'!$B$18/('Dashboard &amp; Optimisation'!$B$16/3.6)</f>
        <v/>
      </c>
      <c r="O2278" s="31" t="n">
        <v>1224.152626890266</v>
      </c>
      <c r="P2278" s="32" t="n">
        <v>0.05981693816154848</v>
      </c>
      <c r="Q2278" s="33" t="n">
        <v>20.80321649475646</v>
      </c>
      <c r="R2278" s="31" t="n">
        <v>5922.023141317916</v>
      </c>
      <c r="S2278" s="31">
        <f>R2278*IF(A2278=4, 2.0, 3.0)</f>
        <v/>
      </c>
      <c r="T2278" s="29">
        <f>'Dashboard &amp; Optimisation'!$B$18*U2278</f>
        <v/>
      </c>
      <c r="U2278" s="34">
        <f>MIN(1, S2278/M2278)</f>
        <v/>
      </c>
      <c r="V2278" s="34">
        <f>N2278/(N2278+O2278)</f>
        <v/>
      </c>
      <c r="W2278" s="34">
        <f>U2278*V2278</f>
        <v/>
      </c>
      <c r="X2278" s="32">
        <f>T2278/N2278</f>
        <v/>
      </c>
      <c r="Y2278" s="35">
        <f>IF(W2278=MAXIFS(W$2:W$7201, A$2:A$7201, A2278, B$2:B$7201, B2278), "OPTIMAL", "")</f>
        <v/>
      </c>
    </row>
    <row r="2279" ht="20" customHeight="1">
      <c r="A2279" s="36" t="n">
        <v>4</v>
      </c>
      <c r="B2279" s="36" t="n">
        <v>40</v>
      </c>
      <c r="C2279" s="37" t="n">
        <v>85</v>
      </c>
      <c r="D2279" s="37" t="n">
        <v>2</v>
      </c>
      <c r="E2279" s="6" t="n">
        <v>8</v>
      </c>
      <c r="F2279" s="37" t="n">
        <v>2</v>
      </c>
      <c r="G2279" s="36" t="n">
        <v>150</v>
      </c>
      <c r="H2279" s="6" t="inlineStr">
        <is>
          <t>OFF</t>
        </is>
      </c>
      <c r="I2279" s="38" t="n">
        <v>994.4885628369005</v>
      </c>
      <c r="J2279" s="38" t="n">
        <v>4850.441664768843</v>
      </c>
      <c r="K2279" s="38" t="n">
        <v>2726.851851851852</v>
      </c>
      <c r="L2279" s="38" t="n">
        <v>150</v>
      </c>
      <c r="M2279" s="38">
        <f>I2279+J2279+K2279+L2279</f>
        <v/>
      </c>
      <c r="N2279" s="38">
        <f>M2279*'Dashboard &amp; Optimisation'!$B$18/('Dashboard &amp; Optimisation'!$B$16/3.6)</f>
        <v/>
      </c>
      <c r="O2279" s="38" t="n">
        <v>1224.152626890266</v>
      </c>
      <c r="P2279" s="39" t="n">
        <v>0.2634712468014465</v>
      </c>
      <c r="Q2279" s="40" t="n">
        <v>20.80321649475646</v>
      </c>
      <c r="R2279" s="38" t="n">
        <v>1344.500761794429</v>
      </c>
      <c r="S2279" s="38">
        <f>R2279*IF(A2279=4, 2.0, 3.0)</f>
        <v/>
      </c>
      <c r="T2279" s="37">
        <f>'Dashboard &amp; Optimisation'!$B$18*U2279</f>
        <v/>
      </c>
      <c r="U2279" s="26">
        <f>MIN(1, S2279/M2279)</f>
        <v/>
      </c>
      <c r="V2279" s="26">
        <f>N2279/(N2279+O2279)</f>
        <v/>
      </c>
      <c r="W2279" s="26">
        <f>U2279*V2279</f>
        <v/>
      </c>
      <c r="X2279" s="39">
        <f>T2279/N2279</f>
        <v/>
      </c>
      <c r="Y2279" s="41">
        <f>IF(W2279=MAXIFS(W$2:W$7201, A$2:A$7201, A2279, B$2:B$7201, B2279), "OPTIMAL", "")</f>
        <v/>
      </c>
    </row>
    <row r="2280" ht="20" customHeight="1">
      <c r="A2280" s="28" t="n">
        <v>4</v>
      </c>
      <c r="B2280" s="28" t="n">
        <v>40</v>
      </c>
      <c r="C2280" s="29" t="n">
        <v>85</v>
      </c>
      <c r="D2280" s="29" t="n">
        <v>2</v>
      </c>
      <c r="E2280" s="30" t="n">
        <v>8</v>
      </c>
      <c r="F2280" s="29" t="n">
        <v>2</v>
      </c>
      <c r="G2280" s="28" t="n">
        <v>200</v>
      </c>
      <c r="H2280" s="30" t="inlineStr">
        <is>
          <t>ON</t>
        </is>
      </c>
      <c r="I2280" s="31" t="n">
        <v>994.4885628369005</v>
      </c>
      <c r="J2280" s="31" t="n">
        <v>4850.441664768843</v>
      </c>
      <c r="K2280" s="31" t="n">
        <v>2726.851851851852</v>
      </c>
      <c r="L2280" s="31" t="n">
        <v>150</v>
      </c>
      <c r="M2280" s="31">
        <f>I2280+J2280+K2280+L2280</f>
        <v/>
      </c>
      <c r="N2280" s="31">
        <f>M2280*'Dashboard &amp; Optimisation'!$B$18/('Dashboard &amp; Optimisation'!$B$16/3.6)</f>
        <v/>
      </c>
      <c r="O2280" s="31" t="n">
        <v>1224.152626890266</v>
      </c>
      <c r="P2280" s="32" t="n">
        <v>0.06075314370914787</v>
      </c>
      <c r="Q2280" s="33" t="n">
        <v>20.80321649475646</v>
      </c>
      <c r="R2280" s="31" t="n">
        <v>5830.764803404466</v>
      </c>
      <c r="S2280" s="31">
        <f>R2280*IF(A2280=4, 2.0, 3.0)</f>
        <v/>
      </c>
      <c r="T2280" s="29">
        <f>'Dashboard &amp; Optimisation'!$B$18*U2280</f>
        <v/>
      </c>
      <c r="U2280" s="34">
        <f>MIN(1, S2280/M2280)</f>
        <v/>
      </c>
      <c r="V2280" s="34">
        <f>N2280/(N2280+O2280)</f>
        <v/>
      </c>
      <c r="W2280" s="34">
        <f>U2280*V2280</f>
        <v/>
      </c>
      <c r="X2280" s="32">
        <f>T2280/N2280</f>
        <v/>
      </c>
      <c r="Y2280" s="35">
        <f>IF(W2280=MAXIFS(W$2:W$7201, A$2:A$7201, A2280, B$2:B$7201, B2280), "OPTIMAL", "")</f>
        <v/>
      </c>
    </row>
    <row r="2281" ht="20" customHeight="1">
      <c r="A2281" s="36" t="n">
        <v>4</v>
      </c>
      <c r="B2281" s="36" t="n">
        <v>40</v>
      </c>
      <c r="C2281" s="37" t="n">
        <v>85</v>
      </c>
      <c r="D2281" s="37" t="n">
        <v>2</v>
      </c>
      <c r="E2281" s="6" t="n">
        <v>8</v>
      </c>
      <c r="F2281" s="37" t="n">
        <v>2</v>
      </c>
      <c r="G2281" s="36" t="n">
        <v>200</v>
      </c>
      <c r="H2281" s="6" t="inlineStr">
        <is>
          <t>OFF</t>
        </is>
      </c>
      <c r="I2281" s="38" t="n">
        <v>994.4885628369005</v>
      </c>
      <c r="J2281" s="38" t="n">
        <v>4850.441664768843</v>
      </c>
      <c r="K2281" s="38" t="n">
        <v>2726.851851851852</v>
      </c>
      <c r="L2281" s="38" t="n">
        <v>150</v>
      </c>
      <c r="M2281" s="38">
        <f>I2281+J2281+K2281+L2281</f>
        <v/>
      </c>
      <c r="N2281" s="38">
        <f>M2281*'Dashboard &amp; Optimisation'!$B$18/('Dashboard &amp; Optimisation'!$B$16/3.6)</f>
        <v/>
      </c>
      <c r="O2281" s="38" t="n">
        <v>1224.152626890266</v>
      </c>
      <c r="P2281" s="39" t="n">
        <v>0.2644074523490459</v>
      </c>
      <c r="Q2281" s="40" t="n">
        <v>20.80321649475646</v>
      </c>
      <c r="R2281" s="38" t="n">
        <v>1339.740196005679</v>
      </c>
      <c r="S2281" s="38">
        <f>R2281*IF(A2281=4, 2.0, 3.0)</f>
        <v/>
      </c>
      <c r="T2281" s="37">
        <f>'Dashboard &amp; Optimisation'!$B$18*U2281</f>
        <v/>
      </c>
      <c r="U2281" s="26">
        <f>MIN(1, S2281/M2281)</f>
        <v/>
      </c>
      <c r="V2281" s="26">
        <f>N2281/(N2281+O2281)</f>
        <v/>
      </c>
      <c r="W2281" s="26">
        <f>U2281*V2281</f>
        <v/>
      </c>
      <c r="X2281" s="39">
        <f>T2281/N2281</f>
        <v/>
      </c>
      <c r="Y2281" s="41">
        <f>IF(W2281=MAXIFS(W$2:W$7201, A$2:A$7201, A2281, B$2:B$7201, B2281), "OPTIMAL", "")</f>
        <v/>
      </c>
    </row>
    <row r="2282" ht="20" customHeight="1">
      <c r="A2282" s="28" t="n">
        <v>4</v>
      </c>
      <c r="B2282" s="28" t="n">
        <v>40</v>
      </c>
      <c r="C2282" s="29" t="n">
        <v>85</v>
      </c>
      <c r="D2282" s="29" t="n">
        <v>3</v>
      </c>
      <c r="E2282" s="30" t="n">
        <v>0</v>
      </c>
      <c r="F2282" s="29" t="n">
        <v>0</v>
      </c>
      <c r="G2282" s="28" t="n">
        <v>50</v>
      </c>
      <c r="H2282" s="30" t="inlineStr">
        <is>
          <t>ON</t>
        </is>
      </c>
      <c r="I2282" s="31" t="n">
        <v>994.4885628369005</v>
      </c>
      <c r="J2282" s="31" t="n">
        <v>4850.441664768843</v>
      </c>
      <c r="K2282" s="31" t="n">
        <v>2726.851851851852</v>
      </c>
      <c r="L2282" s="31" t="n">
        <v>150</v>
      </c>
      <c r="M2282" s="31">
        <f>I2282+J2282+K2282+L2282</f>
        <v/>
      </c>
      <c r="N2282" s="31">
        <f>M2282*'Dashboard &amp; Optimisation'!$B$18/('Dashboard &amp; Optimisation'!$B$16/3.6)</f>
        <v/>
      </c>
      <c r="O2282" s="31" t="n">
        <v>698.8934466747362</v>
      </c>
      <c r="P2282" s="32" t="n">
        <v>0.4943733617354089</v>
      </c>
      <c r="Q2282" s="33" t="n">
        <v>0.2</v>
      </c>
      <c r="R2282" s="31" t="n">
        <v>677.4966663848103</v>
      </c>
      <c r="S2282" s="31">
        <f>R2282*IF(A2282=4, 2.0, 3.0)</f>
        <v/>
      </c>
      <c r="T2282" s="29">
        <f>'Dashboard &amp; Optimisation'!$B$18*U2282</f>
        <v/>
      </c>
      <c r="U2282" s="34">
        <f>MIN(1, S2282/M2282)</f>
        <v/>
      </c>
      <c r="V2282" s="34">
        <f>N2282/(N2282+O2282)</f>
        <v/>
      </c>
      <c r="W2282" s="34">
        <f>U2282*V2282</f>
        <v/>
      </c>
      <c r="X2282" s="32">
        <f>T2282/N2282</f>
        <v/>
      </c>
      <c r="Y2282" s="35">
        <f>IF(W2282=MAXIFS(W$2:W$7201, A$2:A$7201, A2282, B$2:B$7201, B2282), "OPTIMAL", "")</f>
        <v/>
      </c>
    </row>
    <row r="2283" ht="20" customHeight="1">
      <c r="A2283" s="36" t="n">
        <v>4</v>
      </c>
      <c r="B2283" s="36" t="n">
        <v>40</v>
      </c>
      <c r="C2283" s="37" t="n">
        <v>85</v>
      </c>
      <c r="D2283" s="37" t="n">
        <v>3</v>
      </c>
      <c r="E2283" s="6" t="n">
        <v>0</v>
      </c>
      <c r="F2283" s="37" t="n">
        <v>0</v>
      </c>
      <c r="G2283" s="36" t="n">
        <v>50</v>
      </c>
      <c r="H2283" s="6" t="inlineStr">
        <is>
          <t>OFF</t>
        </is>
      </c>
      <c r="I2283" s="38" t="n">
        <v>994.4885628369005</v>
      </c>
      <c r="J2283" s="38" t="n">
        <v>4850.441664768843</v>
      </c>
      <c r="K2283" s="38" t="n">
        <v>2726.851851851852</v>
      </c>
      <c r="L2283" s="38" t="n">
        <v>150</v>
      </c>
      <c r="M2283" s="38">
        <f>I2283+J2283+K2283+L2283</f>
        <v/>
      </c>
      <c r="N2283" s="38">
        <f>M2283*'Dashboard &amp; Optimisation'!$B$18/('Dashboard &amp; Optimisation'!$B$16/3.6)</f>
        <v/>
      </c>
      <c r="O2283" s="38" t="n">
        <v>698.8934466747362</v>
      </c>
      <c r="P2283" s="39" t="n">
        <v>0.8688555807751626</v>
      </c>
      <c r="Q2283" s="40" t="n">
        <v>0.2</v>
      </c>
      <c r="R2283" s="38" t="n">
        <v>385.4913427918286</v>
      </c>
      <c r="S2283" s="38">
        <f>R2283*IF(A2283=4, 2.0, 3.0)</f>
        <v/>
      </c>
      <c r="T2283" s="37">
        <f>'Dashboard &amp; Optimisation'!$B$18*U2283</f>
        <v/>
      </c>
      <c r="U2283" s="26">
        <f>MIN(1, S2283/M2283)</f>
        <v/>
      </c>
      <c r="V2283" s="26">
        <f>N2283/(N2283+O2283)</f>
        <v/>
      </c>
      <c r="W2283" s="26">
        <f>U2283*V2283</f>
        <v/>
      </c>
      <c r="X2283" s="39">
        <f>T2283/N2283</f>
        <v/>
      </c>
      <c r="Y2283" s="41">
        <f>IF(W2283=MAXIFS(W$2:W$7201, A$2:A$7201, A2283, B$2:B$7201, B2283), "OPTIMAL", "")</f>
        <v/>
      </c>
    </row>
    <row r="2284" ht="20" customHeight="1">
      <c r="A2284" s="28" t="n">
        <v>4</v>
      </c>
      <c r="B2284" s="28" t="n">
        <v>40</v>
      </c>
      <c r="C2284" s="29" t="n">
        <v>85</v>
      </c>
      <c r="D2284" s="29" t="n">
        <v>3</v>
      </c>
      <c r="E2284" s="30" t="n">
        <v>0</v>
      </c>
      <c r="F2284" s="29" t="n">
        <v>0</v>
      </c>
      <c r="G2284" s="28" t="n">
        <v>100</v>
      </c>
      <c r="H2284" s="30" t="inlineStr">
        <is>
          <t>ON</t>
        </is>
      </c>
      <c r="I2284" s="31" t="n">
        <v>994.4885628369005</v>
      </c>
      <c r="J2284" s="31" t="n">
        <v>4850.441664768843</v>
      </c>
      <c r="K2284" s="31" t="n">
        <v>2726.851851851852</v>
      </c>
      <c r="L2284" s="31" t="n">
        <v>150</v>
      </c>
      <c r="M2284" s="31">
        <f>I2284+J2284+K2284+L2284</f>
        <v/>
      </c>
      <c r="N2284" s="31">
        <f>M2284*'Dashboard &amp; Optimisation'!$B$18/('Dashboard &amp; Optimisation'!$B$16/3.6)</f>
        <v/>
      </c>
      <c r="O2284" s="31" t="n">
        <v>698.8934466747362</v>
      </c>
      <c r="P2284" s="32" t="n">
        <v>0.4953095672830083</v>
      </c>
      <c r="Q2284" s="33" t="n">
        <v>0.2</v>
      </c>
      <c r="R2284" s="31" t="n">
        <v>676.2161013009803</v>
      </c>
      <c r="S2284" s="31">
        <f>R2284*IF(A2284=4, 2.0, 3.0)</f>
        <v/>
      </c>
      <c r="T2284" s="29">
        <f>'Dashboard &amp; Optimisation'!$B$18*U2284</f>
        <v/>
      </c>
      <c r="U2284" s="34">
        <f>MIN(1, S2284/M2284)</f>
        <v/>
      </c>
      <c r="V2284" s="34">
        <f>N2284/(N2284+O2284)</f>
        <v/>
      </c>
      <c r="W2284" s="34">
        <f>U2284*V2284</f>
        <v/>
      </c>
      <c r="X2284" s="32">
        <f>T2284/N2284</f>
        <v/>
      </c>
      <c r="Y2284" s="35">
        <f>IF(W2284=MAXIFS(W$2:W$7201, A$2:A$7201, A2284, B$2:B$7201, B2284), "OPTIMAL", "")</f>
        <v/>
      </c>
    </row>
    <row r="2285" ht="20" customHeight="1">
      <c r="A2285" s="36" t="n">
        <v>4</v>
      </c>
      <c r="B2285" s="36" t="n">
        <v>40</v>
      </c>
      <c r="C2285" s="37" t="n">
        <v>85</v>
      </c>
      <c r="D2285" s="37" t="n">
        <v>3</v>
      </c>
      <c r="E2285" s="6" t="n">
        <v>0</v>
      </c>
      <c r="F2285" s="37" t="n">
        <v>0</v>
      </c>
      <c r="G2285" s="36" t="n">
        <v>100</v>
      </c>
      <c r="H2285" s="6" t="inlineStr">
        <is>
          <t>OFF</t>
        </is>
      </c>
      <c r="I2285" s="38" t="n">
        <v>994.4885628369005</v>
      </c>
      <c r="J2285" s="38" t="n">
        <v>4850.441664768843</v>
      </c>
      <c r="K2285" s="38" t="n">
        <v>2726.851851851852</v>
      </c>
      <c r="L2285" s="38" t="n">
        <v>150</v>
      </c>
      <c r="M2285" s="38">
        <f>I2285+J2285+K2285+L2285</f>
        <v/>
      </c>
      <c r="N2285" s="38">
        <f>M2285*'Dashboard &amp; Optimisation'!$B$18/('Dashboard &amp; Optimisation'!$B$16/3.6)</f>
        <v/>
      </c>
      <c r="O2285" s="38" t="n">
        <v>698.8934466747362</v>
      </c>
      <c r="P2285" s="39" t="n">
        <v>0.869791786322762</v>
      </c>
      <c r="Q2285" s="40" t="n">
        <v>0.2</v>
      </c>
      <c r="R2285" s="38" t="n">
        <v>385.076416898818</v>
      </c>
      <c r="S2285" s="38">
        <f>R2285*IF(A2285=4, 2.0, 3.0)</f>
        <v/>
      </c>
      <c r="T2285" s="37">
        <f>'Dashboard &amp; Optimisation'!$B$18*U2285</f>
        <v/>
      </c>
      <c r="U2285" s="26">
        <f>MIN(1, S2285/M2285)</f>
        <v/>
      </c>
      <c r="V2285" s="26">
        <f>N2285/(N2285+O2285)</f>
        <v/>
      </c>
      <c r="W2285" s="26">
        <f>U2285*V2285</f>
        <v/>
      </c>
      <c r="X2285" s="39">
        <f>T2285/N2285</f>
        <v/>
      </c>
      <c r="Y2285" s="41">
        <f>IF(W2285=MAXIFS(W$2:W$7201, A$2:A$7201, A2285, B$2:B$7201, B2285), "OPTIMAL", "")</f>
        <v/>
      </c>
    </row>
    <row r="2286" ht="20" customHeight="1">
      <c r="A2286" s="28" t="n">
        <v>4</v>
      </c>
      <c r="B2286" s="28" t="n">
        <v>40</v>
      </c>
      <c r="C2286" s="29" t="n">
        <v>85</v>
      </c>
      <c r="D2286" s="29" t="n">
        <v>3</v>
      </c>
      <c r="E2286" s="30" t="n">
        <v>0</v>
      </c>
      <c r="F2286" s="29" t="n">
        <v>0</v>
      </c>
      <c r="G2286" s="28" t="n">
        <v>150</v>
      </c>
      <c r="H2286" s="30" t="inlineStr">
        <is>
          <t>ON</t>
        </is>
      </c>
      <c r="I2286" s="31" t="n">
        <v>994.4885628369005</v>
      </c>
      <c r="J2286" s="31" t="n">
        <v>4850.441664768843</v>
      </c>
      <c r="K2286" s="31" t="n">
        <v>2726.851851851852</v>
      </c>
      <c r="L2286" s="31" t="n">
        <v>150</v>
      </c>
      <c r="M2286" s="31">
        <f>I2286+J2286+K2286+L2286</f>
        <v/>
      </c>
      <c r="N2286" s="31">
        <f>M2286*'Dashboard &amp; Optimisation'!$B$18/('Dashboard &amp; Optimisation'!$B$16/3.6)</f>
        <v/>
      </c>
      <c r="O2286" s="31" t="n">
        <v>698.8934466747362</v>
      </c>
      <c r="P2286" s="32" t="n">
        <v>0.4962457728306077</v>
      </c>
      <c r="Q2286" s="33" t="n">
        <v>0.2</v>
      </c>
      <c r="R2286" s="31" t="n">
        <v>674.9403679847993</v>
      </c>
      <c r="S2286" s="31">
        <f>R2286*IF(A2286=4, 2.0, 3.0)</f>
        <v/>
      </c>
      <c r="T2286" s="29">
        <f>'Dashboard &amp; Optimisation'!$B$18*U2286</f>
        <v/>
      </c>
      <c r="U2286" s="34">
        <f>MIN(1, S2286/M2286)</f>
        <v/>
      </c>
      <c r="V2286" s="34">
        <f>N2286/(N2286+O2286)</f>
        <v/>
      </c>
      <c r="W2286" s="34">
        <f>U2286*V2286</f>
        <v/>
      </c>
      <c r="X2286" s="32">
        <f>T2286/N2286</f>
        <v/>
      </c>
      <c r="Y2286" s="35">
        <f>IF(W2286=MAXIFS(W$2:W$7201, A$2:A$7201, A2286, B$2:B$7201, B2286), "OPTIMAL", "")</f>
        <v/>
      </c>
    </row>
    <row r="2287" ht="20" customHeight="1">
      <c r="A2287" s="36" t="n">
        <v>4</v>
      </c>
      <c r="B2287" s="36" t="n">
        <v>40</v>
      </c>
      <c r="C2287" s="37" t="n">
        <v>85</v>
      </c>
      <c r="D2287" s="37" t="n">
        <v>3</v>
      </c>
      <c r="E2287" s="6" t="n">
        <v>0</v>
      </c>
      <c r="F2287" s="37" t="n">
        <v>0</v>
      </c>
      <c r="G2287" s="36" t="n">
        <v>150</v>
      </c>
      <c r="H2287" s="6" t="inlineStr">
        <is>
          <t>OFF</t>
        </is>
      </c>
      <c r="I2287" s="38" t="n">
        <v>994.4885628369005</v>
      </c>
      <c r="J2287" s="38" t="n">
        <v>4850.441664768843</v>
      </c>
      <c r="K2287" s="38" t="n">
        <v>2726.851851851852</v>
      </c>
      <c r="L2287" s="38" t="n">
        <v>150</v>
      </c>
      <c r="M2287" s="38">
        <f>I2287+J2287+K2287+L2287</f>
        <v/>
      </c>
      <c r="N2287" s="38">
        <f>M2287*'Dashboard &amp; Optimisation'!$B$18/('Dashboard &amp; Optimisation'!$B$16/3.6)</f>
        <v/>
      </c>
      <c r="O2287" s="38" t="n">
        <v>698.8934466747362</v>
      </c>
      <c r="P2287" s="39" t="n">
        <v>0.8707279918703614</v>
      </c>
      <c r="Q2287" s="40" t="n">
        <v>0.2</v>
      </c>
      <c r="R2287" s="38" t="n">
        <v>384.6623832613142</v>
      </c>
      <c r="S2287" s="38">
        <f>R2287*IF(A2287=4, 2.0, 3.0)</f>
        <v/>
      </c>
      <c r="T2287" s="37">
        <f>'Dashboard &amp; Optimisation'!$B$18*U2287</f>
        <v/>
      </c>
      <c r="U2287" s="26">
        <f>MIN(1, S2287/M2287)</f>
        <v/>
      </c>
      <c r="V2287" s="26">
        <f>N2287/(N2287+O2287)</f>
        <v/>
      </c>
      <c r="W2287" s="26">
        <f>U2287*V2287</f>
        <v/>
      </c>
      <c r="X2287" s="39">
        <f>T2287/N2287</f>
        <v/>
      </c>
      <c r="Y2287" s="41">
        <f>IF(W2287=MAXIFS(W$2:W$7201, A$2:A$7201, A2287, B$2:B$7201, B2287), "OPTIMAL", "")</f>
        <v/>
      </c>
    </row>
    <row r="2288" ht="20" customHeight="1">
      <c r="A2288" s="28" t="n">
        <v>4</v>
      </c>
      <c r="B2288" s="28" t="n">
        <v>40</v>
      </c>
      <c r="C2288" s="29" t="n">
        <v>85</v>
      </c>
      <c r="D2288" s="29" t="n">
        <v>3</v>
      </c>
      <c r="E2288" s="30" t="n">
        <v>0</v>
      </c>
      <c r="F2288" s="29" t="n">
        <v>0</v>
      </c>
      <c r="G2288" s="28" t="n">
        <v>200</v>
      </c>
      <c r="H2288" s="30" t="inlineStr">
        <is>
          <t>ON</t>
        </is>
      </c>
      <c r="I2288" s="31" t="n">
        <v>994.4885628369005</v>
      </c>
      <c r="J2288" s="31" t="n">
        <v>4850.441664768843</v>
      </c>
      <c r="K2288" s="31" t="n">
        <v>2726.851851851852</v>
      </c>
      <c r="L2288" s="31" t="n">
        <v>150</v>
      </c>
      <c r="M2288" s="31">
        <f>I2288+J2288+K2288+L2288</f>
        <v/>
      </c>
      <c r="N2288" s="31">
        <f>M2288*'Dashboard &amp; Optimisation'!$B$18/('Dashboard &amp; Optimisation'!$B$16/3.6)</f>
        <v/>
      </c>
      <c r="O2288" s="31" t="n">
        <v>698.8934466747362</v>
      </c>
      <c r="P2288" s="32" t="n">
        <v>0.4971819783782071</v>
      </c>
      <c r="Q2288" s="33" t="n">
        <v>0.2</v>
      </c>
      <c r="R2288" s="31" t="n">
        <v>673.6694391412653</v>
      </c>
      <c r="S2288" s="31">
        <f>R2288*IF(A2288=4, 2.0, 3.0)</f>
        <v/>
      </c>
      <c r="T2288" s="29">
        <f>'Dashboard &amp; Optimisation'!$B$18*U2288</f>
        <v/>
      </c>
      <c r="U2288" s="34">
        <f>MIN(1, S2288/M2288)</f>
        <v/>
      </c>
      <c r="V2288" s="34">
        <f>N2288/(N2288+O2288)</f>
        <v/>
      </c>
      <c r="W2288" s="34">
        <f>U2288*V2288</f>
        <v/>
      </c>
      <c r="X2288" s="32">
        <f>T2288/N2288</f>
        <v/>
      </c>
      <c r="Y2288" s="35">
        <f>IF(W2288=MAXIFS(W$2:W$7201, A$2:A$7201, A2288, B$2:B$7201, B2288), "OPTIMAL", "")</f>
        <v/>
      </c>
    </row>
    <row r="2289" ht="20" customHeight="1">
      <c r="A2289" s="36" t="n">
        <v>4</v>
      </c>
      <c r="B2289" s="36" t="n">
        <v>40</v>
      </c>
      <c r="C2289" s="37" t="n">
        <v>85</v>
      </c>
      <c r="D2289" s="37" t="n">
        <v>3</v>
      </c>
      <c r="E2289" s="6" t="n">
        <v>0</v>
      </c>
      <c r="F2289" s="37" t="n">
        <v>0</v>
      </c>
      <c r="G2289" s="36" t="n">
        <v>200</v>
      </c>
      <c r="H2289" s="6" t="inlineStr">
        <is>
          <t>OFF</t>
        </is>
      </c>
      <c r="I2289" s="38" t="n">
        <v>994.4885628369005</v>
      </c>
      <c r="J2289" s="38" t="n">
        <v>4850.441664768843</v>
      </c>
      <c r="K2289" s="38" t="n">
        <v>2726.851851851852</v>
      </c>
      <c r="L2289" s="38" t="n">
        <v>150</v>
      </c>
      <c r="M2289" s="38">
        <f>I2289+J2289+K2289+L2289</f>
        <v/>
      </c>
      <c r="N2289" s="38">
        <f>M2289*'Dashboard &amp; Optimisation'!$B$18/('Dashboard &amp; Optimisation'!$B$16/3.6)</f>
        <v/>
      </c>
      <c r="O2289" s="38" t="n">
        <v>698.8934466747362</v>
      </c>
      <c r="P2289" s="39" t="n">
        <v>0.8716641974179608</v>
      </c>
      <c r="Q2289" s="40" t="n">
        <v>0.2</v>
      </c>
      <c r="R2289" s="38" t="n">
        <v>384.2492390043529</v>
      </c>
      <c r="S2289" s="38">
        <f>R2289*IF(A2289=4, 2.0, 3.0)</f>
        <v/>
      </c>
      <c r="T2289" s="37">
        <f>'Dashboard &amp; Optimisation'!$B$18*U2289</f>
        <v/>
      </c>
      <c r="U2289" s="26">
        <f>MIN(1, S2289/M2289)</f>
        <v/>
      </c>
      <c r="V2289" s="26">
        <f>N2289/(N2289+O2289)</f>
        <v/>
      </c>
      <c r="W2289" s="26">
        <f>U2289*V2289</f>
        <v/>
      </c>
      <c r="X2289" s="39">
        <f>T2289/N2289</f>
        <v/>
      </c>
      <c r="Y2289" s="41">
        <f>IF(W2289=MAXIFS(W$2:W$7201, A$2:A$7201, A2289, B$2:B$7201, B2289), "OPTIMAL", "")</f>
        <v/>
      </c>
    </row>
    <row r="2290" ht="20" customHeight="1">
      <c r="A2290" s="28" t="n">
        <v>4</v>
      </c>
      <c r="B2290" s="28" t="n">
        <v>40</v>
      </c>
      <c r="C2290" s="29" t="n">
        <v>85</v>
      </c>
      <c r="D2290" s="29" t="n">
        <v>3</v>
      </c>
      <c r="E2290" s="30" t="n">
        <v>4</v>
      </c>
      <c r="F2290" s="29" t="n">
        <v>1.5</v>
      </c>
      <c r="G2290" s="28" t="n">
        <v>50</v>
      </c>
      <c r="H2290" s="30" t="inlineStr">
        <is>
          <t>ON</t>
        </is>
      </c>
      <c r="I2290" s="31" t="n">
        <v>994.4885628369005</v>
      </c>
      <c r="J2290" s="31" t="n">
        <v>4850.441664768843</v>
      </c>
      <c r="K2290" s="31" t="n">
        <v>2726.851851851852</v>
      </c>
      <c r="L2290" s="31" t="n">
        <v>150</v>
      </c>
      <c r="M2290" s="31">
        <f>I2290+J2290+K2290+L2290</f>
        <v/>
      </c>
      <c r="N2290" s="31">
        <f>M2290*'Dashboard &amp; Optimisation'!$B$18/('Dashboard &amp; Optimisation'!$B$16/3.6)</f>
        <v/>
      </c>
      <c r="O2290" s="31" t="n">
        <v>990.0389566362916</v>
      </c>
      <c r="P2290" s="32" t="n">
        <v>0.07867049281402441</v>
      </c>
      <c r="Q2290" s="33" t="n">
        <v>8.12180634212946</v>
      </c>
      <c r="R2290" s="31" t="n">
        <v>4428.765545494912</v>
      </c>
      <c r="S2290" s="31">
        <f>R2290*IF(A2290=4, 2.0, 3.0)</f>
        <v/>
      </c>
      <c r="T2290" s="29">
        <f>'Dashboard &amp; Optimisation'!$B$18*U2290</f>
        <v/>
      </c>
      <c r="U2290" s="34">
        <f>MIN(1, S2290/M2290)</f>
        <v/>
      </c>
      <c r="V2290" s="34">
        <f>N2290/(N2290+O2290)</f>
        <v/>
      </c>
      <c r="W2290" s="34">
        <f>U2290*V2290</f>
        <v/>
      </c>
      <c r="X2290" s="32">
        <f>T2290/N2290</f>
        <v/>
      </c>
      <c r="Y2290" s="35">
        <f>IF(W2290=MAXIFS(W$2:W$7201, A$2:A$7201, A2290, B$2:B$7201, B2290), "OPTIMAL", "")</f>
        <v/>
      </c>
    </row>
    <row r="2291" ht="20" customHeight="1">
      <c r="A2291" s="36" t="n">
        <v>4</v>
      </c>
      <c r="B2291" s="36" t="n">
        <v>40</v>
      </c>
      <c r="C2291" s="37" t="n">
        <v>85</v>
      </c>
      <c r="D2291" s="37" t="n">
        <v>3</v>
      </c>
      <c r="E2291" s="6" t="n">
        <v>4</v>
      </c>
      <c r="F2291" s="37" t="n">
        <v>1.5</v>
      </c>
      <c r="G2291" s="36" t="n">
        <v>50</v>
      </c>
      <c r="H2291" s="6" t="inlineStr">
        <is>
          <t>OFF</t>
        </is>
      </c>
      <c r="I2291" s="38" t="n">
        <v>994.4885628369005</v>
      </c>
      <c r="J2291" s="38" t="n">
        <v>4850.441664768843</v>
      </c>
      <c r="K2291" s="38" t="n">
        <v>2726.851851851852</v>
      </c>
      <c r="L2291" s="38" t="n">
        <v>150</v>
      </c>
      <c r="M2291" s="38">
        <f>I2291+J2291+K2291+L2291</f>
        <v/>
      </c>
      <c r="N2291" s="38">
        <f>M2291*'Dashboard &amp; Optimisation'!$B$18/('Dashboard &amp; Optimisation'!$B$16/3.6)</f>
        <v/>
      </c>
      <c r="O2291" s="38" t="n">
        <v>990.0389566362916</v>
      </c>
      <c r="P2291" s="39" t="n">
        <v>0.3411187711487441</v>
      </c>
      <c r="Q2291" s="40" t="n">
        <v>8.12180634212946</v>
      </c>
      <c r="R2291" s="38" t="n">
        <v>1021.383745164618</v>
      </c>
      <c r="S2291" s="38">
        <f>R2291*IF(A2291=4, 2.0, 3.0)</f>
        <v/>
      </c>
      <c r="T2291" s="37">
        <f>'Dashboard &amp; Optimisation'!$B$18*U2291</f>
        <v/>
      </c>
      <c r="U2291" s="26">
        <f>MIN(1, S2291/M2291)</f>
        <v/>
      </c>
      <c r="V2291" s="26">
        <f>N2291/(N2291+O2291)</f>
        <v/>
      </c>
      <c r="W2291" s="26">
        <f>U2291*V2291</f>
        <v/>
      </c>
      <c r="X2291" s="39">
        <f>T2291/N2291</f>
        <v/>
      </c>
      <c r="Y2291" s="41">
        <f>IF(W2291=MAXIFS(W$2:W$7201, A$2:A$7201, A2291, B$2:B$7201, B2291), "OPTIMAL", "")</f>
        <v/>
      </c>
    </row>
    <row r="2292" ht="20" customHeight="1">
      <c r="A2292" s="28" t="n">
        <v>4</v>
      </c>
      <c r="B2292" s="28" t="n">
        <v>40</v>
      </c>
      <c r="C2292" s="29" t="n">
        <v>85</v>
      </c>
      <c r="D2292" s="29" t="n">
        <v>3</v>
      </c>
      <c r="E2292" s="30" t="n">
        <v>4</v>
      </c>
      <c r="F2292" s="29" t="n">
        <v>1.5</v>
      </c>
      <c r="G2292" s="28" t="n">
        <v>100</v>
      </c>
      <c r="H2292" s="30" t="inlineStr">
        <is>
          <t>ON</t>
        </is>
      </c>
      <c r="I2292" s="31" t="n">
        <v>994.4885628369005</v>
      </c>
      <c r="J2292" s="31" t="n">
        <v>4850.441664768843</v>
      </c>
      <c r="K2292" s="31" t="n">
        <v>2726.851851851852</v>
      </c>
      <c r="L2292" s="31" t="n">
        <v>150</v>
      </c>
      <c r="M2292" s="31">
        <f>I2292+J2292+K2292+L2292</f>
        <v/>
      </c>
      <c r="N2292" s="31">
        <f>M2292*'Dashboard &amp; Optimisation'!$B$18/('Dashboard &amp; Optimisation'!$B$16/3.6)</f>
        <v/>
      </c>
      <c r="O2292" s="31" t="n">
        <v>990.0389566362916</v>
      </c>
      <c r="P2292" s="32" t="n">
        <v>0.07960669836162382</v>
      </c>
      <c r="Q2292" s="33" t="n">
        <v>8.12180634212946</v>
      </c>
      <c r="R2292" s="31" t="n">
        <v>4376.681550579376</v>
      </c>
      <c r="S2292" s="31">
        <f>R2292*IF(A2292=4, 2.0, 3.0)</f>
        <v/>
      </c>
      <c r="T2292" s="29">
        <f>'Dashboard &amp; Optimisation'!$B$18*U2292</f>
        <v/>
      </c>
      <c r="U2292" s="34">
        <f>MIN(1, S2292/M2292)</f>
        <v/>
      </c>
      <c r="V2292" s="34">
        <f>N2292/(N2292+O2292)</f>
        <v/>
      </c>
      <c r="W2292" s="34">
        <f>U2292*V2292</f>
        <v/>
      </c>
      <c r="X2292" s="32">
        <f>T2292/N2292</f>
        <v/>
      </c>
      <c r="Y2292" s="35">
        <f>IF(W2292=MAXIFS(W$2:W$7201, A$2:A$7201, A2292, B$2:B$7201, B2292), "OPTIMAL", "")</f>
        <v/>
      </c>
    </row>
    <row r="2293" ht="20" customHeight="1">
      <c r="A2293" s="36" t="n">
        <v>4</v>
      </c>
      <c r="B2293" s="36" t="n">
        <v>40</v>
      </c>
      <c r="C2293" s="37" t="n">
        <v>85</v>
      </c>
      <c r="D2293" s="37" t="n">
        <v>3</v>
      </c>
      <c r="E2293" s="6" t="n">
        <v>4</v>
      </c>
      <c r="F2293" s="37" t="n">
        <v>1.5</v>
      </c>
      <c r="G2293" s="36" t="n">
        <v>100</v>
      </c>
      <c r="H2293" s="6" t="inlineStr">
        <is>
          <t>OFF</t>
        </is>
      </c>
      <c r="I2293" s="38" t="n">
        <v>994.4885628369005</v>
      </c>
      <c r="J2293" s="38" t="n">
        <v>4850.441664768843</v>
      </c>
      <c r="K2293" s="38" t="n">
        <v>2726.851851851852</v>
      </c>
      <c r="L2293" s="38" t="n">
        <v>150</v>
      </c>
      <c r="M2293" s="38">
        <f>I2293+J2293+K2293+L2293</f>
        <v/>
      </c>
      <c r="N2293" s="38">
        <f>M2293*'Dashboard &amp; Optimisation'!$B$18/('Dashboard &amp; Optimisation'!$B$16/3.6)</f>
        <v/>
      </c>
      <c r="O2293" s="38" t="n">
        <v>990.0389566362916</v>
      </c>
      <c r="P2293" s="39" t="n">
        <v>0.3420549766963435</v>
      </c>
      <c r="Q2293" s="40" t="n">
        <v>8.12180634212946</v>
      </c>
      <c r="R2293" s="38" t="n">
        <v>1018.588214640003</v>
      </c>
      <c r="S2293" s="38">
        <f>R2293*IF(A2293=4, 2.0, 3.0)</f>
        <v/>
      </c>
      <c r="T2293" s="37">
        <f>'Dashboard &amp; Optimisation'!$B$18*U2293</f>
        <v/>
      </c>
      <c r="U2293" s="26">
        <f>MIN(1, S2293/M2293)</f>
        <v/>
      </c>
      <c r="V2293" s="26">
        <f>N2293/(N2293+O2293)</f>
        <v/>
      </c>
      <c r="W2293" s="26">
        <f>U2293*V2293</f>
        <v/>
      </c>
      <c r="X2293" s="39">
        <f>T2293/N2293</f>
        <v/>
      </c>
      <c r="Y2293" s="41">
        <f>IF(W2293=MAXIFS(W$2:W$7201, A$2:A$7201, A2293, B$2:B$7201, B2293), "OPTIMAL", "")</f>
        <v/>
      </c>
    </row>
    <row r="2294" ht="20" customHeight="1">
      <c r="A2294" s="28" t="n">
        <v>4</v>
      </c>
      <c r="B2294" s="28" t="n">
        <v>40</v>
      </c>
      <c r="C2294" s="29" t="n">
        <v>85</v>
      </c>
      <c r="D2294" s="29" t="n">
        <v>3</v>
      </c>
      <c r="E2294" s="30" t="n">
        <v>4</v>
      </c>
      <c r="F2294" s="29" t="n">
        <v>1.5</v>
      </c>
      <c r="G2294" s="28" t="n">
        <v>150</v>
      </c>
      <c r="H2294" s="30" t="inlineStr">
        <is>
          <t>ON</t>
        </is>
      </c>
      <c r="I2294" s="31" t="n">
        <v>994.4885628369005</v>
      </c>
      <c r="J2294" s="31" t="n">
        <v>4850.441664768843</v>
      </c>
      <c r="K2294" s="31" t="n">
        <v>2726.851851851852</v>
      </c>
      <c r="L2294" s="31" t="n">
        <v>150</v>
      </c>
      <c r="M2294" s="31">
        <f>I2294+J2294+K2294+L2294</f>
        <v/>
      </c>
      <c r="N2294" s="31">
        <f>M2294*'Dashboard &amp; Optimisation'!$B$18/('Dashboard &amp; Optimisation'!$B$16/3.6)</f>
        <v/>
      </c>
      <c r="O2294" s="31" t="n">
        <v>990.0389566362916</v>
      </c>
      <c r="P2294" s="32" t="n">
        <v>0.0805429039092232</v>
      </c>
      <c r="Q2294" s="33" t="n">
        <v>8.12180634212946</v>
      </c>
      <c r="R2294" s="31" t="n">
        <v>4325.808371828007</v>
      </c>
      <c r="S2294" s="31">
        <f>R2294*IF(A2294=4, 2.0, 3.0)</f>
        <v/>
      </c>
      <c r="T2294" s="29">
        <f>'Dashboard &amp; Optimisation'!$B$18*U2294</f>
        <v/>
      </c>
      <c r="U2294" s="34">
        <f>MIN(1, S2294/M2294)</f>
        <v/>
      </c>
      <c r="V2294" s="34">
        <f>N2294/(N2294+O2294)</f>
        <v/>
      </c>
      <c r="W2294" s="34">
        <f>U2294*V2294</f>
        <v/>
      </c>
      <c r="X2294" s="32">
        <f>T2294/N2294</f>
        <v/>
      </c>
      <c r="Y2294" s="35">
        <f>IF(W2294=MAXIFS(W$2:W$7201, A$2:A$7201, A2294, B$2:B$7201, B2294), "OPTIMAL", "")</f>
        <v/>
      </c>
    </row>
    <row r="2295" ht="20" customHeight="1">
      <c r="A2295" s="36" t="n">
        <v>4</v>
      </c>
      <c r="B2295" s="36" t="n">
        <v>40</v>
      </c>
      <c r="C2295" s="37" t="n">
        <v>85</v>
      </c>
      <c r="D2295" s="37" t="n">
        <v>3</v>
      </c>
      <c r="E2295" s="6" t="n">
        <v>4</v>
      </c>
      <c r="F2295" s="37" t="n">
        <v>1.5</v>
      </c>
      <c r="G2295" s="36" t="n">
        <v>150</v>
      </c>
      <c r="H2295" s="6" t="inlineStr">
        <is>
          <t>OFF</t>
        </is>
      </c>
      <c r="I2295" s="38" t="n">
        <v>994.4885628369005</v>
      </c>
      <c r="J2295" s="38" t="n">
        <v>4850.441664768843</v>
      </c>
      <c r="K2295" s="38" t="n">
        <v>2726.851851851852</v>
      </c>
      <c r="L2295" s="38" t="n">
        <v>150</v>
      </c>
      <c r="M2295" s="38">
        <f>I2295+J2295+K2295+L2295</f>
        <v/>
      </c>
      <c r="N2295" s="38">
        <f>M2295*'Dashboard &amp; Optimisation'!$B$18/('Dashboard &amp; Optimisation'!$B$16/3.6)</f>
        <v/>
      </c>
      <c r="O2295" s="38" t="n">
        <v>990.0389566362916</v>
      </c>
      <c r="P2295" s="39" t="n">
        <v>0.3429911822439429</v>
      </c>
      <c r="Q2295" s="40" t="n">
        <v>8.12180634212946</v>
      </c>
      <c r="R2295" s="38" t="n">
        <v>1015.807945097717</v>
      </c>
      <c r="S2295" s="38">
        <f>R2295*IF(A2295=4, 2.0, 3.0)</f>
        <v/>
      </c>
      <c r="T2295" s="37">
        <f>'Dashboard &amp; Optimisation'!$B$18*U2295</f>
        <v/>
      </c>
      <c r="U2295" s="26">
        <f>MIN(1, S2295/M2295)</f>
        <v/>
      </c>
      <c r="V2295" s="26">
        <f>N2295/(N2295+O2295)</f>
        <v/>
      </c>
      <c r="W2295" s="26">
        <f>U2295*V2295</f>
        <v/>
      </c>
      <c r="X2295" s="39">
        <f>T2295/N2295</f>
        <v/>
      </c>
      <c r="Y2295" s="41">
        <f>IF(W2295=MAXIFS(W$2:W$7201, A$2:A$7201, A2295, B$2:B$7201, B2295), "OPTIMAL", "")</f>
        <v/>
      </c>
    </row>
    <row r="2296" ht="20" customHeight="1">
      <c r="A2296" s="28" t="n">
        <v>4</v>
      </c>
      <c r="B2296" s="28" t="n">
        <v>40</v>
      </c>
      <c r="C2296" s="29" t="n">
        <v>85</v>
      </c>
      <c r="D2296" s="29" t="n">
        <v>3</v>
      </c>
      <c r="E2296" s="30" t="n">
        <v>4</v>
      </c>
      <c r="F2296" s="29" t="n">
        <v>1.5</v>
      </c>
      <c r="G2296" s="28" t="n">
        <v>200</v>
      </c>
      <c r="H2296" s="30" t="inlineStr">
        <is>
          <t>ON</t>
        </is>
      </c>
      <c r="I2296" s="31" t="n">
        <v>994.4885628369005</v>
      </c>
      <c r="J2296" s="31" t="n">
        <v>4850.441664768843</v>
      </c>
      <c r="K2296" s="31" t="n">
        <v>2726.851851851852</v>
      </c>
      <c r="L2296" s="31" t="n">
        <v>150</v>
      </c>
      <c r="M2296" s="31">
        <f>I2296+J2296+K2296+L2296</f>
        <v/>
      </c>
      <c r="N2296" s="31">
        <f>M2296*'Dashboard &amp; Optimisation'!$B$18/('Dashboard &amp; Optimisation'!$B$16/3.6)</f>
        <v/>
      </c>
      <c r="O2296" s="31" t="n">
        <v>990.0389566362916</v>
      </c>
      <c r="P2296" s="32" t="n">
        <v>0.08147910945682257</v>
      </c>
      <c r="Q2296" s="33" t="n">
        <v>8.12180634212946</v>
      </c>
      <c r="R2296" s="31" t="n">
        <v>4276.104271935957</v>
      </c>
      <c r="S2296" s="31">
        <f>R2296*IF(A2296=4, 2.0, 3.0)</f>
        <v/>
      </c>
      <c r="T2296" s="29">
        <f>'Dashboard &amp; Optimisation'!$B$18*U2296</f>
        <v/>
      </c>
      <c r="U2296" s="34">
        <f>MIN(1, S2296/M2296)</f>
        <v/>
      </c>
      <c r="V2296" s="34">
        <f>N2296/(N2296+O2296)</f>
        <v/>
      </c>
      <c r="W2296" s="34">
        <f>U2296*V2296</f>
        <v/>
      </c>
      <c r="X2296" s="32">
        <f>T2296/N2296</f>
        <v/>
      </c>
      <c r="Y2296" s="35">
        <f>IF(W2296=MAXIFS(W$2:W$7201, A$2:A$7201, A2296, B$2:B$7201, B2296), "OPTIMAL", "")</f>
        <v/>
      </c>
    </row>
    <row r="2297" ht="20" customHeight="1">
      <c r="A2297" s="36" t="n">
        <v>4</v>
      </c>
      <c r="B2297" s="36" t="n">
        <v>40</v>
      </c>
      <c r="C2297" s="37" t="n">
        <v>85</v>
      </c>
      <c r="D2297" s="37" t="n">
        <v>3</v>
      </c>
      <c r="E2297" s="6" t="n">
        <v>4</v>
      </c>
      <c r="F2297" s="37" t="n">
        <v>1.5</v>
      </c>
      <c r="G2297" s="36" t="n">
        <v>200</v>
      </c>
      <c r="H2297" s="6" t="inlineStr">
        <is>
          <t>OFF</t>
        </is>
      </c>
      <c r="I2297" s="38" t="n">
        <v>994.4885628369005</v>
      </c>
      <c r="J2297" s="38" t="n">
        <v>4850.441664768843</v>
      </c>
      <c r="K2297" s="38" t="n">
        <v>2726.851851851852</v>
      </c>
      <c r="L2297" s="38" t="n">
        <v>150</v>
      </c>
      <c r="M2297" s="38">
        <f>I2297+J2297+K2297+L2297</f>
        <v/>
      </c>
      <c r="N2297" s="38">
        <f>M2297*'Dashboard &amp; Optimisation'!$B$18/('Dashboard &amp; Optimisation'!$B$16/3.6)</f>
        <v/>
      </c>
      <c r="O2297" s="38" t="n">
        <v>990.0389566362916</v>
      </c>
      <c r="P2297" s="39" t="n">
        <v>0.3439273877915423</v>
      </c>
      <c r="Q2297" s="40" t="n">
        <v>8.12180634212946</v>
      </c>
      <c r="R2297" s="38" t="n">
        <v>1013.042811911894</v>
      </c>
      <c r="S2297" s="38">
        <f>R2297*IF(A2297=4, 2.0, 3.0)</f>
        <v/>
      </c>
      <c r="T2297" s="37">
        <f>'Dashboard &amp; Optimisation'!$B$18*U2297</f>
        <v/>
      </c>
      <c r="U2297" s="26">
        <f>MIN(1, S2297/M2297)</f>
        <v/>
      </c>
      <c r="V2297" s="26">
        <f>N2297/(N2297+O2297)</f>
        <v/>
      </c>
      <c r="W2297" s="26">
        <f>U2297*V2297</f>
        <v/>
      </c>
      <c r="X2297" s="39">
        <f>T2297/N2297</f>
        <v/>
      </c>
      <c r="Y2297" s="41">
        <f>IF(W2297=MAXIFS(W$2:W$7201, A$2:A$7201, A2297, B$2:B$7201, B2297), "OPTIMAL", "")</f>
        <v/>
      </c>
    </row>
    <row r="2298" ht="20" customHeight="1">
      <c r="A2298" s="28" t="n">
        <v>4</v>
      </c>
      <c r="B2298" s="28" t="n">
        <v>40</v>
      </c>
      <c r="C2298" s="29" t="n">
        <v>85</v>
      </c>
      <c r="D2298" s="29" t="n">
        <v>3</v>
      </c>
      <c r="E2298" s="30" t="n">
        <v>4</v>
      </c>
      <c r="F2298" s="29" t="n">
        <v>2</v>
      </c>
      <c r="G2298" s="28" t="n">
        <v>50</v>
      </c>
      <c r="H2298" s="30" t="inlineStr">
        <is>
          <t>ON</t>
        </is>
      </c>
      <c r="I2298" s="31" t="n">
        <v>994.4885628369005</v>
      </c>
      <c r="J2298" s="31" t="n">
        <v>4850.441664768843</v>
      </c>
      <c r="K2298" s="31" t="n">
        <v>2726.851851851852</v>
      </c>
      <c r="L2298" s="31" t="n">
        <v>150</v>
      </c>
      <c r="M2298" s="31">
        <f>I2298+J2298+K2298+L2298</f>
        <v/>
      </c>
      <c r="N2298" s="31">
        <f>M2298*'Dashboard &amp; Optimisation'!$B$18/('Dashboard &amp; Optimisation'!$B$16/3.6)</f>
        <v/>
      </c>
      <c r="O2298" s="31" t="n">
        <v>1092.364841765265</v>
      </c>
      <c r="P2298" s="32" t="n">
        <v>0.07651805826867879</v>
      </c>
      <c r="Q2298" s="33" t="n">
        <v>10.76240845617261</v>
      </c>
      <c r="R2298" s="31" t="n">
        <v>4615.247029217594</v>
      </c>
      <c r="S2298" s="31">
        <f>R2298*IF(A2298=4, 2.0, 3.0)</f>
        <v/>
      </c>
      <c r="T2298" s="29">
        <f>'Dashboard &amp; Optimisation'!$B$18*U2298</f>
        <v/>
      </c>
      <c r="U2298" s="34">
        <f>MIN(1, S2298/M2298)</f>
        <v/>
      </c>
      <c r="V2298" s="34">
        <f>N2298/(N2298+O2298)</f>
        <v/>
      </c>
      <c r="W2298" s="34">
        <f>U2298*V2298</f>
        <v/>
      </c>
      <c r="X2298" s="32">
        <f>T2298/N2298</f>
        <v/>
      </c>
      <c r="Y2298" s="35">
        <f>IF(W2298=MAXIFS(W$2:W$7201, A$2:A$7201, A2298, B$2:B$7201, B2298), "OPTIMAL", "")</f>
        <v/>
      </c>
    </row>
    <row r="2299" ht="20" customHeight="1">
      <c r="A2299" s="36" t="n">
        <v>4</v>
      </c>
      <c r="B2299" s="36" t="n">
        <v>40</v>
      </c>
      <c r="C2299" s="37" t="n">
        <v>85</v>
      </c>
      <c r="D2299" s="37" t="n">
        <v>3</v>
      </c>
      <c r="E2299" s="6" t="n">
        <v>4</v>
      </c>
      <c r="F2299" s="37" t="n">
        <v>2</v>
      </c>
      <c r="G2299" s="36" t="n">
        <v>50</v>
      </c>
      <c r="H2299" s="6" t="inlineStr">
        <is>
          <t>OFF</t>
        </is>
      </c>
      <c r="I2299" s="38" t="n">
        <v>994.4885628369005</v>
      </c>
      <c r="J2299" s="38" t="n">
        <v>4850.441664768843</v>
      </c>
      <c r="K2299" s="38" t="n">
        <v>2726.851851851852</v>
      </c>
      <c r="L2299" s="38" t="n">
        <v>150</v>
      </c>
      <c r="M2299" s="38">
        <f>I2299+J2299+K2299+L2299</f>
        <v/>
      </c>
      <c r="N2299" s="38">
        <f>M2299*'Dashboard &amp; Optimisation'!$B$18/('Dashboard &amp; Optimisation'!$B$16/3.6)</f>
        <v/>
      </c>
      <c r="O2299" s="38" t="n">
        <v>1092.364841765265</v>
      </c>
      <c r="P2299" s="39" t="n">
        <v>0.3403487865638687</v>
      </c>
      <c r="Q2299" s="40" t="n">
        <v>10.76240845617261</v>
      </c>
      <c r="R2299" s="38" t="n">
        <v>1037.611283035227</v>
      </c>
      <c r="S2299" s="38">
        <f>R2299*IF(A2299=4, 2.0, 3.0)</f>
        <v/>
      </c>
      <c r="T2299" s="37">
        <f>'Dashboard &amp; Optimisation'!$B$18*U2299</f>
        <v/>
      </c>
      <c r="U2299" s="26">
        <f>MIN(1, S2299/M2299)</f>
        <v/>
      </c>
      <c r="V2299" s="26">
        <f>N2299/(N2299+O2299)</f>
        <v/>
      </c>
      <c r="W2299" s="26">
        <f>U2299*V2299</f>
        <v/>
      </c>
      <c r="X2299" s="39">
        <f>T2299/N2299</f>
        <v/>
      </c>
      <c r="Y2299" s="41">
        <f>IF(W2299=MAXIFS(W$2:W$7201, A$2:A$7201, A2299, B$2:B$7201, B2299), "OPTIMAL", "")</f>
        <v/>
      </c>
    </row>
    <row r="2300" ht="20" customHeight="1">
      <c r="A2300" s="28" t="n">
        <v>4</v>
      </c>
      <c r="B2300" s="28" t="n">
        <v>40</v>
      </c>
      <c r="C2300" s="29" t="n">
        <v>85</v>
      </c>
      <c r="D2300" s="29" t="n">
        <v>3</v>
      </c>
      <c r="E2300" s="30" t="n">
        <v>4</v>
      </c>
      <c r="F2300" s="29" t="n">
        <v>2</v>
      </c>
      <c r="G2300" s="28" t="n">
        <v>100</v>
      </c>
      <c r="H2300" s="30" t="inlineStr">
        <is>
          <t>ON</t>
        </is>
      </c>
      <c r="I2300" s="31" t="n">
        <v>994.4885628369005</v>
      </c>
      <c r="J2300" s="31" t="n">
        <v>4850.441664768843</v>
      </c>
      <c r="K2300" s="31" t="n">
        <v>2726.851851851852</v>
      </c>
      <c r="L2300" s="31" t="n">
        <v>150</v>
      </c>
      <c r="M2300" s="31">
        <f>I2300+J2300+K2300+L2300</f>
        <v/>
      </c>
      <c r="N2300" s="31">
        <f>M2300*'Dashboard &amp; Optimisation'!$B$18/('Dashboard &amp; Optimisation'!$B$16/3.6)</f>
        <v/>
      </c>
      <c r="O2300" s="31" t="n">
        <v>1092.364841765265</v>
      </c>
      <c r="P2300" s="32" t="n">
        <v>0.07745426381627818</v>
      </c>
      <c r="Q2300" s="33" t="n">
        <v>10.76240845617261</v>
      </c>
      <c r="R2300" s="31" t="n">
        <v>4559.461593278985</v>
      </c>
      <c r="S2300" s="31">
        <f>R2300*IF(A2300=4, 2.0, 3.0)</f>
        <v/>
      </c>
      <c r="T2300" s="29">
        <f>'Dashboard &amp; Optimisation'!$B$18*U2300</f>
        <v/>
      </c>
      <c r="U2300" s="34">
        <f>MIN(1, S2300/M2300)</f>
        <v/>
      </c>
      <c r="V2300" s="34">
        <f>N2300/(N2300+O2300)</f>
        <v/>
      </c>
      <c r="W2300" s="34">
        <f>U2300*V2300</f>
        <v/>
      </c>
      <c r="X2300" s="32">
        <f>T2300/N2300</f>
        <v/>
      </c>
      <c r="Y2300" s="35">
        <f>IF(W2300=MAXIFS(W$2:W$7201, A$2:A$7201, A2300, B$2:B$7201, B2300), "OPTIMAL", "")</f>
        <v/>
      </c>
    </row>
    <row r="2301" ht="20" customHeight="1">
      <c r="A2301" s="36" t="n">
        <v>4</v>
      </c>
      <c r="B2301" s="36" t="n">
        <v>40</v>
      </c>
      <c r="C2301" s="37" t="n">
        <v>85</v>
      </c>
      <c r="D2301" s="37" t="n">
        <v>3</v>
      </c>
      <c r="E2301" s="6" t="n">
        <v>4</v>
      </c>
      <c r="F2301" s="37" t="n">
        <v>2</v>
      </c>
      <c r="G2301" s="36" t="n">
        <v>100</v>
      </c>
      <c r="H2301" s="6" t="inlineStr">
        <is>
          <t>OFF</t>
        </is>
      </c>
      <c r="I2301" s="38" t="n">
        <v>994.4885628369005</v>
      </c>
      <c r="J2301" s="38" t="n">
        <v>4850.441664768843</v>
      </c>
      <c r="K2301" s="38" t="n">
        <v>2726.851851851852</v>
      </c>
      <c r="L2301" s="38" t="n">
        <v>150</v>
      </c>
      <c r="M2301" s="38">
        <f>I2301+J2301+K2301+L2301</f>
        <v/>
      </c>
      <c r="N2301" s="38">
        <f>M2301*'Dashboard &amp; Optimisation'!$B$18/('Dashboard &amp; Optimisation'!$B$16/3.6)</f>
        <v/>
      </c>
      <c r="O2301" s="38" t="n">
        <v>1092.364841765265</v>
      </c>
      <c r="P2301" s="39" t="n">
        <v>0.3412849921114681</v>
      </c>
      <c r="Q2301" s="40" t="n">
        <v>10.76240845617261</v>
      </c>
      <c r="R2301" s="38" t="n">
        <v>1034.764930391886</v>
      </c>
      <c r="S2301" s="38">
        <f>R2301*IF(A2301=4, 2.0, 3.0)</f>
        <v/>
      </c>
      <c r="T2301" s="37">
        <f>'Dashboard &amp; Optimisation'!$B$18*U2301</f>
        <v/>
      </c>
      <c r="U2301" s="26">
        <f>MIN(1, S2301/M2301)</f>
        <v/>
      </c>
      <c r="V2301" s="26">
        <f>N2301/(N2301+O2301)</f>
        <v/>
      </c>
      <c r="W2301" s="26">
        <f>U2301*V2301</f>
        <v/>
      </c>
      <c r="X2301" s="39">
        <f>T2301/N2301</f>
        <v/>
      </c>
      <c r="Y2301" s="41">
        <f>IF(W2301=MAXIFS(W$2:W$7201, A$2:A$7201, A2301, B$2:B$7201, B2301), "OPTIMAL", "")</f>
        <v/>
      </c>
    </row>
    <row r="2302" ht="20" customHeight="1">
      <c r="A2302" s="28" t="n">
        <v>4</v>
      </c>
      <c r="B2302" s="28" t="n">
        <v>40</v>
      </c>
      <c r="C2302" s="29" t="n">
        <v>85</v>
      </c>
      <c r="D2302" s="29" t="n">
        <v>3</v>
      </c>
      <c r="E2302" s="30" t="n">
        <v>4</v>
      </c>
      <c r="F2302" s="29" t="n">
        <v>2</v>
      </c>
      <c r="G2302" s="28" t="n">
        <v>150</v>
      </c>
      <c r="H2302" s="30" t="inlineStr">
        <is>
          <t>ON</t>
        </is>
      </c>
      <c r="I2302" s="31" t="n">
        <v>994.4885628369005</v>
      </c>
      <c r="J2302" s="31" t="n">
        <v>4850.441664768843</v>
      </c>
      <c r="K2302" s="31" t="n">
        <v>2726.851851851852</v>
      </c>
      <c r="L2302" s="31" t="n">
        <v>150</v>
      </c>
      <c r="M2302" s="31">
        <f>I2302+J2302+K2302+L2302</f>
        <v/>
      </c>
      <c r="N2302" s="31">
        <f>M2302*'Dashboard &amp; Optimisation'!$B$18/('Dashboard &amp; Optimisation'!$B$16/3.6)</f>
        <v/>
      </c>
      <c r="O2302" s="31" t="n">
        <v>1092.364841765265</v>
      </c>
      <c r="P2302" s="32" t="n">
        <v>0.07839046936387756</v>
      </c>
      <c r="Q2302" s="33" t="n">
        <v>10.76240845617261</v>
      </c>
      <c r="R2302" s="31" t="n">
        <v>4505.008631428739</v>
      </c>
      <c r="S2302" s="31">
        <f>R2302*IF(A2302=4, 2.0, 3.0)</f>
        <v/>
      </c>
      <c r="T2302" s="29">
        <f>'Dashboard &amp; Optimisation'!$B$18*U2302</f>
        <v/>
      </c>
      <c r="U2302" s="34">
        <f>MIN(1, S2302/M2302)</f>
        <v/>
      </c>
      <c r="V2302" s="34">
        <f>N2302/(N2302+O2302)</f>
        <v/>
      </c>
      <c r="W2302" s="34">
        <f>U2302*V2302</f>
        <v/>
      </c>
      <c r="X2302" s="32">
        <f>T2302/N2302</f>
        <v/>
      </c>
      <c r="Y2302" s="35">
        <f>IF(W2302=MAXIFS(W$2:W$7201, A$2:A$7201, A2302, B$2:B$7201, B2302), "OPTIMAL", "")</f>
        <v/>
      </c>
    </row>
    <row r="2303" ht="20" customHeight="1">
      <c r="A2303" s="36" t="n">
        <v>4</v>
      </c>
      <c r="B2303" s="36" t="n">
        <v>40</v>
      </c>
      <c r="C2303" s="37" t="n">
        <v>85</v>
      </c>
      <c r="D2303" s="37" t="n">
        <v>3</v>
      </c>
      <c r="E2303" s="6" t="n">
        <v>4</v>
      </c>
      <c r="F2303" s="37" t="n">
        <v>2</v>
      </c>
      <c r="G2303" s="36" t="n">
        <v>150</v>
      </c>
      <c r="H2303" s="6" t="inlineStr">
        <is>
          <t>OFF</t>
        </is>
      </c>
      <c r="I2303" s="38" t="n">
        <v>994.4885628369005</v>
      </c>
      <c r="J2303" s="38" t="n">
        <v>4850.441664768843</v>
      </c>
      <c r="K2303" s="38" t="n">
        <v>2726.851851851852</v>
      </c>
      <c r="L2303" s="38" t="n">
        <v>150</v>
      </c>
      <c r="M2303" s="38">
        <f>I2303+J2303+K2303+L2303</f>
        <v/>
      </c>
      <c r="N2303" s="38">
        <f>M2303*'Dashboard &amp; Optimisation'!$B$18/('Dashboard &amp; Optimisation'!$B$16/3.6)</f>
        <v/>
      </c>
      <c r="O2303" s="38" t="n">
        <v>1092.364841765265</v>
      </c>
      <c r="P2303" s="39" t="n">
        <v>0.3422211976590676</v>
      </c>
      <c r="Q2303" s="40" t="n">
        <v>10.76240845617261</v>
      </c>
      <c r="R2303" s="38" t="n">
        <v>1031.934151132971</v>
      </c>
      <c r="S2303" s="38">
        <f>R2303*IF(A2303=4, 2.0, 3.0)</f>
        <v/>
      </c>
      <c r="T2303" s="37">
        <f>'Dashboard &amp; Optimisation'!$B$18*U2303</f>
        <v/>
      </c>
      <c r="U2303" s="26">
        <f>MIN(1, S2303/M2303)</f>
        <v/>
      </c>
      <c r="V2303" s="26">
        <f>N2303/(N2303+O2303)</f>
        <v/>
      </c>
      <c r="W2303" s="26">
        <f>U2303*V2303</f>
        <v/>
      </c>
      <c r="X2303" s="39">
        <f>T2303/N2303</f>
        <v/>
      </c>
      <c r="Y2303" s="41">
        <f>IF(W2303=MAXIFS(W$2:W$7201, A$2:A$7201, A2303, B$2:B$7201, B2303), "OPTIMAL", "")</f>
        <v/>
      </c>
    </row>
    <row r="2304" ht="20" customHeight="1">
      <c r="A2304" s="28" t="n">
        <v>4</v>
      </c>
      <c r="B2304" s="28" t="n">
        <v>40</v>
      </c>
      <c r="C2304" s="29" t="n">
        <v>85</v>
      </c>
      <c r="D2304" s="29" t="n">
        <v>3</v>
      </c>
      <c r="E2304" s="30" t="n">
        <v>4</v>
      </c>
      <c r="F2304" s="29" t="n">
        <v>2</v>
      </c>
      <c r="G2304" s="28" t="n">
        <v>200</v>
      </c>
      <c r="H2304" s="30" t="inlineStr">
        <is>
          <t>ON</t>
        </is>
      </c>
      <c r="I2304" s="31" t="n">
        <v>994.4885628369005</v>
      </c>
      <c r="J2304" s="31" t="n">
        <v>4850.441664768843</v>
      </c>
      <c r="K2304" s="31" t="n">
        <v>2726.851851851852</v>
      </c>
      <c r="L2304" s="31" t="n">
        <v>150</v>
      </c>
      <c r="M2304" s="31">
        <f>I2304+J2304+K2304+L2304</f>
        <v/>
      </c>
      <c r="N2304" s="31">
        <f>M2304*'Dashboard &amp; Optimisation'!$B$18/('Dashboard &amp; Optimisation'!$B$16/3.6)</f>
        <v/>
      </c>
      <c r="O2304" s="31" t="n">
        <v>1092.364841765265</v>
      </c>
      <c r="P2304" s="32" t="n">
        <v>0.07932667491147695</v>
      </c>
      <c r="Q2304" s="33" t="n">
        <v>10.76240845617261</v>
      </c>
      <c r="R2304" s="31" t="n">
        <v>4451.840966485853</v>
      </c>
      <c r="S2304" s="31">
        <f>R2304*IF(A2304=4, 2.0, 3.0)</f>
        <v/>
      </c>
      <c r="T2304" s="29">
        <f>'Dashboard &amp; Optimisation'!$B$18*U2304</f>
        <v/>
      </c>
      <c r="U2304" s="34">
        <f>MIN(1, S2304/M2304)</f>
        <v/>
      </c>
      <c r="V2304" s="34">
        <f>N2304/(N2304+O2304)</f>
        <v/>
      </c>
      <c r="W2304" s="34">
        <f>U2304*V2304</f>
        <v/>
      </c>
      <c r="X2304" s="32">
        <f>T2304/N2304</f>
        <v/>
      </c>
      <c r="Y2304" s="35">
        <f>IF(W2304=MAXIFS(W$2:W$7201, A$2:A$7201, A2304, B$2:B$7201, B2304), "OPTIMAL", "")</f>
        <v/>
      </c>
    </row>
    <row r="2305" ht="20" customHeight="1">
      <c r="A2305" s="36" t="n">
        <v>4</v>
      </c>
      <c r="B2305" s="36" t="n">
        <v>40</v>
      </c>
      <c r="C2305" s="37" t="n">
        <v>85</v>
      </c>
      <c r="D2305" s="37" t="n">
        <v>3</v>
      </c>
      <c r="E2305" s="6" t="n">
        <v>4</v>
      </c>
      <c r="F2305" s="37" t="n">
        <v>2</v>
      </c>
      <c r="G2305" s="36" t="n">
        <v>200</v>
      </c>
      <c r="H2305" s="6" t="inlineStr">
        <is>
          <t>OFF</t>
        </is>
      </c>
      <c r="I2305" s="38" t="n">
        <v>994.4885628369005</v>
      </c>
      <c r="J2305" s="38" t="n">
        <v>4850.441664768843</v>
      </c>
      <c r="K2305" s="38" t="n">
        <v>2726.851851851852</v>
      </c>
      <c r="L2305" s="38" t="n">
        <v>150</v>
      </c>
      <c r="M2305" s="38">
        <f>I2305+J2305+K2305+L2305</f>
        <v/>
      </c>
      <c r="N2305" s="38">
        <f>M2305*'Dashboard &amp; Optimisation'!$B$18/('Dashboard &amp; Optimisation'!$B$16/3.6)</f>
        <v/>
      </c>
      <c r="O2305" s="38" t="n">
        <v>1092.364841765265</v>
      </c>
      <c r="P2305" s="39" t="n">
        <v>0.3431574032066669</v>
      </c>
      <c r="Q2305" s="40" t="n">
        <v>10.76240845617261</v>
      </c>
      <c r="R2305" s="38" t="n">
        <v>1029.118817796082</v>
      </c>
      <c r="S2305" s="38">
        <f>R2305*IF(A2305=4, 2.0, 3.0)</f>
        <v/>
      </c>
      <c r="T2305" s="37">
        <f>'Dashboard &amp; Optimisation'!$B$18*U2305</f>
        <v/>
      </c>
      <c r="U2305" s="26">
        <f>MIN(1, S2305/M2305)</f>
        <v/>
      </c>
      <c r="V2305" s="26">
        <f>N2305/(N2305+O2305)</f>
        <v/>
      </c>
      <c r="W2305" s="26">
        <f>U2305*V2305</f>
        <v/>
      </c>
      <c r="X2305" s="39">
        <f>T2305/N2305</f>
        <v/>
      </c>
      <c r="Y2305" s="41">
        <f>IF(W2305=MAXIFS(W$2:W$7201, A$2:A$7201, A2305, B$2:B$7201, B2305), "OPTIMAL", "")</f>
        <v/>
      </c>
    </row>
    <row r="2306" ht="20" customHeight="1">
      <c r="A2306" s="28" t="n">
        <v>4</v>
      </c>
      <c r="B2306" s="28" t="n">
        <v>40</v>
      </c>
      <c r="C2306" s="29" t="n">
        <v>85</v>
      </c>
      <c r="D2306" s="29" t="n">
        <v>3</v>
      </c>
      <c r="E2306" s="30" t="n">
        <v>8</v>
      </c>
      <c r="F2306" s="29" t="n">
        <v>1.5</v>
      </c>
      <c r="G2306" s="28" t="n">
        <v>50</v>
      </c>
      <c r="H2306" s="30" t="inlineStr">
        <is>
          <t>ON</t>
        </is>
      </c>
      <c r="I2306" s="31" t="n">
        <v>994.4885628369005</v>
      </c>
      <c r="J2306" s="31" t="n">
        <v>4850.441664768843</v>
      </c>
      <c r="K2306" s="31" t="n">
        <v>2726.851851851852</v>
      </c>
      <c r="L2306" s="31" t="n">
        <v>150</v>
      </c>
      <c r="M2306" s="31">
        <f>I2306+J2306+K2306+L2306</f>
        <v/>
      </c>
      <c r="N2306" s="31">
        <f>M2306*'Dashboard &amp; Optimisation'!$B$18/('Dashboard &amp; Optimisation'!$B$16/3.6)</f>
        <v/>
      </c>
      <c r="O2306" s="31" t="n">
        <v>1305.596431496836</v>
      </c>
      <c r="P2306" s="32" t="n">
        <v>0.05879812319492127</v>
      </c>
      <c r="Q2306" s="33" t="n">
        <v>16.04361268425892</v>
      </c>
      <c r="R2306" s="31" t="n">
        <v>6174.007258509042</v>
      </c>
      <c r="S2306" s="31">
        <f>R2306*IF(A2306=4, 2.0, 3.0)</f>
        <v/>
      </c>
      <c r="T2306" s="29">
        <f>'Dashboard &amp; Optimisation'!$B$18*U2306</f>
        <v/>
      </c>
      <c r="U2306" s="34">
        <f>MIN(1, S2306/M2306)</f>
        <v/>
      </c>
      <c r="V2306" s="34">
        <f>N2306/(N2306+O2306)</f>
        <v/>
      </c>
      <c r="W2306" s="34">
        <f>U2306*V2306</f>
        <v/>
      </c>
      <c r="X2306" s="32">
        <f>T2306/N2306</f>
        <v/>
      </c>
      <c r="Y2306" s="35">
        <f>IF(W2306=MAXIFS(W$2:W$7201, A$2:A$7201, A2306, B$2:B$7201, B2306), "OPTIMAL", "")</f>
        <v/>
      </c>
    </row>
    <row r="2307" ht="20" customHeight="1">
      <c r="A2307" s="36" t="n">
        <v>4</v>
      </c>
      <c r="B2307" s="36" t="n">
        <v>40</v>
      </c>
      <c r="C2307" s="37" t="n">
        <v>85</v>
      </c>
      <c r="D2307" s="37" t="n">
        <v>3</v>
      </c>
      <c r="E2307" s="6" t="n">
        <v>8</v>
      </c>
      <c r="F2307" s="37" t="n">
        <v>1.5</v>
      </c>
      <c r="G2307" s="36" t="n">
        <v>50</v>
      </c>
      <c r="H2307" s="6" t="inlineStr">
        <is>
          <t>OFF</t>
        </is>
      </c>
      <c r="I2307" s="38" t="n">
        <v>994.4885628369005</v>
      </c>
      <c r="J2307" s="38" t="n">
        <v>4850.441664768843</v>
      </c>
      <c r="K2307" s="38" t="n">
        <v>2726.851851851852</v>
      </c>
      <c r="L2307" s="38" t="n">
        <v>150</v>
      </c>
      <c r="M2307" s="38">
        <f>I2307+J2307+K2307+L2307</f>
        <v/>
      </c>
      <c r="N2307" s="38">
        <f>M2307*'Dashboard &amp; Optimisation'!$B$18/('Dashboard &amp; Optimisation'!$B$16/3.6)</f>
        <v/>
      </c>
      <c r="O2307" s="38" t="n">
        <v>1305.596431496836</v>
      </c>
      <c r="P2307" s="39" t="n">
        <v>0.2608091311262337</v>
      </c>
      <c r="Q2307" s="40" t="n">
        <v>16.04361268425892</v>
      </c>
      <c r="R2307" s="38" t="n">
        <v>1391.899270644969</v>
      </c>
      <c r="S2307" s="38">
        <f>R2307*IF(A2307=4, 2.0, 3.0)</f>
        <v/>
      </c>
      <c r="T2307" s="37">
        <f>'Dashboard &amp; Optimisation'!$B$18*U2307</f>
        <v/>
      </c>
      <c r="U2307" s="26">
        <f>MIN(1, S2307/M2307)</f>
        <v/>
      </c>
      <c r="V2307" s="26">
        <f>N2307/(N2307+O2307)</f>
        <v/>
      </c>
      <c r="W2307" s="26">
        <f>U2307*V2307</f>
        <v/>
      </c>
      <c r="X2307" s="39">
        <f>T2307/N2307</f>
        <v/>
      </c>
      <c r="Y2307" s="41">
        <f>IF(W2307=MAXIFS(W$2:W$7201, A$2:A$7201, A2307, B$2:B$7201, B2307), "OPTIMAL", "")</f>
        <v/>
      </c>
    </row>
    <row r="2308" ht="20" customHeight="1">
      <c r="A2308" s="28" t="n">
        <v>4</v>
      </c>
      <c r="B2308" s="28" t="n">
        <v>40</v>
      </c>
      <c r="C2308" s="29" t="n">
        <v>85</v>
      </c>
      <c r="D2308" s="29" t="n">
        <v>3</v>
      </c>
      <c r="E2308" s="30" t="n">
        <v>8</v>
      </c>
      <c r="F2308" s="29" t="n">
        <v>1.5</v>
      </c>
      <c r="G2308" s="28" t="n">
        <v>100</v>
      </c>
      <c r="H2308" s="30" t="inlineStr">
        <is>
          <t>ON</t>
        </is>
      </c>
      <c r="I2308" s="31" t="n">
        <v>994.4885628369005</v>
      </c>
      <c r="J2308" s="31" t="n">
        <v>4850.441664768843</v>
      </c>
      <c r="K2308" s="31" t="n">
        <v>2726.851851851852</v>
      </c>
      <c r="L2308" s="31" t="n">
        <v>150</v>
      </c>
      <c r="M2308" s="31">
        <f>I2308+J2308+K2308+L2308</f>
        <v/>
      </c>
      <c r="N2308" s="31">
        <f>M2308*'Dashboard &amp; Optimisation'!$B$18/('Dashboard &amp; Optimisation'!$B$16/3.6)</f>
        <v/>
      </c>
      <c r="O2308" s="31" t="n">
        <v>1305.596431496836</v>
      </c>
      <c r="P2308" s="32" t="n">
        <v>0.05973432874252066</v>
      </c>
      <c r="Q2308" s="33" t="n">
        <v>16.04361268425892</v>
      </c>
      <c r="R2308" s="31" t="n">
        <v>6077.243136972667</v>
      </c>
      <c r="S2308" s="31">
        <f>R2308*IF(A2308=4, 2.0, 3.0)</f>
        <v/>
      </c>
      <c r="T2308" s="29">
        <f>'Dashboard &amp; Optimisation'!$B$18*U2308</f>
        <v/>
      </c>
      <c r="U2308" s="34">
        <f>MIN(1, S2308/M2308)</f>
        <v/>
      </c>
      <c r="V2308" s="34">
        <f>N2308/(N2308+O2308)</f>
        <v/>
      </c>
      <c r="W2308" s="34">
        <f>U2308*V2308</f>
        <v/>
      </c>
      <c r="X2308" s="32">
        <f>T2308/N2308</f>
        <v/>
      </c>
      <c r="Y2308" s="35">
        <f>IF(W2308=MAXIFS(W$2:W$7201, A$2:A$7201, A2308, B$2:B$7201, B2308), "OPTIMAL", "")</f>
        <v/>
      </c>
    </row>
    <row r="2309" ht="20" customHeight="1">
      <c r="A2309" s="36" t="n">
        <v>4</v>
      </c>
      <c r="B2309" s="36" t="n">
        <v>40</v>
      </c>
      <c r="C2309" s="37" t="n">
        <v>85</v>
      </c>
      <c r="D2309" s="37" t="n">
        <v>3</v>
      </c>
      <c r="E2309" s="6" t="n">
        <v>8</v>
      </c>
      <c r="F2309" s="37" t="n">
        <v>1.5</v>
      </c>
      <c r="G2309" s="36" t="n">
        <v>100</v>
      </c>
      <c r="H2309" s="6" t="inlineStr">
        <is>
          <t>OFF</t>
        </is>
      </c>
      <c r="I2309" s="38" t="n">
        <v>994.4885628369005</v>
      </c>
      <c r="J2309" s="38" t="n">
        <v>4850.441664768843</v>
      </c>
      <c r="K2309" s="38" t="n">
        <v>2726.851851851852</v>
      </c>
      <c r="L2309" s="38" t="n">
        <v>150</v>
      </c>
      <c r="M2309" s="38">
        <f>I2309+J2309+K2309+L2309</f>
        <v/>
      </c>
      <c r="N2309" s="38">
        <f>M2309*'Dashboard &amp; Optimisation'!$B$18/('Dashboard &amp; Optimisation'!$B$16/3.6)</f>
        <v/>
      </c>
      <c r="O2309" s="38" t="n">
        <v>1305.596431496836</v>
      </c>
      <c r="P2309" s="39" t="n">
        <v>0.2617453366738331</v>
      </c>
      <c r="Q2309" s="40" t="n">
        <v>16.04361268425892</v>
      </c>
      <c r="R2309" s="38" t="n">
        <v>1386.920752840462</v>
      </c>
      <c r="S2309" s="38">
        <f>R2309*IF(A2309=4, 2.0, 3.0)</f>
        <v/>
      </c>
      <c r="T2309" s="37">
        <f>'Dashboard &amp; Optimisation'!$B$18*U2309</f>
        <v/>
      </c>
      <c r="U2309" s="26">
        <f>MIN(1, S2309/M2309)</f>
        <v/>
      </c>
      <c r="V2309" s="26">
        <f>N2309/(N2309+O2309)</f>
        <v/>
      </c>
      <c r="W2309" s="26">
        <f>U2309*V2309</f>
        <v/>
      </c>
      <c r="X2309" s="39">
        <f>T2309/N2309</f>
        <v/>
      </c>
      <c r="Y2309" s="41">
        <f>IF(W2309=MAXIFS(W$2:W$7201, A$2:A$7201, A2309, B$2:B$7201, B2309), "OPTIMAL", "")</f>
        <v/>
      </c>
    </row>
    <row r="2310" ht="20" customHeight="1">
      <c r="A2310" s="28" t="n">
        <v>4</v>
      </c>
      <c r="B2310" s="28" t="n">
        <v>40</v>
      </c>
      <c r="C2310" s="29" t="n">
        <v>85</v>
      </c>
      <c r="D2310" s="29" t="n">
        <v>3</v>
      </c>
      <c r="E2310" s="30" t="n">
        <v>8</v>
      </c>
      <c r="F2310" s="29" t="n">
        <v>1.5</v>
      </c>
      <c r="G2310" s="28" t="n">
        <v>150</v>
      </c>
      <c r="H2310" s="30" t="inlineStr">
        <is>
          <t>ON</t>
        </is>
      </c>
      <c r="I2310" s="31" t="n">
        <v>994.4885628369005</v>
      </c>
      <c r="J2310" s="31" t="n">
        <v>4850.441664768843</v>
      </c>
      <c r="K2310" s="31" t="n">
        <v>2726.851851851852</v>
      </c>
      <c r="L2310" s="31" t="n">
        <v>150</v>
      </c>
      <c r="M2310" s="31">
        <f>I2310+J2310+K2310+L2310</f>
        <v/>
      </c>
      <c r="N2310" s="31">
        <f>M2310*'Dashboard &amp; Optimisation'!$B$18/('Dashboard &amp; Optimisation'!$B$16/3.6)</f>
        <v/>
      </c>
      <c r="O2310" s="31" t="n">
        <v>1305.596431496836</v>
      </c>
      <c r="P2310" s="32" t="n">
        <v>0.06067053429012004</v>
      </c>
      <c r="Q2310" s="33" t="n">
        <v>16.04361268425892</v>
      </c>
      <c r="R2310" s="31" t="n">
        <v>5983.465345075578</v>
      </c>
      <c r="S2310" s="31">
        <f>R2310*IF(A2310=4, 2.0, 3.0)</f>
        <v/>
      </c>
      <c r="T2310" s="29">
        <f>'Dashboard &amp; Optimisation'!$B$18*U2310</f>
        <v/>
      </c>
      <c r="U2310" s="34">
        <f>MIN(1, S2310/M2310)</f>
        <v/>
      </c>
      <c r="V2310" s="34">
        <f>N2310/(N2310+O2310)</f>
        <v/>
      </c>
      <c r="W2310" s="34">
        <f>U2310*V2310</f>
        <v/>
      </c>
      <c r="X2310" s="32">
        <f>T2310/N2310</f>
        <v/>
      </c>
      <c r="Y2310" s="35">
        <f>IF(W2310=MAXIFS(W$2:W$7201, A$2:A$7201, A2310, B$2:B$7201, B2310), "OPTIMAL", "")</f>
        <v/>
      </c>
    </row>
    <row r="2311" ht="20" customHeight="1">
      <c r="A2311" s="36" t="n">
        <v>4</v>
      </c>
      <c r="B2311" s="36" t="n">
        <v>40</v>
      </c>
      <c r="C2311" s="37" t="n">
        <v>85</v>
      </c>
      <c r="D2311" s="37" t="n">
        <v>3</v>
      </c>
      <c r="E2311" s="6" t="n">
        <v>8</v>
      </c>
      <c r="F2311" s="37" t="n">
        <v>1.5</v>
      </c>
      <c r="G2311" s="36" t="n">
        <v>150</v>
      </c>
      <c r="H2311" s="6" t="inlineStr">
        <is>
          <t>OFF</t>
        </is>
      </c>
      <c r="I2311" s="38" t="n">
        <v>994.4885628369005</v>
      </c>
      <c r="J2311" s="38" t="n">
        <v>4850.441664768843</v>
      </c>
      <c r="K2311" s="38" t="n">
        <v>2726.851851851852</v>
      </c>
      <c r="L2311" s="38" t="n">
        <v>150</v>
      </c>
      <c r="M2311" s="38">
        <f>I2311+J2311+K2311+L2311</f>
        <v/>
      </c>
      <c r="N2311" s="38">
        <f>M2311*'Dashboard &amp; Optimisation'!$B$18/('Dashboard &amp; Optimisation'!$B$16/3.6)</f>
        <v/>
      </c>
      <c r="O2311" s="38" t="n">
        <v>1305.596431496836</v>
      </c>
      <c r="P2311" s="39" t="n">
        <v>0.2626815422214325</v>
      </c>
      <c r="Q2311" s="40" t="n">
        <v>16.04361268425892</v>
      </c>
      <c r="R2311" s="38" t="n">
        <v>1381.97772223424</v>
      </c>
      <c r="S2311" s="38">
        <f>R2311*IF(A2311=4, 2.0, 3.0)</f>
        <v/>
      </c>
      <c r="T2311" s="37">
        <f>'Dashboard &amp; Optimisation'!$B$18*U2311</f>
        <v/>
      </c>
      <c r="U2311" s="26">
        <f>MIN(1, S2311/M2311)</f>
        <v/>
      </c>
      <c r="V2311" s="26">
        <f>N2311/(N2311+O2311)</f>
        <v/>
      </c>
      <c r="W2311" s="26">
        <f>U2311*V2311</f>
        <v/>
      </c>
      <c r="X2311" s="39">
        <f>T2311/N2311</f>
        <v/>
      </c>
      <c r="Y2311" s="41">
        <f>IF(W2311=MAXIFS(W$2:W$7201, A$2:A$7201, A2311, B$2:B$7201, B2311), "OPTIMAL", "")</f>
        <v/>
      </c>
    </row>
    <row r="2312" ht="20" customHeight="1">
      <c r="A2312" s="28" t="n">
        <v>4</v>
      </c>
      <c r="B2312" s="28" t="n">
        <v>40</v>
      </c>
      <c r="C2312" s="29" t="n">
        <v>85</v>
      </c>
      <c r="D2312" s="29" t="n">
        <v>3</v>
      </c>
      <c r="E2312" s="30" t="n">
        <v>8</v>
      </c>
      <c r="F2312" s="29" t="n">
        <v>1.5</v>
      </c>
      <c r="G2312" s="28" t="n">
        <v>200</v>
      </c>
      <c r="H2312" s="30" t="inlineStr">
        <is>
          <t>ON</t>
        </is>
      </c>
      <c r="I2312" s="31" t="n">
        <v>994.4885628369005</v>
      </c>
      <c r="J2312" s="31" t="n">
        <v>4850.441664768843</v>
      </c>
      <c r="K2312" s="31" t="n">
        <v>2726.851851851852</v>
      </c>
      <c r="L2312" s="31" t="n">
        <v>150</v>
      </c>
      <c r="M2312" s="31">
        <f>I2312+J2312+K2312+L2312</f>
        <v/>
      </c>
      <c r="N2312" s="31">
        <f>M2312*'Dashboard &amp; Optimisation'!$B$18/('Dashboard &amp; Optimisation'!$B$16/3.6)</f>
        <v/>
      </c>
      <c r="O2312" s="31" t="n">
        <v>1305.596431496836</v>
      </c>
      <c r="P2312" s="32" t="n">
        <v>0.06160673983771942</v>
      </c>
      <c r="Q2312" s="33" t="n">
        <v>16.04361268425892</v>
      </c>
      <c r="R2312" s="31" t="n">
        <v>5892.537737728002</v>
      </c>
      <c r="S2312" s="31">
        <f>R2312*IF(A2312=4, 2.0, 3.0)</f>
        <v/>
      </c>
      <c r="T2312" s="29">
        <f>'Dashboard &amp; Optimisation'!$B$18*U2312</f>
        <v/>
      </c>
      <c r="U2312" s="34">
        <f>MIN(1, S2312/M2312)</f>
        <v/>
      </c>
      <c r="V2312" s="34">
        <f>N2312/(N2312+O2312)</f>
        <v/>
      </c>
      <c r="W2312" s="34">
        <f>U2312*V2312</f>
        <v/>
      </c>
      <c r="X2312" s="32">
        <f>T2312/N2312</f>
        <v/>
      </c>
      <c r="Y2312" s="35">
        <f>IF(W2312=MAXIFS(W$2:W$7201, A$2:A$7201, A2312, B$2:B$7201, B2312), "OPTIMAL", "")</f>
        <v/>
      </c>
    </row>
    <row r="2313" ht="20" customHeight="1">
      <c r="A2313" s="36" t="n">
        <v>4</v>
      </c>
      <c r="B2313" s="36" t="n">
        <v>40</v>
      </c>
      <c r="C2313" s="37" t="n">
        <v>85</v>
      </c>
      <c r="D2313" s="37" t="n">
        <v>3</v>
      </c>
      <c r="E2313" s="6" t="n">
        <v>8</v>
      </c>
      <c r="F2313" s="37" t="n">
        <v>1.5</v>
      </c>
      <c r="G2313" s="36" t="n">
        <v>200</v>
      </c>
      <c r="H2313" s="6" t="inlineStr">
        <is>
          <t>OFF</t>
        </is>
      </c>
      <c r="I2313" s="38" t="n">
        <v>994.4885628369005</v>
      </c>
      <c r="J2313" s="38" t="n">
        <v>4850.441664768843</v>
      </c>
      <c r="K2313" s="38" t="n">
        <v>2726.851851851852</v>
      </c>
      <c r="L2313" s="38" t="n">
        <v>150</v>
      </c>
      <c r="M2313" s="38">
        <f>I2313+J2313+K2313+L2313</f>
        <v/>
      </c>
      <c r="N2313" s="38">
        <f>M2313*'Dashboard &amp; Optimisation'!$B$18/('Dashboard &amp; Optimisation'!$B$16/3.6)</f>
        <v/>
      </c>
      <c r="O2313" s="38" t="n">
        <v>1305.596431496836</v>
      </c>
      <c r="P2313" s="39" t="n">
        <v>0.2636177477690319</v>
      </c>
      <c r="Q2313" s="40" t="n">
        <v>16.04361268425892</v>
      </c>
      <c r="R2313" s="38" t="n">
        <v>1377.069800741231</v>
      </c>
      <c r="S2313" s="38">
        <f>R2313*IF(A2313=4, 2.0, 3.0)</f>
        <v/>
      </c>
      <c r="T2313" s="37">
        <f>'Dashboard &amp; Optimisation'!$B$18*U2313</f>
        <v/>
      </c>
      <c r="U2313" s="26">
        <f>MIN(1, S2313/M2313)</f>
        <v/>
      </c>
      <c r="V2313" s="26">
        <f>N2313/(N2313+O2313)</f>
        <v/>
      </c>
      <c r="W2313" s="26">
        <f>U2313*V2313</f>
        <v/>
      </c>
      <c r="X2313" s="39">
        <f>T2313/N2313</f>
        <v/>
      </c>
      <c r="Y2313" s="41">
        <f>IF(W2313=MAXIFS(W$2:W$7201, A$2:A$7201, A2313, B$2:B$7201, B2313), "OPTIMAL", "")</f>
        <v/>
      </c>
    </row>
    <row r="2314" ht="20" customHeight="1">
      <c r="A2314" s="28" t="n">
        <v>4</v>
      </c>
      <c r="B2314" s="28" t="n">
        <v>40</v>
      </c>
      <c r="C2314" s="29" t="n">
        <v>85</v>
      </c>
      <c r="D2314" s="29" t="n">
        <v>3</v>
      </c>
      <c r="E2314" s="30" t="n">
        <v>8</v>
      </c>
      <c r="F2314" s="29" t="n">
        <v>2</v>
      </c>
      <c r="G2314" s="28" t="n">
        <v>50</v>
      </c>
      <c r="H2314" s="30" t="inlineStr">
        <is>
          <t>ON</t>
        </is>
      </c>
      <c r="I2314" s="31" t="n">
        <v>994.4885628369005</v>
      </c>
      <c r="J2314" s="31" t="n">
        <v>4850.441664768843</v>
      </c>
      <c r="K2314" s="31" t="n">
        <v>2726.851851851852</v>
      </c>
      <c r="L2314" s="31" t="n">
        <v>150</v>
      </c>
      <c r="M2314" s="31">
        <f>I2314+J2314+K2314+L2314</f>
        <v/>
      </c>
      <c r="N2314" s="31">
        <f>M2314*'Dashboard &amp; Optimisation'!$B$18/('Dashboard &amp; Optimisation'!$B$16/3.6)</f>
        <v/>
      </c>
      <c r="O2314" s="31" t="n">
        <v>1531.090097730214</v>
      </c>
      <c r="P2314" s="32" t="n">
        <v>0.05787037246565759</v>
      </c>
      <c r="Q2314" s="33" t="n">
        <v>21.32481691234523</v>
      </c>
      <c r="R2314" s="31" t="n">
        <v>6453.352937721261</v>
      </c>
      <c r="S2314" s="31">
        <f>R2314*IF(A2314=4, 2.0, 3.0)</f>
        <v/>
      </c>
      <c r="T2314" s="29">
        <f>'Dashboard &amp; Optimisation'!$B$18*U2314</f>
        <v/>
      </c>
      <c r="U2314" s="34">
        <f>MIN(1, S2314/M2314)</f>
        <v/>
      </c>
      <c r="V2314" s="34">
        <f>N2314/(N2314+O2314)</f>
        <v/>
      </c>
      <c r="W2314" s="34">
        <f>U2314*V2314</f>
        <v/>
      </c>
      <c r="X2314" s="32">
        <f>T2314/N2314</f>
        <v/>
      </c>
      <c r="Y2314" s="35">
        <f>IF(W2314=MAXIFS(W$2:W$7201, A$2:A$7201, A2314, B$2:B$7201, B2314), "OPTIMAL", "")</f>
        <v/>
      </c>
    </row>
    <row r="2315" ht="20" customHeight="1">
      <c r="A2315" s="36" t="n">
        <v>4</v>
      </c>
      <c r="B2315" s="36" t="n">
        <v>40</v>
      </c>
      <c r="C2315" s="37" t="n">
        <v>85</v>
      </c>
      <c r="D2315" s="37" t="n">
        <v>3</v>
      </c>
      <c r="E2315" s="6" t="n">
        <v>8</v>
      </c>
      <c r="F2315" s="37" t="n">
        <v>2</v>
      </c>
      <c r="G2315" s="36" t="n">
        <v>50</v>
      </c>
      <c r="H2315" s="6" t="inlineStr">
        <is>
          <t>OFF</t>
        </is>
      </c>
      <c r="I2315" s="38" t="n">
        <v>994.4885628369005</v>
      </c>
      <c r="J2315" s="38" t="n">
        <v>4850.441664768843</v>
      </c>
      <c r="K2315" s="38" t="n">
        <v>2726.851851851852</v>
      </c>
      <c r="L2315" s="38" t="n">
        <v>150</v>
      </c>
      <c r="M2315" s="38">
        <f>I2315+J2315+K2315+L2315</f>
        <v/>
      </c>
      <c r="N2315" s="38">
        <f>M2315*'Dashboard &amp; Optimisation'!$B$18/('Dashboard &amp; Optimisation'!$B$16/3.6)</f>
        <v/>
      </c>
      <c r="O2315" s="38" t="n">
        <v>1531.090097730214</v>
      </c>
      <c r="P2315" s="39" t="n">
        <v>0.2615246811055555</v>
      </c>
      <c r="Q2315" s="40" t="n">
        <v>21.32481691234523</v>
      </c>
      <c r="R2315" s="38" t="n">
        <v>1428.002651908565</v>
      </c>
      <c r="S2315" s="38">
        <f>R2315*IF(A2315=4, 2.0, 3.0)</f>
        <v/>
      </c>
      <c r="T2315" s="37">
        <f>'Dashboard &amp; Optimisation'!$B$18*U2315</f>
        <v/>
      </c>
      <c r="U2315" s="26">
        <f>MIN(1, S2315/M2315)</f>
        <v/>
      </c>
      <c r="V2315" s="26">
        <f>N2315/(N2315+O2315)</f>
        <v/>
      </c>
      <c r="W2315" s="26">
        <f>U2315*V2315</f>
        <v/>
      </c>
      <c r="X2315" s="39">
        <f>T2315/N2315</f>
        <v/>
      </c>
      <c r="Y2315" s="41">
        <f>IF(W2315=MAXIFS(W$2:W$7201, A$2:A$7201, A2315, B$2:B$7201, B2315), "OPTIMAL", "")</f>
        <v/>
      </c>
    </row>
    <row r="2316" ht="20" customHeight="1">
      <c r="A2316" s="28" t="n">
        <v>4</v>
      </c>
      <c r="B2316" s="28" t="n">
        <v>40</v>
      </c>
      <c r="C2316" s="29" t="n">
        <v>85</v>
      </c>
      <c r="D2316" s="29" t="n">
        <v>3</v>
      </c>
      <c r="E2316" s="30" t="n">
        <v>8</v>
      </c>
      <c r="F2316" s="29" t="n">
        <v>2</v>
      </c>
      <c r="G2316" s="28" t="n">
        <v>100</v>
      </c>
      <c r="H2316" s="30" t="inlineStr">
        <is>
          <t>ON</t>
        </is>
      </c>
      <c r="I2316" s="31" t="n">
        <v>994.4885628369005</v>
      </c>
      <c r="J2316" s="31" t="n">
        <v>4850.441664768843</v>
      </c>
      <c r="K2316" s="31" t="n">
        <v>2726.851851851852</v>
      </c>
      <c r="L2316" s="31" t="n">
        <v>150</v>
      </c>
      <c r="M2316" s="31">
        <f>I2316+J2316+K2316+L2316</f>
        <v/>
      </c>
      <c r="N2316" s="31">
        <f>M2316*'Dashboard &amp; Optimisation'!$B$18/('Dashboard &amp; Optimisation'!$B$16/3.6)</f>
        <v/>
      </c>
      <c r="O2316" s="31" t="n">
        <v>1531.090097730214</v>
      </c>
      <c r="P2316" s="32" t="n">
        <v>0.05880657801325698</v>
      </c>
      <c r="Q2316" s="33" t="n">
        <v>21.32481691234523</v>
      </c>
      <c r="R2316" s="31" t="n">
        <v>6350.615029394927</v>
      </c>
      <c r="S2316" s="31">
        <f>R2316*IF(A2316=4, 2.0, 3.0)</f>
        <v/>
      </c>
      <c r="T2316" s="29">
        <f>'Dashboard &amp; Optimisation'!$B$18*U2316</f>
        <v/>
      </c>
      <c r="U2316" s="34">
        <f>MIN(1, S2316/M2316)</f>
        <v/>
      </c>
      <c r="V2316" s="34">
        <f>N2316/(N2316+O2316)</f>
        <v/>
      </c>
      <c r="W2316" s="34">
        <f>U2316*V2316</f>
        <v/>
      </c>
      <c r="X2316" s="32">
        <f>T2316/N2316</f>
        <v/>
      </c>
      <c r="Y2316" s="35">
        <f>IF(W2316=MAXIFS(W$2:W$7201, A$2:A$7201, A2316, B$2:B$7201, B2316), "OPTIMAL", "")</f>
        <v/>
      </c>
    </row>
    <row r="2317" ht="20" customHeight="1">
      <c r="A2317" s="36" t="n">
        <v>4</v>
      </c>
      <c r="B2317" s="36" t="n">
        <v>40</v>
      </c>
      <c r="C2317" s="37" t="n">
        <v>85</v>
      </c>
      <c r="D2317" s="37" t="n">
        <v>3</v>
      </c>
      <c r="E2317" s="6" t="n">
        <v>8</v>
      </c>
      <c r="F2317" s="37" t="n">
        <v>2</v>
      </c>
      <c r="G2317" s="36" t="n">
        <v>100</v>
      </c>
      <c r="H2317" s="6" t="inlineStr">
        <is>
          <t>OFF</t>
        </is>
      </c>
      <c r="I2317" s="38" t="n">
        <v>994.4885628369005</v>
      </c>
      <c r="J2317" s="38" t="n">
        <v>4850.441664768843</v>
      </c>
      <c r="K2317" s="38" t="n">
        <v>2726.851851851852</v>
      </c>
      <c r="L2317" s="38" t="n">
        <v>150</v>
      </c>
      <c r="M2317" s="38">
        <f>I2317+J2317+K2317+L2317</f>
        <v/>
      </c>
      <c r="N2317" s="38">
        <f>M2317*'Dashboard &amp; Optimisation'!$B$18/('Dashboard &amp; Optimisation'!$B$16/3.6)</f>
        <v/>
      </c>
      <c r="O2317" s="38" t="n">
        <v>1531.090097730214</v>
      </c>
      <c r="P2317" s="39" t="n">
        <v>0.2624608866531549</v>
      </c>
      <c r="Q2317" s="40" t="n">
        <v>21.32481691234523</v>
      </c>
      <c r="R2317" s="38" t="n">
        <v>1422.9089252899</v>
      </c>
      <c r="S2317" s="38">
        <f>R2317*IF(A2317=4, 2.0, 3.0)</f>
        <v/>
      </c>
      <c r="T2317" s="37">
        <f>'Dashboard &amp; Optimisation'!$B$18*U2317</f>
        <v/>
      </c>
      <c r="U2317" s="26">
        <f>MIN(1, S2317/M2317)</f>
        <v/>
      </c>
      <c r="V2317" s="26">
        <f>N2317/(N2317+O2317)</f>
        <v/>
      </c>
      <c r="W2317" s="26">
        <f>U2317*V2317</f>
        <v/>
      </c>
      <c r="X2317" s="39">
        <f>T2317/N2317</f>
        <v/>
      </c>
      <c r="Y2317" s="41">
        <f>IF(W2317=MAXIFS(W$2:W$7201, A$2:A$7201, A2317, B$2:B$7201, B2317), "OPTIMAL", "")</f>
        <v/>
      </c>
    </row>
    <row r="2318" ht="20" customHeight="1">
      <c r="A2318" s="28" t="n">
        <v>4</v>
      </c>
      <c r="B2318" s="28" t="n">
        <v>40</v>
      </c>
      <c r="C2318" s="29" t="n">
        <v>85</v>
      </c>
      <c r="D2318" s="29" t="n">
        <v>3</v>
      </c>
      <c r="E2318" s="30" t="n">
        <v>8</v>
      </c>
      <c r="F2318" s="29" t="n">
        <v>2</v>
      </c>
      <c r="G2318" s="28" t="n">
        <v>150</v>
      </c>
      <c r="H2318" s="30" t="inlineStr">
        <is>
          <t>ON</t>
        </is>
      </c>
      <c r="I2318" s="31" t="n">
        <v>994.4885628369005</v>
      </c>
      <c r="J2318" s="31" t="n">
        <v>4850.441664768843</v>
      </c>
      <c r="K2318" s="31" t="n">
        <v>2726.851851851852</v>
      </c>
      <c r="L2318" s="31" t="n">
        <v>150</v>
      </c>
      <c r="M2318" s="31">
        <f>I2318+J2318+K2318+L2318</f>
        <v/>
      </c>
      <c r="N2318" s="31">
        <f>M2318*'Dashboard &amp; Optimisation'!$B$18/('Dashboard &amp; Optimisation'!$B$16/3.6)</f>
        <v/>
      </c>
      <c r="O2318" s="31" t="n">
        <v>1531.090097730214</v>
      </c>
      <c r="P2318" s="32" t="n">
        <v>0.05974278356085636</v>
      </c>
      <c r="Q2318" s="33" t="n">
        <v>21.32481691234523</v>
      </c>
      <c r="R2318" s="31" t="n">
        <v>6251.097051376189</v>
      </c>
      <c r="S2318" s="31">
        <f>R2318*IF(A2318=4, 2.0, 3.0)</f>
        <v/>
      </c>
      <c r="T2318" s="29">
        <f>'Dashboard &amp; Optimisation'!$B$18*U2318</f>
        <v/>
      </c>
      <c r="U2318" s="34">
        <f>MIN(1, S2318/M2318)</f>
        <v/>
      </c>
      <c r="V2318" s="34">
        <f>N2318/(N2318+O2318)</f>
        <v/>
      </c>
      <c r="W2318" s="34">
        <f>U2318*V2318</f>
        <v/>
      </c>
      <c r="X2318" s="32">
        <f>T2318/N2318</f>
        <v/>
      </c>
      <c r="Y2318" s="35">
        <f>IF(W2318=MAXIFS(W$2:W$7201, A$2:A$7201, A2318, B$2:B$7201, B2318), "OPTIMAL", "")</f>
        <v/>
      </c>
    </row>
    <row r="2319" ht="20" customHeight="1">
      <c r="A2319" s="36" t="n">
        <v>4</v>
      </c>
      <c r="B2319" s="36" t="n">
        <v>40</v>
      </c>
      <c r="C2319" s="37" t="n">
        <v>85</v>
      </c>
      <c r="D2319" s="37" t="n">
        <v>3</v>
      </c>
      <c r="E2319" s="6" t="n">
        <v>8</v>
      </c>
      <c r="F2319" s="37" t="n">
        <v>2</v>
      </c>
      <c r="G2319" s="36" t="n">
        <v>150</v>
      </c>
      <c r="H2319" s="6" t="inlineStr">
        <is>
          <t>OFF</t>
        </is>
      </c>
      <c r="I2319" s="38" t="n">
        <v>994.4885628369005</v>
      </c>
      <c r="J2319" s="38" t="n">
        <v>4850.441664768843</v>
      </c>
      <c r="K2319" s="38" t="n">
        <v>2726.851851851852</v>
      </c>
      <c r="L2319" s="38" t="n">
        <v>150</v>
      </c>
      <c r="M2319" s="38">
        <f>I2319+J2319+K2319+L2319</f>
        <v/>
      </c>
      <c r="N2319" s="38">
        <f>M2319*'Dashboard &amp; Optimisation'!$B$18/('Dashboard &amp; Optimisation'!$B$16/3.6)</f>
        <v/>
      </c>
      <c r="O2319" s="38" t="n">
        <v>1531.090097730214</v>
      </c>
      <c r="P2319" s="39" t="n">
        <v>0.2633970922007544</v>
      </c>
      <c r="Q2319" s="40" t="n">
        <v>21.32481691234523</v>
      </c>
      <c r="R2319" s="38" t="n">
        <v>1417.851408449244</v>
      </c>
      <c r="S2319" s="38">
        <f>R2319*IF(A2319=4, 2.0, 3.0)</f>
        <v/>
      </c>
      <c r="T2319" s="37">
        <f>'Dashboard &amp; Optimisation'!$B$18*U2319</f>
        <v/>
      </c>
      <c r="U2319" s="26">
        <f>MIN(1, S2319/M2319)</f>
        <v/>
      </c>
      <c r="V2319" s="26">
        <f>N2319/(N2319+O2319)</f>
        <v/>
      </c>
      <c r="W2319" s="26">
        <f>U2319*V2319</f>
        <v/>
      </c>
      <c r="X2319" s="39">
        <f>T2319/N2319</f>
        <v/>
      </c>
      <c r="Y2319" s="41">
        <f>IF(W2319=MAXIFS(W$2:W$7201, A$2:A$7201, A2319, B$2:B$7201, B2319), "OPTIMAL", "")</f>
        <v/>
      </c>
    </row>
    <row r="2320" ht="20" customHeight="1">
      <c r="A2320" s="28" t="n">
        <v>4</v>
      </c>
      <c r="B2320" s="28" t="n">
        <v>40</v>
      </c>
      <c r="C2320" s="29" t="n">
        <v>85</v>
      </c>
      <c r="D2320" s="29" t="n">
        <v>3</v>
      </c>
      <c r="E2320" s="30" t="n">
        <v>8</v>
      </c>
      <c r="F2320" s="29" t="n">
        <v>2</v>
      </c>
      <c r="G2320" s="28" t="n">
        <v>200</v>
      </c>
      <c r="H2320" s="30" t="inlineStr">
        <is>
          <t>ON</t>
        </is>
      </c>
      <c r="I2320" s="31" t="n">
        <v>994.4885628369005</v>
      </c>
      <c r="J2320" s="31" t="n">
        <v>4850.441664768843</v>
      </c>
      <c r="K2320" s="31" t="n">
        <v>2726.851851851852</v>
      </c>
      <c r="L2320" s="31" t="n">
        <v>150</v>
      </c>
      <c r="M2320" s="31">
        <f>I2320+J2320+K2320+L2320</f>
        <v/>
      </c>
      <c r="N2320" s="31">
        <f>M2320*'Dashboard &amp; Optimisation'!$B$18/('Dashboard &amp; Optimisation'!$B$16/3.6)</f>
        <v/>
      </c>
      <c r="O2320" s="31" t="n">
        <v>1531.090097730214</v>
      </c>
      <c r="P2320" s="32" t="n">
        <v>0.06067898910845575</v>
      </c>
      <c r="Q2320" s="33" t="n">
        <v>21.32481691234523</v>
      </c>
      <c r="R2320" s="31" t="n">
        <v>6154.649964434441</v>
      </c>
      <c r="S2320" s="31">
        <f>R2320*IF(A2320=4, 2.0, 3.0)</f>
        <v/>
      </c>
      <c r="T2320" s="29">
        <f>'Dashboard &amp; Optimisation'!$B$18*U2320</f>
        <v/>
      </c>
      <c r="U2320" s="34">
        <f>MIN(1, S2320/M2320)</f>
        <v/>
      </c>
      <c r="V2320" s="34">
        <f>N2320/(N2320+O2320)</f>
        <v/>
      </c>
      <c r="W2320" s="34">
        <f>U2320*V2320</f>
        <v/>
      </c>
      <c r="X2320" s="32">
        <f>T2320/N2320</f>
        <v/>
      </c>
      <c r="Y2320" s="35">
        <f>IF(W2320=MAXIFS(W$2:W$7201, A$2:A$7201, A2320, B$2:B$7201, B2320), "OPTIMAL", "")</f>
        <v/>
      </c>
    </row>
    <row r="2321" ht="20" customHeight="1">
      <c r="A2321" s="36" t="n">
        <v>4</v>
      </c>
      <c r="B2321" s="36" t="n">
        <v>40</v>
      </c>
      <c r="C2321" s="37" t="n">
        <v>85</v>
      </c>
      <c r="D2321" s="37" t="n">
        <v>3</v>
      </c>
      <c r="E2321" s="6" t="n">
        <v>8</v>
      </c>
      <c r="F2321" s="37" t="n">
        <v>2</v>
      </c>
      <c r="G2321" s="36" t="n">
        <v>200</v>
      </c>
      <c r="H2321" s="6" t="inlineStr">
        <is>
          <t>OFF</t>
        </is>
      </c>
      <c r="I2321" s="38" t="n">
        <v>994.4885628369005</v>
      </c>
      <c r="J2321" s="38" t="n">
        <v>4850.441664768843</v>
      </c>
      <c r="K2321" s="38" t="n">
        <v>2726.851851851852</v>
      </c>
      <c r="L2321" s="38" t="n">
        <v>150</v>
      </c>
      <c r="M2321" s="38">
        <f>I2321+J2321+K2321+L2321</f>
        <v/>
      </c>
      <c r="N2321" s="38">
        <f>M2321*'Dashboard &amp; Optimisation'!$B$18/('Dashboard &amp; Optimisation'!$B$16/3.6)</f>
        <v/>
      </c>
      <c r="O2321" s="38" t="n">
        <v>1531.090097730214</v>
      </c>
      <c r="P2321" s="39" t="n">
        <v>0.2643332977483537</v>
      </c>
      <c r="Q2321" s="40" t="n">
        <v>21.32481691234523</v>
      </c>
      <c r="R2321" s="38" t="n">
        <v>1412.829716647383</v>
      </c>
      <c r="S2321" s="38">
        <f>R2321*IF(A2321=4, 2.0, 3.0)</f>
        <v/>
      </c>
      <c r="T2321" s="37">
        <f>'Dashboard &amp; Optimisation'!$B$18*U2321</f>
        <v/>
      </c>
      <c r="U2321" s="26">
        <f>MIN(1, S2321/M2321)</f>
        <v/>
      </c>
      <c r="V2321" s="26">
        <f>N2321/(N2321+O2321)</f>
        <v/>
      </c>
      <c r="W2321" s="26">
        <f>U2321*V2321</f>
        <v/>
      </c>
      <c r="X2321" s="39">
        <f>T2321/N2321</f>
        <v/>
      </c>
      <c r="Y2321" s="41">
        <f>IF(W2321=MAXIFS(W$2:W$7201, A$2:A$7201, A2321, B$2:B$7201, B2321), "OPTIMAL", "")</f>
        <v/>
      </c>
    </row>
    <row r="2322" ht="20" customHeight="1">
      <c r="A2322" s="28" t="n">
        <v>4</v>
      </c>
      <c r="B2322" s="28" t="n">
        <v>40</v>
      </c>
      <c r="C2322" s="29" t="n">
        <v>90</v>
      </c>
      <c r="D2322" s="29" t="n">
        <v>2</v>
      </c>
      <c r="E2322" s="30" t="n">
        <v>0</v>
      </c>
      <c r="F2322" s="29" t="n">
        <v>0</v>
      </c>
      <c r="G2322" s="28" t="n">
        <v>50</v>
      </c>
      <c r="H2322" s="30" t="inlineStr">
        <is>
          <t>ON</t>
        </is>
      </c>
      <c r="I2322" s="31" t="n">
        <v>994.4885628369005</v>
      </c>
      <c r="J2322" s="31" t="n">
        <v>4850.441664768843</v>
      </c>
      <c r="K2322" s="31" t="n">
        <v>2726.851851851852</v>
      </c>
      <c r="L2322" s="31" t="n">
        <v>150</v>
      </c>
      <c r="M2322" s="31">
        <f>I2322+J2322+K2322+L2322</f>
        <v/>
      </c>
      <c r="N2322" s="31">
        <f>M2322*'Dashboard &amp; Optimisation'!$B$18/('Dashboard &amp; Optimisation'!$B$16/3.6)</f>
        <v/>
      </c>
      <c r="O2322" s="31" t="n">
        <v>421.9352496200303</v>
      </c>
      <c r="P2322" s="32" t="n">
        <v>0.4889946483656731</v>
      </c>
      <c r="Q2322" s="33" t="n">
        <v>0.2</v>
      </c>
      <c r="R2322" s="31" t="n">
        <v>577.9834436355286</v>
      </c>
      <c r="S2322" s="31">
        <f>R2322*IF(A2322=4, 2.0, 3.0)</f>
        <v/>
      </c>
      <c r="T2322" s="29">
        <f>'Dashboard &amp; Optimisation'!$B$18*U2322</f>
        <v/>
      </c>
      <c r="U2322" s="34">
        <f>MIN(1, S2322/M2322)</f>
        <v/>
      </c>
      <c r="V2322" s="34">
        <f>N2322/(N2322+O2322)</f>
        <v/>
      </c>
      <c r="W2322" s="34">
        <f>U2322*V2322</f>
        <v/>
      </c>
      <c r="X2322" s="32">
        <f>T2322/N2322</f>
        <v/>
      </c>
      <c r="Y2322" s="35">
        <f>IF(W2322=MAXIFS(W$2:W$7201, A$2:A$7201, A2322, B$2:B$7201, B2322), "OPTIMAL", "")</f>
        <v/>
      </c>
    </row>
    <row r="2323" ht="20" customHeight="1">
      <c r="A2323" s="36" t="n">
        <v>4</v>
      </c>
      <c r="B2323" s="36" t="n">
        <v>40</v>
      </c>
      <c r="C2323" s="37" t="n">
        <v>90</v>
      </c>
      <c r="D2323" s="37" t="n">
        <v>2</v>
      </c>
      <c r="E2323" s="6" t="n">
        <v>0</v>
      </c>
      <c r="F2323" s="37" t="n">
        <v>0</v>
      </c>
      <c r="G2323" s="36" t="n">
        <v>50</v>
      </c>
      <c r="H2323" s="6" t="inlineStr">
        <is>
          <t>OFF</t>
        </is>
      </c>
      <c r="I2323" s="38" t="n">
        <v>994.4885628369005</v>
      </c>
      <c r="J2323" s="38" t="n">
        <v>4850.441664768843</v>
      </c>
      <c r="K2323" s="38" t="n">
        <v>2726.851851851852</v>
      </c>
      <c r="L2323" s="38" t="n">
        <v>150</v>
      </c>
      <c r="M2323" s="38">
        <f>I2323+J2323+K2323+L2323</f>
        <v/>
      </c>
      <c r="N2323" s="38">
        <f>M2323*'Dashboard &amp; Optimisation'!$B$18/('Dashboard &amp; Optimisation'!$B$16/3.6)</f>
        <v/>
      </c>
      <c r="O2323" s="38" t="n">
        <v>421.9352496200303</v>
      </c>
      <c r="P2323" s="39" t="n">
        <v>0.8426722996809961</v>
      </c>
      <c r="Q2323" s="40" t="n">
        <v>0.2</v>
      </c>
      <c r="R2323" s="38" t="n">
        <v>335.3982454255699</v>
      </c>
      <c r="S2323" s="38">
        <f>R2323*IF(A2323=4, 2.0, 3.0)</f>
        <v/>
      </c>
      <c r="T2323" s="37">
        <f>'Dashboard &amp; Optimisation'!$B$18*U2323</f>
        <v/>
      </c>
      <c r="U2323" s="26">
        <f>MIN(1, S2323/M2323)</f>
        <v/>
      </c>
      <c r="V2323" s="26">
        <f>N2323/(N2323+O2323)</f>
        <v/>
      </c>
      <c r="W2323" s="26">
        <f>U2323*V2323</f>
        <v/>
      </c>
      <c r="X2323" s="39">
        <f>T2323/N2323</f>
        <v/>
      </c>
      <c r="Y2323" s="41">
        <f>IF(W2323=MAXIFS(W$2:W$7201, A$2:A$7201, A2323, B$2:B$7201, B2323), "OPTIMAL", "")</f>
        <v/>
      </c>
    </row>
    <row r="2324" ht="20" customHeight="1">
      <c r="A2324" s="28" t="n">
        <v>4</v>
      </c>
      <c r="B2324" s="28" t="n">
        <v>40</v>
      </c>
      <c r="C2324" s="29" t="n">
        <v>90</v>
      </c>
      <c r="D2324" s="29" t="n">
        <v>2</v>
      </c>
      <c r="E2324" s="30" t="n">
        <v>0</v>
      </c>
      <c r="F2324" s="29" t="n">
        <v>0</v>
      </c>
      <c r="G2324" s="28" t="n">
        <v>100</v>
      </c>
      <c r="H2324" s="30" t="inlineStr">
        <is>
          <t>ON</t>
        </is>
      </c>
      <c r="I2324" s="31" t="n">
        <v>994.4885628369005</v>
      </c>
      <c r="J2324" s="31" t="n">
        <v>4850.441664768843</v>
      </c>
      <c r="K2324" s="31" t="n">
        <v>2726.851851851852</v>
      </c>
      <c r="L2324" s="31" t="n">
        <v>150</v>
      </c>
      <c r="M2324" s="31">
        <f>I2324+J2324+K2324+L2324</f>
        <v/>
      </c>
      <c r="N2324" s="31">
        <f>M2324*'Dashboard &amp; Optimisation'!$B$18/('Dashboard &amp; Optimisation'!$B$16/3.6)</f>
        <v/>
      </c>
      <c r="O2324" s="31" t="n">
        <v>421.9352496200303</v>
      </c>
      <c r="P2324" s="32" t="n">
        <v>0.4898788424939614</v>
      </c>
      <c r="Q2324" s="33" t="n">
        <v>0.2</v>
      </c>
      <c r="R2324" s="31" t="n">
        <v>576.9402273894285</v>
      </c>
      <c r="S2324" s="31">
        <f>R2324*IF(A2324=4, 2.0, 3.0)</f>
        <v/>
      </c>
      <c r="T2324" s="29">
        <f>'Dashboard &amp; Optimisation'!$B$18*U2324</f>
        <v/>
      </c>
      <c r="U2324" s="34">
        <f>MIN(1, S2324/M2324)</f>
        <v/>
      </c>
      <c r="V2324" s="34">
        <f>N2324/(N2324+O2324)</f>
        <v/>
      </c>
      <c r="W2324" s="34">
        <f>U2324*V2324</f>
        <v/>
      </c>
      <c r="X2324" s="32">
        <f>T2324/N2324</f>
        <v/>
      </c>
      <c r="Y2324" s="35">
        <f>IF(W2324=MAXIFS(W$2:W$7201, A$2:A$7201, A2324, B$2:B$7201, B2324), "OPTIMAL", "")</f>
        <v/>
      </c>
    </row>
    <row r="2325" ht="20" customHeight="1">
      <c r="A2325" s="36" t="n">
        <v>4</v>
      </c>
      <c r="B2325" s="36" t="n">
        <v>40</v>
      </c>
      <c r="C2325" s="37" t="n">
        <v>90</v>
      </c>
      <c r="D2325" s="37" t="n">
        <v>2</v>
      </c>
      <c r="E2325" s="6" t="n">
        <v>0</v>
      </c>
      <c r="F2325" s="37" t="n">
        <v>0</v>
      </c>
      <c r="G2325" s="36" t="n">
        <v>100</v>
      </c>
      <c r="H2325" s="6" t="inlineStr">
        <is>
          <t>OFF</t>
        </is>
      </c>
      <c r="I2325" s="38" t="n">
        <v>994.4885628369005</v>
      </c>
      <c r="J2325" s="38" t="n">
        <v>4850.441664768843</v>
      </c>
      <c r="K2325" s="38" t="n">
        <v>2726.851851851852</v>
      </c>
      <c r="L2325" s="38" t="n">
        <v>150</v>
      </c>
      <c r="M2325" s="38">
        <f>I2325+J2325+K2325+L2325</f>
        <v/>
      </c>
      <c r="N2325" s="38">
        <f>M2325*'Dashboard &amp; Optimisation'!$B$18/('Dashboard &amp; Optimisation'!$B$16/3.6)</f>
        <v/>
      </c>
      <c r="O2325" s="38" t="n">
        <v>421.9352496200303</v>
      </c>
      <c r="P2325" s="39" t="n">
        <v>0.8435564938092843</v>
      </c>
      <c r="Q2325" s="40" t="n">
        <v>0.2</v>
      </c>
      <c r="R2325" s="38" t="n">
        <v>335.0466896478362</v>
      </c>
      <c r="S2325" s="38">
        <f>R2325*IF(A2325=4, 2.0, 3.0)</f>
        <v/>
      </c>
      <c r="T2325" s="37">
        <f>'Dashboard &amp; Optimisation'!$B$18*U2325</f>
        <v/>
      </c>
      <c r="U2325" s="26">
        <f>MIN(1, S2325/M2325)</f>
        <v/>
      </c>
      <c r="V2325" s="26">
        <f>N2325/(N2325+O2325)</f>
        <v/>
      </c>
      <c r="W2325" s="26">
        <f>U2325*V2325</f>
        <v/>
      </c>
      <c r="X2325" s="39">
        <f>T2325/N2325</f>
        <v/>
      </c>
      <c r="Y2325" s="41">
        <f>IF(W2325=MAXIFS(W$2:W$7201, A$2:A$7201, A2325, B$2:B$7201, B2325), "OPTIMAL", "")</f>
        <v/>
      </c>
    </row>
    <row r="2326" ht="20" customHeight="1">
      <c r="A2326" s="28" t="n">
        <v>4</v>
      </c>
      <c r="B2326" s="28" t="n">
        <v>40</v>
      </c>
      <c r="C2326" s="29" t="n">
        <v>90</v>
      </c>
      <c r="D2326" s="29" t="n">
        <v>2</v>
      </c>
      <c r="E2326" s="30" t="n">
        <v>0</v>
      </c>
      <c r="F2326" s="29" t="n">
        <v>0</v>
      </c>
      <c r="G2326" s="28" t="n">
        <v>150</v>
      </c>
      <c r="H2326" s="30" t="inlineStr">
        <is>
          <t>ON</t>
        </is>
      </c>
      <c r="I2326" s="31" t="n">
        <v>994.4885628369005</v>
      </c>
      <c r="J2326" s="31" t="n">
        <v>4850.441664768843</v>
      </c>
      <c r="K2326" s="31" t="n">
        <v>2726.851851851852</v>
      </c>
      <c r="L2326" s="31" t="n">
        <v>150</v>
      </c>
      <c r="M2326" s="31">
        <f>I2326+J2326+K2326+L2326</f>
        <v/>
      </c>
      <c r="N2326" s="31">
        <f>M2326*'Dashboard &amp; Optimisation'!$B$18/('Dashboard &amp; Optimisation'!$B$16/3.6)</f>
        <v/>
      </c>
      <c r="O2326" s="31" t="n">
        <v>421.9352496200303</v>
      </c>
      <c r="P2326" s="32" t="n">
        <v>0.4907630366222497</v>
      </c>
      <c r="Q2326" s="33" t="n">
        <v>0.2</v>
      </c>
      <c r="R2326" s="31" t="n">
        <v>575.9007702107826</v>
      </c>
      <c r="S2326" s="31">
        <f>R2326*IF(A2326=4, 2.0, 3.0)</f>
        <v/>
      </c>
      <c r="T2326" s="29">
        <f>'Dashboard &amp; Optimisation'!$B$18*U2326</f>
        <v/>
      </c>
      <c r="U2326" s="34">
        <f>MIN(1, S2326/M2326)</f>
        <v/>
      </c>
      <c r="V2326" s="34">
        <f>N2326/(N2326+O2326)</f>
        <v/>
      </c>
      <c r="W2326" s="34">
        <f>U2326*V2326</f>
        <v/>
      </c>
      <c r="X2326" s="32">
        <f>T2326/N2326</f>
        <v/>
      </c>
      <c r="Y2326" s="35">
        <f>IF(W2326=MAXIFS(W$2:W$7201, A$2:A$7201, A2326, B$2:B$7201, B2326), "OPTIMAL", "")</f>
        <v/>
      </c>
    </row>
    <row r="2327" ht="20" customHeight="1">
      <c r="A2327" s="36" t="n">
        <v>4</v>
      </c>
      <c r="B2327" s="36" t="n">
        <v>40</v>
      </c>
      <c r="C2327" s="37" t="n">
        <v>90</v>
      </c>
      <c r="D2327" s="37" t="n">
        <v>2</v>
      </c>
      <c r="E2327" s="6" t="n">
        <v>0</v>
      </c>
      <c r="F2327" s="37" t="n">
        <v>0</v>
      </c>
      <c r="G2327" s="36" t="n">
        <v>150</v>
      </c>
      <c r="H2327" s="6" t="inlineStr">
        <is>
          <t>OFF</t>
        </is>
      </c>
      <c r="I2327" s="38" t="n">
        <v>994.4885628369005</v>
      </c>
      <c r="J2327" s="38" t="n">
        <v>4850.441664768843</v>
      </c>
      <c r="K2327" s="38" t="n">
        <v>2726.851851851852</v>
      </c>
      <c r="L2327" s="38" t="n">
        <v>150</v>
      </c>
      <c r="M2327" s="38">
        <f>I2327+J2327+K2327+L2327</f>
        <v/>
      </c>
      <c r="N2327" s="38">
        <f>M2327*'Dashboard &amp; Optimisation'!$B$18/('Dashboard &amp; Optimisation'!$B$16/3.6)</f>
        <v/>
      </c>
      <c r="O2327" s="38" t="n">
        <v>421.9352496200303</v>
      </c>
      <c r="P2327" s="39" t="n">
        <v>0.8444406879375728</v>
      </c>
      <c r="Q2327" s="40" t="n">
        <v>0.2</v>
      </c>
      <c r="R2327" s="38" t="n">
        <v>334.6958700817958</v>
      </c>
      <c r="S2327" s="38">
        <f>R2327*IF(A2327=4, 2.0, 3.0)</f>
        <v/>
      </c>
      <c r="T2327" s="37">
        <f>'Dashboard &amp; Optimisation'!$B$18*U2327</f>
        <v/>
      </c>
      <c r="U2327" s="26">
        <f>MIN(1, S2327/M2327)</f>
        <v/>
      </c>
      <c r="V2327" s="26">
        <f>N2327/(N2327+O2327)</f>
        <v/>
      </c>
      <c r="W2327" s="26">
        <f>U2327*V2327</f>
        <v/>
      </c>
      <c r="X2327" s="39">
        <f>T2327/N2327</f>
        <v/>
      </c>
      <c r="Y2327" s="41">
        <f>IF(W2327=MAXIFS(W$2:W$7201, A$2:A$7201, A2327, B$2:B$7201, B2327), "OPTIMAL", "")</f>
        <v/>
      </c>
    </row>
    <row r="2328" ht="20" customHeight="1">
      <c r="A2328" s="28" t="n">
        <v>4</v>
      </c>
      <c r="B2328" s="28" t="n">
        <v>40</v>
      </c>
      <c r="C2328" s="29" t="n">
        <v>90</v>
      </c>
      <c r="D2328" s="29" t="n">
        <v>2</v>
      </c>
      <c r="E2328" s="30" t="n">
        <v>0</v>
      </c>
      <c r="F2328" s="29" t="n">
        <v>0</v>
      </c>
      <c r="G2328" s="28" t="n">
        <v>200</v>
      </c>
      <c r="H2328" s="30" t="inlineStr">
        <is>
          <t>ON</t>
        </is>
      </c>
      <c r="I2328" s="31" t="n">
        <v>994.4885628369005</v>
      </c>
      <c r="J2328" s="31" t="n">
        <v>4850.441664768843</v>
      </c>
      <c r="K2328" s="31" t="n">
        <v>2726.851851851852</v>
      </c>
      <c r="L2328" s="31" t="n">
        <v>150</v>
      </c>
      <c r="M2328" s="31">
        <f>I2328+J2328+K2328+L2328</f>
        <v/>
      </c>
      <c r="N2328" s="31">
        <f>M2328*'Dashboard &amp; Optimisation'!$B$18/('Dashboard &amp; Optimisation'!$B$16/3.6)</f>
        <v/>
      </c>
      <c r="O2328" s="31" t="n">
        <v>421.9352496200303</v>
      </c>
      <c r="P2328" s="32" t="n">
        <v>0.4916472307505381</v>
      </c>
      <c r="Q2328" s="33" t="n">
        <v>0.2</v>
      </c>
      <c r="R2328" s="31" t="n">
        <v>574.865051818309</v>
      </c>
      <c r="S2328" s="31">
        <f>R2328*IF(A2328=4, 2.0, 3.0)</f>
        <v/>
      </c>
      <c r="T2328" s="29">
        <f>'Dashboard &amp; Optimisation'!$B$18*U2328</f>
        <v/>
      </c>
      <c r="U2328" s="34">
        <f>MIN(1, S2328/M2328)</f>
        <v/>
      </c>
      <c r="V2328" s="34">
        <f>N2328/(N2328+O2328)</f>
        <v/>
      </c>
      <c r="W2328" s="34">
        <f>U2328*V2328</f>
        <v/>
      </c>
      <c r="X2328" s="32">
        <f>T2328/N2328</f>
        <v/>
      </c>
      <c r="Y2328" s="35">
        <f>IF(W2328=MAXIFS(W$2:W$7201, A$2:A$7201, A2328, B$2:B$7201, B2328), "OPTIMAL", "")</f>
        <v/>
      </c>
    </row>
    <row r="2329" ht="20" customHeight="1">
      <c r="A2329" s="36" t="n">
        <v>4</v>
      </c>
      <c r="B2329" s="36" t="n">
        <v>40</v>
      </c>
      <c r="C2329" s="37" t="n">
        <v>90</v>
      </c>
      <c r="D2329" s="37" t="n">
        <v>2</v>
      </c>
      <c r="E2329" s="6" t="n">
        <v>0</v>
      </c>
      <c r="F2329" s="37" t="n">
        <v>0</v>
      </c>
      <c r="G2329" s="36" t="n">
        <v>200</v>
      </c>
      <c r="H2329" s="6" t="inlineStr">
        <is>
          <t>OFF</t>
        </is>
      </c>
      <c r="I2329" s="38" t="n">
        <v>994.4885628369005</v>
      </c>
      <c r="J2329" s="38" t="n">
        <v>4850.441664768843</v>
      </c>
      <c r="K2329" s="38" t="n">
        <v>2726.851851851852</v>
      </c>
      <c r="L2329" s="38" t="n">
        <v>150</v>
      </c>
      <c r="M2329" s="38">
        <f>I2329+J2329+K2329+L2329</f>
        <v/>
      </c>
      <c r="N2329" s="38">
        <f>M2329*'Dashboard &amp; Optimisation'!$B$18/('Dashboard &amp; Optimisation'!$B$16/3.6)</f>
        <v/>
      </c>
      <c r="O2329" s="38" t="n">
        <v>421.9352496200303</v>
      </c>
      <c r="P2329" s="39" t="n">
        <v>0.845324882065861</v>
      </c>
      <c r="Q2329" s="40" t="n">
        <v>0.2</v>
      </c>
      <c r="R2329" s="38" t="n">
        <v>334.3457844172577</v>
      </c>
      <c r="S2329" s="38">
        <f>R2329*IF(A2329=4, 2.0, 3.0)</f>
        <v/>
      </c>
      <c r="T2329" s="37">
        <f>'Dashboard &amp; Optimisation'!$B$18*U2329</f>
        <v/>
      </c>
      <c r="U2329" s="26">
        <f>MIN(1, S2329/M2329)</f>
        <v/>
      </c>
      <c r="V2329" s="26">
        <f>N2329/(N2329+O2329)</f>
        <v/>
      </c>
      <c r="W2329" s="26">
        <f>U2329*V2329</f>
        <v/>
      </c>
      <c r="X2329" s="39">
        <f>T2329/N2329</f>
        <v/>
      </c>
      <c r="Y2329" s="41">
        <f>IF(W2329=MAXIFS(W$2:W$7201, A$2:A$7201, A2329, B$2:B$7201, B2329), "OPTIMAL", "")</f>
        <v/>
      </c>
    </row>
    <row r="2330" ht="20" customHeight="1">
      <c r="A2330" s="28" t="n">
        <v>4</v>
      </c>
      <c r="B2330" s="28" t="n">
        <v>40</v>
      </c>
      <c r="C2330" s="29" t="n">
        <v>90</v>
      </c>
      <c r="D2330" s="29" t="n">
        <v>2</v>
      </c>
      <c r="E2330" s="30" t="n">
        <v>4</v>
      </c>
      <c r="F2330" s="29" t="n">
        <v>1.5</v>
      </c>
      <c r="G2330" s="28" t="n">
        <v>50</v>
      </c>
      <c r="H2330" s="30" t="inlineStr">
        <is>
          <t>ON</t>
        </is>
      </c>
      <c r="I2330" s="31" t="n">
        <v>994.4885628369005</v>
      </c>
      <c r="J2330" s="31" t="n">
        <v>4850.441664768843</v>
      </c>
      <c r="K2330" s="31" t="n">
        <v>2726.851851851852</v>
      </c>
      <c r="L2330" s="31" t="n">
        <v>150</v>
      </c>
      <c r="M2330" s="31">
        <f>I2330+J2330+K2330+L2330</f>
        <v/>
      </c>
      <c r="N2330" s="31">
        <f>M2330*'Dashboard &amp; Optimisation'!$B$18/('Dashboard &amp; Optimisation'!$B$16/3.6)</f>
        <v/>
      </c>
      <c r="O2330" s="31" t="n">
        <v>671.9965969514919</v>
      </c>
      <c r="P2330" s="32" t="n">
        <v>0.07670935056562384</v>
      </c>
      <c r="Q2330" s="33" t="n">
        <v>7.477008151491015</v>
      </c>
      <c r="R2330" s="31" t="n">
        <v>3820.177088415387</v>
      </c>
      <c r="S2330" s="31">
        <f>R2330*IF(A2330=4, 2.0, 3.0)</f>
        <v/>
      </c>
      <c r="T2330" s="29">
        <f>'Dashboard &amp; Optimisation'!$B$18*U2330</f>
        <v/>
      </c>
      <c r="U2330" s="34">
        <f>MIN(1, S2330/M2330)</f>
        <v/>
      </c>
      <c r="V2330" s="34">
        <f>N2330/(N2330+O2330)</f>
        <v/>
      </c>
      <c r="W2330" s="34">
        <f>U2330*V2330</f>
        <v/>
      </c>
      <c r="X2330" s="32">
        <f>T2330/N2330</f>
        <v/>
      </c>
      <c r="Y2330" s="35">
        <f>IF(W2330=MAXIFS(W$2:W$7201, A$2:A$7201, A2330, B$2:B$7201, B2330), "OPTIMAL", "")</f>
        <v/>
      </c>
    </row>
    <row r="2331" ht="20" customHeight="1">
      <c r="A2331" s="36" t="n">
        <v>4</v>
      </c>
      <c r="B2331" s="36" t="n">
        <v>40</v>
      </c>
      <c r="C2331" s="37" t="n">
        <v>90</v>
      </c>
      <c r="D2331" s="37" t="n">
        <v>2</v>
      </c>
      <c r="E2331" s="6" t="n">
        <v>4</v>
      </c>
      <c r="F2331" s="37" t="n">
        <v>1.5</v>
      </c>
      <c r="G2331" s="36" t="n">
        <v>50</v>
      </c>
      <c r="H2331" s="6" t="inlineStr">
        <is>
          <t>OFF</t>
        </is>
      </c>
      <c r="I2331" s="38" t="n">
        <v>994.4885628369005</v>
      </c>
      <c r="J2331" s="38" t="n">
        <v>4850.441664768843</v>
      </c>
      <c r="K2331" s="38" t="n">
        <v>2726.851851851852</v>
      </c>
      <c r="L2331" s="38" t="n">
        <v>150</v>
      </c>
      <c r="M2331" s="38">
        <f>I2331+J2331+K2331+L2331</f>
        <v/>
      </c>
      <c r="N2331" s="38">
        <f>M2331*'Dashboard &amp; Optimisation'!$B$18/('Dashboard &amp; Optimisation'!$B$16/3.6)</f>
        <v/>
      </c>
      <c r="O2331" s="38" t="n">
        <v>671.9965969514919</v>
      </c>
      <c r="P2331" s="39" t="n">
        <v>0.3287665718957334</v>
      </c>
      <c r="Q2331" s="40" t="n">
        <v>7.477008151491015</v>
      </c>
      <c r="R2331" s="38" t="n">
        <v>891.3415430537055</v>
      </c>
      <c r="S2331" s="38">
        <f>R2331*IF(A2331=4, 2.0, 3.0)</f>
        <v/>
      </c>
      <c r="T2331" s="37">
        <f>'Dashboard &amp; Optimisation'!$B$18*U2331</f>
        <v/>
      </c>
      <c r="U2331" s="26">
        <f>MIN(1, S2331/M2331)</f>
        <v/>
      </c>
      <c r="V2331" s="26">
        <f>N2331/(N2331+O2331)</f>
        <v/>
      </c>
      <c r="W2331" s="26">
        <f>U2331*V2331</f>
        <v/>
      </c>
      <c r="X2331" s="39">
        <f>T2331/N2331</f>
        <v/>
      </c>
      <c r="Y2331" s="41">
        <f>IF(W2331=MAXIFS(W$2:W$7201, A$2:A$7201, A2331, B$2:B$7201, B2331), "OPTIMAL", "")</f>
        <v/>
      </c>
    </row>
    <row r="2332" ht="20" customHeight="1">
      <c r="A2332" s="28" t="n">
        <v>4</v>
      </c>
      <c r="B2332" s="28" t="n">
        <v>40</v>
      </c>
      <c r="C2332" s="29" t="n">
        <v>90</v>
      </c>
      <c r="D2332" s="29" t="n">
        <v>2</v>
      </c>
      <c r="E2332" s="30" t="n">
        <v>4</v>
      </c>
      <c r="F2332" s="29" t="n">
        <v>1.5</v>
      </c>
      <c r="G2332" s="28" t="n">
        <v>100</v>
      </c>
      <c r="H2332" s="30" t="inlineStr">
        <is>
          <t>ON</t>
        </is>
      </c>
      <c r="I2332" s="31" t="n">
        <v>994.4885628369005</v>
      </c>
      <c r="J2332" s="31" t="n">
        <v>4850.441664768843</v>
      </c>
      <c r="K2332" s="31" t="n">
        <v>2726.851851851852</v>
      </c>
      <c r="L2332" s="31" t="n">
        <v>150</v>
      </c>
      <c r="M2332" s="31">
        <f>I2332+J2332+K2332+L2332</f>
        <v/>
      </c>
      <c r="N2332" s="31">
        <f>M2332*'Dashboard &amp; Optimisation'!$B$18/('Dashboard &amp; Optimisation'!$B$16/3.6)</f>
        <v/>
      </c>
      <c r="O2332" s="31" t="n">
        <v>671.9965969514919</v>
      </c>
      <c r="P2332" s="32" t="n">
        <v>0.07759354469391215</v>
      </c>
      <c r="Q2332" s="33" t="n">
        <v>7.477008151491015</v>
      </c>
      <c r="R2332" s="31" t="n">
        <v>3776.64539819653</v>
      </c>
      <c r="S2332" s="31">
        <f>R2332*IF(A2332=4, 2.0, 3.0)</f>
        <v/>
      </c>
      <c r="T2332" s="29">
        <f>'Dashboard &amp; Optimisation'!$B$18*U2332</f>
        <v/>
      </c>
      <c r="U2332" s="34">
        <f>MIN(1, S2332/M2332)</f>
        <v/>
      </c>
      <c r="V2332" s="34">
        <f>N2332/(N2332+O2332)</f>
        <v/>
      </c>
      <c r="W2332" s="34">
        <f>U2332*V2332</f>
        <v/>
      </c>
      <c r="X2332" s="32">
        <f>T2332/N2332</f>
        <v/>
      </c>
      <c r="Y2332" s="35">
        <f>IF(W2332=MAXIFS(W$2:W$7201, A$2:A$7201, A2332, B$2:B$7201, B2332), "OPTIMAL", "")</f>
        <v/>
      </c>
    </row>
    <row r="2333" ht="20" customHeight="1">
      <c r="A2333" s="36" t="n">
        <v>4</v>
      </c>
      <c r="B2333" s="36" t="n">
        <v>40</v>
      </c>
      <c r="C2333" s="37" t="n">
        <v>90</v>
      </c>
      <c r="D2333" s="37" t="n">
        <v>2</v>
      </c>
      <c r="E2333" s="6" t="n">
        <v>4</v>
      </c>
      <c r="F2333" s="37" t="n">
        <v>1.5</v>
      </c>
      <c r="G2333" s="36" t="n">
        <v>100</v>
      </c>
      <c r="H2333" s="6" t="inlineStr">
        <is>
          <t>OFF</t>
        </is>
      </c>
      <c r="I2333" s="38" t="n">
        <v>994.4885628369005</v>
      </c>
      <c r="J2333" s="38" t="n">
        <v>4850.441664768843</v>
      </c>
      <c r="K2333" s="38" t="n">
        <v>2726.851851851852</v>
      </c>
      <c r="L2333" s="38" t="n">
        <v>150</v>
      </c>
      <c r="M2333" s="38">
        <f>I2333+J2333+K2333+L2333</f>
        <v/>
      </c>
      <c r="N2333" s="38">
        <f>M2333*'Dashboard &amp; Optimisation'!$B$18/('Dashboard &amp; Optimisation'!$B$16/3.6)</f>
        <v/>
      </c>
      <c r="O2333" s="38" t="n">
        <v>671.9965969514919</v>
      </c>
      <c r="P2333" s="39" t="n">
        <v>0.3296507660240217</v>
      </c>
      <c r="Q2333" s="40" t="n">
        <v>7.477008151491015</v>
      </c>
      <c r="R2333" s="38" t="n">
        <v>888.9507736701754</v>
      </c>
      <c r="S2333" s="38">
        <f>R2333*IF(A2333=4, 2.0, 3.0)</f>
        <v/>
      </c>
      <c r="T2333" s="37">
        <f>'Dashboard &amp; Optimisation'!$B$18*U2333</f>
        <v/>
      </c>
      <c r="U2333" s="26">
        <f>MIN(1, S2333/M2333)</f>
        <v/>
      </c>
      <c r="V2333" s="26">
        <f>N2333/(N2333+O2333)</f>
        <v/>
      </c>
      <c r="W2333" s="26">
        <f>U2333*V2333</f>
        <v/>
      </c>
      <c r="X2333" s="39">
        <f>T2333/N2333</f>
        <v/>
      </c>
      <c r="Y2333" s="41">
        <f>IF(W2333=MAXIFS(W$2:W$7201, A$2:A$7201, A2333, B$2:B$7201, B2333), "OPTIMAL", "")</f>
        <v/>
      </c>
    </row>
    <row r="2334" ht="20" customHeight="1">
      <c r="A2334" s="28" t="n">
        <v>4</v>
      </c>
      <c r="B2334" s="28" t="n">
        <v>40</v>
      </c>
      <c r="C2334" s="29" t="n">
        <v>90</v>
      </c>
      <c r="D2334" s="29" t="n">
        <v>2</v>
      </c>
      <c r="E2334" s="30" t="n">
        <v>4</v>
      </c>
      <c r="F2334" s="29" t="n">
        <v>1.5</v>
      </c>
      <c r="G2334" s="28" t="n">
        <v>150</v>
      </c>
      <c r="H2334" s="30" t="inlineStr">
        <is>
          <t>ON</t>
        </is>
      </c>
      <c r="I2334" s="31" t="n">
        <v>994.4885628369005</v>
      </c>
      <c r="J2334" s="31" t="n">
        <v>4850.441664768843</v>
      </c>
      <c r="K2334" s="31" t="n">
        <v>2726.851851851852</v>
      </c>
      <c r="L2334" s="31" t="n">
        <v>150</v>
      </c>
      <c r="M2334" s="31">
        <f>I2334+J2334+K2334+L2334</f>
        <v/>
      </c>
      <c r="N2334" s="31">
        <f>M2334*'Dashboard &amp; Optimisation'!$B$18/('Dashboard &amp; Optimisation'!$B$16/3.6)</f>
        <v/>
      </c>
      <c r="O2334" s="31" t="n">
        <v>671.9965969514919</v>
      </c>
      <c r="P2334" s="32" t="n">
        <v>0.07847773882220045</v>
      </c>
      <c r="Q2334" s="33" t="n">
        <v>7.477008151491015</v>
      </c>
      <c r="R2334" s="31" t="n">
        <v>3734.094634937691</v>
      </c>
      <c r="S2334" s="31">
        <f>R2334*IF(A2334=4, 2.0, 3.0)</f>
        <v/>
      </c>
      <c r="T2334" s="29">
        <f>'Dashboard &amp; Optimisation'!$B$18*U2334</f>
        <v/>
      </c>
      <c r="U2334" s="34">
        <f>MIN(1, S2334/M2334)</f>
        <v/>
      </c>
      <c r="V2334" s="34">
        <f>N2334/(N2334+O2334)</f>
        <v/>
      </c>
      <c r="W2334" s="34">
        <f>U2334*V2334</f>
        <v/>
      </c>
      <c r="X2334" s="32">
        <f>T2334/N2334</f>
        <v/>
      </c>
      <c r="Y2334" s="35">
        <f>IF(W2334=MAXIFS(W$2:W$7201, A$2:A$7201, A2334, B$2:B$7201, B2334), "OPTIMAL", "")</f>
        <v/>
      </c>
    </row>
    <row r="2335" ht="20" customHeight="1">
      <c r="A2335" s="36" t="n">
        <v>4</v>
      </c>
      <c r="B2335" s="36" t="n">
        <v>40</v>
      </c>
      <c r="C2335" s="37" t="n">
        <v>90</v>
      </c>
      <c r="D2335" s="37" t="n">
        <v>2</v>
      </c>
      <c r="E2335" s="6" t="n">
        <v>4</v>
      </c>
      <c r="F2335" s="37" t="n">
        <v>1.5</v>
      </c>
      <c r="G2335" s="36" t="n">
        <v>150</v>
      </c>
      <c r="H2335" s="6" t="inlineStr">
        <is>
          <t>OFF</t>
        </is>
      </c>
      <c r="I2335" s="38" t="n">
        <v>994.4885628369005</v>
      </c>
      <c r="J2335" s="38" t="n">
        <v>4850.441664768843</v>
      </c>
      <c r="K2335" s="38" t="n">
        <v>2726.851851851852</v>
      </c>
      <c r="L2335" s="38" t="n">
        <v>150</v>
      </c>
      <c r="M2335" s="38">
        <f>I2335+J2335+K2335+L2335</f>
        <v/>
      </c>
      <c r="N2335" s="38">
        <f>M2335*'Dashboard &amp; Optimisation'!$B$18/('Dashboard &amp; Optimisation'!$B$16/3.6)</f>
        <v/>
      </c>
      <c r="O2335" s="38" t="n">
        <v>671.9965969514919</v>
      </c>
      <c r="P2335" s="39" t="n">
        <v>0.33053496015231</v>
      </c>
      <c r="Q2335" s="40" t="n">
        <v>7.477008151491015</v>
      </c>
      <c r="R2335" s="38" t="n">
        <v>886.5727950924953</v>
      </c>
      <c r="S2335" s="38">
        <f>R2335*IF(A2335=4, 2.0, 3.0)</f>
        <v/>
      </c>
      <c r="T2335" s="37">
        <f>'Dashboard &amp; Optimisation'!$B$18*U2335</f>
        <v/>
      </c>
      <c r="U2335" s="26">
        <f>MIN(1, S2335/M2335)</f>
        <v/>
      </c>
      <c r="V2335" s="26">
        <f>N2335/(N2335+O2335)</f>
        <v/>
      </c>
      <c r="W2335" s="26">
        <f>U2335*V2335</f>
        <v/>
      </c>
      <c r="X2335" s="39">
        <f>T2335/N2335</f>
        <v/>
      </c>
      <c r="Y2335" s="41">
        <f>IF(W2335=MAXIFS(W$2:W$7201, A$2:A$7201, A2335, B$2:B$7201, B2335), "OPTIMAL", "")</f>
        <v/>
      </c>
    </row>
    <row r="2336" ht="20" customHeight="1">
      <c r="A2336" s="28" t="n">
        <v>4</v>
      </c>
      <c r="B2336" s="28" t="n">
        <v>40</v>
      </c>
      <c r="C2336" s="29" t="n">
        <v>90</v>
      </c>
      <c r="D2336" s="29" t="n">
        <v>2</v>
      </c>
      <c r="E2336" s="30" t="n">
        <v>4</v>
      </c>
      <c r="F2336" s="29" t="n">
        <v>1.5</v>
      </c>
      <c r="G2336" s="28" t="n">
        <v>200</v>
      </c>
      <c r="H2336" s="30" t="inlineStr">
        <is>
          <t>ON</t>
        </is>
      </c>
      <c r="I2336" s="31" t="n">
        <v>994.4885628369005</v>
      </c>
      <c r="J2336" s="31" t="n">
        <v>4850.441664768843</v>
      </c>
      <c r="K2336" s="31" t="n">
        <v>2726.851851851852</v>
      </c>
      <c r="L2336" s="31" t="n">
        <v>150</v>
      </c>
      <c r="M2336" s="31">
        <f>I2336+J2336+K2336+L2336</f>
        <v/>
      </c>
      <c r="N2336" s="31">
        <f>M2336*'Dashboard &amp; Optimisation'!$B$18/('Dashboard &amp; Optimisation'!$B$16/3.6)</f>
        <v/>
      </c>
      <c r="O2336" s="31" t="n">
        <v>671.9965969514919</v>
      </c>
      <c r="P2336" s="32" t="n">
        <v>0.07936193295048877</v>
      </c>
      <c r="Q2336" s="33" t="n">
        <v>7.477008151491015</v>
      </c>
      <c r="R2336" s="31" t="n">
        <v>3692.492012270416</v>
      </c>
      <c r="S2336" s="31">
        <f>R2336*IF(A2336=4, 2.0, 3.0)</f>
        <v/>
      </c>
      <c r="T2336" s="29">
        <f>'Dashboard &amp; Optimisation'!$B$18*U2336</f>
        <v/>
      </c>
      <c r="U2336" s="34">
        <f>MIN(1, S2336/M2336)</f>
        <v/>
      </c>
      <c r="V2336" s="34">
        <f>N2336/(N2336+O2336)</f>
        <v/>
      </c>
      <c r="W2336" s="34">
        <f>U2336*V2336</f>
        <v/>
      </c>
      <c r="X2336" s="32">
        <f>T2336/N2336</f>
        <v/>
      </c>
      <c r="Y2336" s="35">
        <f>IF(W2336=MAXIFS(W$2:W$7201, A$2:A$7201, A2336, B$2:B$7201, B2336), "OPTIMAL", "")</f>
        <v/>
      </c>
    </row>
    <row r="2337" ht="20" customHeight="1">
      <c r="A2337" s="36" t="n">
        <v>4</v>
      </c>
      <c r="B2337" s="36" t="n">
        <v>40</v>
      </c>
      <c r="C2337" s="37" t="n">
        <v>90</v>
      </c>
      <c r="D2337" s="37" t="n">
        <v>2</v>
      </c>
      <c r="E2337" s="6" t="n">
        <v>4</v>
      </c>
      <c r="F2337" s="37" t="n">
        <v>1.5</v>
      </c>
      <c r="G2337" s="36" t="n">
        <v>200</v>
      </c>
      <c r="H2337" s="6" t="inlineStr">
        <is>
          <t>OFF</t>
        </is>
      </c>
      <c r="I2337" s="38" t="n">
        <v>994.4885628369005</v>
      </c>
      <c r="J2337" s="38" t="n">
        <v>4850.441664768843</v>
      </c>
      <c r="K2337" s="38" t="n">
        <v>2726.851851851852</v>
      </c>
      <c r="L2337" s="38" t="n">
        <v>150</v>
      </c>
      <c r="M2337" s="38">
        <f>I2337+J2337+K2337+L2337</f>
        <v/>
      </c>
      <c r="N2337" s="38">
        <f>M2337*'Dashboard &amp; Optimisation'!$B$18/('Dashboard &amp; Optimisation'!$B$16/3.6)</f>
        <v/>
      </c>
      <c r="O2337" s="38" t="n">
        <v>671.9965969514919</v>
      </c>
      <c r="P2337" s="39" t="n">
        <v>0.3314191542805984</v>
      </c>
      <c r="Q2337" s="40" t="n">
        <v>7.477008151491015</v>
      </c>
      <c r="R2337" s="38" t="n">
        <v>884.2075049467808</v>
      </c>
      <c r="S2337" s="38">
        <f>R2337*IF(A2337=4, 2.0, 3.0)</f>
        <v/>
      </c>
      <c r="T2337" s="37">
        <f>'Dashboard &amp; Optimisation'!$B$18*U2337</f>
        <v/>
      </c>
      <c r="U2337" s="26">
        <f>MIN(1, S2337/M2337)</f>
        <v/>
      </c>
      <c r="V2337" s="26">
        <f>N2337/(N2337+O2337)</f>
        <v/>
      </c>
      <c r="W2337" s="26">
        <f>U2337*V2337</f>
        <v/>
      </c>
      <c r="X2337" s="39">
        <f>T2337/N2337</f>
        <v/>
      </c>
      <c r="Y2337" s="41">
        <f>IF(W2337=MAXIFS(W$2:W$7201, A$2:A$7201, A2337, B$2:B$7201, B2337), "OPTIMAL", "")</f>
        <v/>
      </c>
    </row>
    <row r="2338" ht="20" customHeight="1">
      <c r="A2338" s="28" t="n">
        <v>4</v>
      </c>
      <c r="B2338" s="28" t="n">
        <v>40</v>
      </c>
      <c r="C2338" s="29" t="n">
        <v>90</v>
      </c>
      <c r="D2338" s="29" t="n">
        <v>2</v>
      </c>
      <c r="E2338" s="30" t="n">
        <v>4</v>
      </c>
      <c r="F2338" s="29" t="n">
        <v>2</v>
      </c>
      <c r="G2338" s="28" t="n">
        <v>50</v>
      </c>
      <c r="H2338" s="30" t="inlineStr">
        <is>
          <t>ON</t>
        </is>
      </c>
      <c r="I2338" s="31" t="n">
        <v>994.4885628369005</v>
      </c>
      <c r="J2338" s="31" t="n">
        <v>4850.441664768843</v>
      </c>
      <c r="K2338" s="31" t="n">
        <v>2726.851851851852</v>
      </c>
      <c r="L2338" s="31" t="n">
        <v>150</v>
      </c>
      <c r="M2338" s="31">
        <f>I2338+J2338+K2338+L2338</f>
        <v/>
      </c>
      <c r="N2338" s="31">
        <f>M2338*'Dashboard &amp; Optimisation'!$B$18/('Dashboard &amp; Optimisation'!$B$16/3.6)</f>
        <v/>
      </c>
      <c r="O2338" s="31" t="n">
        <v>759.4957713575632</v>
      </c>
      <c r="P2338" s="32" t="n">
        <v>0.0743342251484481</v>
      </c>
      <c r="Q2338" s="33" t="n">
        <v>9.902677535321354</v>
      </c>
      <c r="R2338" s="31" t="n">
        <v>3991.253650764433</v>
      </c>
      <c r="S2338" s="31">
        <f>R2338*IF(A2338=4, 2.0, 3.0)</f>
        <v/>
      </c>
      <c r="T2338" s="29">
        <f>'Dashboard &amp; Optimisation'!$B$18*U2338</f>
        <v/>
      </c>
      <c r="U2338" s="34">
        <f>MIN(1, S2338/M2338)</f>
        <v/>
      </c>
      <c r="V2338" s="34">
        <f>N2338/(N2338+O2338)</f>
        <v/>
      </c>
      <c r="W2338" s="34">
        <f>U2338*V2338</f>
        <v/>
      </c>
      <c r="X2338" s="32">
        <f>T2338/N2338</f>
        <v/>
      </c>
      <c r="Y2338" s="35">
        <f>IF(W2338=MAXIFS(W$2:W$7201, A$2:A$7201, A2338, B$2:B$7201, B2338), "OPTIMAL", "")</f>
        <v/>
      </c>
    </row>
    <row r="2339" ht="20" customHeight="1">
      <c r="A2339" s="36" t="n">
        <v>4</v>
      </c>
      <c r="B2339" s="36" t="n">
        <v>40</v>
      </c>
      <c r="C2339" s="37" t="n">
        <v>90</v>
      </c>
      <c r="D2339" s="37" t="n">
        <v>2</v>
      </c>
      <c r="E2339" s="6" t="n">
        <v>4</v>
      </c>
      <c r="F2339" s="37" t="n">
        <v>2</v>
      </c>
      <c r="G2339" s="36" t="n">
        <v>50</v>
      </c>
      <c r="H2339" s="6" t="inlineStr">
        <is>
          <t>OFF</t>
        </is>
      </c>
      <c r="I2339" s="38" t="n">
        <v>994.4885628369005</v>
      </c>
      <c r="J2339" s="38" t="n">
        <v>4850.441664768843</v>
      </c>
      <c r="K2339" s="38" t="n">
        <v>2726.851851851852</v>
      </c>
      <c r="L2339" s="38" t="n">
        <v>150</v>
      </c>
      <c r="M2339" s="38">
        <f>I2339+J2339+K2339+L2339</f>
        <v/>
      </c>
      <c r="N2339" s="38">
        <f>M2339*'Dashboard &amp; Optimisation'!$B$18/('Dashboard &amp; Optimisation'!$B$16/3.6)</f>
        <v/>
      </c>
      <c r="O2339" s="38" t="n">
        <v>759.4957713575632</v>
      </c>
      <c r="P2339" s="39" t="n">
        <v>0.3276662977269247</v>
      </c>
      <c r="Q2339" s="40" t="n">
        <v>9.902677535321354</v>
      </c>
      <c r="R2339" s="38" t="n">
        <v>905.4539620298268</v>
      </c>
      <c r="S2339" s="38">
        <f>R2339*IF(A2339=4, 2.0, 3.0)</f>
        <v/>
      </c>
      <c r="T2339" s="37">
        <f>'Dashboard &amp; Optimisation'!$B$18*U2339</f>
        <v/>
      </c>
      <c r="U2339" s="26">
        <f>MIN(1, S2339/M2339)</f>
        <v/>
      </c>
      <c r="V2339" s="26">
        <f>N2339/(N2339+O2339)</f>
        <v/>
      </c>
      <c r="W2339" s="26">
        <f>U2339*V2339</f>
        <v/>
      </c>
      <c r="X2339" s="39">
        <f>T2339/N2339</f>
        <v/>
      </c>
      <c r="Y2339" s="41">
        <f>IF(W2339=MAXIFS(W$2:W$7201, A$2:A$7201, A2339, B$2:B$7201, B2339), "OPTIMAL", "")</f>
        <v/>
      </c>
    </row>
    <row r="2340" ht="20" customHeight="1">
      <c r="A2340" s="28" t="n">
        <v>4</v>
      </c>
      <c r="B2340" s="28" t="n">
        <v>40</v>
      </c>
      <c r="C2340" s="29" t="n">
        <v>90</v>
      </c>
      <c r="D2340" s="29" t="n">
        <v>2</v>
      </c>
      <c r="E2340" s="30" t="n">
        <v>4</v>
      </c>
      <c r="F2340" s="29" t="n">
        <v>2</v>
      </c>
      <c r="G2340" s="28" t="n">
        <v>100</v>
      </c>
      <c r="H2340" s="30" t="inlineStr">
        <is>
          <t>ON</t>
        </is>
      </c>
      <c r="I2340" s="31" t="n">
        <v>994.4885628369005</v>
      </c>
      <c r="J2340" s="31" t="n">
        <v>4850.441664768843</v>
      </c>
      <c r="K2340" s="31" t="n">
        <v>2726.851851851852</v>
      </c>
      <c r="L2340" s="31" t="n">
        <v>150</v>
      </c>
      <c r="M2340" s="31">
        <f>I2340+J2340+K2340+L2340</f>
        <v/>
      </c>
      <c r="N2340" s="31">
        <f>M2340*'Dashboard &amp; Optimisation'!$B$18/('Dashboard &amp; Optimisation'!$B$16/3.6)</f>
        <v/>
      </c>
      <c r="O2340" s="31" t="n">
        <v>759.4957713575632</v>
      </c>
      <c r="P2340" s="32" t="n">
        <v>0.07521841927673642</v>
      </c>
      <c r="Q2340" s="33" t="n">
        <v>9.902677535321354</v>
      </c>
      <c r="R2340" s="31" t="n">
        <v>3944.336378686014</v>
      </c>
      <c r="S2340" s="31">
        <f>R2340*IF(A2340=4, 2.0, 3.0)</f>
        <v/>
      </c>
      <c r="T2340" s="29">
        <f>'Dashboard &amp; Optimisation'!$B$18*U2340</f>
        <v/>
      </c>
      <c r="U2340" s="34">
        <f>MIN(1, S2340/M2340)</f>
        <v/>
      </c>
      <c r="V2340" s="34">
        <f>N2340/(N2340+O2340)</f>
        <v/>
      </c>
      <c r="W2340" s="34">
        <f>U2340*V2340</f>
        <v/>
      </c>
      <c r="X2340" s="32">
        <f>T2340/N2340</f>
        <v/>
      </c>
      <c r="Y2340" s="35">
        <f>IF(W2340=MAXIFS(W$2:W$7201, A$2:A$7201, A2340, B$2:B$7201, B2340), "OPTIMAL", "")</f>
        <v/>
      </c>
    </row>
    <row r="2341" ht="20" customHeight="1">
      <c r="A2341" s="36" t="n">
        <v>4</v>
      </c>
      <c r="B2341" s="36" t="n">
        <v>40</v>
      </c>
      <c r="C2341" s="37" t="n">
        <v>90</v>
      </c>
      <c r="D2341" s="37" t="n">
        <v>2</v>
      </c>
      <c r="E2341" s="6" t="n">
        <v>4</v>
      </c>
      <c r="F2341" s="37" t="n">
        <v>2</v>
      </c>
      <c r="G2341" s="36" t="n">
        <v>100</v>
      </c>
      <c r="H2341" s="6" t="inlineStr">
        <is>
          <t>OFF</t>
        </is>
      </c>
      <c r="I2341" s="38" t="n">
        <v>994.4885628369005</v>
      </c>
      <c r="J2341" s="38" t="n">
        <v>4850.441664768843</v>
      </c>
      <c r="K2341" s="38" t="n">
        <v>2726.851851851852</v>
      </c>
      <c r="L2341" s="38" t="n">
        <v>150</v>
      </c>
      <c r="M2341" s="38">
        <f>I2341+J2341+K2341+L2341</f>
        <v/>
      </c>
      <c r="N2341" s="38">
        <f>M2341*'Dashboard &amp; Optimisation'!$B$18/('Dashboard &amp; Optimisation'!$B$16/3.6)</f>
        <v/>
      </c>
      <c r="O2341" s="38" t="n">
        <v>759.4957713575632</v>
      </c>
      <c r="P2341" s="39" t="n">
        <v>0.328550491855213</v>
      </c>
      <c r="Q2341" s="40" t="n">
        <v>9.902677535321354</v>
      </c>
      <c r="R2341" s="38" t="n">
        <v>903.017206960183</v>
      </c>
      <c r="S2341" s="38">
        <f>R2341*IF(A2341=4, 2.0, 3.0)</f>
        <v/>
      </c>
      <c r="T2341" s="37">
        <f>'Dashboard &amp; Optimisation'!$B$18*U2341</f>
        <v/>
      </c>
      <c r="U2341" s="26">
        <f>MIN(1, S2341/M2341)</f>
        <v/>
      </c>
      <c r="V2341" s="26">
        <f>N2341/(N2341+O2341)</f>
        <v/>
      </c>
      <c r="W2341" s="26">
        <f>U2341*V2341</f>
        <v/>
      </c>
      <c r="X2341" s="39">
        <f>T2341/N2341</f>
        <v/>
      </c>
      <c r="Y2341" s="41">
        <f>IF(W2341=MAXIFS(W$2:W$7201, A$2:A$7201, A2341, B$2:B$7201, B2341), "OPTIMAL", "")</f>
        <v/>
      </c>
    </row>
    <row r="2342" ht="20" customHeight="1">
      <c r="A2342" s="28" t="n">
        <v>4</v>
      </c>
      <c r="B2342" s="28" t="n">
        <v>40</v>
      </c>
      <c r="C2342" s="29" t="n">
        <v>90</v>
      </c>
      <c r="D2342" s="29" t="n">
        <v>2</v>
      </c>
      <c r="E2342" s="30" t="n">
        <v>4</v>
      </c>
      <c r="F2342" s="29" t="n">
        <v>2</v>
      </c>
      <c r="G2342" s="28" t="n">
        <v>150</v>
      </c>
      <c r="H2342" s="30" t="inlineStr">
        <is>
          <t>ON</t>
        </is>
      </c>
      <c r="I2342" s="31" t="n">
        <v>994.4885628369005</v>
      </c>
      <c r="J2342" s="31" t="n">
        <v>4850.441664768843</v>
      </c>
      <c r="K2342" s="31" t="n">
        <v>2726.851851851852</v>
      </c>
      <c r="L2342" s="31" t="n">
        <v>150</v>
      </c>
      <c r="M2342" s="31">
        <f>I2342+J2342+K2342+L2342</f>
        <v/>
      </c>
      <c r="N2342" s="31">
        <f>M2342*'Dashboard &amp; Optimisation'!$B$18/('Dashboard &amp; Optimisation'!$B$16/3.6)</f>
        <v/>
      </c>
      <c r="O2342" s="31" t="n">
        <v>759.4957713575632</v>
      </c>
      <c r="P2342" s="32" t="n">
        <v>0.07610261340502472</v>
      </c>
      <c r="Q2342" s="33" t="n">
        <v>9.902677535321354</v>
      </c>
      <c r="R2342" s="31" t="n">
        <v>3898.509318221388</v>
      </c>
      <c r="S2342" s="31">
        <f>R2342*IF(A2342=4, 2.0, 3.0)</f>
        <v/>
      </c>
      <c r="T2342" s="29">
        <f>'Dashboard &amp; Optimisation'!$B$18*U2342</f>
        <v/>
      </c>
      <c r="U2342" s="34">
        <f>MIN(1, S2342/M2342)</f>
        <v/>
      </c>
      <c r="V2342" s="34">
        <f>N2342/(N2342+O2342)</f>
        <v/>
      </c>
      <c r="W2342" s="34">
        <f>U2342*V2342</f>
        <v/>
      </c>
      <c r="X2342" s="32">
        <f>T2342/N2342</f>
        <v/>
      </c>
      <c r="Y2342" s="35">
        <f>IF(W2342=MAXIFS(W$2:W$7201, A$2:A$7201, A2342, B$2:B$7201, B2342), "OPTIMAL", "")</f>
        <v/>
      </c>
    </row>
    <row r="2343" ht="20" customHeight="1">
      <c r="A2343" s="36" t="n">
        <v>4</v>
      </c>
      <c r="B2343" s="36" t="n">
        <v>40</v>
      </c>
      <c r="C2343" s="37" t="n">
        <v>90</v>
      </c>
      <c r="D2343" s="37" t="n">
        <v>2</v>
      </c>
      <c r="E2343" s="6" t="n">
        <v>4</v>
      </c>
      <c r="F2343" s="37" t="n">
        <v>2</v>
      </c>
      <c r="G2343" s="36" t="n">
        <v>150</v>
      </c>
      <c r="H2343" s="6" t="inlineStr">
        <is>
          <t>OFF</t>
        </is>
      </c>
      <c r="I2343" s="38" t="n">
        <v>994.4885628369005</v>
      </c>
      <c r="J2343" s="38" t="n">
        <v>4850.441664768843</v>
      </c>
      <c r="K2343" s="38" t="n">
        <v>2726.851851851852</v>
      </c>
      <c r="L2343" s="38" t="n">
        <v>150</v>
      </c>
      <c r="M2343" s="38">
        <f>I2343+J2343+K2343+L2343</f>
        <v/>
      </c>
      <c r="N2343" s="38">
        <f>M2343*'Dashboard &amp; Optimisation'!$B$18/('Dashboard &amp; Optimisation'!$B$16/3.6)</f>
        <v/>
      </c>
      <c r="O2343" s="38" t="n">
        <v>759.4957713575632</v>
      </c>
      <c r="P2343" s="39" t="n">
        <v>0.3294346859835013</v>
      </c>
      <c r="Q2343" s="40" t="n">
        <v>9.902677535321354</v>
      </c>
      <c r="R2343" s="38" t="n">
        <v>900.5935322649887</v>
      </c>
      <c r="S2343" s="38">
        <f>R2343*IF(A2343=4, 2.0, 3.0)</f>
        <v/>
      </c>
      <c r="T2343" s="37">
        <f>'Dashboard &amp; Optimisation'!$B$18*U2343</f>
        <v/>
      </c>
      <c r="U2343" s="26">
        <f>MIN(1, S2343/M2343)</f>
        <v/>
      </c>
      <c r="V2343" s="26">
        <f>N2343/(N2343+O2343)</f>
        <v/>
      </c>
      <c r="W2343" s="26">
        <f>U2343*V2343</f>
        <v/>
      </c>
      <c r="X2343" s="39">
        <f>T2343/N2343</f>
        <v/>
      </c>
      <c r="Y2343" s="41">
        <f>IF(W2343=MAXIFS(W$2:W$7201, A$2:A$7201, A2343, B$2:B$7201, B2343), "OPTIMAL", "")</f>
        <v/>
      </c>
    </row>
    <row r="2344" ht="20" customHeight="1">
      <c r="A2344" s="28" t="n">
        <v>4</v>
      </c>
      <c r="B2344" s="28" t="n">
        <v>40</v>
      </c>
      <c r="C2344" s="29" t="n">
        <v>90</v>
      </c>
      <c r="D2344" s="29" t="n">
        <v>2</v>
      </c>
      <c r="E2344" s="30" t="n">
        <v>4</v>
      </c>
      <c r="F2344" s="29" t="n">
        <v>2</v>
      </c>
      <c r="G2344" s="28" t="n">
        <v>200</v>
      </c>
      <c r="H2344" s="30" t="inlineStr">
        <is>
          <t>ON</t>
        </is>
      </c>
      <c r="I2344" s="31" t="n">
        <v>994.4885628369005</v>
      </c>
      <c r="J2344" s="31" t="n">
        <v>4850.441664768843</v>
      </c>
      <c r="K2344" s="31" t="n">
        <v>2726.851851851852</v>
      </c>
      <c r="L2344" s="31" t="n">
        <v>150</v>
      </c>
      <c r="M2344" s="31">
        <f>I2344+J2344+K2344+L2344</f>
        <v/>
      </c>
      <c r="N2344" s="31">
        <f>M2344*'Dashboard &amp; Optimisation'!$B$18/('Dashboard &amp; Optimisation'!$B$16/3.6)</f>
        <v/>
      </c>
      <c r="O2344" s="31" t="n">
        <v>759.4957713575632</v>
      </c>
      <c r="P2344" s="32" t="n">
        <v>0.07698680753331304</v>
      </c>
      <c r="Q2344" s="33" t="n">
        <v>9.902677535321354</v>
      </c>
      <c r="R2344" s="31" t="n">
        <v>3853.734906102051</v>
      </c>
      <c r="S2344" s="31">
        <f>R2344*IF(A2344=4, 2.0, 3.0)</f>
        <v/>
      </c>
      <c r="T2344" s="29">
        <f>'Dashboard &amp; Optimisation'!$B$18*U2344</f>
        <v/>
      </c>
      <c r="U2344" s="34">
        <f>MIN(1, S2344/M2344)</f>
        <v/>
      </c>
      <c r="V2344" s="34">
        <f>N2344/(N2344+O2344)</f>
        <v/>
      </c>
      <c r="W2344" s="34">
        <f>U2344*V2344</f>
        <v/>
      </c>
      <c r="X2344" s="32">
        <f>T2344/N2344</f>
        <v/>
      </c>
      <c r="Y2344" s="35">
        <f>IF(W2344=MAXIFS(W$2:W$7201, A$2:A$7201, A2344, B$2:B$7201, B2344), "OPTIMAL", "")</f>
        <v/>
      </c>
    </row>
    <row r="2345" ht="20" customHeight="1">
      <c r="A2345" s="36" t="n">
        <v>4</v>
      </c>
      <c r="B2345" s="36" t="n">
        <v>40</v>
      </c>
      <c r="C2345" s="37" t="n">
        <v>90</v>
      </c>
      <c r="D2345" s="37" t="n">
        <v>2</v>
      </c>
      <c r="E2345" s="6" t="n">
        <v>4</v>
      </c>
      <c r="F2345" s="37" t="n">
        <v>2</v>
      </c>
      <c r="G2345" s="36" t="n">
        <v>200</v>
      </c>
      <c r="H2345" s="6" t="inlineStr">
        <is>
          <t>OFF</t>
        </is>
      </c>
      <c r="I2345" s="38" t="n">
        <v>994.4885628369005</v>
      </c>
      <c r="J2345" s="38" t="n">
        <v>4850.441664768843</v>
      </c>
      <c r="K2345" s="38" t="n">
        <v>2726.851851851852</v>
      </c>
      <c r="L2345" s="38" t="n">
        <v>150</v>
      </c>
      <c r="M2345" s="38">
        <f>I2345+J2345+K2345+L2345</f>
        <v/>
      </c>
      <c r="N2345" s="38">
        <f>M2345*'Dashboard &amp; Optimisation'!$B$18/('Dashboard &amp; Optimisation'!$B$16/3.6)</f>
        <v/>
      </c>
      <c r="O2345" s="38" t="n">
        <v>759.4957713575632</v>
      </c>
      <c r="P2345" s="39" t="n">
        <v>0.3303188801117897</v>
      </c>
      <c r="Q2345" s="40" t="n">
        <v>9.902677535321354</v>
      </c>
      <c r="R2345" s="38" t="n">
        <v>898.1828329040146</v>
      </c>
      <c r="S2345" s="38">
        <f>R2345*IF(A2345=4, 2.0, 3.0)</f>
        <v/>
      </c>
      <c r="T2345" s="37">
        <f>'Dashboard &amp; Optimisation'!$B$18*U2345</f>
        <v/>
      </c>
      <c r="U2345" s="26">
        <f>MIN(1, S2345/M2345)</f>
        <v/>
      </c>
      <c r="V2345" s="26">
        <f>N2345/(N2345+O2345)</f>
        <v/>
      </c>
      <c r="W2345" s="26">
        <f>U2345*V2345</f>
        <v/>
      </c>
      <c r="X2345" s="39">
        <f>T2345/N2345</f>
        <v/>
      </c>
      <c r="Y2345" s="41">
        <f>IF(W2345=MAXIFS(W$2:W$7201, A$2:A$7201, A2345, B$2:B$7201, B2345), "OPTIMAL", "")</f>
        <v/>
      </c>
    </row>
    <row r="2346" ht="20" customHeight="1">
      <c r="A2346" s="28" t="n">
        <v>4</v>
      </c>
      <c r="B2346" s="28" t="n">
        <v>40</v>
      </c>
      <c r="C2346" s="29" t="n">
        <v>90</v>
      </c>
      <c r="D2346" s="29" t="n">
        <v>2</v>
      </c>
      <c r="E2346" s="30" t="n">
        <v>8</v>
      </c>
      <c r="F2346" s="29" t="n">
        <v>1.5</v>
      </c>
      <c r="G2346" s="28" t="n">
        <v>50</v>
      </c>
      <c r="H2346" s="30" t="inlineStr">
        <is>
          <t>ON</t>
        </is>
      </c>
      <c r="I2346" s="31" t="n">
        <v>994.4885628369005</v>
      </c>
      <c r="J2346" s="31" t="n">
        <v>4850.441664768843</v>
      </c>
      <c r="K2346" s="31" t="n">
        <v>2726.851851851852</v>
      </c>
      <c r="L2346" s="31" t="n">
        <v>150</v>
      </c>
      <c r="M2346" s="31">
        <f>I2346+J2346+K2346+L2346</f>
        <v/>
      </c>
      <c r="N2346" s="31">
        <f>M2346*'Dashboard &amp; Optimisation'!$B$18/('Dashboard &amp; Optimisation'!$B$16/3.6)</f>
        <v/>
      </c>
      <c r="O2346" s="31" t="n">
        <v>941.1878983302555</v>
      </c>
      <c r="P2346" s="32" t="n">
        <v>0.05747225463298707</v>
      </c>
      <c r="Q2346" s="33" t="n">
        <v>14.75401630298203</v>
      </c>
      <c r="R2346" s="31" t="n">
        <v>5293.899895123726</v>
      </c>
      <c r="S2346" s="31">
        <f>R2346*IF(A2346=4, 2.0, 3.0)</f>
        <v/>
      </c>
      <c r="T2346" s="29">
        <f>'Dashboard &amp; Optimisation'!$B$18*U2346</f>
        <v/>
      </c>
      <c r="U2346" s="34">
        <f>MIN(1, S2346/M2346)</f>
        <v/>
      </c>
      <c r="V2346" s="34">
        <f>N2346/(N2346+O2346)</f>
        <v/>
      </c>
      <c r="W2346" s="34">
        <f>U2346*V2346</f>
        <v/>
      </c>
      <c r="X2346" s="32">
        <f>T2346/N2346</f>
        <v/>
      </c>
      <c r="Y2346" s="35">
        <f>IF(W2346=MAXIFS(W$2:W$7201, A$2:A$7201, A2346, B$2:B$7201, B2346), "OPTIMAL", "")</f>
        <v/>
      </c>
    </row>
    <row r="2347" ht="20" customHeight="1">
      <c r="A2347" s="36" t="n">
        <v>4</v>
      </c>
      <c r="B2347" s="36" t="n">
        <v>40</v>
      </c>
      <c r="C2347" s="37" t="n">
        <v>90</v>
      </c>
      <c r="D2347" s="37" t="n">
        <v>2</v>
      </c>
      <c r="E2347" s="6" t="n">
        <v>8</v>
      </c>
      <c r="F2347" s="37" t="n">
        <v>1.5</v>
      </c>
      <c r="G2347" s="36" t="n">
        <v>50</v>
      </c>
      <c r="H2347" s="6" t="inlineStr">
        <is>
          <t>OFF</t>
        </is>
      </c>
      <c r="I2347" s="38" t="n">
        <v>994.4885628369005</v>
      </c>
      <c r="J2347" s="38" t="n">
        <v>4850.441664768843</v>
      </c>
      <c r="K2347" s="38" t="n">
        <v>2726.851851851852</v>
      </c>
      <c r="L2347" s="38" t="n">
        <v>150</v>
      </c>
      <c r="M2347" s="38">
        <f>I2347+J2347+K2347+L2347</f>
        <v/>
      </c>
      <c r="N2347" s="38">
        <f>M2347*'Dashboard &amp; Optimisation'!$B$18/('Dashboard &amp; Optimisation'!$B$16/3.6)</f>
        <v/>
      </c>
      <c r="O2347" s="38" t="n">
        <v>941.1878983302555</v>
      </c>
      <c r="P2347" s="39" t="n">
        <v>0.2532703382226772</v>
      </c>
      <c r="Q2347" s="40" t="n">
        <v>14.75401630298203</v>
      </c>
      <c r="R2347" s="38" t="n">
        <v>1201.294888731082</v>
      </c>
      <c r="S2347" s="38">
        <f>R2347*IF(A2347=4, 2.0, 3.0)</f>
        <v/>
      </c>
      <c r="T2347" s="37">
        <f>'Dashboard &amp; Optimisation'!$B$18*U2347</f>
        <v/>
      </c>
      <c r="U2347" s="26">
        <f>MIN(1, S2347/M2347)</f>
        <v/>
      </c>
      <c r="V2347" s="26">
        <f>N2347/(N2347+O2347)</f>
        <v/>
      </c>
      <c r="W2347" s="26">
        <f>U2347*V2347</f>
        <v/>
      </c>
      <c r="X2347" s="39">
        <f>T2347/N2347</f>
        <v/>
      </c>
      <c r="Y2347" s="41">
        <f>IF(W2347=MAXIFS(W$2:W$7201, A$2:A$7201, A2347, B$2:B$7201, B2347), "OPTIMAL", "")</f>
        <v/>
      </c>
    </row>
    <row r="2348" ht="20" customHeight="1">
      <c r="A2348" s="28" t="n">
        <v>4</v>
      </c>
      <c r="B2348" s="28" t="n">
        <v>40</v>
      </c>
      <c r="C2348" s="29" t="n">
        <v>90</v>
      </c>
      <c r="D2348" s="29" t="n">
        <v>2</v>
      </c>
      <c r="E2348" s="30" t="n">
        <v>8</v>
      </c>
      <c r="F2348" s="29" t="n">
        <v>1.5</v>
      </c>
      <c r="G2348" s="28" t="n">
        <v>100</v>
      </c>
      <c r="H2348" s="30" t="inlineStr">
        <is>
          <t>ON</t>
        </is>
      </c>
      <c r="I2348" s="31" t="n">
        <v>994.4885628369005</v>
      </c>
      <c r="J2348" s="31" t="n">
        <v>4850.441664768843</v>
      </c>
      <c r="K2348" s="31" t="n">
        <v>2726.851851851852</v>
      </c>
      <c r="L2348" s="31" t="n">
        <v>150</v>
      </c>
      <c r="M2348" s="31">
        <f>I2348+J2348+K2348+L2348</f>
        <v/>
      </c>
      <c r="N2348" s="31">
        <f>M2348*'Dashboard &amp; Optimisation'!$B$18/('Dashboard &amp; Optimisation'!$B$16/3.6)</f>
        <v/>
      </c>
      <c r="O2348" s="31" t="n">
        <v>941.1878983302555</v>
      </c>
      <c r="P2348" s="32" t="n">
        <v>0.05835644876127537</v>
      </c>
      <c r="Q2348" s="33" t="n">
        <v>14.75401630298203</v>
      </c>
      <c r="R2348" s="31" t="n">
        <v>5213.688790740682</v>
      </c>
      <c r="S2348" s="31">
        <f>R2348*IF(A2348=4, 2.0, 3.0)</f>
        <v/>
      </c>
      <c r="T2348" s="29">
        <f>'Dashboard &amp; Optimisation'!$B$18*U2348</f>
        <v/>
      </c>
      <c r="U2348" s="34">
        <f>MIN(1, S2348/M2348)</f>
        <v/>
      </c>
      <c r="V2348" s="34">
        <f>N2348/(N2348+O2348)</f>
        <v/>
      </c>
      <c r="W2348" s="34">
        <f>U2348*V2348</f>
        <v/>
      </c>
      <c r="X2348" s="32">
        <f>T2348/N2348</f>
        <v/>
      </c>
      <c r="Y2348" s="35">
        <f>IF(W2348=MAXIFS(W$2:W$7201, A$2:A$7201, A2348, B$2:B$7201, B2348), "OPTIMAL", "")</f>
        <v/>
      </c>
    </row>
    <row r="2349" ht="20" customHeight="1">
      <c r="A2349" s="36" t="n">
        <v>4</v>
      </c>
      <c r="B2349" s="36" t="n">
        <v>40</v>
      </c>
      <c r="C2349" s="37" t="n">
        <v>90</v>
      </c>
      <c r="D2349" s="37" t="n">
        <v>2</v>
      </c>
      <c r="E2349" s="6" t="n">
        <v>8</v>
      </c>
      <c r="F2349" s="37" t="n">
        <v>1.5</v>
      </c>
      <c r="G2349" s="36" t="n">
        <v>100</v>
      </c>
      <c r="H2349" s="6" t="inlineStr">
        <is>
          <t>OFF</t>
        </is>
      </c>
      <c r="I2349" s="38" t="n">
        <v>994.4885628369005</v>
      </c>
      <c r="J2349" s="38" t="n">
        <v>4850.441664768843</v>
      </c>
      <c r="K2349" s="38" t="n">
        <v>2726.851851851852</v>
      </c>
      <c r="L2349" s="38" t="n">
        <v>150</v>
      </c>
      <c r="M2349" s="38">
        <f>I2349+J2349+K2349+L2349</f>
        <v/>
      </c>
      <c r="N2349" s="38">
        <f>M2349*'Dashboard &amp; Optimisation'!$B$18/('Dashboard &amp; Optimisation'!$B$16/3.6)</f>
        <v/>
      </c>
      <c r="O2349" s="38" t="n">
        <v>941.1878983302555</v>
      </c>
      <c r="P2349" s="39" t="n">
        <v>0.2541545323509655</v>
      </c>
      <c r="Q2349" s="40" t="n">
        <v>14.75401630298203</v>
      </c>
      <c r="R2349" s="38" t="n">
        <v>1197.11562866779</v>
      </c>
      <c r="S2349" s="38">
        <f>R2349*IF(A2349=4, 2.0, 3.0)</f>
        <v/>
      </c>
      <c r="T2349" s="37">
        <f>'Dashboard &amp; Optimisation'!$B$18*U2349</f>
        <v/>
      </c>
      <c r="U2349" s="26">
        <f>MIN(1, S2349/M2349)</f>
        <v/>
      </c>
      <c r="V2349" s="26">
        <f>N2349/(N2349+O2349)</f>
        <v/>
      </c>
      <c r="W2349" s="26">
        <f>U2349*V2349</f>
        <v/>
      </c>
      <c r="X2349" s="39">
        <f>T2349/N2349</f>
        <v/>
      </c>
      <c r="Y2349" s="41">
        <f>IF(W2349=MAXIFS(W$2:W$7201, A$2:A$7201, A2349, B$2:B$7201, B2349), "OPTIMAL", "")</f>
        <v/>
      </c>
    </row>
    <row r="2350" ht="20" customHeight="1">
      <c r="A2350" s="28" t="n">
        <v>4</v>
      </c>
      <c r="B2350" s="28" t="n">
        <v>40</v>
      </c>
      <c r="C2350" s="29" t="n">
        <v>90</v>
      </c>
      <c r="D2350" s="29" t="n">
        <v>2</v>
      </c>
      <c r="E2350" s="30" t="n">
        <v>8</v>
      </c>
      <c r="F2350" s="29" t="n">
        <v>1.5</v>
      </c>
      <c r="G2350" s="28" t="n">
        <v>150</v>
      </c>
      <c r="H2350" s="30" t="inlineStr">
        <is>
          <t>ON</t>
        </is>
      </c>
      <c r="I2350" s="31" t="n">
        <v>994.4885628369005</v>
      </c>
      <c r="J2350" s="31" t="n">
        <v>4850.441664768843</v>
      </c>
      <c r="K2350" s="31" t="n">
        <v>2726.851851851852</v>
      </c>
      <c r="L2350" s="31" t="n">
        <v>150</v>
      </c>
      <c r="M2350" s="31">
        <f>I2350+J2350+K2350+L2350</f>
        <v/>
      </c>
      <c r="N2350" s="31">
        <f>M2350*'Dashboard &amp; Optimisation'!$B$18/('Dashboard &amp; Optimisation'!$B$16/3.6)</f>
        <v/>
      </c>
      <c r="O2350" s="31" t="n">
        <v>941.1878983302555</v>
      </c>
      <c r="P2350" s="32" t="n">
        <v>0.05924064288956368</v>
      </c>
      <c r="Q2350" s="33" t="n">
        <v>14.75401630298203</v>
      </c>
      <c r="R2350" s="31" t="n">
        <v>5135.872062382598</v>
      </c>
      <c r="S2350" s="31">
        <f>R2350*IF(A2350=4, 2.0, 3.0)</f>
        <v/>
      </c>
      <c r="T2350" s="29">
        <f>'Dashboard &amp; Optimisation'!$B$18*U2350</f>
        <v/>
      </c>
      <c r="U2350" s="34">
        <f>MIN(1, S2350/M2350)</f>
        <v/>
      </c>
      <c r="V2350" s="34">
        <f>N2350/(N2350+O2350)</f>
        <v/>
      </c>
      <c r="W2350" s="34">
        <f>U2350*V2350</f>
        <v/>
      </c>
      <c r="X2350" s="32">
        <f>T2350/N2350</f>
        <v/>
      </c>
      <c r="Y2350" s="35">
        <f>IF(W2350=MAXIFS(W$2:W$7201, A$2:A$7201, A2350, B$2:B$7201, B2350), "OPTIMAL", "")</f>
        <v/>
      </c>
    </row>
    <row r="2351" ht="20" customHeight="1">
      <c r="A2351" s="36" t="n">
        <v>4</v>
      </c>
      <c r="B2351" s="36" t="n">
        <v>40</v>
      </c>
      <c r="C2351" s="37" t="n">
        <v>90</v>
      </c>
      <c r="D2351" s="37" t="n">
        <v>2</v>
      </c>
      <c r="E2351" s="6" t="n">
        <v>8</v>
      </c>
      <c r="F2351" s="37" t="n">
        <v>1.5</v>
      </c>
      <c r="G2351" s="36" t="n">
        <v>150</v>
      </c>
      <c r="H2351" s="6" t="inlineStr">
        <is>
          <t>OFF</t>
        </is>
      </c>
      <c r="I2351" s="38" t="n">
        <v>994.4885628369005</v>
      </c>
      <c r="J2351" s="38" t="n">
        <v>4850.441664768843</v>
      </c>
      <c r="K2351" s="38" t="n">
        <v>2726.851851851852</v>
      </c>
      <c r="L2351" s="38" t="n">
        <v>150</v>
      </c>
      <c r="M2351" s="38">
        <f>I2351+J2351+K2351+L2351</f>
        <v/>
      </c>
      <c r="N2351" s="38">
        <f>M2351*'Dashboard &amp; Optimisation'!$B$18/('Dashboard &amp; Optimisation'!$B$16/3.6)</f>
        <v/>
      </c>
      <c r="O2351" s="38" t="n">
        <v>941.1878983302555</v>
      </c>
      <c r="P2351" s="39" t="n">
        <v>0.2550387264792538</v>
      </c>
      <c r="Q2351" s="40" t="n">
        <v>14.75401630298203</v>
      </c>
      <c r="R2351" s="38" t="n">
        <v>1192.965346769969</v>
      </c>
      <c r="S2351" s="38">
        <f>R2351*IF(A2351=4, 2.0, 3.0)</f>
        <v/>
      </c>
      <c r="T2351" s="37">
        <f>'Dashboard &amp; Optimisation'!$B$18*U2351</f>
        <v/>
      </c>
      <c r="U2351" s="26">
        <f>MIN(1, S2351/M2351)</f>
        <v/>
      </c>
      <c r="V2351" s="26">
        <f>N2351/(N2351+O2351)</f>
        <v/>
      </c>
      <c r="W2351" s="26">
        <f>U2351*V2351</f>
        <v/>
      </c>
      <c r="X2351" s="39">
        <f>T2351/N2351</f>
        <v/>
      </c>
      <c r="Y2351" s="41">
        <f>IF(W2351=MAXIFS(W$2:W$7201, A$2:A$7201, A2351, B$2:B$7201, B2351), "OPTIMAL", "")</f>
        <v/>
      </c>
    </row>
    <row r="2352" ht="20" customHeight="1">
      <c r="A2352" s="28" t="n">
        <v>4</v>
      </c>
      <c r="B2352" s="28" t="n">
        <v>40</v>
      </c>
      <c r="C2352" s="29" t="n">
        <v>90</v>
      </c>
      <c r="D2352" s="29" t="n">
        <v>2</v>
      </c>
      <c r="E2352" s="30" t="n">
        <v>8</v>
      </c>
      <c r="F2352" s="29" t="n">
        <v>1.5</v>
      </c>
      <c r="G2352" s="28" t="n">
        <v>200</v>
      </c>
      <c r="H2352" s="30" t="inlineStr">
        <is>
          <t>ON</t>
        </is>
      </c>
      <c r="I2352" s="31" t="n">
        <v>994.4885628369005</v>
      </c>
      <c r="J2352" s="31" t="n">
        <v>4850.441664768843</v>
      </c>
      <c r="K2352" s="31" t="n">
        <v>2726.851851851852</v>
      </c>
      <c r="L2352" s="31" t="n">
        <v>150</v>
      </c>
      <c r="M2352" s="31">
        <f>I2352+J2352+K2352+L2352</f>
        <v/>
      </c>
      <c r="N2352" s="31">
        <f>M2352*'Dashboard &amp; Optimisation'!$B$18/('Dashboard &amp; Optimisation'!$B$16/3.6)</f>
        <v/>
      </c>
      <c r="O2352" s="31" t="n">
        <v>941.1878983302555</v>
      </c>
      <c r="P2352" s="32" t="n">
        <v>0.06012483701785199</v>
      </c>
      <c r="Q2352" s="33" t="n">
        <v>14.75401630298203</v>
      </c>
      <c r="R2352" s="31" t="n">
        <v>5060.344075174077</v>
      </c>
      <c r="S2352" s="31">
        <f>R2352*IF(A2352=4, 2.0, 3.0)</f>
        <v/>
      </c>
      <c r="T2352" s="29">
        <f>'Dashboard &amp; Optimisation'!$B$18*U2352</f>
        <v/>
      </c>
      <c r="U2352" s="34">
        <f>MIN(1, S2352/M2352)</f>
        <v/>
      </c>
      <c r="V2352" s="34">
        <f>N2352/(N2352+O2352)</f>
        <v/>
      </c>
      <c r="W2352" s="34">
        <f>U2352*V2352</f>
        <v/>
      </c>
      <c r="X2352" s="32">
        <f>T2352/N2352</f>
        <v/>
      </c>
      <c r="Y2352" s="35">
        <f>IF(W2352=MAXIFS(W$2:W$7201, A$2:A$7201, A2352, B$2:B$7201, B2352), "OPTIMAL", "")</f>
        <v/>
      </c>
    </row>
    <row r="2353" ht="20" customHeight="1">
      <c r="A2353" s="36" t="n">
        <v>4</v>
      </c>
      <c r="B2353" s="36" t="n">
        <v>40</v>
      </c>
      <c r="C2353" s="37" t="n">
        <v>90</v>
      </c>
      <c r="D2353" s="37" t="n">
        <v>2</v>
      </c>
      <c r="E2353" s="6" t="n">
        <v>8</v>
      </c>
      <c r="F2353" s="37" t="n">
        <v>1.5</v>
      </c>
      <c r="G2353" s="36" t="n">
        <v>200</v>
      </c>
      <c r="H2353" s="6" t="inlineStr">
        <is>
          <t>OFF</t>
        </is>
      </c>
      <c r="I2353" s="38" t="n">
        <v>994.4885628369005</v>
      </c>
      <c r="J2353" s="38" t="n">
        <v>4850.441664768843</v>
      </c>
      <c r="K2353" s="38" t="n">
        <v>2726.851851851852</v>
      </c>
      <c r="L2353" s="38" t="n">
        <v>150</v>
      </c>
      <c r="M2353" s="38">
        <f>I2353+J2353+K2353+L2353</f>
        <v/>
      </c>
      <c r="N2353" s="38">
        <f>M2353*'Dashboard &amp; Optimisation'!$B$18/('Dashboard &amp; Optimisation'!$B$16/3.6)</f>
        <v/>
      </c>
      <c r="O2353" s="38" t="n">
        <v>941.1878983302555</v>
      </c>
      <c r="P2353" s="39" t="n">
        <v>0.2559229206075421</v>
      </c>
      <c r="Q2353" s="40" t="n">
        <v>14.75401630298203</v>
      </c>
      <c r="R2353" s="38" t="n">
        <v>1188.843742685578</v>
      </c>
      <c r="S2353" s="38">
        <f>R2353*IF(A2353=4, 2.0, 3.0)</f>
        <v/>
      </c>
      <c r="T2353" s="37">
        <f>'Dashboard &amp; Optimisation'!$B$18*U2353</f>
        <v/>
      </c>
      <c r="U2353" s="26">
        <f>MIN(1, S2353/M2353)</f>
        <v/>
      </c>
      <c r="V2353" s="26">
        <f>N2353/(N2353+O2353)</f>
        <v/>
      </c>
      <c r="W2353" s="26">
        <f>U2353*V2353</f>
        <v/>
      </c>
      <c r="X2353" s="39">
        <f>T2353/N2353</f>
        <v/>
      </c>
      <c r="Y2353" s="41">
        <f>IF(W2353=MAXIFS(W$2:W$7201, A$2:A$7201, A2353, B$2:B$7201, B2353), "OPTIMAL", "")</f>
        <v/>
      </c>
    </row>
    <row r="2354" ht="20" customHeight="1">
      <c r="A2354" s="28" t="n">
        <v>4</v>
      </c>
      <c r="B2354" s="28" t="n">
        <v>40</v>
      </c>
      <c r="C2354" s="29" t="n">
        <v>90</v>
      </c>
      <c r="D2354" s="29" t="n">
        <v>2</v>
      </c>
      <c r="E2354" s="30" t="n">
        <v>8</v>
      </c>
      <c r="F2354" s="29" t="n">
        <v>2</v>
      </c>
      <c r="G2354" s="28" t="n">
        <v>50</v>
      </c>
      <c r="H2354" s="30" t="inlineStr">
        <is>
          <t>ON</t>
        </is>
      </c>
      <c r="I2354" s="31" t="n">
        <v>994.4885628369005</v>
      </c>
      <c r="J2354" s="31" t="n">
        <v>4850.441664768843</v>
      </c>
      <c r="K2354" s="31" t="n">
        <v>2726.851851851852</v>
      </c>
      <c r="L2354" s="31" t="n">
        <v>150</v>
      </c>
      <c r="M2354" s="31">
        <f>I2354+J2354+K2354+L2354</f>
        <v/>
      </c>
      <c r="N2354" s="31">
        <f>M2354*'Dashboard &amp; Optimisation'!$B$18/('Dashboard &amp; Optimisation'!$B$16/3.6)</f>
        <v/>
      </c>
      <c r="O2354" s="31" t="n">
        <v>1132.388930586563</v>
      </c>
      <c r="P2354" s="32" t="n">
        <v>0.05641982240430243</v>
      </c>
      <c r="Q2354" s="33" t="n">
        <v>19.60535507064271</v>
      </c>
      <c r="R2354" s="31" t="n">
        <v>5533.763014652559</v>
      </c>
      <c r="S2354" s="31">
        <f>R2354*IF(A2354=4, 2.0, 3.0)</f>
        <v/>
      </c>
      <c r="T2354" s="29">
        <f>'Dashboard &amp; Optimisation'!$B$18*U2354</f>
        <v/>
      </c>
      <c r="U2354" s="34">
        <f>MIN(1, S2354/M2354)</f>
        <v/>
      </c>
      <c r="V2354" s="34">
        <f>N2354/(N2354+O2354)</f>
        <v/>
      </c>
      <c r="W2354" s="34">
        <f>U2354*V2354</f>
        <v/>
      </c>
      <c r="X2354" s="32">
        <f>T2354/N2354</f>
        <v/>
      </c>
      <c r="Y2354" s="35">
        <f>IF(W2354=MAXIFS(W$2:W$7201, A$2:A$7201, A2354, B$2:B$7201, B2354), "OPTIMAL", "")</f>
        <v/>
      </c>
    </row>
    <row r="2355" ht="20" customHeight="1">
      <c r="A2355" s="36" t="n">
        <v>4</v>
      </c>
      <c r="B2355" s="36" t="n">
        <v>40</v>
      </c>
      <c r="C2355" s="37" t="n">
        <v>90</v>
      </c>
      <c r="D2355" s="37" t="n">
        <v>2</v>
      </c>
      <c r="E2355" s="6" t="n">
        <v>8</v>
      </c>
      <c r="F2355" s="37" t="n">
        <v>2</v>
      </c>
      <c r="G2355" s="36" t="n">
        <v>50</v>
      </c>
      <c r="H2355" s="6" t="inlineStr">
        <is>
          <t>OFF</t>
        </is>
      </c>
      <c r="I2355" s="38" t="n">
        <v>994.4885628369005</v>
      </c>
      <c r="J2355" s="38" t="n">
        <v>4850.441664768843</v>
      </c>
      <c r="K2355" s="38" t="n">
        <v>2726.851851851852</v>
      </c>
      <c r="L2355" s="38" t="n">
        <v>150</v>
      </c>
      <c r="M2355" s="38">
        <f>I2355+J2355+K2355+L2355</f>
        <v/>
      </c>
      <c r="N2355" s="38">
        <f>M2355*'Dashboard &amp; Optimisation'!$B$18/('Dashboard &amp; Optimisation'!$B$16/3.6)</f>
        <v/>
      </c>
      <c r="O2355" s="38" t="n">
        <v>1132.388930586563</v>
      </c>
      <c r="P2355" s="39" t="n">
        <v>0.2537612508379916</v>
      </c>
      <c r="Q2355" s="40" t="n">
        <v>19.60535507064271</v>
      </c>
      <c r="R2355" s="38" t="n">
        <v>1230.345159015317</v>
      </c>
      <c r="S2355" s="38">
        <f>R2355*IF(A2355=4, 2.0, 3.0)</f>
        <v/>
      </c>
      <c r="T2355" s="37">
        <f>'Dashboard &amp; Optimisation'!$B$18*U2355</f>
        <v/>
      </c>
      <c r="U2355" s="26">
        <f>MIN(1, S2355/M2355)</f>
        <v/>
      </c>
      <c r="V2355" s="26">
        <f>N2355/(N2355+O2355)</f>
        <v/>
      </c>
      <c r="W2355" s="26">
        <f>U2355*V2355</f>
        <v/>
      </c>
      <c r="X2355" s="39">
        <f>T2355/N2355</f>
        <v/>
      </c>
      <c r="Y2355" s="41">
        <f>IF(W2355=MAXIFS(W$2:W$7201, A$2:A$7201, A2355, B$2:B$7201, B2355), "OPTIMAL", "")</f>
        <v/>
      </c>
    </row>
    <row r="2356" ht="20" customHeight="1">
      <c r="A2356" s="28" t="n">
        <v>4</v>
      </c>
      <c r="B2356" s="28" t="n">
        <v>40</v>
      </c>
      <c r="C2356" s="29" t="n">
        <v>90</v>
      </c>
      <c r="D2356" s="29" t="n">
        <v>2</v>
      </c>
      <c r="E2356" s="30" t="n">
        <v>8</v>
      </c>
      <c r="F2356" s="29" t="n">
        <v>2</v>
      </c>
      <c r="G2356" s="28" t="n">
        <v>100</v>
      </c>
      <c r="H2356" s="30" t="inlineStr">
        <is>
          <t>ON</t>
        </is>
      </c>
      <c r="I2356" s="31" t="n">
        <v>994.4885628369005</v>
      </c>
      <c r="J2356" s="31" t="n">
        <v>4850.441664768843</v>
      </c>
      <c r="K2356" s="31" t="n">
        <v>2726.851851851852</v>
      </c>
      <c r="L2356" s="31" t="n">
        <v>150</v>
      </c>
      <c r="M2356" s="31">
        <f>I2356+J2356+K2356+L2356</f>
        <v/>
      </c>
      <c r="N2356" s="31">
        <f>M2356*'Dashboard &amp; Optimisation'!$B$18/('Dashboard &amp; Optimisation'!$B$16/3.6)</f>
        <v/>
      </c>
      <c r="O2356" s="31" t="n">
        <v>1132.388930586563</v>
      </c>
      <c r="P2356" s="32" t="n">
        <v>0.05730401653259074</v>
      </c>
      <c r="Q2356" s="33" t="n">
        <v>19.60535507064271</v>
      </c>
      <c r="R2356" s="31" t="n">
        <v>5448.377712522611</v>
      </c>
      <c r="S2356" s="31">
        <f>R2356*IF(A2356=4, 2.0, 3.0)</f>
        <v/>
      </c>
      <c r="T2356" s="29">
        <f>'Dashboard &amp; Optimisation'!$B$18*U2356</f>
        <v/>
      </c>
      <c r="U2356" s="34">
        <f>MIN(1, S2356/M2356)</f>
        <v/>
      </c>
      <c r="V2356" s="34">
        <f>N2356/(N2356+O2356)</f>
        <v/>
      </c>
      <c r="W2356" s="34">
        <f>U2356*V2356</f>
        <v/>
      </c>
      <c r="X2356" s="32">
        <f>T2356/N2356</f>
        <v/>
      </c>
      <c r="Y2356" s="35">
        <f>IF(W2356=MAXIFS(W$2:W$7201, A$2:A$7201, A2356, B$2:B$7201, B2356), "OPTIMAL", "")</f>
        <v/>
      </c>
    </row>
    <row r="2357" ht="20" customHeight="1">
      <c r="A2357" s="36" t="n">
        <v>4</v>
      </c>
      <c r="B2357" s="36" t="n">
        <v>40</v>
      </c>
      <c r="C2357" s="37" t="n">
        <v>90</v>
      </c>
      <c r="D2357" s="37" t="n">
        <v>2</v>
      </c>
      <c r="E2357" s="6" t="n">
        <v>8</v>
      </c>
      <c r="F2357" s="37" t="n">
        <v>2</v>
      </c>
      <c r="G2357" s="36" t="n">
        <v>100</v>
      </c>
      <c r="H2357" s="6" t="inlineStr">
        <is>
          <t>OFF</t>
        </is>
      </c>
      <c r="I2357" s="38" t="n">
        <v>994.4885628369005</v>
      </c>
      <c r="J2357" s="38" t="n">
        <v>4850.441664768843</v>
      </c>
      <c r="K2357" s="38" t="n">
        <v>2726.851851851852</v>
      </c>
      <c r="L2357" s="38" t="n">
        <v>150</v>
      </c>
      <c r="M2357" s="38">
        <f>I2357+J2357+K2357+L2357</f>
        <v/>
      </c>
      <c r="N2357" s="38">
        <f>M2357*'Dashboard &amp; Optimisation'!$B$18/('Dashboard &amp; Optimisation'!$B$16/3.6)</f>
        <v/>
      </c>
      <c r="O2357" s="38" t="n">
        <v>1132.388930586563</v>
      </c>
      <c r="P2357" s="39" t="n">
        <v>0.2546454449662799</v>
      </c>
      <c r="Q2357" s="40" t="n">
        <v>19.60535507064271</v>
      </c>
      <c r="R2357" s="38" t="n">
        <v>1226.073085876474</v>
      </c>
      <c r="S2357" s="38">
        <f>R2357*IF(A2357=4, 2.0, 3.0)</f>
        <v/>
      </c>
      <c r="T2357" s="37">
        <f>'Dashboard &amp; Optimisation'!$B$18*U2357</f>
        <v/>
      </c>
      <c r="U2357" s="26">
        <f>MIN(1, S2357/M2357)</f>
        <v/>
      </c>
      <c r="V2357" s="26">
        <f>N2357/(N2357+O2357)</f>
        <v/>
      </c>
      <c r="W2357" s="26">
        <f>U2357*V2357</f>
        <v/>
      </c>
      <c r="X2357" s="39">
        <f>T2357/N2357</f>
        <v/>
      </c>
      <c r="Y2357" s="41">
        <f>IF(W2357=MAXIFS(W$2:W$7201, A$2:A$7201, A2357, B$2:B$7201, B2357), "OPTIMAL", "")</f>
        <v/>
      </c>
    </row>
    <row r="2358" ht="20" customHeight="1">
      <c r="A2358" s="28" t="n">
        <v>4</v>
      </c>
      <c r="B2358" s="28" t="n">
        <v>40</v>
      </c>
      <c r="C2358" s="29" t="n">
        <v>90</v>
      </c>
      <c r="D2358" s="29" t="n">
        <v>2</v>
      </c>
      <c r="E2358" s="30" t="n">
        <v>8</v>
      </c>
      <c r="F2358" s="29" t="n">
        <v>2</v>
      </c>
      <c r="G2358" s="28" t="n">
        <v>150</v>
      </c>
      <c r="H2358" s="30" t="inlineStr">
        <is>
          <t>ON</t>
        </is>
      </c>
      <c r="I2358" s="31" t="n">
        <v>994.4885628369005</v>
      </c>
      <c r="J2358" s="31" t="n">
        <v>4850.441664768843</v>
      </c>
      <c r="K2358" s="31" t="n">
        <v>2726.851851851852</v>
      </c>
      <c r="L2358" s="31" t="n">
        <v>150</v>
      </c>
      <c r="M2358" s="31">
        <f>I2358+J2358+K2358+L2358</f>
        <v/>
      </c>
      <c r="N2358" s="31">
        <f>M2358*'Dashboard &amp; Optimisation'!$B$18/('Dashboard &amp; Optimisation'!$B$16/3.6)</f>
        <v/>
      </c>
      <c r="O2358" s="31" t="n">
        <v>1132.388930586563</v>
      </c>
      <c r="P2358" s="32" t="n">
        <v>0.05818821066087904</v>
      </c>
      <c r="Q2358" s="33" t="n">
        <v>19.60535507064271</v>
      </c>
      <c r="R2358" s="31" t="n">
        <v>5365.587340943988</v>
      </c>
      <c r="S2358" s="31">
        <f>R2358*IF(A2358=4, 2.0, 3.0)</f>
        <v/>
      </c>
      <c r="T2358" s="29">
        <f>'Dashboard &amp; Optimisation'!$B$18*U2358</f>
        <v/>
      </c>
      <c r="U2358" s="34">
        <f>MIN(1, S2358/M2358)</f>
        <v/>
      </c>
      <c r="V2358" s="34">
        <f>N2358/(N2358+O2358)</f>
        <v/>
      </c>
      <c r="W2358" s="34">
        <f>U2358*V2358</f>
        <v/>
      </c>
      <c r="X2358" s="32">
        <f>T2358/N2358</f>
        <v/>
      </c>
      <c r="Y2358" s="35">
        <f>IF(W2358=MAXIFS(W$2:W$7201, A$2:A$7201, A2358, B$2:B$7201, B2358), "OPTIMAL", "")</f>
        <v/>
      </c>
    </row>
    <row r="2359" ht="20" customHeight="1">
      <c r="A2359" s="36" t="n">
        <v>4</v>
      </c>
      <c r="B2359" s="36" t="n">
        <v>40</v>
      </c>
      <c r="C2359" s="37" t="n">
        <v>90</v>
      </c>
      <c r="D2359" s="37" t="n">
        <v>2</v>
      </c>
      <c r="E2359" s="6" t="n">
        <v>8</v>
      </c>
      <c r="F2359" s="37" t="n">
        <v>2</v>
      </c>
      <c r="G2359" s="36" t="n">
        <v>150</v>
      </c>
      <c r="H2359" s="6" t="inlineStr">
        <is>
          <t>OFF</t>
        </is>
      </c>
      <c r="I2359" s="38" t="n">
        <v>994.4885628369005</v>
      </c>
      <c r="J2359" s="38" t="n">
        <v>4850.441664768843</v>
      </c>
      <c r="K2359" s="38" t="n">
        <v>2726.851851851852</v>
      </c>
      <c r="L2359" s="38" t="n">
        <v>150</v>
      </c>
      <c r="M2359" s="38">
        <f>I2359+J2359+K2359+L2359</f>
        <v/>
      </c>
      <c r="N2359" s="38">
        <f>M2359*'Dashboard &amp; Optimisation'!$B$18/('Dashboard &amp; Optimisation'!$B$16/3.6)</f>
        <v/>
      </c>
      <c r="O2359" s="38" t="n">
        <v>1132.388930586563</v>
      </c>
      <c r="P2359" s="39" t="n">
        <v>0.2555296390945682</v>
      </c>
      <c r="Q2359" s="40" t="n">
        <v>19.60535507064271</v>
      </c>
      <c r="R2359" s="38" t="n">
        <v>1221.830577542702</v>
      </c>
      <c r="S2359" s="38">
        <f>R2359*IF(A2359=4, 2.0, 3.0)</f>
        <v/>
      </c>
      <c r="T2359" s="37">
        <f>'Dashboard &amp; Optimisation'!$B$18*U2359</f>
        <v/>
      </c>
      <c r="U2359" s="26">
        <f>MIN(1, S2359/M2359)</f>
        <v/>
      </c>
      <c r="V2359" s="26">
        <f>N2359/(N2359+O2359)</f>
        <v/>
      </c>
      <c r="W2359" s="26">
        <f>U2359*V2359</f>
        <v/>
      </c>
      <c r="X2359" s="39">
        <f>T2359/N2359</f>
        <v/>
      </c>
      <c r="Y2359" s="41">
        <f>IF(W2359=MAXIFS(W$2:W$7201, A$2:A$7201, A2359, B$2:B$7201, B2359), "OPTIMAL", "")</f>
        <v/>
      </c>
    </row>
    <row r="2360" ht="20" customHeight="1">
      <c r="A2360" s="28" t="n">
        <v>4</v>
      </c>
      <c r="B2360" s="28" t="n">
        <v>40</v>
      </c>
      <c r="C2360" s="29" t="n">
        <v>90</v>
      </c>
      <c r="D2360" s="29" t="n">
        <v>2</v>
      </c>
      <c r="E2360" s="30" t="n">
        <v>8</v>
      </c>
      <c r="F2360" s="29" t="n">
        <v>2</v>
      </c>
      <c r="G2360" s="28" t="n">
        <v>200</v>
      </c>
      <c r="H2360" s="30" t="inlineStr">
        <is>
          <t>ON</t>
        </is>
      </c>
      <c r="I2360" s="31" t="n">
        <v>994.4885628369005</v>
      </c>
      <c r="J2360" s="31" t="n">
        <v>4850.441664768843</v>
      </c>
      <c r="K2360" s="31" t="n">
        <v>2726.851851851852</v>
      </c>
      <c r="L2360" s="31" t="n">
        <v>150</v>
      </c>
      <c r="M2360" s="31">
        <f>I2360+J2360+K2360+L2360</f>
        <v/>
      </c>
      <c r="N2360" s="31">
        <f>M2360*'Dashboard &amp; Optimisation'!$B$18/('Dashboard &amp; Optimisation'!$B$16/3.6)</f>
        <v/>
      </c>
      <c r="O2360" s="31" t="n">
        <v>1132.388930586563</v>
      </c>
      <c r="P2360" s="32" t="n">
        <v>0.05907240478916735</v>
      </c>
      <c r="Q2360" s="33" t="n">
        <v>19.60535507064271</v>
      </c>
      <c r="R2360" s="31" t="n">
        <v>5285.275377369572</v>
      </c>
      <c r="S2360" s="31">
        <f>R2360*IF(A2360=4, 2.0, 3.0)</f>
        <v/>
      </c>
      <c r="T2360" s="29">
        <f>'Dashboard &amp; Optimisation'!$B$18*U2360</f>
        <v/>
      </c>
      <c r="U2360" s="34">
        <f>MIN(1, S2360/M2360)</f>
        <v/>
      </c>
      <c r="V2360" s="34">
        <f>N2360/(N2360+O2360)</f>
        <v/>
      </c>
      <c r="W2360" s="34">
        <f>U2360*V2360</f>
        <v/>
      </c>
      <c r="X2360" s="32">
        <f>T2360/N2360</f>
        <v/>
      </c>
      <c r="Y2360" s="35">
        <f>IF(W2360=MAXIFS(W$2:W$7201, A$2:A$7201, A2360, B$2:B$7201, B2360), "OPTIMAL", "")</f>
        <v/>
      </c>
    </row>
    <row r="2361" ht="20" customHeight="1">
      <c r="A2361" s="36" t="n">
        <v>4</v>
      </c>
      <c r="B2361" s="36" t="n">
        <v>40</v>
      </c>
      <c r="C2361" s="37" t="n">
        <v>90</v>
      </c>
      <c r="D2361" s="37" t="n">
        <v>2</v>
      </c>
      <c r="E2361" s="6" t="n">
        <v>8</v>
      </c>
      <c r="F2361" s="37" t="n">
        <v>2</v>
      </c>
      <c r="G2361" s="36" t="n">
        <v>200</v>
      </c>
      <c r="H2361" s="6" t="inlineStr">
        <is>
          <t>OFF</t>
        </is>
      </c>
      <c r="I2361" s="38" t="n">
        <v>994.4885628369005</v>
      </c>
      <c r="J2361" s="38" t="n">
        <v>4850.441664768843</v>
      </c>
      <c r="K2361" s="38" t="n">
        <v>2726.851851851852</v>
      </c>
      <c r="L2361" s="38" t="n">
        <v>150</v>
      </c>
      <c r="M2361" s="38">
        <f>I2361+J2361+K2361+L2361</f>
        <v/>
      </c>
      <c r="N2361" s="38">
        <f>M2361*'Dashboard &amp; Optimisation'!$B$18/('Dashboard &amp; Optimisation'!$B$16/3.6)</f>
        <v/>
      </c>
      <c r="O2361" s="38" t="n">
        <v>1132.388930586563</v>
      </c>
      <c r="P2361" s="39" t="n">
        <v>0.2564138332228565</v>
      </c>
      <c r="Q2361" s="40" t="n">
        <v>19.60535507064271</v>
      </c>
      <c r="R2361" s="38" t="n">
        <v>1217.617328168253</v>
      </c>
      <c r="S2361" s="38">
        <f>R2361*IF(A2361=4, 2.0, 3.0)</f>
        <v/>
      </c>
      <c r="T2361" s="37">
        <f>'Dashboard &amp; Optimisation'!$B$18*U2361</f>
        <v/>
      </c>
      <c r="U2361" s="26">
        <f>MIN(1, S2361/M2361)</f>
        <v/>
      </c>
      <c r="V2361" s="26">
        <f>N2361/(N2361+O2361)</f>
        <v/>
      </c>
      <c r="W2361" s="26">
        <f>U2361*V2361</f>
        <v/>
      </c>
      <c r="X2361" s="39">
        <f>T2361/N2361</f>
        <v/>
      </c>
      <c r="Y2361" s="41">
        <f>IF(W2361=MAXIFS(W$2:W$7201, A$2:A$7201, A2361, B$2:B$7201, B2361), "OPTIMAL", "")</f>
        <v/>
      </c>
    </row>
    <row r="2362" ht="20" customHeight="1">
      <c r="A2362" s="28" t="n">
        <v>4</v>
      </c>
      <c r="B2362" s="28" t="n">
        <v>40</v>
      </c>
      <c r="C2362" s="29" t="n">
        <v>90</v>
      </c>
      <c r="D2362" s="29" t="n">
        <v>3</v>
      </c>
      <c r="E2362" s="30" t="n">
        <v>0</v>
      </c>
      <c r="F2362" s="29" t="n">
        <v>0</v>
      </c>
      <c r="G2362" s="28" t="n">
        <v>50</v>
      </c>
      <c r="H2362" s="30" t="inlineStr">
        <is>
          <t>ON</t>
        </is>
      </c>
      <c r="I2362" s="31" t="n">
        <v>994.4885628369005</v>
      </c>
      <c r="J2362" s="31" t="n">
        <v>4850.441664768843</v>
      </c>
      <c r="K2362" s="31" t="n">
        <v>2726.851851851852</v>
      </c>
      <c r="L2362" s="31" t="n">
        <v>150</v>
      </c>
      <c r="M2362" s="31">
        <f>I2362+J2362+K2362+L2362</f>
        <v/>
      </c>
      <c r="N2362" s="31">
        <f>M2362*'Dashboard &amp; Optimisation'!$B$18/('Dashboard &amp; Optimisation'!$B$16/3.6)</f>
        <v/>
      </c>
      <c r="O2362" s="31" t="n">
        <v>655.86125985261</v>
      </c>
      <c r="P2362" s="32" t="n">
        <v>0.4890129166338499</v>
      </c>
      <c r="Q2362" s="33" t="n">
        <v>0.2</v>
      </c>
      <c r="R2362" s="31" t="n">
        <v>605.8114873657657</v>
      </c>
      <c r="S2362" s="31">
        <f>R2362*IF(A2362=4, 2.0, 3.0)</f>
        <v/>
      </c>
      <c r="T2362" s="29">
        <f>'Dashboard &amp; Optimisation'!$B$18*U2362</f>
        <v/>
      </c>
      <c r="U2362" s="34">
        <f>MIN(1, S2362/M2362)</f>
        <v/>
      </c>
      <c r="V2362" s="34">
        <f>N2362/(N2362+O2362)</f>
        <v/>
      </c>
      <c r="W2362" s="34">
        <f>U2362*V2362</f>
        <v/>
      </c>
      <c r="X2362" s="32">
        <f>T2362/N2362</f>
        <v/>
      </c>
      <c r="Y2362" s="35">
        <f>IF(W2362=MAXIFS(W$2:W$7201, A$2:A$7201, A2362, B$2:B$7201, B2362), "OPTIMAL", "")</f>
        <v/>
      </c>
    </row>
    <row r="2363" ht="20" customHeight="1">
      <c r="A2363" s="36" t="n">
        <v>4</v>
      </c>
      <c r="B2363" s="36" t="n">
        <v>40</v>
      </c>
      <c r="C2363" s="37" t="n">
        <v>90</v>
      </c>
      <c r="D2363" s="37" t="n">
        <v>3</v>
      </c>
      <c r="E2363" s="6" t="n">
        <v>0</v>
      </c>
      <c r="F2363" s="37" t="n">
        <v>0</v>
      </c>
      <c r="G2363" s="36" t="n">
        <v>50</v>
      </c>
      <c r="H2363" s="6" t="inlineStr">
        <is>
          <t>OFF</t>
        </is>
      </c>
      <c r="I2363" s="38" t="n">
        <v>994.4885628369005</v>
      </c>
      <c r="J2363" s="38" t="n">
        <v>4850.441664768843</v>
      </c>
      <c r="K2363" s="38" t="n">
        <v>2726.851851851852</v>
      </c>
      <c r="L2363" s="38" t="n">
        <v>150</v>
      </c>
      <c r="M2363" s="38">
        <f>I2363+J2363+K2363+L2363</f>
        <v/>
      </c>
      <c r="N2363" s="38">
        <f>M2363*'Dashboard &amp; Optimisation'!$B$18/('Dashboard &amp; Optimisation'!$B$16/3.6)</f>
        <v/>
      </c>
      <c r="O2363" s="38" t="n">
        <v>655.86125985261</v>
      </c>
      <c r="P2363" s="39" t="n">
        <v>0.842690567949173</v>
      </c>
      <c r="Q2363" s="40" t="n">
        <v>0.2</v>
      </c>
      <c r="R2363" s="38" t="n">
        <v>351.552104217799</v>
      </c>
      <c r="S2363" s="38">
        <f>R2363*IF(A2363=4, 2.0, 3.0)</f>
        <v/>
      </c>
      <c r="T2363" s="37">
        <f>'Dashboard &amp; Optimisation'!$B$18*U2363</f>
        <v/>
      </c>
      <c r="U2363" s="26">
        <f>MIN(1, S2363/M2363)</f>
        <v/>
      </c>
      <c r="V2363" s="26">
        <f>N2363/(N2363+O2363)</f>
        <v/>
      </c>
      <c r="W2363" s="26">
        <f>U2363*V2363</f>
        <v/>
      </c>
      <c r="X2363" s="39">
        <f>T2363/N2363</f>
        <v/>
      </c>
      <c r="Y2363" s="41">
        <f>IF(W2363=MAXIFS(W$2:W$7201, A$2:A$7201, A2363, B$2:B$7201, B2363), "OPTIMAL", "")</f>
        <v/>
      </c>
    </row>
    <row r="2364" ht="20" customHeight="1">
      <c r="A2364" s="28" t="n">
        <v>4</v>
      </c>
      <c r="B2364" s="28" t="n">
        <v>40</v>
      </c>
      <c r="C2364" s="29" t="n">
        <v>90</v>
      </c>
      <c r="D2364" s="29" t="n">
        <v>3</v>
      </c>
      <c r="E2364" s="30" t="n">
        <v>0</v>
      </c>
      <c r="F2364" s="29" t="n">
        <v>0</v>
      </c>
      <c r="G2364" s="28" t="n">
        <v>100</v>
      </c>
      <c r="H2364" s="30" t="inlineStr">
        <is>
          <t>ON</t>
        </is>
      </c>
      <c r="I2364" s="31" t="n">
        <v>994.4885628369005</v>
      </c>
      <c r="J2364" s="31" t="n">
        <v>4850.441664768843</v>
      </c>
      <c r="K2364" s="31" t="n">
        <v>2726.851851851852</v>
      </c>
      <c r="L2364" s="31" t="n">
        <v>150</v>
      </c>
      <c r="M2364" s="31">
        <f>I2364+J2364+K2364+L2364</f>
        <v/>
      </c>
      <c r="N2364" s="31">
        <f>M2364*'Dashboard &amp; Optimisation'!$B$18/('Dashboard &amp; Optimisation'!$B$16/3.6)</f>
        <v/>
      </c>
      <c r="O2364" s="31" t="n">
        <v>655.86125985261</v>
      </c>
      <c r="P2364" s="32" t="n">
        <v>0.4898971107621382</v>
      </c>
      <c r="Q2364" s="33" t="n">
        <v>0.2</v>
      </c>
      <c r="R2364" s="31" t="n">
        <v>604.7180843874444</v>
      </c>
      <c r="S2364" s="31">
        <f>R2364*IF(A2364=4, 2.0, 3.0)</f>
        <v/>
      </c>
      <c r="T2364" s="29">
        <f>'Dashboard &amp; Optimisation'!$B$18*U2364</f>
        <v/>
      </c>
      <c r="U2364" s="34">
        <f>MIN(1, S2364/M2364)</f>
        <v/>
      </c>
      <c r="V2364" s="34">
        <f>N2364/(N2364+O2364)</f>
        <v/>
      </c>
      <c r="W2364" s="34">
        <f>U2364*V2364</f>
        <v/>
      </c>
      <c r="X2364" s="32">
        <f>T2364/N2364</f>
        <v/>
      </c>
      <c r="Y2364" s="35">
        <f>IF(W2364=MAXIFS(W$2:W$7201, A$2:A$7201, A2364, B$2:B$7201, B2364), "OPTIMAL", "")</f>
        <v/>
      </c>
    </row>
    <row r="2365" ht="20" customHeight="1">
      <c r="A2365" s="36" t="n">
        <v>4</v>
      </c>
      <c r="B2365" s="36" t="n">
        <v>40</v>
      </c>
      <c r="C2365" s="37" t="n">
        <v>90</v>
      </c>
      <c r="D2365" s="37" t="n">
        <v>3</v>
      </c>
      <c r="E2365" s="6" t="n">
        <v>0</v>
      </c>
      <c r="F2365" s="37" t="n">
        <v>0</v>
      </c>
      <c r="G2365" s="36" t="n">
        <v>100</v>
      </c>
      <c r="H2365" s="6" t="inlineStr">
        <is>
          <t>OFF</t>
        </is>
      </c>
      <c r="I2365" s="38" t="n">
        <v>994.4885628369005</v>
      </c>
      <c r="J2365" s="38" t="n">
        <v>4850.441664768843</v>
      </c>
      <c r="K2365" s="38" t="n">
        <v>2726.851851851852</v>
      </c>
      <c r="L2365" s="38" t="n">
        <v>150</v>
      </c>
      <c r="M2365" s="38">
        <f>I2365+J2365+K2365+L2365</f>
        <v/>
      </c>
      <c r="N2365" s="38">
        <f>M2365*'Dashboard &amp; Optimisation'!$B$18/('Dashboard &amp; Optimisation'!$B$16/3.6)</f>
        <v/>
      </c>
      <c r="O2365" s="38" t="n">
        <v>655.86125985261</v>
      </c>
      <c r="P2365" s="39" t="n">
        <v>0.8435747620774612</v>
      </c>
      <c r="Q2365" s="40" t="n">
        <v>0.2</v>
      </c>
      <c r="R2365" s="38" t="n">
        <v>351.183624362414</v>
      </c>
      <c r="S2365" s="38">
        <f>R2365*IF(A2365=4, 2.0, 3.0)</f>
        <v/>
      </c>
      <c r="T2365" s="37">
        <f>'Dashboard &amp; Optimisation'!$B$18*U2365</f>
        <v/>
      </c>
      <c r="U2365" s="26">
        <f>MIN(1, S2365/M2365)</f>
        <v/>
      </c>
      <c r="V2365" s="26">
        <f>N2365/(N2365+O2365)</f>
        <v/>
      </c>
      <c r="W2365" s="26">
        <f>U2365*V2365</f>
        <v/>
      </c>
      <c r="X2365" s="39">
        <f>T2365/N2365</f>
        <v/>
      </c>
      <c r="Y2365" s="41">
        <f>IF(W2365=MAXIFS(W$2:W$7201, A$2:A$7201, A2365, B$2:B$7201, B2365), "OPTIMAL", "")</f>
        <v/>
      </c>
    </row>
    <row r="2366" ht="20" customHeight="1">
      <c r="A2366" s="28" t="n">
        <v>4</v>
      </c>
      <c r="B2366" s="28" t="n">
        <v>40</v>
      </c>
      <c r="C2366" s="29" t="n">
        <v>90</v>
      </c>
      <c r="D2366" s="29" t="n">
        <v>3</v>
      </c>
      <c r="E2366" s="30" t="n">
        <v>0</v>
      </c>
      <c r="F2366" s="29" t="n">
        <v>0</v>
      </c>
      <c r="G2366" s="28" t="n">
        <v>150</v>
      </c>
      <c r="H2366" s="30" t="inlineStr">
        <is>
          <t>ON</t>
        </is>
      </c>
      <c r="I2366" s="31" t="n">
        <v>994.4885628369005</v>
      </c>
      <c r="J2366" s="31" t="n">
        <v>4850.441664768843</v>
      </c>
      <c r="K2366" s="31" t="n">
        <v>2726.851851851852</v>
      </c>
      <c r="L2366" s="31" t="n">
        <v>150</v>
      </c>
      <c r="M2366" s="31">
        <f>I2366+J2366+K2366+L2366</f>
        <v/>
      </c>
      <c r="N2366" s="31">
        <f>M2366*'Dashboard &amp; Optimisation'!$B$18/('Dashboard &amp; Optimisation'!$B$16/3.6)</f>
        <v/>
      </c>
      <c r="O2366" s="31" t="n">
        <v>655.86125985261</v>
      </c>
      <c r="P2366" s="32" t="n">
        <v>0.4907813048904265</v>
      </c>
      <c r="Q2366" s="33" t="n">
        <v>0.2</v>
      </c>
      <c r="R2366" s="31" t="n">
        <v>603.6286211700047</v>
      </c>
      <c r="S2366" s="31">
        <f>R2366*IF(A2366=4, 2.0, 3.0)</f>
        <v/>
      </c>
      <c r="T2366" s="29">
        <f>'Dashboard &amp; Optimisation'!$B$18*U2366</f>
        <v/>
      </c>
      <c r="U2366" s="34">
        <f>MIN(1, S2366/M2366)</f>
        <v/>
      </c>
      <c r="V2366" s="34">
        <f>N2366/(N2366+O2366)</f>
        <v/>
      </c>
      <c r="W2366" s="34">
        <f>U2366*V2366</f>
        <v/>
      </c>
      <c r="X2366" s="32">
        <f>T2366/N2366</f>
        <v/>
      </c>
      <c r="Y2366" s="35">
        <f>IF(W2366=MAXIFS(W$2:W$7201, A$2:A$7201, A2366, B$2:B$7201, B2366), "OPTIMAL", "")</f>
        <v/>
      </c>
    </row>
    <row r="2367" ht="20" customHeight="1">
      <c r="A2367" s="36" t="n">
        <v>4</v>
      </c>
      <c r="B2367" s="36" t="n">
        <v>40</v>
      </c>
      <c r="C2367" s="37" t="n">
        <v>90</v>
      </c>
      <c r="D2367" s="37" t="n">
        <v>3</v>
      </c>
      <c r="E2367" s="6" t="n">
        <v>0</v>
      </c>
      <c r="F2367" s="37" t="n">
        <v>0</v>
      </c>
      <c r="G2367" s="36" t="n">
        <v>150</v>
      </c>
      <c r="H2367" s="6" t="inlineStr">
        <is>
          <t>OFF</t>
        </is>
      </c>
      <c r="I2367" s="38" t="n">
        <v>994.4885628369005</v>
      </c>
      <c r="J2367" s="38" t="n">
        <v>4850.441664768843</v>
      </c>
      <c r="K2367" s="38" t="n">
        <v>2726.851851851852</v>
      </c>
      <c r="L2367" s="38" t="n">
        <v>150</v>
      </c>
      <c r="M2367" s="38">
        <f>I2367+J2367+K2367+L2367</f>
        <v/>
      </c>
      <c r="N2367" s="38">
        <f>M2367*'Dashboard &amp; Optimisation'!$B$18/('Dashboard &amp; Optimisation'!$B$16/3.6)</f>
        <v/>
      </c>
      <c r="O2367" s="38" t="n">
        <v>655.86125985261</v>
      </c>
      <c r="P2367" s="39" t="n">
        <v>0.8444589562057495</v>
      </c>
      <c r="Q2367" s="40" t="n">
        <v>0.2</v>
      </c>
      <c r="R2367" s="38" t="n">
        <v>350.8159161436422</v>
      </c>
      <c r="S2367" s="38">
        <f>R2367*IF(A2367=4, 2.0, 3.0)</f>
        <v/>
      </c>
      <c r="T2367" s="37">
        <f>'Dashboard &amp; Optimisation'!$B$18*U2367</f>
        <v/>
      </c>
      <c r="U2367" s="26">
        <f>MIN(1, S2367/M2367)</f>
        <v/>
      </c>
      <c r="V2367" s="26">
        <f>N2367/(N2367+O2367)</f>
        <v/>
      </c>
      <c r="W2367" s="26">
        <f>U2367*V2367</f>
        <v/>
      </c>
      <c r="X2367" s="39">
        <f>T2367/N2367</f>
        <v/>
      </c>
      <c r="Y2367" s="41">
        <f>IF(W2367=MAXIFS(W$2:W$7201, A$2:A$7201, A2367, B$2:B$7201, B2367), "OPTIMAL", "")</f>
        <v/>
      </c>
    </row>
    <row r="2368" ht="20" customHeight="1">
      <c r="A2368" s="28" t="n">
        <v>4</v>
      </c>
      <c r="B2368" s="28" t="n">
        <v>40</v>
      </c>
      <c r="C2368" s="29" t="n">
        <v>90</v>
      </c>
      <c r="D2368" s="29" t="n">
        <v>3</v>
      </c>
      <c r="E2368" s="30" t="n">
        <v>0</v>
      </c>
      <c r="F2368" s="29" t="n">
        <v>0</v>
      </c>
      <c r="G2368" s="28" t="n">
        <v>200</v>
      </c>
      <c r="H2368" s="30" t="inlineStr">
        <is>
          <t>ON</t>
        </is>
      </c>
      <c r="I2368" s="31" t="n">
        <v>994.4885628369005</v>
      </c>
      <c r="J2368" s="31" t="n">
        <v>4850.441664768843</v>
      </c>
      <c r="K2368" s="31" t="n">
        <v>2726.851851851852</v>
      </c>
      <c r="L2368" s="31" t="n">
        <v>150</v>
      </c>
      <c r="M2368" s="31">
        <f>I2368+J2368+K2368+L2368</f>
        <v/>
      </c>
      <c r="N2368" s="31">
        <f>M2368*'Dashboard &amp; Optimisation'!$B$18/('Dashboard &amp; Optimisation'!$B$16/3.6)</f>
        <v/>
      </c>
      <c r="O2368" s="31" t="n">
        <v>655.86125985261</v>
      </c>
      <c r="P2368" s="32" t="n">
        <v>0.4916654990187148</v>
      </c>
      <c r="Q2368" s="33" t="n">
        <v>0.2</v>
      </c>
      <c r="R2368" s="31" t="n">
        <v>602.5430764580603</v>
      </c>
      <c r="S2368" s="31">
        <f>R2368*IF(A2368=4, 2.0, 3.0)</f>
        <v/>
      </c>
      <c r="T2368" s="29">
        <f>'Dashboard &amp; Optimisation'!$B$18*U2368</f>
        <v/>
      </c>
      <c r="U2368" s="34">
        <f>MIN(1, S2368/M2368)</f>
        <v/>
      </c>
      <c r="V2368" s="34">
        <f>N2368/(N2368+O2368)</f>
        <v/>
      </c>
      <c r="W2368" s="34">
        <f>U2368*V2368</f>
        <v/>
      </c>
      <c r="X2368" s="32">
        <f>T2368/N2368</f>
        <v/>
      </c>
      <c r="Y2368" s="35">
        <f>IF(W2368=MAXIFS(W$2:W$7201, A$2:A$7201, A2368, B$2:B$7201, B2368), "OPTIMAL", "")</f>
        <v/>
      </c>
    </row>
    <row r="2369" ht="20" customHeight="1">
      <c r="A2369" s="36" t="n">
        <v>4</v>
      </c>
      <c r="B2369" s="36" t="n">
        <v>40</v>
      </c>
      <c r="C2369" s="37" t="n">
        <v>90</v>
      </c>
      <c r="D2369" s="37" t="n">
        <v>3</v>
      </c>
      <c r="E2369" s="6" t="n">
        <v>0</v>
      </c>
      <c r="F2369" s="37" t="n">
        <v>0</v>
      </c>
      <c r="G2369" s="36" t="n">
        <v>200</v>
      </c>
      <c r="H2369" s="6" t="inlineStr">
        <is>
          <t>OFF</t>
        </is>
      </c>
      <c r="I2369" s="38" t="n">
        <v>994.4885628369005</v>
      </c>
      <c r="J2369" s="38" t="n">
        <v>4850.441664768843</v>
      </c>
      <c r="K2369" s="38" t="n">
        <v>2726.851851851852</v>
      </c>
      <c r="L2369" s="38" t="n">
        <v>150</v>
      </c>
      <c r="M2369" s="38">
        <f>I2369+J2369+K2369+L2369</f>
        <v/>
      </c>
      <c r="N2369" s="38">
        <f>M2369*'Dashboard &amp; Optimisation'!$B$18/('Dashboard &amp; Optimisation'!$B$16/3.6)</f>
        <v/>
      </c>
      <c r="O2369" s="38" t="n">
        <v>655.86125985261</v>
      </c>
      <c r="P2369" s="39" t="n">
        <v>0.8453431503340378</v>
      </c>
      <c r="Q2369" s="40" t="n">
        <v>0.2</v>
      </c>
      <c r="R2369" s="38" t="n">
        <v>350.4489771401834</v>
      </c>
      <c r="S2369" s="38">
        <f>R2369*IF(A2369=4, 2.0, 3.0)</f>
        <v/>
      </c>
      <c r="T2369" s="37">
        <f>'Dashboard &amp; Optimisation'!$B$18*U2369</f>
        <v/>
      </c>
      <c r="U2369" s="26">
        <f>MIN(1, S2369/M2369)</f>
        <v/>
      </c>
      <c r="V2369" s="26">
        <f>N2369/(N2369+O2369)</f>
        <v/>
      </c>
      <c r="W2369" s="26">
        <f>U2369*V2369</f>
        <v/>
      </c>
      <c r="X2369" s="39">
        <f>T2369/N2369</f>
        <v/>
      </c>
      <c r="Y2369" s="41">
        <f>IF(W2369=MAXIFS(W$2:W$7201, A$2:A$7201, A2369, B$2:B$7201, B2369), "OPTIMAL", "")</f>
        <v/>
      </c>
    </row>
    <row r="2370" ht="20" customHeight="1">
      <c r="A2370" s="28" t="n">
        <v>4</v>
      </c>
      <c r="B2370" s="28" t="n">
        <v>40</v>
      </c>
      <c r="C2370" s="29" t="n">
        <v>90</v>
      </c>
      <c r="D2370" s="29" t="n">
        <v>3</v>
      </c>
      <c r="E2370" s="30" t="n">
        <v>4</v>
      </c>
      <c r="F2370" s="29" t="n">
        <v>1.5</v>
      </c>
      <c r="G2370" s="28" t="n">
        <v>50</v>
      </c>
      <c r="H2370" s="30" t="inlineStr">
        <is>
          <t>ON</t>
        </is>
      </c>
      <c r="I2370" s="31" t="n">
        <v>994.4885628369005</v>
      </c>
      <c r="J2370" s="31" t="n">
        <v>4850.441664768843</v>
      </c>
      <c r="K2370" s="31" t="n">
        <v>2726.851851851852</v>
      </c>
      <c r="L2370" s="31" t="n">
        <v>150</v>
      </c>
      <c r="M2370" s="31">
        <f>I2370+J2370+K2370+L2370</f>
        <v/>
      </c>
      <c r="N2370" s="31">
        <f>M2370*'Dashboard &amp; Optimisation'!$B$18/('Dashboard &amp; Optimisation'!$B$16/3.6)</f>
        <v/>
      </c>
      <c r="O2370" s="31" t="n">
        <v>922.6696566695551</v>
      </c>
      <c r="P2370" s="32" t="n">
        <v>0.07648657885762887</v>
      </c>
      <c r="Q2370" s="33" t="n">
        <v>7.65027025033604</v>
      </c>
      <c r="R2370" s="31" t="n">
        <v>4019.444303158572</v>
      </c>
      <c r="S2370" s="31">
        <f>R2370*IF(A2370=4, 2.0, 3.0)</f>
        <v/>
      </c>
      <c r="T2370" s="29">
        <f>'Dashboard &amp; Optimisation'!$B$18*U2370</f>
        <v/>
      </c>
      <c r="U2370" s="34">
        <f>MIN(1, S2370/M2370)</f>
        <v/>
      </c>
      <c r="V2370" s="34">
        <f>N2370/(N2370+O2370)</f>
        <v/>
      </c>
      <c r="W2370" s="34">
        <f>U2370*V2370</f>
        <v/>
      </c>
      <c r="X2370" s="32">
        <f>T2370/N2370</f>
        <v/>
      </c>
      <c r="Y2370" s="35">
        <f>IF(W2370=MAXIFS(W$2:W$7201, A$2:A$7201, A2370, B$2:B$7201, B2370), "OPTIMAL", "")</f>
        <v/>
      </c>
    </row>
    <row r="2371" ht="20" customHeight="1">
      <c r="A2371" s="36" t="n">
        <v>4</v>
      </c>
      <c r="B2371" s="36" t="n">
        <v>40</v>
      </c>
      <c r="C2371" s="37" t="n">
        <v>90</v>
      </c>
      <c r="D2371" s="37" t="n">
        <v>3</v>
      </c>
      <c r="E2371" s="6" t="n">
        <v>4</v>
      </c>
      <c r="F2371" s="37" t="n">
        <v>1.5</v>
      </c>
      <c r="G2371" s="36" t="n">
        <v>50</v>
      </c>
      <c r="H2371" s="6" t="inlineStr">
        <is>
          <t>OFF</t>
        </is>
      </c>
      <c r="I2371" s="38" t="n">
        <v>994.4885628369005</v>
      </c>
      <c r="J2371" s="38" t="n">
        <v>4850.441664768843</v>
      </c>
      <c r="K2371" s="38" t="n">
        <v>2726.851851851852</v>
      </c>
      <c r="L2371" s="38" t="n">
        <v>150</v>
      </c>
      <c r="M2371" s="38">
        <f>I2371+J2371+K2371+L2371</f>
        <v/>
      </c>
      <c r="N2371" s="38">
        <f>M2371*'Dashboard &amp; Optimisation'!$B$18/('Dashboard &amp; Optimisation'!$B$16/3.6)</f>
        <v/>
      </c>
      <c r="O2371" s="38" t="n">
        <v>922.6696566695551</v>
      </c>
      <c r="P2371" s="39" t="n">
        <v>0.3285438001877385</v>
      </c>
      <c r="Q2371" s="40" t="n">
        <v>7.65027025033604</v>
      </c>
      <c r="R2371" s="38" t="n">
        <v>935.7459902810817</v>
      </c>
      <c r="S2371" s="38">
        <f>R2371*IF(A2371=4, 2.0, 3.0)</f>
        <v/>
      </c>
      <c r="T2371" s="37">
        <f>'Dashboard &amp; Optimisation'!$B$18*U2371</f>
        <v/>
      </c>
      <c r="U2371" s="26">
        <f>MIN(1, S2371/M2371)</f>
        <v/>
      </c>
      <c r="V2371" s="26">
        <f>N2371/(N2371+O2371)</f>
        <v/>
      </c>
      <c r="W2371" s="26">
        <f>U2371*V2371</f>
        <v/>
      </c>
      <c r="X2371" s="39">
        <f>T2371/N2371</f>
        <v/>
      </c>
      <c r="Y2371" s="41">
        <f>IF(W2371=MAXIFS(W$2:W$7201, A$2:A$7201, A2371, B$2:B$7201, B2371), "OPTIMAL", "")</f>
        <v/>
      </c>
    </row>
    <row r="2372" ht="20" customHeight="1">
      <c r="A2372" s="28" t="n">
        <v>4</v>
      </c>
      <c r="B2372" s="28" t="n">
        <v>40</v>
      </c>
      <c r="C2372" s="29" t="n">
        <v>90</v>
      </c>
      <c r="D2372" s="29" t="n">
        <v>3</v>
      </c>
      <c r="E2372" s="30" t="n">
        <v>4</v>
      </c>
      <c r="F2372" s="29" t="n">
        <v>1.5</v>
      </c>
      <c r="G2372" s="28" t="n">
        <v>100</v>
      </c>
      <c r="H2372" s="30" t="inlineStr">
        <is>
          <t>ON</t>
        </is>
      </c>
      <c r="I2372" s="31" t="n">
        <v>994.4885628369005</v>
      </c>
      <c r="J2372" s="31" t="n">
        <v>4850.441664768843</v>
      </c>
      <c r="K2372" s="31" t="n">
        <v>2726.851851851852</v>
      </c>
      <c r="L2372" s="31" t="n">
        <v>150</v>
      </c>
      <c r="M2372" s="31">
        <f>I2372+J2372+K2372+L2372</f>
        <v/>
      </c>
      <c r="N2372" s="31">
        <f>M2372*'Dashboard &amp; Optimisation'!$B$18/('Dashboard &amp; Optimisation'!$B$16/3.6)</f>
        <v/>
      </c>
      <c r="O2372" s="31" t="n">
        <v>922.6696566695551</v>
      </c>
      <c r="P2372" s="32" t="n">
        <v>0.07737077298591719</v>
      </c>
      <c r="Q2372" s="33" t="n">
        <v>7.65027025033604</v>
      </c>
      <c r="R2372" s="31" t="n">
        <v>3973.510045108938</v>
      </c>
      <c r="S2372" s="31">
        <f>R2372*IF(A2372=4, 2.0, 3.0)</f>
        <v/>
      </c>
      <c r="T2372" s="29">
        <f>'Dashboard &amp; Optimisation'!$B$18*U2372</f>
        <v/>
      </c>
      <c r="U2372" s="34">
        <f>MIN(1, S2372/M2372)</f>
        <v/>
      </c>
      <c r="V2372" s="34">
        <f>N2372/(N2372+O2372)</f>
        <v/>
      </c>
      <c r="W2372" s="34">
        <f>U2372*V2372</f>
        <v/>
      </c>
      <c r="X2372" s="32">
        <f>T2372/N2372</f>
        <v/>
      </c>
      <c r="Y2372" s="35">
        <f>IF(W2372=MAXIFS(W$2:W$7201, A$2:A$7201, A2372, B$2:B$7201, B2372), "OPTIMAL", "")</f>
        <v/>
      </c>
    </row>
    <row r="2373" ht="20" customHeight="1">
      <c r="A2373" s="36" t="n">
        <v>4</v>
      </c>
      <c r="B2373" s="36" t="n">
        <v>40</v>
      </c>
      <c r="C2373" s="37" t="n">
        <v>90</v>
      </c>
      <c r="D2373" s="37" t="n">
        <v>3</v>
      </c>
      <c r="E2373" s="6" t="n">
        <v>4</v>
      </c>
      <c r="F2373" s="37" t="n">
        <v>1.5</v>
      </c>
      <c r="G2373" s="36" t="n">
        <v>100</v>
      </c>
      <c r="H2373" s="6" t="inlineStr">
        <is>
          <t>OFF</t>
        </is>
      </c>
      <c r="I2373" s="38" t="n">
        <v>994.4885628369005</v>
      </c>
      <c r="J2373" s="38" t="n">
        <v>4850.441664768843</v>
      </c>
      <c r="K2373" s="38" t="n">
        <v>2726.851851851852</v>
      </c>
      <c r="L2373" s="38" t="n">
        <v>150</v>
      </c>
      <c r="M2373" s="38">
        <f>I2373+J2373+K2373+L2373</f>
        <v/>
      </c>
      <c r="N2373" s="38">
        <f>M2373*'Dashboard &amp; Optimisation'!$B$18/('Dashboard &amp; Optimisation'!$B$16/3.6)</f>
        <v/>
      </c>
      <c r="O2373" s="38" t="n">
        <v>922.6696566695551</v>
      </c>
      <c r="P2373" s="39" t="n">
        <v>0.3294279943160268</v>
      </c>
      <c r="Q2373" s="40" t="n">
        <v>7.65027025033604</v>
      </c>
      <c r="R2373" s="38" t="n">
        <v>933.2344213663218</v>
      </c>
      <c r="S2373" s="38">
        <f>R2373*IF(A2373=4, 2.0, 3.0)</f>
        <v/>
      </c>
      <c r="T2373" s="37">
        <f>'Dashboard &amp; Optimisation'!$B$18*U2373</f>
        <v/>
      </c>
      <c r="U2373" s="26">
        <f>MIN(1, S2373/M2373)</f>
        <v/>
      </c>
      <c r="V2373" s="26">
        <f>N2373/(N2373+O2373)</f>
        <v/>
      </c>
      <c r="W2373" s="26">
        <f>U2373*V2373</f>
        <v/>
      </c>
      <c r="X2373" s="39">
        <f>T2373/N2373</f>
        <v/>
      </c>
      <c r="Y2373" s="41">
        <f>IF(W2373=MAXIFS(W$2:W$7201, A$2:A$7201, A2373, B$2:B$7201, B2373), "OPTIMAL", "")</f>
        <v/>
      </c>
    </row>
    <row r="2374" ht="20" customHeight="1">
      <c r="A2374" s="28" t="n">
        <v>4</v>
      </c>
      <c r="B2374" s="28" t="n">
        <v>40</v>
      </c>
      <c r="C2374" s="29" t="n">
        <v>90</v>
      </c>
      <c r="D2374" s="29" t="n">
        <v>3</v>
      </c>
      <c r="E2374" s="30" t="n">
        <v>4</v>
      </c>
      <c r="F2374" s="29" t="n">
        <v>1.5</v>
      </c>
      <c r="G2374" s="28" t="n">
        <v>150</v>
      </c>
      <c r="H2374" s="30" t="inlineStr">
        <is>
          <t>ON</t>
        </is>
      </c>
      <c r="I2374" s="31" t="n">
        <v>994.4885628369005</v>
      </c>
      <c r="J2374" s="31" t="n">
        <v>4850.441664768843</v>
      </c>
      <c r="K2374" s="31" t="n">
        <v>2726.851851851852</v>
      </c>
      <c r="L2374" s="31" t="n">
        <v>150</v>
      </c>
      <c r="M2374" s="31">
        <f>I2374+J2374+K2374+L2374</f>
        <v/>
      </c>
      <c r="N2374" s="31">
        <f>M2374*'Dashboard &amp; Optimisation'!$B$18/('Dashboard &amp; Optimisation'!$B$16/3.6)</f>
        <v/>
      </c>
      <c r="O2374" s="31" t="n">
        <v>922.6696566695551</v>
      </c>
      <c r="P2374" s="32" t="n">
        <v>0.07825496711420549</v>
      </c>
      <c r="Q2374" s="33" t="n">
        <v>7.65027025033604</v>
      </c>
      <c r="R2374" s="31" t="n">
        <v>3928.613799156237</v>
      </c>
      <c r="S2374" s="31">
        <f>R2374*IF(A2374=4, 2.0, 3.0)</f>
        <v/>
      </c>
      <c r="T2374" s="29">
        <f>'Dashboard &amp; Optimisation'!$B$18*U2374</f>
        <v/>
      </c>
      <c r="U2374" s="34">
        <f>MIN(1, S2374/M2374)</f>
        <v/>
      </c>
      <c r="V2374" s="34">
        <f>N2374/(N2374+O2374)</f>
        <v/>
      </c>
      <c r="W2374" s="34">
        <f>U2374*V2374</f>
        <v/>
      </c>
      <c r="X2374" s="32">
        <f>T2374/N2374</f>
        <v/>
      </c>
      <c r="Y2374" s="35">
        <f>IF(W2374=MAXIFS(W$2:W$7201, A$2:A$7201, A2374, B$2:B$7201, B2374), "OPTIMAL", "")</f>
        <v/>
      </c>
    </row>
    <row r="2375" ht="20" customHeight="1">
      <c r="A2375" s="36" t="n">
        <v>4</v>
      </c>
      <c r="B2375" s="36" t="n">
        <v>40</v>
      </c>
      <c r="C2375" s="37" t="n">
        <v>90</v>
      </c>
      <c r="D2375" s="37" t="n">
        <v>3</v>
      </c>
      <c r="E2375" s="6" t="n">
        <v>4</v>
      </c>
      <c r="F2375" s="37" t="n">
        <v>1.5</v>
      </c>
      <c r="G2375" s="36" t="n">
        <v>150</v>
      </c>
      <c r="H2375" s="6" t="inlineStr">
        <is>
          <t>OFF</t>
        </is>
      </c>
      <c r="I2375" s="38" t="n">
        <v>994.4885628369005</v>
      </c>
      <c r="J2375" s="38" t="n">
        <v>4850.441664768843</v>
      </c>
      <c r="K2375" s="38" t="n">
        <v>2726.851851851852</v>
      </c>
      <c r="L2375" s="38" t="n">
        <v>150</v>
      </c>
      <c r="M2375" s="38">
        <f>I2375+J2375+K2375+L2375</f>
        <v/>
      </c>
      <c r="N2375" s="38">
        <f>M2375*'Dashboard &amp; Optimisation'!$B$18/('Dashboard &amp; Optimisation'!$B$16/3.6)</f>
        <v/>
      </c>
      <c r="O2375" s="38" t="n">
        <v>922.6696566695551</v>
      </c>
      <c r="P2375" s="39" t="n">
        <v>0.3303121884443151</v>
      </c>
      <c r="Q2375" s="40" t="n">
        <v>7.65027025033604</v>
      </c>
      <c r="R2375" s="38" t="n">
        <v>930.736298606835</v>
      </c>
      <c r="S2375" s="38">
        <f>R2375*IF(A2375=4, 2.0, 3.0)</f>
        <v/>
      </c>
      <c r="T2375" s="37">
        <f>'Dashboard &amp; Optimisation'!$B$18*U2375</f>
        <v/>
      </c>
      <c r="U2375" s="26">
        <f>MIN(1, S2375/M2375)</f>
        <v/>
      </c>
      <c r="V2375" s="26">
        <f>N2375/(N2375+O2375)</f>
        <v/>
      </c>
      <c r="W2375" s="26">
        <f>U2375*V2375</f>
        <v/>
      </c>
      <c r="X2375" s="39">
        <f>T2375/N2375</f>
        <v/>
      </c>
      <c r="Y2375" s="41">
        <f>IF(W2375=MAXIFS(W$2:W$7201, A$2:A$7201, A2375, B$2:B$7201, B2375), "OPTIMAL", "")</f>
        <v/>
      </c>
    </row>
    <row r="2376" ht="20" customHeight="1">
      <c r="A2376" s="28" t="n">
        <v>4</v>
      </c>
      <c r="B2376" s="28" t="n">
        <v>40</v>
      </c>
      <c r="C2376" s="29" t="n">
        <v>90</v>
      </c>
      <c r="D2376" s="29" t="n">
        <v>3</v>
      </c>
      <c r="E2376" s="30" t="n">
        <v>4</v>
      </c>
      <c r="F2376" s="29" t="n">
        <v>1.5</v>
      </c>
      <c r="G2376" s="28" t="n">
        <v>200</v>
      </c>
      <c r="H2376" s="30" t="inlineStr">
        <is>
          <t>ON</t>
        </is>
      </c>
      <c r="I2376" s="31" t="n">
        <v>994.4885628369005</v>
      </c>
      <c r="J2376" s="31" t="n">
        <v>4850.441664768843</v>
      </c>
      <c r="K2376" s="31" t="n">
        <v>2726.851851851852</v>
      </c>
      <c r="L2376" s="31" t="n">
        <v>150</v>
      </c>
      <c r="M2376" s="31">
        <f>I2376+J2376+K2376+L2376</f>
        <v/>
      </c>
      <c r="N2376" s="31">
        <f>M2376*'Dashboard &amp; Optimisation'!$B$18/('Dashboard &amp; Optimisation'!$B$16/3.6)</f>
        <v/>
      </c>
      <c r="O2376" s="31" t="n">
        <v>922.6696566695551</v>
      </c>
      <c r="P2376" s="32" t="n">
        <v>0.0791391612424938</v>
      </c>
      <c r="Q2376" s="33" t="n">
        <v>7.65027025033604</v>
      </c>
      <c r="R2376" s="31" t="n">
        <v>3884.720773263751</v>
      </c>
      <c r="S2376" s="31">
        <f>R2376*IF(A2376=4, 2.0, 3.0)</f>
        <v/>
      </c>
      <c r="T2376" s="29">
        <f>'Dashboard &amp; Optimisation'!$B$18*U2376</f>
        <v/>
      </c>
      <c r="U2376" s="34">
        <f>MIN(1, S2376/M2376)</f>
        <v/>
      </c>
      <c r="V2376" s="34">
        <f>N2376/(N2376+O2376)</f>
        <v/>
      </c>
      <c r="W2376" s="34">
        <f>U2376*V2376</f>
        <v/>
      </c>
      <c r="X2376" s="32">
        <f>T2376/N2376</f>
        <v/>
      </c>
      <c r="Y2376" s="35">
        <f>IF(W2376=MAXIFS(W$2:W$7201, A$2:A$7201, A2376, B$2:B$7201, B2376), "OPTIMAL", "")</f>
        <v/>
      </c>
    </row>
    <row r="2377" ht="20" customHeight="1">
      <c r="A2377" s="36" t="n">
        <v>4</v>
      </c>
      <c r="B2377" s="36" t="n">
        <v>40</v>
      </c>
      <c r="C2377" s="37" t="n">
        <v>90</v>
      </c>
      <c r="D2377" s="37" t="n">
        <v>3</v>
      </c>
      <c r="E2377" s="6" t="n">
        <v>4</v>
      </c>
      <c r="F2377" s="37" t="n">
        <v>1.5</v>
      </c>
      <c r="G2377" s="36" t="n">
        <v>200</v>
      </c>
      <c r="H2377" s="6" t="inlineStr">
        <is>
          <t>OFF</t>
        </is>
      </c>
      <c r="I2377" s="38" t="n">
        <v>994.4885628369005</v>
      </c>
      <c r="J2377" s="38" t="n">
        <v>4850.441664768843</v>
      </c>
      <c r="K2377" s="38" t="n">
        <v>2726.851851851852</v>
      </c>
      <c r="L2377" s="38" t="n">
        <v>150</v>
      </c>
      <c r="M2377" s="38">
        <f>I2377+J2377+K2377+L2377</f>
        <v/>
      </c>
      <c r="N2377" s="38">
        <f>M2377*'Dashboard &amp; Optimisation'!$B$18/('Dashboard &amp; Optimisation'!$B$16/3.6)</f>
        <v/>
      </c>
      <c r="O2377" s="38" t="n">
        <v>922.6696566695551</v>
      </c>
      <c r="P2377" s="39" t="n">
        <v>0.3311963825726034</v>
      </c>
      <c r="Q2377" s="40" t="n">
        <v>7.65027025033604</v>
      </c>
      <c r="R2377" s="38" t="n">
        <v>928.2515143111232</v>
      </c>
      <c r="S2377" s="38">
        <f>R2377*IF(A2377=4, 2.0, 3.0)</f>
        <v/>
      </c>
      <c r="T2377" s="37">
        <f>'Dashboard &amp; Optimisation'!$B$18*U2377</f>
        <v/>
      </c>
      <c r="U2377" s="26">
        <f>MIN(1, S2377/M2377)</f>
        <v/>
      </c>
      <c r="V2377" s="26">
        <f>N2377/(N2377+O2377)</f>
        <v/>
      </c>
      <c r="W2377" s="26">
        <f>U2377*V2377</f>
        <v/>
      </c>
      <c r="X2377" s="39">
        <f>T2377/N2377</f>
        <v/>
      </c>
      <c r="Y2377" s="41">
        <f>IF(W2377=MAXIFS(W$2:W$7201, A$2:A$7201, A2377, B$2:B$7201, B2377), "OPTIMAL", "")</f>
        <v/>
      </c>
    </row>
    <row r="2378" ht="20" customHeight="1">
      <c r="A2378" s="28" t="n">
        <v>4</v>
      </c>
      <c r="B2378" s="28" t="n">
        <v>40</v>
      </c>
      <c r="C2378" s="29" t="n">
        <v>90</v>
      </c>
      <c r="D2378" s="29" t="n">
        <v>3</v>
      </c>
      <c r="E2378" s="30" t="n">
        <v>4</v>
      </c>
      <c r="F2378" s="29" t="n">
        <v>2</v>
      </c>
      <c r="G2378" s="28" t="n">
        <v>50</v>
      </c>
      <c r="H2378" s="30" t="inlineStr">
        <is>
          <t>ON</t>
        </is>
      </c>
      <c r="I2378" s="31" t="n">
        <v>994.4885628369005</v>
      </c>
      <c r="J2378" s="31" t="n">
        <v>4850.441664768843</v>
      </c>
      <c r="K2378" s="31" t="n">
        <v>2726.851851851852</v>
      </c>
      <c r="L2378" s="31" t="n">
        <v>150</v>
      </c>
      <c r="M2378" s="31">
        <f>I2378+J2378+K2378+L2378</f>
        <v/>
      </c>
      <c r="N2378" s="31">
        <f>M2378*'Dashboard &amp; Optimisation'!$B$18/('Dashboard &amp; Optimisation'!$B$16/3.6)</f>
        <v/>
      </c>
      <c r="O2378" s="31" t="n">
        <v>1016.139483404277</v>
      </c>
      <c r="P2378" s="32" t="n">
        <v>0.0741692990837548</v>
      </c>
      <c r="Q2378" s="33" t="n">
        <v>10.13369366711472</v>
      </c>
      <c r="R2378" s="31" t="n">
        <v>4197.849448002741</v>
      </c>
      <c r="S2378" s="31">
        <f>R2378*IF(A2378=4, 2.0, 3.0)</f>
        <v/>
      </c>
      <c r="T2378" s="29">
        <f>'Dashboard &amp; Optimisation'!$B$18*U2378</f>
        <v/>
      </c>
      <c r="U2378" s="34">
        <f>MIN(1, S2378/M2378)</f>
        <v/>
      </c>
      <c r="V2378" s="34">
        <f>N2378/(N2378+O2378)</f>
        <v/>
      </c>
      <c r="W2378" s="34">
        <f>U2378*V2378</f>
        <v/>
      </c>
      <c r="X2378" s="32">
        <f>T2378/N2378</f>
        <v/>
      </c>
      <c r="Y2378" s="35">
        <f>IF(W2378=MAXIFS(W$2:W$7201, A$2:A$7201, A2378, B$2:B$7201, B2378), "OPTIMAL", "")</f>
        <v/>
      </c>
    </row>
    <row r="2379" ht="20" customHeight="1">
      <c r="A2379" s="36" t="n">
        <v>4</v>
      </c>
      <c r="B2379" s="36" t="n">
        <v>40</v>
      </c>
      <c r="C2379" s="37" t="n">
        <v>90</v>
      </c>
      <c r="D2379" s="37" t="n">
        <v>3</v>
      </c>
      <c r="E2379" s="6" t="n">
        <v>4</v>
      </c>
      <c r="F2379" s="37" t="n">
        <v>2</v>
      </c>
      <c r="G2379" s="36" t="n">
        <v>50</v>
      </c>
      <c r="H2379" s="6" t="inlineStr">
        <is>
          <t>OFF</t>
        </is>
      </c>
      <c r="I2379" s="38" t="n">
        <v>994.4885628369005</v>
      </c>
      <c r="J2379" s="38" t="n">
        <v>4850.441664768843</v>
      </c>
      <c r="K2379" s="38" t="n">
        <v>2726.851851851852</v>
      </c>
      <c r="L2379" s="38" t="n">
        <v>150</v>
      </c>
      <c r="M2379" s="38">
        <f>I2379+J2379+K2379+L2379</f>
        <v/>
      </c>
      <c r="N2379" s="38">
        <f>M2379*'Dashboard &amp; Optimisation'!$B$18/('Dashboard &amp; Optimisation'!$B$16/3.6)</f>
        <v/>
      </c>
      <c r="O2379" s="38" t="n">
        <v>1016.139483404277</v>
      </c>
      <c r="P2379" s="39" t="n">
        <v>0.3275013716622315</v>
      </c>
      <c r="Q2379" s="40" t="n">
        <v>10.13369366711472</v>
      </c>
      <c r="R2379" s="38" t="n">
        <v>950.6877776945702</v>
      </c>
      <c r="S2379" s="38">
        <f>R2379*IF(A2379=4, 2.0, 3.0)</f>
        <v/>
      </c>
      <c r="T2379" s="37">
        <f>'Dashboard &amp; Optimisation'!$B$18*U2379</f>
        <v/>
      </c>
      <c r="U2379" s="26">
        <f>MIN(1, S2379/M2379)</f>
        <v/>
      </c>
      <c r="V2379" s="26">
        <f>N2379/(N2379+O2379)</f>
        <v/>
      </c>
      <c r="W2379" s="26">
        <f>U2379*V2379</f>
        <v/>
      </c>
      <c r="X2379" s="39">
        <f>T2379/N2379</f>
        <v/>
      </c>
      <c r="Y2379" s="41">
        <f>IF(W2379=MAXIFS(W$2:W$7201, A$2:A$7201, A2379, B$2:B$7201, B2379), "OPTIMAL", "")</f>
        <v/>
      </c>
    </row>
    <row r="2380" ht="20" customHeight="1">
      <c r="A2380" s="28" t="n">
        <v>4</v>
      </c>
      <c r="B2380" s="28" t="n">
        <v>40</v>
      </c>
      <c r="C2380" s="29" t="n">
        <v>90</v>
      </c>
      <c r="D2380" s="29" t="n">
        <v>3</v>
      </c>
      <c r="E2380" s="30" t="n">
        <v>4</v>
      </c>
      <c r="F2380" s="29" t="n">
        <v>2</v>
      </c>
      <c r="G2380" s="28" t="n">
        <v>100</v>
      </c>
      <c r="H2380" s="30" t="inlineStr">
        <is>
          <t>ON</t>
        </is>
      </c>
      <c r="I2380" s="31" t="n">
        <v>994.4885628369005</v>
      </c>
      <c r="J2380" s="31" t="n">
        <v>4850.441664768843</v>
      </c>
      <c r="K2380" s="31" t="n">
        <v>2726.851851851852</v>
      </c>
      <c r="L2380" s="31" t="n">
        <v>150</v>
      </c>
      <c r="M2380" s="31">
        <f>I2380+J2380+K2380+L2380</f>
        <v/>
      </c>
      <c r="N2380" s="31">
        <f>M2380*'Dashboard &amp; Optimisation'!$B$18/('Dashboard &amp; Optimisation'!$B$16/3.6)</f>
        <v/>
      </c>
      <c r="O2380" s="31" t="n">
        <v>1016.139483404277</v>
      </c>
      <c r="P2380" s="32" t="n">
        <v>0.07505349321204312</v>
      </c>
      <c r="Q2380" s="33" t="n">
        <v>10.13369366711472</v>
      </c>
      <c r="R2380" s="31" t="n">
        <v>4148.395203110023</v>
      </c>
      <c r="S2380" s="31">
        <f>R2380*IF(A2380=4, 2.0, 3.0)</f>
        <v/>
      </c>
      <c r="T2380" s="29">
        <f>'Dashboard &amp; Optimisation'!$B$18*U2380</f>
        <v/>
      </c>
      <c r="U2380" s="34">
        <f>MIN(1, S2380/M2380)</f>
        <v/>
      </c>
      <c r="V2380" s="34">
        <f>N2380/(N2380+O2380)</f>
        <v/>
      </c>
      <c r="W2380" s="34">
        <f>U2380*V2380</f>
        <v/>
      </c>
      <c r="X2380" s="32">
        <f>T2380/N2380</f>
        <v/>
      </c>
      <c r="Y2380" s="35">
        <f>IF(W2380=MAXIFS(W$2:W$7201, A$2:A$7201, A2380, B$2:B$7201, B2380), "OPTIMAL", "")</f>
        <v/>
      </c>
    </row>
    <row r="2381" ht="20" customHeight="1">
      <c r="A2381" s="36" t="n">
        <v>4</v>
      </c>
      <c r="B2381" s="36" t="n">
        <v>40</v>
      </c>
      <c r="C2381" s="37" t="n">
        <v>90</v>
      </c>
      <c r="D2381" s="37" t="n">
        <v>3</v>
      </c>
      <c r="E2381" s="6" t="n">
        <v>4</v>
      </c>
      <c r="F2381" s="37" t="n">
        <v>2</v>
      </c>
      <c r="G2381" s="36" t="n">
        <v>100</v>
      </c>
      <c r="H2381" s="6" t="inlineStr">
        <is>
          <t>OFF</t>
        </is>
      </c>
      <c r="I2381" s="38" t="n">
        <v>994.4885628369005</v>
      </c>
      <c r="J2381" s="38" t="n">
        <v>4850.441664768843</v>
      </c>
      <c r="K2381" s="38" t="n">
        <v>2726.851851851852</v>
      </c>
      <c r="L2381" s="38" t="n">
        <v>150</v>
      </c>
      <c r="M2381" s="38">
        <f>I2381+J2381+K2381+L2381</f>
        <v/>
      </c>
      <c r="N2381" s="38">
        <f>M2381*'Dashboard &amp; Optimisation'!$B$18/('Dashboard &amp; Optimisation'!$B$16/3.6)</f>
        <v/>
      </c>
      <c r="O2381" s="38" t="n">
        <v>1016.139483404277</v>
      </c>
      <c r="P2381" s="39" t="n">
        <v>0.3283855657905198</v>
      </c>
      <c r="Q2381" s="40" t="n">
        <v>10.13369366711472</v>
      </c>
      <c r="R2381" s="38" t="n">
        <v>948.1280045545742</v>
      </c>
      <c r="S2381" s="38">
        <f>R2381*IF(A2381=4, 2.0, 3.0)</f>
        <v/>
      </c>
      <c r="T2381" s="37">
        <f>'Dashboard &amp; Optimisation'!$B$18*U2381</f>
        <v/>
      </c>
      <c r="U2381" s="26">
        <f>MIN(1, S2381/M2381)</f>
        <v/>
      </c>
      <c r="V2381" s="26">
        <f>N2381/(N2381+O2381)</f>
        <v/>
      </c>
      <c r="W2381" s="26">
        <f>U2381*V2381</f>
        <v/>
      </c>
      <c r="X2381" s="39">
        <f>T2381/N2381</f>
        <v/>
      </c>
      <c r="Y2381" s="41">
        <f>IF(W2381=MAXIFS(W$2:W$7201, A$2:A$7201, A2381, B$2:B$7201, B2381), "OPTIMAL", "")</f>
        <v/>
      </c>
    </row>
    <row r="2382" ht="20" customHeight="1">
      <c r="A2382" s="28" t="n">
        <v>4</v>
      </c>
      <c r="B2382" s="28" t="n">
        <v>40</v>
      </c>
      <c r="C2382" s="29" t="n">
        <v>90</v>
      </c>
      <c r="D2382" s="29" t="n">
        <v>3</v>
      </c>
      <c r="E2382" s="30" t="n">
        <v>4</v>
      </c>
      <c r="F2382" s="29" t="n">
        <v>2</v>
      </c>
      <c r="G2382" s="28" t="n">
        <v>150</v>
      </c>
      <c r="H2382" s="30" t="inlineStr">
        <is>
          <t>ON</t>
        </is>
      </c>
      <c r="I2382" s="31" t="n">
        <v>994.4885628369005</v>
      </c>
      <c r="J2382" s="31" t="n">
        <v>4850.441664768843</v>
      </c>
      <c r="K2382" s="31" t="n">
        <v>2726.851851851852</v>
      </c>
      <c r="L2382" s="31" t="n">
        <v>150</v>
      </c>
      <c r="M2382" s="31">
        <f>I2382+J2382+K2382+L2382</f>
        <v/>
      </c>
      <c r="N2382" s="31">
        <f>M2382*'Dashboard &amp; Optimisation'!$B$18/('Dashboard &amp; Optimisation'!$B$16/3.6)</f>
        <v/>
      </c>
      <c r="O2382" s="31" t="n">
        <v>1016.139483404277</v>
      </c>
      <c r="P2382" s="32" t="n">
        <v>0.07593768734033142</v>
      </c>
      <c r="Q2382" s="33" t="n">
        <v>10.13369366711472</v>
      </c>
      <c r="R2382" s="31" t="n">
        <v>4100.092617017687</v>
      </c>
      <c r="S2382" s="31">
        <f>R2382*IF(A2382=4, 2.0, 3.0)</f>
        <v/>
      </c>
      <c r="T2382" s="29">
        <f>'Dashboard &amp; Optimisation'!$B$18*U2382</f>
        <v/>
      </c>
      <c r="U2382" s="34">
        <f>MIN(1, S2382/M2382)</f>
        <v/>
      </c>
      <c r="V2382" s="34">
        <f>N2382/(N2382+O2382)</f>
        <v/>
      </c>
      <c r="W2382" s="34">
        <f>U2382*V2382</f>
        <v/>
      </c>
      <c r="X2382" s="32">
        <f>T2382/N2382</f>
        <v/>
      </c>
      <c r="Y2382" s="35">
        <f>IF(W2382=MAXIFS(W$2:W$7201, A$2:A$7201, A2382, B$2:B$7201, B2382), "OPTIMAL", "")</f>
        <v/>
      </c>
    </row>
    <row r="2383" ht="20" customHeight="1">
      <c r="A2383" s="36" t="n">
        <v>4</v>
      </c>
      <c r="B2383" s="36" t="n">
        <v>40</v>
      </c>
      <c r="C2383" s="37" t="n">
        <v>90</v>
      </c>
      <c r="D2383" s="37" t="n">
        <v>3</v>
      </c>
      <c r="E2383" s="6" t="n">
        <v>4</v>
      </c>
      <c r="F2383" s="37" t="n">
        <v>2</v>
      </c>
      <c r="G2383" s="36" t="n">
        <v>150</v>
      </c>
      <c r="H2383" s="6" t="inlineStr">
        <is>
          <t>OFF</t>
        </is>
      </c>
      <c r="I2383" s="38" t="n">
        <v>994.4885628369005</v>
      </c>
      <c r="J2383" s="38" t="n">
        <v>4850.441664768843</v>
      </c>
      <c r="K2383" s="38" t="n">
        <v>2726.851851851852</v>
      </c>
      <c r="L2383" s="38" t="n">
        <v>150</v>
      </c>
      <c r="M2383" s="38">
        <f>I2383+J2383+K2383+L2383</f>
        <v/>
      </c>
      <c r="N2383" s="38">
        <f>M2383*'Dashboard &amp; Optimisation'!$B$18/('Dashboard &amp; Optimisation'!$B$16/3.6)</f>
        <v/>
      </c>
      <c r="O2383" s="38" t="n">
        <v>1016.139483404277</v>
      </c>
      <c r="P2383" s="39" t="n">
        <v>0.3292697599188081</v>
      </c>
      <c r="Q2383" s="40" t="n">
        <v>10.13369366711472</v>
      </c>
      <c r="R2383" s="38" t="n">
        <v>945.5819790261455</v>
      </c>
      <c r="S2383" s="38">
        <f>R2383*IF(A2383=4, 2.0, 3.0)</f>
        <v/>
      </c>
      <c r="T2383" s="37">
        <f>'Dashboard &amp; Optimisation'!$B$18*U2383</f>
        <v/>
      </c>
      <c r="U2383" s="26">
        <f>MIN(1, S2383/M2383)</f>
        <v/>
      </c>
      <c r="V2383" s="26">
        <f>N2383/(N2383+O2383)</f>
        <v/>
      </c>
      <c r="W2383" s="26">
        <f>U2383*V2383</f>
        <v/>
      </c>
      <c r="X2383" s="39">
        <f>T2383/N2383</f>
        <v/>
      </c>
      <c r="Y2383" s="41">
        <f>IF(W2383=MAXIFS(W$2:W$7201, A$2:A$7201, A2383, B$2:B$7201, B2383), "OPTIMAL", "")</f>
        <v/>
      </c>
    </row>
    <row r="2384" ht="20" customHeight="1">
      <c r="A2384" s="28" t="n">
        <v>4</v>
      </c>
      <c r="B2384" s="28" t="n">
        <v>40</v>
      </c>
      <c r="C2384" s="29" t="n">
        <v>90</v>
      </c>
      <c r="D2384" s="29" t="n">
        <v>3</v>
      </c>
      <c r="E2384" s="30" t="n">
        <v>4</v>
      </c>
      <c r="F2384" s="29" t="n">
        <v>2</v>
      </c>
      <c r="G2384" s="28" t="n">
        <v>200</v>
      </c>
      <c r="H2384" s="30" t="inlineStr">
        <is>
          <t>ON</t>
        </is>
      </c>
      <c r="I2384" s="31" t="n">
        <v>994.4885628369005</v>
      </c>
      <c r="J2384" s="31" t="n">
        <v>4850.441664768843</v>
      </c>
      <c r="K2384" s="31" t="n">
        <v>2726.851851851852</v>
      </c>
      <c r="L2384" s="31" t="n">
        <v>150</v>
      </c>
      <c r="M2384" s="31">
        <f>I2384+J2384+K2384+L2384</f>
        <v/>
      </c>
      <c r="N2384" s="31">
        <f>M2384*'Dashboard &amp; Optimisation'!$B$18/('Dashboard &amp; Optimisation'!$B$16/3.6)</f>
        <v/>
      </c>
      <c r="O2384" s="31" t="n">
        <v>1016.139483404277</v>
      </c>
      <c r="P2384" s="32" t="n">
        <v>0.07682188146861973</v>
      </c>
      <c r="Q2384" s="33" t="n">
        <v>10.13369366711472</v>
      </c>
      <c r="R2384" s="31" t="n">
        <v>4052.901924104417</v>
      </c>
      <c r="S2384" s="31">
        <f>R2384*IF(A2384=4, 2.0, 3.0)</f>
        <v/>
      </c>
      <c r="T2384" s="29">
        <f>'Dashboard &amp; Optimisation'!$B$18*U2384</f>
        <v/>
      </c>
      <c r="U2384" s="34">
        <f>MIN(1, S2384/M2384)</f>
        <v/>
      </c>
      <c r="V2384" s="34">
        <f>N2384/(N2384+O2384)</f>
        <v/>
      </c>
      <c r="W2384" s="34">
        <f>U2384*V2384</f>
        <v/>
      </c>
      <c r="X2384" s="32">
        <f>T2384/N2384</f>
        <v/>
      </c>
      <c r="Y2384" s="35">
        <f>IF(W2384=MAXIFS(W$2:W$7201, A$2:A$7201, A2384, B$2:B$7201, B2384), "OPTIMAL", "")</f>
        <v/>
      </c>
    </row>
    <row r="2385" ht="20" customHeight="1">
      <c r="A2385" s="36" t="n">
        <v>4</v>
      </c>
      <c r="B2385" s="36" t="n">
        <v>40</v>
      </c>
      <c r="C2385" s="37" t="n">
        <v>90</v>
      </c>
      <c r="D2385" s="37" t="n">
        <v>3</v>
      </c>
      <c r="E2385" s="6" t="n">
        <v>4</v>
      </c>
      <c r="F2385" s="37" t="n">
        <v>2</v>
      </c>
      <c r="G2385" s="36" t="n">
        <v>200</v>
      </c>
      <c r="H2385" s="6" t="inlineStr">
        <is>
          <t>OFF</t>
        </is>
      </c>
      <c r="I2385" s="38" t="n">
        <v>994.4885628369005</v>
      </c>
      <c r="J2385" s="38" t="n">
        <v>4850.441664768843</v>
      </c>
      <c r="K2385" s="38" t="n">
        <v>2726.851851851852</v>
      </c>
      <c r="L2385" s="38" t="n">
        <v>150</v>
      </c>
      <c r="M2385" s="38">
        <f>I2385+J2385+K2385+L2385</f>
        <v/>
      </c>
      <c r="N2385" s="38">
        <f>M2385*'Dashboard &amp; Optimisation'!$B$18/('Dashboard &amp; Optimisation'!$B$16/3.6)</f>
        <v/>
      </c>
      <c r="O2385" s="38" t="n">
        <v>1016.139483404277</v>
      </c>
      <c r="P2385" s="39" t="n">
        <v>0.3301539540470964</v>
      </c>
      <c r="Q2385" s="40" t="n">
        <v>10.13369366711472</v>
      </c>
      <c r="R2385" s="38" t="n">
        <v>943.0495906557463</v>
      </c>
      <c r="S2385" s="38">
        <f>R2385*IF(A2385=4, 2.0, 3.0)</f>
        <v/>
      </c>
      <c r="T2385" s="37">
        <f>'Dashboard &amp; Optimisation'!$B$18*U2385</f>
        <v/>
      </c>
      <c r="U2385" s="26">
        <f>MIN(1, S2385/M2385)</f>
        <v/>
      </c>
      <c r="V2385" s="26">
        <f>N2385/(N2385+O2385)</f>
        <v/>
      </c>
      <c r="W2385" s="26">
        <f>U2385*V2385</f>
        <v/>
      </c>
      <c r="X2385" s="39">
        <f>T2385/N2385</f>
        <v/>
      </c>
      <c r="Y2385" s="41">
        <f>IF(W2385=MAXIFS(W$2:W$7201, A$2:A$7201, A2385, B$2:B$7201, B2385), "OPTIMAL", "")</f>
        <v/>
      </c>
    </row>
    <row r="2386" ht="20" customHeight="1">
      <c r="A2386" s="28" t="n">
        <v>4</v>
      </c>
      <c r="B2386" s="28" t="n">
        <v>40</v>
      </c>
      <c r="C2386" s="29" t="n">
        <v>90</v>
      </c>
      <c r="D2386" s="29" t="n">
        <v>3</v>
      </c>
      <c r="E2386" s="30" t="n">
        <v>8</v>
      </c>
      <c r="F2386" s="29" t="n">
        <v>1.5</v>
      </c>
      <c r="G2386" s="28" t="n">
        <v>50</v>
      </c>
      <c r="H2386" s="30" t="inlineStr">
        <is>
          <t>ON</t>
        </is>
      </c>
      <c r="I2386" s="31" t="n">
        <v>994.4885628369005</v>
      </c>
      <c r="J2386" s="31" t="n">
        <v>4850.441664768843</v>
      </c>
      <c r="K2386" s="31" t="n">
        <v>2726.851851851852</v>
      </c>
      <c r="L2386" s="31" t="n">
        <v>150</v>
      </c>
      <c r="M2386" s="31">
        <f>I2386+J2386+K2386+L2386</f>
        <v/>
      </c>
      <c r="N2386" s="31">
        <f>M2386*'Dashboard &amp; Optimisation'!$B$18/('Dashboard &amp; Optimisation'!$B$16/3.6)</f>
        <v/>
      </c>
      <c r="O2386" s="31" t="n">
        <v>1210.413285915134</v>
      </c>
      <c r="P2386" s="32" t="n">
        <v>0.05736675131654122</v>
      </c>
      <c r="Q2386" s="33" t="n">
        <v>15.10054050067208</v>
      </c>
      <c r="R2386" s="31" t="n">
        <v>5569.340900557327</v>
      </c>
      <c r="S2386" s="31">
        <f>R2386*IF(A2386=4, 2.0, 3.0)</f>
        <v/>
      </c>
      <c r="T2386" s="29">
        <f>'Dashboard &amp; Optimisation'!$B$18*U2386</f>
        <v/>
      </c>
      <c r="U2386" s="34">
        <f>MIN(1, S2386/M2386)</f>
        <v/>
      </c>
      <c r="V2386" s="34">
        <f>N2386/(N2386+O2386)</f>
        <v/>
      </c>
      <c r="W2386" s="34">
        <f>U2386*V2386</f>
        <v/>
      </c>
      <c r="X2386" s="32">
        <f>T2386/N2386</f>
        <v/>
      </c>
      <c r="Y2386" s="35">
        <f>IF(W2386=MAXIFS(W$2:W$7201, A$2:A$7201, A2386, B$2:B$7201, B2386), "OPTIMAL", "")</f>
        <v/>
      </c>
    </row>
    <row r="2387" ht="20" customHeight="1">
      <c r="A2387" s="36" t="n">
        <v>4</v>
      </c>
      <c r="B2387" s="36" t="n">
        <v>40</v>
      </c>
      <c r="C2387" s="37" t="n">
        <v>90</v>
      </c>
      <c r="D2387" s="37" t="n">
        <v>3</v>
      </c>
      <c r="E2387" s="6" t="n">
        <v>8</v>
      </c>
      <c r="F2387" s="37" t="n">
        <v>1.5</v>
      </c>
      <c r="G2387" s="36" t="n">
        <v>50</v>
      </c>
      <c r="H2387" s="6" t="inlineStr">
        <is>
          <t>OFF</t>
        </is>
      </c>
      <c r="I2387" s="38" t="n">
        <v>994.4885628369005</v>
      </c>
      <c r="J2387" s="38" t="n">
        <v>4850.441664768843</v>
      </c>
      <c r="K2387" s="38" t="n">
        <v>2726.851851851852</v>
      </c>
      <c r="L2387" s="38" t="n">
        <v>150</v>
      </c>
      <c r="M2387" s="38">
        <f>I2387+J2387+K2387+L2387</f>
        <v/>
      </c>
      <c r="N2387" s="38">
        <f>M2387*'Dashboard &amp; Optimisation'!$B$18/('Dashboard &amp; Optimisation'!$B$16/3.6)</f>
        <v/>
      </c>
      <c r="O2387" s="38" t="n">
        <v>1210.413285915134</v>
      </c>
      <c r="P2387" s="39" t="n">
        <v>0.2531648349062314</v>
      </c>
      <c r="Q2387" s="40" t="n">
        <v>15.10054050067208</v>
      </c>
      <c r="R2387" s="38" t="n">
        <v>1262.003842506999</v>
      </c>
      <c r="S2387" s="38">
        <f>R2387*IF(A2387=4, 2.0, 3.0)</f>
        <v/>
      </c>
      <c r="T2387" s="37">
        <f>'Dashboard &amp; Optimisation'!$B$18*U2387</f>
        <v/>
      </c>
      <c r="U2387" s="26">
        <f>MIN(1, S2387/M2387)</f>
        <v/>
      </c>
      <c r="V2387" s="26">
        <f>N2387/(N2387+O2387)</f>
        <v/>
      </c>
      <c r="W2387" s="26">
        <f>U2387*V2387</f>
        <v/>
      </c>
      <c r="X2387" s="39">
        <f>T2387/N2387</f>
        <v/>
      </c>
      <c r="Y2387" s="41">
        <f>IF(W2387=MAXIFS(W$2:W$7201, A$2:A$7201, A2387, B$2:B$7201, B2387), "OPTIMAL", "")</f>
        <v/>
      </c>
    </row>
    <row r="2388" ht="20" customHeight="1">
      <c r="A2388" s="28" t="n">
        <v>4</v>
      </c>
      <c r="B2388" s="28" t="n">
        <v>40</v>
      </c>
      <c r="C2388" s="29" t="n">
        <v>90</v>
      </c>
      <c r="D2388" s="29" t="n">
        <v>3</v>
      </c>
      <c r="E2388" s="30" t="n">
        <v>8</v>
      </c>
      <c r="F2388" s="29" t="n">
        <v>1.5</v>
      </c>
      <c r="G2388" s="28" t="n">
        <v>100</v>
      </c>
      <c r="H2388" s="30" t="inlineStr">
        <is>
          <t>ON</t>
        </is>
      </c>
      <c r="I2388" s="31" t="n">
        <v>994.4885628369005</v>
      </c>
      <c r="J2388" s="31" t="n">
        <v>4850.441664768843</v>
      </c>
      <c r="K2388" s="31" t="n">
        <v>2726.851851851852</v>
      </c>
      <c r="L2388" s="31" t="n">
        <v>150</v>
      </c>
      <c r="M2388" s="31">
        <f>I2388+J2388+K2388+L2388</f>
        <v/>
      </c>
      <c r="N2388" s="31">
        <f>M2388*'Dashboard &amp; Optimisation'!$B$18/('Dashboard &amp; Optimisation'!$B$16/3.6)</f>
        <v/>
      </c>
      <c r="O2388" s="31" t="n">
        <v>1210.413285915134</v>
      </c>
      <c r="P2388" s="32" t="n">
        <v>0.05825094544482953</v>
      </c>
      <c r="Q2388" s="33" t="n">
        <v>15.10054050067208</v>
      </c>
      <c r="R2388" s="31" t="n">
        <v>5484.803585581511</v>
      </c>
      <c r="S2388" s="31">
        <f>R2388*IF(A2388=4, 2.0, 3.0)</f>
        <v/>
      </c>
      <c r="T2388" s="29">
        <f>'Dashboard &amp; Optimisation'!$B$18*U2388</f>
        <v/>
      </c>
      <c r="U2388" s="34">
        <f>MIN(1, S2388/M2388)</f>
        <v/>
      </c>
      <c r="V2388" s="34">
        <f>N2388/(N2388+O2388)</f>
        <v/>
      </c>
      <c r="W2388" s="34">
        <f>U2388*V2388</f>
        <v/>
      </c>
      <c r="X2388" s="32">
        <f>T2388/N2388</f>
        <v/>
      </c>
      <c r="Y2388" s="35">
        <f>IF(W2388=MAXIFS(W$2:W$7201, A$2:A$7201, A2388, B$2:B$7201, B2388), "OPTIMAL", "")</f>
        <v/>
      </c>
    </row>
    <row r="2389" ht="20" customHeight="1">
      <c r="A2389" s="36" t="n">
        <v>4</v>
      </c>
      <c r="B2389" s="36" t="n">
        <v>40</v>
      </c>
      <c r="C2389" s="37" t="n">
        <v>90</v>
      </c>
      <c r="D2389" s="37" t="n">
        <v>3</v>
      </c>
      <c r="E2389" s="6" t="n">
        <v>8</v>
      </c>
      <c r="F2389" s="37" t="n">
        <v>1.5</v>
      </c>
      <c r="G2389" s="36" t="n">
        <v>100</v>
      </c>
      <c r="H2389" s="6" t="inlineStr">
        <is>
          <t>OFF</t>
        </is>
      </c>
      <c r="I2389" s="38" t="n">
        <v>994.4885628369005</v>
      </c>
      <c r="J2389" s="38" t="n">
        <v>4850.441664768843</v>
      </c>
      <c r="K2389" s="38" t="n">
        <v>2726.851851851852</v>
      </c>
      <c r="L2389" s="38" t="n">
        <v>150</v>
      </c>
      <c r="M2389" s="38">
        <f>I2389+J2389+K2389+L2389</f>
        <v/>
      </c>
      <c r="N2389" s="38">
        <f>M2389*'Dashboard &amp; Optimisation'!$B$18/('Dashboard &amp; Optimisation'!$B$16/3.6)</f>
        <v/>
      </c>
      <c r="O2389" s="38" t="n">
        <v>1210.413285915134</v>
      </c>
      <c r="P2389" s="39" t="n">
        <v>0.2540490290345196</v>
      </c>
      <c r="Q2389" s="40" t="n">
        <v>15.10054050067208</v>
      </c>
      <c r="R2389" s="38" t="n">
        <v>1257.611554956589</v>
      </c>
      <c r="S2389" s="38">
        <f>R2389*IF(A2389=4, 2.0, 3.0)</f>
        <v/>
      </c>
      <c r="T2389" s="37">
        <f>'Dashboard &amp; Optimisation'!$B$18*U2389</f>
        <v/>
      </c>
      <c r="U2389" s="26">
        <f>MIN(1, S2389/M2389)</f>
        <v/>
      </c>
      <c r="V2389" s="26">
        <f>N2389/(N2389+O2389)</f>
        <v/>
      </c>
      <c r="W2389" s="26">
        <f>U2389*V2389</f>
        <v/>
      </c>
      <c r="X2389" s="39">
        <f>T2389/N2389</f>
        <v/>
      </c>
      <c r="Y2389" s="41">
        <f>IF(W2389=MAXIFS(W$2:W$7201, A$2:A$7201, A2389, B$2:B$7201, B2389), "OPTIMAL", "")</f>
        <v/>
      </c>
    </row>
    <row r="2390" ht="20" customHeight="1">
      <c r="A2390" s="28" t="n">
        <v>4</v>
      </c>
      <c r="B2390" s="28" t="n">
        <v>40</v>
      </c>
      <c r="C2390" s="29" t="n">
        <v>90</v>
      </c>
      <c r="D2390" s="29" t="n">
        <v>3</v>
      </c>
      <c r="E2390" s="30" t="n">
        <v>8</v>
      </c>
      <c r="F2390" s="29" t="n">
        <v>1.5</v>
      </c>
      <c r="G2390" s="28" t="n">
        <v>150</v>
      </c>
      <c r="H2390" s="30" t="inlineStr">
        <is>
          <t>ON</t>
        </is>
      </c>
      <c r="I2390" s="31" t="n">
        <v>994.4885628369005</v>
      </c>
      <c r="J2390" s="31" t="n">
        <v>4850.441664768843</v>
      </c>
      <c r="K2390" s="31" t="n">
        <v>2726.851851851852</v>
      </c>
      <c r="L2390" s="31" t="n">
        <v>150</v>
      </c>
      <c r="M2390" s="31">
        <f>I2390+J2390+K2390+L2390</f>
        <v/>
      </c>
      <c r="N2390" s="31">
        <f>M2390*'Dashboard &amp; Optimisation'!$B$18/('Dashboard &amp; Optimisation'!$B$16/3.6)</f>
        <v/>
      </c>
      <c r="O2390" s="31" t="n">
        <v>1210.413285915134</v>
      </c>
      <c r="P2390" s="32" t="n">
        <v>0.05913513957311783</v>
      </c>
      <c r="Q2390" s="33" t="n">
        <v>15.10054050067208</v>
      </c>
      <c r="R2390" s="31" t="n">
        <v>5402.794290259065</v>
      </c>
      <c r="S2390" s="31">
        <f>R2390*IF(A2390=4, 2.0, 3.0)</f>
        <v/>
      </c>
      <c r="T2390" s="29">
        <f>'Dashboard &amp; Optimisation'!$B$18*U2390</f>
        <v/>
      </c>
      <c r="U2390" s="34">
        <f>MIN(1, S2390/M2390)</f>
        <v/>
      </c>
      <c r="V2390" s="34">
        <f>N2390/(N2390+O2390)</f>
        <v/>
      </c>
      <c r="W2390" s="34">
        <f>U2390*V2390</f>
        <v/>
      </c>
      <c r="X2390" s="32">
        <f>T2390/N2390</f>
        <v/>
      </c>
      <c r="Y2390" s="35">
        <f>IF(W2390=MAXIFS(W$2:W$7201, A$2:A$7201, A2390, B$2:B$7201, B2390), "OPTIMAL", "")</f>
        <v/>
      </c>
    </row>
    <row r="2391" ht="20" customHeight="1">
      <c r="A2391" s="36" t="n">
        <v>4</v>
      </c>
      <c r="B2391" s="36" t="n">
        <v>40</v>
      </c>
      <c r="C2391" s="37" t="n">
        <v>90</v>
      </c>
      <c r="D2391" s="37" t="n">
        <v>3</v>
      </c>
      <c r="E2391" s="6" t="n">
        <v>8</v>
      </c>
      <c r="F2391" s="37" t="n">
        <v>1.5</v>
      </c>
      <c r="G2391" s="36" t="n">
        <v>150</v>
      </c>
      <c r="H2391" s="6" t="inlineStr">
        <is>
          <t>OFF</t>
        </is>
      </c>
      <c r="I2391" s="38" t="n">
        <v>994.4885628369005</v>
      </c>
      <c r="J2391" s="38" t="n">
        <v>4850.441664768843</v>
      </c>
      <c r="K2391" s="38" t="n">
        <v>2726.851851851852</v>
      </c>
      <c r="L2391" s="38" t="n">
        <v>150</v>
      </c>
      <c r="M2391" s="38">
        <f>I2391+J2391+K2391+L2391</f>
        <v/>
      </c>
      <c r="N2391" s="38">
        <f>M2391*'Dashboard &amp; Optimisation'!$B$18/('Dashboard &amp; Optimisation'!$B$16/3.6)</f>
        <v/>
      </c>
      <c r="O2391" s="38" t="n">
        <v>1210.413285915134</v>
      </c>
      <c r="P2391" s="39" t="n">
        <v>0.254933223162808</v>
      </c>
      <c r="Q2391" s="40" t="n">
        <v>15.10054050067208</v>
      </c>
      <c r="R2391" s="38" t="n">
        <v>1253.249735266066</v>
      </c>
      <c r="S2391" s="38">
        <f>R2391*IF(A2391=4, 2.0, 3.0)</f>
        <v/>
      </c>
      <c r="T2391" s="37">
        <f>'Dashboard &amp; Optimisation'!$B$18*U2391</f>
        <v/>
      </c>
      <c r="U2391" s="26">
        <f>MIN(1, S2391/M2391)</f>
        <v/>
      </c>
      <c r="V2391" s="26">
        <f>N2391/(N2391+O2391)</f>
        <v/>
      </c>
      <c r="W2391" s="26">
        <f>U2391*V2391</f>
        <v/>
      </c>
      <c r="X2391" s="39">
        <f>T2391/N2391</f>
        <v/>
      </c>
      <c r="Y2391" s="41">
        <f>IF(W2391=MAXIFS(W$2:W$7201, A$2:A$7201, A2391, B$2:B$7201, B2391), "OPTIMAL", "")</f>
        <v/>
      </c>
    </row>
    <row r="2392" ht="20" customHeight="1">
      <c r="A2392" s="28" t="n">
        <v>4</v>
      </c>
      <c r="B2392" s="28" t="n">
        <v>40</v>
      </c>
      <c r="C2392" s="29" t="n">
        <v>90</v>
      </c>
      <c r="D2392" s="29" t="n">
        <v>3</v>
      </c>
      <c r="E2392" s="30" t="n">
        <v>8</v>
      </c>
      <c r="F2392" s="29" t="n">
        <v>1.5</v>
      </c>
      <c r="G2392" s="28" t="n">
        <v>200</v>
      </c>
      <c r="H2392" s="30" t="inlineStr">
        <is>
          <t>ON</t>
        </is>
      </c>
      <c r="I2392" s="31" t="n">
        <v>994.4885628369005</v>
      </c>
      <c r="J2392" s="31" t="n">
        <v>4850.441664768843</v>
      </c>
      <c r="K2392" s="31" t="n">
        <v>2726.851851851852</v>
      </c>
      <c r="L2392" s="31" t="n">
        <v>150</v>
      </c>
      <c r="M2392" s="31">
        <f>I2392+J2392+K2392+L2392</f>
        <v/>
      </c>
      <c r="N2392" s="31">
        <f>M2392*'Dashboard &amp; Optimisation'!$B$18/('Dashboard &amp; Optimisation'!$B$16/3.6)</f>
        <v/>
      </c>
      <c r="O2392" s="31" t="n">
        <v>1210.413285915134</v>
      </c>
      <c r="P2392" s="32" t="n">
        <v>0.06001933370140614</v>
      </c>
      <c r="Q2392" s="33" t="n">
        <v>15.10054050067208</v>
      </c>
      <c r="R2392" s="31" t="n">
        <v>5323.201287584916</v>
      </c>
      <c r="S2392" s="31">
        <f>R2392*IF(A2392=4, 2.0, 3.0)</f>
        <v/>
      </c>
      <c r="T2392" s="29">
        <f>'Dashboard &amp; Optimisation'!$B$18*U2392</f>
        <v/>
      </c>
      <c r="U2392" s="34">
        <f>MIN(1, S2392/M2392)</f>
        <v/>
      </c>
      <c r="V2392" s="34">
        <f>N2392/(N2392+O2392)</f>
        <v/>
      </c>
      <c r="W2392" s="34">
        <f>U2392*V2392</f>
        <v/>
      </c>
      <c r="X2392" s="32">
        <f>T2392/N2392</f>
        <v/>
      </c>
      <c r="Y2392" s="35">
        <f>IF(W2392=MAXIFS(W$2:W$7201, A$2:A$7201, A2392, B$2:B$7201, B2392), "OPTIMAL", "")</f>
        <v/>
      </c>
    </row>
    <row r="2393" ht="20" customHeight="1">
      <c r="A2393" s="36" t="n">
        <v>4</v>
      </c>
      <c r="B2393" s="36" t="n">
        <v>40</v>
      </c>
      <c r="C2393" s="37" t="n">
        <v>90</v>
      </c>
      <c r="D2393" s="37" t="n">
        <v>3</v>
      </c>
      <c r="E2393" s="6" t="n">
        <v>8</v>
      </c>
      <c r="F2393" s="37" t="n">
        <v>1.5</v>
      </c>
      <c r="G2393" s="36" t="n">
        <v>200</v>
      </c>
      <c r="H2393" s="6" t="inlineStr">
        <is>
          <t>OFF</t>
        </is>
      </c>
      <c r="I2393" s="38" t="n">
        <v>994.4885628369005</v>
      </c>
      <c r="J2393" s="38" t="n">
        <v>4850.441664768843</v>
      </c>
      <c r="K2393" s="38" t="n">
        <v>2726.851851851852</v>
      </c>
      <c r="L2393" s="38" t="n">
        <v>150</v>
      </c>
      <c r="M2393" s="38">
        <f>I2393+J2393+K2393+L2393</f>
        <v/>
      </c>
      <c r="N2393" s="38">
        <f>M2393*'Dashboard &amp; Optimisation'!$B$18/('Dashboard &amp; Optimisation'!$B$16/3.6)</f>
        <v/>
      </c>
      <c r="O2393" s="38" t="n">
        <v>1210.413285915134</v>
      </c>
      <c r="P2393" s="39" t="n">
        <v>0.2558174172910962</v>
      </c>
      <c r="Q2393" s="40" t="n">
        <v>15.10054050067208</v>
      </c>
      <c r="R2393" s="38" t="n">
        <v>1248.91806751281</v>
      </c>
      <c r="S2393" s="38">
        <f>R2393*IF(A2393=4, 2.0, 3.0)</f>
        <v/>
      </c>
      <c r="T2393" s="37">
        <f>'Dashboard &amp; Optimisation'!$B$18*U2393</f>
        <v/>
      </c>
      <c r="U2393" s="26">
        <f>MIN(1, S2393/M2393)</f>
        <v/>
      </c>
      <c r="V2393" s="26">
        <f>N2393/(N2393+O2393)</f>
        <v/>
      </c>
      <c r="W2393" s="26">
        <f>U2393*V2393</f>
        <v/>
      </c>
      <c r="X2393" s="39">
        <f>T2393/N2393</f>
        <v/>
      </c>
      <c r="Y2393" s="41">
        <f>IF(W2393=MAXIFS(W$2:W$7201, A$2:A$7201, A2393, B$2:B$7201, B2393), "OPTIMAL", "")</f>
        <v/>
      </c>
    </row>
    <row r="2394" ht="20" customHeight="1">
      <c r="A2394" s="28" t="n">
        <v>4</v>
      </c>
      <c r="B2394" s="28" t="n">
        <v>40</v>
      </c>
      <c r="C2394" s="29" t="n">
        <v>90</v>
      </c>
      <c r="D2394" s="29" t="n">
        <v>3</v>
      </c>
      <c r="E2394" s="30" t="n">
        <v>8</v>
      </c>
      <c r="F2394" s="29" t="n">
        <v>2</v>
      </c>
      <c r="G2394" s="28" t="n">
        <v>50</v>
      </c>
      <c r="H2394" s="30" t="inlineStr">
        <is>
          <t>ON</t>
        </is>
      </c>
      <c r="I2394" s="31" t="n">
        <v>994.4885628369005</v>
      </c>
      <c r="J2394" s="31" t="n">
        <v>4850.441664768843</v>
      </c>
      <c r="K2394" s="31" t="n">
        <v>2726.851851851852</v>
      </c>
      <c r="L2394" s="31" t="n">
        <v>150</v>
      </c>
      <c r="M2394" s="31">
        <f>I2394+J2394+K2394+L2394</f>
        <v/>
      </c>
      <c r="N2394" s="31">
        <f>M2394*'Dashboard &amp; Optimisation'!$B$18/('Dashboard &amp; Optimisation'!$B$16/3.6)</f>
        <v/>
      </c>
      <c r="O2394" s="31" t="n">
        <v>1415.122546044145</v>
      </c>
      <c r="P2394" s="32" t="n">
        <v>0.05634463688787561</v>
      </c>
      <c r="Q2394" s="33" t="n">
        <v>20.06738733422944</v>
      </c>
      <c r="R2394" s="31" t="n">
        <v>5822.663567015477</v>
      </c>
      <c r="S2394" s="31">
        <f>R2394*IF(A2394=4, 2.0, 3.0)</f>
        <v/>
      </c>
      <c r="T2394" s="29">
        <f>'Dashboard &amp; Optimisation'!$B$18*U2394</f>
        <v/>
      </c>
      <c r="U2394" s="34">
        <f>MIN(1, S2394/M2394)</f>
        <v/>
      </c>
      <c r="V2394" s="34">
        <f>N2394/(N2394+O2394)</f>
        <v/>
      </c>
      <c r="W2394" s="34">
        <f>U2394*V2394</f>
        <v/>
      </c>
      <c r="X2394" s="32">
        <f>T2394/N2394</f>
        <v/>
      </c>
      <c r="Y2394" s="35">
        <f>IF(W2394=MAXIFS(W$2:W$7201, A$2:A$7201, A2394, B$2:B$7201, B2394), "OPTIMAL", "")</f>
        <v/>
      </c>
    </row>
    <row r="2395" ht="20" customHeight="1">
      <c r="A2395" s="36" t="n">
        <v>4</v>
      </c>
      <c r="B2395" s="36" t="n">
        <v>40</v>
      </c>
      <c r="C2395" s="37" t="n">
        <v>90</v>
      </c>
      <c r="D2395" s="37" t="n">
        <v>3</v>
      </c>
      <c r="E2395" s="6" t="n">
        <v>8</v>
      </c>
      <c r="F2395" s="37" t="n">
        <v>2</v>
      </c>
      <c r="G2395" s="36" t="n">
        <v>50</v>
      </c>
      <c r="H2395" s="6" t="inlineStr">
        <is>
          <t>OFF</t>
        </is>
      </c>
      <c r="I2395" s="38" t="n">
        <v>994.4885628369005</v>
      </c>
      <c r="J2395" s="38" t="n">
        <v>4850.441664768843</v>
      </c>
      <c r="K2395" s="38" t="n">
        <v>2726.851851851852</v>
      </c>
      <c r="L2395" s="38" t="n">
        <v>150</v>
      </c>
      <c r="M2395" s="38">
        <f>I2395+J2395+K2395+L2395</f>
        <v/>
      </c>
      <c r="N2395" s="38">
        <f>M2395*'Dashboard &amp; Optimisation'!$B$18/('Dashboard &amp; Optimisation'!$B$16/3.6)</f>
        <v/>
      </c>
      <c r="O2395" s="38" t="n">
        <v>1415.122546044145</v>
      </c>
      <c r="P2395" s="39" t="n">
        <v>0.2536860653215647</v>
      </c>
      <c r="Q2395" s="40" t="n">
        <v>20.06738733422944</v>
      </c>
      <c r="R2395" s="38" t="n">
        <v>1293.235653238938</v>
      </c>
      <c r="S2395" s="38">
        <f>R2395*IF(A2395=4, 2.0, 3.0)</f>
        <v/>
      </c>
      <c r="T2395" s="37">
        <f>'Dashboard &amp; Optimisation'!$B$18*U2395</f>
        <v/>
      </c>
      <c r="U2395" s="26">
        <f>MIN(1, S2395/M2395)</f>
        <v/>
      </c>
      <c r="V2395" s="26">
        <f>N2395/(N2395+O2395)</f>
        <v/>
      </c>
      <c r="W2395" s="26">
        <f>U2395*V2395</f>
        <v/>
      </c>
      <c r="X2395" s="39">
        <f>T2395/N2395</f>
        <v/>
      </c>
      <c r="Y2395" s="41">
        <f>IF(W2395=MAXIFS(W$2:W$7201, A$2:A$7201, A2395, B$2:B$7201, B2395), "OPTIMAL", "")</f>
        <v/>
      </c>
    </row>
    <row r="2396" ht="20" customHeight="1">
      <c r="A2396" s="28" t="n">
        <v>4</v>
      </c>
      <c r="B2396" s="28" t="n">
        <v>40</v>
      </c>
      <c r="C2396" s="29" t="n">
        <v>90</v>
      </c>
      <c r="D2396" s="29" t="n">
        <v>3</v>
      </c>
      <c r="E2396" s="30" t="n">
        <v>8</v>
      </c>
      <c r="F2396" s="29" t="n">
        <v>2</v>
      </c>
      <c r="G2396" s="28" t="n">
        <v>100</v>
      </c>
      <c r="H2396" s="30" t="inlineStr">
        <is>
          <t>ON</t>
        </is>
      </c>
      <c r="I2396" s="31" t="n">
        <v>994.4885628369005</v>
      </c>
      <c r="J2396" s="31" t="n">
        <v>4850.441664768843</v>
      </c>
      <c r="K2396" s="31" t="n">
        <v>2726.851851851852</v>
      </c>
      <c r="L2396" s="31" t="n">
        <v>150</v>
      </c>
      <c r="M2396" s="31">
        <f>I2396+J2396+K2396+L2396</f>
        <v/>
      </c>
      <c r="N2396" s="31">
        <f>M2396*'Dashboard &amp; Optimisation'!$B$18/('Dashboard &amp; Optimisation'!$B$16/3.6)</f>
        <v/>
      </c>
      <c r="O2396" s="31" t="n">
        <v>1415.122546044145</v>
      </c>
      <c r="P2396" s="32" t="n">
        <v>0.05722883101616391</v>
      </c>
      <c r="Q2396" s="33" t="n">
        <v>20.06738733422944</v>
      </c>
      <c r="R2396" s="31" t="n">
        <v>5732.702530846502</v>
      </c>
      <c r="S2396" s="31">
        <f>R2396*IF(A2396=4, 2.0, 3.0)</f>
        <v/>
      </c>
      <c r="T2396" s="29">
        <f>'Dashboard &amp; Optimisation'!$B$18*U2396</f>
        <v/>
      </c>
      <c r="U2396" s="34">
        <f>MIN(1, S2396/M2396)</f>
        <v/>
      </c>
      <c r="V2396" s="34">
        <f>N2396/(N2396+O2396)</f>
        <v/>
      </c>
      <c r="W2396" s="34">
        <f>U2396*V2396</f>
        <v/>
      </c>
      <c r="X2396" s="32">
        <f>T2396/N2396</f>
        <v/>
      </c>
      <c r="Y2396" s="35">
        <f>IF(W2396=MAXIFS(W$2:W$7201, A$2:A$7201, A2396, B$2:B$7201, B2396), "OPTIMAL", "")</f>
        <v/>
      </c>
    </row>
    <row r="2397" ht="20" customHeight="1">
      <c r="A2397" s="36" t="n">
        <v>4</v>
      </c>
      <c r="B2397" s="36" t="n">
        <v>40</v>
      </c>
      <c r="C2397" s="37" t="n">
        <v>90</v>
      </c>
      <c r="D2397" s="37" t="n">
        <v>3</v>
      </c>
      <c r="E2397" s="6" t="n">
        <v>8</v>
      </c>
      <c r="F2397" s="37" t="n">
        <v>2</v>
      </c>
      <c r="G2397" s="36" t="n">
        <v>100</v>
      </c>
      <c r="H2397" s="6" t="inlineStr">
        <is>
          <t>OFF</t>
        </is>
      </c>
      <c r="I2397" s="38" t="n">
        <v>994.4885628369005</v>
      </c>
      <c r="J2397" s="38" t="n">
        <v>4850.441664768843</v>
      </c>
      <c r="K2397" s="38" t="n">
        <v>2726.851851851852</v>
      </c>
      <c r="L2397" s="38" t="n">
        <v>150</v>
      </c>
      <c r="M2397" s="38">
        <f>I2397+J2397+K2397+L2397</f>
        <v/>
      </c>
      <c r="N2397" s="38">
        <f>M2397*'Dashboard &amp; Optimisation'!$B$18/('Dashboard &amp; Optimisation'!$B$16/3.6)</f>
        <v/>
      </c>
      <c r="O2397" s="38" t="n">
        <v>1415.122546044145</v>
      </c>
      <c r="P2397" s="39" t="n">
        <v>0.2545702594498531</v>
      </c>
      <c r="Q2397" s="40" t="n">
        <v>20.06738733422944</v>
      </c>
      <c r="R2397" s="38" t="n">
        <v>1288.743881994496</v>
      </c>
      <c r="S2397" s="38">
        <f>R2397*IF(A2397=4, 2.0, 3.0)</f>
        <v/>
      </c>
      <c r="T2397" s="37">
        <f>'Dashboard &amp; Optimisation'!$B$18*U2397</f>
        <v/>
      </c>
      <c r="U2397" s="26">
        <f>MIN(1, S2397/M2397)</f>
        <v/>
      </c>
      <c r="V2397" s="26">
        <f>N2397/(N2397+O2397)</f>
        <v/>
      </c>
      <c r="W2397" s="26">
        <f>U2397*V2397</f>
        <v/>
      </c>
      <c r="X2397" s="39">
        <f>T2397/N2397</f>
        <v/>
      </c>
      <c r="Y2397" s="41">
        <f>IF(W2397=MAXIFS(W$2:W$7201, A$2:A$7201, A2397, B$2:B$7201, B2397), "OPTIMAL", "")</f>
        <v/>
      </c>
    </row>
    <row r="2398" ht="20" customHeight="1">
      <c r="A2398" s="28" t="n">
        <v>4</v>
      </c>
      <c r="B2398" s="28" t="n">
        <v>40</v>
      </c>
      <c r="C2398" s="29" t="n">
        <v>90</v>
      </c>
      <c r="D2398" s="29" t="n">
        <v>3</v>
      </c>
      <c r="E2398" s="30" t="n">
        <v>8</v>
      </c>
      <c r="F2398" s="29" t="n">
        <v>2</v>
      </c>
      <c r="G2398" s="28" t="n">
        <v>150</v>
      </c>
      <c r="H2398" s="30" t="inlineStr">
        <is>
          <t>ON</t>
        </is>
      </c>
      <c r="I2398" s="31" t="n">
        <v>994.4885628369005</v>
      </c>
      <c r="J2398" s="31" t="n">
        <v>4850.441664768843</v>
      </c>
      <c r="K2398" s="31" t="n">
        <v>2726.851851851852</v>
      </c>
      <c r="L2398" s="31" t="n">
        <v>150</v>
      </c>
      <c r="M2398" s="31">
        <f>I2398+J2398+K2398+L2398</f>
        <v/>
      </c>
      <c r="N2398" s="31">
        <f>M2398*'Dashboard &amp; Optimisation'!$B$18/('Dashboard &amp; Optimisation'!$B$16/3.6)</f>
        <v/>
      </c>
      <c r="O2398" s="31" t="n">
        <v>1415.122546044145</v>
      </c>
      <c r="P2398" s="32" t="n">
        <v>0.05811302514445221</v>
      </c>
      <c r="Q2398" s="33" t="n">
        <v>20.06738733422944</v>
      </c>
      <c r="R2398" s="31" t="n">
        <v>5645.479022787881</v>
      </c>
      <c r="S2398" s="31">
        <f>R2398*IF(A2398=4, 2.0, 3.0)</f>
        <v/>
      </c>
      <c r="T2398" s="29">
        <f>'Dashboard &amp; Optimisation'!$B$18*U2398</f>
        <v/>
      </c>
      <c r="U2398" s="34">
        <f>MIN(1, S2398/M2398)</f>
        <v/>
      </c>
      <c r="V2398" s="34">
        <f>N2398/(N2398+O2398)</f>
        <v/>
      </c>
      <c r="W2398" s="34">
        <f>U2398*V2398</f>
        <v/>
      </c>
      <c r="X2398" s="32">
        <f>T2398/N2398</f>
        <v/>
      </c>
      <c r="Y2398" s="35">
        <f>IF(W2398=MAXIFS(W$2:W$7201, A$2:A$7201, A2398, B$2:B$7201, B2398), "OPTIMAL", "")</f>
        <v/>
      </c>
    </row>
    <row r="2399" ht="20" customHeight="1">
      <c r="A2399" s="36" t="n">
        <v>4</v>
      </c>
      <c r="B2399" s="36" t="n">
        <v>40</v>
      </c>
      <c r="C2399" s="37" t="n">
        <v>90</v>
      </c>
      <c r="D2399" s="37" t="n">
        <v>3</v>
      </c>
      <c r="E2399" s="6" t="n">
        <v>8</v>
      </c>
      <c r="F2399" s="37" t="n">
        <v>2</v>
      </c>
      <c r="G2399" s="36" t="n">
        <v>150</v>
      </c>
      <c r="H2399" s="6" t="inlineStr">
        <is>
          <t>OFF</t>
        </is>
      </c>
      <c r="I2399" s="38" t="n">
        <v>994.4885628369005</v>
      </c>
      <c r="J2399" s="38" t="n">
        <v>4850.441664768843</v>
      </c>
      <c r="K2399" s="38" t="n">
        <v>2726.851851851852</v>
      </c>
      <c r="L2399" s="38" t="n">
        <v>150</v>
      </c>
      <c r="M2399" s="38">
        <f>I2399+J2399+K2399+L2399</f>
        <v/>
      </c>
      <c r="N2399" s="38">
        <f>M2399*'Dashboard &amp; Optimisation'!$B$18/('Dashboard &amp; Optimisation'!$B$16/3.6)</f>
        <v/>
      </c>
      <c r="O2399" s="38" t="n">
        <v>1415.122546044145</v>
      </c>
      <c r="P2399" s="39" t="n">
        <v>0.2554544535781414</v>
      </c>
      <c r="Q2399" s="40" t="n">
        <v>20.06738733422944</v>
      </c>
      <c r="R2399" s="38" t="n">
        <v>1284.283205120924</v>
      </c>
      <c r="S2399" s="38">
        <f>R2399*IF(A2399=4, 2.0, 3.0)</f>
        <v/>
      </c>
      <c r="T2399" s="37">
        <f>'Dashboard &amp; Optimisation'!$B$18*U2399</f>
        <v/>
      </c>
      <c r="U2399" s="26">
        <f>MIN(1, S2399/M2399)</f>
        <v/>
      </c>
      <c r="V2399" s="26">
        <f>N2399/(N2399+O2399)</f>
        <v/>
      </c>
      <c r="W2399" s="26">
        <f>U2399*V2399</f>
        <v/>
      </c>
      <c r="X2399" s="39">
        <f>T2399/N2399</f>
        <v/>
      </c>
      <c r="Y2399" s="41">
        <f>IF(W2399=MAXIFS(W$2:W$7201, A$2:A$7201, A2399, B$2:B$7201, B2399), "OPTIMAL", "")</f>
        <v/>
      </c>
    </row>
    <row r="2400" ht="20" customHeight="1">
      <c r="A2400" s="28" t="n">
        <v>4</v>
      </c>
      <c r="B2400" s="28" t="n">
        <v>40</v>
      </c>
      <c r="C2400" s="29" t="n">
        <v>90</v>
      </c>
      <c r="D2400" s="29" t="n">
        <v>3</v>
      </c>
      <c r="E2400" s="30" t="n">
        <v>8</v>
      </c>
      <c r="F2400" s="29" t="n">
        <v>2</v>
      </c>
      <c r="G2400" s="28" t="n">
        <v>200</v>
      </c>
      <c r="H2400" s="30" t="inlineStr">
        <is>
          <t>ON</t>
        </is>
      </c>
      <c r="I2400" s="31" t="n">
        <v>994.4885628369005</v>
      </c>
      <c r="J2400" s="31" t="n">
        <v>4850.441664768843</v>
      </c>
      <c r="K2400" s="31" t="n">
        <v>2726.851851851852</v>
      </c>
      <c r="L2400" s="31" t="n">
        <v>150</v>
      </c>
      <c r="M2400" s="31">
        <f>I2400+J2400+K2400+L2400</f>
        <v/>
      </c>
      <c r="N2400" s="31">
        <f>M2400*'Dashboard &amp; Optimisation'!$B$18/('Dashboard &amp; Optimisation'!$B$16/3.6)</f>
        <v/>
      </c>
      <c r="O2400" s="31" t="n">
        <v>1415.122546044145</v>
      </c>
      <c r="P2400" s="32" t="n">
        <v>0.05899721927274053</v>
      </c>
      <c r="Q2400" s="33" t="n">
        <v>20.06738733422944</v>
      </c>
      <c r="R2400" s="31" t="n">
        <v>5560.869960448051</v>
      </c>
      <c r="S2400" s="31">
        <f>R2400*IF(A2400=4, 2.0, 3.0)</f>
        <v/>
      </c>
      <c r="T2400" s="29">
        <f>'Dashboard &amp; Optimisation'!$B$18*U2400</f>
        <v/>
      </c>
      <c r="U2400" s="34">
        <f>MIN(1, S2400/M2400)</f>
        <v/>
      </c>
      <c r="V2400" s="34">
        <f>N2400/(N2400+O2400)</f>
        <v/>
      </c>
      <c r="W2400" s="34">
        <f>U2400*V2400</f>
        <v/>
      </c>
      <c r="X2400" s="32">
        <f>T2400/N2400</f>
        <v/>
      </c>
      <c r="Y2400" s="35">
        <f>IF(W2400=MAXIFS(W$2:W$7201, A$2:A$7201, A2400, B$2:B$7201, B2400), "OPTIMAL", "")</f>
        <v/>
      </c>
    </row>
    <row r="2401" ht="20" customHeight="1">
      <c r="A2401" s="36" t="n">
        <v>4</v>
      </c>
      <c r="B2401" s="36" t="n">
        <v>40</v>
      </c>
      <c r="C2401" s="37" t="n">
        <v>90</v>
      </c>
      <c r="D2401" s="37" t="n">
        <v>3</v>
      </c>
      <c r="E2401" s="6" t="n">
        <v>8</v>
      </c>
      <c r="F2401" s="37" t="n">
        <v>2</v>
      </c>
      <c r="G2401" s="36" t="n">
        <v>200</v>
      </c>
      <c r="H2401" s="6" t="inlineStr">
        <is>
          <t>OFF</t>
        </is>
      </c>
      <c r="I2401" s="38" t="n">
        <v>994.4885628369005</v>
      </c>
      <c r="J2401" s="38" t="n">
        <v>4850.441664768843</v>
      </c>
      <c r="K2401" s="38" t="n">
        <v>2726.851851851852</v>
      </c>
      <c r="L2401" s="38" t="n">
        <v>150</v>
      </c>
      <c r="M2401" s="38">
        <f>I2401+J2401+K2401+L2401</f>
        <v/>
      </c>
      <c r="N2401" s="38">
        <f>M2401*'Dashboard &amp; Optimisation'!$B$18/('Dashboard &amp; Optimisation'!$B$16/3.6)</f>
        <v/>
      </c>
      <c r="O2401" s="38" t="n">
        <v>1415.122546044145</v>
      </c>
      <c r="P2401" s="39" t="n">
        <v>0.2563386477064297</v>
      </c>
      <c r="Q2401" s="40" t="n">
        <v>20.06738733422944</v>
      </c>
      <c r="R2401" s="38" t="n">
        <v>1279.853300854878</v>
      </c>
      <c r="S2401" s="38">
        <f>R2401*IF(A2401=4, 2.0, 3.0)</f>
        <v/>
      </c>
      <c r="T2401" s="37">
        <f>'Dashboard &amp; Optimisation'!$B$18*U2401</f>
        <v/>
      </c>
      <c r="U2401" s="26">
        <f>MIN(1, S2401/M2401)</f>
        <v/>
      </c>
      <c r="V2401" s="26">
        <f>N2401/(N2401+O2401)</f>
        <v/>
      </c>
      <c r="W2401" s="26">
        <f>U2401*V2401</f>
        <v/>
      </c>
      <c r="X2401" s="39">
        <f>T2401/N2401</f>
        <v/>
      </c>
      <c r="Y2401" s="41">
        <f>IF(W2401=MAXIFS(W$2:W$7201, A$2:A$7201, A2401, B$2:B$7201, B2401), "OPTIMAL", "")</f>
        <v/>
      </c>
    </row>
    <row r="2402" ht="20" customHeight="1">
      <c r="A2402" s="28" t="n">
        <v>4</v>
      </c>
      <c r="B2402" s="28" t="n">
        <v>40</v>
      </c>
      <c r="C2402" s="29" t="n">
        <v>95</v>
      </c>
      <c r="D2402" s="29" t="n">
        <v>2</v>
      </c>
      <c r="E2402" s="30" t="n">
        <v>0</v>
      </c>
      <c r="F2402" s="29" t="n">
        <v>0</v>
      </c>
      <c r="G2402" s="28" t="n">
        <v>50</v>
      </c>
      <c r="H2402" s="30" t="inlineStr">
        <is>
          <t>ON</t>
        </is>
      </c>
      <c r="I2402" s="31" t="n">
        <v>994.4885628369005</v>
      </c>
      <c r="J2402" s="31" t="n">
        <v>4850.441664768843</v>
      </c>
      <c r="K2402" s="31" t="n">
        <v>2726.851851851852</v>
      </c>
      <c r="L2402" s="31" t="n">
        <v>150</v>
      </c>
      <c r="M2402" s="31">
        <f>I2402+J2402+K2402+L2402</f>
        <v/>
      </c>
      <c r="N2402" s="31">
        <f>M2402*'Dashboard &amp; Optimisation'!$B$18/('Dashboard &amp; Optimisation'!$B$16/3.6)</f>
        <v/>
      </c>
      <c r="O2402" s="31" t="n">
        <v>398.2540520957693</v>
      </c>
      <c r="P2402" s="32" t="n">
        <v>0.4841994872544011</v>
      </c>
      <c r="Q2402" s="33" t="n">
        <v>0.2</v>
      </c>
      <c r="R2402" s="31" t="n">
        <v>521.3258944275645</v>
      </c>
      <c r="S2402" s="31">
        <f>R2402*IF(A2402=4, 2.0, 3.0)</f>
        <v/>
      </c>
      <c r="T2402" s="29">
        <f>'Dashboard &amp; Optimisation'!$B$18*U2402</f>
        <v/>
      </c>
      <c r="U2402" s="34">
        <f>MIN(1, S2402/M2402)</f>
        <v/>
      </c>
      <c r="V2402" s="34">
        <f>N2402/(N2402+O2402)</f>
        <v/>
      </c>
      <c r="W2402" s="34">
        <f>U2402*V2402</f>
        <v/>
      </c>
      <c r="X2402" s="32">
        <f>T2402/N2402</f>
        <v/>
      </c>
      <c r="Y2402" s="35">
        <f>IF(W2402=MAXIFS(W$2:W$7201, A$2:A$7201, A2402, B$2:B$7201, B2402), "OPTIMAL", "")</f>
        <v/>
      </c>
    </row>
    <row r="2403" ht="20" customHeight="1">
      <c r="A2403" s="36" t="n">
        <v>4</v>
      </c>
      <c r="B2403" s="36" t="n">
        <v>40</v>
      </c>
      <c r="C2403" s="37" t="n">
        <v>95</v>
      </c>
      <c r="D2403" s="37" t="n">
        <v>2</v>
      </c>
      <c r="E2403" s="6" t="n">
        <v>0</v>
      </c>
      <c r="F2403" s="37" t="n">
        <v>0</v>
      </c>
      <c r="G2403" s="36" t="n">
        <v>50</v>
      </c>
      <c r="H2403" s="6" t="inlineStr">
        <is>
          <t>OFF</t>
        </is>
      </c>
      <c r="I2403" s="38" t="n">
        <v>994.4885628369005</v>
      </c>
      <c r="J2403" s="38" t="n">
        <v>4850.441664768843</v>
      </c>
      <c r="K2403" s="38" t="n">
        <v>2726.851851851852</v>
      </c>
      <c r="L2403" s="38" t="n">
        <v>150</v>
      </c>
      <c r="M2403" s="38">
        <f>I2403+J2403+K2403+L2403</f>
        <v/>
      </c>
      <c r="N2403" s="38">
        <f>M2403*'Dashboard &amp; Optimisation'!$B$18/('Dashboard &amp; Optimisation'!$B$16/3.6)</f>
        <v/>
      </c>
      <c r="O2403" s="38" t="n">
        <v>398.2540520957693</v>
      </c>
      <c r="P2403" s="39" t="n">
        <v>0.8192625253426018</v>
      </c>
      <c r="Q2403" s="40" t="n">
        <v>0.2</v>
      </c>
      <c r="R2403" s="38" t="n">
        <v>308.113361670862</v>
      </c>
      <c r="S2403" s="38">
        <f>R2403*IF(A2403=4, 2.0, 3.0)</f>
        <v/>
      </c>
      <c r="T2403" s="37">
        <f>'Dashboard &amp; Optimisation'!$B$18*U2403</f>
        <v/>
      </c>
      <c r="U2403" s="26">
        <f>MIN(1, S2403/M2403)</f>
        <v/>
      </c>
      <c r="V2403" s="26">
        <f>N2403/(N2403+O2403)</f>
        <v/>
      </c>
      <c r="W2403" s="26">
        <f>U2403*V2403</f>
        <v/>
      </c>
      <c r="X2403" s="39">
        <f>T2403/N2403</f>
        <v/>
      </c>
      <c r="Y2403" s="41">
        <f>IF(W2403=MAXIFS(W$2:W$7201, A$2:A$7201, A2403, B$2:B$7201, B2403), "OPTIMAL", "")</f>
        <v/>
      </c>
    </row>
    <row r="2404" ht="20" customHeight="1">
      <c r="A2404" s="28" t="n">
        <v>4</v>
      </c>
      <c r="B2404" s="28" t="n">
        <v>40</v>
      </c>
      <c r="C2404" s="29" t="n">
        <v>95</v>
      </c>
      <c r="D2404" s="29" t="n">
        <v>2</v>
      </c>
      <c r="E2404" s="30" t="n">
        <v>0</v>
      </c>
      <c r="F2404" s="29" t="n">
        <v>0</v>
      </c>
      <c r="G2404" s="28" t="n">
        <v>100</v>
      </c>
      <c r="H2404" s="30" t="inlineStr">
        <is>
          <t>ON</t>
        </is>
      </c>
      <c r="I2404" s="31" t="n">
        <v>994.4885628369005</v>
      </c>
      <c r="J2404" s="31" t="n">
        <v>4850.441664768843</v>
      </c>
      <c r="K2404" s="31" t="n">
        <v>2726.851851851852</v>
      </c>
      <c r="L2404" s="31" t="n">
        <v>150</v>
      </c>
      <c r="M2404" s="31">
        <f>I2404+J2404+K2404+L2404</f>
        <v/>
      </c>
      <c r="N2404" s="31">
        <f>M2404*'Dashboard &amp; Optimisation'!$B$18/('Dashboard &amp; Optimisation'!$B$16/3.6)</f>
        <v/>
      </c>
      <c r="O2404" s="31" t="n">
        <v>398.2540520957693</v>
      </c>
      <c r="P2404" s="32" t="n">
        <v>0.4850371448496216</v>
      </c>
      <c r="Q2404" s="33" t="n">
        <v>0.2</v>
      </c>
      <c r="R2404" s="31" t="n">
        <v>520.4255662780829</v>
      </c>
      <c r="S2404" s="31">
        <f>R2404*IF(A2404=4, 2.0, 3.0)</f>
        <v/>
      </c>
      <c r="T2404" s="29">
        <f>'Dashboard &amp; Optimisation'!$B$18*U2404</f>
        <v/>
      </c>
      <c r="U2404" s="34">
        <f>MIN(1, S2404/M2404)</f>
        <v/>
      </c>
      <c r="V2404" s="34">
        <f>N2404/(N2404+O2404)</f>
        <v/>
      </c>
      <c r="W2404" s="34">
        <f>U2404*V2404</f>
        <v/>
      </c>
      <c r="X2404" s="32">
        <f>T2404/N2404</f>
        <v/>
      </c>
      <c r="Y2404" s="35">
        <f>IF(W2404=MAXIFS(W$2:W$7201, A$2:A$7201, A2404, B$2:B$7201, B2404), "OPTIMAL", "")</f>
        <v/>
      </c>
    </row>
    <row r="2405" ht="20" customHeight="1">
      <c r="A2405" s="36" t="n">
        <v>4</v>
      </c>
      <c r="B2405" s="36" t="n">
        <v>40</v>
      </c>
      <c r="C2405" s="37" t="n">
        <v>95</v>
      </c>
      <c r="D2405" s="37" t="n">
        <v>2</v>
      </c>
      <c r="E2405" s="6" t="n">
        <v>0</v>
      </c>
      <c r="F2405" s="37" t="n">
        <v>0</v>
      </c>
      <c r="G2405" s="36" t="n">
        <v>100</v>
      </c>
      <c r="H2405" s="6" t="inlineStr">
        <is>
          <t>OFF</t>
        </is>
      </c>
      <c r="I2405" s="38" t="n">
        <v>994.4885628369005</v>
      </c>
      <c r="J2405" s="38" t="n">
        <v>4850.441664768843</v>
      </c>
      <c r="K2405" s="38" t="n">
        <v>2726.851851851852</v>
      </c>
      <c r="L2405" s="38" t="n">
        <v>150</v>
      </c>
      <c r="M2405" s="38">
        <f>I2405+J2405+K2405+L2405</f>
        <v/>
      </c>
      <c r="N2405" s="38">
        <f>M2405*'Dashboard &amp; Optimisation'!$B$18/('Dashboard &amp; Optimisation'!$B$16/3.6)</f>
        <v/>
      </c>
      <c r="O2405" s="38" t="n">
        <v>398.2540520957693</v>
      </c>
      <c r="P2405" s="39" t="n">
        <v>0.8201001829378223</v>
      </c>
      <c r="Q2405" s="40" t="n">
        <v>0.2</v>
      </c>
      <c r="R2405" s="38" t="n">
        <v>307.7986519525103</v>
      </c>
      <c r="S2405" s="38">
        <f>R2405*IF(A2405=4, 2.0, 3.0)</f>
        <v/>
      </c>
      <c r="T2405" s="37">
        <f>'Dashboard &amp; Optimisation'!$B$18*U2405</f>
        <v/>
      </c>
      <c r="U2405" s="26">
        <f>MIN(1, S2405/M2405)</f>
        <v/>
      </c>
      <c r="V2405" s="26">
        <f>N2405/(N2405+O2405)</f>
        <v/>
      </c>
      <c r="W2405" s="26">
        <f>U2405*V2405</f>
        <v/>
      </c>
      <c r="X2405" s="39">
        <f>T2405/N2405</f>
        <v/>
      </c>
      <c r="Y2405" s="41">
        <f>IF(W2405=MAXIFS(W$2:W$7201, A$2:A$7201, A2405, B$2:B$7201, B2405), "OPTIMAL", "")</f>
        <v/>
      </c>
    </row>
    <row r="2406" ht="20" customHeight="1">
      <c r="A2406" s="28" t="n">
        <v>4</v>
      </c>
      <c r="B2406" s="28" t="n">
        <v>40</v>
      </c>
      <c r="C2406" s="29" t="n">
        <v>95</v>
      </c>
      <c r="D2406" s="29" t="n">
        <v>2</v>
      </c>
      <c r="E2406" s="30" t="n">
        <v>0</v>
      </c>
      <c r="F2406" s="29" t="n">
        <v>0</v>
      </c>
      <c r="G2406" s="28" t="n">
        <v>150</v>
      </c>
      <c r="H2406" s="30" t="inlineStr">
        <is>
          <t>ON</t>
        </is>
      </c>
      <c r="I2406" s="31" t="n">
        <v>994.4885628369005</v>
      </c>
      <c r="J2406" s="31" t="n">
        <v>4850.441664768843</v>
      </c>
      <c r="K2406" s="31" t="n">
        <v>2726.851851851852</v>
      </c>
      <c r="L2406" s="31" t="n">
        <v>150</v>
      </c>
      <c r="M2406" s="31">
        <f>I2406+J2406+K2406+L2406</f>
        <v/>
      </c>
      <c r="N2406" s="31">
        <f>M2406*'Dashboard &amp; Optimisation'!$B$18/('Dashboard &amp; Optimisation'!$B$16/3.6)</f>
        <v/>
      </c>
      <c r="O2406" s="31" t="n">
        <v>398.2540520957693</v>
      </c>
      <c r="P2406" s="32" t="n">
        <v>0.485874802444842</v>
      </c>
      <c r="Q2406" s="33" t="n">
        <v>0.2</v>
      </c>
      <c r="R2406" s="31" t="n">
        <v>519.5283424950297</v>
      </c>
      <c r="S2406" s="31">
        <f>R2406*IF(A2406=4, 2.0, 3.0)</f>
        <v/>
      </c>
      <c r="T2406" s="29">
        <f>'Dashboard &amp; Optimisation'!$B$18*U2406</f>
        <v/>
      </c>
      <c r="U2406" s="34">
        <f>MIN(1, S2406/M2406)</f>
        <v/>
      </c>
      <c r="V2406" s="34">
        <f>N2406/(N2406+O2406)</f>
        <v/>
      </c>
      <c r="W2406" s="34">
        <f>U2406*V2406</f>
        <v/>
      </c>
      <c r="X2406" s="32">
        <f>T2406/N2406</f>
        <v/>
      </c>
      <c r="Y2406" s="35">
        <f>IF(W2406=MAXIFS(W$2:W$7201, A$2:A$7201, A2406, B$2:B$7201, B2406), "OPTIMAL", "")</f>
        <v/>
      </c>
    </row>
    <row r="2407" ht="20" customHeight="1">
      <c r="A2407" s="36" t="n">
        <v>4</v>
      </c>
      <c r="B2407" s="36" t="n">
        <v>40</v>
      </c>
      <c r="C2407" s="37" t="n">
        <v>95</v>
      </c>
      <c r="D2407" s="37" t="n">
        <v>2</v>
      </c>
      <c r="E2407" s="6" t="n">
        <v>0</v>
      </c>
      <c r="F2407" s="37" t="n">
        <v>0</v>
      </c>
      <c r="G2407" s="36" t="n">
        <v>150</v>
      </c>
      <c r="H2407" s="6" t="inlineStr">
        <is>
          <t>OFF</t>
        </is>
      </c>
      <c r="I2407" s="38" t="n">
        <v>994.4885628369005</v>
      </c>
      <c r="J2407" s="38" t="n">
        <v>4850.441664768843</v>
      </c>
      <c r="K2407" s="38" t="n">
        <v>2726.851851851852</v>
      </c>
      <c r="L2407" s="38" t="n">
        <v>150</v>
      </c>
      <c r="M2407" s="38">
        <f>I2407+J2407+K2407+L2407</f>
        <v/>
      </c>
      <c r="N2407" s="38">
        <f>M2407*'Dashboard &amp; Optimisation'!$B$18/('Dashboard &amp; Optimisation'!$B$16/3.6)</f>
        <v/>
      </c>
      <c r="O2407" s="38" t="n">
        <v>398.2540520957693</v>
      </c>
      <c r="P2407" s="39" t="n">
        <v>0.8209378405330428</v>
      </c>
      <c r="Q2407" s="40" t="n">
        <v>0.2</v>
      </c>
      <c r="R2407" s="38" t="n">
        <v>307.4845844727615</v>
      </c>
      <c r="S2407" s="38">
        <f>R2407*IF(A2407=4, 2.0, 3.0)</f>
        <v/>
      </c>
      <c r="T2407" s="37">
        <f>'Dashboard &amp; Optimisation'!$B$18*U2407</f>
        <v/>
      </c>
      <c r="U2407" s="26">
        <f>MIN(1, S2407/M2407)</f>
        <v/>
      </c>
      <c r="V2407" s="26">
        <f>N2407/(N2407+O2407)</f>
        <v/>
      </c>
      <c r="W2407" s="26">
        <f>U2407*V2407</f>
        <v/>
      </c>
      <c r="X2407" s="39">
        <f>T2407/N2407</f>
        <v/>
      </c>
      <c r="Y2407" s="41">
        <f>IF(W2407=MAXIFS(W$2:W$7201, A$2:A$7201, A2407, B$2:B$7201, B2407), "OPTIMAL", "")</f>
        <v/>
      </c>
    </row>
    <row r="2408" ht="20" customHeight="1">
      <c r="A2408" s="28" t="n">
        <v>4</v>
      </c>
      <c r="B2408" s="28" t="n">
        <v>40</v>
      </c>
      <c r="C2408" s="29" t="n">
        <v>95</v>
      </c>
      <c r="D2408" s="29" t="n">
        <v>2</v>
      </c>
      <c r="E2408" s="30" t="n">
        <v>0</v>
      </c>
      <c r="F2408" s="29" t="n">
        <v>0</v>
      </c>
      <c r="G2408" s="28" t="n">
        <v>200</v>
      </c>
      <c r="H2408" s="30" t="inlineStr">
        <is>
          <t>ON</t>
        </is>
      </c>
      <c r="I2408" s="31" t="n">
        <v>994.4885628369005</v>
      </c>
      <c r="J2408" s="31" t="n">
        <v>4850.441664768843</v>
      </c>
      <c r="K2408" s="31" t="n">
        <v>2726.851851851852</v>
      </c>
      <c r="L2408" s="31" t="n">
        <v>150</v>
      </c>
      <c r="M2408" s="31">
        <f>I2408+J2408+K2408+L2408</f>
        <v/>
      </c>
      <c r="N2408" s="31">
        <f>M2408*'Dashboard &amp; Optimisation'!$B$18/('Dashboard &amp; Optimisation'!$B$16/3.6)</f>
        <v/>
      </c>
      <c r="O2408" s="31" t="n">
        <v>398.2540520957693</v>
      </c>
      <c r="P2408" s="32" t="n">
        <v>0.4867124600400626</v>
      </c>
      <c r="Q2408" s="33" t="n">
        <v>0.2</v>
      </c>
      <c r="R2408" s="31" t="n">
        <v>518.6342070500742</v>
      </c>
      <c r="S2408" s="31">
        <f>R2408*IF(A2408=4, 2.0, 3.0)</f>
        <v/>
      </c>
      <c r="T2408" s="29">
        <f>'Dashboard &amp; Optimisation'!$B$18*U2408</f>
        <v/>
      </c>
      <c r="U2408" s="34">
        <f>MIN(1, S2408/M2408)</f>
        <v/>
      </c>
      <c r="V2408" s="34">
        <f>N2408/(N2408+O2408)</f>
        <v/>
      </c>
      <c r="W2408" s="34">
        <f>U2408*V2408</f>
        <v/>
      </c>
      <c r="X2408" s="32">
        <f>T2408/N2408</f>
        <v/>
      </c>
      <c r="Y2408" s="35">
        <f>IF(W2408=MAXIFS(W$2:W$7201, A$2:A$7201, A2408, B$2:B$7201, B2408), "OPTIMAL", "")</f>
        <v/>
      </c>
    </row>
    <row r="2409" ht="20" customHeight="1">
      <c r="A2409" s="36" t="n">
        <v>4</v>
      </c>
      <c r="B2409" s="36" t="n">
        <v>40</v>
      </c>
      <c r="C2409" s="37" t="n">
        <v>95</v>
      </c>
      <c r="D2409" s="37" t="n">
        <v>2</v>
      </c>
      <c r="E2409" s="6" t="n">
        <v>0</v>
      </c>
      <c r="F2409" s="37" t="n">
        <v>0</v>
      </c>
      <c r="G2409" s="36" t="n">
        <v>200</v>
      </c>
      <c r="H2409" s="6" t="inlineStr">
        <is>
          <t>OFF</t>
        </is>
      </c>
      <c r="I2409" s="38" t="n">
        <v>994.4885628369005</v>
      </c>
      <c r="J2409" s="38" t="n">
        <v>4850.441664768843</v>
      </c>
      <c r="K2409" s="38" t="n">
        <v>2726.851851851852</v>
      </c>
      <c r="L2409" s="38" t="n">
        <v>150</v>
      </c>
      <c r="M2409" s="38">
        <f>I2409+J2409+K2409+L2409</f>
        <v/>
      </c>
      <c r="N2409" s="38">
        <f>M2409*'Dashboard &amp; Optimisation'!$B$18/('Dashboard &amp; Optimisation'!$B$16/3.6)</f>
        <v/>
      </c>
      <c r="O2409" s="38" t="n">
        <v>398.2540520957693</v>
      </c>
      <c r="P2409" s="39" t="n">
        <v>0.8217754981282633</v>
      </c>
      <c r="Q2409" s="40" t="n">
        <v>0.2</v>
      </c>
      <c r="R2409" s="38" t="n">
        <v>307.1711572676629</v>
      </c>
      <c r="S2409" s="38">
        <f>R2409*IF(A2409=4, 2.0, 3.0)</f>
        <v/>
      </c>
      <c r="T2409" s="37">
        <f>'Dashboard &amp; Optimisation'!$B$18*U2409</f>
        <v/>
      </c>
      <c r="U2409" s="26">
        <f>MIN(1, S2409/M2409)</f>
        <v/>
      </c>
      <c r="V2409" s="26">
        <f>N2409/(N2409+O2409)</f>
        <v/>
      </c>
      <c r="W2409" s="26">
        <f>U2409*V2409</f>
        <v/>
      </c>
      <c r="X2409" s="39">
        <f>T2409/N2409</f>
        <v/>
      </c>
      <c r="Y2409" s="41">
        <f>IF(W2409=MAXIFS(W$2:W$7201, A$2:A$7201, A2409, B$2:B$7201, B2409), "OPTIMAL", "")</f>
        <v/>
      </c>
    </row>
    <row r="2410" ht="20" customHeight="1">
      <c r="A2410" s="28" t="n">
        <v>4</v>
      </c>
      <c r="B2410" s="28" t="n">
        <v>40</v>
      </c>
      <c r="C2410" s="29" t="n">
        <v>95</v>
      </c>
      <c r="D2410" s="29" t="n">
        <v>2</v>
      </c>
      <c r="E2410" s="30" t="n">
        <v>4</v>
      </c>
      <c r="F2410" s="29" t="n">
        <v>1.5</v>
      </c>
      <c r="G2410" s="28" t="n">
        <v>50</v>
      </c>
      <c r="H2410" s="30" t="inlineStr">
        <is>
          <t>ON</t>
        </is>
      </c>
      <c r="I2410" s="31" t="n">
        <v>994.4885628369005</v>
      </c>
      <c r="J2410" s="31" t="n">
        <v>4850.441664768843</v>
      </c>
      <c r="K2410" s="31" t="n">
        <v>2726.851851851852</v>
      </c>
      <c r="L2410" s="31" t="n">
        <v>150</v>
      </c>
      <c r="M2410" s="31">
        <f>I2410+J2410+K2410+L2410</f>
        <v/>
      </c>
      <c r="N2410" s="31">
        <f>M2410*'Dashboard &amp; Optimisation'!$B$18/('Dashboard &amp; Optimisation'!$B$16/3.6)</f>
        <v/>
      </c>
      <c r="O2410" s="31" t="n">
        <v>629.5853504308524</v>
      </c>
      <c r="P2410" s="32" t="n">
        <v>0.07474193563275772</v>
      </c>
      <c r="Q2410" s="33" t="n">
        <v>7.077172538771729</v>
      </c>
      <c r="R2410" s="31" t="n">
        <v>3494.647271017363</v>
      </c>
      <c r="S2410" s="31">
        <f>R2410*IF(A2410=4, 2.0, 3.0)</f>
        <v/>
      </c>
      <c r="T2410" s="29">
        <f>'Dashboard &amp; Optimisation'!$B$18*U2410</f>
        <v/>
      </c>
      <c r="U2410" s="34">
        <f>MIN(1, S2410/M2410)</f>
        <v/>
      </c>
      <c r="V2410" s="34">
        <f>N2410/(N2410+O2410)</f>
        <v/>
      </c>
      <c r="W2410" s="34">
        <f>U2410*V2410</f>
        <v/>
      </c>
      <c r="X2410" s="32">
        <f>T2410/N2410</f>
        <v/>
      </c>
      <c r="Y2410" s="35">
        <f>IF(W2410=MAXIFS(W$2:W$7201, A$2:A$7201, A2410, B$2:B$7201, B2410), "OPTIMAL", "")</f>
        <v/>
      </c>
    </row>
    <row r="2411" ht="20" customHeight="1">
      <c r="A2411" s="36" t="n">
        <v>4</v>
      </c>
      <c r="B2411" s="36" t="n">
        <v>40</v>
      </c>
      <c r="C2411" s="37" t="n">
        <v>95</v>
      </c>
      <c r="D2411" s="37" t="n">
        <v>2</v>
      </c>
      <c r="E2411" s="6" t="n">
        <v>4</v>
      </c>
      <c r="F2411" s="37" t="n">
        <v>1.5</v>
      </c>
      <c r="G2411" s="36" t="n">
        <v>50</v>
      </c>
      <c r="H2411" s="6" t="inlineStr">
        <is>
          <t>OFF</t>
        </is>
      </c>
      <c r="I2411" s="38" t="n">
        <v>994.4885628369005</v>
      </c>
      <c r="J2411" s="38" t="n">
        <v>4850.441664768843</v>
      </c>
      <c r="K2411" s="38" t="n">
        <v>2726.851851851852</v>
      </c>
      <c r="L2411" s="38" t="n">
        <v>150</v>
      </c>
      <c r="M2411" s="38">
        <f>I2411+J2411+K2411+L2411</f>
        <v/>
      </c>
      <c r="N2411" s="38">
        <f>M2411*'Dashboard &amp; Optimisation'!$B$18/('Dashboard &amp; Optimisation'!$B$16/3.6)</f>
        <v/>
      </c>
      <c r="O2411" s="38" t="n">
        <v>629.5853504308524</v>
      </c>
      <c r="P2411" s="39" t="n">
        <v>0.317199579628014</v>
      </c>
      <c r="Q2411" s="40" t="n">
        <v>7.077172538771729</v>
      </c>
      <c r="R2411" s="38" t="n">
        <v>823.4459254198334</v>
      </c>
      <c r="S2411" s="38">
        <f>R2411*IF(A2411=4, 2.0, 3.0)</f>
        <v/>
      </c>
      <c r="T2411" s="37">
        <f>'Dashboard &amp; Optimisation'!$B$18*U2411</f>
        <v/>
      </c>
      <c r="U2411" s="26">
        <f>MIN(1, S2411/M2411)</f>
        <v/>
      </c>
      <c r="V2411" s="26">
        <f>N2411/(N2411+O2411)</f>
        <v/>
      </c>
      <c r="W2411" s="26">
        <f>U2411*V2411</f>
        <v/>
      </c>
      <c r="X2411" s="39">
        <f>T2411/N2411</f>
        <v/>
      </c>
      <c r="Y2411" s="41">
        <f>IF(W2411=MAXIFS(W$2:W$7201, A$2:A$7201, A2411, B$2:B$7201, B2411), "OPTIMAL", "")</f>
        <v/>
      </c>
    </row>
    <row r="2412" ht="20" customHeight="1">
      <c r="A2412" s="28" t="n">
        <v>4</v>
      </c>
      <c r="B2412" s="28" t="n">
        <v>40</v>
      </c>
      <c r="C2412" s="29" t="n">
        <v>95</v>
      </c>
      <c r="D2412" s="29" t="n">
        <v>2</v>
      </c>
      <c r="E2412" s="30" t="n">
        <v>4</v>
      </c>
      <c r="F2412" s="29" t="n">
        <v>1.5</v>
      </c>
      <c r="G2412" s="28" t="n">
        <v>100</v>
      </c>
      <c r="H2412" s="30" t="inlineStr">
        <is>
          <t>ON</t>
        </is>
      </c>
      <c r="I2412" s="31" t="n">
        <v>994.4885628369005</v>
      </c>
      <c r="J2412" s="31" t="n">
        <v>4850.441664768843</v>
      </c>
      <c r="K2412" s="31" t="n">
        <v>2726.851851851852</v>
      </c>
      <c r="L2412" s="31" t="n">
        <v>150</v>
      </c>
      <c r="M2412" s="31">
        <f>I2412+J2412+K2412+L2412</f>
        <v/>
      </c>
      <c r="N2412" s="31">
        <f>M2412*'Dashboard &amp; Optimisation'!$B$18/('Dashboard &amp; Optimisation'!$B$16/3.6)</f>
        <v/>
      </c>
      <c r="O2412" s="31" t="n">
        <v>629.5853504308524</v>
      </c>
      <c r="P2412" s="32" t="n">
        <v>0.07557959322797822</v>
      </c>
      <c r="Q2412" s="33" t="n">
        <v>7.077172538771729</v>
      </c>
      <c r="R2412" s="31" t="n">
        <v>3455.915680859761</v>
      </c>
      <c r="S2412" s="31">
        <f>R2412*IF(A2412=4, 2.0, 3.0)</f>
        <v/>
      </c>
      <c r="T2412" s="29">
        <f>'Dashboard &amp; Optimisation'!$B$18*U2412</f>
        <v/>
      </c>
      <c r="U2412" s="34">
        <f>MIN(1, S2412/M2412)</f>
        <v/>
      </c>
      <c r="V2412" s="34">
        <f>N2412/(N2412+O2412)</f>
        <v/>
      </c>
      <c r="W2412" s="34">
        <f>U2412*V2412</f>
        <v/>
      </c>
      <c r="X2412" s="32">
        <f>T2412/N2412</f>
        <v/>
      </c>
      <c r="Y2412" s="35">
        <f>IF(W2412=MAXIFS(W$2:W$7201, A$2:A$7201, A2412, B$2:B$7201, B2412), "OPTIMAL", "")</f>
        <v/>
      </c>
    </row>
    <row r="2413" ht="20" customHeight="1">
      <c r="A2413" s="36" t="n">
        <v>4</v>
      </c>
      <c r="B2413" s="36" t="n">
        <v>40</v>
      </c>
      <c r="C2413" s="37" t="n">
        <v>95</v>
      </c>
      <c r="D2413" s="37" t="n">
        <v>2</v>
      </c>
      <c r="E2413" s="6" t="n">
        <v>4</v>
      </c>
      <c r="F2413" s="37" t="n">
        <v>1.5</v>
      </c>
      <c r="G2413" s="36" t="n">
        <v>100</v>
      </c>
      <c r="H2413" s="6" t="inlineStr">
        <is>
          <t>OFF</t>
        </is>
      </c>
      <c r="I2413" s="38" t="n">
        <v>994.4885628369005</v>
      </c>
      <c r="J2413" s="38" t="n">
        <v>4850.441664768843</v>
      </c>
      <c r="K2413" s="38" t="n">
        <v>2726.851851851852</v>
      </c>
      <c r="L2413" s="38" t="n">
        <v>150</v>
      </c>
      <c r="M2413" s="38">
        <f>I2413+J2413+K2413+L2413</f>
        <v/>
      </c>
      <c r="N2413" s="38">
        <f>M2413*'Dashboard &amp; Optimisation'!$B$18/('Dashboard &amp; Optimisation'!$B$16/3.6)</f>
        <v/>
      </c>
      <c r="O2413" s="38" t="n">
        <v>629.5853504308524</v>
      </c>
      <c r="P2413" s="39" t="n">
        <v>0.3180372372232345</v>
      </c>
      <c r="Q2413" s="40" t="n">
        <v>7.077172538771729</v>
      </c>
      <c r="R2413" s="38" t="n">
        <v>821.2771047505822</v>
      </c>
      <c r="S2413" s="38">
        <f>R2413*IF(A2413=4, 2.0, 3.0)</f>
        <v/>
      </c>
      <c r="T2413" s="37">
        <f>'Dashboard &amp; Optimisation'!$B$18*U2413</f>
        <v/>
      </c>
      <c r="U2413" s="26">
        <f>MIN(1, S2413/M2413)</f>
        <v/>
      </c>
      <c r="V2413" s="26">
        <f>N2413/(N2413+O2413)</f>
        <v/>
      </c>
      <c r="W2413" s="26">
        <f>U2413*V2413</f>
        <v/>
      </c>
      <c r="X2413" s="39">
        <f>T2413/N2413</f>
        <v/>
      </c>
      <c r="Y2413" s="41">
        <f>IF(W2413=MAXIFS(W$2:W$7201, A$2:A$7201, A2413, B$2:B$7201, B2413), "OPTIMAL", "")</f>
        <v/>
      </c>
    </row>
    <row r="2414" ht="20" customHeight="1">
      <c r="A2414" s="28" t="n">
        <v>4</v>
      </c>
      <c r="B2414" s="28" t="n">
        <v>40</v>
      </c>
      <c r="C2414" s="29" t="n">
        <v>95</v>
      </c>
      <c r="D2414" s="29" t="n">
        <v>2</v>
      </c>
      <c r="E2414" s="30" t="n">
        <v>4</v>
      </c>
      <c r="F2414" s="29" t="n">
        <v>1.5</v>
      </c>
      <c r="G2414" s="28" t="n">
        <v>150</v>
      </c>
      <c r="H2414" s="30" t="inlineStr">
        <is>
          <t>ON</t>
        </is>
      </c>
      <c r="I2414" s="31" t="n">
        <v>994.4885628369005</v>
      </c>
      <c r="J2414" s="31" t="n">
        <v>4850.441664768843</v>
      </c>
      <c r="K2414" s="31" t="n">
        <v>2726.851851851852</v>
      </c>
      <c r="L2414" s="31" t="n">
        <v>150</v>
      </c>
      <c r="M2414" s="31">
        <f>I2414+J2414+K2414+L2414</f>
        <v/>
      </c>
      <c r="N2414" s="31">
        <f>M2414*'Dashboard &amp; Optimisation'!$B$18/('Dashboard &amp; Optimisation'!$B$16/3.6)</f>
        <v/>
      </c>
      <c r="O2414" s="31" t="n">
        <v>629.5853504308524</v>
      </c>
      <c r="P2414" s="32" t="n">
        <v>0.07641725082319872</v>
      </c>
      <c r="Q2414" s="33" t="n">
        <v>7.077172538771729</v>
      </c>
      <c r="R2414" s="31" t="n">
        <v>3418.033213389013</v>
      </c>
      <c r="S2414" s="31">
        <f>R2414*IF(A2414=4, 2.0, 3.0)</f>
        <v/>
      </c>
      <c r="T2414" s="29">
        <f>'Dashboard &amp; Optimisation'!$B$18*U2414</f>
        <v/>
      </c>
      <c r="U2414" s="34">
        <f>MIN(1, S2414/M2414)</f>
        <v/>
      </c>
      <c r="V2414" s="34">
        <f>N2414/(N2414+O2414)</f>
        <v/>
      </c>
      <c r="W2414" s="34">
        <f>U2414*V2414</f>
        <v/>
      </c>
      <c r="X2414" s="32">
        <f>T2414/N2414</f>
        <v/>
      </c>
      <c r="Y2414" s="35">
        <f>IF(W2414=MAXIFS(W$2:W$7201, A$2:A$7201, A2414, B$2:B$7201, B2414), "OPTIMAL", "")</f>
        <v/>
      </c>
    </row>
    <row r="2415" ht="20" customHeight="1">
      <c r="A2415" s="36" t="n">
        <v>4</v>
      </c>
      <c r="B2415" s="36" t="n">
        <v>40</v>
      </c>
      <c r="C2415" s="37" t="n">
        <v>95</v>
      </c>
      <c r="D2415" s="37" t="n">
        <v>2</v>
      </c>
      <c r="E2415" s="6" t="n">
        <v>4</v>
      </c>
      <c r="F2415" s="37" t="n">
        <v>1.5</v>
      </c>
      <c r="G2415" s="36" t="n">
        <v>150</v>
      </c>
      <c r="H2415" s="6" t="inlineStr">
        <is>
          <t>OFF</t>
        </is>
      </c>
      <c r="I2415" s="38" t="n">
        <v>994.4885628369005</v>
      </c>
      <c r="J2415" s="38" t="n">
        <v>4850.441664768843</v>
      </c>
      <c r="K2415" s="38" t="n">
        <v>2726.851851851852</v>
      </c>
      <c r="L2415" s="38" t="n">
        <v>150</v>
      </c>
      <c r="M2415" s="38">
        <f>I2415+J2415+K2415+L2415</f>
        <v/>
      </c>
      <c r="N2415" s="38">
        <f>M2415*'Dashboard &amp; Optimisation'!$B$18/('Dashboard &amp; Optimisation'!$B$16/3.6)</f>
        <v/>
      </c>
      <c r="O2415" s="38" t="n">
        <v>629.5853504308524</v>
      </c>
      <c r="P2415" s="39" t="n">
        <v>0.318874894818455</v>
      </c>
      <c r="Q2415" s="40" t="n">
        <v>7.077172538771729</v>
      </c>
      <c r="R2415" s="38" t="n">
        <v>819.119678701201</v>
      </c>
      <c r="S2415" s="38">
        <f>R2415*IF(A2415=4, 2.0, 3.0)</f>
        <v/>
      </c>
      <c r="T2415" s="37">
        <f>'Dashboard &amp; Optimisation'!$B$18*U2415</f>
        <v/>
      </c>
      <c r="U2415" s="26">
        <f>MIN(1, S2415/M2415)</f>
        <v/>
      </c>
      <c r="V2415" s="26">
        <f>N2415/(N2415+O2415)</f>
        <v/>
      </c>
      <c r="W2415" s="26">
        <f>U2415*V2415</f>
        <v/>
      </c>
      <c r="X2415" s="39">
        <f>T2415/N2415</f>
        <v/>
      </c>
      <c r="Y2415" s="41">
        <f>IF(W2415=MAXIFS(W$2:W$7201, A$2:A$7201, A2415, B$2:B$7201, B2415), "OPTIMAL", "")</f>
        <v/>
      </c>
    </row>
    <row r="2416" ht="20" customHeight="1">
      <c r="A2416" s="28" t="n">
        <v>4</v>
      </c>
      <c r="B2416" s="28" t="n">
        <v>40</v>
      </c>
      <c r="C2416" s="29" t="n">
        <v>95</v>
      </c>
      <c r="D2416" s="29" t="n">
        <v>2</v>
      </c>
      <c r="E2416" s="30" t="n">
        <v>4</v>
      </c>
      <c r="F2416" s="29" t="n">
        <v>1.5</v>
      </c>
      <c r="G2416" s="28" t="n">
        <v>200</v>
      </c>
      <c r="H2416" s="30" t="inlineStr">
        <is>
          <t>ON</t>
        </is>
      </c>
      <c r="I2416" s="31" t="n">
        <v>994.4885628369005</v>
      </c>
      <c r="J2416" s="31" t="n">
        <v>4850.441664768843</v>
      </c>
      <c r="K2416" s="31" t="n">
        <v>2726.851851851852</v>
      </c>
      <c r="L2416" s="31" t="n">
        <v>150</v>
      </c>
      <c r="M2416" s="31">
        <f>I2416+J2416+K2416+L2416</f>
        <v/>
      </c>
      <c r="N2416" s="31">
        <f>M2416*'Dashboard &amp; Optimisation'!$B$18/('Dashboard &amp; Optimisation'!$B$16/3.6)</f>
        <v/>
      </c>
      <c r="O2416" s="31" t="n">
        <v>629.5853504308524</v>
      </c>
      <c r="P2416" s="32" t="n">
        <v>0.07725490841841923</v>
      </c>
      <c r="Q2416" s="33" t="n">
        <v>7.077172538771729</v>
      </c>
      <c r="R2416" s="31" t="n">
        <v>3380.972248066211</v>
      </c>
      <c r="S2416" s="31">
        <f>R2416*IF(A2416=4, 2.0, 3.0)</f>
        <v/>
      </c>
      <c r="T2416" s="29">
        <f>'Dashboard &amp; Optimisation'!$B$18*U2416</f>
        <v/>
      </c>
      <c r="U2416" s="34">
        <f>MIN(1, S2416/M2416)</f>
        <v/>
      </c>
      <c r="V2416" s="34">
        <f>N2416/(N2416+O2416)</f>
        <v/>
      </c>
      <c r="W2416" s="34">
        <f>U2416*V2416</f>
        <v/>
      </c>
      <c r="X2416" s="32">
        <f>T2416/N2416</f>
        <v/>
      </c>
      <c r="Y2416" s="35">
        <f>IF(W2416=MAXIFS(W$2:W$7201, A$2:A$7201, A2416, B$2:B$7201, B2416), "OPTIMAL", "")</f>
        <v/>
      </c>
    </row>
    <row r="2417" ht="20" customHeight="1">
      <c r="A2417" s="36" t="n">
        <v>4</v>
      </c>
      <c r="B2417" s="36" t="n">
        <v>40</v>
      </c>
      <c r="C2417" s="37" t="n">
        <v>95</v>
      </c>
      <c r="D2417" s="37" t="n">
        <v>2</v>
      </c>
      <c r="E2417" s="6" t="n">
        <v>4</v>
      </c>
      <c r="F2417" s="37" t="n">
        <v>1.5</v>
      </c>
      <c r="G2417" s="36" t="n">
        <v>200</v>
      </c>
      <c r="H2417" s="6" t="inlineStr">
        <is>
          <t>OFF</t>
        </is>
      </c>
      <c r="I2417" s="38" t="n">
        <v>994.4885628369005</v>
      </c>
      <c r="J2417" s="38" t="n">
        <v>4850.441664768843</v>
      </c>
      <c r="K2417" s="38" t="n">
        <v>2726.851851851852</v>
      </c>
      <c r="L2417" s="38" t="n">
        <v>150</v>
      </c>
      <c r="M2417" s="38">
        <f>I2417+J2417+K2417+L2417</f>
        <v/>
      </c>
      <c r="N2417" s="38">
        <f>M2417*'Dashboard &amp; Optimisation'!$B$18/('Dashboard &amp; Optimisation'!$B$16/3.6)</f>
        <v/>
      </c>
      <c r="O2417" s="38" t="n">
        <v>629.5853504308524</v>
      </c>
      <c r="P2417" s="39" t="n">
        <v>0.3197125524136755</v>
      </c>
      <c r="Q2417" s="40" t="n">
        <v>7.077172538771729</v>
      </c>
      <c r="R2417" s="38" t="n">
        <v>816.9735577088327</v>
      </c>
      <c r="S2417" s="38">
        <f>R2417*IF(A2417=4, 2.0, 3.0)</f>
        <v/>
      </c>
      <c r="T2417" s="37">
        <f>'Dashboard &amp; Optimisation'!$B$18*U2417</f>
        <v/>
      </c>
      <c r="U2417" s="26">
        <f>MIN(1, S2417/M2417)</f>
        <v/>
      </c>
      <c r="V2417" s="26">
        <f>N2417/(N2417+O2417)</f>
        <v/>
      </c>
      <c r="W2417" s="26">
        <f>U2417*V2417</f>
        <v/>
      </c>
      <c r="X2417" s="39">
        <f>T2417/N2417</f>
        <v/>
      </c>
      <c r="Y2417" s="41">
        <f>IF(W2417=MAXIFS(W$2:W$7201, A$2:A$7201, A2417, B$2:B$7201, B2417), "OPTIMAL", "")</f>
        <v/>
      </c>
    </row>
    <row r="2418" ht="20" customHeight="1">
      <c r="A2418" s="28" t="n">
        <v>4</v>
      </c>
      <c r="B2418" s="28" t="n">
        <v>40</v>
      </c>
      <c r="C2418" s="29" t="n">
        <v>95</v>
      </c>
      <c r="D2418" s="29" t="n">
        <v>2</v>
      </c>
      <c r="E2418" s="30" t="n">
        <v>4</v>
      </c>
      <c r="F2418" s="29" t="n">
        <v>2</v>
      </c>
      <c r="G2418" s="28" t="n">
        <v>50</v>
      </c>
      <c r="H2418" s="30" t="inlineStr">
        <is>
          <t>ON</t>
        </is>
      </c>
      <c r="I2418" s="31" t="n">
        <v>994.4885628369005</v>
      </c>
      <c r="J2418" s="31" t="n">
        <v>4850.441664768843</v>
      </c>
      <c r="K2418" s="31" t="n">
        <v>2726.851851851852</v>
      </c>
      <c r="L2418" s="31" t="n">
        <v>150</v>
      </c>
      <c r="M2418" s="31">
        <f>I2418+J2418+K2418+L2418</f>
        <v/>
      </c>
      <c r="N2418" s="31">
        <f>M2418*'Dashboard &amp; Optimisation'!$B$18/('Dashboard &amp; Optimisation'!$B$16/3.6)</f>
        <v/>
      </c>
      <c r="O2418" s="31" t="n">
        <v>710.3100929927153</v>
      </c>
      <c r="P2418" s="32" t="n">
        <v>0.07220530386471993</v>
      </c>
      <c r="Q2418" s="33" t="n">
        <v>9.36956338502897</v>
      </c>
      <c r="R2418" s="31" t="n">
        <v>3659.805878058377</v>
      </c>
      <c r="S2418" s="31">
        <f>R2418*IF(A2418=4, 2.0, 3.0)</f>
        <v/>
      </c>
      <c r="T2418" s="29">
        <f>'Dashboard &amp; Optimisation'!$B$18*U2418</f>
        <v/>
      </c>
      <c r="U2418" s="34">
        <f>MIN(1, S2418/M2418)</f>
        <v/>
      </c>
      <c r="V2418" s="34">
        <f>N2418/(N2418+O2418)</f>
        <v/>
      </c>
      <c r="W2418" s="34">
        <f>U2418*V2418</f>
        <v/>
      </c>
      <c r="X2418" s="32">
        <f>T2418/N2418</f>
        <v/>
      </c>
      <c r="Y2418" s="35">
        <f>IF(W2418=MAXIFS(W$2:W$7201, A$2:A$7201, A2418, B$2:B$7201, B2418), "OPTIMAL", "")</f>
        <v/>
      </c>
    </row>
    <row r="2419" ht="20" customHeight="1">
      <c r="A2419" s="36" t="n">
        <v>4</v>
      </c>
      <c r="B2419" s="36" t="n">
        <v>40</v>
      </c>
      <c r="C2419" s="37" t="n">
        <v>95</v>
      </c>
      <c r="D2419" s="37" t="n">
        <v>2</v>
      </c>
      <c r="E2419" s="6" t="n">
        <v>4</v>
      </c>
      <c r="F2419" s="37" t="n">
        <v>2</v>
      </c>
      <c r="G2419" s="36" t="n">
        <v>50</v>
      </c>
      <c r="H2419" s="6" t="inlineStr">
        <is>
          <t>OFF</t>
        </is>
      </c>
      <c r="I2419" s="38" t="n">
        <v>994.4885628369005</v>
      </c>
      <c r="J2419" s="38" t="n">
        <v>4850.441664768843</v>
      </c>
      <c r="K2419" s="38" t="n">
        <v>2726.851851851852</v>
      </c>
      <c r="L2419" s="38" t="n">
        <v>150</v>
      </c>
      <c r="M2419" s="38">
        <f>I2419+J2419+K2419+L2419</f>
        <v/>
      </c>
      <c r="N2419" s="38">
        <f>M2419*'Dashboard &amp; Optimisation'!$B$18/('Dashboard &amp; Optimisation'!$B$16/3.6)</f>
        <v/>
      </c>
      <c r="O2419" s="38" t="n">
        <v>710.3100929927153</v>
      </c>
      <c r="P2419" s="39" t="n">
        <v>0.3158422903411635</v>
      </c>
      <c r="Q2419" s="40" t="n">
        <v>9.36956338502897</v>
      </c>
      <c r="R2419" s="38" t="n">
        <v>836.675149568002</v>
      </c>
      <c r="S2419" s="38">
        <f>R2419*IF(A2419=4, 2.0, 3.0)</f>
        <v/>
      </c>
      <c r="T2419" s="37">
        <f>'Dashboard &amp; Optimisation'!$B$18*U2419</f>
        <v/>
      </c>
      <c r="U2419" s="26">
        <f>MIN(1, S2419/M2419)</f>
        <v/>
      </c>
      <c r="V2419" s="26">
        <f>N2419/(N2419+O2419)</f>
        <v/>
      </c>
      <c r="W2419" s="26">
        <f>U2419*V2419</f>
        <v/>
      </c>
      <c r="X2419" s="39">
        <f>T2419/N2419</f>
        <v/>
      </c>
      <c r="Y2419" s="41">
        <f>IF(W2419=MAXIFS(W$2:W$7201, A$2:A$7201, A2419, B$2:B$7201, B2419), "OPTIMAL", "")</f>
        <v/>
      </c>
    </row>
    <row r="2420" ht="20" customHeight="1">
      <c r="A2420" s="28" t="n">
        <v>4</v>
      </c>
      <c r="B2420" s="28" t="n">
        <v>40</v>
      </c>
      <c r="C2420" s="29" t="n">
        <v>95</v>
      </c>
      <c r="D2420" s="29" t="n">
        <v>2</v>
      </c>
      <c r="E2420" s="30" t="n">
        <v>4</v>
      </c>
      <c r="F2420" s="29" t="n">
        <v>2</v>
      </c>
      <c r="G2420" s="28" t="n">
        <v>100</v>
      </c>
      <c r="H2420" s="30" t="inlineStr">
        <is>
          <t>ON</t>
        </is>
      </c>
      <c r="I2420" s="31" t="n">
        <v>994.4885628369005</v>
      </c>
      <c r="J2420" s="31" t="n">
        <v>4850.441664768843</v>
      </c>
      <c r="K2420" s="31" t="n">
        <v>2726.851851851852</v>
      </c>
      <c r="L2420" s="31" t="n">
        <v>150</v>
      </c>
      <c r="M2420" s="31">
        <f>I2420+J2420+K2420+L2420</f>
        <v/>
      </c>
      <c r="N2420" s="31">
        <f>M2420*'Dashboard &amp; Optimisation'!$B$18/('Dashboard &amp; Optimisation'!$B$16/3.6)</f>
        <v/>
      </c>
      <c r="O2420" s="31" t="n">
        <v>710.3100929927153</v>
      </c>
      <c r="P2420" s="32" t="n">
        <v>0.07304296145994044</v>
      </c>
      <c r="Q2420" s="33" t="n">
        <v>9.36956338502897</v>
      </c>
      <c r="R2420" s="31" t="n">
        <v>3617.835178493169</v>
      </c>
      <c r="S2420" s="31">
        <f>R2420*IF(A2420=4, 2.0, 3.0)</f>
        <v/>
      </c>
      <c r="T2420" s="29">
        <f>'Dashboard &amp; Optimisation'!$B$18*U2420</f>
        <v/>
      </c>
      <c r="U2420" s="34">
        <f>MIN(1, S2420/M2420)</f>
        <v/>
      </c>
      <c r="V2420" s="34">
        <f>N2420/(N2420+O2420)</f>
        <v/>
      </c>
      <c r="W2420" s="34">
        <f>U2420*V2420</f>
        <v/>
      </c>
      <c r="X2420" s="32">
        <f>T2420/N2420</f>
        <v/>
      </c>
      <c r="Y2420" s="35">
        <f>IF(W2420=MAXIFS(W$2:W$7201, A$2:A$7201, A2420, B$2:B$7201, B2420), "OPTIMAL", "")</f>
        <v/>
      </c>
    </row>
    <row r="2421" ht="20" customHeight="1">
      <c r="A2421" s="36" t="n">
        <v>4</v>
      </c>
      <c r="B2421" s="36" t="n">
        <v>40</v>
      </c>
      <c r="C2421" s="37" t="n">
        <v>95</v>
      </c>
      <c r="D2421" s="37" t="n">
        <v>2</v>
      </c>
      <c r="E2421" s="6" t="n">
        <v>4</v>
      </c>
      <c r="F2421" s="37" t="n">
        <v>2</v>
      </c>
      <c r="G2421" s="36" t="n">
        <v>100</v>
      </c>
      <c r="H2421" s="6" t="inlineStr">
        <is>
          <t>OFF</t>
        </is>
      </c>
      <c r="I2421" s="38" t="n">
        <v>994.4885628369005</v>
      </c>
      <c r="J2421" s="38" t="n">
        <v>4850.441664768843</v>
      </c>
      <c r="K2421" s="38" t="n">
        <v>2726.851851851852</v>
      </c>
      <c r="L2421" s="38" t="n">
        <v>150</v>
      </c>
      <c r="M2421" s="38">
        <f>I2421+J2421+K2421+L2421</f>
        <v/>
      </c>
      <c r="N2421" s="38">
        <f>M2421*'Dashboard &amp; Optimisation'!$B$18/('Dashboard &amp; Optimisation'!$B$16/3.6)</f>
        <v/>
      </c>
      <c r="O2421" s="38" t="n">
        <v>710.3100929927153</v>
      </c>
      <c r="P2421" s="39" t="n">
        <v>0.316679947936384</v>
      </c>
      <c r="Q2421" s="40" t="n">
        <v>9.36956338502897</v>
      </c>
      <c r="R2421" s="38" t="n">
        <v>834.4620404073655</v>
      </c>
      <c r="S2421" s="38">
        <f>R2421*IF(A2421=4, 2.0, 3.0)</f>
        <v/>
      </c>
      <c r="T2421" s="37">
        <f>'Dashboard &amp; Optimisation'!$B$18*U2421</f>
        <v/>
      </c>
      <c r="U2421" s="26">
        <f>MIN(1, S2421/M2421)</f>
        <v/>
      </c>
      <c r="V2421" s="26">
        <f>N2421/(N2421+O2421)</f>
        <v/>
      </c>
      <c r="W2421" s="26">
        <f>U2421*V2421</f>
        <v/>
      </c>
      <c r="X2421" s="39">
        <f>T2421/N2421</f>
        <v/>
      </c>
      <c r="Y2421" s="41">
        <f>IF(W2421=MAXIFS(W$2:W$7201, A$2:A$7201, A2421, B$2:B$7201, B2421), "OPTIMAL", "")</f>
        <v/>
      </c>
    </row>
    <row r="2422" ht="20" customHeight="1">
      <c r="A2422" s="28" t="n">
        <v>4</v>
      </c>
      <c r="B2422" s="28" t="n">
        <v>40</v>
      </c>
      <c r="C2422" s="29" t="n">
        <v>95</v>
      </c>
      <c r="D2422" s="29" t="n">
        <v>2</v>
      </c>
      <c r="E2422" s="30" t="n">
        <v>4</v>
      </c>
      <c r="F2422" s="29" t="n">
        <v>2</v>
      </c>
      <c r="G2422" s="28" t="n">
        <v>150</v>
      </c>
      <c r="H2422" s="30" t="inlineStr">
        <is>
          <t>ON</t>
        </is>
      </c>
      <c r="I2422" s="31" t="n">
        <v>994.4885628369005</v>
      </c>
      <c r="J2422" s="31" t="n">
        <v>4850.441664768843</v>
      </c>
      <c r="K2422" s="31" t="n">
        <v>2726.851851851852</v>
      </c>
      <c r="L2422" s="31" t="n">
        <v>150</v>
      </c>
      <c r="M2422" s="31">
        <f>I2422+J2422+K2422+L2422</f>
        <v/>
      </c>
      <c r="N2422" s="31">
        <f>M2422*'Dashboard &amp; Optimisation'!$B$18/('Dashboard &amp; Optimisation'!$B$16/3.6)</f>
        <v/>
      </c>
      <c r="O2422" s="31" t="n">
        <v>710.3100929927153</v>
      </c>
      <c r="P2422" s="32" t="n">
        <v>0.07388061905516093</v>
      </c>
      <c r="Q2422" s="33" t="n">
        <v>9.36956338502897</v>
      </c>
      <c r="R2422" s="31" t="n">
        <v>3576.81620553007</v>
      </c>
      <c r="S2422" s="31">
        <f>R2422*IF(A2422=4, 2.0, 3.0)</f>
        <v/>
      </c>
      <c r="T2422" s="29">
        <f>'Dashboard &amp; Optimisation'!$B$18*U2422</f>
        <v/>
      </c>
      <c r="U2422" s="34">
        <f>MIN(1, S2422/M2422)</f>
        <v/>
      </c>
      <c r="V2422" s="34">
        <f>N2422/(N2422+O2422)</f>
        <v/>
      </c>
      <c r="W2422" s="34">
        <f>U2422*V2422</f>
        <v/>
      </c>
      <c r="X2422" s="32">
        <f>T2422/N2422</f>
        <v/>
      </c>
      <c r="Y2422" s="35">
        <f>IF(W2422=MAXIFS(W$2:W$7201, A$2:A$7201, A2422, B$2:B$7201, B2422), "OPTIMAL", "")</f>
        <v/>
      </c>
    </row>
    <row r="2423" ht="20" customHeight="1">
      <c r="A2423" s="36" t="n">
        <v>4</v>
      </c>
      <c r="B2423" s="36" t="n">
        <v>40</v>
      </c>
      <c r="C2423" s="37" t="n">
        <v>95</v>
      </c>
      <c r="D2423" s="37" t="n">
        <v>2</v>
      </c>
      <c r="E2423" s="6" t="n">
        <v>4</v>
      </c>
      <c r="F2423" s="37" t="n">
        <v>2</v>
      </c>
      <c r="G2423" s="36" t="n">
        <v>150</v>
      </c>
      <c r="H2423" s="6" t="inlineStr">
        <is>
          <t>OFF</t>
        </is>
      </c>
      <c r="I2423" s="38" t="n">
        <v>994.4885628369005</v>
      </c>
      <c r="J2423" s="38" t="n">
        <v>4850.441664768843</v>
      </c>
      <c r="K2423" s="38" t="n">
        <v>2726.851851851852</v>
      </c>
      <c r="L2423" s="38" t="n">
        <v>150</v>
      </c>
      <c r="M2423" s="38">
        <f>I2423+J2423+K2423+L2423</f>
        <v/>
      </c>
      <c r="N2423" s="38">
        <f>M2423*'Dashboard &amp; Optimisation'!$B$18/('Dashboard &amp; Optimisation'!$B$16/3.6)</f>
        <v/>
      </c>
      <c r="O2423" s="38" t="n">
        <v>710.3100929927153</v>
      </c>
      <c r="P2423" s="39" t="n">
        <v>0.3175176055316045</v>
      </c>
      <c r="Q2423" s="40" t="n">
        <v>9.36956338502897</v>
      </c>
      <c r="R2423" s="38" t="n">
        <v>832.2606082540204</v>
      </c>
      <c r="S2423" s="38">
        <f>R2423*IF(A2423=4, 2.0, 3.0)</f>
        <v/>
      </c>
      <c r="T2423" s="37">
        <f>'Dashboard &amp; Optimisation'!$B$18*U2423</f>
        <v/>
      </c>
      <c r="U2423" s="26">
        <f>MIN(1, S2423/M2423)</f>
        <v/>
      </c>
      <c r="V2423" s="26">
        <f>N2423/(N2423+O2423)</f>
        <v/>
      </c>
      <c r="W2423" s="26">
        <f>U2423*V2423</f>
        <v/>
      </c>
      <c r="X2423" s="39">
        <f>T2423/N2423</f>
        <v/>
      </c>
      <c r="Y2423" s="41">
        <f>IF(W2423=MAXIFS(W$2:W$7201, A$2:A$7201, A2423, B$2:B$7201, B2423), "OPTIMAL", "")</f>
        <v/>
      </c>
    </row>
    <row r="2424" ht="20" customHeight="1">
      <c r="A2424" s="28" t="n">
        <v>4</v>
      </c>
      <c r="B2424" s="28" t="n">
        <v>40</v>
      </c>
      <c r="C2424" s="29" t="n">
        <v>95</v>
      </c>
      <c r="D2424" s="29" t="n">
        <v>2</v>
      </c>
      <c r="E2424" s="30" t="n">
        <v>4</v>
      </c>
      <c r="F2424" s="29" t="n">
        <v>2</v>
      </c>
      <c r="G2424" s="28" t="n">
        <v>200</v>
      </c>
      <c r="H2424" s="30" t="inlineStr">
        <is>
          <t>ON</t>
        </is>
      </c>
      <c r="I2424" s="31" t="n">
        <v>994.4885628369005</v>
      </c>
      <c r="J2424" s="31" t="n">
        <v>4850.441664768843</v>
      </c>
      <c r="K2424" s="31" t="n">
        <v>2726.851851851852</v>
      </c>
      <c r="L2424" s="31" t="n">
        <v>150</v>
      </c>
      <c r="M2424" s="31">
        <f>I2424+J2424+K2424+L2424</f>
        <v/>
      </c>
      <c r="N2424" s="31">
        <f>M2424*'Dashboard &amp; Optimisation'!$B$18/('Dashboard &amp; Optimisation'!$B$16/3.6)</f>
        <v/>
      </c>
      <c r="O2424" s="31" t="n">
        <v>710.3100929927153</v>
      </c>
      <c r="P2424" s="32" t="n">
        <v>0.07471827665038143</v>
      </c>
      <c r="Q2424" s="33" t="n">
        <v>9.36956338502897</v>
      </c>
      <c r="R2424" s="31" t="n">
        <v>3536.716950092347</v>
      </c>
      <c r="S2424" s="31">
        <f>R2424*IF(A2424=4, 2.0, 3.0)</f>
        <v/>
      </c>
      <c r="T2424" s="29">
        <f>'Dashboard &amp; Optimisation'!$B$18*U2424</f>
        <v/>
      </c>
      <c r="U2424" s="34">
        <f>MIN(1, S2424/M2424)</f>
        <v/>
      </c>
      <c r="V2424" s="34">
        <f>N2424/(N2424+O2424)</f>
        <v/>
      </c>
      <c r="W2424" s="34">
        <f>U2424*V2424</f>
        <v/>
      </c>
      <c r="X2424" s="32">
        <f>T2424/N2424</f>
        <v/>
      </c>
      <c r="Y2424" s="35">
        <f>IF(W2424=MAXIFS(W$2:W$7201, A$2:A$7201, A2424, B$2:B$7201, B2424), "OPTIMAL", "")</f>
        <v/>
      </c>
    </row>
    <row r="2425" ht="20" customHeight="1">
      <c r="A2425" s="36" t="n">
        <v>4</v>
      </c>
      <c r="B2425" s="36" t="n">
        <v>40</v>
      </c>
      <c r="C2425" s="37" t="n">
        <v>95</v>
      </c>
      <c r="D2425" s="37" t="n">
        <v>2</v>
      </c>
      <c r="E2425" s="6" t="n">
        <v>4</v>
      </c>
      <c r="F2425" s="37" t="n">
        <v>2</v>
      </c>
      <c r="G2425" s="36" t="n">
        <v>200</v>
      </c>
      <c r="H2425" s="6" t="inlineStr">
        <is>
          <t>OFF</t>
        </is>
      </c>
      <c r="I2425" s="38" t="n">
        <v>994.4885628369005</v>
      </c>
      <c r="J2425" s="38" t="n">
        <v>4850.441664768843</v>
      </c>
      <c r="K2425" s="38" t="n">
        <v>2726.851851851852</v>
      </c>
      <c r="L2425" s="38" t="n">
        <v>150</v>
      </c>
      <c r="M2425" s="38">
        <f>I2425+J2425+K2425+L2425</f>
        <v/>
      </c>
      <c r="N2425" s="38">
        <f>M2425*'Dashboard &amp; Optimisation'!$B$18/('Dashboard &amp; Optimisation'!$B$16/3.6)</f>
        <v/>
      </c>
      <c r="O2425" s="38" t="n">
        <v>710.3100929927153</v>
      </c>
      <c r="P2425" s="39" t="n">
        <v>0.318355263126825</v>
      </c>
      <c r="Q2425" s="40" t="n">
        <v>9.36956338502897</v>
      </c>
      <c r="R2425" s="38" t="n">
        <v>830.0707609342068</v>
      </c>
      <c r="S2425" s="38">
        <f>R2425*IF(A2425=4, 2.0, 3.0)</f>
        <v/>
      </c>
      <c r="T2425" s="37">
        <f>'Dashboard &amp; Optimisation'!$B$18*U2425</f>
        <v/>
      </c>
      <c r="U2425" s="26">
        <f>MIN(1, S2425/M2425)</f>
        <v/>
      </c>
      <c r="V2425" s="26">
        <f>N2425/(N2425+O2425)</f>
        <v/>
      </c>
      <c r="W2425" s="26">
        <f>U2425*V2425</f>
        <v/>
      </c>
      <c r="X2425" s="39">
        <f>T2425/N2425</f>
        <v/>
      </c>
      <c r="Y2425" s="41">
        <f>IF(W2425=MAXIFS(W$2:W$7201, A$2:A$7201, A2425, B$2:B$7201, B2425), "OPTIMAL", "")</f>
        <v/>
      </c>
    </row>
    <row r="2426" ht="20" customHeight="1">
      <c r="A2426" s="28" t="n">
        <v>4</v>
      </c>
      <c r="B2426" s="28" t="n">
        <v>40</v>
      </c>
      <c r="C2426" s="29" t="n">
        <v>95</v>
      </c>
      <c r="D2426" s="29" t="n">
        <v>2</v>
      </c>
      <c r="E2426" s="30" t="n">
        <v>8</v>
      </c>
      <c r="F2426" s="29" t="n">
        <v>1.5</v>
      </c>
      <c r="G2426" s="28" t="n">
        <v>50</v>
      </c>
      <c r="H2426" s="30" t="inlineStr">
        <is>
          <t>ON</t>
        </is>
      </c>
      <c r="I2426" s="31" t="n">
        <v>994.4885628369005</v>
      </c>
      <c r="J2426" s="31" t="n">
        <v>4850.441664768843</v>
      </c>
      <c r="K2426" s="31" t="n">
        <v>2726.851851851852</v>
      </c>
      <c r="L2426" s="31" t="n">
        <v>150</v>
      </c>
      <c r="M2426" s="31">
        <f>I2426+J2426+K2426+L2426</f>
        <v/>
      </c>
      <c r="N2426" s="31">
        <f>M2426*'Dashboard &amp; Optimisation'!$B$18/('Dashboard &amp; Optimisation'!$B$16/3.6)</f>
        <v/>
      </c>
      <c r="O2426" s="31" t="n">
        <v>877.5713615141966</v>
      </c>
      <c r="P2426" s="32" t="n">
        <v>0.05615321895779073</v>
      </c>
      <c r="Q2426" s="33" t="n">
        <v>13.95434507754346</v>
      </c>
      <c r="R2426" s="31" t="n">
        <v>4818.942594217326</v>
      </c>
      <c r="S2426" s="31">
        <f>R2426*IF(A2426=4, 2.0, 3.0)</f>
        <v/>
      </c>
      <c r="T2426" s="29">
        <f>'Dashboard &amp; Optimisation'!$B$18*U2426</f>
        <v/>
      </c>
      <c r="U2426" s="34">
        <f>MIN(1, S2426/M2426)</f>
        <v/>
      </c>
      <c r="V2426" s="34">
        <f>N2426/(N2426+O2426)</f>
        <v/>
      </c>
      <c r="W2426" s="34">
        <f>U2426*V2426</f>
        <v/>
      </c>
      <c r="X2426" s="32">
        <f>T2426/N2426</f>
        <v/>
      </c>
      <c r="Y2426" s="35">
        <f>IF(W2426=MAXIFS(W$2:W$7201, A$2:A$7201, A2426, B$2:B$7201, B2426), "OPTIMAL", "")</f>
        <v/>
      </c>
    </row>
    <row r="2427" ht="20" customHeight="1">
      <c r="A2427" s="36" t="n">
        <v>4</v>
      </c>
      <c r="B2427" s="36" t="n">
        <v>40</v>
      </c>
      <c r="C2427" s="37" t="n">
        <v>95</v>
      </c>
      <c r="D2427" s="37" t="n">
        <v>2</v>
      </c>
      <c r="E2427" s="6" t="n">
        <v>8</v>
      </c>
      <c r="F2427" s="37" t="n">
        <v>1.5</v>
      </c>
      <c r="G2427" s="36" t="n">
        <v>50</v>
      </c>
      <c r="H2427" s="6" t="inlineStr">
        <is>
          <t>OFF</t>
        </is>
      </c>
      <c r="I2427" s="38" t="n">
        <v>994.4885628369005</v>
      </c>
      <c r="J2427" s="38" t="n">
        <v>4850.441664768843</v>
      </c>
      <c r="K2427" s="38" t="n">
        <v>2726.851851851852</v>
      </c>
      <c r="L2427" s="38" t="n">
        <v>150</v>
      </c>
      <c r="M2427" s="38">
        <f>I2427+J2427+K2427+L2427</f>
        <v/>
      </c>
      <c r="N2427" s="38">
        <f>M2427*'Dashboard &amp; Optimisation'!$B$18/('Dashboard &amp; Optimisation'!$B$16/3.6)</f>
        <v/>
      </c>
      <c r="O2427" s="38" t="n">
        <v>877.5713615141966</v>
      </c>
      <c r="P2427" s="39" t="n">
        <v>0.2461091312849728</v>
      </c>
      <c r="Q2427" s="40" t="n">
        <v>13.95434507754346</v>
      </c>
      <c r="R2427" s="38" t="n">
        <v>1099.508731046551</v>
      </c>
      <c r="S2427" s="38">
        <f>R2427*IF(A2427=4, 2.0, 3.0)</f>
        <v/>
      </c>
      <c r="T2427" s="37">
        <f>'Dashboard &amp; Optimisation'!$B$18*U2427</f>
        <v/>
      </c>
      <c r="U2427" s="26">
        <f>MIN(1, S2427/M2427)</f>
        <v/>
      </c>
      <c r="V2427" s="26">
        <f>N2427/(N2427+O2427)</f>
        <v/>
      </c>
      <c r="W2427" s="26">
        <f>U2427*V2427</f>
        <v/>
      </c>
      <c r="X2427" s="39">
        <f>T2427/N2427</f>
        <v/>
      </c>
      <c r="Y2427" s="41">
        <f>IF(W2427=MAXIFS(W$2:W$7201, A$2:A$7201, A2427, B$2:B$7201, B2427), "OPTIMAL", "")</f>
        <v/>
      </c>
    </row>
    <row r="2428" ht="20" customHeight="1">
      <c r="A2428" s="28" t="n">
        <v>4</v>
      </c>
      <c r="B2428" s="28" t="n">
        <v>40</v>
      </c>
      <c r="C2428" s="29" t="n">
        <v>95</v>
      </c>
      <c r="D2428" s="29" t="n">
        <v>2</v>
      </c>
      <c r="E2428" s="30" t="n">
        <v>8</v>
      </c>
      <c r="F2428" s="29" t="n">
        <v>1.5</v>
      </c>
      <c r="G2428" s="28" t="n">
        <v>100</v>
      </c>
      <c r="H2428" s="30" t="inlineStr">
        <is>
          <t>ON</t>
        </is>
      </c>
      <c r="I2428" s="31" t="n">
        <v>994.4885628369005</v>
      </c>
      <c r="J2428" s="31" t="n">
        <v>4850.441664768843</v>
      </c>
      <c r="K2428" s="31" t="n">
        <v>2726.851851851852</v>
      </c>
      <c r="L2428" s="31" t="n">
        <v>150</v>
      </c>
      <c r="M2428" s="31">
        <f>I2428+J2428+K2428+L2428</f>
        <v/>
      </c>
      <c r="N2428" s="31">
        <f>M2428*'Dashboard &amp; Optimisation'!$B$18/('Dashboard &amp; Optimisation'!$B$16/3.6)</f>
        <v/>
      </c>
      <c r="O2428" s="31" t="n">
        <v>877.5713615141966</v>
      </c>
      <c r="P2428" s="32" t="n">
        <v>0.05699087655301123</v>
      </c>
      <c r="Q2428" s="33" t="n">
        <v>13.95434507754346</v>
      </c>
      <c r="R2428" s="31" t="n">
        <v>4748.113294702639</v>
      </c>
      <c r="S2428" s="31">
        <f>R2428*IF(A2428=4, 2.0, 3.0)</f>
        <v/>
      </c>
      <c r="T2428" s="29">
        <f>'Dashboard &amp; Optimisation'!$B$18*U2428</f>
        <v/>
      </c>
      <c r="U2428" s="34">
        <f>MIN(1, S2428/M2428)</f>
        <v/>
      </c>
      <c r="V2428" s="34">
        <f>N2428/(N2428+O2428)</f>
        <v/>
      </c>
      <c r="W2428" s="34">
        <f>U2428*V2428</f>
        <v/>
      </c>
      <c r="X2428" s="32">
        <f>T2428/N2428</f>
        <v/>
      </c>
      <c r="Y2428" s="35">
        <f>IF(W2428=MAXIFS(W$2:W$7201, A$2:A$7201, A2428, B$2:B$7201, B2428), "OPTIMAL", "")</f>
        <v/>
      </c>
    </row>
    <row r="2429" ht="20" customHeight="1">
      <c r="A2429" s="36" t="n">
        <v>4</v>
      </c>
      <c r="B2429" s="36" t="n">
        <v>40</v>
      </c>
      <c r="C2429" s="37" t="n">
        <v>95</v>
      </c>
      <c r="D2429" s="37" t="n">
        <v>2</v>
      </c>
      <c r="E2429" s="6" t="n">
        <v>8</v>
      </c>
      <c r="F2429" s="37" t="n">
        <v>1.5</v>
      </c>
      <c r="G2429" s="36" t="n">
        <v>100</v>
      </c>
      <c r="H2429" s="6" t="inlineStr">
        <is>
          <t>OFF</t>
        </is>
      </c>
      <c r="I2429" s="38" t="n">
        <v>994.4885628369005</v>
      </c>
      <c r="J2429" s="38" t="n">
        <v>4850.441664768843</v>
      </c>
      <c r="K2429" s="38" t="n">
        <v>2726.851851851852</v>
      </c>
      <c r="L2429" s="38" t="n">
        <v>150</v>
      </c>
      <c r="M2429" s="38">
        <f>I2429+J2429+K2429+L2429</f>
        <v/>
      </c>
      <c r="N2429" s="38">
        <f>M2429*'Dashboard &amp; Optimisation'!$B$18/('Dashboard &amp; Optimisation'!$B$16/3.6)</f>
        <v/>
      </c>
      <c r="O2429" s="38" t="n">
        <v>877.5713615141966</v>
      </c>
      <c r="P2429" s="39" t="n">
        <v>0.2469467888801933</v>
      </c>
      <c r="Q2429" s="40" t="n">
        <v>13.95434507754346</v>
      </c>
      <c r="R2429" s="38" t="n">
        <v>1095.779134708211</v>
      </c>
      <c r="S2429" s="38">
        <f>R2429*IF(A2429=4, 2.0, 3.0)</f>
        <v/>
      </c>
      <c r="T2429" s="37">
        <f>'Dashboard &amp; Optimisation'!$B$18*U2429</f>
        <v/>
      </c>
      <c r="U2429" s="26">
        <f>MIN(1, S2429/M2429)</f>
        <v/>
      </c>
      <c r="V2429" s="26">
        <f>N2429/(N2429+O2429)</f>
        <v/>
      </c>
      <c r="W2429" s="26">
        <f>U2429*V2429</f>
        <v/>
      </c>
      <c r="X2429" s="39">
        <f>T2429/N2429</f>
        <v/>
      </c>
      <c r="Y2429" s="41">
        <f>IF(W2429=MAXIFS(W$2:W$7201, A$2:A$7201, A2429, B$2:B$7201, B2429), "OPTIMAL", "")</f>
        <v/>
      </c>
    </row>
    <row r="2430" ht="20" customHeight="1">
      <c r="A2430" s="28" t="n">
        <v>4</v>
      </c>
      <c r="B2430" s="28" t="n">
        <v>40</v>
      </c>
      <c r="C2430" s="29" t="n">
        <v>95</v>
      </c>
      <c r="D2430" s="29" t="n">
        <v>2</v>
      </c>
      <c r="E2430" s="30" t="n">
        <v>8</v>
      </c>
      <c r="F2430" s="29" t="n">
        <v>1.5</v>
      </c>
      <c r="G2430" s="28" t="n">
        <v>150</v>
      </c>
      <c r="H2430" s="30" t="inlineStr">
        <is>
          <t>ON</t>
        </is>
      </c>
      <c r="I2430" s="31" t="n">
        <v>994.4885628369005</v>
      </c>
      <c r="J2430" s="31" t="n">
        <v>4850.441664768843</v>
      </c>
      <c r="K2430" s="31" t="n">
        <v>2726.851851851852</v>
      </c>
      <c r="L2430" s="31" t="n">
        <v>150</v>
      </c>
      <c r="M2430" s="31">
        <f>I2430+J2430+K2430+L2430</f>
        <v/>
      </c>
      <c r="N2430" s="31">
        <f>M2430*'Dashboard &amp; Optimisation'!$B$18/('Dashboard &amp; Optimisation'!$B$16/3.6)</f>
        <v/>
      </c>
      <c r="O2430" s="31" t="n">
        <v>877.5713615141966</v>
      </c>
      <c r="P2430" s="32" t="n">
        <v>0.05782853414823173</v>
      </c>
      <c r="Q2430" s="33" t="n">
        <v>13.95434507754346</v>
      </c>
      <c r="R2430" s="31" t="n">
        <v>4679.335947622042</v>
      </c>
      <c r="S2430" s="31">
        <f>R2430*IF(A2430=4, 2.0, 3.0)</f>
        <v/>
      </c>
      <c r="T2430" s="29">
        <f>'Dashboard &amp; Optimisation'!$B$18*U2430</f>
        <v/>
      </c>
      <c r="U2430" s="34">
        <f>MIN(1, S2430/M2430)</f>
        <v/>
      </c>
      <c r="V2430" s="34">
        <f>N2430/(N2430+O2430)</f>
        <v/>
      </c>
      <c r="W2430" s="34">
        <f>U2430*V2430</f>
        <v/>
      </c>
      <c r="X2430" s="32">
        <f>T2430/N2430</f>
        <v/>
      </c>
      <c r="Y2430" s="35">
        <f>IF(W2430=MAXIFS(W$2:W$7201, A$2:A$7201, A2430, B$2:B$7201, B2430), "OPTIMAL", "")</f>
        <v/>
      </c>
    </row>
    <row r="2431" ht="20" customHeight="1">
      <c r="A2431" s="36" t="n">
        <v>4</v>
      </c>
      <c r="B2431" s="36" t="n">
        <v>40</v>
      </c>
      <c r="C2431" s="37" t="n">
        <v>95</v>
      </c>
      <c r="D2431" s="37" t="n">
        <v>2</v>
      </c>
      <c r="E2431" s="6" t="n">
        <v>8</v>
      </c>
      <c r="F2431" s="37" t="n">
        <v>1.5</v>
      </c>
      <c r="G2431" s="36" t="n">
        <v>150</v>
      </c>
      <c r="H2431" s="6" t="inlineStr">
        <is>
          <t>OFF</t>
        </is>
      </c>
      <c r="I2431" s="38" t="n">
        <v>994.4885628369005</v>
      </c>
      <c r="J2431" s="38" t="n">
        <v>4850.441664768843</v>
      </c>
      <c r="K2431" s="38" t="n">
        <v>2726.851851851852</v>
      </c>
      <c r="L2431" s="38" t="n">
        <v>150</v>
      </c>
      <c r="M2431" s="38">
        <f>I2431+J2431+K2431+L2431</f>
        <v/>
      </c>
      <c r="N2431" s="38">
        <f>M2431*'Dashboard &amp; Optimisation'!$B$18/('Dashboard &amp; Optimisation'!$B$16/3.6)</f>
        <v/>
      </c>
      <c r="O2431" s="38" t="n">
        <v>877.5713615141966</v>
      </c>
      <c r="P2431" s="39" t="n">
        <v>0.2477844464754138</v>
      </c>
      <c r="Q2431" s="40" t="n">
        <v>13.95434507754346</v>
      </c>
      <c r="R2431" s="38" t="n">
        <v>1092.074754841238</v>
      </c>
      <c r="S2431" s="38">
        <f>R2431*IF(A2431=4, 2.0, 3.0)</f>
        <v/>
      </c>
      <c r="T2431" s="37">
        <f>'Dashboard &amp; Optimisation'!$B$18*U2431</f>
        <v/>
      </c>
      <c r="U2431" s="26">
        <f>MIN(1, S2431/M2431)</f>
        <v/>
      </c>
      <c r="V2431" s="26">
        <f>N2431/(N2431+O2431)</f>
        <v/>
      </c>
      <c r="W2431" s="26">
        <f>U2431*V2431</f>
        <v/>
      </c>
      <c r="X2431" s="39">
        <f>T2431/N2431</f>
        <v/>
      </c>
      <c r="Y2431" s="41">
        <f>IF(W2431=MAXIFS(W$2:W$7201, A$2:A$7201, A2431, B$2:B$7201, B2431), "OPTIMAL", "")</f>
        <v/>
      </c>
    </row>
    <row r="2432" ht="20" customHeight="1">
      <c r="A2432" s="28" t="n">
        <v>4</v>
      </c>
      <c r="B2432" s="28" t="n">
        <v>40</v>
      </c>
      <c r="C2432" s="29" t="n">
        <v>95</v>
      </c>
      <c r="D2432" s="29" t="n">
        <v>2</v>
      </c>
      <c r="E2432" s="30" t="n">
        <v>8</v>
      </c>
      <c r="F2432" s="29" t="n">
        <v>1.5</v>
      </c>
      <c r="G2432" s="28" t="n">
        <v>200</v>
      </c>
      <c r="H2432" s="30" t="inlineStr">
        <is>
          <t>ON</t>
        </is>
      </c>
      <c r="I2432" s="31" t="n">
        <v>994.4885628369005</v>
      </c>
      <c r="J2432" s="31" t="n">
        <v>4850.441664768843</v>
      </c>
      <c r="K2432" s="31" t="n">
        <v>2726.851851851852</v>
      </c>
      <c r="L2432" s="31" t="n">
        <v>150</v>
      </c>
      <c r="M2432" s="31">
        <f>I2432+J2432+K2432+L2432</f>
        <v/>
      </c>
      <c r="N2432" s="31">
        <f>M2432*'Dashboard &amp; Optimisation'!$B$18/('Dashboard &amp; Optimisation'!$B$16/3.6)</f>
        <v/>
      </c>
      <c r="O2432" s="31" t="n">
        <v>877.5713615141966</v>
      </c>
      <c r="P2432" s="32" t="n">
        <v>0.05866619174345224</v>
      </c>
      <c r="Q2432" s="33" t="n">
        <v>13.95434507754346</v>
      </c>
      <c r="R2432" s="31" t="n">
        <v>4612.522657366988</v>
      </c>
      <c r="S2432" s="31">
        <f>R2432*IF(A2432=4, 2.0, 3.0)</f>
        <v/>
      </c>
      <c r="T2432" s="29">
        <f>'Dashboard &amp; Optimisation'!$B$18*U2432</f>
        <v/>
      </c>
      <c r="U2432" s="34">
        <f>MIN(1, S2432/M2432)</f>
        <v/>
      </c>
      <c r="V2432" s="34">
        <f>N2432/(N2432+O2432)</f>
        <v/>
      </c>
      <c r="W2432" s="34">
        <f>U2432*V2432</f>
        <v/>
      </c>
      <c r="X2432" s="32">
        <f>T2432/N2432</f>
        <v/>
      </c>
      <c r="Y2432" s="35">
        <f>IF(W2432=MAXIFS(W$2:W$7201, A$2:A$7201, A2432, B$2:B$7201, B2432), "OPTIMAL", "")</f>
        <v/>
      </c>
    </row>
    <row r="2433" ht="20" customHeight="1">
      <c r="A2433" s="36" t="n">
        <v>4</v>
      </c>
      <c r="B2433" s="36" t="n">
        <v>40</v>
      </c>
      <c r="C2433" s="37" t="n">
        <v>95</v>
      </c>
      <c r="D2433" s="37" t="n">
        <v>2</v>
      </c>
      <c r="E2433" s="6" t="n">
        <v>8</v>
      </c>
      <c r="F2433" s="37" t="n">
        <v>1.5</v>
      </c>
      <c r="G2433" s="36" t="n">
        <v>200</v>
      </c>
      <c r="H2433" s="6" t="inlineStr">
        <is>
          <t>OFF</t>
        </is>
      </c>
      <c r="I2433" s="38" t="n">
        <v>994.4885628369005</v>
      </c>
      <c r="J2433" s="38" t="n">
        <v>4850.441664768843</v>
      </c>
      <c r="K2433" s="38" t="n">
        <v>2726.851851851852</v>
      </c>
      <c r="L2433" s="38" t="n">
        <v>150</v>
      </c>
      <c r="M2433" s="38">
        <f>I2433+J2433+K2433+L2433</f>
        <v/>
      </c>
      <c r="N2433" s="38">
        <f>M2433*'Dashboard &amp; Optimisation'!$B$18/('Dashboard &amp; Optimisation'!$B$16/3.6)</f>
        <v/>
      </c>
      <c r="O2433" s="38" t="n">
        <v>877.5713615141966</v>
      </c>
      <c r="P2433" s="39" t="n">
        <v>0.2486221040706343</v>
      </c>
      <c r="Q2433" s="40" t="n">
        <v>13.95434507754346</v>
      </c>
      <c r="R2433" s="38" t="n">
        <v>1088.395336567627</v>
      </c>
      <c r="S2433" s="38">
        <f>R2433*IF(A2433=4, 2.0, 3.0)</f>
        <v/>
      </c>
      <c r="T2433" s="37">
        <f>'Dashboard &amp; Optimisation'!$B$18*U2433</f>
        <v/>
      </c>
      <c r="U2433" s="26">
        <f>MIN(1, S2433/M2433)</f>
        <v/>
      </c>
      <c r="V2433" s="26">
        <f>N2433/(N2433+O2433)</f>
        <v/>
      </c>
      <c r="W2433" s="26">
        <f>U2433*V2433</f>
        <v/>
      </c>
      <c r="X2433" s="39">
        <f>T2433/N2433</f>
        <v/>
      </c>
      <c r="Y2433" s="41">
        <f>IF(W2433=MAXIFS(W$2:W$7201, A$2:A$7201, A2433, B$2:B$7201, B2433), "OPTIMAL", "")</f>
        <v/>
      </c>
    </row>
    <row r="2434" ht="20" customHeight="1">
      <c r="A2434" s="28" t="n">
        <v>4</v>
      </c>
      <c r="B2434" s="28" t="n">
        <v>40</v>
      </c>
      <c r="C2434" s="29" t="n">
        <v>95</v>
      </c>
      <c r="D2434" s="29" t="n">
        <v>2</v>
      </c>
      <c r="E2434" s="30" t="n">
        <v>8</v>
      </c>
      <c r="F2434" s="29" t="n">
        <v>2</v>
      </c>
      <c r="G2434" s="28" t="n">
        <v>50</v>
      </c>
      <c r="H2434" s="30" t="inlineStr">
        <is>
          <t>ON</t>
        </is>
      </c>
      <c r="I2434" s="31" t="n">
        <v>994.4885628369005</v>
      </c>
      <c r="J2434" s="31" t="n">
        <v>4850.441664768843</v>
      </c>
      <c r="K2434" s="31" t="n">
        <v>2726.851851851852</v>
      </c>
      <c r="L2434" s="31" t="n">
        <v>150</v>
      </c>
      <c r="M2434" s="31">
        <f>I2434+J2434+K2434+L2434</f>
        <v/>
      </c>
      <c r="N2434" s="31">
        <f>M2434*'Dashboard &amp; Optimisation'!$B$18/('Dashboard &amp; Optimisation'!$B$16/3.6)</f>
        <v/>
      </c>
      <c r="O2434" s="31" t="n">
        <v>1053.058016825949</v>
      </c>
      <c r="P2434" s="32" t="n">
        <v>0.05500836065059025</v>
      </c>
      <c r="Q2434" s="33" t="n">
        <v>18.53912677005794</v>
      </c>
      <c r="R2434" s="31" t="n">
        <v>5040.192901702251</v>
      </c>
      <c r="S2434" s="31">
        <f>R2434*IF(A2434=4, 2.0, 3.0)</f>
        <v/>
      </c>
      <c r="T2434" s="29">
        <f>'Dashboard &amp; Optimisation'!$B$18*U2434</f>
        <v/>
      </c>
      <c r="U2434" s="34">
        <f>MIN(1, S2434/M2434)</f>
        <v/>
      </c>
      <c r="V2434" s="34">
        <f>N2434/(N2434+O2434)</f>
        <v/>
      </c>
      <c r="W2434" s="34">
        <f>U2434*V2434</f>
        <v/>
      </c>
      <c r="X2434" s="32">
        <f>T2434/N2434</f>
        <v/>
      </c>
      <c r="Y2434" s="35">
        <f>IF(W2434=MAXIFS(W$2:W$7201, A$2:A$7201, A2434, B$2:B$7201, B2434), "OPTIMAL", "")</f>
        <v/>
      </c>
    </row>
    <row r="2435" ht="20" customHeight="1">
      <c r="A2435" s="36" t="n">
        <v>4</v>
      </c>
      <c r="B2435" s="36" t="n">
        <v>40</v>
      </c>
      <c r="C2435" s="37" t="n">
        <v>95</v>
      </c>
      <c r="D2435" s="37" t="n">
        <v>2</v>
      </c>
      <c r="E2435" s="6" t="n">
        <v>8</v>
      </c>
      <c r="F2435" s="37" t="n">
        <v>2</v>
      </c>
      <c r="G2435" s="36" t="n">
        <v>50</v>
      </c>
      <c r="H2435" s="6" t="inlineStr">
        <is>
          <t>OFF</t>
        </is>
      </c>
      <c r="I2435" s="38" t="n">
        <v>994.4885628369005</v>
      </c>
      <c r="J2435" s="38" t="n">
        <v>4850.441664768843</v>
      </c>
      <c r="K2435" s="38" t="n">
        <v>2726.851851851852</v>
      </c>
      <c r="L2435" s="38" t="n">
        <v>150</v>
      </c>
      <c r="M2435" s="38">
        <f>I2435+J2435+K2435+L2435</f>
        <v/>
      </c>
      <c r="N2435" s="38">
        <f>M2435*'Dashboard &amp; Optimisation'!$B$18/('Dashboard &amp; Optimisation'!$B$16/3.6)</f>
        <v/>
      </c>
      <c r="O2435" s="38" t="n">
        <v>1053.058016825949</v>
      </c>
      <c r="P2435" s="39" t="n">
        <v>0.2464165120213152</v>
      </c>
      <c r="Q2435" s="40" t="n">
        <v>18.53912677005794</v>
      </c>
      <c r="R2435" s="38" t="n">
        <v>1125.138679267564</v>
      </c>
      <c r="S2435" s="38">
        <f>R2435*IF(A2435=4, 2.0, 3.0)</f>
        <v/>
      </c>
      <c r="T2435" s="37">
        <f>'Dashboard &amp; Optimisation'!$B$18*U2435</f>
        <v/>
      </c>
      <c r="U2435" s="26">
        <f>MIN(1, S2435/M2435)</f>
        <v/>
      </c>
      <c r="V2435" s="26">
        <f>N2435/(N2435+O2435)</f>
        <v/>
      </c>
      <c r="W2435" s="26">
        <f>U2435*V2435</f>
        <v/>
      </c>
      <c r="X2435" s="39">
        <f>T2435/N2435</f>
        <v/>
      </c>
      <c r="Y2435" s="41">
        <f>IF(W2435=MAXIFS(W$2:W$7201, A$2:A$7201, A2435, B$2:B$7201, B2435), "OPTIMAL", "")</f>
        <v/>
      </c>
    </row>
    <row r="2436" ht="20" customHeight="1">
      <c r="A2436" s="28" t="n">
        <v>4</v>
      </c>
      <c r="B2436" s="28" t="n">
        <v>40</v>
      </c>
      <c r="C2436" s="29" t="n">
        <v>95</v>
      </c>
      <c r="D2436" s="29" t="n">
        <v>2</v>
      </c>
      <c r="E2436" s="30" t="n">
        <v>8</v>
      </c>
      <c r="F2436" s="29" t="n">
        <v>2</v>
      </c>
      <c r="G2436" s="28" t="n">
        <v>100</v>
      </c>
      <c r="H2436" s="30" t="inlineStr">
        <is>
          <t>ON</t>
        </is>
      </c>
      <c r="I2436" s="31" t="n">
        <v>994.4885628369005</v>
      </c>
      <c r="J2436" s="31" t="n">
        <v>4850.441664768843</v>
      </c>
      <c r="K2436" s="31" t="n">
        <v>2726.851851851852</v>
      </c>
      <c r="L2436" s="31" t="n">
        <v>150</v>
      </c>
      <c r="M2436" s="31">
        <f>I2436+J2436+K2436+L2436</f>
        <v/>
      </c>
      <c r="N2436" s="31">
        <f>M2436*'Dashboard &amp; Optimisation'!$B$18/('Dashboard &amp; Optimisation'!$B$16/3.6)</f>
        <v/>
      </c>
      <c r="O2436" s="31" t="n">
        <v>1053.058016825949</v>
      </c>
      <c r="P2436" s="32" t="n">
        <v>0.05584601824581075</v>
      </c>
      <c r="Q2436" s="33" t="n">
        <v>18.53912677005794</v>
      </c>
      <c r="R2436" s="31" t="n">
        <v>4964.592957460854</v>
      </c>
      <c r="S2436" s="31">
        <f>R2436*IF(A2436=4, 2.0, 3.0)</f>
        <v/>
      </c>
      <c r="T2436" s="29">
        <f>'Dashboard &amp; Optimisation'!$B$18*U2436</f>
        <v/>
      </c>
      <c r="U2436" s="34">
        <f>MIN(1, S2436/M2436)</f>
        <v/>
      </c>
      <c r="V2436" s="34">
        <f>N2436/(N2436+O2436)</f>
        <v/>
      </c>
      <c r="W2436" s="34">
        <f>U2436*V2436</f>
        <v/>
      </c>
      <c r="X2436" s="32">
        <f>T2436/N2436</f>
        <v/>
      </c>
      <c r="Y2436" s="35">
        <f>IF(W2436=MAXIFS(W$2:W$7201, A$2:A$7201, A2436, B$2:B$7201, B2436), "OPTIMAL", "")</f>
        <v/>
      </c>
    </row>
    <row r="2437" ht="20" customHeight="1">
      <c r="A2437" s="36" t="n">
        <v>4</v>
      </c>
      <c r="B2437" s="36" t="n">
        <v>40</v>
      </c>
      <c r="C2437" s="37" t="n">
        <v>95</v>
      </c>
      <c r="D2437" s="37" t="n">
        <v>2</v>
      </c>
      <c r="E2437" s="6" t="n">
        <v>8</v>
      </c>
      <c r="F2437" s="37" t="n">
        <v>2</v>
      </c>
      <c r="G2437" s="36" t="n">
        <v>100</v>
      </c>
      <c r="H2437" s="6" t="inlineStr">
        <is>
          <t>OFF</t>
        </is>
      </c>
      <c r="I2437" s="38" t="n">
        <v>994.4885628369005</v>
      </c>
      <c r="J2437" s="38" t="n">
        <v>4850.441664768843</v>
      </c>
      <c r="K2437" s="38" t="n">
        <v>2726.851851851852</v>
      </c>
      <c r="L2437" s="38" t="n">
        <v>150</v>
      </c>
      <c r="M2437" s="38">
        <f>I2437+J2437+K2437+L2437</f>
        <v/>
      </c>
      <c r="N2437" s="38">
        <f>M2437*'Dashboard &amp; Optimisation'!$B$18/('Dashboard &amp; Optimisation'!$B$16/3.6)</f>
        <v/>
      </c>
      <c r="O2437" s="38" t="n">
        <v>1053.058016825949</v>
      </c>
      <c r="P2437" s="39" t="n">
        <v>0.2472541696165357</v>
      </c>
      <c r="Q2437" s="40" t="n">
        <v>18.53912677005794</v>
      </c>
      <c r="R2437" s="38" t="n">
        <v>1121.326889311396</v>
      </c>
      <c r="S2437" s="38">
        <f>R2437*IF(A2437=4, 2.0, 3.0)</f>
        <v/>
      </c>
      <c r="T2437" s="37">
        <f>'Dashboard &amp; Optimisation'!$B$18*U2437</f>
        <v/>
      </c>
      <c r="U2437" s="26">
        <f>MIN(1, S2437/M2437)</f>
        <v/>
      </c>
      <c r="V2437" s="26">
        <f>N2437/(N2437+O2437)</f>
        <v/>
      </c>
      <c r="W2437" s="26">
        <f>U2437*V2437</f>
        <v/>
      </c>
      <c r="X2437" s="39">
        <f>T2437/N2437</f>
        <v/>
      </c>
      <c r="Y2437" s="41">
        <f>IF(W2437=MAXIFS(W$2:W$7201, A$2:A$7201, A2437, B$2:B$7201, B2437), "OPTIMAL", "")</f>
        <v/>
      </c>
    </row>
    <row r="2438" ht="20" customHeight="1">
      <c r="A2438" s="28" t="n">
        <v>4</v>
      </c>
      <c r="B2438" s="28" t="n">
        <v>40</v>
      </c>
      <c r="C2438" s="29" t="n">
        <v>95</v>
      </c>
      <c r="D2438" s="29" t="n">
        <v>2</v>
      </c>
      <c r="E2438" s="30" t="n">
        <v>8</v>
      </c>
      <c r="F2438" s="29" t="n">
        <v>2</v>
      </c>
      <c r="G2438" s="28" t="n">
        <v>150</v>
      </c>
      <c r="H2438" s="30" t="inlineStr">
        <is>
          <t>ON</t>
        </is>
      </c>
      <c r="I2438" s="31" t="n">
        <v>994.4885628369005</v>
      </c>
      <c r="J2438" s="31" t="n">
        <v>4850.441664768843</v>
      </c>
      <c r="K2438" s="31" t="n">
        <v>2726.851851851852</v>
      </c>
      <c r="L2438" s="31" t="n">
        <v>150</v>
      </c>
      <c r="M2438" s="31">
        <f>I2438+J2438+K2438+L2438</f>
        <v/>
      </c>
      <c r="N2438" s="31">
        <f>M2438*'Dashboard &amp; Optimisation'!$B$18/('Dashboard &amp; Optimisation'!$B$16/3.6)</f>
        <v/>
      </c>
      <c r="O2438" s="31" t="n">
        <v>1053.058016825949</v>
      </c>
      <c r="P2438" s="32" t="n">
        <v>0.05668367584103125</v>
      </c>
      <c r="Q2438" s="33" t="n">
        <v>18.53912677005794</v>
      </c>
      <c r="R2438" s="31" t="n">
        <v>4891.227408450622</v>
      </c>
      <c r="S2438" s="31">
        <f>R2438*IF(A2438=4, 2.0, 3.0)</f>
        <v/>
      </c>
      <c r="T2438" s="29">
        <f>'Dashboard &amp; Optimisation'!$B$18*U2438</f>
        <v/>
      </c>
      <c r="U2438" s="34">
        <f>MIN(1, S2438/M2438)</f>
        <v/>
      </c>
      <c r="V2438" s="34">
        <f>N2438/(N2438+O2438)</f>
        <v/>
      </c>
      <c r="W2438" s="34">
        <f>U2438*V2438</f>
        <v/>
      </c>
      <c r="X2438" s="32">
        <f>T2438/N2438</f>
        <v/>
      </c>
      <c r="Y2438" s="35">
        <f>IF(W2438=MAXIFS(W$2:W$7201, A$2:A$7201, A2438, B$2:B$7201, B2438), "OPTIMAL", "")</f>
        <v/>
      </c>
    </row>
    <row r="2439" ht="20" customHeight="1">
      <c r="A2439" s="36" t="n">
        <v>4</v>
      </c>
      <c r="B2439" s="36" t="n">
        <v>40</v>
      </c>
      <c r="C2439" s="37" t="n">
        <v>95</v>
      </c>
      <c r="D2439" s="37" t="n">
        <v>2</v>
      </c>
      <c r="E2439" s="6" t="n">
        <v>8</v>
      </c>
      <c r="F2439" s="37" t="n">
        <v>2</v>
      </c>
      <c r="G2439" s="36" t="n">
        <v>150</v>
      </c>
      <c r="H2439" s="6" t="inlineStr">
        <is>
          <t>OFF</t>
        </is>
      </c>
      <c r="I2439" s="38" t="n">
        <v>994.4885628369005</v>
      </c>
      <c r="J2439" s="38" t="n">
        <v>4850.441664768843</v>
      </c>
      <c r="K2439" s="38" t="n">
        <v>2726.851851851852</v>
      </c>
      <c r="L2439" s="38" t="n">
        <v>150</v>
      </c>
      <c r="M2439" s="38">
        <f>I2439+J2439+K2439+L2439</f>
        <v/>
      </c>
      <c r="N2439" s="38">
        <f>M2439*'Dashboard &amp; Optimisation'!$B$18/('Dashboard &amp; Optimisation'!$B$16/3.6)</f>
        <v/>
      </c>
      <c r="O2439" s="38" t="n">
        <v>1053.058016825949</v>
      </c>
      <c r="P2439" s="39" t="n">
        <v>0.2480918272117562</v>
      </c>
      <c r="Q2439" s="40" t="n">
        <v>18.53912677005794</v>
      </c>
      <c r="R2439" s="38" t="n">
        <v>1117.540839621195</v>
      </c>
      <c r="S2439" s="38">
        <f>R2439*IF(A2439=4, 2.0, 3.0)</f>
        <v/>
      </c>
      <c r="T2439" s="37">
        <f>'Dashboard &amp; Optimisation'!$B$18*U2439</f>
        <v/>
      </c>
      <c r="U2439" s="26">
        <f>MIN(1, S2439/M2439)</f>
        <v/>
      </c>
      <c r="V2439" s="26">
        <f>N2439/(N2439+O2439)</f>
        <v/>
      </c>
      <c r="W2439" s="26">
        <f>U2439*V2439</f>
        <v/>
      </c>
      <c r="X2439" s="39">
        <f>T2439/N2439</f>
        <v/>
      </c>
      <c r="Y2439" s="41">
        <f>IF(W2439=MAXIFS(W$2:W$7201, A$2:A$7201, A2439, B$2:B$7201, B2439), "OPTIMAL", "")</f>
        <v/>
      </c>
    </row>
    <row r="2440" ht="20" customHeight="1">
      <c r="A2440" s="28" t="n">
        <v>4</v>
      </c>
      <c r="B2440" s="28" t="n">
        <v>40</v>
      </c>
      <c r="C2440" s="29" t="n">
        <v>95</v>
      </c>
      <c r="D2440" s="29" t="n">
        <v>2</v>
      </c>
      <c r="E2440" s="30" t="n">
        <v>8</v>
      </c>
      <c r="F2440" s="29" t="n">
        <v>2</v>
      </c>
      <c r="G2440" s="28" t="n">
        <v>200</v>
      </c>
      <c r="H2440" s="30" t="inlineStr">
        <is>
          <t>ON</t>
        </is>
      </c>
      <c r="I2440" s="31" t="n">
        <v>994.4885628369005</v>
      </c>
      <c r="J2440" s="31" t="n">
        <v>4850.441664768843</v>
      </c>
      <c r="K2440" s="31" t="n">
        <v>2726.851851851852</v>
      </c>
      <c r="L2440" s="31" t="n">
        <v>150</v>
      </c>
      <c r="M2440" s="31">
        <f>I2440+J2440+K2440+L2440</f>
        <v/>
      </c>
      <c r="N2440" s="31">
        <f>M2440*'Dashboard &amp; Optimisation'!$B$18/('Dashboard &amp; Optimisation'!$B$16/3.6)</f>
        <v/>
      </c>
      <c r="O2440" s="31" t="n">
        <v>1053.058016825949</v>
      </c>
      <c r="P2440" s="32" t="n">
        <v>0.05752133343625176</v>
      </c>
      <c r="Q2440" s="33" t="n">
        <v>18.53912677005794</v>
      </c>
      <c r="R2440" s="31" t="n">
        <v>4819.998639159658</v>
      </c>
      <c r="S2440" s="31">
        <f>R2440*IF(A2440=4, 2.0, 3.0)</f>
        <v/>
      </c>
      <c r="T2440" s="29">
        <f>'Dashboard &amp; Optimisation'!$B$18*U2440</f>
        <v/>
      </c>
      <c r="U2440" s="34">
        <f>MIN(1, S2440/M2440)</f>
        <v/>
      </c>
      <c r="V2440" s="34">
        <f>N2440/(N2440+O2440)</f>
        <v/>
      </c>
      <c r="W2440" s="34">
        <f>U2440*V2440</f>
        <v/>
      </c>
      <c r="X2440" s="32">
        <f>T2440/N2440</f>
        <v/>
      </c>
      <c r="Y2440" s="35">
        <f>IF(W2440=MAXIFS(W$2:W$7201, A$2:A$7201, A2440, B$2:B$7201, B2440), "OPTIMAL", "")</f>
        <v/>
      </c>
    </row>
    <row r="2441" ht="20" customHeight="1">
      <c r="A2441" s="36" t="n">
        <v>4</v>
      </c>
      <c r="B2441" s="36" t="n">
        <v>40</v>
      </c>
      <c r="C2441" s="37" t="n">
        <v>95</v>
      </c>
      <c r="D2441" s="37" t="n">
        <v>2</v>
      </c>
      <c r="E2441" s="6" t="n">
        <v>8</v>
      </c>
      <c r="F2441" s="37" t="n">
        <v>2</v>
      </c>
      <c r="G2441" s="36" t="n">
        <v>200</v>
      </c>
      <c r="H2441" s="6" t="inlineStr">
        <is>
          <t>OFF</t>
        </is>
      </c>
      <c r="I2441" s="38" t="n">
        <v>994.4885628369005</v>
      </c>
      <c r="J2441" s="38" t="n">
        <v>4850.441664768843</v>
      </c>
      <c r="K2441" s="38" t="n">
        <v>2726.851851851852</v>
      </c>
      <c r="L2441" s="38" t="n">
        <v>150</v>
      </c>
      <c r="M2441" s="38">
        <f>I2441+J2441+K2441+L2441</f>
        <v/>
      </c>
      <c r="N2441" s="38">
        <f>M2441*'Dashboard &amp; Optimisation'!$B$18/('Dashboard &amp; Optimisation'!$B$16/3.6)</f>
        <v/>
      </c>
      <c r="O2441" s="38" t="n">
        <v>1053.058016825949</v>
      </c>
      <c r="P2441" s="39" t="n">
        <v>0.2489294848069767</v>
      </c>
      <c r="Q2441" s="40" t="n">
        <v>18.53912677005794</v>
      </c>
      <c r="R2441" s="38" t="n">
        <v>1113.780270345909</v>
      </c>
      <c r="S2441" s="38">
        <f>R2441*IF(A2441=4, 2.0, 3.0)</f>
        <v/>
      </c>
      <c r="T2441" s="37">
        <f>'Dashboard &amp; Optimisation'!$B$18*U2441</f>
        <v/>
      </c>
      <c r="U2441" s="26">
        <f>MIN(1, S2441/M2441)</f>
        <v/>
      </c>
      <c r="V2441" s="26">
        <f>N2441/(N2441+O2441)</f>
        <v/>
      </c>
      <c r="W2441" s="26">
        <f>U2441*V2441</f>
        <v/>
      </c>
      <c r="X2441" s="39">
        <f>T2441/N2441</f>
        <v/>
      </c>
      <c r="Y2441" s="41">
        <f>IF(W2441=MAXIFS(W$2:W$7201, A$2:A$7201, A2441, B$2:B$7201, B2441), "OPTIMAL", "")</f>
        <v/>
      </c>
    </row>
    <row r="2442" ht="20" customHeight="1">
      <c r="A2442" s="28" t="n">
        <v>4</v>
      </c>
      <c r="B2442" s="28" t="n">
        <v>40</v>
      </c>
      <c r="C2442" s="29" t="n">
        <v>95</v>
      </c>
      <c r="D2442" s="29" t="n">
        <v>3</v>
      </c>
      <c r="E2442" s="30" t="n">
        <v>0</v>
      </c>
      <c r="F2442" s="29" t="n">
        <v>0</v>
      </c>
      <c r="G2442" s="28" t="n">
        <v>50</v>
      </c>
      <c r="H2442" s="30" t="inlineStr">
        <is>
          <t>ON</t>
        </is>
      </c>
      <c r="I2442" s="31" t="n">
        <v>994.4885628369005</v>
      </c>
      <c r="J2442" s="31" t="n">
        <v>4850.441664768843</v>
      </c>
      <c r="K2442" s="31" t="n">
        <v>2726.851851851852</v>
      </c>
      <c r="L2442" s="31" t="n">
        <v>150</v>
      </c>
      <c r="M2442" s="31">
        <f>I2442+J2442+K2442+L2442</f>
        <v/>
      </c>
      <c r="N2442" s="31">
        <f>M2442*'Dashboard &amp; Optimisation'!$B$18/('Dashboard &amp; Optimisation'!$B$16/3.6)</f>
        <v/>
      </c>
      <c r="O2442" s="31" t="n">
        <v>617.8159447472549</v>
      </c>
      <c r="P2442" s="32" t="n">
        <v>0.4842167405327927</v>
      </c>
      <c r="Q2442" s="33" t="n">
        <v>0.2</v>
      </c>
      <c r="R2442" s="31" t="n">
        <v>545.00011460946</v>
      </c>
      <c r="S2442" s="31">
        <f>R2442*IF(A2442=4, 2.0, 3.0)</f>
        <v/>
      </c>
      <c r="T2442" s="29">
        <f>'Dashboard &amp; Optimisation'!$B$18*U2442</f>
        <v/>
      </c>
      <c r="U2442" s="34">
        <f>MIN(1, S2442/M2442)</f>
        <v/>
      </c>
      <c r="V2442" s="34">
        <f>N2442/(N2442+O2442)</f>
        <v/>
      </c>
      <c r="W2442" s="34">
        <f>U2442*V2442</f>
        <v/>
      </c>
      <c r="X2442" s="32">
        <f>T2442/N2442</f>
        <v/>
      </c>
      <c r="Y2442" s="35">
        <f>IF(W2442=MAXIFS(W$2:W$7201, A$2:A$7201, A2442, B$2:B$7201, B2442), "OPTIMAL", "")</f>
        <v/>
      </c>
    </row>
    <row r="2443" ht="20" customHeight="1">
      <c r="A2443" s="36" t="n">
        <v>4</v>
      </c>
      <c r="B2443" s="36" t="n">
        <v>40</v>
      </c>
      <c r="C2443" s="37" t="n">
        <v>95</v>
      </c>
      <c r="D2443" s="37" t="n">
        <v>3</v>
      </c>
      <c r="E2443" s="6" t="n">
        <v>0</v>
      </c>
      <c r="F2443" s="37" t="n">
        <v>0</v>
      </c>
      <c r="G2443" s="36" t="n">
        <v>50</v>
      </c>
      <c r="H2443" s="6" t="inlineStr">
        <is>
          <t>OFF</t>
        </is>
      </c>
      <c r="I2443" s="38" t="n">
        <v>994.4885628369005</v>
      </c>
      <c r="J2443" s="38" t="n">
        <v>4850.441664768843</v>
      </c>
      <c r="K2443" s="38" t="n">
        <v>2726.851851851852</v>
      </c>
      <c r="L2443" s="38" t="n">
        <v>150</v>
      </c>
      <c r="M2443" s="38">
        <f>I2443+J2443+K2443+L2443</f>
        <v/>
      </c>
      <c r="N2443" s="38">
        <f>M2443*'Dashboard &amp; Optimisation'!$B$18/('Dashboard &amp; Optimisation'!$B$16/3.6)</f>
        <v/>
      </c>
      <c r="O2443" s="38" t="n">
        <v>617.8159447472549</v>
      </c>
      <c r="P2443" s="39" t="n">
        <v>0.8192797786209935</v>
      </c>
      <c r="Q2443" s="40" t="n">
        <v>0.2</v>
      </c>
      <c r="R2443" s="38" t="n">
        <v>322.1099628876266</v>
      </c>
      <c r="S2443" s="38">
        <f>R2443*IF(A2443=4, 2.0, 3.0)</f>
        <v/>
      </c>
      <c r="T2443" s="37">
        <f>'Dashboard &amp; Optimisation'!$B$18*U2443</f>
        <v/>
      </c>
      <c r="U2443" s="26">
        <f>MIN(1, S2443/M2443)</f>
        <v/>
      </c>
      <c r="V2443" s="26">
        <f>N2443/(N2443+O2443)</f>
        <v/>
      </c>
      <c r="W2443" s="26">
        <f>U2443*V2443</f>
        <v/>
      </c>
      <c r="X2443" s="39">
        <f>T2443/N2443</f>
        <v/>
      </c>
      <c r="Y2443" s="41">
        <f>IF(W2443=MAXIFS(W$2:W$7201, A$2:A$7201, A2443, B$2:B$7201, B2443), "OPTIMAL", "")</f>
        <v/>
      </c>
    </row>
    <row r="2444" ht="20" customHeight="1">
      <c r="A2444" s="28" t="n">
        <v>4</v>
      </c>
      <c r="B2444" s="28" t="n">
        <v>40</v>
      </c>
      <c r="C2444" s="29" t="n">
        <v>95</v>
      </c>
      <c r="D2444" s="29" t="n">
        <v>3</v>
      </c>
      <c r="E2444" s="30" t="n">
        <v>0</v>
      </c>
      <c r="F2444" s="29" t="n">
        <v>0</v>
      </c>
      <c r="G2444" s="28" t="n">
        <v>100</v>
      </c>
      <c r="H2444" s="30" t="inlineStr">
        <is>
          <t>ON</t>
        </is>
      </c>
      <c r="I2444" s="31" t="n">
        <v>994.4885628369005</v>
      </c>
      <c r="J2444" s="31" t="n">
        <v>4850.441664768843</v>
      </c>
      <c r="K2444" s="31" t="n">
        <v>2726.851851851852</v>
      </c>
      <c r="L2444" s="31" t="n">
        <v>150</v>
      </c>
      <c r="M2444" s="31">
        <f>I2444+J2444+K2444+L2444</f>
        <v/>
      </c>
      <c r="N2444" s="31">
        <f>M2444*'Dashboard &amp; Optimisation'!$B$18/('Dashboard &amp; Optimisation'!$B$16/3.6)</f>
        <v/>
      </c>
      <c r="O2444" s="31" t="n">
        <v>617.8159447472549</v>
      </c>
      <c r="P2444" s="32" t="n">
        <v>0.4850543981280133</v>
      </c>
      <c r="Q2444" s="33" t="n">
        <v>0.2</v>
      </c>
      <c r="R2444" s="31" t="n">
        <v>544.0589346363259</v>
      </c>
      <c r="S2444" s="31">
        <f>R2444*IF(A2444=4, 2.0, 3.0)</f>
        <v/>
      </c>
      <c r="T2444" s="29">
        <f>'Dashboard &amp; Optimisation'!$B$18*U2444</f>
        <v/>
      </c>
      <c r="U2444" s="34">
        <f>MIN(1, S2444/M2444)</f>
        <v/>
      </c>
      <c r="V2444" s="34">
        <f>N2444/(N2444+O2444)</f>
        <v/>
      </c>
      <c r="W2444" s="34">
        <f>U2444*V2444</f>
        <v/>
      </c>
      <c r="X2444" s="32">
        <f>T2444/N2444</f>
        <v/>
      </c>
      <c r="Y2444" s="35">
        <f>IF(W2444=MAXIFS(W$2:W$7201, A$2:A$7201, A2444, B$2:B$7201, B2444), "OPTIMAL", "")</f>
        <v/>
      </c>
    </row>
    <row r="2445" ht="20" customHeight="1">
      <c r="A2445" s="36" t="n">
        <v>4</v>
      </c>
      <c r="B2445" s="36" t="n">
        <v>40</v>
      </c>
      <c r="C2445" s="37" t="n">
        <v>95</v>
      </c>
      <c r="D2445" s="37" t="n">
        <v>3</v>
      </c>
      <c r="E2445" s="6" t="n">
        <v>0</v>
      </c>
      <c r="F2445" s="37" t="n">
        <v>0</v>
      </c>
      <c r="G2445" s="36" t="n">
        <v>100</v>
      </c>
      <c r="H2445" s="6" t="inlineStr">
        <is>
          <t>OFF</t>
        </is>
      </c>
      <c r="I2445" s="38" t="n">
        <v>994.4885628369005</v>
      </c>
      <c r="J2445" s="38" t="n">
        <v>4850.441664768843</v>
      </c>
      <c r="K2445" s="38" t="n">
        <v>2726.851851851852</v>
      </c>
      <c r="L2445" s="38" t="n">
        <v>150</v>
      </c>
      <c r="M2445" s="38">
        <f>I2445+J2445+K2445+L2445</f>
        <v/>
      </c>
      <c r="N2445" s="38">
        <f>M2445*'Dashboard &amp; Optimisation'!$B$18/('Dashboard &amp; Optimisation'!$B$16/3.6)</f>
        <v/>
      </c>
      <c r="O2445" s="38" t="n">
        <v>617.8159447472549</v>
      </c>
      <c r="P2445" s="39" t="n">
        <v>0.820117436216214</v>
      </c>
      <c r="Q2445" s="40" t="n">
        <v>0.2</v>
      </c>
      <c r="R2445" s="38" t="n">
        <v>321.7809638382297</v>
      </c>
      <c r="S2445" s="38">
        <f>R2445*IF(A2445=4, 2.0, 3.0)</f>
        <v/>
      </c>
      <c r="T2445" s="37">
        <f>'Dashboard &amp; Optimisation'!$B$18*U2445</f>
        <v/>
      </c>
      <c r="U2445" s="26">
        <f>MIN(1, S2445/M2445)</f>
        <v/>
      </c>
      <c r="V2445" s="26">
        <f>N2445/(N2445+O2445)</f>
        <v/>
      </c>
      <c r="W2445" s="26">
        <f>U2445*V2445</f>
        <v/>
      </c>
      <c r="X2445" s="39">
        <f>T2445/N2445</f>
        <v/>
      </c>
      <c r="Y2445" s="41">
        <f>IF(W2445=MAXIFS(W$2:W$7201, A$2:A$7201, A2445, B$2:B$7201, B2445), "OPTIMAL", "")</f>
        <v/>
      </c>
    </row>
    <row r="2446" ht="20" customHeight="1">
      <c r="A2446" s="28" t="n">
        <v>4</v>
      </c>
      <c r="B2446" s="28" t="n">
        <v>40</v>
      </c>
      <c r="C2446" s="29" t="n">
        <v>95</v>
      </c>
      <c r="D2446" s="29" t="n">
        <v>3</v>
      </c>
      <c r="E2446" s="30" t="n">
        <v>0</v>
      </c>
      <c r="F2446" s="29" t="n">
        <v>0</v>
      </c>
      <c r="G2446" s="28" t="n">
        <v>150</v>
      </c>
      <c r="H2446" s="30" t="inlineStr">
        <is>
          <t>ON</t>
        </is>
      </c>
      <c r="I2446" s="31" t="n">
        <v>994.4885628369005</v>
      </c>
      <c r="J2446" s="31" t="n">
        <v>4850.441664768843</v>
      </c>
      <c r="K2446" s="31" t="n">
        <v>2726.851851851852</v>
      </c>
      <c r="L2446" s="31" t="n">
        <v>150</v>
      </c>
      <c r="M2446" s="31">
        <f>I2446+J2446+K2446+L2446</f>
        <v/>
      </c>
      <c r="N2446" s="31">
        <f>M2446*'Dashboard &amp; Optimisation'!$B$18/('Dashboard &amp; Optimisation'!$B$16/3.6)</f>
        <v/>
      </c>
      <c r="O2446" s="31" t="n">
        <v>617.8159447472549</v>
      </c>
      <c r="P2446" s="32" t="n">
        <v>0.4858920557232337</v>
      </c>
      <c r="Q2446" s="33" t="n">
        <v>0.2</v>
      </c>
      <c r="R2446" s="31" t="n">
        <v>543.1209997730623</v>
      </c>
      <c r="S2446" s="31">
        <f>R2446*IF(A2446=4, 2.0, 3.0)</f>
        <v/>
      </c>
      <c r="T2446" s="29">
        <f>'Dashboard &amp; Optimisation'!$B$18*U2446</f>
        <v/>
      </c>
      <c r="U2446" s="34">
        <f>MIN(1, S2446/M2446)</f>
        <v/>
      </c>
      <c r="V2446" s="34">
        <f>N2446/(N2446+O2446)</f>
        <v/>
      </c>
      <c r="W2446" s="34">
        <f>U2446*V2446</f>
        <v/>
      </c>
      <c r="X2446" s="32">
        <f>T2446/N2446</f>
        <v/>
      </c>
      <c r="Y2446" s="35">
        <f>IF(W2446=MAXIFS(W$2:W$7201, A$2:A$7201, A2446, B$2:B$7201, B2446), "OPTIMAL", "")</f>
        <v/>
      </c>
    </row>
    <row r="2447" ht="20" customHeight="1">
      <c r="A2447" s="36" t="n">
        <v>4</v>
      </c>
      <c r="B2447" s="36" t="n">
        <v>40</v>
      </c>
      <c r="C2447" s="37" t="n">
        <v>95</v>
      </c>
      <c r="D2447" s="37" t="n">
        <v>3</v>
      </c>
      <c r="E2447" s="6" t="n">
        <v>0</v>
      </c>
      <c r="F2447" s="37" t="n">
        <v>0</v>
      </c>
      <c r="G2447" s="36" t="n">
        <v>150</v>
      </c>
      <c r="H2447" s="6" t="inlineStr">
        <is>
          <t>OFF</t>
        </is>
      </c>
      <c r="I2447" s="38" t="n">
        <v>994.4885628369005</v>
      </c>
      <c r="J2447" s="38" t="n">
        <v>4850.441664768843</v>
      </c>
      <c r="K2447" s="38" t="n">
        <v>2726.851851851852</v>
      </c>
      <c r="L2447" s="38" t="n">
        <v>150</v>
      </c>
      <c r="M2447" s="38">
        <f>I2447+J2447+K2447+L2447</f>
        <v/>
      </c>
      <c r="N2447" s="38">
        <f>M2447*'Dashboard &amp; Optimisation'!$B$18/('Dashboard &amp; Optimisation'!$B$16/3.6)</f>
        <v/>
      </c>
      <c r="O2447" s="38" t="n">
        <v>617.8159447472549</v>
      </c>
      <c r="P2447" s="39" t="n">
        <v>0.8209550938114345</v>
      </c>
      <c r="Q2447" s="40" t="n">
        <v>0.2</v>
      </c>
      <c r="R2447" s="38" t="n">
        <v>321.4526361740391</v>
      </c>
      <c r="S2447" s="38">
        <f>R2447*IF(A2447=4, 2.0, 3.0)</f>
        <v/>
      </c>
      <c r="T2447" s="37">
        <f>'Dashboard &amp; Optimisation'!$B$18*U2447</f>
        <v/>
      </c>
      <c r="U2447" s="26">
        <f>MIN(1, S2447/M2447)</f>
        <v/>
      </c>
      <c r="V2447" s="26">
        <f>N2447/(N2447+O2447)</f>
        <v/>
      </c>
      <c r="W2447" s="26">
        <f>U2447*V2447</f>
        <v/>
      </c>
      <c r="X2447" s="39">
        <f>T2447/N2447</f>
        <v/>
      </c>
      <c r="Y2447" s="41">
        <f>IF(W2447=MAXIFS(W$2:W$7201, A$2:A$7201, A2447, B$2:B$7201, B2447), "OPTIMAL", "")</f>
        <v/>
      </c>
    </row>
    <row r="2448" ht="20" customHeight="1">
      <c r="A2448" s="28" t="n">
        <v>4</v>
      </c>
      <c r="B2448" s="28" t="n">
        <v>40</v>
      </c>
      <c r="C2448" s="29" t="n">
        <v>95</v>
      </c>
      <c r="D2448" s="29" t="n">
        <v>3</v>
      </c>
      <c r="E2448" s="30" t="n">
        <v>0</v>
      </c>
      <c r="F2448" s="29" t="n">
        <v>0</v>
      </c>
      <c r="G2448" s="28" t="n">
        <v>200</v>
      </c>
      <c r="H2448" s="30" t="inlineStr">
        <is>
          <t>ON</t>
        </is>
      </c>
      <c r="I2448" s="31" t="n">
        <v>994.4885628369005</v>
      </c>
      <c r="J2448" s="31" t="n">
        <v>4850.441664768843</v>
      </c>
      <c r="K2448" s="31" t="n">
        <v>2726.851851851852</v>
      </c>
      <c r="L2448" s="31" t="n">
        <v>150</v>
      </c>
      <c r="M2448" s="31">
        <f>I2448+J2448+K2448+L2448</f>
        <v/>
      </c>
      <c r="N2448" s="31">
        <f>M2448*'Dashboard &amp; Optimisation'!$B$18/('Dashboard &amp; Optimisation'!$B$16/3.6)</f>
        <v/>
      </c>
      <c r="O2448" s="31" t="n">
        <v>617.8159447472549</v>
      </c>
      <c r="P2448" s="32" t="n">
        <v>0.4867297133184543</v>
      </c>
      <c r="Q2448" s="33" t="n">
        <v>0.2</v>
      </c>
      <c r="R2448" s="31" t="n">
        <v>542.1862932652514</v>
      </c>
      <c r="S2448" s="31">
        <f>R2448*IF(A2448=4, 2.0, 3.0)</f>
        <v/>
      </c>
      <c r="T2448" s="29">
        <f>'Dashboard &amp; Optimisation'!$B$18*U2448</f>
        <v/>
      </c>
      <c r="U2448" s="34">
        <f>MIN(1, S2448/M2448)</f>
        <v/>
      </c>
      <c r="V2448" s="34">
        <f>N2448/(N2448+O2448)</f>
        <v/>
      </c>
      <c r="W2448" s="34">
        <f>U2448*V2448</f>
        <v/>
      </c>
      <c r="X2448" s="32">
        <f>T2448/N2448</f>
        <v/>
      </c>
      <c r="Y2448" s="35">
        <f>IF(W2448=MAXIFS(W$2:W$7201, A$2:A$7201, A2448, B$2:B$7201, B2448), "OPTIMAL", "")</f>
        <v/>
      </c>
    </row>
    <row r="2449" ht="20" customHeight="1">
      <c r="A2449" s="36" t="n">
        <v>4</v>
      </c>
      <c r="B2449" s="36" t="n">
        <v>40</v>
      </c>
      <c r="C2449" s="37" t="n">
        <v>95</v>
      </c>
      <c r="D2449" s="37" t="n">
        <v>3</v>
      </c>
      <c r="E2449" s="6" t="n">
        <v>0</v>
      </c>
      <c r="F2449" s="37" t="n">
        <v>0</v>
      </c>
      <c r="G2449" s="36" t="n">
        <v>200</v>
      </c>
      <c r="H2449" s="6" t="inlineStr">
        <is>
          <t>OFF</t>
        </is>
      </c>
      <c r="I2449" s="38" t="n">
        <v>994.4885628369005</v>
      </c>
      <c r="J2449" s="38" t="n">
        <v>4850.441664768843</v>
      </c>
      <c r="K2449" s="38" t="n">
        <v>2726.851851851852</v>
      </c>
      <c r="L2449" s="38" t="n">
        <v>150</v>
      </c>
      <c r="M2449" s="38">
        <f>I2449+J2449+K2449+L2449</f>
        <v/>
      </c>
      <c r="N2449" s="38">
        <f>M2449*'Dashboard &amp; Optimisation'!$B$18/('Dashboard &amp; Optimisation'!$B$16/3.6)</f>
        <v/>
      </c>
      <c r="O2449" s="38" t="n">
        <v>617.8159447472549</v>
      </c>
      <c r="P2449" s="39" t="n">
        <v>0.821792751406655</v>
      </c>
      <c r="Q2449" s="40" t="n">
        <v>0.2</v>
      </c>
      <c r="R2449" s="38" t="n">
        <v>321.1249778420157</v>
      </c>
      <c r="S2449" s="38">
        <f>R2449*IF(A2449=4, 2.0, 3.0)</f>
        <v/>
      </c>
      <c r="T2449" s="37">
        <f>'Dashboard &amp; Optimisation'!$B$18*U2449</f>
        <v/>
      </c>
      <c r="U2449" s="26">
        <f>MIN(1, S2449/M2449)</f>
        <v/>
      </c>
      <c r="V2449" s="26">
        <f>N2449/(N2449+O2449)</f>
        <v/>
      </c>
      <c r="W2449" s="26">
        <f>U2449*V2449</f>
        <v/>
      </c>
      <c r="X2449" s="39">
        <f>T2449/N2449</f>
        <v/>
      </c>
      <c r="Y2449" s="41">
        <f>IF(W2449=MAXIFS(W$2:W$7201, A$2:A$7201, A2449, B$2:B$7201, B2449), "OPTIMAL", "")</f>
        <v/>
      </c>
    </row>
    <row r="2450" ht="20" customHeight="1">
      <c r="A2450" s="28" t="n">
        <v>4</v>
      </c>
      <c r="B2450" s="28" t="n">
        <v>40</v>
      </c>
      <c r="C2450" s="29" t="n">
        <v>95</v>
      </c>
      <c r="D2450" s="29" t="n">
        <v>3</v>
      </c>
      <c r="E2450" s="30" t="n">
        <v>4</v>
      </c>
      <c r="F2450" s="29" t="n">
        <v>1.5</v>
      </c>
      <c r="G2450" s="28" t="n">
        <v>50</v>
      </c>
      <c r="H2450" s="30" t="inlineStr">
        <is>
          <t>ON</t>
        </is>
      </c>
      <c r="I2450" s="31" t="n">
        <v>994.4885628369005</v>
      </c>
      <c r="J2450" s="31" t="n">
        <v>4850.441664768843</v>
      </c>
      <c r="K2450" s="31" t="n">
        <v>2726.851851851852</v>
      </c>
      <c r="L2450" s="31" t="n">
        <v>150</v>
      </c>
      <c r="M2450" s="31">
        <f>I2450+J2450+K2450+L2450</f>
        <v/>
      </c>
      <c r="N2450" s="31">
        <f>M2450*'Dashboard &amp; Optimisation'!$B$18/('Dashboard &amp; Optimisation'!$B$16/3.6)</f>
        <v/>
      </c>
      <c r="O2450" s="31" t="n">
        <v>863.7966282152731</v>
      </c>
      <c r="P2450" s="32" t="n">
        <v>0.07451889713104047</v>
      </c>
      <c r="Q2450" s="33" t="n">
        <v>7.231715741890194</v>
      </c>
      <c r="R2450" s="31" t="n">
        <v>3667.273339950377</v>
      </c>
      <c r="S2450" s="31">
        <f>R2450*IF(A2450=4, 2.0, 3.0)</f>
        <v/>
      </c>
      <c r="T2450" s="29">
        <f>'Dashboard &amp; Optimisation'!$B$18*U2450</f>
        <v/>
      </c>
      <c r="U2450" s="34">
        <f>MIN(1, S2450/M2450)</f>
        <v/>
      </c>
      <c r="V2450" s="34">
        <f>N2450/(N2450+O2450)</f>
        <v/>
      </c>
      <c r="W2450" s="34">
        <f>U2450*V2450</f>
        <v/>
      </c>
      <c r="X2450" s="32">
        <f>T2450/N2450</f>
        <v/>
      </c>
      <c r="Y2450" s="35">
        <f>IF(W2450=MAXIFS(W$2:W$7201, A$2:A$7201, A2450, B$2:B$7201, B2450), "OPTIMAL", "")</f>
        <v/>
      </c>
    </row>
    <row r="2451" ht="20" customHeight="1">
      <c r="A2451" s="36" t="n">
        <v>4</v>
      </c>
      <c r="B2451" s="36" t="n">
        <v>40</v>
      </c>
      <c r="C2451" s="37" t="n">
        <v>95</v>
      </c>
      <c r="D2451" s="37" t="n">
        <v>3</v>
      </c>
      <c r="E2451" s="6" t="n">
        <v>4</v>
      </c>
      <c r="F2451" s="37" t="n">
        <v>1.5</v>
      </c>
      <c r="G2451" s="36" t="n">
        <v>50</v>
      </c>
      <c r="H2451" s="6" t="inlineStr">
        <is>
          <t>OFF</t>
        </is>
      </c>
      <c r="I2451" s="38" t="n">
        <v>994.4885628369005</v>
      </c>
      <c r="J2451" s="38" t="n">
        <v>4850.441664768843</v>
      </c>
      <c r="K2451" s="38" t="n">
        <v>2726.851851851852</v>
      </c>
      <c r="L2451" s="38" t="n">
        <v>150</v>
      </c>
      <c r="M2451" s="38">
        <f>I2451+J2451+K2451+L2451</f>
        <v/>
      </c>
      <c r="N2451" s="38">
        <f>M2451*'Dashboard &amp; Optimisation'!$B$18/('Dashboard &amp; Optimisation'!$B$16/3.6)</f>
        <v/>
      </c>
      <c r="O2451" s="38" t="n">
        <v>863.7966282152731</v>
      </c>
      <c r="P2451" s="39" t="n">
        <v>0.3169765411262968</v>
      </c>
      <c r="Q2451" s="40" t="n">
        <v>7.231715741890194</v>
      </c>
      <c r="R2451" s="38" t="n">
        <v>862.1494947232788</v>
      </c>
      <c r="S2451" s="38">
        <f>R2451*IF(A2451=4, 2.0, 3.0)</f>
        <v/>
      </c>
      <c r="T2451" s="37">
        <f>'Dashboard &amp; Optimisation'!$B$18*U2451</f>
        <v/>
      </c>
      <c r="U2451" s="26">
        <f>MIN(1, S2451/M2451)</f>
        <v/>
      </c>
      <c r="V2451" s="26">
        <f>N2451/(N2451+O2451)</f>
        <v/>
      </c>
      <c r="W2451" s="26">
        <f>U2451*V2451</f>
        <v/>
      </c>
      <c r="X2451" s="39">
        <f>T2451/N2451</f>
        <v/>
      </c>
      <c r="Y2451" s="41">
        <f>IF(W2451=MAXIFS(W$2:W$7201, A$2:A$7201, A2451, B$2:B$7201, B2451), "OPTIMAL", "")</f>
        <v/>
      </c>
    </row>
    <row r="2452" ht="20" customHeight="1">
      <c r="A2452" s="28" t="n">
        <v>4</v>
      </c>
      <c r="B2452" s="28" t="n">
        <v>40</v>
      </c>
      <c r="C2452" s="29" t="n">
        <v>95</v>
      </c>
      <c r="D2452" s="29" t="n">
        <v>3</v>
      </c>
      <c r="E2452" s="30" t="n">
        <v>4</v>
      </c>
      <c r="F2452" s="29" t="n">
        <v>1.5</v>
      </c>
      <c r="G2452" s="28" t="n">
        <v>100</v>
      </c>
      <c r="H2452" s="30" t="inlineStr">
        <is>
          <t>ON</t>
        </is>
      </c>
      <c r="I2452" s="31" t="n">
        <v>994.4885628369005</v>
      </c>
      <c r="J2452" s="31" t="n">
        <v>4850.441664768843</v>
      </c>
      <c r="K2452" s="31" t="n">
        <v>2726.851851851852</v>
      </c>
      <c r="L2452" s="31" t="n">
        <v>150</v>
      </c>
      <c r="M2452" s="31">
        <f>I2452+J2452+K2452+L2452</f>
        <v/>
      </c>
      <c r="N2452" s="31">
        <f>M2452*'Dashboard &amp; Optimisation'!$B$18/('Dashboard &amp; Optimisation'!$B$16/3.6)</f>
        <v/>
      </c>
      <c r="O2452" s="31" t="n">
        <v>863.7966282152731</v>
      </c>
      <c r="P2452" s="32" t="n">
        <v>0.07535655472626097</v>
      </c>
      <c r="Q2452" s="33" t="n">
        <v>7.231715741890194</v>
      </c>
      <c r="R2452" s="31" t="n">
        <v>3626.508215030347</v>
      </c>
      <c r="S2452" s="31">
        <f>R2452*IF(A2452=4, 2.0, 3.0)</f>
        <v/>
      </c>
      <c r="T2452" s="29">
        <f>'Dashboard &amp; Optimisation'!$B$18*U2452</f>
        <v/>
      </c>
      <c r="U2452" s="34">
        <f>MIN(1, S2452/M2452)</f>
        <v/>
      </c>
      <c r="V2452" s="34">
        <f>N2452/(N2452+O2452)</f>
        <v/>
      </c>
      <c r="W2452" s="34">
        <f>U2452*V2452</f>
        <v/>
      </c>
      <c r="X2452" s="32">
        <f>T2452/N2452</f>
        <v/>
      </c>
      <c r="Y2452" s="35">
        <f>IF(W2452=MAXIFS(W$2:W$7201, A$2:A$7201, A2452, B$2:B$7201, B2452), "OPTIMAL", "")</f>
        <v/>
      </c>
    </row>
    <row r="2453" ht="20" customHeight="1">
      <c r="A2453" s="36" t="n">
        <v>4</v>
      </c>
      <c r="B2453" s="36" t="n">
        <v>40</v>
      </c>
      <c r="C2453" s="37" t="n">
        <v>95</v>
      </c>
      <c r="D2453" s="37" t="n">
        <v>3</v>
      </c>
      <c r="E2453" s="6" t="n">
        <v>4</v>
      </c>
      <c r="F2453" s="37" t="n">
        <v>1.5</v>
      </c>
      <c r="G2453" s="36" t="n">
        <v>100</v>
      </c>
      <c r="H2453" s="6" t="inlineStr">
        <is>
          <t>OFF</t>
        </is>
      </c>
      <c r="I2453" s="38" t="n">
        <v>994.4885628369005</v>
      </c>
      <c r="J2453" s="38" t="n">
        <v>4850.441664768843</v>
      </c>
      <c r="K2453" s="38" t="n">
        <v>2726.851851851852</v>
      </c>
      <c r="L2453" s="38" t="n">
        <v>150</v>
      </c>
      <c r="M2453" s="38">
        <f>I2453+J2453+K2453+L2453</f>
        <v/>
      </c>
      <c r="N2453" s="38">
        <f>M2453*'Dashboard &amp; Optimisation'!$B$18/('Dashboard &amp; Optimisation'!$B$16/3.6)</f>
        <v/>
      </c>
      <c r="O2453" s="38" t="n">
        <v>863.7966282152731</v>
      </c>
      <c r="P2453" s="39" t="n">
        <v>0.3178141987215173</v>
      </c>
      <c r="Q2453" s="40" t="n">
        <v>7.231715741890194</v>
      </c>
      <c r="R2453" s="38" t="n">
        <v>859.8771416459914</v>
      </c>
      <c r="S2453" s="38">
        <f>R2453*IF(A2453=4, 2.0, 3.0)</f>
        <v/>
      </c>
      <c r="T2453" s="37">
        <f>'Dashboard &amp; Optimisation'!$B$18*U2453</f>
        <v/>
      </c>
      <c r="U2453" s="26">
        <f>MIN(1, S2453/M2453)</f>
        <v/>
      </c>
      <c r="V2453" s="26">
        <f>N2453/(N2453+O2453)</f>
        <v/>
      </c>
      <c r="W2453" s="26">
        <f>U2453*V2453</f>
        <v/>
      </c>
      <c r="X2453" s="39">
        <f>T2453/N2453</f>
        <v/>
      </c>
      <c r="Y2453" s="41">
        <f>IF(W2453=MAXIFS(W$2:W$7201, A$2:A$7201, A2453, B$2:B$7201, B2453), "OPTIMAL", "")</f>
        <v/>
      </c>
    </row>
    <row r="2454" ht="20" customHeight="1">
      <c r="A2454" s="28" t="n">
        <v>4</v>
      </c>
      <c r="B2454" s="28" t="n">
        <v>40</v>
      </c>
      <c r="C2454" s="29" t="n">
        <v>95</v>
      </c>
      <c r="D2454" s="29" t="n">
        <v>3</v>
      </c>
      <c r="E2454" s="30" t="n">
        <v>4</v>
      </c>
      <c r="F2454" s="29" t="n">
        <v>1.5</v>
      </c>
      <c r="G2454" s="28" t="n">
        <v>150</v>
      </c>
      <c r="H2454" s="30" t="inlineStr">
        <is>
          <t>ON</t>
        </is>
      </c>
      <c r="I2454" s="31" t="n">
        <v>994.4885628369005</v>
      </c>
      <c r="J2454" s="31" t="n">
        <v>4850.441664768843</v>
      </c>
      <c r="K2454" s="31" t="n">
        <v>2726.851851851852</v>
      </c>
      <c r="L2454" s="31" t="n">
        <v>150</v>
      </c>
      <c r="M2454" s="31">
        <f>I2454+J2454+K2454+L2454</f>
        <v/>
      </c>
      <c r="N2454" s="31">
        <f>M2454*'Dashboard &amp; Optimisation'!$B$18/('Dashboard &amp; Optimisation'!$B$16/3.6)</f>
        <v/>
      </c>
      <c r="O2454" s="31" t="n">
        <v>863.7966282152731</v>
      </c>
      <c r="P2454" s="32" t="n">
        <v>0.07619421232148148</v>
      </c>
      <c r="Q2454" s="33" t="n">
        <v>7.231715741890194</v>
      </c>
      <c r="R2454" s="31" t="n">
        <v>3586.639410591073</v>
      </c>
      <c r="S2454" s="31">
        <f>R2454*IF(A2454=4, 2.0, 3.0)</f>
        <v/>
      </c>
      <c r="T2454" s="29">
        <f>'Dashboard &amp; Optimisation'!$B$18*U2454</f>
        <v/>
      </c>
      <c r="U2454" s="34">
        <f>MIN(1, S2454/M2454)</f>
        <v/>
      </c>
      <c r="V2454" s="34">
        <f>N2454/(N2454+O2454)</f>
        <v/>
      </c>
      <c r="W2454" s="34">
        <f>U2454*V2454</f>
        <v/>
      </c>
      <c r="X2454" s="32">
        <f>T2454/N2454</f>
        <v/>
      </c>
      <c r="Y2454" s="35">
        <f>IF(W2454=MAXIFS(W$2:W$7201, A$2:A$7201, A2454, B$2:B$7201, B2454), "OPTIMAL", "")</f>
        <v/>
      </c>
    </row>
    <row r="2455" ht="20" customHeight="1">
      <c r="A2455" s="36" t="n">
        <v>4</v>
      </c>
      <c r="B2455" s="36" t="n">
        <v>40</v>
      </c>
      <c r="C2455" s="37" t="n">
        <v>95</v>
      </c>
      <c r="D2455" s="37" t="n">
        <v>3</v>
      </c>
      <c r="E2455" s="6" t="n">
        <v>4</v>
      </c>
      <c r="F2455" s="37" t="n">
        <v>1.5</v>
      </c>
      <c r="G2455" s="36" t="n">
        <v>150</v>
      </c>
      <c r="H2455" s="6" t="inlineStr">
        <is>
          <t>OFF</t>
        </is>
      </c>
      <c r="I2455" s="38" t="n">
        <v>994.4885628369005</v>
      </c>
      <c r="J2455" s="38" t="n">
        <v>4850.441664768843</v>
      </c>
      <c r="K2455" s="38" t="n">
        <v>2726.851851851852</v>
      </c>
      <c r="L2455" s="38" t="n">
        <v>150</v>
      </c>
      <c r="M2455" s="38">
        <f>I2455+J2455+K2455+L2455</f>
        <v/>
      </c>
      <c r="N2455" s="38">
        <f>M2455*'Dashboard &amp; Optimisation'!$B$18/('Dashboard &amp; Optimisation'!$B$16/3.6)</f>
        <v/>
      </c>
      <c r="O2455" s="38" t="n">
        <v>863.7966282152731</v>
      </c>
      <c r="P2455" s="39" t="n">
        <v>0.3186518563167378</v>
      </c>
      <c r="Q2455" s="40" t="n">
        <v>7.231715741890194</v>
      </c>
      <c r="R2455" s="38" t="n">
        <v>857.6167354867996</v>
      </c>
      <c r="S2455" s="38">
        <f>R2455*IF(A2455=4, 2.0, 3.0)</f>
        <v/>
      </c>
      <c r="T2455" s="37">
        <f>'Dashboard &amp; Optimisation'!$B$18*U2455</f>
        <v/>
      </c>
      <c r="U2455" s="26">
        <f>MIN(1, S2455/M2455)</f>
        <v/>
      </c>
      <c r="V2455" s="26">
        <f>N2455/(N2455+O2455)</f>
        <v/>
      </c>
      <c r="W2455" s="26">
        <f>U2455*V2455</f>
        <v/>
      </c>
      <c r="X2455" s="39">
        <f>T2455/N2455</f>
        <v/>
      </c>
      <c r="Y2455" s="41">
        <f>IF(W2455=MAXIFS(W$2:W$7201, A$2:A$7201, A2455, B$2:B$7201, B2455), "OPTIMAL", "")</f>
        <v/>
      </c>
    </row>
    <row r="2456" ht="20" customHeight="1">
      <c r="A2456" s="28" t="n">
        <v>4</v>
      </c>
      <c r="B2456" s="28" t="n">
        <v>40</v>
      </c>
      <c r="C2456" s="29" t="n">
        <v>95</v>
      </c>
      <c r="D2456" s="29" t="n">
        <v>3</v>
      </c>
      <c r="E2456" s="30" t="n">
        <v>4</v>
      </c>
      <c r="F2456" s="29" t="n">
        <v>1.5</v>
      </c>
      <c r="G2456" s="28" t="n">
        <v>200</v>
      </c>
      <c r="H2456" s="30" t="inlineStr">
        <is>
          <t>ON</t>
        </is>
      </c>
      <c r="I2456" s="31" t="n">
        <v>994.4885628369005</v>
      </c>
      <c r="J2456" s="31" t="n">
        <v>4850.441664768843</v>
      </c>
      <c r="K2456" s="31" t="n">
        <v>2726.851851851852</v>
      </c>
      <c r="L2456" s="31" t="n">
        <v>150</v>
      </c>
      <c r="M2456" s="31">
        <f>I2456+J2456+K2456+L2456</f>
        <v/>
      </c>
      <c r="N2456" s="31">
        <f>M2456*'Dashboard &amp; Optimisation'!$B$18/('Dashboard &amp; Optimisation'!$B$16/3.6)</f>
        <v/>
      </c>
      <c r="O2456" s="31" t="n">
        <v>863.7966282152731</v>
      </c>
      <c r="P2456" s="32" t="n">
        <v>0.07703186991670198</v>
      </c>
      <c r="Q2456" s="33" t="n">
        <v>7.231715741890194</v>
      </c>
      <c r="R2456" s="31" t="n">
        <v>3547.63768641058</v>
      </c>
      <c r="S2456" s="31">
        <f>R2456*IF(A2456=4, 2.0, 3.0)</f>
        <v/>
      </c>
      <c r="T2456" s="29">
        <f>'Dashboard &amp; Optimisation'!$B$18*U2456</f>
        <v/>
      </c>
      <c r="U2456" s="34">
        <f>MIN(1, S2456/M2456)</f>
        <v/>
      </c>
      <c r="V2456" s="34">
        <f>N2456/(N2456+O2456)</f>
        <v/>
      </c>
      <c r="W2456" s="34">
        <f>U2456*V2456</f>
        <v/>
      </c>
      <c r="X2456" s="32">
        <f>T2456/N2456</f>
        <v/>
      </c>
      <c r="Y2456" s="35">
        <f>IF(W2456=MAXIFS(W$2:W$7201, A$2:A$7201, A2456, B$2:B$7201, B2456), "OPTIMAL", "")</f>
        <v/>
      </c>
    </row>
    <row r="2457" ht="20" customHeight="1">
      <c r="A2457" s="36" t="n">
        <v>4</v>
      </c>
      <c r="B2457" s="36" t="n">
        <v>40</v>
      </c>
      <c r="C2457" s="37" t="n">
        <v>95</v>
      </c>
      <c r="D2457" s="37" t="n">
        <v>3</v>
      </c>
      <c r="E2457" s="6" t="n">
        <v>4</v>
      </c>
      <c r="F2457" s="37" t="n">
        <v>1.5</v>
      </c>
      <c r="G2457" s="36" t="n">
        <v>200</v>
      </c>
      <c r="H2457" s="6" t="inlineStr">
        <is>
          <t>OFF</t>
        </is>
      </c>
      <c r="I2457" s="38" t="n">
        <v>994.4885628369005</v>
      </c>
      <c r="J2457" s="38" t="n">
        <v>4850.441664768843</v>
      </c>
      <c r="K2457" s="38" t="n">
        <v>2726.851851851852</v>
      </c>
      <c r="L2457" s="38" t="n">
        <v>150</v>
      </c>
      <c r="M2457" s="38">
        <f>I2457+J2457+K2457+L2457</f>
        <v/>
      </c>
      <c r="N2457" s="38">
        <f>M2457*'Dashboard &amp; Optimisation'!$B$18/('Dashboard &amp; Optimisation'!$B$16/3.6)</f>
        <v/>
      </c>
      <c r="O2457" s="38" t="n">
        <v>863.7966282152731</v>
      </c>
      <c r="P2457" s="39" t="n">
        <v>0.3194895139119583</v>
      </c>
      <c r="Q2457" s="40" t="n">
        <v>7.231715741890194</v>
      </c>
      <c r="R2457" s="38" t="n">
        <v>855.3681822761715</v>
      </c>
      <c r="S2457" s="38">
        <f>R2457*IF(A2457=4, 2.0, 3.0)</f>
        <v/>
      </c>
      <c r="T2457" s="37">
        <f>'Dashboard &amp; Optimisation'!$B$18*U2457</f>
        <v/>
      </c>
      <c r="U2457" s="26">
        <f>MIN(1, S2457/M2457)</f>
        <v/>
      </c>
      <c r="V2457" s="26">
        <f>N2457/(N2457+O2457)</f>
        <v/>
      </c>
      <c r="W2457" s="26">
        <f>U2457*V2457</f>
        <v/>
      </c>
      <c r="X2457" s="39">
        <f>T2457/N2457</f>
        <v/>
      </c>
      <c r="Y2457" s="41">
        <f>IF(W2457=MAXIFS(W$2:W$7201, A$2:A$7201, A2457, B$2:B$7201, B2457), "OPTIMAL", "")</f>
        <v/>
      </c>
    </row>
    <row r="2458" ht="20" customHeight="1">
      <c r="A2458" s="28" t="n">
        <v>4</v>
      </c>
      <c r="B2458" s="28" t="n">
        <v>40</v>
      </c>
      <c r="C2458" s="29" t="n">
        <v>95</v>
      </c>
      <c r="D2458" s="29" t="n">
        <v>3</v>
      </c>
      <c r="E2458" s="30" t="n">
        <v>4</v>
      </c>
      <c r="F2458" s="29" t="n">
        <v>2</v>
      </c>
      <c r="G2458" s="28" t="n">
        <v>50</v>
      </c>
      <c r="H2458" s="30" t="inlineStr">
        <is>
          <t>ON</t>
        </is>
      </c>
      <c r="I2458" s="31" t="n">
        <v>994.4885628369005</v>
      </c>
      <c r="J2458" s="31" t="n">
        <v>4850.441664768843</v>
      </c>
      <c r="K2458" s="31" t="n">
        <v>2726.851851851852</v>
      </c>
      <c r="L2458" s="31" t="n">
        <v>150</v>
      </c>
      <c r="M2458" s="31">
        <f>I2458+J2458+K2458+L2458</f>
        <v/>
      </c>
      <c r="N2458" s="31">
        <f>M2458*'Dashboard &amp; Optimisation'!$B$18/('Dashboard &amp; Optimisation'!$B$16/3.6)</f>
        <v/>
      </c>
      <c r="O2458" s="31" t="n">
        <v>949.7238876992132</v>
      </c>
      <c r="P2458" s="32" t="n">
        <v>0.0720397923747365</v>
      </c>
      <c r="Q2458" s="33" t="n">
        <v>9.575620989186925</v>
      </c>
      <c r="R2458" s="31" t="n">
        <v>3838.97384087502</v>
      </c>
      <c r="S2458" s="31">
        <f>R2458*IF(A2458=4, 2.0, 3.0)</f>
        <v/>
      </c>
      <c r="T2458" s="29">
        <f>'Dashboard &amp; Optimisation'!$B$18*U2458</f>
        <v/>
      </c>
      <c r="U2458" s="34">
        <f>MIN(1, S2458/M2458)</f>
        <v/>
      </c>
      <c r="V2458" s="34">
        <f>N2458/(N2458+O2458)</f>
        <v/>
      </c>
      <c r="W2458" s="34">
        <f>U2458*V2458</f>
        <v/>
      </c>
      <c r="X2458" s="32">
        <f>T2458/N2458</f>
        <v/>
      </c>
      <c r="Y2458" s="35">
        <f>IF(W2458=MAXIFS(W$2:W$7201, A$2:A$7201, A2458, B$2:B$7201, B2458), "OPTIMAL", "")</f>
        <v/>
      </c>
    </row>
    <row r="2459" ht="20" customHeight="1">
      <c r="A2459" s="36" t="n">
        <v>4</v>
      </c>
      <c r="B2459" s="36" t="n">
        <v>40</v>
      </c>
      <c r="C2459" s="37" t="n">
        <v>95</v>
      </c>
      <c r="D2459" s="37" t="n">
        <v>3</v>
      </c>
      <c r="E2459" s="6" t="n">
        <v>4</v>
      </c>
      <c r="F2459" s="37" t="n">
        <v>2</v>
      </c>
      <c r="G2459" s="36" t="n">
        <v>50</v>
      </c>
      <c r="H2459" s="6" t="inlineStr">
        <is>
          <t>OFF</t>
        </is>
      </c>
      <c r="I2459" s="38" t="n">
        <v>994.4885628369005</v>
      </c>
      <c r="J2459" s="38" t="n">
        <v>4850.441664768843</v>
      </c>
      <c r="K2459" s="38" t="n">
        <v>2726.851851851852</v>
      </c>
      <c r="L2459" s="38" t="n">
        <v>150</v>
      </c>
      <c r="M2459" s="38">
        <f>I2459+J2459+K2459+L2459</f>
        <v/>
      </c>
      <c r="N2459" s="38">
        <f>M2459*'Dashboard &amp; Optimisation'!$B$18/('Dashboard &amp; Optimisation'!$B$16/3.6)</f>
        <v/>
      </c>
      <c r="O2459" s="38" t="n">
        <v>949.7238876992132</v>
      </c>
      <c r="P2459" s="39" t="n">
        <v>0.3156767788511801</v>
      </c>
      <c r="Q2459" s="40" t="n">
        <v>9.575620989186925</v>
      </c>
      <c r="R2459" s="38" t="n">
        <v>876.0824265729715</v>
      </c>
      <c r="S2459" s="38">
        <f>R2459*IF(A2459=4, 2.0, 3.0)</f>
        <v/>
      </c>
      <c r="T2459" s="37">
        <f>'Dashboard &amp; Optimisation'!$B$18*U2459</f>
        <v/>
      </c>
      <c r="U2459" s="26">
        <f>MIN(1, S2459/M2459)</f>
        <v/>
      </c>
      <c r="V2459" s="26">
        <f>N2459/(N2459+O2459)</f>
        <v/>
      </c>
      <c r="W2459" s="26">
        <f>U2459*V2459</f>
        <v/>
      </c>
      <c r="X2459" s="39">
        <f>T2459/N2459</f>
        <v/>
      </c>
      <c r="Y2459" s="41">
        <f>IF(W2459=MAXIFS(W$2:W$7201, A$2:A$7201, A2459, B$2:B$7201, B2459), "OPTIMAL", "")</f>
        <v/>
      </c>
    </row>
    <row r="2460" ht="20" customHeight="1">
      <c r="A2460" s="28" t="n">
        <v>4</v>
      </c>
      <c r="B2460" s="28" t="n">
        <v>40</v>
      </c>
      <c r="C2460" s="29" t="n">
        <v>95</v>
      </c>
      <c r="D2460" s="29" t="n">
        <v>3</v>
      </c>
      <c r="E2460" s="30" t="n">
        <v>4</v>
      </c>
      <c r="F2460" s="29" t="n">
        <v>2</v>
      </c>
      <c r="G2460" s="28" t="n">
        <v>100</v>
      </c>
      <c r="H2460" s="30" t="inlineStr">
        <is>
          <t>ON</t>
        </is>
      </c>
      <c r="I2460" s="31" t="n">
        <v>994.4885628369005</v>
      </c>
      <c r="J2460" s="31" t="n">
        <v>4850.441664768843</v>
      </c>
      <c r="K2460" s="31" t="n">
        <v>2726.851851851852</v>
      </c>
      <c r="L2460" s="31" t="n">
        <v>150</v>
      </c>
      <c r="M2460" s="31">
        <f>I2460+J2460+K2460+L2460</f>
        <v/>
      </c>
      <c r="N2460" s="31">
        <f>M2460*'Dashboard &amp; Optimisation'!$B$18/('Dashboard &amp; Optimisation'!$B$16/3.6)</f>
        <v/>
      </c>
      <c r="O2460" s="31" t="n">
        <v>949.7238876992132</v>
      </c>
      <c r="P2460" s="32" t="n">
        <v>0.072877449969957</v>
      </c>
      <c r="Q2460" s="33" t="n">
        <v>9.575620989186925</v>
      </c>
      <c r="R2460" s="31" t="n">
        <v>3794.848455080272</v>
      </c>
      <c r="S2460" s="31">
        <f>R2460*IF(A2460=4, 2.0, 3.0)</f>
        <v/>
      </c>
      <c r="T2460" s="29">
        <f>'Dashboard &amp; Optimisation'!$B$18*U2460</f>
        <v/>
      </c>
      <c r="U2460" s="34">
        <f>MIN(1, S2460/M2460)</f>
        <v/>
      </c>
      <c r="V2460" s="34">
        <f>N2460/(N2460+O2460)</f>
        <v/>
      </c>
      <c r="W2460" s="34">
        <f>U2460*V2460</f>
        <v/>
      </c>
      <c r="X2460" s="32">
        <f>T2460/N2460</f>
        <v/>
      </c>
      <c r="Y2460" s="35">
        <f>IF(W2460=MAXIFS(W$2:W$7201, A$2:A$7201, A2460, B$2:B$7201, B2460), "OPTIMAL", "")</f>
        <v/>
      </c>
    </row>
    <row r="2461" ht="20" customHeight="1">
      <c r="A2461" s="36" t="n">
        <v>4</v>
      </c>
      <c r="B2461" s="36" t="n">
        <v>40</v>
      </c>
      <c r="C2461" s="37" t="n">
        <v>95</v>
      </c>
      <c r="D2461" s="37" t="n">
        <v>3</v>
      </c>
      <c r="E2461" s="6" t="n">
        <v>4</v>
      </c>
      <c r="F2461" s="37" t="n">
        <v>2</v>
      </c>
      <c r="G2461" s="36" t="n">
        <v>100</v>
      </c>
      <c r="H2461" s="6" t="inlineStr">
        <is>
          <t>OFF</t>
        </is>
      </c>
      <c r="I2461" s="38" t="n">
        <v>994.4885628369005</v>
      </c>
      <c r="J2461" s="38" t="n">
        <v>4850.441664768843</v>
      </c>
      <c r="K2461" s="38" t="n">
        <v>2726.851851851852</v>
      </c>
      <c r="L2461" s="38" t="n">
        <v>150</v>
      </c>
      <c r="M2461" s="38">
        <f>I2461+J2461+K2461+L2461</f>
        <v/>
      </c>
      <c r="N2461" s="38">
        <f>M2461*'Dashboard &amp; Optimisation'!$B$18/('Dashboard &amp; Optimisation'!$B$16/3.6)</f>
        <v/>
      </c>
      <c r="O2461" s="38" t="n">
        <v>949.7238876992132</v>
      </c>
      <c r="P2461" s="39" t="n">
        <v>0.3165144364464006</v>
      </c>
      <c r="Q2461" s="40" t="n">
        <v>9.575620989186925</v>
      </c>
      <c r="R2461" s="38" t="n">
        <v>873.7638685100367</v>
      </c>
      <c r="S2461" s="38">
        <f>R2461*IF(A2461=4, 2.0, 3.0)</f>
        <v/>
      </c>
      <c r="T2461" s="37">
        <f>'Dashboard &amp; Optimisation'!$B$18*U2461</f>
        <v/>
      </c>
      <c r="U2461" s="26">
        <f>MIN(1, S2461/M2461)</f>
        <v/>
      </c>
      <c r="V2461" s="26">
        <f>N2461/(N2461+O2461)</f>
        <v/>
      </c>
      <c r="W2461" s="26">
        <f>U2461*V2461</f>
        <v/>
      </c>
      <c r="X2461" s="39">
        <f>T2461/N2461</f>
        <v/>
      </c>
      <c r="Y2461" s="41">
        <f>IF(W2461=MAXIFS(W$2:W$7201, A$2:A$7201, A2461, B$2:B$7201, B2461), "OPTIMAL", "")</f>
        <v/>
      </c>
    </row>
    <row r="2462" ht="20" customHeight="1">
      <c r="A2462" s="28" t="n">
        <v>4</v>
      </c>
      <c r="B2462" s="28" t="n">
        <v>40</v>
      </c>
      <c r="C2462" s="29" t="n">
        <v>95</v>
      </c>
      <c r="D2462" s="29" t="n">
        <v>3</v>
      </c>
      <c r="E2462" s="30" t="n">
        <v>4</v>
      </c>
      <c r="F2462" s="29" t="n">
        <v>2</v>
      </c>
      <c r="G2462" s="28" t="n">
        <v>150</v>
      </c>
      <c r="H2462" s="30" t="inlineStr">
        <is>
          <t>ON</t>
        </is>
      </c>
      <c r="I2462" s="31" t="n">
        <v>994.4885628369005</v>
      </c>
      <c r="J2462" s="31" t="n">
        <v>4850.441664768843</v>
      </c>
      <c r="K2462" s="31" t="n">
        <v>2726.851851851852</v>
      </c>
      <c r="L2462" s="31" t="n">
        <v>150</v>
      </c>
      <c r="M2462" s="31">
        <f>I2462+J2462+K2462+L2462</f>
        <v/>
      </c>
      <c r="N2462" s="31">
        <f>M2462*'Dashboard &amp; Optimisation'!$B$18/('Dashboard &amp; Optimisation'!$B$16/3.6)</f>
        <v/>
      </c>
      <c r="O2462" s="31" t="n">
        <v>949.7238876992132</v>
      </c>
      <c r="P2462" s="32" t="n">
        <v>0.07371510756517749</v>
      </c>
      <c r="Q2462" s="33" t="n">
        <v>9.575620989186925</v>
      </c>
      <c r="R2462" s="31" t="n">
        <v>3751.725902104301</v>
      </c>
      <c r="S2462" s="31">
        <f>R2462*IF(A2462=4, 2.0, 3.0)</f>
        <v/>
      </c>
      <c r="T2462" s="29">
        <f>'Dashboard &amp; Optimisation'!$B$18*U2462</f>
        <v/>
      </c>
      <c r="U2462" s="34">
        <f>MIN(1, S2462/M2462)</f>
        <v/>
      </c>
      <c r="V2462" s="34">
        <f>N2462/(N2462+O2462)</f>
        <v/>
      </c>
      <c r="W2462" s="34">
        <f>U2462*V2462</f>
        <v/>
      </c>
      <c r="X2462" s="32">
        <f>T2462/N2462</f>
        <v/>
      </c>
      <c r="Y2462" s="35">
        <f>IF(W2462=MAXIFS(W$2:W$7201, A$2:A$7201, A2462, B$2:B$7201, B2462), "OPTIMAL", "")</f>
        <v/>
      </c>
    </row>
    <row r="2463" ht="20" customHeight="1">
      <c r="A2463" s="36" t="n">
        <v>4</v>
      </c>
      <c r="B2463" s="36" t="n">
        <v>40</v>
      </c>
      <c r="C2463" s="37" t="n">
        <v>95</v>
      </c>
      <c r="D2463" s="37" t="n">
        <v>3</v>
      </c>
      <c r="E2463" s="6" t="n">
        <v>4</v>
      </c>
      <c r="F2463" s="37" t="n">
        <v>2</v>
      </c>
      <c r="G2463" s="36" t="n">
        <v>150</v>
      </c>
      <c r="H2463" s="6" t="inlineStr">
        <is>
          <t>OFF</t>
        </is>
      </c>
      <c r="I2463" s="38" t="n">
        <v>994.4885628369005</v>
      </c>
      <c r="J2463" s="38" t="n">
        <v>4850.441664768843</v>
      </c>
      <c r="K2463" s="38" t="n">
        <v>2726.851851851852</v>
      </c>
      <c r="L2463" s="38" t="n">
        <v>150</v>
      </c>
      <c r="M2463" s="38">
        <f>I2463+J2463+K2463+L2463</f>
        <v/>
      </c>
      <c r="N2463" s="38">
        <f>M2463*'Dashboard &amp; Optimisation'!$B$18/('Dashboard &amp; Optimisation'!$B$16/3.6)</f>
        <v/>
      </c>
      <c r="O2463" s="38" t="n">
        <v>949.7238876992132</v>
      </c>
      <c r="P2463" s="39" t="n">
        <v>0.3173520940416211</v>
      </c>
      <c r="Q2463" s="40" t="n">
        <v>9.575620989186925</v>
      </c>
      <c r="R2463" s="38" t="n">
        <v>871.4575502136441</v>
      </c>
      <c r="S2463" s="38">
        <f>R2463*IF(A2463=4, 2.0, 3.0)</f>
        <v/>
      </c>
      <c r="T2463" s="37">
        <f>'Dashboard &amp; Optimisation'!$B$18*U2463</f>
        <v/>
      </c>
      <c r="U2463" s="26">
        <f>MIN(1, S2463/M2463)</f>
        <v/>
      </c>
      <c r="V2463" s="26">
        <f>N2463/(N2463+O2463)</f>
        <v/>
      </c>
      <c r="W2463" s="26">
        <f>U2463*V2463</f>
        <v/>
      </c>
      <c r="X2463" s="39">
        <f>T2463/N2463</f>
        <v/>
      </c>
      <c r="Y2463" s="41">
        <f>IF(W2463=MAXIFS(W$2:W$7201, A$2:A$7201, A2463, B$2:B$7201, B2463), "OPTIMAL", "")</f>
        <v/>
      </c>
    </row>
    <row r="2464" ht="20" customHeight="1">
      <c r="A2464" s="28" t="n">
        <v>4</v>
      </c>
      <c r="B2464" s="28" t="n">
        <v>40</v>
      </c>
      <c r="C2464" s="29" t="n">
        <v>95</v>
      </c>
      <c r="D2464" s="29" t="n">
        <v>3</v>
      </c>
      <c r="E2464" s="30" t="n">
        <v>4</v>
      </c>
      <c r="F2464" s="29" t="n">
        <v>2</v>
      </c>
      <c r="G2464" s="28" t="n">
        <v>200</v>
      </c>
      <c r="H2464" s="30" t="inlineStr">
        <is>
          <t>ON</t>
        </is>
      </c>
      <c r="I2464" s="31" t="n">
        <v>994.4885628369005</v>
      </c>
      <c r="J2464" s="31" t="n">
        <v>4850.441664768843</v>
      </c>
      <c r="K2464" s="31" t="n">
        <v>2726.851851851852</v>
      </c>
      <c r="L2464" s="31" t="n">
        <v>150</v>
      </c>
      <c r="M2464" s="31">
        <f>I2464+J2464+K2464+L2464</f>
        <v/>
      </c>
      <c r="N2464" s="31">
        <f>M2464*'Dashboard &amp; Optimisation'!$B$18/('Dashboard &amp; Optimisation'!$B$16/3.6)</f>
        <v/>
      </c>
      <c r="O2464" s="31" t="n">
        <v>949.7238876992132</v>
      </c>
      <c r="P2464" s="32" t="n">
        <v>0.07455276516039799</v>
      </c>
      <c r="Q2464" s="33" t="n">
        <v>9.575620989186925</v>
      </c>
      <c r="R2464" s="31" t="n">
        <v>3709.57237915553</v>
      </c>
      <c r="S2464" s="31">
        <f>R2464*IF(A2464=4, 2.0, 3.0)</f>
        <v/>
      </c>
      <c r="T2464" s="29">
        <f>'Dashboard &amp; Optimisation'!$B$18*U2464</f>
        <v/>
      </c>
      <c r="U2464" s="34">
        <f>MIN(1, S2464/M2464)</f>
        <v/>
      </c>
      <c r="V2464" s="34">
        <f>N2464/(N2464+O2464)</f>
        <v/>
      </c>
      <c r="W2464" s="34">
        <f>U2464*V2464</f>
        <v/>
      </c>
      <c r="X2464" s="32">
        <f>T2464/N2464</f>
        <v/>
      </c>
      <c r="Y2464" s="35">
        <f>IF(W2464=MAXIFS(W$2:W$7201, A$2:A$7201, A2464, B$2:B$7201, B2464), "OPTIMAL", "")</f>
        <v/>
      </c>
    </row>
    <row r="2465" ht="20" customHeight="1">
      <c r="A2465" s="36" t="n">
        <v>4</v>
      </c>
      <c r="B2465" s="36" t="n">
        <v>40</v>
      </c>
      <c r="C2465" s="37" t="n">
        <v>95</v>
      </c>
      <c r="D2465" s="37" t="n">
        <v>3</v>
      </c>
      <c r="E2465" s="6" t="n">
        <v>4</v>
      </c>
      <c r="F2465" s="37" t="n">
        <v>2</v>
      </c>
      <c r="G2465" s="36" t="n">
        <v>200</v>
      </c>
      <c r="H2465" s="6" t="inlineStr">
        <is>
          <t>OFF</t>
        </is>
      </c>
      <c r="I2465" s="38" t="n">
        <v>994.4885628369005</v>
      </c>
      <c r="J2465" s="38" t="n">
        <v>4850.441664768843</v>
      </c>
      <c r="K2465" s="38" t="n">
        <v>2726.851851851852</v>
      </c>
      <c r="L2465" s="38" t="n">
        <v>150</v>
      </c>
      <c r="M2465" s="38">
        <f>I2465+J2465+K2465+L2465</f>
        <v/>
      </c>
      <c r="N2465" s="38">
        <f>M2465*'Dashboard &amp; Optimisation'!$B$18/('Dashboard &amp; Optimisation'!$B$16/3.6)</f>
        <v/>
      </c>
      <c r="O2465" s="38" t="n">
        <v>949.7238876992132</v>
      </c>
      <c r="P2465" s="39" t="n">
        <v>0.3181897516368416</v>
      </c>
      <c r="Q2465" s="40" t="n">
        <v>9.575620989186925</v>
      </c>
      <c r="R2465" s="38" t="n">
        <v>869.1633750175747</v>
      </c>
      <c r="S2465" s="38">
        <f>R2465*IF(A2465=4, 2.0, 3.0)</f>
        <v/>
      </c>
      <c r="T2465" s="37">
        <f>'Dashboard &amp; Optimisation'!$B$18*U2465</f>
        <v/>
      </c>
      <c r="U2465" s="26">
        <f>MIN(1, S2465/M2465)</f>
        <v/>
      </c>
      <c r="V2465" s="26">
        <f>N2465/(N2465+O2465)</f>
        <v/>
      </c>
      <c r="W2465" s="26">
        <f>U2465*V2465</f>
        <v/>
      </c>
      <c r="X2465" s="39">
        <f>T2465/N2465</f>
        <v/>
      </c>
      <c r="Y2465" s="41">
        <f>IF(W2465=MAXIFS(W$2:W$7201, A$2:A$7201, A2465, B$2:B$7201, B2465), "OPTIMAL", "")</f>
        <v/>
      </c>
    </row>
    <row r="2466" ht="20" customHeight="1">
      <c r="A2466" s="28" t="n">
        <v>4</v>
      </c>
      <c r="B2466" s="28" t="n">
        <v>40</v>
      </c>
      <c r="C2466" s="29" t="n">
        <v>95</v>
      </c>
      <c r="D2466" s="29" t="n">
        <v>3</v>
      </c>
      <c r="E2466" s="30" t="n">
        <v>8</v>
      </c>
      <c r="F2466" s="29" t="n">
        <v>1.5</v>
      </c>
      <c r="G2466" s="28" t="n">
        <v>50</v>
      </c>
      <c r="H2466" s="30" t="inlineStr">
        <is>
          <t>ON</t>
        </is>
      </c>
      <c r="I2466" s="31" t="n">
        <v>994.4885628369005</v>
      </c>
      <c r="J2466" s="31" t="n">
        <v>4850.441664768843</v>
      </c>
      <c r="K2466" s="31" t="n">
        <v>2726.851851851852</v>
      </c>
      <c r="L2466" s="31" t="n">
        <v>150</v>
      </c>
      <c r="M2466" s="31">
        <f>I2466+J2466+K2466+L2466</f>
        <v/>
      </c>
      <c r="N2466" s="31">
        <f>M2466*'Dashboard &amp; Optimisation'!$B$18/('Dashboard &amp; Optimisation'!$B$16/3.6)</f>
        <v/>
      </c>
      <c r="O2466" s="31" t="n">
        <v>1127.914014651142</v>
      </c>
      <c r="P2466" s="32" t="n">
        <v>0.05604689554510234</v>
      </c>
      <c r="Q2466" s="33" t="n">
        <v>14.26343148378039</v>
      </c>
      <c r="R2466" s="31" t="n">
        <v>5055.694452064935</v>
      </c>
      <c r="S2466" s="31">
        <f>R2466*IF(A2466=4, 2.0, 3.0)</f>
        <v/>
      </c>
      <c r="T2466" s="29">
        <f>'Dashboard &amp; Optimisation'!$B$18*U2466</f>
        <v/>
      </c>
      <c r="U2466" s="34">
        <f>MIN(1, S2466/M2466)</f>
        <v/>
      </c>
      <c r="V2466" s="34">
        <f>N2466/(N2466+O2466)</f>
        <v/>
      </c>
      <c r="W2466" s="34">
        <f>U2466*V2466</f>
        <v/>
      </c>
      <c r="X2466" s="32">
        <f>T2466/N2466</f>
        <v/>
      </c>
      <c r="Y2466" s="35">
        <f>IF(W2466=MAXIFS(W$2:W$7201, A$2:A$7201, A2466, B$2:B$7201, B2466), "OPTIMAL", "")</f>
        <v/>
      </c>
    </row>
    <row r="2467" ht="20" customHeight="1">
      <c r="A2467" s="36" t="n">
        <v>4</v>
      </c>
      <c r="B2467" s="36" t="n">
        <v>40</v>
      </c>
      <c r="C2467" s="37" t="n">
        <v>95</v>
      </c>
      <c r="D2467" s="37" t="n">
        <v>3</v>
      </c>
      <c r="E2467" s="6" t="n">
        <v>8</v>
      </c>
      <c r="F2467" s="37" t="n">
        <v>1.5</v>
      </c>
      <c r="G2467" s="36" t="n">
        <v>50</v>
      </c>
      <c r="H2467" s="6" t="inlineStr">
        <is>
          <t>OFF</t>
        </is>
      </c>
      <c r="I2467" s="38" t="n">
        <v>994.4885628369005</v>
      </c>
      <c r="J2467" s="38" t="n">
        <v>4850.441664768843</v>
      </c>
      <c r="K2467" s="38" t="n">
        <v>2726.851851851852</v>
      </c>
      <c r="L2467" s="38" t="n">
        <v>150</v>
      </c>
      <c r="M2467" s="38">
        <f>I2467+J2467+K2467+L2467</f>
        <v/>
      </c>
      <c r="N2467" s="38">
        <f>M2467*'Dashboard &amp; Optimisation'!$B$18/('Dashboard &amp; Optimisation'!$B$16/3.6)</f>
        <v/>
      </c>
      <c r="O2467" s="38" t="n">
        <v>1127.914014651142</v>
      </c>
      <c r="P2467" s="39" t="n">
        <v>0.2460028078722845</v>
      </c>
      <c r="Q2467" s="40" t="n">
        <v>14.26343148378039</v>
      </c>
      <c r="R2467" s="38" t="n">
        <v>1151.840425374107</v>
      </c>
      <c r="S2467" s="38">
        <f>R2467*IF(A2467=4, 2.0, 3.0)</f>
        <v/>
      </c>
      <c r="T2467" s="37">
        <f>'Dashboard &amp; Optimisation'!$B$18*U2467</f>
        <v/>
      </c>
      <c r="U2467" s="26">
        <f>MIN(1, S2467/M2467)</f>
        <v/>
      </c>
      <c r="V2467" s="26">
        <f>N2467/(N2467+O2467)</f>
        <v/>
      </c>
      <c r="W2467" s="26">
        <f>U2467*V2467</f>
        <v/>
      </c>
      <c r="X2467" s="39">
        <f>T2467/N2467</f>
        <v/>
      </c>
      <c r="Y2467" s="41">
        <f>IF(W2467=MAXIFS(W$2:W$7201, A$2:A$7201, A2467, B$2:B$7201, B2467), "OPTIMAL", "")</f>
        <v/>
      </c>
    </row>
    <row r="2468" ht="20" customHeight="1">
      <c r="A2468" s="28" t="n">
        <v>4</v>
      </c>
      <c r="B2468" s="28" t="n">
        <v>40</v>
      </c>
      <c r="C2468" s="29" t="n">
        <v>95</v>
      </c>
      <c r="D2468" s="29" t="n">
        <v>3</v>
      </c>
      <c r="E2468" s="30" t="n">
        <v>8</v>
      </c>
      <c r="F2468" s="29" t="n">
        <v>1.5</v>
      </c>
      <c r="G2468" s="28" t="n">
        <v>100</v>
      </c>
      <c r="H2468" s="30" t="inlineStr">
        <is>
          <t>ON</t>
        </is>
      </c>
      <c r="I2468" s="31" t="n">
        <v>994.4885628369005</v>
      </c>
      <c r="J2468" s="31" t="n">
        <v>4850.441664768843</v>
      </c>
      <c r="K2468" s="31" t="n">
        <v>2726.851851851852</v>
      </c>
      <c r="L2468" s="31" t="n">
        <v>150</v>
      </c>
      <c r="M2468" s="31">
        <f>I2468+J2468+K2468+L2468</f>
        <v/>
      </c>
      <c r="N2468" s="31">
        <f>M2468*'Dashboard &amp; Optimisation'!$B$18/('Dashboard &amp; Optimisation'!$B$16/3.6)</f>
        <v/>
      </c>
      <c r="O2468" s="31" t="n">
        <v>1127.914014651142</v>
      </c>
      <c r="P2468" s="32" t="n">
        <v>0.05688455314032285</v>
      </c>
      <c r="Q2468" s="33" t="n">
        <v>14.26343148378039</v>
      </c>
      <c r="R2468" s="31" t="n">
        <v>4981.246458310996</v>
      </c>
      <c r="S2468" s="31">
        <f>R2468*IF(A2468=4, 2.0, 3.0)</f>
        <v/>
      </c>
      <c r="T2468" s="29">
        <f>'Dashboard &amp; Optimisation'!$B$18*U2468</f>
        <v/>
      </c>
      <c r="U2468" s="34">
        <f>MIN(1, S2468/M2468)</f>
        <v/>
      </c>
      <c r="V2468" s="34">
        <f>N2468/(N2468+O2468)</f>
        <v/>
      </c>
      <c r="W2468" s="34">
        <f>U2468*V2468</f>
        <v/>
      </c>
      <c r="X2468" s="32">
        <f>T2468/N2468</f>
        <v/>
      </c>
      <c r="Y2468" s="35">
        <f>IF(W2468=MAXIFS(W$2:W$7201, A$2:A$7201, A2468, B$2:B$7201, B2468), "OPTIMAL", "")</f>
        <v/>
      </c>
    </row>
    <row r="2469" ht="20" customHeight="1">
      <c r="A2469" s="36" t="n">
        <v>4</v>
      </c>
      <c r="B2469" s="36" t="n">
        <v>40</v>
      </c>
      <c r="C2469" s="37" t="n">
        <v>95</v>
      </c>
      <c r="D2469" s="37" t="n">
        <v>3</v>
      </c>
      <c r="E2469" s="6" t="n">
        <v>8</v>
      </c>
      <c r="F2469" s="37" t="n">
        <v>1.5</v>
      </c>
      <c r="G2469" s="36" t="n">
        <v>100</v>
      </c>
      <c r="H2469" s="6" t="inlineStr">
        <is>
          <t>OFF</t>
        </is>
      </c>
      <c r="I2469" s="38" t="n">
        <v>994.4885628369005</v>
      </c>
      <c r="J2469" s="38" t="n">
        <v>4850.441664768843</v>
      </c>
      <c r="K2469" s="38" t="n">
        <v>2726.851851851852</v>
      </c>
      <c r="L2469" s="38" t="n">
        <v>150</v>
      </c>
      <c r="M2469" s="38">
        <f>I2469+J2469+K2469+L2469</f>
        <v/>
      </c>
      <c r="N2469" s="38">
        <f>M2469*'Dashboard &amp; Optimisation'!$B$18/('Dashboard &amp; Optimisation'!$B$16/3.6)</f>
        <v/>
      </c>
      <c r="O2469" s="38" t="n">
        <v>1127.914014651142</v>
      </c>
      <c r="P2469" s="39" t="n">
        <v>0.246840465467505</v>
      </c>
      <c r="Q2469" s="40" t="n">
        <v>14.26343148378039</v>
      </c>
      <c r="R2469" s="38" t="n">
        <v>1147.931634005685</v>
      </c>
      <c r="S2469" s="38">
        <f>R2469*IF(A2469=4, 2.0, 3.0)</f>
        <v/>
      </c>
      <c r="T2469" s="37">
        <f>'Dashboard &amp; Optimisation'!$B$18*U2469</f>
        <v/>
      </c>
      <c r="U2469" s="26">
        <f>MIN(1, S2469/M2469)</f>
        <v/>
      </c>
      <c r="V2469" s="26">
        <f>N2469/(N2469+O2469)</f>
        <v/>
      </c>
      <c r="W2469" s="26">
        <f>U2469*V2469</f>
        <v/>
      </c>
      <c r="X2469" s="39">
        <f>T2469/N2469</f>
        <v/>
      </c>
      <c r="Y2469" s="41">
        <f>IF(W2469=MAXIFS(W$2:W$7201, A$2:A$7201, A2469, B$2:B$7201, B2469), "OPTIMAL", "")</f>
        <v/>
      </c>
    </row>
    <row r="2470" ht="20" customHeight="1">
      <c r="A2470" s="28" t="n">
        <v>4</v>
      </c>
      <c r="B2470" s="28" t="n">
        <v>40</v>
      </c>
      <c r="C2470" s="29" t="n">
        <v>95</v>
      </c>
      <c r="D2470" s="29" t="n">
        <v>3</v>
      </c>
      <c r="E2470" s="30" t="n">
        <v>8</v>
      </c>
      <c r="F2470" s="29" t="n">
        <v>1.5</v>
      </c>
      <c r="G2470" s="28" t="n">
        <v>150</v>
      </c>
      <c r="H2470" s="30" t="inlineStr">
        <is>
          <t>ON</t>
        </is>
      </c>
      <c r="I2470" s="31" t="n">
        <v>994.4885628369005</v>
      </c>
      <c r="J2470" s="31" t="n">
        <v>4850.441664768843</v>
      </c>
      <c r="K2470" s="31" t="n">
        <v>2726.851851851852</v>
      </c>
      <c r="L2470" s="31" t="n">
        <v>150</v>
      </c>
      <c r="M2470" s="31">
        <f>I2470+J2470+K2470+L2470</f>
        <v/>
      </c>
      <c r="N2470" s="31">
        <f>M2470*'Dashboard &amp; Optimisation'!$B$18/('Dashboard &amp; Optimisation'!$B$16/3.6)</f>
        <v/>
      </c>
      <c r="O2470" s="31" t="n">
        <v>1127.914014651142</v>
      </c>
      <c r="P2470" s="32" t="n">
        <v>0.05772221073554335</v>
      </c>
      <c r="Q2470" s="33" t="n">
        <v>14.26343148378039</v>
      </c>
      <c r="R2470" s="31" t="n">
        <v>4908.959224743552</v>
      </c>
      <c r="S2470" s="31">
        <f>R2470*IF(A2470=4, 2.0, 3.0)</f>
        <v/>
      </c>
      <c r="T2470" s="29">
        <f>'Dashboard &amp; Optimisation'!$B$18*U2470</f>
        <v/>
      </c>
      <c r="U2470" s="34">
        <f>MIN(1, S2470/M2470)</f>
        <v/>
      </c>
      <c r="V2470" s="34">
        <f>N2470/(N2470+O2470)</f>
        <v/>
      </c>
      <c r="W2470" s="34">
        <f>U2470*V2470</f>
        <v/>
      </c>
      <c r="X2470" s="32">
        <f>T2470/N2470</f>
        <v/>
      </c>
      <c r="Y2470" s="35">
        <f>IF(W2470=MAXIFS(W$2:W$7201, A$2:A$7201, A2470, B$2:B$7201, B2470), "OPTIMAL", "")</f>
        <v/>
      </c>
    </row>
    <row r="2471" ht="20" customHeight="1">
      <c r="A2471" s="36" t="n">
        <v>4</v>
      </c>
      <c r="B2471" s="36" t="n">
        <v>40</v>
      </c>
      <c r="C2471" s="37" t="n">
        <v>95</v>
      </c>
      <c r="D2471" s="37" t="n">
        <v>3</v>
      </c>
      <c r="E2471" s="6" t="n">
        <v>8</v>
      </c>
      <c r="F2471" s="37" t="n">
        <v>1.5</v>
      </c>
      <c r="G2471" s="36" t="n">
        <v>150</v>
      </c>
      <c r="H2471" s="6" t="inlineStr">
        <is>
          <t>OFF</t>
        </is>
      </c>
      <c r="I2471" s="38" t="n">
        <v>994.4885628369005</v>
      </c>
      <c r="J2471" s="38" t="n">
        <v>4850.441664768843</v>
      </c>
      <c r="K2471" s="38" t="n">
        <v>2726.851851851852</v>
      </c>
      <c r="L2471" s="38" t="n">
        <v>150</v>
      </c>
      <c r="M2471" s="38">
        <f>I2471+J2471+K2471+L2471</f>
        <v/>
      </c>
      <c r="N2471" s="38">
        <f>M2471*'Dashboard &amp; Optimisation'!$B$18/('Dashboard &amp; Optimisation'!$B$16/3.6)</f>
        <v/>
      </c>
      <c r="O2471" s="38" t="n">
        <v>1127.914014651142</v>
      </c>
      <c r="P2471" s="39" t="n">
        <v>0.2476781230627255</v>
      </c>
      <c r="Q2471" s="40" t="n">
        <v>14.26343148378039</v>
      </c>
      <c r="R2471" s="38" t="n">
        <v>1144.049282023491</v>
      </c>
      <c r="S2471" s="38">
        <f>R2471*IF(A2471=4, 2.0, 3.0)</f>
        <v/>
      </c>
      <c r="T2471" s="37">
        <f>'Dashboard &amp; Optimisation'!$B$18*U2471</f>
        <v/>
      </c>
      <c r="U2471" s="26">
        <f>MIN(1, S2471/M2471)</f>
        <v/>
      </c>
      <c r="V2471" s="26">
        <f>N2471/(N2471+O2471)</f>
        <v/>
      </c>
      <c r="W2471" s="26">
        <f>U2471*V2471</f>
        <v/>
      </c>
      <c r="X2471" s="39">
        <f>T2471/N2471</f>
        <v/>
      </c>
      <c r="Y2471" s="41">
        <f>IF(W2471=MAXIFS(W$2:W$7201, A$2:A$7201, A2471, B$2:B$7201, B2471), "OPTIMAL", "")</f>
        <v/>
      </c>
    </row>
    <row r="2472" ht="20" customHeight="1">
      <c r="A2472" s="28" t="n">
        <v>4</v>
      </c>
      <c r="B2472" s="28" t="n">
        <v>40</v>
      </c>
      <c r="C2472" s="29" t="n">
        <v>95</v>
      </c>
      <c r="D2472" s="29" t="n">
        <v>3</v>
      </c>
      <c r="E2472" s="30" t="n">
        <v>8</v>
      </c>
      <c r="F2472" s="29" t="n">
        <v>1.5</v>
      </c>
      <c r="G2472" s="28" t="n">
        <v>200</v>
      </c>
      <c r="H2472" s="30" t="inlineStr">
        <is>
          <t>ON</t>
        </is>
      </c>
      <c r="I2472" s="31" t="n">
        <v>994.4885628369005</v>
      </c>
      <c r="J2472" s="31" t="n">
        <v>4850.441664768843</v>
      </c>
      <c r="K2472" s="31" t="n">
        <v>2726.851851851852</v>
      </c>
      <c r="L2472" s="31" t="n">
        <v>150</v>
      </c>
      <c r="M2472" s="31">
        <f>I2472+J2472+K2472+L2472</f>
        <v/>
      </c>
      <c r="N2472" s="31">
        <f>M2472*'Dashboard &amp; Optimisation'!$B$18/('Dashboard &amp; Optimisation'!$B$16/3.6)</f>
        <v/>
      </c>
      <c r="O2472" s="31" t="n">
        <v>1127.914014651142</v>
      </c>
      <c r="P2472" s="32" t="n">
        <v>0.05855986833076385</v>
      </c>
      <c r="Q2472" s="33" t="n">
        <v>14.26343148378039</v>
      </c>
      <c r="R2472" s="31" t="n">
        <v>4838.740026913252</v>
      </c>
      <c r="S2472" s="31">
        <f>R2472*IF(A2472=4, 2.0, 3.0)</f>
        <v/>
      </c>
      <c r="T2472" s="29">
        <f>'Dashboard &amp; Optimisation'!$B$18*U2472</f>
        <v/>
      </c>
      <c r="U2472" s="34">
        <f>MIN(1, S2472/M2472)</f>
        <v/>
      </c>
      <c r="V2472" s="34">
        <f>N2472/(N2472+O2472)</f>
        <v/>
      </c>
      <c r="W2472" s="34">
        <f>U2472*V2472</f>
        <v/>
      </c>
      <c r="X2472" s="32">
        <f>T2472/N2472</f>
        <v/>
      </c>
      <c r="Y2472" s="35">
        <f>IF(W2472=MAXIFS(W$2:W$7201, A$2:A$7201, A2472, B$2:B$7201, B2472), "OPTIMAL", "")</f>
        <v/>
      </c>
    </row>
    <row r="2473" ht="20" customHeight="1">
      <c r="A2473" s="36" t="n">
        <v>4</v>
      </c>
      <c r="B2473" s="36" t="n">
        <v>40</v>
      </c>
      <c r="C2473" s="37" t="n">
        <v>95</v>
      </c>
      <c r="D2473" s="37" t="n">
        <v>3</v>
      </c>
      <c r="E2473" s="6" t="n">
        <v>8</v>
      </c>
      <c r="F2473" s="37" t="n">
        <v>1.5</v>
      </c>
      <c r="G2473" s="36" t="n">
        <v>200</v>
      </c>
      <c r="H2473" s="6" t="inlineStr">
        <is>
          <t>OFF</t>
        </is>
      </c>
      <c r="I2473" s="38" t="n">
        <v>994.4885628369005</v>
      </c>
      <c r="J2473" s="38" t="n">
        <v>4850.441664768843</v>
      </c>
      <c r="K2473" s="38" t="n">
        <v>2726.851851851852</v>
      </c>
      <c r="L2473" s="38" t="n">
        <v>150</v>
      </c>
      <c r="M2473" s="38">
        <f>I2473+J2473+K2473+L2473</f>
        <v/>
      </c>
      <c r="N2473" s="38">
        <f>M2473*'Dashboard &amp; Optimisation'!$B$18/('Dashboard &amp; Optimisation'!$B$16/3.6)</f>
        <v/>
      </c>
      <c r="O2473" s="38" t="n">
        <v>1127.914014651142</v>
      </c>
      <c r="P2473" s="39" t="n">
        <v>0.248515780657946</v>
      </c>
      <c r="Q2473" s="40" t="n">
        <v>14.26343148378039</v>
      </c>
      <c r="R2473" s="38" t="n">
        <v>1140.193102074449</v>
      </c>
      <c r="S2473" s="38">
        <f>R2473*IF(A2473=4, 2.0, 3.0)</f>
        <v/>
      </c>
      <c r="T2473" s="37">
        <f>'Dashboard &amp; Optimisation'!$B$18*U2473</f>
        <v/>
      </c>
      <c r="U2473" s="26">
        <f>MIN(1, S2473/M2473)</f>
        <v/>
      </c>
      <c r="V2473" s="26">
        <f>N2473/(N2473+O2473)</f>
        <v/>
      </c>
      <c r="W2473" s="26">
        <f>U2473*V2473</f>
        <v/>
      </c>
      <c r="X2473" s="39">
        <f>T2473/N2473</f>
        <v/>
      </c>
      <c r="Y2473" s="41">
        <f>IF(W2473=MAXIFS(W$2:W$7201, A$2:A$7201, A2473, B$2:B$7201, B2473), "OPTIMAL", "")</f>
        <v/>
      </c>
    </row>
    <row r="2474" ht="20" customHeight="1">
      <c r="A2474" s="28" t="n">
        <v>4</v>
      </c>
      <c r="B2474" s="28" t="n">
        <v>40</v>
      </c>
      <c r="C2474" s="29" t="n">
        <v>95</v>
      </c>
      <c r="D2474" s="29" t="n">
        <v>3</v>
      </c>
      <c r="E2474" s="30" t="n">
        <v>8</v>
      </c>
      <c r="F2474" s="29" t="n">
        <v>2</v>
      </c>
      <c r="G2474" s="28" t="n">
        <v>50</v>
      </c>
      <c r="H2474" s="30" t="inlineStr">
        <is>
          <t>ON</t>
        </is>
      </c>
      <c r="I2474" s="31" t="n">
        <v>994.4885628369005</v>
      </c>
      <c r="J2474" s="31" t="n">
        <v>4850.441664768843</v>
      </c>
      <c r="K2474" s="31" t="n">
        <v>2726.851851851852</v>
      </c>
      <c r="L2474" s="31" t="n">
        <v>150</v>
      </c>
      <c r="M2474" s="31">
        <f>I2474+J2474+K2474+L2474</f>
        <v/>
      </c>
      <c r="N2474" s="31">
        <f>M2474*'Dashboard &amp; Optimisation'!$B$18/('Dashboard &amp; Optimisation'!$B$16/3.6)</f>
        <v/>
      </c>
      <c r="O2474" s="31" t="n">
        <v>1315.083739812065</v>
      </c>
      <c r="P2474" s="32" t="n">
        <v>0.05493227091356569</v>
      </c>
      <c r="Q2474" s="33" t="n">
        <v>18.95124197837385</v>
      </c>
      <c r="R2474" s="31" t="n">
        <v>5288.250479300289</v>
      </c>
      <c r="S2474" s="31">
        <f>R2474*IF(A2474=4, 2.0, 3.0)</f>
        <v/>
      </c>
      <c r="T2474" s="29">
        <f>'Dashboard &amp; Optimisation'!$B$18*U2474</f>
        <v/>
      </c>
      <c r="U2474" s="34">
        <f>MIN(1, S2474/M2474)</f>
        <v/>
      </c>
      <c r="V2474" s="34">
        <f>N2474/(N2474+O2474)</f>
        <v/>
      </c>
      <c r="W2474" s="34">
        <f>U2474*V2474</f>
        <v/>
      </c>
      <c r="X2474" s="32">
        <f>T2474/N2474</f>
        <v/>
      </c>
      <c r="Y2474" s="35">
        <f>IF(W2474=MAXIFS(W$2:W$7201, A$2:A$7201, A2474, B$2:B$7201, B2474), "OPTIMAL", "")</f>
        <v/>
      </c>
    </row>
    <row r="2475" ht="20" customHeight="1">
      <c r="A2475" s="36" t="n">
        <v>4</v>
      </c>
      <c r="B2475" s="36" t="n">
        <v>40</v>
      </c>
      <c r="C2475" s="37" t="n">
        <v>95</v>
      </c>
      <c r="D2475" s="37" t="n">
        <v>3</v>
      </c>
      <c r="E2475" s="6" t="n">
        <v>8</v>
      </c>
      <c r="F2475" s="37" t="n">
        <v>2</v>
      </c>
      <c r="G2475" s="36" t="n">
        <v>50</v>
      </c>
      <c r="H2475" s="6" t="inlineStr">
        <is>
          <t>OFF</t>
        </is>
      </c>
      <c r="I2475" s="38" t="n">
        <v>994.4885628369005</v>
      </c>
      <c r="J2475" s="38" t="n">
        <v>4850.441664768843</v>
      </c>
      <c r="K2475" s="38" t="n">
        <v>2726.851851851852</v>
      </c>
      <c r="L2475" s="38" t="n">
        <v>150</v>
      </c>
      <c r="M2475" s="38">
        <f>I2475+J2475+K2475+L2475</f>
        <v/>
      </c>
      <c r="N2475" s="38">
        <f>M2475*'Dashboard &amp; Optimisation'!$B$18/('Dashboard &amp; Optimisation'!$B$16/3.6)</f>
        <v/>
      </c>
      <c r="O2475" s="38" t="n">
        <v>1315.083739812065</v>
      </c>
      <c r="P2475" s="39" t="n">
        <v>0.2463404222842907</v>
      </c>
      <c r="Q2475" s="40" t="n">
        <v>18.95124197837385</v>
      </c>
      <c r="R2475" s="38" t="n">
        <v>1179.244580706567</v>
      </c>
      <c r="S2475" s="38">
        <f>R2475*IF(A2475=4, 2.0, 3.0)</f>
        <v/>
      </c>
      <c r="T2475" s="37">
        <f>'Dashboard &amp; Optimisation'!$B$18*U2475</f>
        <v/>
      </c>
      <c r="U2475" s="26">
        <f>MIN(1, S2475/M2475)</f>
        <v/>
      </c>
      <c r="V2475" s="26">
        <f>N2475/(N2475+O2475)</f>
        <v/>
      </c>
      <c r="W2475" s="26">
        <f>U2475*V2475</f>
        <v/>
      </c>
      <c r="X2475" s="39">
        <f>T2475/N2475</f>
        <v/>
      </c>
      <c r="Y2475" s="41">
        <f>IF(W2475=MAXIFS(W$2:W$7201, A$2:A$7201, A2475, B$2:B$7201, B2475), "OPTIMAL", "")</f>
        <v/>
      </c>
    </row>
    <row r="2476" ht="20" customHeight="1">
      <c r="A2476" s="28" t="n">
        <v>4</v>
      </c>
      <c r="B2476" s="28" t="n">
        <v>40</v>
      </c>
      <c r="C2476" s="29" t="n">
        <v>95</v>
      </c>
      <c r="D2476" s="29" t="n">
        <v>3</v>
      </c>
      <c r="E2476" s="30" t="n">
        <v>8</v>
      </c>
      <c r="F2476" s="29" t="n">
        <v>2</v>
      </c>
      <c r="G2476" s="28" t="n">
        <v>100</v>
      </c>
      <c r="H2476" s="30" t="inlineStr">
        <is>
          <t>ON</t>
        </is>
      </c>
      <c r="I2476" s="31" t="n">
        <v>994.4885628369005</v>
      </c>
      <c r="J2476" s="31" t="n">
        <v>4850.441664768843</v>
      </c>
      <c r="K2476" s="31" t="n">
        <v>2726.851851851852</v>
      </c>
      <c r="L2476" s="31" t="n">
        <v>150</v>
      </c>
      <c r="M2476" s="31">
        <f>I2476+J2476+K2476+L2476</f>
        <v/>
      </c>
      <c r="N2476" s="31">
        <f>M2476*'Dashboard &amp; Optimisation'!$B$18/('Dashboard &amp; Optimisation'!$B$16/3.6)</f>
        <v/>
      </c>
      <c r="O2476" s="31" t="n">
        <v>1315.083739812065</v>
      </c>
      <c r="P2476" s="32" t="n">
        <v>0.0557699285087862</v>
      </c>
      <c r="Q2476" s="33" t="n">
        <v>18.95124197837385</v>
      </c>
      <c r="R2476" s="31" t="n">
        <v>5208.821595350465</v>
      </c>
      <c r="S2476" s="31">
        <f>R2476*IF(A2476=4, 2.0, 3.0)</f>
        <v/>
      </c>
      <c r="T2476" s="29">
        <f>'Dashboard &amp; Optimisation'!$B$18*U2476</f>
        <v/>
      </c>
      <c r="U2476" s="34">
        <f>MIN(1, S2476/M2476)</f>
        <v/>
      </c>
      <c r="V2476" s="34">
        <f>N2476/(N2476+O2476)</f>
        <v/>
      </c>
      <c r="W2476" s="34">
        <f>U2476*V2476</f>
        <v/>
      </c>
      <c r="X2476" s="32">
        <f>T2476/N2476</f>
        <v/>
      </c>
      <c r="Y2476" s="35">
        <f>IF(W2476=MAXIFS(W$2:W$7201, A$2:A$7201, A2476, B$2:B$7201, B2476), "OPTIMAL", "")</f>
        <v/>
      </c>
    </row>
    <row r="2477" ht="20" customHeight="1">
      <c r="A2477" s="36" t="n">
        <v>4</v>
      </c>
      <c r="B2477" s="36" t="n">
        <v>40</v>
      </c>
      <c r="C2477" s="37" t="n">
        <v>95</v>
      </c>
      <c r="D2477" s="37" t="n">
        <v>3</v>
      </c>
      <c r="E2477" s="6" t="n">
        <v>8</v>
      </c>
      <c r="F2477" s="37" t="n">
        <v>2</v>
      </c>
      <c r="G2477" s="36" t="n">
        <v>100</v>
      </c>
      <c r="H2477" s="6" t="inlineStr">
        <is>
          <t>OFF</t>
        </is>
      </c>
      <c r="I2477" s="38" t="n">
        <v>994.4885628369005</v>
      </c>
      <c r="J2477" s="38" t="n">
        <v>4850.441664768843</v>
      </c>
      <c r="K2477" s="38" t="n">
        <v>2726.851851851852</v>
      </c>
      <c r="L2477" s="38" t="n">
        <v>150</v>
      </c>
      <c r="M2477" s="38">
        <f>I2477+J2477+K2477+L2477</f>
        <v/>
      </c>
      <c r="N2477" s="38">
        <f>M2477*'Dashboard &amp; Optimisation'!$B$18/('Dashboard &amp; Optimisation'!$B$16/3.6)</f>
        <v/>
      </c>
      <c r="O2477" s="38" t="n">
        <v>1315.083739812065</v>
      </c>
      <c r="P2477" s="39" t="n">
        <v>0.2471780798795112</v>
      </c>
      <c r="Q2477" s="40" t="n">
        <v>18.95124197837385</v>
      </c>
      <c r="R2477" s="38" t="n">
        <v>1175.248258782985</v>
      </c>
      <c r="S2477" s="38">
        <f>R2477*IF(A2477=4, 2.0, 3.0)</f>
        <v/>
      </c>
      <c r="T2477" s="37">
        <f>'Dashboard &amp; Optimisation'!$B$18*U2477</f>
        <v/>
      </c>
      <c r="U2477" s="26">
        <f>MIN(1, S2477/M2477)</f>
        <v/>
      </c>
      <c r="V2477" s="26">
        <f>N2477/(N2477+O2477)</f>
        <v/>
      </c>
      <c r="W2477" s="26">
        <f>U2477*V2477</f>
        <v/>
      </c>
      <c r="X2477" s="39">
        <f>T2477/N2477</f>
        <v/>
      </c>
      <c r="Y2477" s="41">
        <f>IF(W2477=MAXIFS(W$2:W$7201, A$2:A$7201, A2477, B$2:B$7201, B2477), "OPTIMAL", "")</f>
        <v/>
      </c>
    </row>
    <row r="2478" ht="20" customHeight="1">
      <c r="A2478" s="28" t="n">
        <v>4</v>
      </c>
      <c r="B2478" s="28" t="n">
        <v>40</v>
      </c>
      <c r="C2478" s="29" t="n">
        <v>95</v>
      </c>
      <c r="D2478" s="29" t="n">
        <v>3</v>
      </c>
      <c r="E2478" s="30" t="n">
        <v>8</v>
      </c>
      <c r="F2478" s="29" t="n">
        <v>2</v>
      </c>
      <c r="G2478" s="28" t="n">
        <v>150</v>
      </c>
      <c r="H2478" s="30" t="inlineStr">
        <is>
          <t>ON</t>
        </is>
      </c>
      <c r="I2478" s="31" t="n">
        <v>994.4885628369005</v>
      </c>
      <c r="J2478" s="31" t="n">
        <v>4850.441664768843</v>
      </c>
      <c r="K2478" s="31" t="n">
        <v>2726.851851851852</v>
      </c>
      <c r="L2478" s="31" t="n">
        <v>150</v>
      </c>
      <c r="M2478" s="31">
        <f>I2478+J2478+K2478+L2478</f>
        <v/>
      </c>
      <c r="N2478" s="31">
        <f>M2478*'Dashboard &amp; Optimisation'!$B$18/('Dashboard &amp; Optimisation'!$B$16/3.6)</f>
        <v/>
      </c>
      <c r="O2478" s="31" t="n">
        <v>1315.083739812065</v>
      </c>
      <c r="P2478" s="32" t="n">
        <v>0.0566075861040067</v>
      </c>
      <c r="Q2478" s="33" t="n">
        <v>18.95124197837385</v>
      </c>
      <c r="R2478" s="31" t="n">
        <v>5131.743428415785</v>
      </c>
      <c r="S2478" s="31">
        <f>R2478*IF(A2478=4, 2.0, 3.0)</f>
        <v/>
      </c>
      <c r="T2478" s="29">
        <f>'Dashboard &amp; Optimisation'!$B$18*U2478</f>
        <v/>
      </c>
      <c r="U2478" s="34">
        <f>MIN(1, S2478/M2478)</f>
        <v/>
      </c>
      <c r="V2478" s="34">
        <f>N2478/(N2478+O2478)</f>
        <v/>
      </c>
      <c r="W2478" s="34">
        <f>U2478*V2478</f>
        <v/>
      </c>
      <c r="X2478" s="32">
        <f>T2478/N2478</f>
        <v/>
      </c>
      <c r="Y2478" s="35">
        <f>IF(W2478=MAXIFS(W$2:W$7201, A$2:A$7201, A2478, B$2:B$7201, B2478), "OPTIMAL", "")</f>
        <v/>
      </c>
    </row>
    <row r="2479" ht="20" customHeight="1">
      <c r="A2479" s="36" t="n">
        <v>4</v>
      </c>
      <c r="B2479" s="36" t="n">
        <v>40</v>
      </c>
      <c r="C2479" s="37" t="n">
        <v>95</v>
      </c>
      <c r="D2479" s="37" t="n">
        <v>3</v>
      </c>
      <c r="E2479" s="6" t="n">
        <v>8</v>
      </c>
      <c r="F2479" s="37" t="n">
        <v>2</v>
      </c>
      <c r="G2479" s="36" t="n">
        <v>150</v>
      </c>
      <c r="H2479" s="6" t="inlineStr">
        <is>
          <t>OFF</t>
        </is>
      </c>
      <c r="I2479" s="38" t="n">
        <v>994.4885628369005</v>
      </c>
      <c r="J2479" s="38" t="n">
        <v>4850.441664768843</v>
      </c>
      <c r="K2479" s="38" t="n">
        <v>2726.851851851852</v>
      </c>
      <c r="L2479" s="38" t="n">
        <v>150</v>
      </c>
      <c r="M2479" s="38">
        <f>I2479+J2479+K2479+L2479</f>
        <v/>
      </c>
      <c r="N2479" s="38">
        <f>M2479*'Dashboard &amp; Optimisation'!$B$18/('Dashboard &amp; Optimisation'!$B$16/3.6)</f>
        <v/>
      </c>
      <c r="O2479" s="38" t="n">
        <v>1315.083739812065</v>
      </c>
      <c r="P2479" s="39" t="n">
        <v>0.2480157374747317</v>
      </c>
      <c r="Q2479" s="40" t="n">
        <v>18.95124197837385</v>
      </c>
      <c r="R2479" s="38" t="n">
        <v>1171.278931512616</v>
      </c>
      <c r="S2479" s="38">
        <f>R2479*IF(A2479=4, 2.0, 3.0)</f>
        <v/>
      </c>
      <c r="T2479" s="37">
        <f>'Dashboard &amp; Optimisation'!$B$18*U2479</f>
        <v/>
      </c>
      <c r="U2479" s="26">
        <f>MIN(1, S2479/M2479)</f>
        <v/>
      </c>
      <c r="V2479" s="26">
        <f>N2479/(N2479+O2479)</f>
        <v/>
      </c>
      <c r="W2479" s="26">
        <f>U2479*V2479</f>
        <v/>
      </c>
      <c r="X2479" s="39">
        <f>T2479/N2479</f>
        <v/>
      </c>
      <c r="Y2479" s="41">
        <f>IF(W2479=MAXIFS(W$2:W$7201, A$2:A$7201, A2479, B$2:B$7201, B2479), "OPTIMAL", "")</f>
        <v/>
      </c>
    </row>
    <row r="2480" ht="20" customHeight="1">
      <c r="A2480" s="28" t="n">
        <v>4</v>
      </c>
      <c r="B2480" s="28" t="n">
        <v>40</v>
      </c>
      <c r="C2480" s="29" t="n">
        <v>95</v>
      </c>
      <c r="D2480" s="29" t="n">
        <v>3</v>
      </c>
      <c r="E2480" s="30" t="n">
        <v>8</v>
      </c>
      <c r="F2480" s="29" t="n">
        <v>2</v>
      </c>
      <c r="G2480" s="28" t="n">
        <v>200</v>
      </c>
      <c r="H2480" s="30" t="inlineStr">
        <is>
          <t>ON</t>
        </is>
      </c>
      <c r="I2480" s="31" t="n">
        <v>994.4885628369005</v>
      </c>
      <c r="J2480" s="31" t="n">
        <v>4850.441664768843</v>
      </c>
      <c r="K2480" s="31" t="n">
        <v>2726.851851851852</v>
      </c>
      <c r="L2480" s="31" t="n">
        <v>150</v>
      </c>
      <c r="M2480" s="31">
        <f>I2480+J2480+K2480+L2480</f>
        <v/>
      </c>
      <c r="N2480" s="31">
        <f>M2480*'Dashboard &amp; Optimisation'!$B$18/('Dashboard &amp; Optimisation'!$B$16/3.6)</f>
        <v/>
      </c>
      <c r="O2480" s="31" t="n">
        <v>1315.083739812065</v>
      </c>
      <c r="P2480" s="32" t="n">
        <v>0.0574452436992272</v>
      </c>
      <c r="Q2480" s="33" t="n">
        <v>18.95124197837385</v>
      </c>
      <c r="R2480" s="31" t="n">
        <v>5056.913145128237</v>
      </c>
      <c r="S2480" s="31">
        <f>R2480*IF(A2480=4, 2.0, 3.0)</f>
        <v/>
      </c>
      <c r="T2480" s="29">
        <f>'Dashboard &amp; Optimisation'!$B$18*U2480</f>
        <v/>
      </c>
      <c r="U2480" s="34">
        <f>MIN(1, S2480/M2480)</f>
        <v/>
      </c>
      <c r="V2480" s="34">
        <f>N2480/(N2480+O2480)</f>
        <v/>
      </c>
      <c r="W2480" s="34">
        <f>U2480*V2480</f>
        <v/>
      </c>
      <c r="X2480" s="32">
        <f>T2480/N2480</f>
        <v/>
      </c>
      <c r="Y2480" s="35">
        <f>IF(W2480=MAXIFS(W$2:W$7201, A$2:A$7201, A2480, B$2:B$7201, B2480), "OPTIMAL", "")</f>
        <v/>
      </c>
    </row>
    <row r="2481" ht="20" customHeight="1">
      <c r="A2481" s="36" t="n">
        <v>4</v>
      </c>
      <c r="B2481" s="36" t="n">
        <v>40</v>
      </c>
      <c r="C2481" s="37" t="n">
        <v>95</v>
      </c>
      <c r="D2481" s="37" t="n">
        <v>3</v>
      </c>
      <c r="E2481" s="6" t="n">
        <v>8</v>
      </c>
      <c r="F2481" s="37" t="n">
        <v>2</v>
      </c>
      <c r="G2481" s="36" t="n">
        <v>200</v>
      </c>
      <c r="H2481" s="6" t="inlineStr">
        <is>
          <t>OFF</t>
        </is>
      </c>
      <c r="I2481" s="38" t="n">
        <v>994.4885628369005</v>
      </c>
      <c r="J2481" s="38" t="n">
        <v>4850.441664768843</v>
      </c>
      <c r="K2481" s="38" t="n">
        <v>2726.851851851852</v>
      </c>
      <c r="L2481" s="38" t="n">
        <v>150</v>
      </c>
      <c r="M2481" s="38">
        <f>I2481+J2481+K2481+L2481</f>
        <v/>
      </c>
      <c r="N2481" s="38">
        <f>M2481*'Dashboard &amp; Optimisation'!$B$18/('Dashboard &amp; Optimisation'!$B$16/3.6)</f>
        <v/>
      </c>
      <c r="O2481" s="38" t="n">
        <v>1315.083739812065</v>
      </c>
      <c r="P2481" s="39" t="n">
        <v>0.2488533950699522</v>
      </c>
      <c r="Q2481" s="40" t="n">
        <v>18.95124197837385</v>
      </c>
      <c r="R2481" s="38" t="n">
        <v>1167.336326297897</v>
      </c>
      <c r="S2481" s="38">
        <f>R2481*IF(A2481=4, 2.0, 3.0)</f>
        <v/>
      </c>
      <c r="T2481" s="37">
        <f>'Dashboard &amp; Optimisation'!$B$18*U2481</f>
        <v/>
      </c>
      <c r="U2481" s="26">
        <f>MIN(1, S2481/M2481)</f>
        <v/>
      </c>
      <c r="V2481" s="26">
        <f>N2481/(N2481+O2481)</f>
        <v/>
      </c>
      <c r="W2481" s="26">
        <f>U2481*V2481</f>
        <v/>
      </c>
      <c r="X2481" s="39">
        <f>T2481/N2481</f>
        <v/>
      </c>
      <c r="Y2481" s="41">
        <f>IF(W2481=MAXIFS(W$2:W$7201, A$2:A$7201, A2481, B$2:B$7201, B2481), "OPTIMAL", "")</f>
        <v/>
      </c>
    </row>
    <row r="2482" ht="20" customHeight="1">
      <c r="A2482" s="28" t="n">
        <v>4</v>
      </c>
      <c r="B2482" s="28" t="n">
        <v>40</v>
      </c>
      <c r="C2482" s="29" t="n">
        <v>100</v>
      </c>
      <c r="D2482" s="29" t="n">
        <v>2</v>
      </c>
      <c r="E2482" s="30" t="n">
        <v>0</v>
      </c>
      <c r="F2482" s="29" t="n">
        <v>0</v>
      </c>
      <c r="G2482" s="28" t="n">
        <v>50</v>
      </c>
      <c r="H2482" s="30" t="inlineStr">
        <is>
          <t>ON</t>
        </is>
      </c>
      <c r="I2482" s="31" t="n">
        <v>994.4885628369005</v>
      </c>
      <c r="J2482" s="31" t="n">
        <v>4850.441664768843</v>
      </c>
      <c r="K2482" s="31" t="n">
        <v>2726.851851851852</v>
      </c>
      <c r="L2482" s="31" t="n">
        <v>150</v>
      </c>
      <c r="M2482" s="31">
        <f>I2482+J2482+K2482+L2482</f>
        <v/>
      </c>
      <c r="N2482" s="31">
        <f>M2482*'Dashboard &amp; Optimisation'!$B$18/('Dashboard &amp; Optimisation'!$B$16/3.6)</f>
        <v/>
      </c>
      <c r="O2482" s="31" t="n">
        <v>377.0888134353733</v>
      </c>
      <c r="P2482" s="32" t="n">
        <v>0.4798838462133561</v>
      </c>
      <c r="Q2482" s="33" t="n">
        <v>0.2</v>
      </c>
      <c r="R2482" s="31" t="n">
        <v>472.6479839382014</v>
      </c>
      <c r="S2482" s="31">
        <f>R2482*IF(A2482=4, 2.0, 3.0)</f>
        <v/>
      </c>
      <c r="T2482" s="29">
        <f>'Dashboard &amp; Optimisation'!$B$18*U2482</f>
        <v/>
      </c>
      <c r="U2482" s="34">
        <f>MIN(1, S2482/M2482)</f>
        <v/>
      </c>
      <c r="V2482" s="34">
        <f>N2482/(N2482+O2482)</f>
        <v/>
      </c>
      <c r="W2482" s="34">
        <f>U2482*V2482</f>
        <v/>
      </c>
      <c r="X2482" s="32">
        <f>T2482/N2482</f>
        <v/>
      </c>
      <c r="Y2482" s="35">
        <f>IF(W2482=MAXIFS(W$2:W$7201, A$2:A$7201, A2482, B$2:B$7201, B2482), "OPTIMAL", "")</f>
        <v/>
      </c>
    </row>
    <row r="2483" ht="20" customHeight="1">
      <c r="A2483" s="36" t="n">
        <v>4</v>
      </c>
      <c r="B2483" s="36" t="n">
        <v>40</v>
      </c>
      <c r="C2483" s="37" t="n">
        <v>100</v>
      </c>
      <c r="D2483" s="37" t="n">
        <v>2</v>
      </c>
      <c r="E2483" s="6" t="n">
        <v>0</v>
      </c>
      <c r="F2483" s="37" t="n">
        <v>0</v>
      </c>
      <c r="G2483" s="36" t="n">
        <v>50</v>
      </c>
      <c r="H2483" s="6" t="inlineStr">
        <is>
          <t>OFF</t>
        </is>
      </c>
      <c r="I2483" s="38" t="n">
        <v>994.4885628369005</v>
      </c>
      <c r="J2483" s="38" t="n">
        <v>4850.441664768843</v>
      </c>
      <c r="K2483" s="38" t="n">
        <v>2726.851851851852</v>
      </c>
      <c r="L2483" s="38" t="n">
        <v>150</v>
      </c>
      <c r="M2483" s="38">
        <f>I2483+J2483+K2483+L2483</f>
        <v/>
      </c>
      <c r="N2483" s="38">
        <f>M2483*'Dashboard &amp; Optimisation'!$B$18/('Dashboard &amp; Optimisation'!$B$16/3.6)</f>
        <v/>
      </c>
      <c r="O2483" s="38" t="n">
        <v>377.0888134353733</v>
      </c>
      <c r="P2483" s="39" t="n">
        <v>0.7981937323971467</v>
      </c>
      <c r="Q2483" s="40" t="n">
        <v>0.2</v>
      </c>
      <c r="R2483" s="38" t="n">
        <v>284.1617557633223</v>
      </c>
      <c r="S2483" s="38">
        <f>R2483*IF(A2483=4, 2.0, 3.0)</f>
        <v/>
      </c>
      <c r="T2483" s="37">
        <f>'Dashboard &amp; Optimisation'!$B$18*U2483</f>
        <v/>
      </c>
      <c r="U2483" s="26">
        <f>MIN(1, S2483/M2483)</f>
        <v/>
      </c>
      <c r="V2483" s="26">
        <f>N2483/(N2483+O2483)</f>
        <v/>
      </c>
      <c r="W2483" s="26">
        <f>U2483*V2483</f>
        <v/>
      </c>
      <c r="X2483" s="39">
        <f>T2483/N2483</f>
        <v/>
      </c>
      <c r="Y2483" s="41">
        <f>IF(W2483=MAXIFS(W$2:W$7201, A$2:A$7201, A2483, B$2:B$7201, B2483), "OPTIMAL", "")</f>
        <v/>
      </c>
    </row>
    <row r="2484" ht="20" customHeight="1">
      <c r="A2484" s="28" t="n">
        <v>4</v>
      </c>
      <c r="B2484" s="28" t="n">
        <v>40</v>
      </c>
      <c r="C2484" s="29" t="n">
        <v>100</v>
      </c>
      <c r="D2484" s="29" t="n">
        <v>2</v>
      </c>
      <c r="E2484" s="30" t="n">
        <v>0</v>
      </c>
      <c r="F2484" s="29" t="n">
        <v>0</v>
      </c>
      <c r="G2484" s="28" t="n">
        <v>100</v>
      </c>
      <c r="H2484" s="30" t="inlineStr">
        <is>
          <t>ON</t>
        </is>
      </c>
      <c r="I2484" s="31" t="n">
        <v>994.4885628369005</v>
      </c>
      <c r="J2484" s="31" t="n">
        <v>4850.441664768843</v>
      </c>
      <c r="K2484" s="31" t="n">
        <v>2726.851851851852</v>
      </c>
      <c r="L2484" s="31" t="n">
        <v>150</v>
      </c>
      <c r="M2484" s="31">
        <f>I2484+J2484+K2484+L2484</f>
        <v/>
      </c>
      <c r="N2484" s="31">
        <f>M2484*'Dashboard &amp; Optimisation'!$B$18/('Dashboard &amp; Optimisation'!$B$16/3.6)</f>
        <v/>
      </c>
      <c r="O2484" s="31" t="n">
        <v>377.0888134353733</v>
      </c>
      <c r="P2484" s="32" t="n">
        <v>0.4806796209288155</v>
      </c>
      <c r="Q2484" s="33" t="n">
        <v>0.2</v>
      </c>
      <c r="R2484" s="31" t="n">
        <v>471.8655057582359</v>
      </c>
      <c r="S2484" s="31">
        <f>R2484*IF(A2484=4, 2.0, 3.0)</f>
        <v/>
      </c>
      <c r="T2484" s="29">
        <f>'Dashboard &amp; Optimisation'!$B$18*U2484</f>
        <v/>
      </c>
      <c r="U2484" s="34">
        <f>MIN(1, S2484/M2484)</f>
        <v/>
      </c>
      <c r="V2484" s="34">
        <f>N2484/(N2484+O2484)</f>
        <v/>
      </c>
      <c r="W2484" s="34">
        <f>U2484*V2484</f>
        <v/>
      </c>
      <c r="X2484" s="32">
        <f>T2484/N2484</f>
        <v/>
      </c>
      <c r="Y2484" s="35">
        <f>IF(W2484=MAXIFS(W$2:W$7201, A$2:A$7201, A2484, B$2:B$7201, B2484), "OPTIMAL", "")</f>
        <v/>
      </c>
    </row>
    <row r="2485" ht="20" customHeight="1">
      <c r="A2485" s="36" t="n">
        <v>4</v>
      </c>
      <c r="B2485" s="36" t="n">
        <v>40</v>
      </c>
      <c r="C2485" s="37" t="n">
        <v>100</v>
      </c>
      <c r="D2485" s="37" t="n">
        <v>2</v>
      </c>
      <c r="E2485" s="6" t="n">
        <v>0</v>
      </c>
      <c r="F2485" s="37" t="n">
        <v>0</v>
      </c>
      <c r="G2485" s="36" t="n">
        <v>100</v>
      </c>
      <c r="H2485" s="6" t="inlineStr">
        <is>
          <t>OFF</t>
        </is>
      </c>
      <c r="I2485" s="38" t="n">
        <v>994.4885628369005</v>
      </c>
      <c r="J2485" s="38" t="n">
        <v>4850.441664768843</v>
      </c>
      <c r="K2485" s="38" t="n">
        <v>2726.851851851852</v>
      </c>
      <c r="L2485" s="38" t="n">
        <v>150</v>
      </c>
      <c r="M2485" s="38">
        <f>I2485+J2485+K2485+L2485</f>
        <v/>
      </c>
      <c r="N2485" s="38">
        <f>M2485*'Dashboard &amp; Optimisation'!$B$18/('Dashboard &amp; Optimisation'!$B$16/3.6)</f>
        <v/>
      </c>
      <c r="O2485" s="38" t="n">
        <v>377.0888134353733</v>
      </c>
      <c r="P2485" s="39" t="n">
        <v>0.7989895071126063</v>
      </c>
      <c r="Q2485" s="40" t="n">
        <v>0.2</v>
      </c>
      <c r="R2485" s="38" t="n">
        <v>283.8787373527874</v>
      </c>
      <c r="S2485" s="38">
        <f>R2485*IF(A2485=4, 2.0, 3.0)</f>
        <v/>
      </c>
      <c r="T2485" s="37">
        <f>'Dashboard &amp; Optimisation'!$B$18*U2485</f>
        <v/>
      </c>
      <c r="U2485" s="26">
        <f>MIN(1, S2485/M2485)</f>
        <v/>
      </c>
      <c r="V2485" s="26">
        <f>N2485/(N2485+O2485)</f>
        <v/>
      </c>
      <c r="W2485" s="26">
        <f>U2485*V2485</f>
        <v/>
      </c>
      <c r="X2485" s="39">
        <f>T2485/N2485</f>
        <v/>
      </c>
      <c r="Y2485" s="41">
        <f>IF(W2485=MAXIFS(W$2:W$7201, A$2:A$7201, A2485, B$2:B$7201, B2485), "OPTIMAL", "")</f>
        <v/>
      </c>
    </row>
    <row r="2486" ht="20" customHeight="1">
      <c r="A2486" s="28" t="n">
        <v>4</v>
      </c>
      <c r="B2486" s="28" t="n">
        <v>40</v>
      </c>
      <c r="C2486" s="29" t="n">
        <v>100</v>
      </c>
      <c r="D2486" s="29" t="n">
        <v>2</v>
      </c>
      <c r="E2486" s="30" t="n">
        <v>0</v>
      </c>
      <c r="F2486" s="29" t="n">
        <v>0</v>
      </c>
      <c r="G2486" s="28" t="n">
        <v>150</v>
      </c>
      <c r="H2486" s="30" t="inlineStr">
        <is>
          <t>ON</t>
        </is>
      </c>
      <c r="I2486" s="31" t="n">
        <v>994.4885628369005</v>
      </c>
      <c r="J2486" s="31" t="n">
        <v>4850.441664768843</v>
      </c>
      <c r="K2486" s="31" t="n">
        <v>2726.851851851852</v>
      </c>
      <c r="L2486" s="31" t="n">
        <v>150</v>
      </c>
      <c r="M2486" s="31">
        <f>I2486+J2486+K2486+L2486</f>
        <v/>
      </c>
      <c r="N2486" s="31">
        <f>M2486*'Dashboard &amp; Optimisation'!$B$18/('Dashboard &amp; Optimisation'!$B$16/3.6)</f>
        <v/>
      </c>
      <c r="O2486" s="31" t="n">
        <v>377.0888134353733</v>
      </c>
      <c r="P2486" s="32" t="n">
        <v>0.481475395644275</v>
      </c>
      <c r="Q2486" s="33" t="n">
        <v>0.2</v>
      </c>
      <c r="R2486" s="31" t="n">
        <v>471.0856141127294</v>
      </c>
      <c r="S2486" s="31">
        <f>R2486*IF(A2486=4, 2.0, 3.0)</f>
        <v/>
      </c>
      <c r="T2486" s="29">
        <f>'Dashboard &amp; Optimisation'!$B$18*U2486</f>
        <v/>
      </c>
      <c r="U2486" s="34">
        <f>MIN(1, S2486/M2486)</f>
        <v/>
      </c>
      <c r="V2486" s="34">
        <f>N2486/(N2486+O2486)</f>
        <v/>
      </c>
      <c r="W2486" s="34">
        <f>U2486*V2486</f>
        <v/>
      </c>
      <c r="X2486" s="32">
        <f>T2486/N2486</f>
        <v/>
      </c>
      <c r="Y2486" s="35">
        <f>IF(W2486=MAXIFS(W$2:W$7201, A$2:A$7201, A2486, B$2:B$7201, B2486), "OPTIMAL", "")</f>
        <v/>
      </c>
    </row>
    <row r="2487" ht="20" customHeight="1">
      <c r="A2487" s="36" t="n">
        <v>4</v>
      </c>
      <c r="B2487" s="36" t="n">
        <v>40</v>
      </c>
      <c r="C2487" s="37" t="n">
        <v>100</v>
      </c>
      <c r="D2487" s="37" t="n">
        <v>2</v>
      </c>
      <c r="E2487" s="6" t="n">
        <v>0</v>
      </c>
      <c r="F2487" s="37" t="n">
        <v>0</v>
      </c>
      <c r="G2487" s="36" t="n">
        <v>150</v>
      </c>
      <c r="H2487" s="6" t="inlineStr">
        <is>
          <t>OFF</t>
        </is>
      </c>
      <c r="I2487" s="38" t="n">
        <v>994.4885628369005</v>
      </c>
      <c r="J2487" s="38" t="n">
        <v>4850.441664768843</v>
      </c>
      <c r="K2487" s="38" t="n">
        <v>2726.851851851852</v>
      </c>
      <c r="L2487" s="38" t="n">
        <v>150</v>
      </c>
      <c r="M2487" s="38">
        <f>I2487+J2487+K2487+L2487</f>
        <v/>
      </c>
      <c r="N2487" s="38">
        <f>M2487*'Dashboard &amp; Optimisation'!$B$18/('Dashboard &amp; Optimisation'!$B$16/3.6)</f>
        <v/>
      </c>
      <c r="O2487" s="38" t="n">
        <v>377.0888134353733</v>
      </c>
      <c r="P2487" s="39" t="n">
        <v>0.7997852818280657</v>
      </c>
      <c r="Q2487" s="40" t="n">
        <v>0.2</v>
      </c>
      <c r="R2487" s="38" t="n">
        <v>283.5962821406515</v>
      </c>
      <c r="S2487" s="38">
        <f>R2487*IF(A2487=4, 2.0, 3.0)</f>
        <v/>
      </c>
      <c r="T2487" s="37">
        <f>'Dashboard &amp; Optimisation'!$B$18*U2487</f>
        <v/>
      </c>
      <c r="U2487" s="26">
        <f>MIN(1, S2487/M2487)</f>
        <v/>
      </c>
      <c r="V2487" s="26">
        <f>N2487/(N2487+O2487)</f>
        <v/>
      </c>
      <c r="W2487" s="26">
        <f>U2487*V2487</f>
        <v/>
      </c>
      <c r="X2487" s="39">
        <f>T2487/N2487</f>
        <v/>
      </c>
      <c r="Y2487" s="41">
        <f>IF(W2487=MAXIFS(W$2:W$7201, A$2:A$7201, A2487, B$2:B$7201, B2487), "OPTIMAL", "")</f>
        <v/>
      </c>
    </row>
    <row r="2488" ht="20" customHeight="1">
      <c r="A2488" s="28" t="n">
        <v>4</v>
      </c>
      <c r="B2488" s="28" t="n">
        <v>40</v>
      </c>
      <c r="C2488" s="29" t="n">
        <v>100</v>
      </c>
      <c r="D2488" s="29" t="n">
        <v>2</v>
      </c>
      <c r="E2488" s="30" t="n">
        <v>0</v>
      </c>
      <c r="F2488" s="29" t="n">
        <v>0</v>
      </c>
      <c r="G2488" s="28" t="n">
        <v>200</v>
      </c>
      <c r="H2488" s="30" t="inlineStr">
        <is>
          <t>ON</t>
        </is>
      </c>
      <c r="I2488" s="31" t="n">
        <v>994.4885628369005</v>
      </c>
      <c r="J2488" s="31" t="n">
        <v>4850.441664768843</v>
      </c>
      <c r="K2488" s="31" t="n">
        <v>2726.851851851852</v>
      </c>
      <c r="L2488" s="31" t="n">
        <v>150</v>
      </c>
      <c r="M2488" s="31">
        <f>I2488+J2488+K2488+L2488</f>
        <v/>
      </c>
      <c r="N2488" s="31">
        <f>M2488*'Dashboard &amp; Optimisation'!$B$18/('Dashboard &amp; Optimisation'!$B$16/3.6)</f>
        <v/>
      </c>
      <c r="O2488" s="31" t="n">
        <v>377.0888134353733</v>
      </c>
      <c r="P2488" s="32" t="n">
        <v>0.4822711703597344</v>
      </c>
      <c r="Q2488" s="33" t="n">
        <v>0.2</v>
      </c>
      <c r="R2488" s="31" t="n">
        <v>470.3082961978974</v>
      </c>
      <c r="S2488" s="31">
        <f>R2488*IF(A2488=4, 2.0, 3.0)</f>
        <v/>
      </c>
      <c r="T2488" s="29">
        <f>'Dashboard &amp; Optimisation'!$B$18*U2488</f>
        <v/>
      </c>
      <c r="U2488" s="34">
        <f>MIN(1, S2488/M2488)</f>
        <v/>
      </c>
      <c r="V2488" s="34">
        <f>N2488/(N2488+O2488)</f>
        <v/>
      </c>
      <c r="W2488" s="34">
        <f>U2488*V2488</f>
        <v/>
      </c>
      <c r="X2488" s="32">
        <f>T2488/N2488</f>
        <v/>
      </c>
      <c r="Y2488" s="35">
        <f>IF(W2488=MAXIFS(W$2:W$7201, A$2:A$7201, A2488, B$2:B$7201, B2488), "OPTIMAL", "")</f>
        <v/>
      </c>
    </row>
    <row r="2489" ht="20" customHeight="1">
      <c r="A2489" s="36" t="n">
        <v>4</v>
      </c>
      <c r="B2489" s="36" t="n">
        <v>40</v>
      </c>
      <c r="C2489" s="37" t="n">
        <v>100</v>
      </c>
      <c r="D2489" s="37" t="n">
        <v>2</v>
      </c>
      <c r="E2489" s="6" t="n">
        <v>0</v>
      </c>
      <c r="F2489" s="37" t="n">
        <v>0</v>
      </c>
      <c r="G2489" s="36" t="n">
        <v>200</v>
      </c>
      <c r="H2489" s="6" t="inlineStr">
        <is>
          <t>OFF</t>
        </is>
      </c>
      <c r="I2489" s="38" t="n">
        <v>994.4885628369005</v>
      </c>
      <c r="J2489" s="38" t="n">
        <v>4850.441664768843</v>
      </c>
      <c r="K2489" s="38" t="n">
        <v>2726.851851851852</v>
      </c>
      <c r="L2489" s="38" t="n">
        <v>150</v>
      </c>
      <c r="M2489" s="38">
        <f>I2489+J2489+K2489+L2489</f>
        <v/>
      </c>
      <c r="N2489" s="38">
        <f>M2489*'Dashboard &amp; Optimisation'!$B$18/('Dashboard &amp; Optimisation'!$B$16/3.6)</f>
        <v/>
      </c>
      <c r="O2489" s="38" t="n">
        <v>377.0888134353733</v>
      </c>
      <c r="P2489" s="39" t="n">
        <v>0.8005810565435252</v>
      </c>
      <c r="Q2489" s="40" t="n">
        <v>0.2</v>
      </c>
      <c r="R2489" s="38" t="n">
        <v>283.314388447463</v>
      </c>
      <c r="S2489" s="38">
        <f>R2489*IF(A2489=4, 2.0, 3.0)</f>
        <v/>
      </c>
      <c r="T2489" s="37">
        <f>'Dashboard &amp; Optimisation'!$B$18*U2489</f>
        <v/>
      </c>
      <c r="U2489" s="26">
        <f>MIN(1, S2489/M2489)</f>
        <v/>
      </c>
      <c r="V2489" s="26">
        <f>N2489/(N2489+O2489)</f>
        <v/>
      </c>
      <c r="W2489" s="26">
        <f>U2489*V2489</f>
        <v/>
      </c>
      <c r="X2489" s="39">
        <f>T2489/N2489</f>
        <v/>
      </c>
      <c r="Y2489" s="41">
        <f>IF(W2489=MAXIFS(W$2:W$7201, A$2:A$7201, A2489, B$2:B$7201, B2489), "OPTIMAL", "")</f>
        <v/>
      </c>
    </row>
    <row r="2490" ht="20" customHeight="1">
      <c r="A2490" s="28" t="n">
        <v>4</v>
      </c>
      <c r="B2490" s="28" t="n">
        <v>40</v>
      </c>
      <c r="C2490" s="29" t="n">
        <v>100</v>
      </c>
      <c r="D2490" s="29" t="n">
        <v>2</v>
      </c>
      <c r="E2490" s="30" t="n">
        <v>4</v>
      </c>
      <c r="F2490" s="29" t="n">
        <v>1.5</v>
      </c>
      <c r="G2490" s="28" t="n">
        <v>50</v>
      </c>
      <c r="H2490" s="30" t="inlineStr">
        <is>
          <t>ON</t>
        </is>
      </c>
      <c r="I2490" s="31" t="n">
        <v>994.4885628369005</v>
      </c>
      <c r="J2490" s="31" t="n">
        <v>4850.441664768843</v>
      </c>
      <c r="K2490" s="31" t="n">
        <v>2726.851851851852</v>
      </c>
      <c r="L2490" s="31" t="n">
        <v>150</v>
      </c>
      <c r="M2490" s="31">
        <f>I2490+J2490+K2490+L2490</f>
        <v/>
      </c>
      <c r="N2490" s="31">
        <f>M2490*'Dashboard &amp; Optimisation'!$B$18/('Dashboard &amp; Optimisation'!$B$16/3.6)</f>
        <v/>
      </c>
      <c r="O2490" s="31" t="n">
        <v>592.1516868899395</v>
      </c>
      <c r="P2490" s="32" t="n">
        <v>0.07296586193152697</v>
      </c>
      <c r="Q2490" s="33" t="n">
        <v>6.718986469044035</v>
      </c>
      <c r="R2490" s="31" t="n">
        <v>3210.724528274528</v>
      </c>
      <c r="S2490" s="31">
        <f>R2490*IF(A2490=4, 2.0, 3.0)</f>
        <v/>
      </c>
      <c r="T2490" s="29">
        <f>'Dashboard &amp; Optimisation'!$B$18*U2490</f>
        <v/>
      </c>
      <c r="U2490" s="34">
        <f>MIN(1, S2490/M2490)</f>
        <v/>
      </c>
      <c r="V2490" s="34">
        <f>N2490/(N2490+O2490)</f>
        <v/>
      </c>
      <c r="W2490" s="34">
        <f>U2490*V2490</f>
        <v/>
      </c>
      <c r="X2490" s="32">
        <f>T2490/N2490</f>
        <v/>
      </c>
      <c r="Y2490" s="35">
        <f>IF(W2490=MAXIFS(W$2:W$7201, A$2:A$7201, A2490, B$2:B$7201, B2490), "OPTIMAL", "")</f>
        <v/>
      </c>
    </row>
    <row r="2491" ht="20" customHeight="1">
      <c r="A2491" s="36" t="n">
        <v>4</v>
      </c>
      <c r="B2491" s="36" t="n">
        <v>40</v>
      </c>
      <c r="C2491" s="37" t="n">
        <v>100</v>
      </c>
      <c r="D2491" s="37" t="n">
        <v>2</v>
      </c>
      <c r="E2491" s="6" t="n">
        <v>4</v>
      </c>
      <c r="F2491" s="37" t="n">
        <v>1.5</v>
      </c>
      <c r="G2491" s="36" t="n">
        <v>50</v>
      </c>
      <c r="H2491" s="6" t="inlineStr">
        <is>
          <t>OFF</t>
        </is>
      </c>
      <c r="I2491" s="38" t="n">
        <v>994.4885628369005</v>
      </c>
      <c r="J2491" s="38" t="n">
        <v>4850.441664768843</v>
      </c>
      <c r="K2491" s="38" t="n">
        <v>2726.851851851852</v>
      </c>
      <c r="L2491" s="38" t="n">
        <v>150</v>
      </c>
      <c r="M2491" s="38">
        <f>I2491+J2491+K2491+L2491</f>
        <v/>
      </c>
      <c r="N2491" s="38">
        <f>M2491*'Dashboard &amp; Optimisation'!$B$18/('Dashboard &amp; Optimisation'!$B$16/3.6)</f>
        <v/>
      </c>
      <c r="O2491" s="38" t="n">
        <v>592.1516868899395</v>
      </c>
      <c r="P2491" s="39" t="n">
        <v>0.3065282967074239</v>
      </c>
      <c r="Q2491" s="40" t="n">
        <v>6.718986469044035</v>
      </c>
      <c r="R2491" s="38" t="n">
        <v>764.2794650500284</v>
      </c>
      <c r="S2491" s="38">
        <f>R2491*IF(A2491=4, 2.0, 3.0)</f>
        <v/>
      </c>
      <c r="T2491" s="37">
        <f>'Dashboard &amp; Optimisation'!$B$18*U2491</f>
        <v/>
      </c>
      <c r="U2491" s="26">
        <f>MIN(1, S2491/M2491)</f>
        <v/>
      </c>
      <c r="V2491" s="26">
        <f>N2491/(N2491+O2491)</f>
        <v/>
      </c>
      <c r="W2491" s="26">
        <f>U2491*V2491</f>
        <v/>
      </c>
      <c r="X2491" s="39">
        <f>T2491/N2491</f>
        <v/>
      </c>
      <c r="Y2491" s="41">
        <f>IF(W2491=MAXIFS(W$2:W$7201, A$2:A$7201, A2491, B$2:B$7201, B2491), "OPTIMAL", "")</f>
        <v/>
      </c>
    </row>
    <row r="2492" ht="20" customHeight="1">
      <c r="A2492" s="28" t="n">
        <v>4</v>
      </c>
      <c r="B2492" s="28" t="n">
        <v>40</v>
      </c>
      <c r="C2492" s="29" t="n">
        <v>100</v>
      </c>
      <c r="D2492" s="29" t="n">
        <v>2</v>
      </c>
      <c r="E2492" s="30" t="n">
        <v>4</v>
      </c>
      <c r="F2492" s="29" t="n">
        <v>1.5</v>
      </c>
      <c r="G2492" s="28" t="n">
        <v>100</v>
      </c>
      <c r="H2492" s="30" t="inlineStr">
        <is>
          <t>ON</t>
        </is>
      </c>
      <c r="I2492" s="31" t="n">
        <v>994.4885628369005</v>
      </c>
      <c r="J2492" s="31" t="n">
        <v>4850.441664768843</v>
      </c>
      <c r="K2492" s="31" t="n">
        <v>2726.851851851852</v>
      </c>
      <c r="L2492" s="31" t="n">
        <v>150</v>
      </c>
      <c r="M2492" s="31">
        <f>I2492+J2492+K2492+L2492</f>
        <v/>
      </c>
      <c r="N2492" s="31">
        <f>M2492*'Dashboard &amp; Optimisation'!$B$18/('Dashboard &amp; Optimisation'!$B$16/3.6)</f>
        <v/>
      </c>
      <c r="O2492" s="31" t="n">
        <v>592.1516868899395</v>
      </c>
      <c r="P2492" s="32" t="n">
        <v>0.07376163664698646</v>
      </c>
      <c r="Q2492" s="33" t="n">
        <v>6.718986469044035</v>
      </c>
      <c r="R2492" s="31" t="n">
        <v>3176.085744293441</v>
      </c>
      <c r="S2492" s="31">
        <f>R2492*IF(A2492=4, 2.0, 3.0)</f>
        <v/>
      </c>
      <c r="T2492" s="29">
        <f>'Dashboard &amp; Optimisation'!$B$18*U2492</f>
        <v/>
      </c>
      <c r="U2492" s="34">
        <f>MIN(1, S2492/M2492)</f>
        <v/>
      </c>
      <c r="V2492" s="34">
        <f>N2492/(N2492+O2492)</f>
        <v/>
      </c>
      <c r="W2492" s="34">
        <f>U2492*V2492</f>
        <v/>
      </c>
      <c r="X2492" s="32">
        <f>T2492/N2492</f>
        <v/>
      </c>
      <c r="Y2492" s="35">
        <f>IF(W2492=MAXIFS(W$2:W$7201, A$2:A$7201, A2492, B$2:B$7201, B2492), "OPTIMAL", "")</f>
        <v/>
      </c>
    </row>
    <row r="2493" ht="20" customHeight="1">
      <c r="A2493" s="36" t="n">
        <v>4</v>
      </c>
      <c r="B2493" s="36" t="n">
        <v>40</v>
      </c>
      <c r="C2493" s="37" t="n">
        <v>100</v>
      </c>
      <c r="D2493" s="37" t="n">
        <v>2</v>
      </c>
      <c r="E2493" s="6" t="n">
        <v>4</v>
      </c>
      <c r="F2493" s="37" t="n">
        <v>1.5</v>
      </c>
      <c r="G2493" s="36" t="n">
        <v>100</v>
      </c>
      <c r="H2493" s="6" t="inlineStr">
        <is>
          <t>OFF</t>
        </is>
      </c>
      <c r="I2493" s="38" t="n">
        <v>994.4885628369005</v>
      </c>
      <c r="J2493" s="38" t="n">
        <v>4850.441664768843</v>
      </c>
      <c r="K2493" s="38" t="n">
        <v>2726.851851851852</v>
      </c>
      <c r="L2493" s="38" t="n">
        <v>150</v>
      </c>
      <c r="M2493" s="38">
        <f>I2493+J2493+K2493+L2493</f>
        <v/>
      </c>
      <c r="N2493" s="38">
        <f>M2493*'Dashboard &amp; Optimisation'!$B$18/('Dashboard &amp; Optimisation'!$B$16/3.6)</f>
        <v/>
      </c>
      <c r="O2493" s="38" t="n">
        <v>592.1516868899395</v>
      </c>
      <c r="P2493" s="39" t="n">
        <v>0.3073240714228834</v>
      </c>
      <c r="Q2493" s="40" t="n">
        <v>6.718986469044035</v>
      </c>
      <c r="R2493" s="38" t="n">
        <v>762.3004652566968</v>
      </c>
      <c r="S2493" s="38">
        <f>R2493*IF(A2493=4, 2.0, 3.0)</f>
        <v/>
      </c>
      <c r="T2493" s="37">
        <f>'Dashboard &amp; Optimisation'!$B$18*U2493</f>
        <v/>
      </c>
      <c r="U2493" s="26">
        <f>MIN(1, S2493/M2493)</f>
        <v/>
      </c>
      <c r="V2493" s="26">
        <f>N2493/(N2493+O2493)</f>
        <v/>
      </c>
      <c r="W2493" s="26">
        <f>U2493*V2493</f>
        <v/>
      </c>
      <c r="X2493" s="39">
        <f>T2493/N2493</f>
        <v/>
      </c>
      <c r="Y2493" s="41">
        <f>IF(W2493=MAXIFS(W$2:W$7201, A$2:A$7201, A2493, B$2:B$7201, B2493), "OPTIMAL", "")</f>
        <v/>
      </c>
    </row>
    <row r="2494" ht="20" customHeight="1">
      <c r="A2494" s="28" t="n">
        <v>4</v>
      </c>
      <c r="B2494" s="28" t="n">
        <v>40</v>
      </c>
      <c r="C2494" s="29" t="n">
        <v>100</v>
      </c>
      <c r="D2494" s="29" t="n">
        <v>2</v>
      </c>
      <c r="E2494" s="30" t="n">
        <v>4</v>
      </c>
      <c r="F2494" s="29" t="n">
        <v>1.5</v>
      </c>
      <c r="G2494" s="28" t="n">
        <v>150</v>
      </c>
      <c r="H2494" s="30" t="inlineStr">
        <is>
          <t>ON</t>
        </is>
      </c>
      <c r="I2494" s="31" t="n">
        <v>994.4885628369005</v>
      </c>
      <c r="J2494" s="31" t="n">
        <v>4850.441664768843</v>
      </c>
      <c r="K2494" s="31" t="n">
        <v>2726.851851851852</v>
      </c>
      <c r="L2494" s="31" t="n">
        <v>150</v>
      </c>
      <c r="M2494" s="31">
        <f>I2494+J2494+K2494+L2494</f>
        <v/>
      </c>
      <c r="N2494" s="31">
        <f>M2494*'Dashboard &amp; Optimisation'!$B$18/('Dashboard &amp; Optimisation'!$B$16/3.6)</f>
        <v/>
      </c>
      <c r="O2494" s="31" t="n">
        <v>592.1516868899395</v>
      </c>
      <c r="P2494" s="32" t="n">
        <v>0.07455741136244592</v>
      </c>
      <c r="Q2494" s="33" t="n">
        <v>6.718986469044035</v>
      </c>
      <c r="R2494" s="31" t="n">
        <v>3142.186381597581</v>
      </c>
      <c r="S2494" s="31">
        <f>R2494*IF(A2494=4, 2.0, 3.0)</f>
        <v/>
      </c>
      <c r="T2494" s="29">
        <f>'Dashboard &amp; Optimisation'!$B$18*U2494</f>
        <v/>
      </c>
      <c r="U2494" s="34">
        <f>MIN(1, S2494/M2494)</f>
        <v/>
      </c>
      <c r="V2494" s="34">
        <f>N2494/(N2494+O2494)</f>
        <v/>
      </c>
      <c r="W2494" s="34">
        <f>U2494*V2494</f>
        <v/>
      </c>
      <c r="X2494" s="32">
        <f>T2494/N2494</f>
        <v/>
      </c>
      <c r="Y2494" s="35">
        <f>IF(W2494=MAXIFS(W$2:W$7201, A$2:A$7201, A2494, B$2:B$7201, B2494), "OPTIMAL", "")</f>
        <v/>
      </c>
    </row>
    <row r="2495" ht="20" customHeight="1">
      <c r="A2495" s="36" t="n">
        <v>4</v>
      </c>
      <c r="B2495" s="36" t="n">
        <v>40</v>
      </c>
      <c r="C2495" s="37" t="n">
        <v>100</v>
      </c>
      <c r="D2495" s="37" t="n">
        <v>2</v>
      </c>
      <c r="E2495" s="6" t="n">
        <v>4</v>
      </c>
      <c r="F2495" s="37" t="n">
        <v>1.5</v>
      </c>
      <c r="G2495" s="36" t="n">
        <v>150</v>
      </c>
      <c r="H2495" s="6" t="inlineStr">
        <is>
          <t>OFF</t>
        </is>
      </c>
      <c r="I2495" s="38" t="n">
        <v>994.4885628369005</v>
      </c>
      <c r="J2495" s="38" t="n">
        <v>4850.441664768843</v>
      </c>
      <c r="K2495" s="38" t="n">
        <v>2726.851851851852</v>
      </c>
      <c r="L2495" s="38" t="n">
        <v>150</v>
      </c>
      <c r="M2495" s="38">
        <f>I2495+J2495+K2495+L2495</f>
        <v/>
      </c>
      <c r="N2495" s="38">
        <f>M2495*'Dashboard &amp; Optimisation'!$B$18/('Dashboard &amp; Optimisation'!$B$16/3.6)</f>
        <v/>
      </c>
      <c r="O2495" s="38" t="n">
        <v>592.1516868899395</v>
      </c>
      <c r="P2495" s="39" t="n">
        <v>0.3081198461383428</v>
      </c>
      <c r="Q2495" s="40" t="n">
        <v>6.718986469044035</v>
      </c>
      <c r="R2495" s="38" t="n">
        <v>760.3316877065422</v>
      </c>
      <c r="S2495" s="38">
        <f>R2495*IF(A2495=4, 2.0, 3.0)</f>
        <v/>
      </c>
      <c r="T2495" s="37">
        <f>'Dashboard &amp; Optimisation'!$B$18*U2495</f>
        <v/>
      </c>
      <c r="U2495" s="26">
        <f>MIN(1, S2495/M2495)</f>
        <v/>
      </c>
      <c r="V2495" s="26">
        <f>N2495/(N2495+O2495)</f>
        <v/>
      </c>
      <c r="W2495" s="26">
        <f>U2495*V2495</f>
        <v/>
      </c>
      <c r="X2495" s="39">
        <f>T2495/N2495</f>
        <v/>
      </c>
      <c r="Y2495" s="41">
        <f>IF(W2495=MAXIFS(W$2:W$7201, A$2:A$7201, A2495, B$2:B$7201, B2495), "OPTIMAL", "")</f>
        <v/>
      </c>
    </row>
    <row r="2496" ht="20" customHeight="1">
      <c r="A2496" s="28" t="n">
        <v>4</v>
      </c>
      <c r="B2496" s="28" t="n">
        <v>40</v>
      </c>
      <c r="C2496" s="29" t="n">
        <v>100</v>
      </c>
      <c r="D2496" s="29" t="n">
        <v>2</v>
      </c>
      <c r="E2496" s="30" t="n">
        <v>4</v>
      </c>
      <c r="F2496" s="29" t="n">
        <v>1.5</v>
      </c>
      <c r="G2496" s="28" t="n">
        <v>200</v>
      </c>
      <c r="H2496" s="30" t="inlineStr">
        <is>
          <t>ON</t>
        </is>
      </c>
      <c r="I2496" s="31" t="n">
        <v>994.4885628369005</v>
      </c>
      <c r="J2496" s="31" t="n">
        <v>4850.441664768843</v>
      </c>
      <c r="K2496" s="31" t="n">
        <v>2726.851851851852</v>
      </c>
      <c r="L2496" s="31" t="n">
        <v>150</v>
      </c>
      <c r="M2496" s="31">
        <f>I2496+J2496+K2496+L2496</f>
        <v/>
      </c>
      <c r="N2496" s="31">
        <f>M2496*'Dashboard &amp; Optimisation'!$B$18/('Dashboard &amp; Optimisation'!$B$16/3.6)</f>
        <v/>
      </c>
      <c r="O2496" s="31" t="n">
        <v>592.1516868899395</v>
      </c>
      <c r="P2496" s="32" t="n">
        <v>0.07535318607790539</v>
      </c>
      <c r="Q2496" s="33" t="n">
        <v>6.718986469044035</v>
      </c>
      <c r="R2496" s="31" t="n">
        <v>3109.003013993837</v>
      </c>
      <c r="S2496" s="31">
        <f>R2496*IF(A2496=4, 2.0, 3.0)</f>
        <v/>
      </c>
      <c r="T2496" s="29">
        <f>'Dashboard &amp; Optimisation'!$B$18*U2496</f>
        <v/>
      </c>
      <c r="U2496" s="34">
        <f>MIN(1, S2496/M2496)</f>
        <v/>
      </c>
      <c r="V2496" s="34">
        <f>N2496/(N2496+O2496)</f>
        <v/>
      </c>
      <c r="W2496" s="34">
        <f>U2496*V2496</f>
        <v/>
      </c>
      <c r="X2496" s="32">
        <f>T2496/N2496</f>
        <v/>
      </c>
      <c r="Y2496" s="35">
        <f>IF(W2496=MAXIFS(W$2:W$7201, A$2:A$7201, A2496, B$2:B$7201, B2496), "OPTIMAL", "")</f>
        <v/>
      </c>
    </row>
    <row r="2497" ht="20" customHeight="1">
      <c r="A2497" s="36" t="n">
        <v>4</v>
      </c>
      <c r="B2497" s="36" t="n">
        <v>40</v>
      </c>
      <c r="C2497" s="37" t="n">
        <v>100</v>
      </c>
      <c r="D2497" s="37" t="n">
        <v>2</v>
      </c>
      <c r="E2497" s="6" t="n">
        <v>4</v>
      </c>
      <c r="F2497" s="37" t="n">
        <v>1.5</v>
      </c>
      <c r="G2497" s="36" t="n">
        <v>200</v>
      </c>
      <c r="H2497" s="6" t="inlineStr">
        <is>
          <t>OFF</t>
        </is>
      </c>
      <c r="I2497" s="38" t="n">
        <v>994.4885628369005</v>
      </c>
      <c r="J2497" s="38" t="n">
        <v>4850.441664768843</v>
      </c>
      <c r="K2497" s="38" t="n">
        <v>2726.851851851852</v>
      </c>
      <c r="L2497" s="38" t="n">
        <v>150</v>
      </c>
      <c r="M2497" s="38">
        <f>I2497+J2497+K2497+L2497</f>
        <v/>
      </c>
      <c r="N2497" s="38">
        <f>M2497*'Dashboard &amp; Optimisation'!$B$18/('Dashboard &amp; Optimisation'!$B$16/3.6)</f>
        <v/>
      </c>
      <c r="O2497" s="38" t="n">
        <v>592.1516868899395</v>
      </c>
      <c r="P2497" s="39" t="n">
        <v>0.3089156208538023</v>
      </c>
      <c r="Q2497" s="40" t="n">
        <v>6.718986469044035</v>
      </c>
      <c r="R2497" s="38" t="n">
        <v>758.3730534012675</v>
      </c>
      <c r="S2497" s="38">
        <f>R2497*IF(A2497=4, 2.0, 3.0)</f>
        <v/>
      </c>
      <c r="T2497" s="37">
        <f>'Dashboard &amp; Optimisation'!$B$18*U2497</f>
        <v/>
      </c>
      <c r="U2497" s="26">
        <f>MIN(1, S2497/M2497)</f>
        <v/>
      </c>
      <c r="V2497" s="26">
        <f>N2497/(N2497+O2497)</f>
        <v/>
      </c>
      <c r="W2497" s="26">
        <f>U2497*V2497</f>
        <v/>
      </c>
      <c r="X2497" s="39">
        <f>T2497/N2497</f>
        <v/>
      </c>
      <c r="Y2497" s="41">
        <f>IF(W2497=MAXIFS(W$2:W$7201, A$2:A$7201, A2497, B$2:B$7201, B2497), "OPTIMAL", "")</f>
        <v/>
      </c>
    </row>
    <row r="2498" ht="20" customHeight="1">
      <c r="A2498" s="28" t="n">
        <v>4</v>
      </c>
      <c r="B2498" s="28" t="n">
        <v>40</v>
      </c>
      <c r="C2498" s="29" t="n">
        <v>100</v>
      </c>
      <c r="D2498" s="29" t="n">
        <v>2</v>
      </c>
      <c r="E2498" s="30" t="n">
        <v>4</v>
      </c>
      <c r="F2498" s="29" t="n">
        <v>2</v>
      </c>
      <c r="G2498" s="28" t="n">
        <v>50</v>
      </c>
      <c r="H2498" s="30" t="inlineStr">
        <is>
          <t>ON</t>
        </is>
      </c>
      <c r="I2498" s="31" t="n">
        <v>994.4885628369005</v>
      </c>
      <c r="J2498" s="31" t="n">
        <v>4850.441664768843</v>
      </c>
      <c r="K2498" s="31" t="n">
        <v>2726.851851851852</v>
      </c>
      <c r="L2498" s="31" t="n">
        <v>150</v>
      </c>
      <c r="M2498" s="31">
        <f>I2498+J2498+K2498+L2498</f>
        <v/>
      </c>
      <c r="N2498" s="31">
        <f>M2498*'Dashboard &amp; Optimisation'!$B$18/('Dashboard &amp; Optimisation'!$B$16/3.6)</f>
        <v/>
      </c>
      <c r="O2498" s="31" t="n">
        <v>667.0166803824969</v>
      </c>
      <c r="P2498" s="32" t="n">
        <v>0.07027041516610052</v>
      </c>
      <c r="Q2498" s="33" t="n">
        <v>8.891981958725379</v>
      </c>
      <c r="R2498" s="31" t="n">
        <v>3370.823578920456</v>
      </c>
      <c r="S2498" s="31">
        <f>R2498*IF(A2498=4, 2.0, 3.0)</f>
        <v/>
      </c>
      <c r="T2498" s="29">
        <f>'Dashboard &amp; Optimisation'!$B$18*U2498</f>
        <v/>
      </c>
      <c r="U2498" s="34">
        <f>MIN(1, S2498/M2498)</f>
        <v/>
      </c>
      <c r="V2498" s="34">
        <f>N2498/(N2498+O2498)</f>
        <v/>
      </c>
      <c r="W2498" s="34">
        <f>U2498*V2498</f>
        <v/>
      </c>
      <c r="X2498" s="32">
        <f>T2498/N2498</f>
        <v/>
      </c>
      <c r="Y2498" s="35">
        <f>IF(W2498=MAXIFS(W$2:W$7201, A$2:A$7201, A2498, B$2:B$7201, B2498), "OPTIMAL", "")</f>
        <v/>
      </c>
    </row>
    <row r="2499" ht="20" customHeight="1">
      <c r="A2499" s="36" t="n">
        <v>4</v>
      </c>
      <c r="B2499" s="36" t="n">
        <v>40</v>
      </c>
      <c r="C2499" s="37" t="n">
        <v>100</v>
      </c>
      <c r="D2499" s="37" t="n">
        <v>2</v>
      </c>
      <c r="E2499" s="6" t="n">
        <v>4</v>
      </c>
      <c r="F2499" s="37" t="n">
        <v>2</v>
      </c>
      <c r="G2499" s="36" t="n">
        <v>50</v>
      </c>
      <c r="H2499" s="6" t="inlineStr">
        <is>
          <t>OFF</t>
        </is>
      </c>
      <c r="I2499" s="38" t="n">
        <v>994.4885628369005</v>
      </c>
      <c r="J2499" s="38" t="n">
        <v>4850.441664768843</v>
      </c>
      <c r="K2499" s="38" t="n">
        <v>2726.851851851852</v>
      </c>
      <c r="L2499" s="38" t="n">
        <v>150</v>
      </c>
      <c r="M2499" s="38">
        <f>I2499+J2499+K2499+L2499</f>
        <v/>
      </c>
      <c r="N2499" s="38">
        <f>M2499*'Dashboard &amp; Optimisation'!$B$18/('Dashboard &amp; Optimisation'!$B$16/3.6)</f>
        <v/>
      </c>
      <c r="O2499" s="38" t="n">
        <v>667.0166803824969</v>
      </c>
      <c r="P2499" s="39" t="n">
        <v>0.3049270279236171</v>
      </c>
      <c r="Q2499" s="40" t="n">
        <v>8.891981958725379</v>
      </c>
      <c r="R2499" s="38" t="n">
        <v>776.8060901500537</v>
      </c>
      <c r="S2499" s="38">
        <f>R2499*IF(A2499=4, 2.0, 3.0)</f>
        <v/>
      </c>
      <c r="T2499" s="37">
        <f>'Dashboard &amp; Optimisation'!$B$18*U2499</f>
        <v/>
      </c>
      <c r="U2499" s="26">
        <f>MIN(1, S2499/M2499)</f>
        <v/>
      </c>
      <c r="V2499" s="26">
        <f>N2499/(N2499+O2499)</f>
        <v/>
      </c>
      <c r="W2499" s="26">
        <f>U2499*V2499</f>
        <v/>
      </c>
      <c r="X2499" s="39">
        <f>T2499/N2499</f>
        <v/>
      </c>
      <c r="Y2499" s="41">
        <f>IF(W2499=MAXIFS(W$2:W$7201, A$2:A$7201, A2499, B$2:B$7201, B2499), "OPTIMAL", "")</f>
        <v/>
      </c>
    </row>
    <row r="2500" ht="20" customHeight="1">
      <c r="A2500" s="28" t="n">
        <v>4</v>
      </c>
      <c r="B2500" s="28" t="n">
        <v>40</v>
      </c>
      <c r="C2500" s="29" t="n">
        <v>100</v>
      </c>
      <c r="D2500" s="29" t="n">
        <v>2</v>
      </c>
      <c r="E2500" s="30" t="n">
        <v>4</v>
      </c>
      <c r="F2500" s="29" t="n">
        <v>2</v>
      </c>
      <c r="G2500" s="28" t="n">
        <v>100</v>
      </c>
      <c r="H2500" s="30" t="inlineStr">
        <is>
          <t>ON</t>
        </is>
      </c>
      <c r="I2500" s="31" t="n">
        <v>994.4885628369005</v>
      </c>
      <c r="J2500" s="31" t="n">
        <v>4850.441664768843</v>
      </c>
      <c r="K2500" s="31" t="n">
        <v>2726.851851851852</v>
      </c>
      <c r="L2500" s="31" t="n">
        <v>150</v>
      </c>
      <c r="M2500" s="31">
        <f>I2500+J2500+K2500+L2500</f>
        <v/>
      </c>
      <c r="N2500" s="31">
        <f>M2500*'Dashboard &amp; Optimisation'!$B$18/('Dashboard &amp; Optimisation'!$B$16/3.6)</f>
        <v/>
      </c>
      <c r="O2500" s="31" t="n">
        <v>667.0166803824969</v>
      </c>
      <c r="P2500" s="32" t="n">
        <v>0.07106618988155999</v>
      </c>
      <c r="Q2500" s="33" t="n">
        <v>8.891981958725379</v>
      </c>
      <c r="R2500" s="31" t="n">
        <v>3333.078257567925</v>
      </c>
      <c r="S2500" s="31">
        <f>R2500*IF(A2500=4, 2.0, 3.0)</f>
        <v/>
      </c>
      <c r="T2500" s="29">
        <f>'Dashboard &amp; Optimisation'!$B$18*U2500</f>
        <v/>
      </c>
      <c r="U2500" s="34">
        <f>MIN(1, S2500/M2500)</f>
        <v/>
      </c>
      <c r="V2500" s="34">
        <f>N2500/(N2500+O2500)</f>
        <v/>
      </c>
      <c r="W2500" s="34">
        <f>U2500*V2500</f>
        <v/>
      </c>
      <c r="X2500" s="32">
        <f>T2500/N2500</f>
        <v/>
      </c>
      <c r="Y2500" s="35">
        <f>IF(W2500=MAXIFS(W$2:W$7201, A$2:A$7201, A2500, B$2:B$7201, B2500), "OPTIMAL", "")</f>
        <v/>
      </c>
    </row>
    <row r="2501" ht="20" customHeight="1">
      <c r="A2501" s="36" t="n">
        <v>4</v>
      </c>
      <c r="B2501" s="36" t="n">
        <v>40</v>
      </c>
      <c r="C2501" s="37" t="n">
        <v>100</v>
      </c>
      <c r="D2501" s="37" t="n">
        <v>2</v>
      </c>
      <c r="E2501" s="6" t="n">
        <v>4</v>
      </c>
      <c r="F2501" s="37" t="n">
        <v>2</v>
      </c>
      <c r="G2501" s="36" t="n">
        <v>100</v>
      </c>
      <c r="H2501" s="6" t="inlineStr">
        <is>
          <t>OFF</t>
        </is>
      </c>
      <c r="I2501" s="38" t="n">
        <v>994.4885628369005</v>
      </c>
      <c r="J2501" s="38" t="n">
        <v>4850.441664768843</v>
      </c>
      <c r="K2501" s="38" t="n">
        <v>2726.851851851852</v>
      </c>
      <c r="L2501" s="38" t="n">
        <v>150</v>
      </c>
      <c r="M2501" s="38">
        <f>I2501+J2501+K2501+L2501</f>
        <v/>
      </c>
      <c r="N2501" s="38">
        <f>M2501*'Dashboard &amp; Optimisation'!$B$18/('Dashboard &amp; Optimisation'!$B$16/3.6)</f>
        <v/>
      </c>
      <c r="O2501" s="38" t="n">
        <v>667.0166803824969</v>
      </c>
      <c r="P2501" s="39" t="n">
        <v>0.3057228026390766</v>
      </c>
      <c r="Q2501" s="40" t="n">
        <v>8.891981958725379</v>
      </c>
      <c r="R2501" s="38" t="n">
        <v>774.7841191357223</v>
      </c>
      <c r="S2501" s="38">
        <f>R2501*IF(A2501=4, 2.0, 3.0)</f>
        <v/>
      </c>
      <c r="T2501" s="37">
        <f>'Dashboard &amp; Optimisation'!$B$18*U2501</f>
        <v/>
      </c>
      <c r="U2501" s="26">
        <f>MIN(1, S2501/M2501)</f>
        <v/>
      </c>
      <c r="V2501" s="26">
        <f>N2501/(N2501+O2501)</f>
        <v/>
      </c>
      <c r="W2501" s="26">
        <f>U2501*V2501</f>
        <v/>
      </c>
      <c r="X2501" s="39">
        <f>T2501/N2501</f>
        <v/>
      </c>
      <c r="Y2501" s="41">
        <f>IF(W2501=MAXIFS(W$2:W$7201, A$2:A$7201, A2501, B$2:B$7201, B2501), "OPTIMAL", "")</f>
        <v/>
      </c>
    </row>
    <row r="2502" ht="20" customHeight="1">
      <c r="A2502" s="28" t="n">
        <v>4</v>
      </c>
      <c r="B2502" s="28" t="n">
        <v>40</v>
      </c>
      <c r="C2502" s="29" t="n">
        <v>100</v>
      </c>
      <c r="D2502" s="29" t="n">
        <v>2</v>
      </c>
      <c r="E2502" s="30" t="n">
        <v>4</v>
      </c>
      <c r="F2502" s="29" t="n">
        <v>2</v>
      </c>
      <c r="G2502" s="28" t="n">
        <v>150</v>
      </c>
      <c r="H2502" s="30" t="inlineStr">
        <is>
          <t>ON</t>
        </is>
      </c>
      <c r="I2502" s="31" t="n">
        <v>994.4885628369005</v>
      </c>
      <c r="J2502" s="31" t="n">
        <v>4850.441664768843</v>
      </c>
      <c r="K2502" s="31" t="n">
        <v>2726.851851851852</v>
      </c>
      <c r="L2502" s="31" t="n">
        <v>150</v>
      </c>
      <c r="M2502" s="31">
        <f>I2502+J2502+K2502+L2502</f>
        <v/>
      </c>
      <c r="N2502" s="31">
        <f>M2502*'Dashboard &amp; Optimisation'!$B$18/('Dashboard &amp; Optimisation'!$B$16/3.6)</f>
        <v/>
      </c>
      <c r="O2502" s="31" t="n">
        <v>667.0166803824969</v>
      </c>
      <c r="P2502" s="32" t="n">
        <v>0.07186196459701948</v>
      </c>
      <c r="Q2502" s="33" t="n">
        <v>8.891981958725379</v>
      </c>
      <c r="R2502" s="31" t="n">
        <v>3296.168893665977</v>
      </c>
      <c r="S2502" s="31">
        <f>R2502*IF(A2502=4, 2.0, 3.0)</f>
        <v/>
      </c>
      <c r="T2502" s="29">
        <f>'Dashboard &amp; Optimisation'!$B$18*U2502</f>
        <v/>
      </c>
      <c r="U2502" s="34">
        <f>MIN(1, S2502/M2502)</f>
        <v/>
      </c>
      <c r="V2502" s="34">
        <f>N2502/(N2502+O2502)</f>
        <v/>
      </c>
      <c r="W2502" s="34">
        <f>U2502*V2502</f>
        <v/>
      </c>
      <c r="X2502" s="32">
        <f>T2502/N2502</f>
        <v/>
      </c>
      <c r="Y2502" s="35">
        <f>IF(W2502=MAXIFS(W$2:W$7201, A$2:A$7201, A2502, B$2:B$7201, B2502), "OPTIMAL", "")</f>
        <v/>
      </c>
    </row>
    <row r="2503" ht="20" customHeight="1">
      <c r="A2503" s="36" t="n">
        <v>4</v>
      </c>
      <c r="B2503" s="36" t="n">
        <v>40</v>
      </c>
      <c r="C2503" s="37" t="n">
        <v>100</v>
      </c>
      <c r="D2503" s="37" t="n">
        <v>2</v>
      </c>
      <c r="E2503" s="6" t="n">
        <v>4</v>
      </c>
      <c r="F2503" s="37" t="n">
        <v>2</v>
      </c>
      <c r="G2503" s="36" t="n">
        <v>150</v>
      </c>
      <c r="H2503" s="6" t="inlineStr">
        <is>
          <t>OFF</t>
        </is>
      </c>
      <c r="I2503" s="38" t="n">
        <v>994.4885628369005</v>
      </c>
      <c r="J2503" s="38" t="n">
        <v>4850.441664768843</v>
      </c>
      <c r="K2503" s="38" t="n">
        <v>2726.851851851852</v>
      </c>
      <c r="L2503" s="38" t="n">
        <v>150</v>
      </c>
      <c r="M2503" s="38">
        <f>I2503+J2503+K2503+L2503</f>
        <v/>
      </c>
      <c r="N2503" s="38">
        <f>M2503*'Dashboard &amp; Optimisation'!$B$18/('Dashboard &amp; Optimisation'!$B$16/3.6)</f>
        <v/>
      </c>
      <c r="O2503" s="38" t="n">
        <v>667.0166803824969</v>
      </c>
      <c r="P2503" s="39" t="n">
        <v>0.306518577354536</v>
      </c>
      <c r="Q2503" s="40" t="n">
        <v>8.891981958725379</v>
      </c>
      <c r="R2503" s="38" t="n">
        <v>772.7726468873875</v>
      </c>
      <c r="S2503" s="38">
        <f>R2503*IF(A2503=4, 2.0, 3.0)</f>
        <v/>
      </c>
      <c r="T2503" s="37">
        <f>'Dashboard &amp; Optimisation'!$B$18*U2503</f>
        <v/>
      </c>
      <c r="U2503" s="26">
        <f>MIN(1, S2503/M2503)</f>
        <v/>
      </c>
      <c r="V2503" s="26">
        <f>N2503/(N2503+O2503)</f>
        <v/>
      </c>
      <c r="W2503" s="26">
        <f>U2503*V2503</f>
        <v/>
      </c>
      <c r="X2503" s="39">
        <f>T2503/N2503</f>
        <v/>
      </c>
      <c r="Y2503" s="41">
        <f>IF(W2503=MAXIFS(W$2:W$7201, A$2:A$7201, A2503, B$2:B$7201, B2503), "OPTIMAL", "")</f>
        <v/>
      </c>
    </row>
    <row r="2504" ht="20" customHeight="1">
      <c r="A2504" s="28" t="n">
        <v>4</v>
      </c>
      <c r="B2504" s="28" t="n">
        <v>40</v>
      </c>
      <c r="C2504" s="29" t="n">
        <v>100</v>
      </c>
      <c r="D2504" s="29" t="n">
        <v>2</v>
      </c>
      <c r="E2504" s="30" t="n">
        <v>4</v>
      </c>
      <c r="F2504" s="29" t="n">
        <v>2</v>
      </c>
      <c r="G2504" s="28" t="n">
        <v>200</v>
      </c>
      <c r="H2504" s="30" t="inlineStr">
        <is>
          <t>ON</t>
        </is>
      </c>
      <c r="I2504" s="31" t="n">
        <v>994.4885628369005</v>
      </c>
      <c r="J2504" s="31" t="n">
        <v>4850.441664768843</v>
      </c>
      <c r="K2504" s="31" t="n">
        <v>2726.851851851852</v>
      </c>
      <c r="L2504" s="31" t="n">
        <v>150</v>
      </c>
      <c r="M2504" s="31">
        <f>I2504+J2504+K2504+L2504</f>
        <v/>
      </c>
      <c r="N2504" s="31">
        <f>M2504*'Dashboard &amp; Optimisation'!$B$18/('Dashboard &amp; Optimisation'!$B$16/3.6)</f>
        <v/>
      </c>
      <c r="O2504" s="31" t="n">
        <v>667.0166803824969</v>
      </c>
      <c r="P2504" s="32" t="n">
        <v>0.07265773931247896</v>
      </c>
      <c r="Q2504" s="33" t="n">
        <v>8.891981958725379</v>
      </c>
      <c r="R2504" s="31" t="n">
        <v>3260.068020059344</v>
      </c>
      <c r="S2504" s="31">
        <f>R2504*IF(A2504=4, 2.0, 3.0)</f>
        <v/>
      </c>
      <c r="T2504" s="29">
        <f>'Dashboard &amp; Optimisation'!$B$18*U2504</f>
        <v/>
      </c>
      <c r="U2504" s="34">
        <f>MIN(1, S2504/M2504)</f>
        <v/>
      </c>
      <c r="V2504" s="34">
        <f>N2504/(N2504+O2504)</f>
        <v/>
      </c>
      <c r="W2504" s="34">
        <f>U2504*V2504</f>
        <v/>
      </c>
      <c r="X2504" s="32">
        <f>T2504/N2504</f>
        <v/>
      </c>
      <c r="Y2504" s="35">
        <f>IF(W2504=MAXIFS(W$2:W$7201, A$2:A$7201, A2504, B$2:B$7201, B2504), "OPTIMAL", "")</f>
        <v/>
      </c>
    </row>
    <row r="2505" ht="20" customHeight="1">
      <c r="A2505" s="36" t="n">
        <v>4</v>
      </c>
      <c r="B2505" s="36" t="n">
        <v>40</v>
      </c>
      <c r="C2505" s="37" t="n">
        <v>100</v>
      </c>
      <c r="D2505" s="37" t="n">
        <v>2</v>
      </c>
      <c r="E2505" s="6" t="n">
        <v>4</v>
      </c>
      <c r="F2505" s="37" t="n">
        <v>2</v>
      </c>
      <c r="G2505" s="36" t="n">
        <v>200</v>
      </c>
      <c r="H2505" s="6" t="inlineStr">
        <is>
          <t>OFF</t>
        </is>
      </c>
      <c r="I2505" s="38" t="n">
        <v>994.4885628369005</v>
      </c>
      <c r="J2505" s="38" t="n">
        <v>4850.441664768843</v>
      </c>
      <c r="K2505" s="38" t="n">
        <v>2726.851851851852</v>
      </c>
      <c r="L2505" s="38" t="n">
        <v>150</v>
      </c>
      <c r="M2505" s="38">
        <f>I2505+J2505+K2505+L2505</f>
        <v/>
      </c>
      <c r="N2505" s="38">
        <f>M2505*'Dashboard &amp; Optimisation'!$B$18/('Dashboard &amp; Optimisation'!$B$16/3.6)</f>
        <v/>
      </c>
      <c r="O2505" s="38" t="n">
        <v>667.0166803824969</v>
      </c>
      <c r="P2505" s="39" t="n">
        <v>0.3073143520699955</v>
      </c>
      <c r="Q2505" s="40" t="n">
        <v>8.891981958725379</v>
      </c>
      <c r="R2505" s="38" t="n">
        <v>770.7715918470045</v>
      </c>
      <c r="S2505" s="38">
        <f>R2505*IF(A2505=4, 2.0, 3.0)</f>
        <v/>
      </c>
      <c r="T2505" s="37">
        <f>'Dashboard &amp; Optimisation'!$B$18*U2505</f>
        <v/>
      </c>
      <c r="U2505" s="26">
        <f>MIN(1, S2505/M2505)</f>
        <v/>
      </c>
      <c r="V2505" s="26">
        <f>N2505/(N2505+O2505)</f>
        <v/>
      </c>
      <c r="W2505" s="26">
        <f>U2505*V2505</f>
        <v/>
      </c>
      <c r="X2505" s="39">
        <f>T2505/N2505</f>
        <v/>
      </c>
      <c r="Y2505" s="41">
        <f>IF(W2505=MAXIFS(W$2:W$7201, A$2:A$7201, A2505, B$2:B$7201, B2505), "OPTIMAL", "")</f>
        <v/>
      </c>
    </row>
    <row r="2506" ht="20" customHeight="1">
      <c r="A2506" s="28" t="n">
        <v>4</v>
      </c>
      <c r="B2506" s="28" t="n">
        <v>40</v>
      </c>
      <c r="C2506" s="29" t="n">
        <v>100</v>
      </c>
      <c r="D2506" s="29" t="n">
        <v>2</v>
      </c>
      <c r="E2506" s="30" t="n">
        <v>8</v>
      </c>
      <c r="F2506" s="29" t="n">
        <v>1.5</v>
      </c>
      <c r="G2506" s="28" t="n">
        <v>50</v>
      </c>
      <c r="H2506" s="30" t="inlineStr">
        <is>
          <t>ON</t>
        </is>
      </c>
      <c r="I2506" s="31" t="n">
        <v>994.4885628369005</v>
      </c>
      <c r="J2506" s="31" t="n">
        <v>4850.441664768843</v>
      </c>
      <c r="K2506" s="31" t="n">
        <v>2726.851851851852</v>
      </c>
      <c r="L2506" s="31" t="n">
        <v>150</v>
      </c>
      <c r="M2506" s="31">
        <f>I2506+J2506+K2506+L2506</f>
        <v/>
      </c>
      <c r="N2506" s="31">
        <f>M2506*'Dashboard &amp; Optimisation'!$B$18/('Dashboard &amp; Optimisation'!$B$16/3.6)</f>
        <v/>
      </c>
      <c r="O2506" s="31" t="n">
        <v>821.8367666647528</v>
      </c>
      <c r="P2506" s="32" t="n">
        <v>0.05493472816911856</v>
      </c>
      <c r="Q2506" s="33" t="n">
        <v>13.23797293808807</v>
      </c>
      <c r="R2506" s="31" t="n">
        <v>4409.550303897991</v>
      </c>
      <c r="S2506" s="31">
        <f>R2506*IF(A2506=4, 2.0, 3.0)</f>
        <v/>
      </c>
      <c r="T2506" s="29">
        <f>'Dashboard &amp; Optimisation'!$B$18*U2506</f>
        <v/>
      </c>
      <c r="U2506" s="34">
        <f>MIN(1, S2506/M2506)</f>
        <v/>
      </c>
      <c r="V2506" s="34">
        <f>N2506/(N2506+O2506)</f>
        <v/>
      </c>
      <c r="W2506" s="34">
        <f>U2506*V2506</f>
        <v/>
      </c>
      <c r="X2506" s="32">
        <f>T2506/N2506</f>
        <v/>
      </c>
      <c r="Y2506" s="35">
        <f>IF(W2506=MAXIFS(W$2:W$7201, A$2:A$7201, A2506, B$2:B$7201, B2506), "OPTIMAL", "")</f>
        <v/>
      </c>
    </row>
    <row r="2507" ht="20" customHeight="1">
      <c r="A2507" s="36" t="n">
        <v>4</v>
      </c>
      <c r="B2507" s="36" t="n">
        <v>40</v>
      </c>
      <c r="C2507" s="37" t="n">
        <v>100</v>
      </c>
      <c r="D2507" s="37" t="n">
        <v>2</v>
      </c>
      <c r="E2507" s="6" t="n">
        <v>8</v>
      </c>
      <c r="F2507" s="37" t="n">
        <v>1.5</v>
      </c>
      <c r="G2507" s="36" t="n">
        <v>50</v>
      </c>
      <c r="H2507" s="6" t="inlineStr">
        <is>
          <t>OFF</t>
        </is>
      </c>
      <c r="I2507" s="38" t="n">
        <v>994.4885628369005</v>
      </c>
      <c r="J2507" s="38" t="n">
        <v>4850.441664768843</v>
      </c>
      <c r="K2507" s="38" t="n">
        <v>2726.851851851852</v>
      </c>
      <c r="L2507" s="38" t="n">
        <v>150</v>
      </c>
      <c r="M2507" s="38">
        <f>I2507+J2507+K2507+L2507</f>
        <v/>
      </c>
      <c r="N2507" s="38">
        <f>M2507*'Dashboard &amp; Optimisation'!$B$18/('Dashboard &amp; Optimisation'!$B$16/3.6)</f>
        <v/>
      </c>
      <c r="O2507" s="38" t="n">
        <v>821.8367666647528</v>
      </c>
      <c r="P2507" s="39" t="n">
        <v>0.2393869975495829</v>
      </c>
      <c r="Q2507" s="40" t="n">
        <v>13.23797293808807</v>
      </c>
      <c r="R2507" s="38" t="n">
        <v>1011.907287247366</v>
      </c>
      <c r="S2507" s="38">
        <f>R2507*IF(A2507=4, 2.0, 3.0)</f>
        <v/>
      </c>
      <c r="T2507" s="37">
        <f>'Dashboard &amp; Optimisation'!$B$18*U2507</f>
        <v/>
      </c>
      <c r="U2507" s="26">
        <f>MIN(1, S2507/M2507)</f>
        <v/>
      </c>
      <c r="V2507" s="26">
        <f>N2507/(N2507+O2507)</f>
        <v/>
      </c>
      <c r="W2507" s="26">
        <f>U2507*V2507</f>
        <v/>
      </c>
      <c r="X2507" s="39">
        <f>T2507/N2507</f>
        <v/>
      </c>
      <c r="Y2507" s="41">
        <f>IF(W2507=MAXIFS(W$2:W$7201, A$2:A$7201, A2507, B$2:B$7201, B2507), "OPTIMAL", "")</f>
        <v/>
      </c>
    </row>
    <row r="2508" ht="20" customHeight="1">
      <c r="A2508" s="28" t="n">
        <v>4</v>
      </c>
      <c r="B2508" s="28" t="n">
        <v>40</v>
      </c>
      <c r="C2508" s="29" t="n">
        <v>100</v>
      </c>
      <c r="D2508" s="29" t="n">
        <v>2</v>
      </c>
      <c r="E2508" s="30" t="n">
        <v>8</v>
      </c>
      <c r="F2508" s="29" t="n">
        <v>1.5</v>
      </c>
      <c r="G2508" s="28" t="n">
        <v>100</v>
      </c>
      <c r="H2508" s="30" t="inlineStr">
        <is>
          <t>ON</t>
        </is>
      </c>
      <c r="I2508" s="31" t="n">
        <v>994.4885628369005</v>
      </c>
      <c r="J2508" s="31" t="n">
        <v>4850.441664768843</v>
      </c>
      <c r="K2508" s="31" t="n">
        <v>2726.851851851852</v>
      </c>
      <c r="L2508" s="31" t="n">
        <v>150</v>
      </c>
      <c r="M2508" s="31">
        <f>I2508+J2508+K2508+L2508</f>
        <v/>
      </c>
      <c r="N2508" s="31">
        <f>M2508*'Dashboard &amp; Optimisation'!$B$18/('Dashboard &amp; Optimisation'!$B$16/3.6)</f>
        <v/>
      </c>
      <c r="O2508" s="31" t="n">
        <v>821.8367666647528</v>
      </c>
      <c r="P2508" s="32" t="n">
        <v>0.05573050288457804</v>
      </c>
      <c r="Q2508" s="33" t="n">
        <v>13.23797293808807</v>
      </c>
      <c r="R2508" s="31" t="n">
        <v>4346.586424931098</v>
      </c>
      <c r="S2508" s="31">
        <f>R2508*IF(A2508=4, 2.0, 3.0)</f>
        <v/>
      </c>
      <c r="T2508" s="29">
        <f>'Dashboard &amp; Optimisation'!$B$18*U2508</f>
        <v/>
      </c>
      <c r="U2508" s="34">
        <f>MIN(1, S2508/M2508)</f>
        <v/>
      </c>
      <c r="V2508" s="34">
        <f>N2508/(N2508+O2508)</f>
        <v/>
      </c>
      <c r="W2508" s="34">
        <f>U2508*V2508</f>
        <v/>
      </c>
      <c r="X2508" s="32">
        <f>T2508/N2508</f>
        <v/>
      </c>
      <c r="Y2508" s="35">
        <f>IF(W2508=MAXIFS(W$2:W$7201, A$2:A$7201, A2508, B$2:B$7201, B2508), "OPTIMAL", "")</f>
        <v/>
      </c>
    </row>
    <row r="2509" ht="20" customHeight="1">
      <c r="A2509" s="36" t="n">
        <v>4</v>
      </c>
      <c r="B2509" s="36" t="n">
        <v>40</v>
      </c>
      <c r="C2509" s="37" t="n">
        <v>100</v>
      </c>
      <c r="D2509" s="37" t="n">
        <v>2</v>
      </c>
      <c r="E2509" s="6" t="n">
        <v>8</v>
      </c>
      <c r="F2509" s="37" t="n">
        <v>1.5</v>
      </c>
      <c r="G2509" s="36" t="n">
        <v>100</v>
      </c>
      <c r="H2509" s="6" t="inlineStr">
        <is>
          <t>OFF</t>
        </is>
      </c>
      <c r="I2509" s="38" t="n">
        <v>994.4885628369005</v>
      </c>
      <c r="J2509" s="38" t="n">
        <v>4850.441664768843</v>
      </c>
      <c r="K2509" s="38" t="n">
        <v>2726.851851851852</v>
      </c>
      <c r="L2509" s="38" t="n">
        <v>150</v>
      </c>
      <c r="M2509" s="38">
        <f>I2509+J2509+K2509+L2509</f>
        <v/>
      </c>
      <c r="N2509" s="38">
        <f>M2509*'Dashboard &amp; Optimisation'!$B$18/('Dashboard &amp; Optimisation'!$B$16/3.6)</f>
        <v/>
      </c>
      <c r="O2509" s="38" t="n">
        <v>821.8367666647528</v>
      </c>
      <c r="P2509" s="39" t="n">
        <v>0.2401827722650424</v>
      </c>
      <c r="Q2509" s="40" t="n">
        <v>13.23797293808807</v>
      </c>
      <c r="R2509" s="38" t="n">
        <v>1008.554631159726</v>
      </c>
      <c r="S2509" s="38">
        <f>R2509*IF(A2509=4, 2.0, 3.0)</f>
        <v/>
      </c>
      <c r="T2509" s="37">
        <f>'Dashboard &amp; Optimisation'!$B$18*U2509</f>
        <v/>
      </c>
      <c r="U2509" s="26">
        <f>MIN(1, S2509/M2509)</f>
        <v/>
      </c>
      <c r="V2509" s="26">
        <f>N2509/(N2509+O2509)</f>
        <v/>
      </c>
      <c r="W2509" s="26">
        <f>U2509*V2509</f>
        <v/>
      </c>
      <c r="X2509" s="39">
        <f>T2509/N2509</f>
        <v/>
      </c>
      <c r="Y2509" s="41">
        <f>IF(W2509=MAXIFS(W$2:W$7201, A$2:A$7201, A2509, B$2:B$7201, B2509), "OPTIMAL", "")</f>
        <v/>
      </c>
    </row>
    <row r="2510" ht="20" customHeight="1">
      <c r="A2510" s="28" t="n">
        <v>4</v>
      </c>
      <c r="B2510" s="28" t="n">
        <v>40</v>
      </c>
      <c r="C2510" s="29" t="n">
        <v>100</v>
      </c>
      <c r="D2510" s="29" t="n">
        <v>2</v>
      </c>
      <c r="E2510" s="30" t="n">
        <v>8</v>
      </c>
      <c r="F2510" s="29" t="n">
        <v>1.5</v>
      </c>
      <c r="G2510" s="28" t="n">
        <v>150</v>
      </c>
      <c r="H2510" s="30" t="inlineStr">
        <is>
          <t>ON</t>
        </is>
      </c>
      <c r="I2510" s="31" t="n">
        <v>994.4885628369005</v>
      </c>
      <c r="J2510" s="31" t="n">
        <v>4850.441664768843</v>
      </c>
      <c r="K2510" s="31" t="n">
        <v>2726.851851851852</v>
      </c>
      <c r="L2510" s="31" t="n">
        <v>150</v>
      </c>
      <c r="M2510" s="31">
        <f>I2510+J2510+K2510+L2510</f>
        <v/>
      </c>
      <c r="N2510" s="31">
        <f>M2510*'Dashboard &amp; Optimisation'!$B$18/('Dashboard &amp; Optimisation'!$B$16/3.6)</f>
        <v/>
      </c>
      <c r="O2510" s="31" t="n">
        <v>821.8367666647528</v>
      </c>
      <c r="P2510" s="32" t="n">
        <v>0.05652627760003751</v>
      </c>
      <c r="Q2510" s="33" t="n">
        <v>13.23797293808807</v>
      </c>
      <c r="R2510" s="31" t="n">
        <v>4285.395351993416</v>
      </c>
      <c r="S2510" s="31">
        <f>R2510*IF(A2510=4, 2.0, 3.0)</f>
        <v/>
      </c>
      <c r="T2510" s="29">
        <f>'Dashboard &amp; Optimisation'!$B$18*U2510</f>
        <v/>
      </c>
      <c r="U2510" s="34">
        <f>MIN(1, S2510/M2510)</f>
        <v/>
      </c>
      <c r="V2510" s="34">
        <f>N2510/(N2510+O2510)</f>
        <v/>
      </c>
      <c r="W2510" s="34">
        <f>U2510*V2510</f>
        <v/>
      </c>
      <c r="X2510" s="32">
        <f>T2510/N2510</f>
        <v/>
      </c>
      <c r="Y2510" s="35">
        <f>IF(W2510=MAXIFS(W$2:W$7201, A$2:A$7201, A2510, B$2:B$7201, B2510), "OPTIMAL", "")</f>
        <v/>
      </c>
    </row>
    <row r="2511" ht="20" customHeight="1">
      <c r="A2511" s="36" t="n">
        <v>4</v>
      </c>
      <c r="B2511" s="36" t="n">
        <v>40</v>
      </c>
      <c r="C2511" s="37" t="n">
        <v>100</v>
      </c>
      <c r="D2511" s="37" t="n">
        <v>2</v>
      </c>
      <c r="E2511" s="6" t="n">
        <v>8</v>
      </c>
      <c r="F2511" s="37" t="n">
        <v>1.5</v>
      </c>
      <c r="G2511" s="36" t="n">
        <v>150</v>
      </c>
      <c r="H2511" s="6" t="inlineStr">
        <is>
          <t>OFF</t>
        </is>
      </c>
      <c r="I2511" s="38" t="n">
        <v>994.4885628369005</v>
      </c>
      <c r="J2511" s="38" t="n">
        <v>4850.441664768843</v>
      </c>
      <c r="K2511" s="38" t="n">
        <v>2726.851851851852</v>
      </c>
      <c r="L2511" s="38" t="n">
        <v>150</v>
      </c>
      <c r="M2511" s="38">
        <f>I2511+J2511+K2511+L2511</f>
        <v/>
      </c>
      <c r="N2511" s="38">
        <f>M2511*'Dashboard &amp; Optimisation'!$B$18/('Dashboard &amp; Optimisation'!$B$16/3.6)</f>
        <v/>
      </c>
      <c r="O2511" s="38" t="n">
        <v>821.8367666647528</v>
      </c>
      <c r="P2511" s="39" t="n">
        <v>0.2409785469805018</v>
      </c>
      <c r="Q2511" s="40" t="n">
        <v>13.23797293808807</v>
      </c>
      <c r="R2511" s="38" t="n">
        <v>1005.224117781283</v>
      </c>
      <c r="S2511" s="38">
        <f>R2511*IF(A2511=4, 2.0, 3.0)</f>
        <v/>
      </c>
      <c r="T2511" s="37">
        <f>'Dashboard &amp; Optimisation'!$B$18*U2511</f>
        <v/>
      </c>
      <c r="U2511" s="26">
        <f>MIN(1, S2511/M2511)</f>
        <v/>
      </c>
      <c r="V2511" s="26">
        <f>N2511/(N2511+O2511)</f>
        <v/>
      </c>
      <c r="W2511" s="26">
        <f>U2511*V2511</f>
        <v/>
      </c>
      <c r="X2511" s="39">
        <f>T2511/N2511</f>
        <v/>
      </c>
      <c r="Y2511" s="41">
        <f>IF(W2511=MAXIFS(W$2:W$7201, A$2:A$7201, A2511, B$2:B$7201, B2511), "OPTIMAL", "")</f>
        <v/>
      </c>
    </row>
    <row r="2512" ht="20" customHeight="1">
      <c r="A2512" s="28" t="n">
        <v>4</v>
      </c>
      <c r="B2512" s="28" t="n">
        <v>40</v>
      </c>
      <c r="C2512" s="29" t="n">
        <v>100</v>
      </c>
      <c r="D2512" s="29" t="n">
        <v>2</v>
      </c>
      <c r="E2512" s="30" t="n">
        <v>8</v>
      </c>
      <c r="F2512" s="29" t="n">
        <v>1.5</v>
      </c>
      <c r="G2512" s="28" t="n">
        <v>200</v>
      </c>
      <c r="H2512" s="30" t="inlineStr">
        <is>
          <t>ON</t>
        </is>
      </c>
      <c r="I2512" s="31" t="n">
        <v>994.4885628369005</v>
      </c>
      <c r="J2512" s="31" t="n">
        <v>4850.441664768843</v>
      </c>
      <c r="K2512" s="31" t="n">
        <v>2726.851851851852</v>
      </c>
      <c r="L2512" s="31" t="n">
        <v>150</v>
      </c>
      <c r="M2512" s="31">
        <f>I2512+J2512+K2512+L2512</f>
        <v/>
      </c>
      <c r="N2512" s="31">
        <f>M2512*'Dashboard &amp; Optimisation'!$B$18/('Dashboard &amp; Optimisation'!$B$16/3.6)</f>
        <v/>
      </c>
      <c r="O2512" s="31" t="n">
        <v>821.8367666647528</v>
      </c>
      <c r="P2512" s="32" t="n">
        <v>0.05732205231549699</v>
      </c>
      <c r="Q2512" s="33" t="n">
        <v>13.23797293808807</v>
      </c>
      <c r="R2512" s="31" t="n">
        <v>4225.903252022983</v>
      </c>
      <c r="S2512" s="31">
        <f>R2512*IF(A2512=4, 2.0, 3.0)</f>
        <v/>
      </c>
      <c r="T2512" s="29">
        <f>'Dashboard &amp; Optimisation'!$B$18*U2512</f>
        <v/>
      </c>
      <c r="U2512" s="34">
        <f>MIN(1, S2512/M2512)</f>
        <v/>
      </c>
      <c r="V2512" s="34">
        <f>N2512/(N2512+O2512)</f>
        <v/>
      </c>
      <c r="W2512" s="34">
        <f>U2512*V2512</f>
        <v/>
      </c>
      <c r="X2512" s="32">
        <f>T2512/N2512</f>
        <v/>
      </c>
      <c r="Y2512" s="35">
        <f>IF(W2512=MAXIFS(W$2:W$7201, A$2:A$7201, A2512, B$2:B$7201, B2512), "OPTIMAL", "")</f>
        <v/>
      </c>
    </row>
    <row r="2513" ht="20" customHeight="1">
      <c r="A2513" s="36" t="n">
        <v>4</v>
      </c>
      <c r="B2513" s="36" t="n">
        <v>40</v>
      </c>
      <c r="C2513" s="37" t="n">
        <v>100</v>
      </c>
      <c r="D2513" s="37" t="n">
        <v>2</v>
      </c>
      <c r="E2513" s="6" t="n">
        <v>8</v>
      </c>
      <c r="F2513" s="37" t="n">
        <v>1.5</v>
      </c>
      <c r="G2513" s="36" t="n">
        <v>200</v>
      </c>
      <c r="H2513" s="6" t="inlineStr">
        <is>
          <t>OFF</t>
        </is>
      </c>
      <c r="I2513" s="38" t="n">
        <v>994.4885628369005</v>
      </c>
      <c r="J2513" s="38" t="n">
        <v>4850.441664768843</v>
      </c>
      <c r="K2513" s="38" t="n">
        <v>2726.851851851852</v>
      </c>
      <c r="L2513" s="38" t="n">
        <v>150</v>
      </c>
      <c r="M2513" s="38">
        <f>I2513+J2513+K2513+L2513</f>
        <v/>
      </c>
      <c r="N2513" s="38">
        <f>M2513*'Dashboard &amp; Optimisation'!$B$18/('Dashboard &amp; Optimisation'!$B$16/3.6)</f>
        <v/>
      </c>
      <c r="O2513" s="38" t="n">
        <v>821.8367666647528</v>
      </c>
      <c r="P2513" s="39" t="n">
        <v>0.2417743216959613</v>
      </c>
      <c r="Q2513" s="40" t="n">
        <v>13.23797293808807</v>
      </c>
      <c r="R2513" s="38" t="n">
        <v>1001.91552847085</v>
      </c>
      <c r="S2513" s="38">
        <f>R2513*IF(A2513=4, 2.0, 3.0)</f>
        <v/>
      </c>
      <c r="T2513" s="37">
        <f>'Dashboard &amp; Optimisation'!$B$18*U2513</f>
        <v/>
      </c>
      <c r="U2513" s="26">
        <f>MIN(1, S2513/M2513)</f>
        <v/>
      </c>
      <c r="V2513" s="26">
        <f>N2513/(N2513+O2513)</f>
        <v/>
      </c>
      <c r="W2513" s="26">
        <f>U2513*V2513</f>
        <v/>
      </c>
      <c r="X2513" s="39">
        <f>T2513/N2513</f>
        <v/>
      </c>
      <c r="Y2513" s="41">
        <f>IF(W2513=MAXIFS(W$2:W$7201, A$2:A$7201, A2513, B$2:B$7201, B2513), "OPTIMAL", "")</f>
        <v/>
      </c>
    </row>
    <row r="2514" ht="20" customHeight="1">
      <c r="A2514" s="28" t="n">
        <v>4</v>
      </c>
      <c r="B2514" s="28" t="n">
        <v>40</v>
      </c>
      <c r="C2514" s="29" t="n">
        <v>100</v>
      </c>
      <c r="D2514" s="29" t="n">
        <v>2</v>
      </c>
      <c r="E2514" s="30" t="n">
        <v>8</v>
      </c>
      <c r="F2514" s="29" t="n">
        <v>2</v>
      </c>
      <c r="G2514" s="28" t="n">
        <v>50</v>
      </c>
      <c r="H2514" s="30" t="inlineStr">
        <is>
          <t>ON</t>
        </is>
      </c>
      <c r="I2514" s="31" t="n">
        <v>994.4885628369005</v>
      </c>
      <c r="J2514" s="31" t="n">
        <v>4850.441664768843</v>
      </c>
      <c r="K2514" s="31" t="n">
        <v>2726.851851851852</v>
      </c>
      <c r="L2514" s="31" t="n">
        <v>150</v>
      </c>
      <c r="M2514" s="31">
        <f>I2514+J2514+K2514+L2514</f>
        <v/>
      </c>
      <c r="N2514" s="31">
        <f>M2514*'Dashboard &amp; Optimisation'!$B$18/('Dashboard &amp; Optimisation'!$B$16/3.6)</f>
        <v/>
      </c>
      <c r="O2514" s="31" t="n">
        <v>983.8370997654874</v>
      </c>
      <c r="P2514" s="32" t="n">
        <v>0.05369910669056169</v>
      </c>
      <c r="Q2514" s="33" t="n">
        <v>17.58396391745076</v>
      </c>
      <c r="R2514" s="31" t="n">
        <v>4615.62039675193</v>
      </c>
      <c r="S2514" s="31">
        <f>R2514*IF(A2514=4, 2.0, 3.0)</f>
        <v/>
      </c>
      <c r="T2514" s="29">
        <f>'Dashboard &amp; Optimisation'!$B$18*U2514</f>
        <v/>
      </c>
      <c r="U2514" s="34">
        <f>MIN(1, S2514/M2514)</f>
        <v/>
      </c>
      <c r="V2514" s="34">
        <f>N2514/(N2514+O2514)</f>
        <v/>
      </c>
      <c r="W2514" s="34">
        <f>U2514*V2514</f>
        <v/>
      </c>
      <c r="X2514" s="32">
        <f>T2514/N2514</f>
        <v/>
      </c>
      <c r="Y2514" s="35">
        <f>IF(W2514=MAXIFS(W$2:W$7201, A$2:A$7201, A2514, B$2:B$7201, B2514), "OPTIMAL", "")</f>
        <v/>
      </c>
    </row>
    <row r="2515" ht="20" customHeight="1">
      <c r="A2515" s="36" t="n">
        <v>4</v>
      </c>
      <c r="B2515" s="36" t="n">
        <v>40</v>
      </c>
      <c r="C2515" s="37" t="n">
        <v>100</v>
      </c>
      <c r="D2515" s="37" t="n">
        <v>2</v>
      </c>
      <c r="E2515" s="6" t="n">
        <v>8</v>
      </c>
      <c r="F2515" s="37" t="n">
        <v>2</v>
      </c>
      <c r="G2515" s="36" t="n">
        <v>50</v>
      </c>
      <c r="H2515" s="6" t="inlineStr">
        <is>
          <t>OFF</t>
        </is>
      </c>
      <c r="I2515" s="38" t="n">
        <v>994.4885628369005</v>
      </c>
      <c r="J2515" s="38" t="n">
        <v>4850.441664768843</v>
      </c>
      <c r="K2515" s="38" t="n">
        <v>2726.851851851852</v>
      </c>
      <c r="L2515" s="38" t="n">
        <v>150</v>
      </c>
      <c r="M2515" s="38">
        <f>I2515+J2515+K2515+L2515</f>
        <v/>
      </c>
      <c r="N2515" s="38">
        <f>M2515*'Dashboard &amp; Optimisation'!$B$18/('Dashboard &amp; Optimisation'!$B$16/3.6)</f>
        <v/>
      </c>
      <c r="O2515" s="38" t="n">
        <v>983.8370997654874</v>
      </c>
      <c r="P2515" s="39" t="n">
        <v>0.2395203446254758</v>
      </c>
      <c r="Q2515" s="40" t="n">
        <v>17.58396391745076</v>
      </c>
      <c r="R2515" s="38" t="n">
        <v>1034.795989943446</v>
      </c>
      <c r="S2515" s="38">
        <f>R2515*IF(A2515=4, 2.0, 3.0)</f>
        <v/>
      </c>
      <c r="T2515" s="37">
        <f>'Dashboard &amp; Optimisation'!$B$18*U2515</f>
        <v/>
      </c>
      <c r="U2515" s="26">
        <f>MIN(1, S2515/M2515)</f>
        <v/>
      </c>
      <c r="V2515" s="26">
        <f>N2515/(N2515+O2515)</f>
        <v/>
      </c>
      <c r="W2515" s="26">
        <f>U2515*V2515</f>
        <v/>
      </c>
      <c r="X2515" s="39">
        <f>T2515/N2515</f>
        <v/>
      </c>
      <c r="Y2515" s="41">
        <f>IF(W2515=MAXIFS(W$2:W$7201, A$2:A$7201, A2515, B$2:B$7201, B2515), "OPTIMAL", "")</f>
        <v/>
      </c>
    </row>
    <row r="2516" ht="20" customHeight="1">
      <c r="A2516" s="28" t="n">
        <v>4</v>
      </c>
      <c r="B2516" s="28" t="n">
        <v>40</v>
      </c>
      <c r="C2516" s="29" t="n">
        <v>100</v>
      </c>
      <c r="D2516" s="29" t="n">
        <v>2</v>
      </c>
      <c r="E2516" s="30" t="n">
        <v>8</v>
      </c>
      <c r="F2516" s="29" t="n">
        <v>2</v>
      </c>
      <c r="G2516" s="28" t="n">
        <v>100</v>
      </c>
      <c r="H2516" s="30" t="inlineStr">
        <is>
          <t>ON</t>
        </is>
      </c>
      <c r="I2516" s="31" t="n">
        <v>994.4885628369005</v>
      </c>
      <c r="J2516" s="31" t="n">
        <v>4850.441664768843</v>
      </c>
      <c r="K2516" s="31" t="n">
        <v>2726.851851851852</v>
      </c>
      <c r="L2516" s="31" t="n">
        <v>150</v>
      </c>
      <c r="M2516" s="31">
        <f>I2516+J2516+K2516+L2516</f>
        <v/>
      </c>
      <c r="N2516" s="31">
        <f>M2516*'Dashboard &amp; Optimisation'!$B$18/('Dashboard &amp; Optimisation'!$B$16/3.6)</f>
        <v/>
      </c>
      <c r="O2516" s="31" t="n">
        <v>983.8370997654874</v>
      </c>
      <c r="P2516" s="32" t="n">
        <v>0.05449488140602117</v>
      </c>
      <c r="Q2516" s="33" t="n">
        <v>17.58396391745076</v>
      </c>
      <c r="R2516" s="31" t="n">
        <v>4548.219681067679</v>
      </c>
      <c r="S2516" s="31">
        <f>R2516*IF(A2516=4, 2.0, 3.0)</f>
        <v/>
      </c>
      <c r="T2516" s="29">
        <f>'Dashboard &amp; Optimisation'!$B$18*U2516</f>
        <v/>
      </c>
      <c r="U2516" s="34">
        <f>MIN(1, S2516/M2516)</f>
        <v/>
      </c>
      <c r="V2516" s="34">
        <f>N2516/(N2516+O2516)</f>
        <v/>
      </c>
      <c r="W2516" s="34">
        <f>U2516*V2516</f>
        <v/>
      </c>
      <c r="X2516" s="32">
        <f>T2516/N2516</f>
        <v/>
      </c>
      <c r="Y2516" s="35">
        <f>IF(W2516=MAXIFS(W$2:W$7201, A$2:A$7201, A2516, B$2:B$7201, B2516), "OPTIMAL", "")</f>
        <v/>
      </c>
    </row>
    <row r="2517" ht="20" customHeight="1">
      <c r="A2517" s="36" t="n">
        <v>4</v>
      </c>
      <c r="B2517" s="36" t="n">
        <v>40</v>
      </c>
      <c r="C2517" s="37" t="n">
        <v>100</v>
      </c>
      <c r="D2517" s="37" t="n">
        <v>2</v>
      </c>
      <c r="E2517" s="6" t="n">
        <v>8</v>
      </c>
      <c r="F2517" s="37" t="n">
        <v>2</v>
      </c>
      <c r="G2517" s="36" t="n">
        <v>100</v>
      </c>
      <c r="H2517" s="6" t="inlineStr">
        <is>
          <t>OFF</t>
        </is>
      </c>
      <c r="I2517" s="38" t="n">
        <v>994.4885628369005</v>
      </c>
      <c r="J2517" s="38" t="n">
        <v>4850.441664768843</v>
      </c>
      <c r="K2517" s="38" t="n">
        <v>2726.851851851852</v>
      </c>
      <c r="L2517" s="38" t="n">
        <v>150</v>
      </c>
      <c r="M2517" s="38">
        <f>I2517+J2517+K2517+L2517</f>
        <v/>
      </c>
      <c r="N2517" s="38">
        <f>M2517*'Dashboard &amp; Optimisation'!$B$18/('Dashboard &amp; Optimisation'!$B$16/3.6)</f>
        <v/>
      </c>
      <c r="O2517" s="38" t="n">
        <v>983.8370997654874</v>
      </c>
      <c r="P2517" s="39" t="n">
        <v>0.2403161193409352</v>
      </c>
      <c r="Q2517" s="40" t="n">
        <v>17.58396391745076</v>
      </c>
      <c r="R2517" s="38" t="n">
        <v>1031.369401303807</v>
      </c>
      <c r="S2517" s="38">
        <f>R2517*IF(A2517=4, 2.0, 3.0)</f>
        <v/>
      </c>
      <c r="T2517" s="37">
        <f>'Dashboard &amp; Optimisation'!$B$18*U2517</f>
        <v/>
      </c>
      <c r="U2517" s="26">
        <f>MIN(1, S2517/M2517)</f>
        <v/>
      </c>
      <c r="V2517" s="26">
        <f>N2517/(N2517+O2517)</f>
        <v/>
      </c>
      <c r="W2517" s="26">
        <f>U2517*V2517</f>
        <v/>
      </c>
      <c r="X2517" s="39">
        <f>T2517/N2517</f>
        <v/>
      </c>
      <c r="Y2517" s="41">
        <f>IF(W2517=MAXIFS(W$2:W$7201, A$2:A$7201, A2517, B$2:B$7201, B2517), "OPTIMAL", "")</f>
        <v/>
      </c>
    </row>
    <row r="2518" ht="20" customHeight="1">
      <c r="A2518" s="28" t="n">
        <v>4</v>
      </c>
      <c r="B2518" s="28" t="n">
        <v>40</v>
      </c>
      <c r="C2518" s="29" t="n">
        <v>100</v>
      </c>
      <c r="D2518" s="29" t="n">
        <v>2</v>
      </c>
      <c r="E2518" s="30" t="n">
        <v>8</v>
      </c>
      <c r="F2518" s="29" t="n">
        <v>2</v>
      </c>
      <c r="G2518" s="28" t="n">
        <v>150</v>
      </c>
      <c r="H2518" s="30" t="inlineStr">
        <is>
          <t>ON</t>
        </is>
      </c>
      <c r="I2518" s="31" t="n">
        <v>994.4885628369005</v>
      </c>
      <c r="J2518" s="31" t="n">
        <v>4850.441664768843</v>
      </c>
      <c r="K2518" s="31" t="n">
        <v>2726.851851851852</v>
      </c>
      <c r="L2518" s="31" t="n">
        <v>150</v>
      </c>
      <c r="M2518" s="31">
        <f>I2518+J2518+K2518+L2518</f>
        <v/>
      </c>
      <c r="N2518" s="31">
        <f>M2518*'Dashboard &amp; Optimisation'!$B$18/('Dashboard &amp; Optimisation'!$B$16/3.6)</f>
        <v/>
      </c>
      <c r="O2518" s="31" t="n">
        <v>983.8370997654874</v>
      </c>
      <c r="P2518" s="32" t="n">
        <v>0.05529065612148065</v>
      </c>
      <c r="Q2518" s="33" t="n">
        <v>17.58396391745076</v>
      </c>
      <c r="R2518" s="31" t="n">
        <v>4482.759104607949</v>
      </c>
      <c r="S2518" s="31">
        <f>R2518*IF(A2518=4, 2.0, 3.0)</f>
        <v/>
      </c>
      <c r="T2518" s="29">
        <f>'Dashboard &amp; Optimisation'!$B$18*U2518</f>
        <v/>
      </c>
      <c r="U2518" s="34">
        <f>MIN(1, S2518/M2518)</f>
        <v/>
      </c>
      <c r="V2518" s="34">
        <f>N2518/(N2518+O2518)</f>
        <v/>
      </c>
      <c r="W2518" s="34">
        <f>U2518*V2518</f>
        <v/>
      </c>
      <c r="X2518" s="32">
        <f>T2518/N2518</f>
        <v/>
      </c>
      <c r="Y2518" s="35">
        <f>IF(W2518=MAXIFS(W$2:W$7201, A$2:A$7201, A2518, B$2:B$7201, B2518), "OPTIMAL", "")</f>
        <v/>
      </c>
    </row>
    <row r="2519" ht="20" customHeight="1">
      <c r="A2519" s="36" t="n">
        <v>4</v>
      </c>
      <c r="B2519" s="36" t="n">
        <v>40</v>
      </c>
      <c r="C2519" s="37" t="n">
        <v>100</v>
      </c>
      <c r="D2519" s="37" t="n">
        <v>2</v>
      </c>
      <c r="E2519" s="6" t="n">
        <v>8</v>
      </c>
      <c r="F2519" s="37" t="n">
        <v>2</v>
      </c>
      <c r="G2519" s="36" t="n">
        <v>150</v>
      </c>
      <c r="H2519" s="6" t="inlineStr">
        <is>
          <t>OFF</t>
        </is>
      </c>
      <c r="I2519" s="38" t="n">
        <v>994.4885628369005</v>
      </c>
      <c r="J2519" s="38" t="n">
        <v>4850.441664768843</v>
      </c>
      <c r="K2519" s="38" t="n">
        <v>2726.851851851852</v>
      </c>
      <c r="L2519" s="38" t="n">
        <v>150</v>
      </c>
      <c r="M2519" s="38">
        <f>I2519+J2519+K2519+L2519</f>
        <v/>
      </c>
      <c r="N2519" s="38">
        <f>M2519*'Dashboard &amp; Optimisation'!$B$18/('Dashboard &amp; Optimisation'!$B$16/3.6)</f>
        <v/>
      </c>
      <c r="O2519" s="38" t="n">
        <v>983.8370997654874</v>
      </c>
      <c r="P2519" s="39" t="n">
        <v>0.2411118940563947</v>
      </c>
      <c r="Q2519" s="40" t="n">
        <v>17.58396391745076</v>
      </c>
      <c r="R2519" s="38" t="n">
        <v>1027.965431146847</v>
      </c>
      <c r="S2519" s="38">
        <f>R2519*IF(A2519=4, 2.0, 3.0)</f>
        <v/>
      </c>
      <c r="T2519" s="37">
        <f>'Dashboard &amp; Optimisation'!$B$18*U2519</f>
        <v/>
      </c>
      <c r="U2519" s="26">
        <f>MIN(1, S2519/M2519)</f>
        <v/>
      </c>
      <c r="V2519" s="26">
        <f>N2519/(N2519+O2519)</f>
        <v/>
      </c>
      <c r="W2519" s="26">
        <f>U2519*V2519</f>
        <v/>
      </c>
      <c r="X2519" s="39">
        <f>T2519/N2519</f>
        <v/>
      </c>
      <c r="Y2519" s="41">
        <f>IF(W2519=MAXIFS(W$2:W$7201, A$2:A$7201, A2519, B$2:B$7201, B2519), "OPTIMAL", "")</f>
        <v/>
      </c>
    </row>
    <row r="2520" ht="20" customHeight="1">
      <c r="A2520" s="28" t="n">
        <v>4</v>
      </c>
      <c r="B2520" s="28" t="n">
        <v>40</v>
      </c>
      <c r="C2520" s="29" t="n">
        <v>100</v>
      </c>
      <c r="D2520" s="29" t="n">
        <v>2</v>
      </c>
      <c r="E2520" s="30" t="n">
        <v>8</v>
      </c>
      <c r="F2520" s="29" t="n">
        <v>2</v>
      </c>
      <c r="G2520" s="28" t="n">
        <v>200</v>
      </c>
      <c r="H2520" s="30" t="inlineStr">
        <is>
          <t>ON</t>
        </is>
      </c>
      <c r="I2520" s="31" t="n">
        <v>994.4885628369005</v>
      </c>
      <c r="J2520" s="31" t="n">
        <v>4850.441664768843</v>
      </c>
      <c r="K2520" s="31" t="n">
        <v>2726.851851851852</v>
      </c>
      <c r="L2520" s="31" t="n">
        <v>150</v>
      </c>
      <c r="M2520" s="31">
        <f>I2520+J2520+K2520+L2520</f>
        <v/>
      </c>
      <c r="N2520" s="31">
        <f>M2520*'Dashboard &amp; Optimisation'!$B$18/('Dashboard &amp; Optimisation'!$B$16/3.6)</f>
        <v/>
      </c>
      <c r="O2520" s="31" t="n">
        <v>983.8370997654874</v>
      </c>
      <c r="P2520" s="32" t="n">
        <v>0.05608643083694012</v>
      </c>
      <c r="Q2520" s="33" t="n">
        <v>17.58396391745076</v>
      </c>
      <c r="R2520" s="31" t="n">
        <v>4419.156085166154</v>
      </c>
      <c r="S2520" s="31">
        <f>R2520*IF(A2520=4, 2.0, 3.0)</f>
        <v/>
      </c>
      <c r="T2520" s="29">
        <f>'Dashboard &amp; Optimisation'!$B$18*U2520</f>
        <v/>
      </c>
      <c r="U2520" s="34">
        <f>MIN(1, S2520/M2520)</f>
        <v/>
      </c>
      <c r="V2520" s="34">
        <f>N2520/(N2520+O2520)</f>
        <v/>
      </c>
      <c r="W2520" s="34">
        <f>U2520*V2520</f>
        <v/>
      </c>
      <c r="X2520" s="32">
        <f>T2520/N2520</f>
        <v/>
      </c>
      <c r="Y2520" s="35">
        <f>IF(W2520=MAXIFS(W$2:W$7201, A$2:A$7201, A2520, B$2:B$7201, B2520), "OPTIMAL", "")</f>
        <v/>
      </c>
    </row>
    <row r="2521" ht="20" customHeight="1">
      <c r="A2521" s="36" t="n">
        <v>4</v>
      </c>
      <c r="B2521" s="36" t="n">
        <v>40</v>
      </c>
      <c r="C2521" s="37" t="n">
        <v>100</v>
      </c>
      <c r="D2521" s="37" t="n">
        <v>2</v>
      </c>
      <c r="E2521" s="6" t="n">
        <v>8</v>
      </c>
      <c r="F2521" s="37" t="n">
        <v>2</v>
      </c>
      <c r="G2521" s="36" t="n">
        <v>200</v>
      </c>
      <c r="H2521" s="6" t="inlineStr">
        <is>
          <t>OFF</t>
        </is>
      </c>
      <c r="I2521" s="38" t="n">
        <v>994.4885628369005</v>
      </c>
      <c r="J2521" s="38" t="n">
        <v>4850.441664768843</v>
      </c>
      <c r="K2521" s="38" t="n">
        <v>2726.851851851852</v>
      </c>
      <c r="L2521" s="38" t="n">
        <v>150</v>
      </c>
      <c r="M2521" s="38">
        <f>I2521+J2521+K2521+L2521</f>
        <v/>
      </c>
      <c r="N2521" s="38">
        <f>M2521*'Dashboard &amp; Optimisation'!$B$18/('Dashboard &amp; Optimisation'!$B$16/3.6)</f>
        <v/>
      </c>
      <c r="O2521" s="38" t="n">
        <v>983.8370997654874</v>
      </c>
      <c r="P2521" s="39" t="n">
        <v>0.2419076687718542</v>
      </c>
      <c r="Q2521" s="40" t="n">
        <v>17.58396391745076</v>
      </c>
      <c r="R2521" s="38" t="n">
        <v>1024.583856256616</v>
      </c>
      <c r="S2521" s="38">
        <f>R2521*IF(A2521=4, 2.0, 3.0)</f>
        <v/>
      </c>
      <c r="T2521" s="37">
        <f>'Dashboard &amp; Optimisation'!$B$18*U2521</f>
        <v/>
      </c>
      <c r="U2521" s="26">
        <f>MIN(1, S2521/M2521)</f>
        <v/>
      </c>
      <c r="V2521" s="26">
        <f>N2521/(N2521+O2521)</f>
        <v/>
      </c>
      <c r="W2521" s="26">
        <f>U2521*V2521</f>
        <v/>
      </c>
      <c r="X2521" s="39">
        <f>T2521/N2521</f>
        <v/>
      </c>
      <c r="Y2521" s="41">
        <f>IF(W2521=MAXIFS(W$2:W$7201, A$2:A$7201, A2521, B$2:B$7201, B2521), "OPTIMAL", "")</f>
        <v/>
      </c>
    </row>
    <row r="2522" ht="20" customHeight="1">
      <c r="A2522" s="28" t="n">
        <v>4</v>
      </c>
      <c r="B2522" s="28" t="n">
        <v>40</v>
      </c>
      <c r="C2522" s="29" t="n">
        <v>100</v>
      </c>
      <c r="D2522" s="29" t="n">
        <v>3</v>
      </c>
      <c r="E2522" s="30" t="n">
        <v>0</v>
      </c>
      <c r="F2522" s="29" t="n">
        <v>0</v>
      </c>
      <c r="G2522" s="28" t="n">
        <v>50</v>
      </c>
      <c r="H2522" s="30" t="inlineStr">
        <is>
          <t>ON</t>
        </is>
      </c>
      <c r="I2522" s="31" t="n">
        <v>994.4885628369005</v>
      </c>
      <c r="J2522" s="31" t="n">
        <v>4850.441664768843</v>
      </c>
      <c r="K2522" s="31" t="n">
        <v>2726.851851851852</v>
      </c>
      <c r="L2522" s="31" t="n">
        <v>150</v>
      </c>
      <c r="M2522" s="31">
        <f>I2522+J2522+K2522+L2522</f>
        <v/>
      </c>
      <c r="N2522" s="31">
        <f>M2522*'Dashboard &amp; Optimisation'!$B$18/('Dashboard &amp; Optimisation'!$B$16/3.6)</f>
        <v/>
      </c>
      <c r="O2522" s="31" t="n">
        <v>583.938789855817</v>
      </c>
      <c r="P2522" s="32" t="n">
        <v>0.4799001913555159</v>
      </c>
      <c r="Q2522" s="33" t="n">
        <v>0.2</v>
      </c>
      <c r="R2522" s="31" t="n">
        <v>492.9578383379583</v>
      </c>
      <c r="S2522" s="31">
        <f>R2522*IF(A2522=4, 2.0, 3.0)</f>
        <v/>
      </c>
      <c r="T2522" s="29">
        <f>'Dashboard &amp; Optimisation'!$B$18*U2522</f>
        <v/>
      </c>
      <c r="U2522" s="34">
        <f>MIN(1, S2522/M2522)</f>
        <v/>
      </c>
      <c r="V2522" s="34">
        <f>N2522/(N2522+O2522)</f>
        <v/>
      </c>
      <c r="W2522" s="34">
        <f>U2522*V2522</f>
        <v/>
      </c>
      <c r="X2522" s="32">
        <f>T2522/N2522</f>
        <v/>
      </c>
      <c r="Y2522" s="35">
        <f>IF(W2522=MAXIFS(W$2:W$7201, A$2:A$7201, A2522, B$2:B$7201, B2522), "OPTIMAL", "")</f>
        <v/>
      </c>
    </row>
    <row r="2523" ht="20" customHeight="1">
      <c r="A2523" s="36" t="n">
        <v>4</v>
      </c>
      <c r="B2523" s="36" t="n">
        <v>40</v>
      </c>
      <c r="C2523" s="37" t="n">
        <v>100</v>
      </c>
      <c r="D2523" s="37" t="n">
        <v>3</v>
      </c>
      <c r="E2523" s="6" t="n">
        <v>0</v>
      </c>
      <c r="F2523" s="37" t="n">
        <v>0</v>
      </c>
      <c r="G2523" s="36" t="n">
        <v>50</v>
      </c>
      <c r="H2523" s="6" t="inlineStr">
        <is>
          <t>OFF</t>
        </is>
      </c>
      <c r="I2523" s="38" t="n">
        <v>994.4885628369005</v>
      </c>
      <c r="J2523" s="38" t="n">
        <v>4850.441664768843</v>
      </c>
      <c r="K2523" s="38" t="n">
        <v>2726.851851851852</v>
      </c>
      <c r="L2523" s="38" t="n">
        <v>150</v>
      </c>
      <c r="M2523" s="38">
        <f>I2523+J2523+K2523+L2523</f>
        <v/>
      </c>
      <c r="N2523" s="38">
        <f>M2523*'Dashboard &amp; Optimisation'!$B$18/('Dashboard &amp; Optimisation'!$B$16/3.6)</f>
        <v/>
      </c>
      <c r="O2523" s="38" t="n">
        <v>583.938789855817</v>
      </c>
      <c r="P2523" s="39" t="n">
        <v>0.7982100775393066</v>
      </c>
      <c r="Q2523" s="40" t="n">
        <v>0.2</v>
      </c>
      <c r="R2523" s="38" t="n">
        <v>296.3763144633288</v>
      </c>
      <c r="S2523" s="38">
        <f>R2523*IF(A2523=4, 2.0, 3.0)</f>
        <v/>
      </c>
      <c r="T2523" s="37">
        <f>'Dashboard &amp; Optimisation'!$B$18*U2523</f>
        <v/>
      </c>
      <c r="U2523" s="26">
        <f>MIN(1, S2523/M2523)</f>
        <v/>
      </c>
      <c r="V2523" s="26">
        <f>N2523/(N2523+O2523)</f>
        <v/>
      </c>
      <c r="W2523" s="26">
        <f>U2523*V2523</f>
        <v/>
      </c>
      <c r="X2523" s="39">
        <f>T2523/N2523</f>
        <v/>
      </c>
      <c r="Y2523" s="41">
        <f>IF(W2523=MAXIFS(W$2:W$7201, A$2:A$7201, A2523, B$2:B$7201, B2523), "OPTIMAL", "")</f>
        <v/>
      </c>
    </row>
    <row r="2524" ht="20" customHeight="1">
      <c r="A2524" s="28" t="n">
        <v>4</v>
      </c>
      <c r="B2524" s="28" t="n">
        <v>40</v>
      </c>
      <c r="C2524" s="29" t="n">
        <v>100</v>
      </c>
      <c r="D2524" s="29" t="n">
        <v>3</v>
      </c>
      <c r="E2524" s="30" t="n">
        <v>0</v>
      </c>
      <c r="F2524" s="29" t="n">
        <v>0</v>
      </c>
      <c r="G2524" s="28" t="n">
        <v>100</v>
      </c>
      <c r="H2524" s="30" t="inlineStr">
        <is>
          <t>ON</t>
        </is>
      </c>
      <c r="I2524" s="31" t="n">
        <v>994.4885628369005</v>
      </c>
      <c r="J2524" s="31" t="n">
        <v>4850.441664768843</v>
      </c>
      <c r="K2524" s="31" t="n">
        <v>2726.851851851852</v>
      </c>
      <c r="L2524" s="31" t="n">
        <v>150</v>
      </c>
      <c r="M2524" s="31">
        <f>I2524+J2524+K2524+L2524</f>
        <v/>
      </c>
      <c r="N2524" s="31">
        <f>M2524*'Dashboard &amp; Optimisation'!$B$18/('Dashboard &amp; Optimisation'!$B$16/3.6)</f>
        <v/>
      </c>
      <c r="O2524" s="31" t="n">
        <v>583.938789855817</v>
      </c>
      <c r="P2524" s="32" t="n">
        <v>0.4806959660709754</v>
      </c>
      <c r="Q2524" s="33" t="n">
        <v>0.2</v>
      </c>
      <c r="R2524" s="31" t="n">
        <v>492.141764538248</v>
      </c>
      <c r="S2524" s="31">
        <f>R2524*IF(A2524=4, 2.0, 3.0)</f>
        <v/>
      </c>
      <c r="T2524" s="29">
        <f>'Dashboard &amp; Optimisation'!$B$18*U2524</f>
        <v/>
      </c>
      <c r="U2524" s="34">
        <f>MIN(1, S2524/M2524)</f>
        <v/>
      </c>
      <c r="V2524" s="34">
        <f>N2524/(N2524+O2524)</f>
        <v/>
      </c>
      <c r="W2524" s="34">
        <f>U2524*V2524</f>
        <v/>
      </c>
      <c r="X2524" s="32">
        <f>T2524/N2524</f>
        <v/>
      </c>
      <c r="Y2524" s="35">
        <f>IF(W2524=MAXIFS(W$2:W$7201, A$2:A$7201, A2524, B$2:B$7201, B2524), "OPTIMAL", "")</f>
        <v/>
      </c>
    </row>
    <row r="2525" ht="20" customHeight="1">
      <c r="A2525" s="36" t="n">
        <v>4</v>
      </c>
      <c r="B2525" s="36" t="n">
        <v>40</v>
      </c>
      <c r="C2525" s="37" t="n">
        <v>100</v>
      </c>
      <c r="D2525" s="37" t="n">
        <v>3</v>
      </c>
      <c r="E2525" s="6" t="n">
        <v>0</v>
      </c>
      <c r="F2525" s="37" t="n">
        <v>0</v>
      </c>
      <c r="G2525" s="36" t="n">
        <v>100</v>
      </c>
      <c r="H2525" s="6" t="inlineStr">
        <is>
          <t>OFF</t>
        </is>
      </c>
      <c r="I2525" s="38" t="n">
        <v>994.4885628369005</v>
      </c>
      <c r="J2525" s="38" t="n">
        <v>4850.441664768843</v>
      </c>
      <c r="K2525" s="38" t="n">
        <v>2726.851851851852</v>
      </c>
      <c r="L2525" s="38" t="n">
        <v>150</v>
      </c>
      <c r="M2525" s="38">
        <f>I2525+J2525+K2525+L2525</f>
        <v/>
      </c>
      <c r="N2525" s="38">
        <f>M2525*'Dashboard &amp; Optimisation'!$B$18/('Dashboard &amp; Optimisation'!$B$16/3.6)</f>
        <v/>
      </c>
      <c r="O2525" s="38" t="n">
        <v>583.938789855817</v>
      </c>
      <c r="P2525" s="39" t="n">
        <v>0.7990058522547661</v>
      </c>
      <c r="Q2525" s="40" t="n">
        <v>0.2</v>
      </c>
      <c r="R2525" s="38" t="n">
        <v>296.0811366787789</v>
      </c>
      <c r="S2525" s="38">
        <f>R2525*IF(A2525=4, 2.0, 3.0)</f>
        <v/>
      </c>
      <c r="T2525" s="37">
        <f>'Dashboard &amp; Optimisation'!$B$18*U2525</f>
        <v/>
      </c>
      <c r="U2525" s="26">
        <f>MIN(1, S2525/M2525)</f>
        <v/>
      </c>
      <c r="V2525" s="26">
        <f>N2525/(N2525+O2525)</f>
        <v/>
      </c>
      <c r="W2525" s="26">
        <f>U2525*V2525</f>
        <v/>
      </c>
      <c r="X2525" s="39">
        <f>T2525/N2525</f>
        <v/>
      </c>
      <c r="Y2525" s="41">
        <f>IF(W2525=MAXIFS(W$2:W$7201, A$2:A$7201, A2525, B$2:B$7201, B2525), "OPTIMAL", "")</f>
        <v/>
      </c>
    </row>
    <row r="2526" ht="20" customHeight="1">
      <c r="A2526" s="28" t="n">
        <v>4</v>
      </c>
      <c r="B2526" s="28" t="n">
        <v>40</v>
      </c>
      <c r="C2526" s="29" t="n">
        <v>100</v>
      </c>
      <c r="D2526" s="29" t="n">
        <v>3</v>
      </c>
      <c r="E2526" s="30" t="n">
        <v>0</v>
      </c>
      <c r="F2526" s="29" t="n">
        <v>0</v>
      </c>
      <c r="G2526" s="28" t="n">
        <v>150</v>
      </c>
      <c r="H2526" s="30" t="inlineStr">
        <is>
          <t>ON</t>
        </is>
      </c>
      <c r="I2526" s="31" t="n">
        <v>994.4885628369005</v>
      </c>
      <c r="J2526" s="31" t="n">
        <v>4850.441664768843</v>
      </c>
      <c r="K2526" s="31" t="n">
        <v>2726.851851851852</v>
      </c>
      <c r="L2526" s="31" t="n">
        <v>150</v>
      </c>
      <c r="M2526" s="31">
        <f>I2526+J2526+K2526+L2526</f>
        <v/>
      </c>
      <c r="N2526" s="31">
        <f>M2526*'Dashboard &amp; Optimisation'!$B$18/('Dashboard &amp; Optimisation'!$B$16/3.6)</f>
        <v/>
      </c>
      <c r="O2526" s="31" t="n">
        <v>583.938789855817</v>
      </c>
      <c r="P2526" s="32" t="n">
        <v>0.4814917407864349</v>
      </c>
      <c r="Q2526" s="33" t="n">
        <v>0.2</v>
      </c>
      <c r="R2526" s="31" t="n">
        <v>491.3283882340118</v>
      </c>
      <c r="S2526" s="31">
        <f>R2526*IF(A2526=4, 2.0, 3.0)</f>
        <v/>
      </c>
      <c r="T2526" s="29">
        <f>'Dashboard &amp; Optimisation'!$B$18*U2526</f>
        <v/>
      </c>
      <c r="U2526" s="34">
        <f>MIN(1, S2526/M2526)</f>
        <v/>
      </c>
      <c r="V2526" s="34">
        <f>N2526/(N2526+O2526)</f>
        <v/>
      </c>
      <c r="W2526" s="34">
        <f>U2526*V2526</f>
        <v/>
      </c>
      <c r="X2526" s="32">
        <f>T2526/N2526</f>
        <v/>
      </c>
      <c r="Y2526" s="35">
        <f>IF(W2526=MAXIFS(W$2:W$7201, A$2:A$7201, A2526, B$2:B$7201, B2526), "OPTIMAL", "")</f>
        <v/>
      </c>
    </row>
    <row r="2527" ht="20" customHeight="1">
      <c r="A2527" s="36" t="n">
        <v>4</v>
      </c>
      <c r="B2527" s="36" t="n">
        <v>40</v>
      </c>
      <c r="C2527" s="37" t="n">
        <v>100</v>
      </c>
      <c r="D2527" s="37" t="n">
        <v>3</v>
      </c>
      <c r="E2527" s="6" t="n">
        <v>0</v>
      </c>
      <c r="F2527" s="37" t="n">
        <v>0</v>
      </c>
      <c r="G2527" s="36" t="n">
        <v>150</v>
      </c>
      <c r="H2527" s="6" t="inlineStr">
        <is>
          <t>OFF</t>
        </is>
      </c>
      <c r="I2527" s="38" t="n">
        <v>994.4885628369005</v>
      </c>
      <c r="J2527" s="38" t="n">
        <v>4850.441664768843</v>
      </c>
      <c r="K2527" s="38" t="n">
        <v>2726.851851851852</v>
      </c>
      <c r="L2527" s="38" t="n">
        <v>150</v>
      </c>
      <c r="M2527" s="38">
        <f>I2527+J2527+K2527+L2527</f>
        <v/>
      </c>
      <c r="N2527" s="38">
        <f>M2527*'Dashboard &amp; Optimisation'!$B$18/('Dashboard &amp; Optimisation'!$B$16/3.6)</f>
        <v/>
      </c>
      <c r="O2527" s="38" t="n">
        <v>583.938789855817</v>
      </c>
      <c r="P2527" s="39" t="n">
        <v>0.7998016269702255</v>
      </c>
      <c r="Q2527" s="40" t="n">
        <v>0.2</v>
      </c>
      <c r="R2527" s="38" t="n">
        <v>295.786546277424</v>
      </c>
      <c r="S2527" s="38">
        <f>R2527*IF(A2527=4, 2.0, 3.0)</f>
        <v/>
      </c>
      <c r="T2527" s="37">
        <f>'Dashboard &amp; Optimisation'!$B$18*U2527</f>
        <v/>
      </c>
      <c r="U2527" s="26">
        <f>MIN(1, S2527/M2527)</f>
        <v/>
      </c>
      <c r="V2527" s="26">
        <f>N2527/(N2527+O2527)</f>
        <v/>
      </c>
      <c r="W2527" s="26">
        <f>U2527*V2527</f>
        <v/>
      </c>
      <c r="X2527" s="39">
        <f>T2527/N2527</f>
        <v/>
      </c>
      <c r="Y2527" s="41">
        <f>IF(W2527=MAXIFS(W$2:W$7201, A$2:A$7201, A2527, B$2:B$7201, B2527), "OPTIMAL", "")</f>
        <v/>
      </c>
    </row>
    <row r="2528" ht="20" customHeight="1">
      <c r="A2528" s="28" t="n">
        <v>4</v>
      </c>
      <c r="B2528" s="28" t="n">
        <v>40</v>
      </c>
      <c r="C2528" s="29" t="n">
        <v>100</v>
      </c>
      <c r="D2528" s="29" t="n">
        <v>3</v>
      </c>
      <c r="E2528" s="30" t="n">
        <v>0</v>
      </c>
      <c r="F2528" s="29" t="n">
        <v>0</v>
      </c>
      <c r="G2528" s="28" t="n">
        <v>200</v>
      </c>
      <c r="H2528" s="30" t="inlineStr">
        <is>
          <t>ON</t>
        </is>
      </c>
      <c r="I2528" s="31" t="n">
        <v>994.4885628369005</v>
      </c>
      <c r="J2528" s="31" t="n">
        <v>4850.441664768843</v>
      </c>
      <c r="K2528" s="31" t="n">
        <v>2726.851851851852</v>
      </c>
      <c r="L2528" s="31" t="n">
        <v>150</v>
      </c>
      <c r="M2528" s="31">
        <f>I2528+J2528+K2528+L2528</f>
        <v/>
      </c>
      <c r="N2528" s="31">
        <f>M2528*'Dashboard &amp; Optimisation'!$B$18/('Dashboard &amp; Optimisation'!$B$16/3.6)</f>
        <v/>
      </c>
      <c r="O2528" s="31" t="n">
        <v>583.938789855817</v>
      </c>
      <c r="P2528" s="32" t="n">
        <v>0.4822875155018943</v>
      </c>
      <c r="Q2528" s="33" t="n">
        <v>0.2</v>
      </c>
      <c r="R2528" s="31" t="n">
        <v>490.5176960726416</v>
      </c>
      <c r="S2528" s="31">
        <f>R2528*IF(A2528=4, 2.0, 3.0)</f>
        <v/>
      </c>
      <c r="T2528" s="29">
        <f>'Dashboard &amp; Optimisation'!$B$18*U2528</f>
        <v/>
      </c>
      <c r="U2528" s="34">
        <f>MIN(1, S2528/M2528)</f>
        <v/>
      </c>
      <c r="V2528" s="34">
        <f>N2528/(N2528+O2528)</f>
        <v/>
      </c>
      <c r="W2528" s="34">
        <f>U2528*V2528</f>
        <v/>
      </c>
      <c r="X2528" s="32">
        <f>T2528/N2528</f>
        <v/>
      </c>
      <c r="Y2528" s="35">
        <f>IF(W2528=MAXIFS(W$2:W$7201, A$2:A$7201, A2528, B$2:B$7201, B2528), "OPTIMAL", "")</f>
        <v/>
      </c>
    </row>
    <row r="2529" ht="20" customHeight="1">
      <c r="A2529" s="36" t="n">
        <v>4</v>
      </c>
      <c r="B2529" s="36" t="n">
        <v>40</v>
      </c>
      <c r="C2529" s="37" t="n">
        <v>100</v>
      </c>
      <c r="D2529" s="37" t="n">
        <v>3</v>
      </c>
      <c r="E2529" s="6" t="n">
        <v>0</v>
      </c>
      <c r="F2529" s="37" t="n">
        <v>0</v>
      </c>
      <c r="G2529" s="36" t="n">
        <v>200</v>
      </c>
      <c r="H2529" s="6" t="inlineStr">
        <is>
          <t>OFF</t>
        </is>
      </c>
      <c r="I2529" s="38" t="n">
        <v>994.4885628369005</v>
      </c>
      <c r="J2529" s="38" t="n">
        <v>4850.441664768843</v>
      </c>
      <c r="K2529" s="38" t="n">
        <v>2726.851851851852</v>
      </c>
      <c r="L2529" s="38" t="n">
        <v>150</v>
      </c>
      <c r="M2529" s="38">
        <f>I2529+J2529+K2529+L2529</f>
        <v/>
      </c>
      <c r="N2529" s="38">
        <f>M2529*'Dashboard &amp; Optimisation'!$B$18/('Dashboard &amp; Optimisation'!$B$16/3.6)</f>
        <v/>
      </c>
      <c r="O2529" s="38" t="n">
        <v>583.938789855817</v>
      </c>
      <c r="P2529" s="39" t="n">
        <v>0.8005974016856851</v>
      </c>
      <c r="Q2529" s="40" t="n">
        <v>0.2</v>
      </c>
      <c r="R2529" s="38" t="n">
        <v>295.4925415077294</v>
      </c>
      <c r="S2529" s="38">
        <f>R2529*IF(A2529=4, 2.0, 3.0)</f>
        <v/>
      </c>
      <c r="T2529" s="37">
        <f>'Dashboard &amp; Optimisation'!$B$18*U2529</f>
        <v/>
      </c>
      <c r="U2529" s="26">
        <f>MIN(1, S2529/M2529)</f>
        <v/>
      </c>
      <c r="V2529" s="26">
        <f>N2529/(N2529+O2529)</f>
        <v/>
      </c>
      <c r="W2529" s="26">
        <f>U2529*V2529</f>
        <v/>
      </c>
      <c r="X2529" s="39">
        <f>T2529/N2529</f>
        <v/>
      </c>
      <c r="Y2529" s="41">
        <f>IF(W2529=MAXIFS(W$2:W$7201, A$2:A$7201, A2529, B$2:B$7201, B2529), "OPTIMAL", "")</f>
        <v/>
      </c>
    </row>
    <row r="2530" ht="20" customHeight="1">
      <c r="A2530" s="28" t="n">
        <v>4</v>
      </c>
      <c r="B2530" s="28" t="n">
        <v>40</v>
      </c>
      <c r="C2530" s="29" t="n">
        <v>100</v>
      </c>
      <c r="D2530" s="29" t="n">
        <v>3</v>
      </c>
      <c r="E2530" s="30" t="n">
        <v>4</v>
      </c>
      <c r="F2530" s="29" t="n">
        <v>1.5</v>
      </c>
      <c r="G2530" s="28" t="n">
        <v>50</v>
      </c>
      <c r="H2530" s="30" t="inlineStr">
        <is>
          <t>ON</t>
        </is>
      </c>
      <c r="I2530" s="31" t="n">
        <v>994.4885628369005</v>
      </c>
      <c r="J2530" s="31" t="n">
        <v>4850.441664768843</v>
      </c>
      <c r="K2530" s="31" t="n">
        <v>2726.851851851852</v>
      </c>
      <c r="L2530" s="31" t="n">
        <v>150</v>
      </c>
      <c r="M2530" s="31">
        <f>I2530+J2530+K2530+L2530</f>
        <v/>
      </c>
      <c r="N2530" s="31">
        <f>M2530*'Dashboard &amp; Optimisation'!$B$18/('Dashboard &amp; Optimisation'!$B$16/3.6)</f>
        <v/>
      </c>
      <c r="O2530" s="31" t="n">
        <v>811.9193689584154</v>
      </c>
      <c r="P2530" s="32" t="n">
        <v>0.07274266001140162</v>
      </c>
      <c r="Q2530" s="33" t="n">
        <v>6.857688308810928</v>
      </c>
      <c r="R2530" s="31" t="n">
        <v>3361.43136744504</v>
      </c>
      <c r="S2530" s="31">
        <f>R2530*IF(A2530=4, 2.0, 3.0)</f>
        <v/>
      </c>
      <c r="T2530" s="29">
        <f>'Dashboard &amp; Optimisation'!$B$18*U2530</f>
        <v/>
      </c>
      <c r="U2530" s="34">
        <f>MIN(1, S2530/M2530)</f>
        <v/>
      </c>
      <c r="V2530" s="34">
        <f>N2530/(N2530+O2530)</f>
        <v/>
      </c>
      <c r="W2530" s="34">
        <f>U2530*V2530</f>
        <v/>
      </c>
      <c r="X2530" s="32">
        <f>T2530/N2530</f>
        <v/>
      </c>
      <c r="Y2530" s="35">
        <f>IF(W2530=MAXIFS(W$2:W$7201, A$2:A$7201, A2530, B$2:B$7201, B2530), "OPTIMAL", "")</f>
        <v/>
      </c>
    </row>
    <row r="2531" ht="20" customHeight="1">
      <c r="A2531" s="36" t="n">
        <v>4</v>
      </c>
      <c r="B2531" s="36" t="n">
        <v>40</v>
      </c>
      <c r="C2531" s="37" t="n">
        <v>100</v>
      </c>
      <c r="D2531" s="37" t="n">
        <v>3</v>
      </c>
      <c r="E2531" s="6" t="n">
        <v>4</v>
      </c>
      <c r="F2531" s="37" t="n">
        <v>1.5</v>
      </c>
      <c r="G2531" s="36" t="n">
        <v>50</v>
      </c>
      <c r="H2531" s="6" t="inlineStr">
        <is>
          <t>OFF</t>
        </is>
      </c>
      <c r="I2531" s="38" t="n">
        <v>994.4885628369005</v>
      </c>
      <c r="J2531" s="38" t="n">
        <v>4850.441664768843</v>
      </c>
      <c r="K2531" s="38" t="n">
        <v>2726.851851851852</v>
      </c>
      <c r="L2531" s="38" t="n">
        <v>150</v>
      </c>
      <c r="M2531" s="38">
        <f>I2531+J2531+K2531+L2531</f>
        <v/>
      </c>
      <c r="N2531" s="38">
        <f>M2531*'Dashboard &amp; Optimisation'!$B$18/('Dashboard &amp; Optimisation'!$B$16/3.6)</f>
        <v/>
      </c>
      <c r="O2531" s="38" t="n">
        <v>811.9193689584154</v>
      </c>
      <c r="P2531" s="39" t="n">
        <v>0.3063050947872985</v>
      </c>
      <c r="Q2531" s="40" t="n">
        <v>6.857688308810928</v>
      </c>
      <c r="R2531" s="38" t="n">
        <v>798.2872739466258</v>
      </c>
      <c r="S2531" s="38">
        <f>R2531*IF(A2531=4, 2.0, 3.0)</f>
        <v/>
      </c>
      <c r="T2531" s="37">
        <f>'Dashboard &amp; Optimisation'!$B$18*U2531</f>
        <v/>
      </c>
      <c r="U2531" s="26">
        <f>MIN(1, S2531/M2531)</f>
        <v/>
      </c>
      <c r="V2531" s="26">
        <f>N2531/(N2531+O2531)</f>
        <v/>
      </c>
      <c r="W2531" s="26">
        <f>U2531*V2531</f>
        <v/>
      </c>
      <c r="X2531" s="39">
        <f>T2531/N2531</f>
        <v/>
      </c>
      <c r="Y2531" s="41">
        <f>IF(W2531=MAXIFS(W$2:W$7201, A$2:A$7201, A2531, B$2:B$7201, B2531), "OPTIMAL", "")</f>
        <v/>
      </c>
    </row>
    <row r="2532" ht="20" customHeight="1">
      <c r="A2532" s="28" t="n">
        <v>4</v>
      </c>
      <c r="B2532" s="28" t="n">
        <v>40</v>
      </c>
      <c r="C2532" s="29" t="n">
        <v>100</v>
      </c>
      <c r="D2532" s="29" t="n">
        <v>3</v>
      </c>
      <c r="E2532" s="30" t="n">
        <v>4</v>
      </c>
      <c r="F2532" s="29" t="n">
        <v>1.5</v>
      </c>
      <c r="G2532" s="28" t="n">
        <v>100</v>
      </c>
      <c r="H2532" s="30" t="inlineStr">
        <is>
          <t>ON</t>
        </is>
      </c>
      <c r="I2532" s="31" t="n">
        <v>994.4885628369005</v>
      </c>
      <c r="J2532" s="31" t="n">
        <v>4850.441664768843</v>
      </c>
      <c r="K2532" s="31" t="n">
        <v>2726.851851851852</v>
      </c>
      <c r="L2532" s="31" t="n">
        <v>150</v>
      </c>
      <c r="M2532" s="31">
        <f>I2532+J2532+K2532+L2532</f>
        <v/>
      </c>
      <c r="N2532" s="31">
        <f>M2532*'Dashboard &amp; Optimisation'!$B$18/('Dashboard &amp; Optimisation'!$B$16/3.6)</f>
        <v/>
      </c>
      <c r="O2532" s="31" t="n">
        <v>811.9193689584154</v>
      </c>
      <c r="P2532" s="32" t="n">
        <v>0.0735384347268611</v>
      </c>
      <c r="Q2532" s="33" t="n">
        <v>6.857688308810928</v>
      </c>
      <c r="R2532" s="31" t="n">
        <v>3325.056618650066</v>
      </c>
      <c r="S2532" s="31">
        <f>R2532*IF(A2532=4, 2.0, 3.0)</f>
        <v/>
      </c>
      <c r="T2532" s="29">
        <f>'Dashboard &amp; Optimisation'!$B$18*U2532</f>
        <v/>
      </c>
      <c r="U2532" s="34">
        <f>MIN(1, S2532/M2532)</f>
        <v/>
      </c>
      <c r="V2532" s="34">
        <f>N2532/(N2532+O2532)</f>
        <v/>
      </c>
      <c r="W2532" s="34">
        <f>U2532*V2532</f>
        <v/>
      </c>
      <c r="X2532" s="32">
        <f>T2532/N2532</f>
        <v/>
      </c>
      <c r="Y2532" s="35">
        <f>IF(W2532=MAXIFS(W$2:W$7201, A$2:A$7201, A2532, B$2:B$7201, B2532), "OPTIMAL", "")</f>
        <v/>
      </c>
    </row>
    <row r="2533" ht="20" customHeight="1">
      <c r="A2533" s="36" t="n">
        <v>4</v>
      </c>
      <c r="B2533" s="36" t="n">
        <v>40</v>
      </c>
      <c r="C2533" s="37" t="n">
        <v>100</v>
      </c>
      <c r="D2533" s="37" t="n">
        <v>3</v>
      </c>
      <c r="E2533" s="6" t="n">
        <v>4</v>
      </c>
      <c r="F2533" s="37" t="n">
        <v>1.5</v>
      </c>
      <c r="G2533" s="36" t="n">
        <v>100</v>
      </c>
      <c r="H2533" s="6" t="inlineStr">
        <is>
          <t>OFF</t>
        </is>
      </c>
      <c r="I2533" s="38" t="n">
        <v>994.4885628369005</v>
      </c>
      <c r="J2533" s="38" t="n">
        <v>4850.441664768843</v>
      </c>
      <c r="K2533" s="38" t="n">
        <v>2726.851851851852</v>
      </c>
      <c r="L2533" s="38" t="n">
        <v>150</v>
      </c>
      <c r="M2533" s="38">
        <f>I2533+J2533+K2533+L2533</f>
        <v/>
      </c>
      <c r="N2533" s="38">
        <f>M2533*'Dashboard &amp; Optimisation'!$B$18/('Dashboard &amp; Optimisation'!$B$16/3.6)</f>
        <v/>
      </c>
      <c r="O2533" s="38" t="n">
        <v>811.9193689584154</v>
      </c>
      <c r="P2533" s="39" t="n">
        <v>0.307100869502758</v>
      </c>
      <c r="Q2533" s="40" t="n">
        <v>6.857688308810928</v>
      </c>
      <c r="R2533" s="38" t="n">
        <v>796.2187131206392</v>
      </c>
      <c r="S2533" s="38">
        <f>R2533*IF(A2533=4, 2.0, 3.0)</f>
        <v/>
      </c>
      <c r="T2533" s="37">
        <f>'Dashboard &amp; Optimisation'!$B$18*U2533</f>
        <v/>
      </c>
      <c r="U2533" s="26">
        <f>MIN(1, S2533/M2533)</f>
        <v/>
      </c>
      <c r="V2533" s="26">
        <f>N2533/(N2533+O2533)</f>
        <v/>
      </c>
      <c r="W2533" s="26">
        <f>U2533*V2533</f>
        <v/>
      </c>
      <c r="X2533" s="39">
        <f>T2533/N2533</f>
        <v/>
      </c>
      <c r="Y2533" s="41">
        <f>IF(W2533=MAXIFS(W$2:W$7201, A$2:A$7201, A2533, B$2:B$7201, B2533), "OPTIMAL", "")</f>
        <v/>
      </c>
    </row>
    <row r="2534" ht="20" customHeight="1">
      <c r="A2534" s="28" t="n">
        <v>4</v>
      </c>
      <c r="B2534" s="28" t="n">
        <v>40</v>
      </c>
      <c r="C2534" s="29" t="n">
        <v>100</v>
      </c>
      <c r="D2534" s="29" t="n">
        <v>3</v>
      </c>
      <c r="E2534" s="30" t="n">
        <v>4</v>
      </c>
      <c r="F2534" s="29" t="n">
        <v>1.5</v>
      </c>
      <c r="G2534" s="28" t="n">
        <v>150</v>
      </c>
      <c r="H2534" s="30" t="inlineStr">
        <is>
          <t>ON</t>
        </is>
      </c>
      <c r="I2534" s="31" t="n">
        <v>994.4885628369005</v>
      </c>
      <c r="J2534" s="31" t="n">
        <v>4850.441664768843</v>
      </c>
      <c r="K2534" s="31" t="n">
        <v>2726.851851851852</v>
      </c>
      <c r="L2534" s="31" t="n">
        <v>150</v>
      </c>
      <c r="M2534" s="31">
        <f>I2534+J2534+K2534+L2534</f>
        <v/>
      </c>
      <c r="N2534" s="31">
        <f>M2534*'Dashboard &amp; Optimisation'!$B$18/('Dashboard &amp; Optimisation'!$B$16/3.6)</f>
        <v/>
      </c>
      <c r="O2534" s="31" t="n">
        <v>811.9193689584154</v>
      </c>
      <c r="P2534" s="32" t="n">
        <v>0.07433420944232057</v>
      </c>
      <c r="Q2534" s="33" t="n">
        <v>6.857688308810928</v>
      </c>
      <c r="R2534" s="31" t="n">
        <v>3289.460679654494</v>
      </c>
      <c r="S2534" s="31">
        <f>R2534*IF(A2534=4, 2.0, 3.0)</f>
        <v/>
      </c>
      <c r="T2534" s="29">
        <f>'Dashboard &amp; Optimisation'!$B$18*U2534</f>
        <v/>
      </c>
      <c r="U2534" s="34">
        <f>MIN(1, S2534/M2534)</f>
        <v/>
      </c>
      <c r="V2534" s="34">
        <f>N2534/(N2534+O2534)</f>
        <v/>
      </c>
      <c r="W2534" s="34">
        <f>U2534*V2534</f>
        <v/>
      </c>
      <c r="X2534" s="32">
        <f>T2534/N2534</f>
        <v/>
      </c>
      <c r="Y2534" s="35">
        <f>IF(W2534=MAXIFS(W$2:W$7201, A$2:A$7201, A2534, B$2:B$7201, B2534), "OPTIMAL", "")</f>
        <v/>
      </c>
    </row>
    <row r="2535" ht="20" customHeight="1">
      <c r="A2535" s="36" t="n">
        <v>4</v>
      </c>
      <c r="B2535" s="36" t="n">
        <v>40</v>
      </c>
      <c r="C2535" s="37" t="n">
        <v>100</v>
      </c>
      <c r="D2535" s="37" t="n">
        <v>3</v>
      </c>
      <c r="E2535" s="6" t="n">
        <v>4</v>
      </c>
      <c r="F2535" s="37" t="n">
        <v>1.5</v>
      </c>
      <c r="G2535" s="36" t="n">
        <v>150</v>
      </c>
      <c r="H2535" s="6" t="inlineStr">
        <is>
          <t>OFF</t>
        </is>
      </c>
      <c r="I2535" s="38" t="n">
        <v>994.4885628369005</v>
      </c>
      <c r="J2535" s="38" t="n">
        <v>4850.441664768843</v>
      </c>
      <c r="K2535" s="38" t="n">
        <v>2726.851851851852</v>
      </c>
      <c r="L2535" s="38" t="n">
        <v>150</v>
      </c>
      <c r="M2535" s="38">
        <f>I2535+J2535+K2535+L2535</f>
        <v/>
      </c>
      <c r="N2535" s="38">
        <f>M2535*'Dashboard &amp; Optimisation'!$B$18/('Dashboard &amp; Optimisation'!$B$16/3.6)</f>
        <v/>
      </c>
      <c r="O2535" s="38" t="n">
        <v>811.9193689584154</v>
      </c>
      <c r="P2535" s="39" t="n">
        <v>0.3078966442182174</v>
      </c>
      <c r="Q2535" s="40" t="n">
        <v>6.857688308810928</v>
      </c>
      <c r="R2535" s="38" t="n">
        <v>794.1608448983795</v>
      </c>
      <c r="S2535" s="38">
        <f>R2535*IF(A2535=4, 2.0, 3.0)</f>
        <v/>
      </c>
      <c r="T2535" s="37">
        <f>'Dashboard &amp; Optimisation'!$B$18*U2535</f>
        <v/>
      </c>
      <c r="U2535" s="26">
        <f>MIN(1, S2535/M2535)</f>
        <v/>
      </c>
      <c r="V2535" s="26">
        <f>N2535/(N2535+O2535)</f>
        <v/>
      </c>
      <c r="W2535" s="26">
        <f>U2535*V2535</f>
        <v/>
      </c>
      <c r="X2535" s="39">
        <f>T2535/N2535</f>
        <v/>
      </c>
      <c r="Y2535" s="41">
        <f>IF(W2535=MAXIFS(W$2:W$7201, A$2:A$7201, A2535, B$2:B$7201, B2535), "OPTIMAL", "")</f>
        <v/>
      </c>
    </row>
    <row r="2536" ht="20" customHeight="1">
      <c r="A2536" s="28" t="n">
        <v>4</v>
      </c>
      <c r="B2536" s="28" t="n">
        <v>40</v>
      </c>
      <c r="C2536" s="29" t="n">
        <v>100</v>
      </c>
      <c r="D2536" s="29" t="n">
        <v>3</v>
      </c>
      <c r="E2536" s="30" t="n">
        <v>4</v>
      </c>
      <c r="F2536" s="29" t="n">
        <v>1.5</v>
      </c>
      <c r="G2536" s="28" t="n">
        <v>200</v>
      </c>
      <c r="H2536" s="30" t="inlineStr">
        <is>
          <t>ON</t>
        </is>
      </c>
      <c r="I2536" s="31" t="n">
        <v>994.4885628369005</v>
      </c>
      <c r="J2536" s="31" t="n">
        <v>4850.441664768843</v>
      </c>
      <c r="K2536" s="31" t="n">
        <v>2726.851851851852</v>
      </c>
      <c r="L2536" s="31" t="n">
        <v>150</v>
      </c>
      <c r="M2536" s="31">
        <f>I2536+J2536+K2536+L2536</f>
        <v/>
      </c>
      <c r="N2536" s="31">
        <f>M2536*'Dashboard &amp; Optimisation'!$B$18/('Dashboard &amp; Optimisation'!$B$16/3.6)</f>
        <v/>
      </c>
      <c r="O2536" s="31" t="n">
        <v>811.9193689584154</v>
      </c>
      <c r="P2536" s="32" t="n">
        <v>0.07512998415778004</v>
      </c>
      <c r="Q2536" s="33" t="n">
        <v>6.857688308810928</v>
      </c>
      <c r="R2536" s="31" t="n">
        <v>3254.618803062722</v>
      </c>
      <c r="S2536" s="31">
        <f>R2536*IF(A2536=4, 2.0, 3.0)</f>
        <v/>
      </c>
      <c r="T2536" s="29">
        <f>'Dashboard &amp; Optimisation'!$B$18*U2536</f>
        <v/>
      </c>
      <c r="U2536" s="34">
        <f>MIN(1, S2536/M2536)</f>
        <v/>
      </c>
      <c r="V2536" s="34">
        <f>N2536/(N2536+O2536)</f>
        <v/>
      </c>
      <c r="W2536" s="34">
        <f>U2536*V2536</f>
        <v/>
      </c>
      <c r="X2536" s="32">
        <f>T2536/N2536</f>
        <v/>
      </c>
      <c r="Y2536" s="35">
        <f>IF(W2536=MAXIFS(W$2:W$7201, A$2:A$7201, A2536, B$2:B$7201, B2536), "OPTIMAL", "")</f>
        <v/>
      </c>
    </row>
    <row r="2537" ht="20" customHeight="1">
      <c r="A2537" s="36" t="n">
        <v>4</v>
      </c>
      <c r="B2537" s="36" t="n">
        <v>40</v>
      </c>
      <c r="C2537" s="37" t="n">
        <v>100</v>
      </c>
      <c r="D2537" s="37" t="n">
        <v>3</v>
      </c>
      <c r="E2537" s="6" t="n">
        <v>4</v>
      </c>
      <c r="F2537" s="37" t="n">
        <v>1.5</v>
      </c>
      <c r="G2537" s="36" t="n">
        <v>200</v>
      </c>
      <c r="H2537" s="6" t="inlineStr">
        <is>
          <t>OFF</t>
        </is>
      </c>
      <c r="I2537" s="38" t="n">
        <v>994.4885628369005</v>
      </c>
      <c r="J2537" s="38" t="n">
        <v>4850.441664768843</v>
      </c>
      <c r="K2537" s="38" t="n">
        <v>2726.851851851852</v>
      </c>
      <c r="L2537" s="38" t="n">
        <v>150</v>
      </c>
      <c r="M2537" s="38">
        <f>I2537+J2537+K2537+L2537</f>
        <v/>
      </c>
      <c r="N2537" s="38">
        <f>M2537*'Dashboard &amp; Optimisation'!$B$18/('Dashboard &amp; Optimisation'!$B$16/3.6)</f>
        <v/>
      </c>
      <c r="O2537" s="38" t="n">
        <v>811.9193689584154</v>
      </c>
      <c r="P2537" s="39" t="n">
        <v>0.3086924189336769</v>
      </c>
      <c r="Q2537" s="40" t="n">
        <v>6.857688308810928</v>
      </c>
      <c r="R2537" s="38" t="n">
        <v>792.1135865868177</v>
      </c>
      <c r="S2537" s="38">
        <f>R2537*IF(A2537=4, 2.0, 3.0)</f>
        <v/>
      </c>
      <c r="T2537" s="37">
        <f>'Dashboard &amp; Optimisation'!$B$18*U2537</f>
        <v/>
      </c>
      <c r="U2537" s="26">
        <f>MIN(1, S2537/M2537)</f>
        <v/>
      </c>
      <c r="V2537" s="26">
        <f>N2537/(N2537+O2537)</f>
        <v/>
      </c>
      <c r="W2537" s="26">
        <f>U2537*V2537</f>
        <v/>
      </c>
      <c r="X2537" s="39">
        <f>T2537/N2537</f>
        <v/>
      </c>
      <c r="Y2537" s="41">
        <f>IF(W2537=MAXIFS(W$2:W$7201, A$2:A$7201, A2537, B$2:B$7201, B2537), "OPTIMAL", "")</f>
        <v/>
      </c>
    </row>
    <row r="2538" ht="20" customHeight="1">
      <c r="A2538" s="28" t="n">
        <v>4</v>
      </c>
      <c r="B2538" s="28" t="n">
        <v>40</v>
      </c>
      <c r="C2538" s="29" t="n">
        <v>100</v>
      </c>
      <c r="D2538" s="29" t="n">
        <v>3</v>
      </c>
      <c r="E2538" s="30" t="n">
        <v>4</v>
      </c>
      <c r="F2538" s="29" t="n">
        <v>2</v>
      </c>
      <c r="G2538" s="28" t="n">
        <v>50</v>
      </c>
      <c r="H2538" s="30" t="inlineStr">
        <is>
          <t>ON</t>
        </is>
      </c>
      <c r="I2538" s="31" t="n">
        <v>994.4885628369005</v>
      </c>
      <c r="J2538" s="31" t="n">
        <v>4850.441664768843</v>
      </c>
      <c r="K2538" s="31" t="n">
        <v>2726.851851851852</v>
      </c>
      <c r="L2538" s="31" t="n">
        <v>150</v>
      </c>
      <c r="M2538" s="31">
        <f>I2538+J2538+K2538+L2538</f>
        <v/>
      </c>
      <c r="N2538" s="31">
        <f>M2538*'Dashboard &amp; Optimisation'!$B$18/('Dashboard &amp; Optimisation'!$B$16/3.6)</f>
        <v/>
      </c>
      <c r="O2538" s="31" t="n">
        <v>891.3560234911407</v>
      </c>
      <c r="P2538" s="32" t="n">
        <v>0.07010442359524885</v>
      </c>
      <c r="Q2538" s="33" t="n">
        <v>9.076917745081236</v>
      </c>
      <c r="R2538" s="31" t="n">
        <v>3527.439912954081</v>
      </c>
      <c r="S2538" s="31">
        <f>R2538*IF(A2538=4, 2.0, 3.0)</f>
        <v/>
      </c>
      <c r="T2538" s="29">
        <f>'Dashboard &amp; Optimisation'!$B$18*U2538</f>
        <v/>
      </c>
      <c r="U2538" s="34">
        <f>MIN(1, S2538/M2538)</f>
        <v/>
      </c>
      <c r="V2538" s="34">
        <f>N2538/(N2538+O2538)</f>
        <v/>
      </c>
      <c r="W2538" s="34">
        <f>U2538*V2538</f>
        <v/>
      </c>
      <c r="X2538" s="32">
        <f>T2538/N2538</f>
        <v/>
      </c>
      <c r="Y2538" s="35">
        <f>IF(W2538=MAXIFS(W$2:W$7201, A$2:A$7201, A2538, B$2:B$7201, B2538), "OPTIMAL", "")</f>
        <v/>
      </c>
    </row>
    <row r="2539" ht="20" customHeight="1">
      <c r="A2539" s="36" t="n">
        <v>4</v>
      </c>
      <c r="B2539" s="36" t="n">
        <v>40</v>
      </c>
      <c r="C2539" s="37" t="n">
        <v>100</v>
      </c>
      <c r="D2539" s="37" t="n">
        <v>3</v>
      </c>
      <c r="E2539" s="6" t="n">
        <v>4</v>
      </c>
      <c r="F2539" s="37" t="n">
        <v>2</v>
      </c>
      <c r="G2539" s="36" t="n">
        <v>50</v>
      </c>
      <c r="H2539" s="6" t="inlineStr">
        <is>
          <t>OFF</t>
        </is>
      </c>
      <c r="I2539" s="38" t="n">
        <v>994.4885628369005</v>
      </c>
      <c r="J2539" s="38" t="n">
        <v>4850.441664768843</v>
      </c>
      <c r="K2539" s="38" t="n">
        <v>2726.851851851852</v>
      </c>
      <c r="L2539" s="38" t="n">
        <v>150</v>
      </c>
      <c r="M2539" s="38">
        <f>I2539+J2539+K2539+L2539</f>
        <v/>
      </c>
      <c r="N2539" s="38">
        <f>M2539*'Dashboard &amp; Optimisation'!$B$18/('Dashboard &amp; Optimisation'!$B$16/3.6)</f>
        <v/>
      </c>
      <c r="O2539" s="38" t="n">
        <v>891.3560234911407</v>
      </c>
      <c r="P2539" s="39" t="n">
        <v>0.3047610363527655</v>
      </c>
      <c r="Q2539" s="40" t="n">
        <v>9.076917745081236</v>
      </c>
      <c r="R2539" s="38" t="n">
        <v>811.4198088573229</v>
      </c>
      <c r="S2539" s="38">
        <f>R2539*IF(A2539=4, 2.0, 3.0)</f>
        <v/>
      </c>
      <c r="T2539" s="37">
        <f>'Dashboard &amp; Optimisation'!$B$18*U2539</f>
        <v/>
      </c>
      <c r="U2539" s="26">
        <f>MIN(1, S2539/M2539)</f>
        <v/>
      </c>
      <c r="V2539" s="26">
        <f>N2539/(N2539+O2539)</f>
        <v/>
      </c>
      <c r="W2539" s="26">
        <f>U2539*V2539</f>
        <v/>
      </c>
      <c r="X2539" s="39">
        <f>T2539/N2539</f>
        <v/>
      </c>
      <c r="Y2539" s="41">
        <f>IF(W2539=MAXIFS(W$2:W$7201, A$2:A$7201, A2539, B$2:B$7201, B2539), "OPTIMAL", "")</f>
        <v/>
      </c>
    </row>
    <row r="2540" ht="20" customHeight="1">
      <c r="A2540" s="28" t="n">
        <v>4</v>
      </c>
      <c r="B2540" s="28" t="n">
        <v>40</v>
      </c>
      <c r="C2540" s="29" t="n">
        <v>100</v>
      </c>
      <c r="D2540" s="29" t="n">
        <v>3</v>
      </c>
      <c r="E2540" s="30" t="n">
        <v>4</v>
      </c>
      <c r="F2540" s="29" t="n">
        <v>2</v>
      </c>
      <c r="G2540" s="28" t="n">
        <v>100</v>
      </c>
      <c r="H2540" s="30" t="inlineStr">
        <is>
          <t>ON</t>
        </is>
      </c>
      <c r="I2540" s="31" t="n">
        <v>994.4885628369005</v>
      </c>
      <c r="J2540" s="31" t="n">
        <v>4850.441664768843</v>
      </c>
      <c r="K2540" s="31" t="n">
        <v>2726.851851851852</v>
      </c>
      <c r="L2540" s="31" t="n">
        <v>150</v>
      </c>
      <c r="M2540" s="31">
        <f>I2540+J2540+K2540+L2540</f>
        <v/>
      </c>
      <c r="N2540" s="31">
        <f>M2540*'Dashboard &amp; Optimisation'!$B$18/('Dashboard &amp; Optimisation'!$B$16/3.6)</f>
        <v/>
      </c>
      <c r="O2540" s="31" t="n">
        <v>891.3560234911407</v>
      </c>
      <c r="P2540" s="32" t="n">
        <v>0.07090019831070833</v>
      </c>
      <c r="Q2540" s="33" t="n">
        <v>9.076917745081236</v>
      </c>
      <c r="R2540" s="31" t="n">
        <v>3487.848380632407</v>
      </c>
      <c r="S2540" s="31">
        <f>R2540*IF(A2540=4, 2.0, 3.0)</f>
        <v/>
      </c>
      <c r="T2540" s="29">
        <f>'Dashboard &amp; Optimisation'!$B$18*U2540</f>
        <v/>
      </c>
      <c r="U2540" s="34">
        <f>MIN(1, S2540/M2540)</f>
        <v/>
      </c>
      <c r="V2540" s="34">
        <f>N2540/(N2540+O2540)</f>
        <v/>
      </c>
      <c r="W2540" s="34">
        <f>U2540*V2540</f>
        <v/>
      </c>
      <c r="X2540" s="32">
        <f>T2540/N2540</f>
        <v/>
      </c>
      <c r="Y2540" s="35">
        <f>IF(W2540=MAXIFS(W$2:W$7201, A$2:A$7201, A2540, B$2:B$7201, B2540), "OPTIMAL", "")</f>
        <v/>
      </c>
    </row>
    <row r="2541" ht="20" customHeight="1">
      <c r="A2541" s="36" t="n">
        <v>4</v>
      </c>
      <c r="B2541" s="36" t="n">
        <v>40</v>
      </c>
      <c r="C2541" s="37" t="n">
        <v>100</v>
      </c>
      <c r="D2541" s="37" t="n">
        <v>3</v>
      </c>
      <c r="E2541" s="6" t="n">
        <v>4</v>
      </c>
      <c r="F2541" s="37" t="n">
        <v>2</v>
      </c>
      <c r="G2541" s="36" t="n">
        <v>100</v>
      </c>
      <c r="H2541" s="6" t="inlineStr">
        <is>
          <t>OFF</t>
        </is>
      </c>
      <c r="I2541" s="38" t="n">
        <v>994.4885628369005</v>
      </c>
      <c r="J2541" s="38" t="n">
        <v>4850.441664768843</v>
      </c>
      <c r="K2541" s="38" t="n">
        <v>2726.851851851852</v>
      </c>
      <c r="L2541" s="38" t="n">
        <v>150</v>
      </c>
      <c r="M2541" s="38">
        <f>I2541+J2541+K2541+L2541</f>
        <v/>
      </c>
      <c r="N2541" s="38">
        <f>M2541*'Dashboard &amp; Optimisation'!$B$18/('Dashboard &amp; Optimisation'!$B$16/3.6)</f>
        <v/>
      </c>
      <c r="O2541" s="38" t="n">
        <v>891.3560234911407</v>
      </c>
      <c r="P2541" s="39" t="n">
        <v>0.305556811068225</v>
      </c>
      <c r="Q2541" s="40" t="n">
        <v>9.076917745081236</v>
      </c>
      <c r="R2541" s="38" t="n">
        <v>809.3065934285644</v>
      </c>
      <c r="S2541" s="38">
        <f>R2541*IF(A2541=4, 2.0, 3.0)</f>
        <v/>
      </c>
      <c r="T2541" s="37">
        <f>'Dashboard &amp; Optimisation'!$B$18*U2541</f>
        <v/>
      </c>
      <c r="U2541" s="26">
        <f>MIN(1, S2541/M2541)</f>
        <v/>
      </c>
      <c r="V2541" s="26">
        <f>N2541/(N2541+O2541)</f>
        <v/>
      </c>
      <c r="W2541" s="26">
        <f>U2541*V2541</f>
        <v/>
      </c>
      <c r="X2541" s="39">
        <f>T2541/N2541</f>
        <v/>
      </c>
      <c r="Y2541" s="41">
        <f>IF(W2541=MAXIFS(W$2:W$7201, A$2:A$7201, A2541, B$2:B$7201, B2541), "OPTIMAL", "")</f>
        <v/>
      </c>
    </row>
    <row r="2542" ht="20" customHeight="1">
      <c r="A2542" s="28" t="n">
        <v>4</v>
      </c>
      <c r="B2542" s="28" t="n">
        <v>40</v>
      </c>
      <c r="C2542" s="29" t="n">
        <v>100</v>
      </c>
      <c r="D2542" s="29" t="n">
        <v>3</v>
      </c>
      <c r="E2542" s="30" t="n">
        <v>4</v>
      </c>
      <c r="F2542" s="29" t="n">
        <v>2</v>
      </c>
      <c r="G2542" s="28" t="n">
        <v>150</v>
      </c>
      <c r="H2542" s="30" t="inlineStr">
        <is>
          <t>ON</t>
        </is>
      </c>
      <c r="I2542" s="31" t="n">
        <v>994.4885628369005</v>
      </c>
      <c r="J2542" s="31" t="n">
        <v>4850.441664768843</v>
      </c>
      <c r="K2542" s="31" t="n">
        <v>2726.851851851852</v>
      </c>
      <c r="L2542" s="31" t="n">
        <v>150</v>
      </c>
      <c r="M2542" s="31">
        <f>I2542+J2542+K2542+L2542</f>
        <v/>
      </c>
      <c r="N2542" s="31">
        <f>M2542*'Dashboard &amp; Optimisation'!$B$18/('Dashboard &amp; Optimisation'!$B$16/3.6)</f>
        <v/>
      </c>
      <c r="O2542" s="31" t="n">
        <v>891.3560234911407</v>
      </c>
      <c r="P2542" s="32" t="n">
        <v>0.0716959730261678</v>
      </c>
      <c r="Q2542" s="33" t="n">
        <v>9.076917745081236</v>
      </c>
      <c r="R2542" s="31" t="n">
        <v>3449.135724460623</v>
      </c>
      <c r="S2542" s="31">
        <f>R2542*IF(A2542=4, 2.0, 3.0)</f>
        <v/>
      </c>
      <c r="T2542" s="29">
        <f>'Dashboard &amp; Optimisation'!$B$18*U2542</f>
        <v/>
      </c>
      <c r="U2542" s="34">
        <f>MIN(1, S2542/M2542)</f>
        <v/>
      </c>
      <c r="V2542" s="34">
        <f>N2542/(N2542+O2542)</f>
        <v/>
      </c>
      <c r="W2542" s="34">
        <f>U2542*V2542</f>
        <v/>
      </c>
      <c r="X2542" s="32">
        <f>T2542/N2542</f>
        <v/>
      </c>
      <c r="Y2542" s="35">
        <f>IF(W2542=MAXIFS(W$2:W$7201, A$2:A$7201, A2542, B$2:B$7201, B2542), "OPTIMAL", "")</f>
        <v/>
      </c>
    </row>
    <row r="2543" ht="20" customHeight="1">
      <c r="A2543" s="36" t="n">
        <v>4</v>
      </c>
      <c r="B2543" s="36" t="n">
        <v>40</v>
      </c>
      <c r="C2543" s="37" t="n">
        <v>100</v>
      </c>
      <c r="D2543" s="37" t="n">
        <v>3</v>
      </c>
      <c r="E2543" s="6" t="n">
        <v>4</v>
      </c>
      <c r="F2543" s="37" t="n">
        <v>2</v>
      </c>
      <c r="G2543" s="36" t="n">
        <v>150</v>
      </c>
      <c r="H2543" s="6" t="inlineStr">
        <is>
          <t>OFF</t>
        </is>
      </c>
      <c r="I2543" s="38" t="n">
        <v>994.4885628369005</v>
      </c>
      <c r="J2543" s="38" t="n">
        <v>4850.441664768843</v>
      </c>
      <c r="K2543" s="38" t="n">
        <v>2726.851851851852</v>
      </c>
      <c r="L2543" s="38" t="n">
        <v>150</v>
      </c>
      <c r="M2543" s="38">
        <f>I2543+J2543+K2543+L2543</f>
        <v/>
      </c>
      <c r="N2543" s="38">
        <f>M2543*'Dashboard &amp; Optimisation'!$B$18/('Dashboard &amp; Optimisation'!$B$16/3.6)</f>
        <v/>
      </c>
      <c r="O2543" s="38" t="n">
        <v>891.3560234911407</v>
      </c>
      <c r="P2543" s="39" t="n">
        <v>0.3063525857836844</v>
      </c>
      <c r="Q2543" s="40" t="n">
        <v>9.076917745081236</v>
      </c>
      <c r="R2543" s="38" t="n">
        <v>807.2043564833217</v>
      </c>
      <c r="S2543" s="38">
        <f>R2543*IF(A2543=4, 2.0, 3.0)</f>
        <v/>
      </c>
      <c r="T2543" s="37">
        <f>'Dashboard &amp; Optimisation'!$B$18*U2543</f>
        <v/>
      </c>
      <c r="U2543" s="26">
        <f>MIN(1, S2543/M2543)</f>
        <v/>
      </c>
      <c r="V2543" s="26">
        <f>N2543/(N2543+O2543)</f>
        <v/>
      </c>
      <c r="W2543" s="26">
        <f>U2543*V2543</f>
        <v/>
      </c>
      <c r="X2543" s="39">
        <f>T2543/N2543</f>
        <v/>
      </c>
      <c r="Y2543" s="41">
        <f>IF(W2543=MAXIFS(W$2:W$7201, A$2:A$7201, A2543, B$2:B$7201, B2543), "OPTIMAL", "")</f>
        <v/>
      </c>
    </row>
    <row r="2544" ht="20" customHeight="1">
      <c r="A2544" s="28" t="n">
        <v>4</v>
      </c>
      <c r="B2544" s="28" t="n">
        <v>40</v>
      </c>
      <c r="C2544" s="29" t="n">
        <v>100</v>
      </c>
      <c r="D2544" s="29" t="n">
        <v>3</v>
      </c>
      <c r="E2544" s="30" t="n">
        <v>4</v>
      </c>
      <c r="F2544" s="29" t="n">
        <v>2</v>
      </c>
      <c r="G2544" s="28" t="n">
        <v>200</v>
      </c>
      <c r="H2544" s="30" t="inlineStr">
        <is>
          <t>ON</t>
        </is>
      </c>
      <c r="I2544" s="31" t="n">
        <v>994.4885628369005</v>
      </c>
      <c r="J2544" s="31" t="n">
        <v>4850.441664768843</v>
      </c>
      <c r="K2544" s="31" t="n">
        <v>2726.851851851852</v>
      </c>
      <c r="L2544" s="31" t="n">
        <v>150</v>
      </c>
      <c r="M2544" s="31">
        <f>I2544+J2544+K2544+L2544</f>
        <v/>
      </c>
      <c r="N2544" s="31">
        <f>M2544*'Dashboard &amp; Optimisation'!$B$18/('Dashboard &amp; Optimisation'!$B$16/3.6)</f>
        <v/>
      </c>
      <c r="O2544" s="31" t="n">
        <v>891.3560234911407</v>
      </c>
      <c r="P2544" s="32" t="n">
        <v>0.07249174774162728</v>
      </c>
      <c r="Q2544" s="33" t="n">
        <v>9.076917745081236</v>
      </c>
      <c r="R2544" s="31" t="n">
        <v>3411.273000975234</v>
      </c>
      <c r="S2544" s="31">
        <f>R2544*IF(A2544=4, 2.0, 3.0)</f>
        <v/>
      </c>
      <c r="T2544" s="29">
        <f>'Dashboard &amp; Optimisation'!$B$18*U2544</f>
        <v/>
      </c>
      <c r="U2544" s="34">
        <f>MIN(1, S2544/M2544)</f>
        <v/>
      </c>
      <c r="V2544" s="34">
        <f>N2544/(N2544+O2544)</f>
        <v/>
      </c>
      <c r="W2544" s="34">
        <f>U2544*V2544</f>
        <v/>
      </c>
      <c r="X2544" s="32">
        <f>T2544/N2544</f>
        <v/>
      </c>
      <c r="Y2544" s="35">
        <f>IF(W2544=MAXIFS(W$2:W$7201, A$2:A$7201, A2544, B$2:B$7201, B2544), "OPTIMAL", "")</f>
        <v/>
      </c>
    </row>
    <row r="2545" ht="20" customHeight="1">
      <c r="A2545" s="36" t="n">
        <v>4</v>
      </c>
      <c r="B2545" s="36" t="n">
        <v>40</v>
      </c>
      <c r="C2545" s="37" t="n">
        <v>100</v>
      </c>
      <c r="D2545" s="37" t="n">
        <v>3</v>
      </c>
      <c r="E2545" s="6" t="n">
        <v>4</v>
      </c>
      <c r="F2545" s="37" t="n">
        <v>2</v>
      </c>
      <c r="G2545" s="36" t="n">
        <v>200</v>
      </c>
      <c r="H2545" s="6" t="inlineStr">
        <is>
          <t>OFF</t>
        </is>
      </c>
      <c r="I2545" s="38" t="n">
        <v>994.4885628369005</v>
      </c>
      <c r="J2545" s="38" t="n">
        <v>4850.441664768843</v>
      </c>
      <c r="K2545" s="38" t="n">
        <v>2726.851851851852</v>
      </c>
      <c r="L2545" s="38" t="n">
        <v>150</v>
      </c>
      <c r="M2545" s="38">
        <f>I2545+J2545+K2545+L2545</f>
        <v/>
      </c>
      <c r="N2545" s="38">
        <f>M2545*'Dashboard &amp; Optimisation'!$B$18/('Dashboard &amp; Optimisation'!$B$16/3.6)</f>
        <v/>
      </c>
      <c r="O2545" s="38" t="n">
        <v>891.3560234911407</v>
      </c>
      <c r="P2545" s="39" t="n">
        <v>0.3071483604991439</v>
      </c>
      <c r="Q2545" s="40" t="n">
        <v>9.076917745081236</v>
      </c>
      <c r="R2545" s="38" t="n">
        <v>805.1130126908486</v>
      </c>
      <c r="S2545" s="38">
        <f>R2545*IF(A2545=4, 2.0, 3.0)</f>
        <v/>
      </c>
      <c r="T2545" s="37">
        <f>'Dashboard &amp; Optimisation'!$B$18*U2545</f>
        <v/>
      </c>
      <c r="U2545" s="26">
        <f>MIN(1, S2545/M2545)</f>
        <v/>
      </c>
      <c r="V2545" s="26">
        <f>N2545/(N2545+O2545)</f>
        <v/>
      </c>
      <c r="W2545" s="26">
        <f>U2545*V2545</f>
        <v/>
      </c>
      <c r="X2545" s="39">
        <f>T2545/N2545</f>
        <v/>
      </c>
      <c r="Y2545" s="41">
        <f>IF(W2545=MAXIFS(W$2:W$7201, A$2:A$7201, A2545, B$2:B$7201, B2545), "OPTIMAL", "")</f>
        <v/>
      </c>
    </row>
    <row r="2546" ht="20" customHeight="1">
      <c r="A2546" s="28" t="n">
        <v>4</v>
      </c>
      <c r="B2546" s="28" t="n">
        <v>40</v>
      </c>
      <c r="C2546" s="29" t="n">
        <v>100</v>
      </c>
      <c r="D2546" s="29" t="n">
        <v>3</v>
      </c>
      <c r="E2546" s="30" t="n">
        <v>8</v>
      </c>
      <c r="F2546" s="29" t="n">
        <v>1.5</v>
      </c>
      <c r="G2546" s="28" t="n">
        <v>50</v>
      </c>
      <c r="H2546" s="30" t="inlineStr">
        <is>
          <t>ON</t>
        </is>
      </c>
      <c r="I2546" s="31" t="n">
        <v>994.4885628369005</v>
      </c>
      <c r="J2546" s="31" t="n">
        <v>4850.441664768843</v>
      </c>
      <c r="K2546" s="31" t="n">
        <v>2726.851851851852</v>
      </c>
      <c r="L2546" s="31" t="n">
        <v>150</v>
      </c>
      <c r="M2546" s="31">
        <f>I2546+J2546+K2546+L2546</f>
        <v/>
      </c>
      <c r="N2546" s="31">
        <f>M2546*'Dashboard &amp; Optimisation'!$B$18/('Dashboard &amp; Optimisation'!$B$16/3.6)</f>
        <v/>
      </c>
      <c r="O2546" s="31" t="n">
        <v>1055.753164985867</v>
      </c>
      <c r="P2546" s="32" t="n">
        <v>0.05482769105377741</v>
      </c>
      <c r="Q2546" s="33" t="n">
        <v>13.51537661762185</v>
      </c>
      <c r="R2546" s="31" t="n">
        <v>4614.841506706829</v>
      </c>
      <c r="S2546" s="31">
        <f>R2546*IF(A2546=4, 2.0, 3.0)</f>
        <v/>
      </c>
      <c r="T2546" s="29">
        <f>'Dashboard &amp; Optimisation'!$B$18*U2546</f>
        <v/>
      </c>
      <c r="U2546" s="34">
        <f>MIN(1, S2546/M2546)</f>
        <v/>
      </c>
      <c r="V2546" s="34">
        <f>N2546/(N2546+O2546)</f>
        <v/>
      </c>
      <c r="W2546" s="34">
        <f>U2546*V2546</f>
        <v/>
      </c>
      <c r="X2546" s="32">
        <f>T2546/N2546</f>
        <v/>
      </c>
      <c r="Y2546" s="35">
        <f>IF(W2546=MAXIFS(W$2:W$7201, A$2:A$7201, A2546, B$2:B$7201, B2546), "OPTIMAL", "")</f>
        <v/>
      </c>
    </row>
    <row r="2547" ht="20" customHeight="1">
      <c r="A2547" s="36" t="n">
        <v>4</v>
      </c>
      <c r="B2547" s="36" t="n">
        <v>40</v>
      </c>
      <c r="C2547" s="37" t="n">
        <v>100</v>
      </c>
      <c r="D2547" s="37" t="n">
        <v>3</v>
      </c>
      <c r="E2547" s="6" t="n">
        <v>8</v>
      </c>
      <c r="F2547" s="37" t="n">
        <v>1.5</v>
      </c>
      <c r="G2547" s="36" t="n">
        <v>50</v>
      </c>
      <c r="H2547" s="6" t="inlineStr">
        <is>
          <t>OFF</t>
        </is>
      </c>
      <c r="I2547" s="38" t="n">
        <v>994.4885628369005</v>
      </c>
      <c r="J2547" s="38" t="n">
        <v>4850.441664768843</v>
      </c>
      <c r="K2547" s="38" t="n">
        <v>2726.851851851852</v>
      </c>
      <c r="L2547" s="38" t="n">
        <v>150</v>
      </c>
      <c r="M2547" s="38">
        <f>I2547+J2547+K2547+L2547</f>
        <v/>
      </c>
      <c r="N2547" s="38">
        <f>M2547*'Dashboard &amp; Optimisation'!$B$18/('Dashboard &amp; Optimisation'!$B$16/3.6)</f>
        <v/>
      </c>
      <c r="O2547" s="38" t="n">
        <v>1055.753164985867</v>
      </c>
      <c r="P2547" s="39" t="n">
        <v>0.2392799604342417</v>
      </c>
      <c r="Q2547" s="40" t="n">
        <v>13.51537661762185</v>
      </c>
      <c r="R2547" s="38" t="n">
        <v>1057.427057128778</v>
      </c>
      <c r="S2547" s="38">
        <f>R2547*IF(A2547=4, 2.0, 3.0)</f>
        <v/>
      </c>
      <c r="T2547" s="37">
        <f>'Dashboard &amp; Optimisation'!$B$18*U2547</f>
        <v/>
      </c>
      <c r="U2547" s="26">
        <f>MIN(1, S2547/M2547)</f>
        <v/>
      </c>
      <c r="V2547" s="26">
        <f>N2547/(N2547+O2547)</f>
        <v/>
      </c>
      <c r="W2547" s="26">
        <f>U2547*V2547</f>
        <v/>
      </c>
      <c r="X2547" s="39">
        <f>T2547/N2547</f>
        <v/>
      </c>
      <c r="Y2547" s="41">
        <f>IF(W2547=MAXIFS(W$2:W$7201, A$2:A$7201, A2547, B$2:B$7201, B2547), "OPTIMAL", "")</f>
        <v/>
      </c>
    </row>
    <row r="2548" ht="20" customHeight="1">
      <c r="A2548" s="28" t="n">
        <v>4</v>
      </c>
      <c r="B2548" s="28" t="n">
        <v>40</v>
      </c>
      <c r="C2548" s="29" t="n">
        <v>100</v>
      </c>
      <c r="D2548" s="29" t="n">
        <v>3</v>
      </c>
      <c r="E2548" s="30" t="n">
        <v>8</v>
      </c>
      <c r="F2548" s="29" t="n">
        <v>1.5</v>
      </c>
      <c r="G2548" s="28" t="n">
        <v>100</v>
      </c>
      <c r="H2548" s="30" t="inlineStr">
        <is>
          <t>ON</t>
        </is>
      </c>
      <c r="I2548" s="31" t="n">
        <v>994.4885628369005</v>
      </c>
      <c r="J2548" s="31" t="n">
        <v>4850.441664768843</v>
      </c>
      <c r="K2548" s="31" t="n">
        <v>2726.851851851852</v>
      </c>
      <c r="L2548" s="31" t="n">
        <v>150</v>
      </c>
      <c r="M2548" s="31">
        <f>I2548+J2548+K2548+L2548</f>
        <v/>
      </c>
      <c r="N2548" s="31">
        <f>M2548*'Dashboard &amp; Optimisation'!$B$18/('Dashboard &amp; Optimisation'!$B$16/3.6)</f>
        <v/>
      </c>
      <c r="O2548" s="31" t="n">
        <v>1055.753164985867</v>
      </c>
      <c r="P2548" s="32" t="n">
        <v>0.05562346576923688</v>
      </c>
      <c r="Q2548" s="33" t="n">
        <v>13.51537661762185</v>
      </c>
      <c r="R2548" s="31" t="n">
        <v>4548.81947560712</v>
      </c>
      <c r="S2548" s="31">
        <f>R2548*IF(A2548=4, 2.0, 3.0)</f>
        <v/>
      </c>
      <c r="T2548" s="29">
        <f>'Dashboard &amp; Optimisation'!$B$18*U2548</f>
        <v/>
      </c>
      <c r="U2548" s="34">
        <f>MIN(1, S2548/M2548)</f>
        <v/>
      </c>
      <c r="V2548" s="34">
        <f>N2548/(N2548+O2548)</f>
        <v/>
      </c>
      <c r="W2548" s="34">
        <f>U2548*V2548</f>
        <v/>
      </c>
      <c r="X2548" s="32">
        <f>T2548/N2548</f>
        <v/>
      </c>
      <c r="Y2548" s="35">
        <f>IF(W2548=MAXIFS(W$2:W$7201, A$2:A$7201, A2548, B$2:B$7201, B2548), "OPTIMAL", "")</f>
        <v/>
      </c>
    </row>
    <row r="2549" ht="20" customHeight="1">
      <c r="A2549" s="36" t="n">
        <v>4</v>
      </c>
      <c r="B2549" s="36" t="n">
        <v>40</v>
      </c>
      <c r="C2549" s="37" t="n">
        <v>100</v>
      </c>
      <c r="D2549" s="37" t="n">
        <v>3</v>
      </c>
      <c r="E2549" s="6" t="n">
        <v>8</v>
      </c>
      <c r="F2549" s="37" t="n">
        <v>1.5</v>
      </c>
      <c r="G2549" s="36" t="n">
        <v>100</v>
      </c>
      <c r="H2549" s="6" t="inlineStr">
        <is>
          <t>OFF</t>
        </is>
      </c>
      <c r="I2549" s="38" t="n">
        <v>994.4885628369005</v>
      </c>
      <c r="J2549" s="38" t="n">
        <v>4850.441664768843</v>
      </c>
      <c r="K2549" s="38" t="n">
        <v>2726.851851851852</v>
      </c>
      <c r="L2549" s="38" t="n">
        <v>150</v>
      </c>
      <c r="M2549" s="38">
        <f>I2549+J2549+K2549+L2549</f>
        <v/>
      </c>
      <c r="N2549" s="38">
        <f>M2549*'Dashboard &amp; Optimisation'!$B$18/('Dashboard &amp; Optimisation'!$B$16/3.6)</f>
        <v/>
      </c>
      <c r="O2549" s="38" t="n">
        <v>1055.753164985867</v>
      </c>
      <c r="P2549" s="39" t="n">
        <v>0.2400757351497012</v>
      </c>
      <c r="Q2549" s="40" t="n">
        <v>13.51537661762185</v>
      </c>
      <c r="R2549" s="38" t="n">
        <v>1053.922022707115</v>
      </c>
      <c r="S2549" s="38">
        <f>R2549*IF(A2549=4, 2.0, 3.0)</f>
        <v/>
      </c>
      <c r="T2549" s="37">
        <f>'Dashboard &amp; Optimisation'!$B$18*U2549</f>
        <v/>
      </c>
      <c r="U2549" s="26">
        <f>MIN(1, S2549/M2549)</f>
        <v/>
      </c>
      <c r="V2549" s="26">
        <f>N2549/(N2549+O2549)</f>
        <v/>
      </c>
      <c r="W2549" s="26">
        <f>U2549*V2549</f>
        <v/>
      </c>
      <c r="X2549" s="39">
        <f>T2549/N2549</f>
        <v/>
      </c>
      <c r="Y2549" s="41">
        <f>IF(W2549=MAXIFS(W$2:W$7201, A$2:A$7201, A2549, B$2:B$7201, B2549), "OPTIMAL", "")</f>
        <v/>
      </c>
    </row>
    <row r="2550" ht="20" customHeight="1">
      <c r="A2550" s="28" t="n">
        <v>4</v>
      </c>
      <c r="B2550" s="28" t="n">
        <v>40</v>
      </c>
      <c r="C2550" s="29" t="n">
        <v>100</v>
      </c>
      <c r="D2550" s="29" t="n">
        <v>3</v>
      </c>
      <c r="E2550" s="30" t="n">
        <v>8</v>
      </c>
      <c r="F2550" s="29" t="n">
        <v>1.5</v>
      </c>
      <c r="G2550" s="28" t="n">
        <v>150</v>
      </c>
      <c r="H2550" s="30" t="inlineStr">
        <is>
          <t>ON</t>
        </is>
      </c>
      <c r="I2550" s="31" t="n">
        <v>994.4885628369005</v>
      </c>
      <c r="J2550" s="31" t="n">
        <v>4850.441664768843</v>
      </c>
      <c r="K2550" s="31" t="n">
        <v>2726.851851851852</v>
      </c>
      <c r="L2550" s="31" t="n">
        <v>150</v>
      </c>
      <c r="M2550" s="31">
        <f>I2550+J2550+K2550+L2550</f>
        <v/>
      </c>
      <c r="N2550" s="31">
        <f>M2550*'Dashboard &amp; Optimisation'!$B$18/('Dashboard &amp; Optimisation'!$B$16/3.6)</f>
        <v/>
      </c>
      <c r="O2550" s="31" t="n">
        <v>1055.753164985867</v>
      </c>
      <c r="P2550" s="32" t="n">
        <v>0.05641924048469636</v>
      </c>
      <c r="Q2550" s="33" t="n">
        <v>13.51537661762185</v>
      </c>
      <c r="R2550" s="31" t="n">
        <v>4484.659882305617</v>
      </c>
      <c r="S2550" s="31">
        <f>R2550*IF(A2550=4, 2.0, 3.0)</f>
        <v/>
      </c>
      <c r="T2550" s="29">
        <f>'Dashboard &amp; Optimisation'!$B$18*U2550</f>
        <v/>
      </c>
      <c r="U2550" s="34">
        <f>MIN(1, S2550/M2550)</f>
        <v/>
      </c>
      <c r="V2550" s="34">
        <f>N2550/(N2550+O2550)</f>
        <v/>
      </c>
      <c r="W2550" s="34">
        <f>U2550*V2550</f>
        <v/>
      </c>
      <c r="X2550" s="32">
        <f>T2550/N2550</f>
        <v/>
      </c>
      <c r="Y2550" s="35">
        <f>IF(W2550=MAXIFS(W$2:W$7201, A$2:A$7201, A2550, B$2:B$7201, B2550), "OPTIMAL", "")</f>
        <v/>
      </c>
    </row>
    <row r="2551" ht="20" customHeight="1">
      <c r="A2551" s="36" t="n">
        <v>4</v>
      </c>
      <c r="B2551" s="36" t="n">
        <v>40</v>
      </c>
      <c r="C2551" s="37" t="n">
        <v>100</v>
      </c>
      <c r="D2551" s="37" t="n">
        <v>3</v>
      </c>
      <c r="E2551" s="6" t="n">
        <v>8</v>
      </c>
      <c r="F2551" s="37" t="n">
        <v>1.5</v>
      </c>
      <c r="G2551" s="36" t="n">
        <v>150</v>
      </c>
      <c r="H2551" s="6" t="inlineStr">
        <is>
          <t>OFF</t>
        </is>
      </c>
      <c r="I2551" s="38" t="n">
        <v>994.4885628369005</v>
      </c>
      <c r="J2551" s="38" t="n">
        <v>4850.441664768843</v>
      </c>
      <c r="K2551" s="38" t="n">
        <v>2726.851851851852</v>
      </c>
      <c r="L2551" s="38" t="n">
        <v>150</v>
      </c>
      <c r="M2551" s="38">
        <f>I2551+J2551+K2551+L2551</f>
        <v/>
      </c>
      <c r="N2551" s="38">
        <f>M2551*'Dashboard &amp; Optimisation'!$B$18/('Dashboard &amp; Optimisation'!$B$16/3.6)</f>
        <v/>
      </c>
      <c r="O2551" s="38" t="n">
        <v>1055.753164985867</v>
      </c>
      <c r="P2551" s="39" t="n">
        <v>0.2408715098651607</v>
      </c>
      <c r="Q2551" s="40" t="n">
        <v>13.51537661762185</v>
      </c>
      <c r="R2551" s="38" t="n">
        <v>1050.440147668404</v>
      </c>
      <c r="S2551" s="38">
        <f>R2551*IF(A2551=4, 2.0, 3.0)</f>
        <v/>
      </c>
      <c r="T2551" s="37">
        <f>'Dashboard &amp; Optimisation'!$B$18*U2551</f>
        <v/>
      </c>
      <c r="U2551" s="26">
        <f>MIN(1, S2551/M2551)</f>
        <v/>
      </c>
      <c r="V2551" s="26">
        <f>N2551/(N2551+O2551)</f>
        <v/>
      </c>
      <c r="W2551" s="26">
        <f>U2551*V2551</f>
        <v/>
      </c>
      <c r="X2551" s="39">
        <f>T2551/N2551</f>
        <v/>
      </c>
      <c r="Y2551" s="41">
        <f>IF(W2551=MAXIFS(W$2:W$7201, A$2:A$7201, A2551, B$2:B$7201, B2551), "OPTIMAL", "")</f>
        <v/>
      </c>
    </row>
    <row r="2552" ht="20" customHeight="1">
      <c r="A2552" s="28" t="n">
        <v>4</v>
      </c>
      <c r="B2552" s="28" t="n">
        <v>40</v>
      </c>
      <c r="C2552" s="29" t="n">
        <v>100</v>
      </c>
      <c r="D2552" s="29" t="n">
        <v>3</v>
      </c>
      <c r="E2552" s="30" t="n">
        <v>8</v>
      </c>
      <c r="F2552" s="29" t="n">
        <v>1.5</v>
      </c>
      <c r="G2552" s="28" t="n">
        <v>200</v>
      </c>
      <c r="H2552" s="30" t="inlineStr">
        <is>
          <t>ON</t>
        </is>
      </c>
      <c r="I2552" s="31" t="n">
        <v>994.4885628369005</v>
      </c>
      <c r="J2552" s="31" t="n">
        <v>4850.441664768843</v>
      </c>
      <c r="K2552" s="31" t="n">
        <v>2726.851851851852</v>
      </c>
      <c r="L2552" s="31" t="n">
        <v>150</v>
      </c>
      <c r="M2552" s="31">
        <f>I2552+J2552+K2552+L2552</f>
        <v/>
      </c>
      <c r="N2552" s="31">
        <f>M2552*'Dashboard &amp; Optimisation'!$B$18/('Dashboard &amp; Optimisation'!$B$16/3.6)</f>
        <v/>
      </c>
      <c r="O2552" s="31" t="n">
        <v>1055.753164985867</v>
      </c>
      <c r="P2552" s="32" t="n">
        <v>0.05721501520015583</v>
      </c>
      <c r="Q2552" s="33" t="n">
        <v>13.51537661762185</v>
      </c>
      <c r="R2552" s="31" t="n">
        <v>4422.28501568556</v>
      </c>
      <c r="S2552" s="31">
        <f>R2552*IF(A2552=4, 2.0, 3.0)</f>
        <v/>
      </c>
      <c r="T2552" s="29">
        <f>'Dashboard &amp; Optimisation'!$B$18*U2552</f>
        <v/>
      </c>
      <c r="U2552" s="34">
        <f>MIN(1, S2552/M2552)</f>
        <v/>
      </c>
      <c r="V2552" s="34">
        <f>N2552/(N2552+O2552)</f>
        <v/>
      </c>
      <c r="W2552" s="34">
        <f>U2552*V2552</f>
        <v/>
      </c>
      <c r="X2552" s="32">
        <f>T2552/N2552</f>
        <v/>
      </c>
      <c r="Y2552" s="35">
        <f>IF(W2552=MAXIFS(W$2:W$7201, A$2:A$7201, A2552, B$2:B$7201, B2552), "OPTIMAL", "")</f>
        <v/>
      </c>
    </row>
    <row r="2553" ht="20" customHeight="1">
      <c r="A2553" s="36" t="n">
        <v>4</v>
      </c>
      <c r="B2553" s="36" t="n">
        <v>40</v>
      </c>
      <c r="C2553" s="37" t="n">
        <v>100</v>
      </c>
      <c r="D2553" s="37" t="n">
        <v>3</v>
      </c>
      <c r="E2553" s="6" t="n">
        <v>8</v>
      </c>
      <c r="F2553" s="37" t="n">
        <v>1.5</v>
      </c>
      <c r="G2553" s="36" t="n">
        <v>200</v>
      </c>
      <c r="H2553" s="6" t="inlineStr">
        <is>
          <t>OFF</t>
        </is>
      </c>
      <c r="I2553" s="38" t="n">
        <v>994.4885628369005</v>
      </c>
      <c r="J2553" s="38" t="n">
        <v>4850.441664768843</v>
      </c>
      <c r="K2553" s="38" t="n">
        <v>2726.851851851852</v>
      </c>
      <c r="L2553" s="38" t="n">
        <v>150</v>
      </c>
      <c r="M2553" s="38">
        <f>I2553+J2553+K2553+L2553</f>
        <v/>
      </c>
      <c r="N2553" s="38">
        <f>M2553*'Dashboard &amp; Optimisation'!$B$18/('Dashboard &amp; Optimisation'!$B$16/3.6)</f>
        <v/>
      </c>
      <c r="O2553" s="38" t="n">
        <v>1055.753164985867</v>
      </c>
      <c r="P2553" s="39" t="n">
        <v>0.2416672845806202</v>
      </c>
      <c r="Q2553" s="40" t="n">
        <v>13.51537661762185</v>
      </c>
      <c r="R2553" s="38" t="n">
        <v>1046.98120323135</v>
      </c>
      <c r="S2553" s="38">
        <f>R2553*IF(A2553=4, 2.0, 3.0)</f>
        <v/>
      </c>
      <c r="T2553" s="37">
        <f>'Dashboard &amp; Optimisation'!$B$18*U2553</f>
        <v/>
      </c>
      <c r="U2553" s="26">
        <f>MIN(1, S2553/M2553)</f>
        <v/>
      </c>
      <c r="V2553" s="26">
        <f>N2553/(N2553+O2553)</f>
        <v/>
      </c>
      <c r="W2553" s="26">
        <f>U2553*V2553</f>
        <v/>
      </c>
      <c r="X2553" s="39">
        <f>T2553/N2553</f>
        <v/>
      </c>
      <c r="Y2553" s="41">
        <f>IF(W2553=MAXIFS(W$2:W$7201, A$2:A$7201, A2553, B$2:B$7201, B2553), "OPTIMAL", "")</f>
        <v/>
      </c>
    </row>
    <row r="2554" ht="20" customHeight="1">
      <c r="A2554" s="28" t="n">
        <v>4</v>
      </c>
      <c r="B2554" s="28" t="n">
        <v>40</v>
      </c>
      <c r="C2554" s="29" t="n">
        <v>100</v>
      </c>
      <c r="D2554" s="29" t="n">
        <v>3</v>
      </c>
      <c r="E2554" s="30" t="n">
        <v>8</v>
      </c>
      <c r="F2554" s="29" t="n">
        <v>2</v>
      </c>
      <c r="G2554" s="28" t="n">
        <v>50</v>
      </c>
      <c r="H2554" s="30" t="inlineStr">
        <is>
          <t>ON</t>
        </is>
      </c>
      <c r="I2554" s="31" t="n">
        <v>994.4885628369005</v>
      </c>
      <c r="J2554" s="31" t="n">
        <v>4850.441664768843</v>
      </c>
      <c r="K2554" s="31" t="n">
        <v>2726.851851851852</v>
      </c>
      <c r="L2554" s="31" t="n">
        <v>150</v>
      </c>
      <c r="M2554" s="31">
        <f>I2554+J2554+K2554+L2554</f>
        <v/>
      </c>
      <c r="N2554" s="31">
        <f>M2554*'Dashboard &amp; Optimisation'!$B$18/('Dashboard &amp; Optimisation'!$B$16/3.6)</f>
        <v/>
      </c>
      <c r="O2554" s="31" t="n">
        <v>1227.952337099074</v>
      </c>
      <c r="P2554" s="32" t="n">
        <v>0.0536222193896701</v>
      </c>
      <c r="Q2554" s="33" t="n">
        <v>17.95383549016247</v>
      </c>
      <c r="R2554" s="31" t="n">
        <v>4830.555315003767</v>
      </c>
      <c r="S2554" s="31">
        <f>R2554*IF(A2554=4, 2.0, 3.0)</f>
        <v/>
      </c>
      <c r="T2554" s="29">
        <f>'Dashboard &amp; Optimisation'!$B$18*U2554</f>
        <v/>
      </c>
      <c r="U2554" s="34">
        <f>MIN(1, S2554/M2554)</f>
        <v/>
      </c>
      <c r="V2554" s="34">
        <f>N2554/(N2554+O2554)</f>
        <v/>
      </c>
      <c r="W2554" s="34">
        <f>U2554*V2554</f>
        <v/>
      </c>
      <c r="X2554" s="32">
        <f>T2554/N2554</f>
        <v/>
      </c>
      <c r="Y2554" s="35">
        <f>IF(W2554=MAXIFS(W$2:W$7201, A$2:A$7201, A2554, B$2:B$7201, B2554), "OPTIMAL", "")</f>
        <v/>
      </c>
    </row>
    <row r="2555" ht="20" customHeight="1">
      <c r="A2555" s="36" t="n">
        <v>4</v>
      </c>
      <c r="B2555" s="36" t="n">
        <v>40</v>
      </c>
      <c r="C2555" s="37" t="n">
        <v>100</v>
      </c>
      <c r="D2555" s="37" t="n">
        <v>3</v>
      </c>
      <c r="E2555" s="6" t="n">
        <v>8</v>
      </c>
      <c r="F2555" s="37" t="n">
        <v>2</v>
      </c>
      <c r="G2555" s="36" t="n">
        <v>50</v>
      </c>
      <c r="H2555" s="6" t="inlineStr">
        <is>
          <t>OFF</t>
        </is>
      </c>
      <c r="I2555" s="38" t="n">
        <v>994.4885628369005</v>
      </c>
      <c r="J2555" s="38" t="n">
        <v>4850.441664768843</v>
      </c>
      <c r="K2555" s="38" t="n">
        <v>2726.851851851852</v>
      </c>
      <c r="L2555" s="38" t="n">
        <v>150</v>
      </c>
      <c r="M2555" s="38">
        <f>I2555+J2555+K2555+L2555</f>
        <v/>
      </c>
      <c r="N2555" s="38">
        <f>M2555*'Dashboard &amp; Optimisation'!$B$18/('Dashboard &amp; Optimisation'!$B$16/3.6)</f>
        <v/>
      </c>
      <c r="O2555" s="38" t="n">
        <v>1227.952337099074</v>
      </c>
      <c r="P2555" s="39" t="n">
        <v>0.2394434573245842</v>
      </c>
      <c r="Q2555" s="40" t="n">
        <v>17.95383549016247</v>
      </c>
      <c r="R2555" s="38" t="n">
        <v>1081.779806261068</v>
      </c>
      <c r="S2555" s="38">
        <f>R2555*IF(A2555=4, 2.0, 3.0)</f>
        <v/>
      </c>
      <c r="T2555" s="37">
        <f>'Dashboard &amp; Optimisation'!$B$18*U2555</f>
        <v/>
      </c>
      <c r="U2555" s="26">
        <f>MIN(1, S2555/M2555)</f>
        <v/>
      </c>
      <c r="V2555" s="26">
        <f>N2555/(N2555+O2555)</f>
        <v/>
      </c>
      <c r="W2555" s="26">
        <f>U2555*V2555</f>
        <v/>
      </c>
      <c r="X2555" s="39">
        <f>T2555/N2555</f>
        <v/>
      </c>
      <c r="Y2555" s="41">
        <f>IF(W2555=MAXIFS(W$2:W$7201, A$2:A$7201, A2555, B$2:B$7201, B2555), "OPTIMAL", "")</f>
        <v/>
      </c>
    </row>
    <row r="2556" ht="20" customHeight="1">
      <c r="A2556" s="28" t="n">
        <v>4</v>
      </c>
      <c r="B2556" s="28" t="n">
        <v>40</v>
      </c>
      <c r="C2556" s="29" t="n">
        <v>100</v>
      </c>
      <c r="D2556" s="29" t="n">
        <v>3</v>
      </c>
      <c r="E2556" s="30" t="n">
        <v>8</v>
      </c>
      <c r="F2556" s="29" t="n">
        <v>2</v>
      </c>
      <c r="G2556" s="28" t="n">
        <v>100</v>
      </c>
      <c r="H2556" s="30" t="inlineStr">
        <is>
          <t>ON</t>
        </is>
      </c>
      <c r="I2556" s="31" t="n">
        <v>994.4885628369005</v>
      </c>
      <c r="J2556" s="31" t="n">
        <v>4850.441664768843</v>
      </c>
      <c r="K2556" s="31" t="n">
        <v>2726.851851851852</v>
      </c>
      <c r="L2556" s="31" t="n">
        <v>150</v>
      </c>
      <c r="M2556" s="31">
        <f>I2556+J2556+K2556+L2556</f>
        <v/>
      </c>
      <c r="N2556" s="31">
        <f>M2556*'Dashboard &amp; Optimisation'!$B$18/('Dashboard &amp; Optimisation'!$B$16/3.6)</f>
        <v/>
      </c>
      <c r="O2556" s="31" t="n">
        <v>1227.952337099074</v>
      </c>
      <c r="P2556" s="32" t="n">
        <v>0.05441799410512958</v>
      </c>
      <c r="Q2556" s="33" t="n">
        <v>17.95383549016247</v>
      </c>
      <c r="R2556" s="31" t="n">
        <v>4759.916294868586</v>
      </c>
      <c r="S2556" s="31">
        <f>R2556*IF(A2556=4, 2.0, 3.0)</f>
        <v/>
      </c>
      <c r="T2556" s="29">
        <f>'Dashboard &amp; Optimisation'!$B$18*U2556</f>
        <v/>
      </c>
      <c r="U2556" s="34">
        <f>MIN(1, S2556/M2556)</f>
        <v/>
      </c>
      <c r="V2556" s="34">
        <f>N2556/(N2556+O2556)</f>
        <v/>
      </c>
      <c r="W2556" s="34">
        <f>U2556*V2556</f>
        <v/>
      </c>
      <c r="X2556" s="32">
        <f>T2556/N2556</f>
        <v/>
      </c>
      <c r="Y2556" s="35">
        <f>IF(W2556=MAXIFS(W$2:W$7201, A$2:A$7201, A2556, B$2:B$7201, B2556), "OPTIMAL", "")</f>
        <v/>
      </c>
    </row>
    <row r="2557" ht="20" customHeight="1">
      <c r="A2557" s="36" t="n">
        <v>4</v>
      </c>
      <c r="B2557" s="36" t="n">
        <v>40</v>
      </c>
      <c r="C2557" s="37" t="n">
        <v>100</v>
      </c>
      <c r="D2557" s="37" t="n">
        <v>3</v>
      </c>
      <c r="E2557" s="6" t="n">
        <v>8</v>
      </c>
      <c r="F2557" s="37" t="n">
        <v>2</v>
      </c>
      <c r="G2557" s="36" t="n">
        <v>100</v>
      </c>
      <c r="H2557" s="6" t="inlineStr">
        <is>
          <t>OFF</t>
        </is>
      </c>
      <c r="I2557" s="38" t="n">
        <v>994.4885628369005</v>
      </c>
      <c r="J2557" s="38" t="n">
        <v>4850.441664768843</v>
      </c>
      <c r="K2557" s="38" t="n">
        <v>2726.851851851852</v>
      </c>
      <c r="L2557" s="38" t="n">
        <v>150</v>
      </c>
      <c r="M2557" s="38">
        <f>I2557+J2557+K2557+L2557</f>
        <v/>
      </c>
      <c r="N2557" s="38">
        <f>M2557*'Dashboard &amp; Optimisation'!$B$18/('Dashboard &amp; Optimisation'!$B$16/3.6)</f>
        <v/>
      </c>
      <c r="O2557" s="38" t="n">
        <v>1227.952337099074</v>
      </c>
      <c r="P2557" s="39" t="n">
        <v>0.2402392320400437</v>
      </c>
      <c r="Q2557" s="40" t="n">
        <v>17.95383549016247</v>
      </c>
      <c r="R2557" s="38" t="n">
        <v>1078.19649053779</v>
      </c>
      <c r="S2557" s="38">
        <f>R2557*IF(A2557=4, 2.0, 3.0)</f>
        <v/>
      </c>
      <c r="T2557" s="37">
        <f>'Dashboard &amp; Optimisation'!$B$18*U2557</f>
        <v/>
      </c>
      <c r="U2557" s="26">
        <f>MIN(1, S2557/M2557)</f>
        <v/>
      </c>
      <c r="V2557" s="26">
        <f>N2557/(N2557+O2557)</f>
        <v/>
      </c>
      <c r="W2557" s="26">
        <f>U2557*V2557</f>
        <v/>
      </c>
      <c r="X2557" s="39">
        <f>T2557/N2557</f>
        <v/>
      </c>
      <c r="Y2557" s="41">
        <f>IF(W2557=MAXIFS(W$2:W$7201, A$2:A$7201, A2557, B$2:B$7201, B2557), "OPTIMAL", "")</f>
        <v/>
      </c>
    </row>
    <row r="2558" ht="20" customHeight="1">
      <c r="A2558" s="28" t="n">
        <v>4</v>
      </c>
      <c r="B2558" s="28" t="n">
        <v>40</v>
      </c>
      <c r="C2558" s="29" t="n">
        <v>100</v>
      </c>
      <c r="D2558" s="29" t="n">
        <v>3</v>
      </c>
      <c r="E2558" s="30" t="n">
        <v>8</v>
      </c>
      <c r="F2558" s="29" t="n">
        <v>2</v>
      </c>
      <c r="G2558" s="28" t="n">
        <v>150</v>
      </c>
      <c r="H2558" s="30" t="inlineStr">
        <is>
          <t>ON</t>
        </is>
      </c>
      <c r="I2558" s="31" t="n">
        <v>994.4885628369005</v>
      </c>
      <c r="J2558" s="31" t="n">
        <v>4850.441664768843</v>
      </c>
      <c r="K2558" s="31" t="n">
        <v>2726.851851851852</v>
      </c>
      <c r="L2558" s="31" t="n">
        <v>150</v>
      </c>
      <c r="M2558" s="31">
        <f>I2558+J2558+K2558+L2558</f>
        <v/>
      </c>
      <c r="N2558" s="31">
        <f>M2558*'Dashboard &amp; Optimisation'!$B$18/('Dashboard &amp; Optimisation'!$B$16/3.6)</f>
        <v/>
      </c>
      <c r="O2558" s="31" t="n">
        <v>1227.952337099074</v>
      </c>
      <c r="P2558" s="32" t="n">
        <v>0.05521376882058905</v>
      </c>
      <c r="Q2558" s="33" t="n">
        <v>17.95383549016247</v>
      </c>
      <c r="R2558" s="31" t="n">
        <v>4691.313460538112</v>
      </c>
      <c r="S2558" s="31">
        <f>R2558*IF(A2558=4, 2.0, 3.0)</f>
        <v/>
      </c>
      <c r="T2558" s="29">
        <f>'Dashboard &amp; Optimisation'!$B$18*U2558</f>
        <v/>
      </c>
      <c r="U2558" s="34">
        <f>MIN(1, S2558/M2558)</f>
        <v/>
      </c>
      <c r="V2558" s="34">
        <f>N2558/(N2558+O2558)</f>
        <v/>
      </c>
      <c r="W2558" s="34">
        <f>U2558*V2558</f>
        <v/>
      </c>
      <c r="X2558" s="32">
        <f>T2558/N2558</f>
        <v/>
      </c>
      <c r="Y2558" s="35">
        <f>IF(W2558=MAXIFS(W$2:W$7201, A$2:A$7201, A2558, B$2:B$7201, B2558), "OPTIMAL", "")</f>
        <v/>
      </c>
    </row>
    <row r="2559" ht="20" customHeight="1">
      <c r="A2559" s="36" t="n">
        <v>4</v>
      </c>
      <c r="B2559" s="36" t="n">
        <v>40</v>
      </c>
      <c r="C2559" s="37" t="n">
        <v>100</v>
      </c>
      <c r="D2559" s="37" t="n">
        <v>3</v>
      </c>
      <c r="E2559" s="6" t="n">
        <v>8</v>
      </c>
      <c r="F2559" s="37" t="n">
        <v>2</v>
      </c>
      <c r="G2559" s="36" t="n">
        <v>150</v>
      </c>
      <c r="H2559" s="6" t="inlineStr">
        <is>
          <t>OFF</t>
        </is>
      </c>
      <c r="I2559" s="38" t="n">
        <v>994.4885628369005</v>
      </c>
      <c r="J2559" s="38" t="n">
        <v>4850.441664768843</v>
      </c>
      <c r="K2559" s="38" t="n">
        <v>2726.851851851852</v>
      </c>
      <c r="L2559" s="38" t="n">
        <v>150</v>
      </c>
      <c r="M2559" s="38">
        <f>I2559+J2559+K2559+L2559</f>
        <v/>
      </c>
      <c r="N2559" s="38">
        <f>M2559*'Dashboard &amp; Optimisation'!$B$18/('Dashboard &amp; Optimisation'!$B$16/3.6)</f>
        <v/>
      </c>
      <c r="O2559" s="38" t="n">
        <v>1227.952337099074</v>
      </c>
      <c r="P2559" s="39" t="n">
        <v>0.2410350067555031</v>
      </c>
      <c r="Q2559" s="40" t="n">
        <v>17.95383549016247</v>
      </c>
      <c r="R2559" s="38" t="n">
        <v>1074.636835378084</v>
      </c>
      <c r="S2559" s="38">
        <f>R2559*IF(A2559=4, 2.0, 3.0)</f>
        <v/>
      </c>
      <c r="T2559" s="37">
        <f>'Dashboard &amp; Optimisation'!$B$18*U2559</f>
        <v/>
      </c>
      <c r="U2559" s="26">
        <f>MIN(1, S2559/M2559)</f>
        <v/>
      </c>
      <c r="V2559" s="26">
        <f>N2559/(N2559+O2559)</f>
        <v/>
      </c>
      <c r="W2559" s="26">
        <f>U2559*V2559</f>
        <v/>
      </c>
      <c r="X2559" s="39">
        <f>T2559/N2559</f>
        <v/>
      </c>
      <c r="Y2559" s="41">
        <f>IF(W2559=MAXIFS(W$2:W$7201, A$2:A$7201, A2559, B$2:B$7201, B2559), "OPTIMAL", "")</f>
        <v/>
      </c>
    </row>
    <row r="2560" ht="20" customHeight="1">
      <c r="A2560" s="28" t="n">
        <v>4</v>
      </c>
      <c r="B2560" s="28" t="n">
        <v>40</v>
      </c>
      <c r="C2560" s="29" t="n">
        <v>100</v>
      </c>
      <c r="D2560" s="29" t="n">
        <v>3</v>
      </c>
      <c r="E2560" s="30" t="n">
        <v>8</v>
      </c>
      <c r="F2560" s="29" t="n">
        <v>2</v>
      </c>
      <c r="G2560" s="28" t="n">
        <v>200</v>
      </c>
      <c r="H2560" s="30" t="inlineStr">
        <is>
          <t>ON</t>
        </is>
      </c>
      <c r="I2560" s="31" t="n">
        <v>994.4885628369005</v>
      </c>
      <c r="J2560" s="31" t="n">
        <v>4850.441664768843</v>
      </c>
      <c r="K2560" s="31" t="n">
        <v>2726.851851851852</v>
      </c>
      <c r="L2560" s="31" t="n">
        <v>150</v>
      </c>
      <c r="M2560" s="31">
        <f>I2560+J2560+K2560+L2560</f>
        <v/>
      </c>
      <c r="N2560" s="31">
        <f>M2560*'Dashboard &amp; Optimisation'!$B$18/('Dashboard &amp; Optimisation'!$B$16/3.6)</f>
        <v/>
      </c>
      <c r="O2560" s="31" t="n">
        <v>1227.952337099074</v>
      </c>
      <c r="P2560" s="32" t="n">
        <v>0.05600954353604853</v>
      </c>
      <c r="Q2560" s="33" t="n">
        <v>17.95383549016247</v>
      </c>
      <c r="R2560" s="31" t="n">
        <v>4624.660022596984</v>
      </c>
      <c r="S2560" s="31">
        <f>R2560*IF(A2560=4, 2.0, 3.0)</f>
        <v/>
      </c>
      <c r="T2560" s="29">
        <f>'Dashboard &amp; Optimisation'!$B$18*U2560</f>
        <v/>
      </c>
      <c r="U2560" s="34">
        <f>MIN(1, S2560/M2560)</f>
        <v/>
      </c>
      <c r="V2560" s="34">
        <f>N2560/(N2560+O2560)</f>
        <v/>
      </c>
      <c r="W2560" s="34">
        <f>U2560*V2560</f>
        <v/>
      </c>
      <c r="X2560" s="32">
        <f>T2560/N2560</f>
        <v/>
      </c>
      <c r="Y2560" s="35">
        <f>IF(W2560=MAXIFS(W$2:W$7201, A$2:A$7201, A2560, B$2:B$7201, B2560), "OPTIMAL", "")</f>
        <v/>
      </c>
    </row>
    <row r="2561" ht="20" customHeight="1">
      <c r="A2561" s="36" t="n">
        <v>4</v>
      </c>
      <c r="B2561" s="36" t="n">
        <v>40</v>
      </c>
      <c r="C2561" s="37" t="n">
        <v>100</v>
      </c>
      <c r="D2561" s="37" t="n">
        <v>3</v>
      </c>
      <c r="E2561" s="6" t="n">
        <v>8</v>
      </c>
      <c r="F2561" s="37" t="n">
        <v>2</v>
      </c>
      <c r="G2561" s="36" t="n">
        <v>200</v>
      </c>
      <c r="H2561" s="6" t="inlineStr">
        <is>
          <t>OFF</t>
        </is>
      </c>
      <c r="I2561" s="38" t="n">
        <v>994.4885628369005</v>
      </c>
      <c r="J2561" s="38" t="n">
        <v>4850.441664768843</v>
      </c>
      <c r="K2561" s="38" t="n">
        <v>2726.851851851852</v>
      </c>
      <c r="L2561" s="38" t="n">
        <v>150</v>
      </c>
      <c r="M2561" s="38">
        <f>I2561+J2561+K2561+L2561</f>
        <v/>
      </c>
      <c r="N2561" s="38">
        <f>M2561*'Dashboard &amp; Optimisation'!$B$18/('Dashboard &amp; Optimisation'!$B$16/3.6)</f>
        <v/>
      </c>
      <c r="O2561" s="38" t="n">
        <v>1227.952337099074</v>
      </c>
      <c r="P2561" s="39" t="n">
        <v>0.2418307814709626</v>
      </c>
      <c r="Q2561" s="40" t="n">
        <v>17.95383549016247</v>
      </c>
      <c r="R2561" s="38" t="n">
        <v>1071.100607207734</v>
      </c>
      <c r="S2561" s="38">
        <f>R2561*IF(A2561=4, 2.0, 3.0)</f>
        <v/>
      </c>
      <c r="T2561" s="37">
        <f>'Dashboard &amp; Optimisation'!$B$18*U2561</f>
        <v/>
      </c>
      <c r="U2561" s="26">
        <f>MIN(1, S2561/M2561)</f>
        <v/>
      </c>
      <c r="V2561" s="26">
        <f>N2561/(N2561+O2561)</f>
        <v/>
      </c>
      <c r="W2561" s="26">
        <f>U2561*V2561</f>
        <v/>
      </c>
      <c r="X2561" s="39">
        <f>T2561/N2561</f>
        <v/>
      </c>
      <c r="Y2561" s="41">
        <f>IF(W2561=MAXIFS(W$2:W$7201, A$2:A$7201, A2561, B$2:B$7201, B2561), "OPTIMAL", "")</f>
        <v/>
      </c>
    </row>
    <row r="2562" ht="20" customHeight="1">
      <c r="A2562" s="28" t="n">
        <v>4</v>
      </c>
      <c r="B2562" s="28" t="n">
        <v>40</v>
      </c>
      <c r="C2562" s="29" t="n">
        <v>105</v>
      </c>
      <c r="D2562" s="29" t="n">
        <v>2</v>
      </c>
      <c r="E2562" s="30" t="n">
        <v>0</v>
      </c>
      <c r="F2562" s="29" t="n">
        <v>0</v>
      </c>
      <c r="G2562" s="28" t="n">
        <v>50</v>
      </c>
      <c r="H2562" s="30" t="inlineStr">
        <is>
          <t>ON</t>
        </is>
      </c>
      <c r="I2562" s="31" t="n">
        <v>994.4885628369005</v>
      </c>
      <c r="J2562" s="31" t="n">
        <v>4850.441664768843</v>
      </c>
      <c r="K2562" s="31" t="n">
        <v>2726.851851851852</v>
      </c>
      <c r="L2562" s="31" t="n">
        <v>150</v>
      </c>
      <c r="M2562" s="31">
        <f>I2562+J2562+K2562+L2562</f>
        <v/>
      </c>
      <c r="N2562" s="31">
        <f>M2562*'Dashboard &amp; Optimisation'!$B$18/('Dashboard &amp; Optimisation'!$B$16/3.6)</f>
        <v/>
      </c>
      <c r="O2562" s="31" t="n">
        <v>358.0589357745044</v>
      </c>
      <c r="P2562" s="32" t="n">
        <v>0.4759792218224727</v>
      </c>
      <c r="Q2562" s="33" t="n">
        <v>0.2</v>
      </c>
      <c r="R2562" s="31" t="n">
        <v>430.5123997503735</v>
      </c>
      <c r="S2562" s="31">
        <f>R2562*IF(A2562=4, 2.0, 3.0)</f>
        <v/>
      </c>
      <c r="T2562" s="29">
        <f>'Dashboard &amp; Optimisation'!$B$18*U2562</f>
        <v/>
      </c>
      <c r="U2562" s="34">
        <f>MIN(1, S2562/M2562)</f>
        <v/>
      </c>
      <c r="V2562" s="34">
        <f>N2562/(N2562+O2562)</f>
        <v/>
      </c>
      <c r="W2562" s="34">
        <f>U2562*V2562</f>
        <v/>
      </c>
      <c r="X2562" s="32">
        <f>T2562/N2562</f>
        <v/>
      </c>
      <c r="Y2562" s="35">
        <f>IF(W2562=MAXIFS(W$2:W$7201, A$2:A$7201, A2562, B$2:B$7201, B2562), "OPTIMAL", "")</f>
        <v/>
      </c>
    </row>
    <row r="2563" ht="20" customHeight="1">
      <c r="A2563" s="36" t="n">
        <v>4</v>
      </c>
      <c r="B2563" s="36" t="n">
        <v>40</v>
      </c>
      <c r="C2563" s="37" t="n">
        <v>105</v>
      </c>
      <c r="D2563" s="37" t="n">
        <v>2</v>
      </c>
      <c r="E2563" s="6" t="n">
        <v>0</v>
      </c>
      <c r="F2563" s="37" t="n">
        <v>0</v>
      </c>
      <c r="G2563" s="36" t="n">
        <v>50</v>
      </c>
      <c r="H2563" s="6" t="inlineStr">
        <is>
          <t>OFF</t>
        </is>
      </c>
      <c r="I2563" s="38" t="n">
        <v>994.4885628369005</v>
      </c>
      <c r="J2563" s="38" t="n">
        <v>4850.441664768843</v>
      </c>
      <c r="K2563" s="38" t="n">
        <v>2726.851851851852</v>
      </c>
      <c r="L2563" s="38" t="n">
        <v>150</v>
      </c>
      <c r="M2563" s="38">
        <f>I2563+J2563+K2563+L2563</f>
        <v/>
      </c>
      <c r="N2563" s="38">
        <f>M2563*'Dashboard &amp; Optimisation'!$B$18/('Dashboard &amp; Optimisation'!$B$16/3.6)</f>
        <v/>
      </c>
      <c r="O2563" s="38" t="n">
        <v>358.0589357745044</v>
      </c>
      <c r="P2563" s="39" t="n">
        <v>0.7791314943784637</v>
      </c>
      <c r="Q2563" s="40" t="n">
        <v>0.2</v>
      </c>
      <c r="R2563" s="38" t="n">
        <v>263.004330458461</v>
      </c>
      <c r="S2563" s="38">
        <f>R2563*IF(A2563=4, 2.0, 3.0)</f>
        <v/>
      </c>
      <c r="T2563" s="37">
        <f>'Dashboard &amp; Optimisation'!$B$18*U2563</f>
        <v/>
      </c>
      <c r="U2563" s="26">
        <f>MIN(1, S2563/M2563)</f>
        <v/>
      </c>
      <c r="V2563" s="26">
        <f>N2563/(N2563+O2563)</f>
        <v/>
      </c>
      <c r="W2563" s="26">
        <f>U2563*V2563</f>
        <v/>
      </c>
      <c r="X2563" s="39">
        <f>T2563/N2563</f>
        <v/>
      </c>
      <c r="Y2563" s="41">
        <f>IF(W2563=MAXIFS(W$2:W$7201, A$2:A$7201, A2563, B$2:B$7201, B2563), "OPTIMAL", "")</f>
        <v/>
      </c>
    </row>
    <row r="2564" ht="20" customHeight="1">
      <c r="A2564" s="28" t="n">
        <v>4</v>
      </c>
      <c r="B2564" s="28" t="n">
        <v>40</v>
      </c>
      <c r="C2564" s="29" t="n">
        <v>105</v>
      </c>
      <c r="D2564" s="29" t="n">
        <v>2</v>
      </c>
      <c r="E2564" s="30" t="n">
        <v>0</v>
      </c>
      <c r="F2564" s="29" t="n">
        <v>0</v>
      </c>
      <c r="G2564" s="28" t="n">
        <v>100</v>
      </c>
      <c r="H2564" s="30" t="inlineStr">
        <is>
          <t>ON</t>
        </is>
      </c>
      <c r="I2564" s="31" t="n">
        <v>994.4885628369005</v>
      </c>
      <c r="J2564" s="31" t="n">
        <v>4850.441664768843</v>
      </c>
      <c r="K2564" s="31" t="n">
        <v>2726.851851851852</v>
      </c>
      <c r="L2564" s="31" t="n">
        <v>150</v>
      </c>
      <c r="M2564" s="31">
        <f>I2564+J2564+K2564+L2564</f>
        <v/>
      </c>
      <c r="N2564" s="31">
        <f>M2564*'Dashboard &amp; Optimisation'!$B$18/('Dashboard &amp; Optimisation'!$B$16/3.6)</f>
        <v/>
      </c>
      <c r="O2564" s="31" t="n">
        <v>358.0589357745044</v>
      </c>
      <c r="P2564" s="32" t="n">
        <v>0.4767371025038626</v>
      </c>
      <c r="Q2564" s="33" t="n">
        <v>0.2</v>
      </c>
      <c r="R2564" s="31" t="n">
        <v>429.8280036143144</v>
      </c>
      <c r="S2564" s="31">
        <f>R2564*IF(A2564=4, 2.0, 3.0)</f>
        <v/>
      </c>
      <c r="T2564" s="29">
        <f>'Dashboard &amp; Optimisation'!$B$18*U2564</f>
        <v/>
      </c>
      <c r="U2564" s="34">
        <f>MIN(1, S2564/M2564)</f>
        <v/>
      </c>
      <c r="V2564" s="34">
        <f>N2564/(N2564+O2564)</f>
        <v/>
      </c>
      <c r="W2564" s="34">
        <f>U2564*V2564</f>
        <v/>
      </c>
      <c r="X2564" s="32">
        <f>T2564/N2564</f>
        <v/>
      </c>
      <c r="Y2564" s="35">
        <f>IF(W2564=MAXIFS(W$2:W$7201, A$2:A$7201, A2564, B$2:B$7201, B2564), "OPTIMAL", "")</f>
        <v/>
      </c>
    </row>
    <row r="2565" ht="20" customHeight="1">
      <c r="A2565" s="36" t="n">
        <v>4</v>
      </c>
      <c r="B2565" s="36" t="n">
        <v>40</v>
      </c>
      <c r="C2565" s="37" t="n">
        <v>105</v>
      </c>
      <c r="D2565" s="37" t="n">
        <v>2</v>
      </c>
      <c r="E2565" s="6" t="n">
        <v>0</v>
      </c>
      <c r="F2565" s="37" t="n">
        <v>0</v>
      </c>
      <c r="G2565" s="36" t="n">
        <v>100</v>
      </c>
      <c r="H2565" s="6" t="inlineStr">
        <is>
          <t>OFF</t>
        </is>
      </c>
      <c r="I2565" s="38" t="n">
        <v>994.4885628369005</v>
      </c>
      <c r="J2565" s="38" t="n">
        <v>4850.441664768843</v>
      </c>
      <c r="K2565" s="38" t="n">
        <v>2726.851851851852</v>
      </c>
      <c r="L2565" s="38" t="n">
        <v>150</v>
      </c>
      <c r="M2565" s="38">
        <f>I2565+J2565+K2565+L2565</f>
        <v/>
      </c>
      <c r="N2565" s="38">
        <f>M2565*'Dashboard &amp; Optimisation'!$B$18/('Dashboard &amp; Optimisation'!$B$16/3.6)</f>
        <v/>
      </c>
      <c r="O2565" s="38" t="n">
        <v>358.0589357745044</v>
      </c>
      <c r="P2565" s="39" t="n">
        <v>0.7798893750598538</v>
      </c>
      <c r="Q2565" s="40" t="n">
        <v>0.2</v>
      </c>
      <c r="R2565" s="38" t="n">
        <v>262.7487481828837</v>
      </c>
      <c r="S2565" s="38">
        <f>R2565*IF(A2565=4, 2.0, 3.0)</f>
        <v/>
      </c>
      <c r="T2565" s="37">
        <f>'Dashboard &amp; Optimisation'!$B$18*U2565</f>
        <v/>
      </c>
      <c r="U2565" s="26">
        <f>MIN(1, S2565/M2565)</f>
        <v/>
      </c>
      <c r="V2565" s="26">
        <f>N2565/(N2565+O2565)</f>
        <v/>
      </c>
      <c r="W2565" s="26">
        <f>U2565*V2565</f>
        <v/>
      </c>
      <c r="X2565" s="39">
        <f>T2565/N2565</f>
        <v/>
      </c>
      <c r="Y2565" s="41">
        <f>IF(W2565=MAXIFS(W$2:W$7201, A$2:A$7201, A2565, B$2:B$7201, B2565), "OPTIMAL", "")</f>
        <v/>
      </c>
    </row>
    <row r="2566" ht="20" customHeight="1">
      <c r="A2566" s="28" t="n">
        <v>4</v>
      </c>
      <c r="B2566" s="28" t="n">
        <v>40</v>
      </c>
      <c r="C2566" s="29" t="n">
        <v>105</v>
      </c>
      <c r="D2566" s="29" t="n">
        <v>2</v>
      </c>
      <c r="E2566" s="30" t="n">
        <v>0</v>
      </c>
      <c r="F2566" s="29" t="n">
        <v>0</v>
      </c>
      <c r="G2566" s="28" t="n">
        <v>150</v>
      </c>
      <c r="H2566" s="30" t="inlineStr">
        <is>
          <t>ON</t>
        </is>
      </c>
      <c r="I2566" s="31" t="n">
        <v>994.4885628369005</v>
      </c>
      <c r="J2566" s="31" t="n">
        <v>4850.441664768843</v>
      </c>
      <c r="K2566" s="31" t="n">
        <v>2726.851851851852</v>
      </c>
      <c r="L2566" s="31" t="n">
        <v>150</v>
      </c>
      <c r="M2566" s="31">
        <f>I2566+J2566+K2566+L2566</f>
        <v/>
      </c>
      <c r="N2566" s="31">
        <f>M2566*'Dashboard &amp; Optimisation'!$B$18/('Dashboard &amp; Optimisation'!$B$16/3.6)</f>
        <v/>
      </c>
      <c r="O2566" s="31" t="n">
        <v>358.0589357745044</v>
      </c>
      <c r="P2566" s="32" t="n">
        <v>0.4774949831852526</v>
      </c>
      <c r="Q2566" s="33" t="n">
        <v>0.2</v>
      </c>
      <c r="R2566" s="31" t="n">
        <v>429.1457800271959</v>
      </c>
      <c r="S2566" s="31">
        <f>R2566*IF(A2566=4, 2.0, 3.0)</f>
        <v/>
      </c>
      <c r="T2566" s="29">
        <f>'Dashboard &amp; Optimisation'!$B$18*U2566</f>
        <v/>
      </c>
      <c r="U2566" s="34">
        <f>MIN(1, S2566/M2566)</f>
        <v/>
      </c>
      <c r="V2566" s="34">
        <f>N2566/(N2566+O2566)</f>
        <v/>
      </c>
      <c r="W2566" s="34">
        <f>U2566*V2566</f>
        <v/>
      </c>
      <c r="X2566" s="32">
        <f>T2566/N2566</f>
        <v/>
      </c>
      <c r="Y2566" s="35">
        <f>IF(W2566=MAXIFS(W$2:W$7201, A$2:A$7201, A2566, B$2:B$7201, B2566), "OPTIMAL", "")</f>
        <v/>
      </c>
    </row>
    <row r="2567" ht="20" customHeight="1">
      <c r="A2567" s="36" t="n">
        <v>4</v>
      </c>
      <c r="B2567" s="36" t="n">
        <v>40</v>
      </c>
      <c r="C2567" s="37" t="n">
        <v>105</v>
      </c>
      <c r="D2567" s="37" t="n">
        <v>2</v>
      </c>
      <c r="E2567" s="6" t="n">
        <v>0</v>
      </c>
      <c r="F2567" s="37" t="n">
        <v>0</v>
      </c>
      <c r="G2567" s="36" t="n">
        <v>150</v>
      </c>
      <c r="H2567" s="6" t="inlineStr">
        <is>
          <t>OFF</t>
        </is>
      </c>
      <c r="I2567" s="38" t="n">
        <v>994.4885628369005</v>
      </c>
      <c r="J2567" s="38" t="n">
        <v>4850.441664768843</v>
      </c>
      <c r="K2567" s="38" t="n">
        <v>2726.851851851852</v>
      </c>
      <c r="L2567" s="38" t="n">
        <v>150</v>
      </c>
      <c r="M2567" s="38">
        <f>I2567+J2567+K2567+L2567</f>
        <v/>
      </c>
      <c r="N2567" s="38">
        <f>M2567*'Dashboard &amp; Optimisation'!$B$18/('Dashboard &amp; Optimisation'!$B$16/3.6)</f>
        <v/>
      </c>
      <c r="O2567" s="38" t="n">
        <v>358.0589357745044</v>
      </c>
      <c r="P2567" s="39" t="n">
        <v>0.7806472557412438</v>
      </c>
      <c r="Q2567" s="40" t="n">
        <v>0.2</v>
      </c>
      <c r="R2567" s="38" t="n">
        <v>262.4936621644001</v>
      </c>
      <c r="S2567" s="38">
        <f>R2567*IF(A2567=4, 2.0, 3.0)</f>
        <v/>
      </c>
      <c r="T2567" s="37">
        <f>'Dashboard &amp; Optimisation'!$B$18*U2567</f>
        <v/>
      </c>
      <c r="U2567" s="26">
        <f>MIN(1, S2567/M2567)</f>
        <v/>
      </c>
      <c r="V2567" s="26">
        <f>N2567/(N2567+O2567)</f>
        <v/>
      </c>
      <c r="W2567" s="26">
        <f>U2567*V2567</f>
        <v/>
      </c>
      <c r="X2567" s="39">
        <f>T2567/N2567</f>
        <v/>
      </c>
      <c r="Y2567" s="41">
        <f>IF(W2567=MAXIFS(W$2:W$7201, A$2:A$7201, A2567, B$2:B$7201, B2567), "OPTIMAL", "")</f>
        <v/>
      </c>
    </row>
    <row r="2568" ht="20" customHeight="1">
      <c r="A2568" s="28" t="n">
        <v>4</v>
      </c>
      <c r="B2568" s="28" t="n">
        <v>40</v>
      </c>
      <c r="C2568" s="29" t="n">
        <v>105</v>
      </c>
      <c r="D2568" s="29" t="n">
        <v>2</v>
      </c>
      <c r="E2568" s="30" t="n">
        <v>0</v>
      </c>
      <c r="F2568" s="29" t="n">
        <v>0</v>
      </c>
      <c r="G2568" s="28" t="n">
        <v>200</v>
      </c>
      <c r="H2568" s="30" t="inlineStr">
        <is>
          <t>ON</t>
        </is>
      </c>
      <c r="I2568" s="31" t="n">
        <v>994.4885628369005</v>
      </c>
      <c r="J2568" s="31" t="n">
        <v>4850.441664768843</v>
      </c>
      <c r="K2568" s="31" t="n">
        <v>2726.851851851852</v>
      </c>
      <c r="L2568" s="31" t="n">
        <v>150</v>
      </c>
      <c r="M2568" s="31">
        <f>I2568+J2568+K2568+L2568</f>
        <v/>
      </c>
      <c r="N2568" s="31">
        <f>M2568*'Dashboard &amp; Optimisation'!$B$18/('Dashboard &amp; Optimisation'!$B$16/3.6)</f>
        <v/>
      </c>
      <c r="O2568" s="31" t="n">
        <v>358.0589357745044</v>
      </c>
      <c r="P2568" s="32" t="n">
        <v>0.4782528638666426</v>
      </c>
      <c r="Q2568" s="33" t="n">
        <v>0.2</v>
      </c>
      <c r="R2568" s="31" t="n">
        <v>428.4657186605936</v>
      </c>
      <c r="S2568" s="31">
        <f>R2568*IF(A2568=4, 2.0, 3.0)</f>
        <v/>
      </c>
      <c r="T2568" s="29">
        <f>'Dashboard &amp; Optimisation'!$B$18*U2568</f>
        <v/>
      </c>
      <c r="U2568" s="34">
        <f>MIN(1, S2568/M2568)</f>
        <v/>
      </c>
      <c r="V2568" s="34">
        <f>N2568/(N2568+O2568)</f>
        <v/>
      </c>
      <c r="W2568" s="34">
        <f>U2568*V2568</f>
        <v/>
      </c>
      <c r="X2568" s="32">
        <f>T2568/N2568</f>
        <v/>
      </c>
      <c r="Y2568" s="35">
        <f>IF(W2568=MAXIFS(W$2:W$7201, A$2:A$7201, A2568, B$2:B$7201, B2568), "OPTIMAL", "")</f>
        <v/>
      </c>
    </row>
    <row r="2569" ht="20" customHeight="1">
      <c r="A2569" s="36" t="n">
        <v>4</v>
      </c>
      <c r="B2569" s="36" t="n">
        <v>40</v>
      </c>
      <c r="C2569" s="37" t="n">
        <v>105</v>
      </c>
      <c r="D2569" s="37" t="n">
        <v>2</v>
      </c>
      <c r="E2569" s="6" t="n">
        <v>0</v>
      </c>
      <c r="F2569" s="37" t="n">
        <v>0</v>
      </c>
      <c r="G2569" s="36" t="n">
        <v>200</v>
      </c>
      <c r="H2569" s="6" t="inlineStr">
        <is>
          <t>OFF</t>
        </is>
      </c>
      <c r="I2569" s="38" t="n">
        <v>994.4885628369005</v>
      </c>
      <c r="J2569" s="38" t="n">
        <v>4850.441664768843</v>
      </c>
      <c r="K2569" s="38" t="n">
        <v>2726.851851851852</v>
      </c>
      <c r="L2569" s="38" t="n">
        <v>150</v>
      </c>
      <c r="M2569" s="38">
        <f>I2569+J2569+K2569+L2569</f>
        <v/>
      </c>
      <c r="N2569" s="38">
        <f>M2569*'Dashboard &amp; Optimisation'!$B$18/('Dashboard &amp; Optimisation'!$B$16/3.6)</f>
        <v/>
      </c>
      <c r="O2569" s="38" t="n">
        <v>358.0589357745044</v>
      </c>
      <c r="P2569" s="39" t="n">
        <v>0.7814051364226338</v>
      </c>
      <c r="Q2569" s="40" t="n">
        <v>0.2</v>
      </c>
      <c r="R2569" s="38" t="n">
        <v>262.2390709590588</v>
      </c>
      <c r="S2569" s="38">
        <f>R2569*IF(A2569=4, 2.0, 3.0)</f>
        <v/>
      </c>
      <c r="T2569" s="37">
        <f>'Dashboard &amp; Optimisation'!$B$18*U2569</f>
        <v/>
      </c>
      <c r="U2569" s="26">
        <f>MIN(1, S2569/M2569)</f>
        <v/>
      </c>
      <c r="V2569" s="26">
        <f>N2569/(N2569+O2569)</f>
        <v/>
      </c>
      <c r="W2569" s="26">
        <f>U2569*V2569</f>
        <v/>
      </c>
      <c r="X2569" s="39">
        <f>T2569/N2569</f>
        <v/>
      </c>
      <c r="Y2569" s="41">
        <f>IF(W2569=MAXIFS(W$2:W$7201, A$2:A$7201, A2569, B$2:B$7201, B2569), "OPTIMAL", "")</f>
        <v/>
      </c>
    </row>
    <row r="2570" ht="20" customHeight="1">
      <c r="A2570" s="28" t="n">
        <v>4</v>
      </c>
      <c r="B2570" s="28" t="n">
        <v>40</v>
      </c>
      <c r="C2570" s="29" t="n">
        <v>105</v>
      </c>
      <c r="D2570" s="29" t="n">
        <v>2</v>
      </c>
      <c r="E2570" s="30" t="n">
        <v>4</v>
      </c>
      <c r="F2570" s="29" t="n">
        <v>1.5</v>
      </c>
      <c r="G2570" s="28" t="n">
        <v>50</v>
      </c>
      <c r="H2570" s="30" t="inlineStr">
        <is>
          <t>ON</t>
        </is>
      </c>
      <c r="I2570" s="31" t="n">
        <v>994.4885628369005</v>
      </c>
      <c r="J2570" s="31" t="n">
        <v>4850.441664768843</v>
      </c>
      <c r="K2570" s="31" t="n">
        <v>2726.851851851852</v>
      </c>
      <c r="L2570" s="31" t="n">
        <v>150</v>
      </c>
      <c r="M2570" s="31">
        <f>I2570+J2570+K2570+L2570</f>
        <v/>
      </c>
      <c r="N2570" s="31">
        <f>M2570*'Dashboard &amp; Optimisation'!$B$18/('Dashboard &amp; Optimisation'!$B$16/3.6)</f>
        <v/>
      </c>
      <c r="O2570" s="31" t="n">
        <v>558.8748810819526</v>
      </c>
      <c r="P2570" s="32" t="n">
        <v>0.07136000774024318</v>
      </c>
      <c r="Q2570" s="33" t="n">
        <v>6.39626436661611</v>
      </c>
      <c r="R2570" s="31" t="n">
        <v>2961.156153309506</v>
      </c>
      <c r="S2570" s="31">
        <f>R2570*IF(A2570=4, 2.0, 3.0)</f>
        <v/>
      </c>
      <c r="T2570" s="29">
        <f>'Dashboard &amp; Optimisation'!$B$18*U2570</f>
        <v/>
      </c>
      <c r="U2570" s="34">
        <f>MIN(1, S2570/M2570)</f>
        <v/>
      </c>
      <c r="V2570" s="34">
        <f>N2570/(N2570+O2570)</f>
        <v/>
      </c>
      <c r="W2570" s="34">
        <f>U2570*V2570</f>
        <v/>
      </c>
      <c r="X2570" s="32">
        <f>T2570/N2570</f>
        <v/>
      </c>
      <c r="Y2570" s="35">
        <f>IF(W2570=MAXIFS(W$2:W$7201, A$2:A$7201, A2570, B$2:B$7201, B2570), "OPTIMAL", "")</f>
        <v/>
      </c>
    </row>
    <row r="2571" ht="20" customHeight="1">
      <c r="A2571" s="36" t="n">
        <v>4</v>
      </c>
      <c r="B2571" s="36" t="n">
        <v>40</v>
      </c>
      <c r="C2571" s="37" t="n">
        <v>105</v>
      </c>
      <c r="D2571" s="37" t="n">
        <v>2</v>
      </c>
      <c r="E2571" s="6" t="n">
        <v>4</v>
      </c>
      <c r="F2571" s="37" t="n">
        <v>1.5</v>
      </c>
      <c r="G2571" s="36" t="n">
        <v>50</v>
      </c>
      <c r="H2571" s="6" t="inlineStr">
        <is>
          <t>OFF</t>
        </is>
      </c>
      <c r="I2571" s="38" t="n">
        <v>994.4885628369005</v>
      </c>
      <c r="J2571" s="38" t="n">
        <v>4850.441664768843</v>
      </c>
      <c r="K2571" s="38" t="n">
        <v>2726.851851851852</v>
      </c>
      <c r="L2571" s="38" t="n">
        <v>150</v>
      </c>
      <c r="M2571" s="38">
        <f>I2571+J2571+K2571+L2571</f>
        <v/>
      </c>
      <c r="N2571" s="38">
        <f>M2571*'Dashboard &amp; Optimisation'!$B$18/('Dashboard &amp; Optimisation'!$B$16/3.6)</f>
        <v/>
      </c>
      <c r="O2571" s="38" t="n">
        <v>558.8748810819526</v>
      </c>
      <c r="P2571" s="39" t="n">
        <v>0.296656820917451</v>
      </c>
      <c r="Q2571" s="40" t="n">
        <v>6.39626436661611</v>
      </c>
      <c r="R2571" s="38" t="n">
        <v>712.2982217861578</v>
      </c>
      <c r="S2571" s="38">
        <f>R2571*IF(A2571=4, 2.0, 3.0)</f>
        <v/>
      </c>
      <c r="T2571" s="37">
        <f>'Dashboard &amp; Optimisation'!$B$18*U2571</f>
        <v/>
      </c>
      <c r="U2571" s="26">
        <f>MIN(1, S2571/M2571)</f>
        <v/>
      </c>
      <c r="V2571" s="26">
        <f>N2571/(N2571+O2571)</f>
        <v/>
      </c>
      <c r="W2571" s="26">
        <f>U2571*V2571</f>
        <v/>
      </c>
      <c r="X2571" s="39">
        <f>T2571/N2571</f>
        <v/>
      </c>
      <c r="Y2571" s="41">
        <f>IF(W2571=MAXIFS(W$2:W$7201, A$2:A$7201, A2571, B$2:B$7201, B2571), "OPTIMAL", "")</f>
        <v/>
      </c>
    </row>
    <row r="2572" ht="20" customHeight="1">
      <c r="A2572" s="28" t="n">
        <v>4</v>
      </c>
      <c r="B2572" s="28" t="n">
        <v>40</v>
      </c>
      <c r="C2572" s="29" t="n">
        <v>105</v>
      </c>
      <c r="D2572" s="29" t="n">
        <v>2</v>
      </c>
      <c r="E2572" s="30" t="n">
        <v>4</v>
      </c>
      <c r="F2572" s="29" t="n">
        <v>1.5</v>
      </c>
      <c r="G2572" s="28" t="n">
        <v>100</v>
      </c>
      <c r="H2572" s="30" t="inlineStr">
        <is>
          <t>ON</t>
        </is>
      </c>
      <c r="I2572" s="31" t="n">
        <v>994.4885628369005</v>
      </c>
      <c r="J2572" s="31" t="n">
        <v>4850.441664768843</v>
      </c>
      <c r="K2572" s="31" t="n">
        <v>2726.851851851852</v>
      </c>
      <c r="L2572" s="31" t="n">
        <v>150</v>
      </c>
      <c r="M2572" s="31">
        <f>I2572+J2572+K2572+L2572</f>
        <v/>
      </c>
      <c r="N2572" s="31">
        <f>M2572*'Dashboard &amp; Optimisation'!$B$18/('Dashboard &amp; Optimisation'!$B$16/3.6)</f>
        <v/>
      </c>
      <c r="O2572" s="31" t="n">
        <v>558.8748810819526</v>
      </c>
      <c r="P2572" s="32" t="n">
        <v>0.07211788842163316</v>
      </c>
      <c r="Q2572" s="33" t="n">
        <v>6.39626436661611</v>
      </c>
      <c r="R2572" s="31" t="n">
        <v>2930.037618195835</v>
      </c>
      <c r="S2572" s="31">
        <f>R2572*IF(A2572=4, 2.0, 3.0)</f>
        <v/>
      </c>
      <c r="T2572" s="29">
        <f>'Dashboard &amp; Optimisation'!$B$18*U2572</f>
        <v/>
      </c>
      <c r="U2572" s="34">
        <f>MIN(1, S2572/M2572)</f>
        <v/>
      </c>
      <c r="V2572" s="34">
        <f>N2572/(N2572+O2572)</f>
        <v/>
      </c>
      <c r="W2572" s="34">
        <f>U2572*V2572</f>
        <v/>
      </c>
      <c r="X2572" s="32">
        <f>T2572/N2572</f>
        <v/>
      </c>
      <c r="Y2572" s="35">
        <f>IF(W2572=MAXIFS(W$2:W$7201, A$2:A$7201, A2572, B$2:B$7201, B2572), "OPTIMAL", "")</f>
        <v/>
      </c>
    </row>
    <row r="2573" ht="20" customHeight="1">
      <c r="A2573" s="36" t="n">
        <v>4</v>
      </c>
      <c r="B2573" s="36" t="n">
        <v>40</v>
      </c>
      <c r="C2573" s="37" t="n">
        <v>105</v>
      </c>
      <c r="D2573" s="37" t="n">
        <v>2</v>
      </c>
      <c r="E2573" s="6" t="n">
        <v>4</v>
      </c>
      <c r="F2573" s="37" t="n">
        <v>1.5</v>
      </c>
      <c r="G2573" s="36" t="n">
        <v>100</v>
      </c>
      <c r="H2573" s="6" t="inlineStr">
        <is>
          <t>OFF</t>
        </is>
      </c>
      <c r="I2573" s="38" t="n">
        <v>994.4885628369005</v>
      </c>
      <c r="J2573" s="38" t="n">
        <v>4850.441664768843</v>
      </c>
      <c r="K2573" s="38" t="n">
        <v>2726.851851851852</v>
      </c>
      <c r="L2573" s="38" t="n">
        <v>150</v>
      </c>
      <c r="M2573" s="38">
        <f>I2573+J2573+K2573+L2573</f>
        <v/>
      </c>
      <c r="N2573" s="38">
        <f>M2573*'Dashboard &amp; Optimisation'!$B$18/('Dashboard &amp; Optimisation'!$B$16/3.6)</f>
        <v/>
      </c>
      <c r="O2573" s="38" t="n">
        <v>558.8748810819526</v>
      </c>
      <c r="P2573" s="39" t="n">
        <v>0.297414701598841</v>
      </c>
      <c r="Q2573" s="40" t="n">
        <v>6.39626436661611</v>
      </c>
      <c r="R2573" s="38" t="n">
        <v>710.4831230073211</v>
      </c>
      <c r="S2573" s="38">
        <f>R2573*IF(A2573=4, 2.0, 3.0)</f>
        <v/>
      </c>
      <c r="T2573" s="37">
        <f>'Dashboard &amp; Optimisation'!$B$18*U2573</f>
        <v/>
      </c>
      <c r="U2573" s="26">
        <f>MIN(1, S2573/M2573)</f>
        <v/>
      </c>
      <c r="V2573" s="26">
        <f>N2573/(N2573+O2573)</f>
        <v/>
      </c>
      <c r="W2573" s="26">
        <f>U2573*V2573</f>
        <v/>
      </c>
      <c r="X2573" s="39">
        <f>T2573/N2573</f>
        <v/>
      </c>
      <c r="Y2573" s="41">
        <f>IF(W2573=MAXIFS(W$2:W$7201, A$2:A$7201, A2573, B$2:B$7201, B2573), "OPTIMAL", "")</f>
        <v/>
      </c>
    </row>
    <row r="2574" ht="20" customHeight="1">
      <c r="A2574" s="28" t="n">
        <v>4</v>
      </c>
      <c r="B2574" s="28" t="n">
        <v>40</v>
      </c>
      <c r="C2574" s="29" t="n">
        <v>105</v>
      </c>
      <c r="D2574" s="29" t="n">
        <v>2</v>
      </c>
      <c r="E2574" s="30" t="n">
        <v>4</v>
      </c>
      <c r="F2574" s="29" t="n">
        <v>1.5</v>
      </c>
      <c r="G2574" s="28" t="n">
        <v>150</v>
      </c>
      <c r="H2574" s="30" t="inlineStr">
        <is>
          <t>ON</t>
        </is>
      </c>
      <c r="I2574" s="31" t="n">
        <v>994.4885628369005</v>
      </c>
      <c r="J2574" s="31" t="n">
        <v>4850.441664768843</v>
      </c>
      <c r="K2574" s="31" t="n">
        <v>2726.851851851852</v>
      </c>
      <c r="L2574" s="31" t="n">
        <v>150</v>
      </c>
      <c r="M2574" s="31">
        <f>I2574+J2574+K2574+L2574</f>
        <v/>
      </c>
      <c r="N2574" s="31">
        <f>M2574*'Dashboard &amp; Optimisation'!$B$18/('Dashboard &amp; Optimisation'!$B$16/3.6)</f>
        <v/>
      </c>
      <c r="O2574" s="31" t="n">
        <v>558.8748810819526</v>
      </c>
      <c r="P2574" s="32" t="n">
        <v>0.07287576910302314</v>
      </c>
      <c r="Q2574" s="33" t="n">
        <v>6.39626436661611</v>
      </c>
      <c r="R2574" s="31" t="n">
        <v>2899.566325283135</v>
      </c>
      <c r="S2574" s="31">
        <f>R2574*IF(A2574=4, 2.0, 3.0)</f>
        <v/>
      </c>
      <c r="T2574" s="29">
        <f>'Dashboard &amp; Optimisation'!$B$18*U2574</f>
        <v/>
      </c>
      <c r="U2574" s="34">
        <f>MIN(1, S2574/M2574)</f>
        <v/>
      </c>
      <c r="V2574" s="34">
        <f>N2574/(N2574+O2574)</f>
        <v/>
      </c>
      <c r="W2574" s="34">
        <f>U2574*V2574</f>
        <v/>
      </c>
      <c r="X2574" s="32">
        <f>T2574/N2574</f>
        <v/>
      </c>
      <c r="Y2574" s="35">
        <f>IF(W2574=MAXIFS(W$2:W$7201, A$2:A$7201, A2574, B$2:B$7201, B2574), "OPTIMAL", "")</f>
        <v/>
      </c>
    </row>
    <row r="2575" ht="20" customHeight="1">
      <c r="A2575" s="36" t="n">
        <v>4</v>
      </c>
      <c r="B2575" s="36" t="n">
        <v>40</v>
      </c>
      <c r="C2575" s="37" t="n">
        <v>105</v>
      </c>
      <c r="D2575" s="37" t="n">
        <v>2</v>
      </c>
      <c r="E2575" s="6" t="n">
        <v>4</v>
      </c>
      <c r="F2575" s="37" t="n">
        <v>1.5</v>
      </c>
      <c r="G2575" s="36" t="n">
        <v>150</v>
      </c>
      <c r="H2575" s="6" t="inlineStr">
        <is>
          <t>OFF</t>
        </is>
      </c>
      <c r="I2575" s="38" t="n">
        <v>994.4885628369005</v>
      </c>
      <c r="J2575" s="38" t="n">
        <v>4850.441664768843</v>
      </c>
      <c r="K2575" s="38" t="n">
        <v>2726.851851851852</v>
      </c>
      <c r="L2575" s="38" t="n">
        <v>150</v>
      </c>
      <c r="M2575" s="38">
        <f>I2575+J2575+K2575+L2575</f>
        <v/>
      </c>
      <c r="N2575" s="38">
        <f>M2575*'Dashboard &amp; Optimisation'!$B$18/('Dashboard &amp; Optimisation'!$B$16/3.6)</f>
        <v/>
      </c>
      <c r="O2575" s="38" t="n">
        <v>558.8748810819526</v>
      </c>
      <c r="P2575" s="39" t="n">
        <v>0.298172582280231</v>
      </c>
      <c r="Q2575" s="40" t="n">
        <v>6.39626436661611</v>
      </c>
      <c r="R2575" s="38" t="n">
        <v>708.677251289462</v>
      </c>
      <c r="S2575" s="38">
        <f>R2575*IF(A2575=4, 2.0, 3.0)</f>
        <v/>
      </c>
      <c r="T2575" s="37">
        <f>'Dashboard &amp; Optimisation'!$B$18*U2575</f>
        <v/>
      </c>
      <c r="U2575" s="26">
        <f>MIN(1, S2575/M2575)</f>
        <v/>
      </c>
      <c r="V2575" s="26">
        <f>N2575/(N2575+O2575)</f>
        <v/>
      </c>
      <c r="W2575" s="26">
        <f>U2575*V2575</f>
        <v/>
      </c>
      <c r="X2575" s="39">
        <f>T2575/N2575</f>
        <v/>
      </c>
      <c r="Y2575" s="41">
        <f>IF(W2575=MAXIFS(W$2:W$7201, A$2:A$7201, A2575, B$2:B$7201, B2575), "OPTIMAL", "")</f>
        <v/>
      </c>
    </row>
    <row r="2576" ht="20" customHeight="1">
      <c r="A2576" s="28" t="n">
        <v>4</v>
      </c>
      <c r="B2576" s="28" t="n">
        <v>40</v>
      </c>
      <c r="C2576" s="29" t="n">
        <v>105</v>
      </c>
      <c r="D2576" s="29" t="n">
        <v>2</v>
      </c>
      <c r="E2576" s="30" t="n">
        <v>4</v>
      </c>
      <c r="F2576" s="29" t="n">
        <v>1.5</v>
      </c>
      <c r="G2576" s="28" t="n">
        <v>200</v>
      </c>
      <c r="H2576" s="30" t="inlineStr">
        <is>
          <t>ON</t>
        </is>
      </c>
      <c r="I2576" s="31" t="n">
        <v>994.4885628369005</v>
      </c>
      <c r="J2576" s="31" t="n">
        <v>4850.441664768843</v>
      </c>
      <c r="K2576" s="31" t="n">
        <v>2726.851851851852</v>
      </c>
      <c r="L2576" s="31" t="n">
        <v>150</v>
      </c>
      <c r="M2576" s="31">
        <f>I2576+J2576+K2576+L2576</f>
        <v/>
      </c>
      <c r="N2576" s="31">
        <f>M2576*'Dashboard &amp; Optimisation'!$B$18/('Dashboard &amp; Optimisation'!$B$16/3.6)</f>
        <v/>
      </c>
      <c r="O2576" s="31" t="n">
        <v>558.8748810819526</v>
      </c>
      <c r="P2576" s="32" t="n">
        <v>0.07363364978441311</v>
      </c>
      <c r="Q2576" s="33" t="n">
        <v>6.39626436661611</v>
      </c>
      <c r="R2576" s="31" t="n">
        <v>2869.722289183132</v>
      </c>
      <c r="S2576" s="31">
        <f>R2576*IF(A2576=4, 2.0, 3.0)</f>
        <v/>
      </c>
      <c r="T2576" s="29">
        <f>'Dashboard &amp; Optimisation'!$B$18*U2576</f>
        <v/>
      </c>
      <c r="U2576" s="34">
        <f>MIN(1, S2576/M2576)</f>
        <v/>
      </c>
      <c r="V2576" s="34">
        <f>N2576/(N2576+O2576)</f>
        <v/>
      </c>
      <c r="W2576" s="34">
        <f>U2576*V2576</f>
        <v/>
      </c>
      <c r="X2576" s="32">
        <f>T2576/N2576</f>
        <v/>
      </c>
      <c r="Y2576" s="35">
        <f>IF(W2576=MAXIFS(W$2:W$7201, A$2:A$7201, A2576, B$2:B$7201, B2576), "OPTIMAL", "")</f>
        <v/>
      </c>
    </row>
    <row r="2577" ht="20" customHeight="1">
      <c r="A2577" s="36" t="n">
        <v>4</v>
      </c>
      <c r="B2577" s="36" t="n">
        <v>40</v>
      </c>
      <c r="C2577" s="37" t="n">
        <v>105</v>
      </c>
      <c r="D2577" s="37" t="n">
        <v>2</v>
      </c>
      <c r="E2577" s="6" t="n">
        <v>4</v>
      </c>
      <c r="F2577" s="37" t="n">
        <v>1.5</v>
      </c>
      <c r="G2577" s="36" t="n">
        <v>200</v>
      </c>
      <c r="H2577" s="6" t="inlineStr">
        <is>
          <t>OFF</t>
        </is>
      </c>
      <c r="I2577" s="38" t="n">
        <v>994.4885628369005</v>
      </c>
      <c r="J2577" s="38" t="n">
        <v>4850.441664768843</v>
      </c>
      <c r="K2577" s="38" t="n">
        <v>2726.851851851852</v>
      </c>
      <c r="L2577" s="38" t="n">
        <v>150</v>
      </c>
      <c r="M2577" s="38">
        <f>I2577+J2577+K2577+L2577</f>
        <v/>
      </c>
      <c r="N2577" s="38">
        <f>M2577*'Dashboard &amp; Optimisation'!$B$18/('Dashboard &amp; Optimisation'!$B$16/3.6)</f>
        <v/>
      </c>
      <c r="O2577" s="38" t="n">
        <v>558.8748810819526</v>
      </c>
      <c r="P2577" s="39" t="n">
        <v>0.298930462961621</v>
      </c>
      <c r="Q2577" s="40" t="n">
        <v>6.39626436661611</v>
      </c>
      <c r="R2577" s="38" t="n">
        <v>706.8805364522665</v>
      </c>
      <c r="S2577" s="38">
        <f>R2577*IF(A2577=4, 2.0, 3.0)</f>
        <v/>
      </c>
      <c r="T2577" s="37">
        <f>'Dashboard &amp; Optimisation'!$B$18*U2577</f>
        <v/>
      </c>
      <c r="U2577" s="26">
        <f>MIN(1, S2577/M2577)</f>
        <v/>
      </c>
      <c r="V2577" s="26">
        <f>N2577/(N2577+O2577)</f>
        <v/>
      </c>
      <c r="W2577" s="26">
        <f>U2577*V2577</f>
        <v/>
      </c>
      <c r="X2577" s="39">
        <f>T2577/N2577</f>
        <v/>
      </c>
      <c r="Y2577" s="41">
        <f>IF(W2577=MAXIFS(W$2:W$7201, A$2:A$7201, A2577, B$2:B$7201, B2577), "OPTIMAL", "")</f>
        <v/>
      </c>
    </row>
    <row r="2578" ht="20" customHeight="1">
      <c r="A2578" s="28" t="n">
        <v>4</v>
      </c>
      <c r="B2578" s="28" t="n">
        <v>40</v>
      </c>
      <c r="C2578" s="29" t="n">
        <v>105</v>
      </c>
      <c r="D2578" s="29" t="n">
        <v>2</v>
      </c>
      <c r="E2578" s="30" t="n">
        <v>4</v>
      </c>
      <c r="F2578" s="29" t="n">
        <v>2</v>
      </c>
      <c r="G2578" s="28" t="n">
        <v>50</v>
      </c>
      <c r="H2578" s="30" t="inlineStr">
        <is>
          <t>ON</t>
        </is>
      </c>
      <c r="I2578" s="31" t="n">
        <v>994.4885628369005</v>
      </c>
      <c r="J2578" s="31" t="n">
        <v>4850.441664768843</v>
      </c>
      <c r="K2578" s="31" t="n">
        <v>2726.851851851852</v>
      </c>
      <c r="L2578" s="31" t="n">
        <v>150</v>
      </c>
      <c r="M2578" s="31">
        <f>I2578+J2578+K2578+L2578</f>
        <v/>
      </c>
      <c r="N2578" s="31">
        <f>M2578*'Dashboard &amp; Optimisation'!$B$18/('Dashboard &amp; Optimisation'!$B$16/3.6)</f>
        <v/>
      </c>
      <c r="O2578" s="31" t="n">
        <v>628.6273629682579</v>
      </c>
      <c r="P2578" s="32" t="n">
        <v>0.06850816677694416</v>
      </c>
      <c r="Q2578" s="33" t="n">
        <v>8.461685822154816</v>
      </c>
      <c r="R2578" s="31" t="n">
        <v>3116.836626895726</v>
      </c>
      <c r="S2578" s="31">
        <f>R2578*IF(A2578=4, 2.0, 3.0)</f>
        <v/>
      </c>
      <c r="T2578" s="29">
        <f>'Dashboard &amp; Optimisation'!$B$18*U2578</f>
        <v/>
      </c>
      <c r="U2578" s="34">
        <f>MIN(1, S2578/M2578)</f>
        <v/>
      </c>
      <c r="V2578" s="34">
        <f>N2578/(N2578+O2578)</f>
        <v/>
      </c>
      <c r="W2578" s="34">
        <f>U2578*V2578</f>
        <v/>
      </c>
      <c r="X2578" s="32">
        <f>T2578/N2578</f>
        <v/>
      </c>
      <c r="Y2578" s="35">
        <f>IF(W2578=MAXIFS(W$2:W$7201, A$2:A$7201, A2578, B$2:B$7201, B2578), "OPTIMAL", "")</f>
        <v/>
      </c>
    </row>
    <row r="2579" ht="20" customHeight="1">
      <c r="A2579" s="36" t="n">
        <v>4</v>
      </c>
      <c r="B2579" s="36" t="n">
        <v>40</v>
      </c>
      <c r="C2579" s="37" t="n">
        <v>105</v>
      </c>
      <c r="D2579" s="37" t="n">
        <v>2</v>
      </c>
      <c r="E2579" s="6" t="n">
        <v>4</v>
      </c>
      <c r="F2579" s="37" t="n">
        <v>2</v>
      </c>
      <c r="G2579" s="36" t="n">
        <v>50</v>
      </c>
      <c r="H2579" s="6" t="inlineStr">
        <is>
          <t>OFF</t>
        </is>
      </c>
      <c r="I2579" s="38" t="n">
        <v>994.4885628369005</v>
      </c>
      <c r="J2579" s="38" t="n">
        <v>4850.441664768843</v>
      </c>
      <c r="K2579" s="38" t="n">
        <v>2726.851851851852</v>
      </c>
      <c r="L2579" s="38" t="n">
        <v>150</v>
      </c>
      <c r="M2579" s="38">
        <f>I2579+J2579+K2579+L2579</f>
        <v/>
      </c>
      <c r="N2579" s="38">
        <f>M2579*'Dashboard &amp; Optimisation'!$B$18/('Dashboard &amp; Optimisation'!$B$16/3.6)</f>
        <v/>
      </c>
      <c r="O2579" s="38" t="n">
        <v>628.6273629682579</v>
      </c>
      <c r="P2579" s="39" t="n">
        <v>0.294822896093051</v>
      </c>
      <c r="Q2579" s="40" t="n">
        <v>8.461685822154816</v>
      </c>
      <c r="R2579" s="38" t="n">
        <v>724.2611285673934</v>
      </c>
      <c r="S2579" s="38">
        <f>R2579*IF(A2579=4, 2.0, 3.0)</f>
        <v/>
      </c>
      <c r="T2579" s="37">
        <f>'Dashboard &amp; Optimisation'!$B$18*U2579</f>
        <v/>
      </c>
      <c r="U2579" s="26">
        <f>MIN(1, S2579/M2579)</f>
        <v/>
      </c>
      <c r="V2579" s="26">
        <f>N2579/(N2579+O2579)</f>
        <v/>
      </c>
      <c r="W2579" s="26">
        <f>U2579*V2579</f>
        <v/>
      </c>
      <c r="X2579" s="39">
        <f>T2579/N2579</f>
        <v/>
      </c>
      <c r="Y2579" s="41">
        <f>IF(W2579=MAXIFS(W$2:W$7201, A$2:A$7201, A2579, B$2:B$7201, B2579), "OPTIMAL", "")</f>
        <v/>
      </c>
    </row>
    <row r="2580" ht="20" customHeight="1">
      <c r="A2580" s="28" t="n">
        <v>4</v>
      </c>
      <c r="B2580" s="28" t="n">
        <v>40</v>
      </c>
      <c r="C2580" s="29" t="n">
        <v>105</v>
      </c>
      <c r="D2580" s="29" t="n">
        <v>2</v>
      </c>
      <c r="E2580" s="30" t="n">
        <v>4</v>
      </c>
      <c r="F2580" s="29" t="n">
        <v>2</v>
      </c>
      <c r="G2580" s="28" t="n">
        <v>100</v>
      </c>
      <c r="H2580" s="30" t="inlineStr">
        <is>
          <t>ON</t>
        </is>
      </c>
      <c r="I2580" s="31" t="n">
        <v>994.4885628369005</v>
      </c>
      <c r="J2580" s="31" t="n">
        <v>4850.441664768843</v>
      </c>
      <c r="K2580" s="31" t="n">
        <v>2726.851851851852</v>
      </c>
      <c r="L2580" s="31" t="n">
        <v>150</v>
      </c>
      <c r="M2580" s="31">
        <f>I2580+J2580+K2580+L2580</f>
        <v/>
      </c>
      <c r="N2580" s="31">
        <f>M2580*'Dashboard &amp; Optimisation'!$B$18/('Dashboard &amp; Optimisation'!$B$16/3.6)</f>
        <v/>
      </c>
      <c r="O2580" s="31" t="n">
        <v>628.6273629682579</v>
      </c>
      <c r="P2580" s="32" t="n">
        <v>0.06926604745833413</v>
      </c>
      <c r="Q2580" s="33" t="n">
        <v>8.461685822154816</v>
      </c>
      <c r="R2580" s="31" t="n">
        <v>3082.733478914113</v>
      </c>
      <c r="S2580" s="31">
        <f>R2580*IF(A2580=4, 2.0, 3.0)</f>
        <v/>
      </c>
      <c r="T2580" s="29">
        <f>'Dashboard &amp; Optimisation'!$B$18*U2580</f>
        <v/>
      </c>
      <c r="U2580" s="34">
        <f>MIN(1, S2580/M2580)</f>
        <v/>
      </c>
      <c r="V2580" s="34">
        <f>N2580/(N2580+O2580)</f>
        <v/>
      </c>
      <c r="W2580" s="34">
        <f>U2580*V2580</f>
        <v/>
      </c>
      <c r="X2580" s="32">
        <f>T2580/N2580</f>
        <v/>
      </c>
      <c r="Y2580" s="35">
        <f>IF(W2580=MAXIFS(W$2:W$7201, A$2:A$7201, A2580, B$2:B$7201, B2580), "OPTIMAL", "")</f>
        <v/>
      </c>
    </row>
    <row r="2581" ht="20" customHeight="1">
      <c r="A2581" s="36" t="n">
        <v>4</v>
      </c>
      <c r="B2581" s="36" t="n">
        <v>40</v>
      </c>
      <c r="C2581" s="37" t="n">
        <v>105</v>
      </c>
      <c r="D2581" s="37" t="n">
        <v>2</v>
      </c>
      <c r="E2581" s="6" t="n">
        <v>4</v>
      </c>
      <c r="F2581" s="37" t="n">
        <v>2</v>
      </c>
      <c r="G2581" s="36" t="n">
        <v>100</v>
      </c>
      <c r="H2581" s="6" t="inlineStr">
        <is>
          <t>OFF</t>
        </is>
      </c>
      <c r="I2581" s="38" t="n">
        <v>994.4885628369005</v>
      </c>
      <c r="J2581" s="38" t="n">
        <v>4850.441664768843</v>
      </c>
      <c r="K2581" s="38" t="n">
        <v>2726.851851851852</v>
      </c>
      <c r="L2581" s="38" t="n">
        <v>150</v>
      </c>
      <c r="M2581" s="38">
        <f>I2581+J2581+K2581+L2581</f>
        <v/>
      </c>
      <c r="N2581" s="38">
        <f>M2581*'Dashboard &amp; Optimisation'!$B$18/('Dashboard &amp; Optimisation'!$B$16/3.6)</f>
        <v/>
      </c>
      <c r="O2581" s="38" t="n">
        <v>628.6273629682579</v>
      </c>
      <c r="P2581" s="39" t="n">
        <v>0.2955807767744409</v>
      </c>
      <c r="Q2581" s="40" t="n">
        <v>8.461685822154816</v>
      </c>
      <c r="R2581" s="38" t="n">
        <v>722.4040946844294</v>
      </c>
      <c r="S2581" s="38">
        <f>R2581*IF(A2581=4, 2.0, 3.0)</f>
        <v/>
      </c>
      <c r="T2581" s="37">
        <f>'Dashboard &amp; Optimisation'!$B$18*U2581</f>
        <v/>
      </c>
      <c r="U2581" s="26">
        <f>MIN(1, S2581/M2581)</f>
        <v/>
      </c>
      <c r="V2581" s="26">
        <f>N2581/(N2581+O2581)</f>
        <v/>
      </c>
      <c r="W2581" s="26">
        <f>U2581*V2581</f>
        <v/>
      </c>
      <c r="X2581" s="39">
        <f>T2581/N2581</f>
        <v/>
      </c>
      <c r="Y2581" s="41">
        <f>IF(W2581=MAXIFS(W$2:W$7201, A$2:A$7201, A2581, B$2:B$7201, B2581), "OPTIMAL", "")</f>
        <v/>
      </c>
    </row>
    <row r="2582" ht="20" customHeight="1">
      <c r="A2582" s="28" t="n">
        <v>4</v>
      </c>
      <c r="B2582" s="28" t="n">
        <v>40</v>
      </c>
      <c r="C2582" s="29" t="n">
        <v>105</v>
      </c>
      <c r="D2582" s="29" t="n">
        <v>2</v>
      </c>
      <c r="E2582" s="30" t="n">
        <v>4</v>
      </c>
      <c r="F2582" s="29" t="n">
        <v>2</v>
      </c>
      <c r="G2582" s="28" t="n">
        <v>150</v>
      </c>
      <c r="H2582" s="30" t="inlineStr">
        <is>
          <t>ON</t>
        </is>
      </c>
      <c r="I2582" s="31" t="n">
        <v>994.4885628369005</v>
      </c>
      <c r="J2582" s="31" t="n">
        <v>4850.441664768843</v>
      </c>
      <c r="K2582" s="31" t="n">
        <v>2726.851851851852</v>
      </c>
      <c r="L2582" s="31" t="n">
        <v>150</v>
      </c>
      <c r="M2582" s="31">
        <f>I2582+J2582+K2582+L2582</f>
        <v/>
      </c>
      <c r="N2582" s="31">
        <f>M2582*'Dashboard &amp; Optimisation'!$B$18/('Dashboard &amp; Optimisation'!$B$16/3.6)</f>
        <v/>
      </c>
      <c r="O2582" s="31" t="n">
        <v>628.6273629682579</v>
      </c>
      <c r="P2582" s="32" t="n">
        <v>0.07002392813972411</v>
      </c>
      <c r="Q2582" s="33" t="n">
        <v>8.461685822154816</v>
      </c>
      <c r="R2582" s="31" t="n">
        <v>3049.368539076959</v>
      </c>
      <c r="S2582" s="31">
        <f>R2582*IF(A2582=4, 2.0, 3.0)</f>
        <v/>
      </c>
      <c r="T2582" s="29">
        <f>'Dashboard &amp; Optimisation'!$B$18*U2582</f>
        <v/>
      </c>
      <c r="U2582" s="34">
        <f>MIN(1, S2582/M2582)</f>
        <v/>
      </c>
      <c r="V2582" s="34">
        <f>N2582/(N2582+O2582)</f>
        <v/>
      </c>
      <c r="W2582" s="34">
        <f>U2582*V2582</f>
        <v/>
      </c>
      <c r="X2582" s="32">
        <f>T2582/N2582</f>
        <v/>
      </c>
      <c r="Y2582" s="35">
        <f>IF(W2582=MAXIFS(W$2:W$7201, A$2:A$7201, A2582, B$2:B$7201, B2582), "OPTIMAL", "")</f>
        <v/>
      </c>
    </row>
    <row r="2583" ht="20" customHeight="1">
      <c r="A2583" s="36" t="n">
        <v>4</v>
      </c>
      <c r="B2583" s="36" t="n">
        <v>40</v>
      </c>
      <c r="C2583" s="37" t="n">
        <v>105</v>
      </c>
      <c r="D2583" s="37" t="n">
        <v>2</v>
      </c>
      <c r="E2583" s="6" t="n">
        <v>4</v>
      </c>
      <c r="F2583" s="37" t="n">
        <v>2</v>
      </c>
      <c r="G2583" s="36" t="n">
        <v>150</v>
      </c>
      <c r="H2583" s="6" t="inlineStr">
        <is>
          <t>OFF</t>
        </is>
      </c>
      <c r="I2583" s="38" t="n">
        <v>994.4885628369005</v>
      </c>
      <c r="J2583" s="38" t="n">
        <v>4850.441664768843</v>
      </c>
      <c r="K2583" s="38" t="n">
        <v>2726.851851851852</v>
      </c>
      <c r="L2583" s="38" t="n">
        <v>150</v>
      </c>
      <c r="M2583" s="38">
        <f>I2583+J2583+K2583+L2583</f>
        <v/>
      </c>
      <c r="N2583" s="38">
        <f>M2583*'Dashboard &amp; Optimisation'!$B$18/('Dashboard &amp; Optimisation'!$B$16/3.6)</f>
        <v/>
      </c>
      <c r="O2583" s="38" t="n">
        <v>628.6273629682579</v>
      </c>
      <c r="P2583" s="39" t="n">
        <v>0.2963386574558309</v>
      </c>
      <c r="Q2583" s="40" t="n">
        <v>8.461685822154816</v>
      </c>
      <c r="R2583" s="38" t="n">
        <v>720.5565594616584</v>
      </c>
      <c r="S2583" s="38">
        <f>R2583*IF(A2583=4, 2.0, 3.0)</f>
        <v/>
      </c>
      <c r="T2583" s="37">
        <f>'Dashboard &amp; Optimisation'!$B$18*U2583</f>
        <v/>
      </c>
      <c r="U2583" s="26">
        <f>MIN(1, S2583/M2583)</f>
        <v/>
      </c>
      <c r="V2583" s="26">
        <f>N2583/(N2583+O2583)</f>
        <v/>
      </c>
      <c r="W2583" s="26">
        <f>U2583*V2583</f>
        <v/>
      </c>
      <c r="X2583" s="39">
        <f>T2583/N2583</f>
        <v/>
      </c>
      <c r="Y2583" s="41">
        <f>IF(W2583=MAXIFS(W$2:W$7201, A$2:A$7201, A2583, B$2:B$7201, B2583), "OPTIMAL", "")</f>
        <v/>
      </c>
    </row>
    <row r="2584" ht="20" customHeight="1">
      <c r="A2584" s="28" t="n">
        <v>4</v>
      </c>
      <c r="B2584" s="28" t="n">
        <v>40</v>
      </c>
      <c r="C2584" s="29" t="n">
        <v>105</v>
      </c>
      <c r="D2584" s="29" t="n">
        <v>2</v>
      </c>
      <c r="E2584" s="30" t="n">
        <v>4</v>
      </c>
      <c r="F2584" s="29" t="n">
        <v>2</v>
      </c>
      <c r="G2584" s="28" t="n">
        <v>200</v>
      </c>
      <c r="H2584" s="30" t="inlineStr">
        <is>
          <t>ON</t>
        </is>
      </c>
      <c r="I2584" s="31" t="n">
        <v>994.4885628369005</v>
      </c>
      <c r="J2584" s="31" t="n">
        <v>4850.441664768843</v>
      </c>
      <c r="K2584" s="31" t="n">
        <v>2726.851851851852</v>
      </c>
      <c r="L2584" s="31" t="n">
        <v>150</v>
      </c>
      <c r="M2584" s="31">
        <f>I2584+J2584+K2584+L2584</f>
        <v/>
      </c>
      <c r="N2584" s="31">
        <f>M2584*'Dashboard &amp; Optimisation'!$B$18/('Dashboard &amp; Optimisation'!$B$16/3.6)</f>
        <v/>
      </c>
      <c r="O2584" s="31" t="n">
        <v>628.6273629682579</v>
      </c>
      <c r="P2584" s="32" t="n">
        <v>0.07078180882111409</v>
      </c>
      <c r="Q2584" s="33" t="n">
        <v>8.461685822154816</v>
      </c>
      <c r="R2584" s="31" t="n">
        <v>3016.71809477925</v>
      </c>
      <c r="S2584" s="31">
        <f>R2584*IF(A2584=4, 2.0, 3.0)</f>
        <v/>
      </c>
      <c r="T2584" s="29">
        <f>'Dashboard &amp; Optimisation'!$B$18*U2584</f>
        <v/>
      </c>
      <c r="U2584" s="34">
        <f>MIN(1, S2584/M2584)</f>
        <v/>
      </c>
      <c r="V2584" s="34">
        <f>N2584/(N2584+O2584)</f>
        <v/>
      </c>
      <c r="W2584" s="34">
        <f>U2584*V2584</f>
        <v/>
      </c>
      <c r="X2584" s="32">
        <f>T2584/N2584</f>
        <v/>
      </c>
      <c r="Y2584" s="35">
        <f>IF(W2584=MAXIFS(W$2:W$7201, A$2:A$7201, A2584, B$2:B$7201, B2584), "OPTIMAL", "")</f>
        <v/>
      </c>
    </row>
    <row r="2585" ht="20" customHeight="1">
      <c r="A2585" s="36" t="n">
        <v>4</v>
      </c>
      <c r="B2585" s="36" t="n">
        <v>40</v>
      </c>
      <c r="C2585" s="37" t="n">
        <v>105</v>
      </c>
      <c r="D2585" s="37" t="n">
        <v>2</v>
      </c>
      <c r="E2585" s="6" t="n">
        <v>4</v>
      </c>
      <c r="F2585" s="37" t="n">
        <v>2</v>
      </c>
      <c r="G2585" s="36" t="n">
        <v>200</v>
      </c>
      <c r="H2585" s="6" t="inlineStr">
        <is>
          <t>OFF</t>
        </is>
      </c>
      <c r="I2585" s="38" t="n">
        <v>994.4885628369005</v>
      </c>
      <c r="J2585" s="38" t="n">
        <v>4850.441664768843</v>
      </c>
      <c r="K2585" s="38" t="n">
        <v>2726.851851851852</v>
      </c>
      <c r="L2585" s="38" t="n">
        <v>150</v>
      </c>
      <c r="M2585" s="38">
        <f>I2585+J2585+K2585+L2585</f>
        <v/>
      </c>
      <c r="N2585" s="38">
        <f>M2585*'Dashboard &amp; Optimisation'!$B$18/('Dashboard &amp; Optimisation'!$B$16/3.6)</f>
        <v/>
      </c>
      <c r="O2585" s="38" t="n">
        <v>628.6273629682579</v>
      </c>
      <c r="P2585" s="39" t="n">
        <v>0.2970965381372209</v>
      </c>
      <c r="Q2585" s="40" t="n">
        <v>8.461685822154816</v>
      </c>
      <c r="R2585" s="38" t="n">
        <v>718.7184502070409</v>
      </c>
      <c r="S2585" s="38">
        <f>R2585*IF(A2585=4, 2.0, 3.0)</f>
        <v/>
      </c>
      <c r="T2585" s="37">
        <f>'Dashboard &amp; Optimisation'!$B$18*U2585</f>
        <v/>
      </c>
      <c r="U2585" s="26">
        <f>MIN(1, S2585/M2585)</f>
        <v/>
      </c>
      <c r="V2585" s="26">
        <f>N2585/(N2585+O2585)</f>
        <v/>
      </c>
      <c r="W2585" s="26">
        <f>U2585*V2585</f>
        <v/>
      </c>
      <c r="X2585" s="39">
        <f>T2585/N2585</f>
        <v/>
      </c>
      <c r="Y2585" s="41">
        <f>IF(W2585=MAXIFS(W$2:W$7201, A$2:A$7201, A2585, B$2:B$7201, B2585), "OPTIMAL", "")</f>
        <v/>
      </c>
    </row>
    <row r="2586" ht="20" customHeight="1">
      <c r="A2586" s="28" t="n">
        <v>4</v>
      </c>
      <c r="B2586" s="28" t="n">
        <v>40</v>
      </c>
      <c r="C2586" s="29" t="n">
        <v>105</v>
      </c>
      <c r="D2586" s="29" t="n">
        <v>2</v>
      </c>
      <c r="E2586" s="30" t="n">
        <v>8</v>
      </c>
      <c r="F2586" s="29" t="n">
        <v>1.5</v>
      </c>
      <c r="G2586" s="28" t="n">
        <v>50</v>
      </c>
      <c r="H2586" s="30" t="inlineStr">
        <is>
          <t>ON</t>
        </is>
      </c>
      <c r="I2586" s="31" t="n">
        <v>994.4885628369005</v>
      </c>
      <c r="J2586" s="31" t="n">
        <v>4850.441664768843</v>
      </c>
      <c r="K2586" s="31" t="n">
        <v>2726.851851851852</v>
      </c>
      <c r="L2586" s="31" t="n">
        <v>150</v>
      </c>
      <c r="M2586" s="31">
        <f>I2586+J2586+K2586+L2586</f>
        <v/>
      </c>
      <c r="N2586" s="31">
        <f>M2586*'Dashboard &amp; Optimisation'!$B$18/('Dashboard &amp; Optimisation'!$B$16/3.6)</f>
        <v/>
      </c>
      <c r="O2586" s="31" t="n">
        <v>772.6249258603267</v>
      </c>
      <c r="P2586" s="32" t="n">
        <v>0.05380736146841492</v>
      </c>
      <c r="Q2586" s="33" t="n">
        <v>12.59252873323222</v>
      </c>
      <c r="R2586" s="31" t="n">
        <v>4053.591526922005</v>
      </c>
      <c r="S2586" s="31">
        <f>R2586*IF(A2586=4, 2.0, 3.0)</f>
        <v/>
      </c>
      <c r="T2586" s="29">
        <f>'Dashboard &amp; Optimisation'!$B$18*U2586</f>
        <v/>
      </c>
      <c r="U2586" s="34">
        <f>MIN(1, S2586/M2586)</f>
        <v/>
      </c>
      <c r="V2586" s="34">
        <f>N2586/(N2586+O2586)</f>
        <v/>
      </c>
      <c r="W2586" s="34">
        <f>U2586*V2586</f>
        <v/>
      </c>
      <c r="X2586" s="32">
        <f>T2586/N2586</f>
        <v/>
      </c>
      <c r="Y2586" s="35">
        <f>IF(W2586=MAXIFS(W$2:W$7201, A$2:A$7201, A2586, B$2:B$7201, B2586), "OPTIMAL", "")</f>
        <v/>
      </c>
    </row>
    <row r="2587" ht="20" customHeight="1">
      <c r="A2587" s="36" t="n">
        <v>4</v>
      </c>
      <c r="B2587" s="36" t="n">
        <v>40</v>
      </c>
      <c r="C2587" s="37" t="n">
        <v>105</v>
      </c>
      <c r="D2587" s="37" t="n">
        <v>2</v>
      </c>
      <c r="E2587" s="6" t="n">
        <v>8</v>
      </c>
      <c r="F2587" s="37" t="n">
        <v>1.5</v>
      </c>
      <c r="G2587" s="36" t="n">
        <v>50</v>
      </c>
      <c r="H2587" s="6" t="inlineStr">
        <is>
          <t>OFF</t>
        </is>
      </c>
      <c r="I2587" s="38" t="n">
        <v>994.4885628369005</v>
      </c>
      <c r="J2587" s="38" t="n">
        <v>4850.441664768843</v>
      </c>
      <c r="K2587" s="38" t="n">
        <v>2726.851851851852</v>
      </c>
      <c r="L2587" s="38" t="n">
        <v>150</v>
      </c>
      <c r="M2587" s="38">
        <f>I2587+J2587+K2587+L2587</f>
        <v/>
      </c>
      <c r="N2587" s="38">
        <f>M2587*'Dashboard &amp; Optimisation'!$B$18/('Dashboard &amp; Optimisation'!$B$16/3.6)</f>
        <v/>
      </c>
      <c r="O2587" s="38" t="n">
        <v>772.6249258603267</v>
      </c>
      <c r="P2587" s="39" t="n">
        <v>0.233065920761041</v>
      </c>
      <c r="Q2587" s="40" t="n">
        <v>12.59252873323222</v>
      </c>
      <c r="R2587" s="38" t="n">
        <v>935.8428028524357</v>
      </c>
      <c r="S2587" s="38">
        <f>R2587*IF(A2587=4, 2.0, 3.0)</f>
        <v/>
      </c>
      <c r="T2587" s="37">
        <f>'Dashboard &amp; Optimisation'!$B$18*U2587</f>
        <v/>
      </c>
      <c r="U2587" s="26">
        <f>MIN(1, S2587/M2587)</f>
        <v/>
      </c>
      <c r="V2587" s="26">
        <f>N2587/(N2587+O2587)</f>
        <v/>
      </c>
      <c r="W2587" s="26">
        <f>U2587*V2587</f>
        <v/>
      </c>
      <c r="X2587" s="39">
        <f>T2587/N2587</f>
        <v/>
      </c>
      <c r="Y2587" s="41">
        <f>IF(W2587=MAXIFS(W$2:W$7201, A$2:A$7201, A2587, B$2:B$7201, B2587), "OPTIMAL", "")</f>
        <v/>
      </c>
    </row>
    <row r="2588" ht="20" customHeight="1">
      <c r="A2588" s="28" t="n">
        <v>4</v>
      </c>
      <c r="B2588" s="28" t="n">
        <v>40</v>
      </c>
      <c r="C2588" s="29" t="n">
        <v>105</v>
      </c>
      <c r="D2588" s="29" t="n">
        <v>2</v>
      </c>
      <c r="E2588" s="30" t="n">
        <v>8</v>
      </c>
      <c r="F2588" s="29" t="n">
        <v>1.5</v>
      </c>
      <c r="G2588" s="28" t="n">
        <v>100</v>
      </c>
      <c r="H2588" s="30" t="inlineStr">
        <is>
          <t>ON</t>
        </is>
      </c>
      <c r="I2588" s="31" t="n">
        <v>994.4885628369005</v>
      </c>
      <c r="J2588" s="31" t="n">
        <v>4850.441664768843</v>
      </c>
      <c r="K2588" s="31" t="n">
        <v>2726.851851851852</v>
      </c>
      <c r="L2588" s="31" t="n">
        <v>150</v>
      </c>
      <c r="M2588" s="31">
        <f>I2588+J2588+K2588+L2588</f>
        <v/>
      </c>
      <c r="N2588" s="31">
        <f>M2588*'Dashboard &amp; Optimisation'!$B$18/('Dashboard &amp; Optimisation'!$B$16/3.6)</f>
        <v/>
      </c>
      <c r="O2588" s="31" t="n">
        <v>772.6249258603267</v>
      </c>
      <c r="P2588" s="32" t="n">
        <v>0.0545652421498049</v>
      </c>
      <c r="Q2588" s="33" t="n">
        <v>12.59252873323222</v>
      </c>
      <c r="R2588" s="31" t="n">
        <v>3997.289408806851</v>
      </c>
      <c r="S2588" s="31">
        <f>R2588*IF(A2588=4, 2.0, 3.0)</f>
        <v/>
      </c>
      <c r="T2588" s="29">
        <f>'Dashboard &amp; Optimisation'!$B$18*U2588</f>
        <v/>
      </c>
      <c r="U2588" s="34">
        <f>MIN(1, S2588/M2588)</f>
        <v/>
      </c>
      <c r="V2588" s="34">
        <f>N2588/(N2588+O2588)</f>
        <v/>
      </c>
      <c r="W2588" s="34">
        <f>U2588*V2588</f>
        <v/>
      </c>
      <c r="X2588" s="32">
        <f>T2588/N2588</f>
        <v/>
      </c>
      <c r="Y2588" s="35">
        <f>IF(W2588=MAXIFS(W$2:W$7201, A$2:A$7201, A2588, B$2:B$7201, B2588), "OPTIMAL", "")</f>
        <v/>
      </c>
    </row>
    <row r="2589" ht="20" customHeight="1">
      <c r="A2589" s="36" t="n">
        <v>4</v>
      </c>
      <c r="B2589" s="36" t="n">
        <v>40</v>
      </c>
      <c r="C2589" s="37" t="n">
        <v>105</v>
      </c>
      <c r="D2589" s="37" t="n">
        <v>2</v>
      </c>
      <c r="E2589" s="6" t="n">
        <v>8</v>
      </c>
      <c r="F2589" s="37" t="n">
        <v>1.5</v>
      </c>
      <c r="G2589" s="36" t="n">
        <v>100</v>
      </c>
      <c r="H2589" s="6" t="inlineStr">
        <is>
          <t>OFF</t>
        </is>
      </c>
      <c r="I2589" s="38" t="n">
        <v>994.4885628369005</v>
      </c>
      <c r="J2589" s="38" t="n">
        <v>4850.441664768843</v>
      </c>
      <c r="K2589" s="38" t="n">
        <v>2726.851851851852</v>
      </c>
      <c r="L2589" s="38" t="n">
        <v>150</v>
      </c>
      <c r="M2589" s="38">
        <f>I2589+J2589+K2589+L2589</f>
        <v/>
      </c>
      <c r="N2589" s="38">
        <f>M2589*'Dashboard &amp; Optimisation'!$B$18/('Dashboard &amp; Optimisation'!$B$16/3.6)</f>
        <v/>
      </c>
      <c r="O2589" s="38" t="n">
        <v>772.6249258603267</v>
      </c>
      <c r="P2589" s="39" t="n">
        <v>0.233823801442431</v>
      </c>
      <c r="Q2589" s="40" t="n">
        <v>12.59252873323222</v>
      </c>
      <c r="R2589" s="38" t="n">
        <v>932.8095052295062</v>
      </c>
      <c r="S2589" s="38">
        <f>R2589*IF(A2589=4, 2.0, 3.0)</f>
        <v/>
      </c>
      <c r="T2589" s="37">
        <f>'Dashboard &amp; Optimisation'!$B$18*U2589</f>
        <v/>
      </c>
      <c r="U2589" s="26">
        <f>MIN(1, S2589/M2589)</f>
        <v/>
      </c>
      <c r="V2589" s="26">
        <f>N2589/(N2589+O2589)</f>
        <v/>
      </c>
      <c r="W2589" s="26">
        <f>U2589*V2589</f>
        <v/>
      </c>
      <c r="X2589" s="39">
        <f>T2589/N2589</f>
        <v/>
      </c>
      <c r="Y2589" s="41">
        <f>IF(W2589=MAXIFS(W$2:W$7201, A$2:A$7201, A2589, B$2:B$7201, B2589), "OPTIMAL", "")</f>
        <v/>
      </c>
    </row>
    <row r="2590" ht="20" customHeight="1">
      <c r="A2590" s="28" t="n">
        <v>4</v>
      </c>
      <c r="B2590" s="28" t="n">
        <v>40</v>
      </c>
      <c r="C2590" s="29" t="n">
        <v>105</v>
      </c>
      <c r="D2590" s="29" t="n">
        <v>2</v>
      </c>
      <c r="E2590" s="30" t="n">
        <v>8</v>
      </c>
      <c r="F2590" s="29" t="n">
        <v>1.5</v>
      </c>
      <c r="G2590" s="28" t="n">
        <v>150</v>
      </c>
      <c r="H2590" s="30" t="inlineStr">
        <is>
          <t>ON</t>
        </is>
      </c>
      <c r="I2590" s="31" t="n">
        <v>994.4885628369005</v>
      </c>
      <c r="J2590" s="31" t="n">
        <v>4850.441664768843</v>
      </c>
      <c r="K2590" s="31" t="n">
        <v>2726.851851851852</v>
      </c>
      <c r="L2590" s="31" t="n">
        <v>150</v>
      </c>
      <c r="M2590" s="31">
        <f>I2590+J2590+K2590+L2590</f>
        <v/>
      </c>
      <c r="N2590" s="31">
        <f>M2590*'Dashboard &amp; Optimisation'!$B$18/('Dashboard &amp; Optimisation'!$B$16/3.6)</f>
        <v/>
      </c>
      <c r="O2590" s="31" t="n">
        <v>772.6249258603267</v>
      </c>
      <c r="P2590" s="32" t="n">
        <v>0.05532312283119488</v>
      </c>
      <c r="Q2590" s="33" t="n">
        <v>12.59252873323222</v>
      </c>
      <c r="R2590" s="31" t="n">
        <v>3942.529874893642</v>
      </c>
      <c r="S2590" s="31">
        <f>R2590*IF(A2590=4, 2.0, 3.0)</f>
        <v/>
      </c>
      <c r="T2590" s="29">
        <f>'Dashboard &amp; Optimisation'!$B$18*U2590</f>
        <v/>
      </c>
      <c r="U2590" s="34">
        <f>MIN(1, S2590/M2590)</f>
        <v/>
      </c>
      <c r="V2590" s="34">
        <f>N2590/(N2590+O2590)</f>
        <v/>
      </c>
      <c r="W2590" s="34">
        <f>U2590*V2590</f>
        <v/>
      </c>
      <c r="X2590" s="32">
        <f>T2590/N2590</f>
        <v/>
      </c>
      <c r="Y2590" s="35">
        <f>IF(W2590=MAXIFS(W$2:W$7201, A$2:A$7201, A2590, B$2:B$7201, B2590), "OPTIMAL", "")</f>
        <v/>
      </c>
    </row>
    <row r="2591" ht="20" customHeight="1">
      <c r="A2591" s="36" t="n">
        <v>4</v>
      </c>
      <c r="B2591" s="36" t="n">
        <v>40</v>
      </c>
      <c r="C2591" s="37" t="n">
        <v>105</v>
      </c>
      <c r="D2591" s="37" t="n">
        <v>2</v>
      </c>
      <c r="E2591" s="6" t="n">
        <v>8</v>
      </c>
      <c r="F2591" s="37" t="n">
        <v>1.5</v>
      </c>
      <c r="G2591" s="36" t="n">
        <v>150</v>
      </c>
      <c r="H2591" s="6" t="inlineStr">
        <is>
          <t>OFF</t>
        </is>
      </c>
      <c r="I2591" s="38" t="n">
        <v>994.4885628369005</v>
      </c>
      <c r="J2591" s="38" t="n">
        <v>4850.441664768843</v>
      </c>
      <c r="K2591" s="38" t="n">
        <v>2726.851851851852</v>
      </c>
      <c r="L2591" s="38" t="n">
        <v>150</v>
      </c>
      <c r="M2591" s="38">
        <f>I2591+J2591+K2591+L2591</f>
        <v/>
      </c>
      <c r="N2591" s="38">
        <f>M2591*'Dashboard &amp; Optimisation'!$B$18/('Dashboard &amp; Optimisation'!$B$16/3.6)</f>
        <v/>
      </c>
      <c r="O2591" s="38" t="n">
        <v>772.6249258603267</v>
      </c>
      <c r="P2591" s="39" t="n">
        <v>0.234581682123821</v>
      </c>
      <c r="Q2591" s="40" t="n">
        <v>12.59252873323222</v>
      </c>
      <c r="R2591" s="38" t="n">
        <v>929.7958074120558</v>
      </c>
      <c r="S2591" s="38">
        <f>R2591*IF(A2591=4, 2.0, 3.0)</f>
        <v/>
      </c>
      <c r="T2591" s="37">
        <f>'Dashboard &amp; Optimisation'!$B$18*U2591</f>
        <v/>
      </c>
      <c r="U2591" s="26">
        <f>MIN(1, S2591/M2591)</f>
        <v/>
      </c>
      <c r="V2591" s="26">
        <f>N2591/(N2591+O2591)</f>
        <v/>
      </c>
      <c r="W2591" s="26">
        <f>U2591*V2591</f>
        <v/>
      </c>
      <c r="X2591" s="39">
        <f>T2591/N2591</f>
        <v/>
      </c>
      <c r="Y2591" s="41">
        <f>IF(W2591=MAXIFS(W$2:W$7201, A$2:A$7201, A2591, B$2:B$7201, B2591), "OPTIMAL", "")</f>
        <v/>
      </c>
    </row>
    <row r="2592" ht="20" customHeight="1">
      <c r="A2592" s="28" t="n">
        <v>4</v>
      </c>
      <c r="B2592" s="28" t="n">
        <v>40</v>
      </c>
      <c r="C2592" s="29" t="n">
        <v>105</v>
      </c>
      <c r="D2592" s="29" t="n">
        <v>2</v>
      </c>
      <c r="E2592" s="30" t="n">
        <v>8</v>
      </c>
      <c r="F2592" s="29" t="n">
        <v>1.5</v>
      </c>
      <c r="G2592" s="28" t="n">
        <v>200</v>
      </c>
      <c r="H2592" s="30" t="inlineStr">
        <is>
          <t>ON</t>
        </is>
      </c>
      <c r="I2592" s="31" t="n">
        <v>994.4885628369005</v>
      </c>
      <c r="J2592" s="31" t="n">
        <v>4850.441664768843</v>
      </c>
      <c r="K2592" s="31" t="n">
        <v>2726.851851851852</v>
      </c>
      <c r="L2592" s="31" t="n">
        <v>150</v>
      </c>
      <c r="M2592" s="31">
        <f>I2592+J2592+K2592+L2592</f>
        <v/>
      </c>
      <c r="N2592" s="31">
        <f>M2592*'Dashboard &amp; Optimisation'!$B$18/('Dashboard &amp; Optimisation'!$B$16/3.6)</f>
        <v/>
      </c>
      <c r="O2592" s="31" t="n">
        <v>772.6249258603267</v>
      </c>
      <c r="P2592" s="32" t="n">
        <v>0.05608100351258486</v>
      </c>
      <c r="Q2592" s="33" t="n">
        <v>12.59252873323222</v>
      </c>
      <c r="R2592" s="31" t="n">
        <v>3889.25038556863</v>
      </c>
      <c r="S2592" s="31">
        <f>R2592*IF(A2592=4, 2.0, 3.0)</f>
        <v/>
      </c>
      <c r="T2592" s="29">
        <f>'Dashboard &amp; Optimisation'!$B$18*U2592</f>
        <v/>
      </c>
      <c r="U2592" s="34">
        <f>MIN(1, S2592/M2592)</f>
        <v/>
      </c>
      <c r="V2592" s="34">
        <f>N2592/(N2592+O2592)</f>
        <v/>
      </c>
      <c r="W2592" s="34">
        <f>U2592*V2592</f>
        <v/>
      </c>
      <c r="X2592" s="32">
        <f>T2592/N2592</f>
        <v/>
      </c>
      <c r="Y2592" s="35">
        <f>IF(W2592=MAXIFS(W$2:W$7201, A$2:A$7201, A2592, B$2:B$7201, B2592), "OPTIMAL", "")</f>
        <v/>
      </c>
    </row>
    <row r="2593" ht="20" customHeight="1">
      <c r="A2593" s="36" t="n">
        <v>4</v>
      </c>
      <c r="B2593" s="36" t="n">
        <v>40</v>
      </c>
      <c r="C2593" s="37" t="n">
        <v>105</v>
      </c>
      <c r="D2593" s="37" t="n">
        <v>2</v>
      </c>
      <c r="E2593" s="6" t="n">
        <v>8</v>
      </c>
      <c r="F2593" s="37" t="n">
        <v>1.5</v>
      </c>
      <c r="G2593" s="36" t="n">
        <v>200</v>
      </c>
      <c r="H2593" s="6" t="inlineStr">
        <is>
          <t>OFF</t>
        </is>
      </c>
      <c r="I2593" s="38" t="n">
        <v>994.4885628369005</v>
      </c>
      <c r="J2593" s="38" t="n">
        <v>4850.441664768843</v>
      </c>
      <c r="K2593" s="38" t="n">
        <v>2726.851851851852</v>
      </c>
      <c r="L2593" s="38" t="n">
        <v>150</v>
      </c>
      <c r="M2593" s="38">
        <f>I2593+J2593+K2593+L2593</f>
        <v/>
      </c>
      <c r="N2593" s="38">
        <f>M2593*'Dashboard &amp; Optimisation'!$B$18/('Dashboard &amp; Optimisation'!$B$16/3.6)</f>
        <v/>
      </c>
      <c r="O2593" s="38" t="n">
        <v>772.6249258603267</v>
      </c>
      <c r="P2593" s="39" t="n">
        <v>0.235339562805211</v>
      </c>
      <c r="Q2593" s="40" t="n">
        <v>12.59252873323222</v>
      </c>
      <c r="R2593" s="38" t="n">
        <v>926.8015200441547</v>
      </c>
      <c r="S2593" s="38">
        <f>R2593*IF(A2593=4, 2.0, 3.0)</f>
        <v/>
      </c>
      <c r="T2593" s="37">
        <f>'Dashboard &amp; Optimisation'!$B$18*U2593</f>
        <v/>
      </c>
      <c r="U2593" s="26">
        <f>MIN(1, S2593/M2593)</f>
        <v/>
      </c>
      <c r="V2593" s="26">
        <f>N2593/(N2593+O2593)</f>
        <v/>
      </c>
      <c r="W2593" s="26">
        <f>U2593*V2593</f>
        <v/>
      </c>
      <c r="X2593" s="39">
        <f>T2593/N2593</f>
        <v/>
      </c>
      <c r="Y2593" s="41">
        <f>IF(W2593=MAXIFS(W$2:W$7201, A$2:A$7201, A2593, B$2:B$7201, B2593), "OPTIMAL", "")</f>
        <v/>
      </c>
    </row>
    <row r="2594" ht="20" customHeight="1">
      <c r="A2594" s="28" t="n">
        <v>4</v>
      </c>
      <c r="B2594" s="28" t="n">
        <v>40</v>
      </c>
      <c r="C2594" s="29" t="n">
        <v>105</v>
      </c>
      <c r="D2594" s="29" t="n">
        <v>2</v>
      </c>
      <c r="E2594" s="30" t="n">
        <v>8</v>
      </c>
      <c r="F2594" s="29" t="n">
        <v>2</v>
      </c>
      <c r="G2594" s="28" t="n">
        <v>50</v>
      </c>
      <c r="H2594" s="30" t="inlineStr">
        <is>
          <t>ON</t>
        </is>
      </c>
      <c r="I2594" s="31" t="n">
        <v>994.4885628369005</v>
      </c>
      <c r="J2594" s="31" t="n">
        <v>4850.441664768843</v>
      </c>
      <c r="K2594" s="31" t="n">
        <v>2726.851851851852</v>
      </c>
      <c r="L2594" s="31" t="n">
        <v>150</v>
      </c>
      <c r="M2594" s="31">
        <f>I2594+J2594+K2594+L2594</f>
        <v/>
      </c>
      <c r="N2594" s="31">
        <f>M2594*'Dashboard &amp; Optimisation'!$B$18/('Dashboard &amp; Optimisation'!$B$16/3.6)</f>
        <v/>
      </c>
      <c r="O2594" s="31" t="n">
        <v>922.9411839306564</v>
      </c>
      <c r="P2594" s="32" t="n">
        <v>0.05248247600655292</v>
      </c>
      <c r="Q2594" s="33" t="n">
        <v>16.72337164430963</v>
      </c>
      <c r="R2594" s="31" t="n">
        <v>4247.103877776771</v>
      </c>
      <c r="S2594" s="31">
        <f>R2594*IF(A2594=4, 2.0, 3.0)</f>
        <v/>
      </c>
      <c r="T2594" s="29">
        <f>'Dashboard &amp; Optimisation'!$B$18*U2594</f>
        <v/>
      </c>
      <c r="U2594" s="34">
        <f>MIN(1, S2594/M2594)</f>
        <v/>
      </c>
      <c r="V2594" s="34">
        <f>N2594/(N2594+O2594)</f>
        <v/>
      </c>
      <c r="W2594" s="34">
        <f>U2594*V2594</f>
        <v/>
      </c>
      <c r="X2594" s="32">
        <f>T2594/N2594</f>
        <v/>
      </c>
      <c r="Y2594" s="35">
        <f>IF(W2594=MAXIFS(W$2:W$7201, A$2:A$7201, A2594, B$2:B$7201, B2594), "OPTIMAL", "")</f>
        <v/>
      </c>
    </row>
    <row r="2595" ht="20" customHeight="1">
      <c r="A2595" s="36" t="n">
        <v>4</v>
      </c>
      <c r="B2595" s="36" t="n">
        <v>40</v>
      </c>
      <c r="C2595" s="37" t="n">
        <v>105</v>
      </c>
      <c r="D2595" s="37" t="n">
        <v>2</v>
      </c>
      <c r="E2595" s="6" t="n">
        <v>8</v>
      </c>
      <c r="F2595" s="37" t="n">
        <v>2</v>
      </c>
      <c r="G2595" s="36" t="n">
        <v>50</v>
      </c>
      <c r="H2595" s="6" t="inlineStr">
        <is>
          <t>OFF</t>
        </is>
      </c>
      <c r="I2595" s="38" t="n">
        <v>994.4885628369005</v>
      </c>
      <c r="J2595" s="38" t="n">
        <v>4850.441664768843</v>
      </c>
      <c r="K2595" s="38" t="n">
        <v>2726.851851851852</v>
      </c>
      <c r="L2595" s="38" t="n">
        <v>150</v>
      </c>
      <c r="M2595" s="38">
        <f>I2595+J2595+K2595+L2595</f>
        <v/>
      </c>
      <c r="N2595" s="38">
        <f>M2595*'Dashboard &amp; Optimisation'!$B$18/('Dashboard &amp; Optimisation'!$B$16/3.6)</f>
        <v/>
      </c>
      <c r="O2595" s="38" t="n">
        <v>922.9411839306564</v>
      </c>
      <c r="P2595" s="39" t="n">
        <v>0.2330336953007505</v>
      </c>
      <c r="Q2595" s="40" t="n">
        <v>16.72337164430963</v>
      </c>
      <c r="R2595" s="38" t="n">
        <v>956.5077147967253</v>
      </c>
      <c r="S2595" s="38">
        <f>R2595*IF(A2595=4, 2.0, 3.0)</f>
        <v/>
      </c>
      <c r="T2595" s="37">
        <f>'Dashboard &amp; Optimisation'!$B$18*U2595</f>
        <v/>
      </c>
      <c r="U2595" s="26">
        <f>MIN(1, S2595/M2595)</f>
        <v/>
      </c>
      <c r="V2595" s="26">
        <f>N2595/(N2595+O2595)</f>
        <v/>
      </c>
      <c r="W2595" s="26">
        <f>U2595*V2595</f>
        <v/>
      </c>
      <c r="X2595" s="39">
        <f>T2595/N2595</f>
        <v/>
      </c>
      <c r="Y2595" s="41">
        <f>IF(W2595=MAXIFS(W$2:W$7201, A$2:A$7201, A2595, B$2:B$7201, B2595), "OPTIMAL", "")</f>
        <v/>
      </c>
    </row>
    <row r="2596" ht="20" customHeight="1">
      <c r="A2596" s="28" t="n">
        <v>4</v>
      </c>
      <c r="B2596" s="28" t="n">
        <v>40</v>
      </c>
      <c r="C2596" s="29" t="n">
        <v>105</v>
      </c>
      <c r="D2596" s="29" t="n">
        <v>2</v>
      </c>
      <c r="E2596" s="30" t="n">
        <v>8</v>
      </c>
      <c r="F2596" s="29" t="n">
        <v>2</v>
      </c>
      <c r="G2596" s="28" t="n">
        <v>100</v>
      </c>
      <c r="H2596" s="30" t="inlineStr">
        <is>
          <t>ON</t>
        </is>
      </c>
      <c r="I2596" s="31" t="n">
        <v>994.4885628369005</v>
      </c>
      <c r="J2596" s="31" t="n">
        <v>4850.441664768843</v>
      </c>
      <c r="K2596" s="31" t="n">
        <v>2726.851851851852</v>
      </c>
      <c r="L2596" s="31" t="n">
        <v>150</v>
      </c>
      <c r="M2596" s="31">
        <f>I2596+J2596+K2596+L2596</f>
        <v/>
      </c>
      <c r="N2596" s="31">
        <f>M2596*'Dashboard &amp; Optimisation'!$B$18/('Dashboard &amp; Optimisation'!$B$16/3.6)</f>
        <v/>
      </c>
      <c r="O2596" s="31" t="n">
        <v>922.9411839306564</v>
      </c>
      <c r="P2596" s="32" t="n">
        <v>0.05324035668794291</v>
      </c>
      <c r="Q2596" s="33" t="n">
        <v>16.72337164430963</v>
      </c>
      <c r="R2596" s="31" t="n">
        <v>4186.64601871903</v>
      </c>
      <c r="S2596" s="31">
        <f>R2596*IF(A2596=4, 2.0, 3.0)</f>
        <v/>
      </c>
      <c r="T2596" s="29">
        <f>'Dashboard &amp; Optimisation'!$B$18*U2596</f>
        <v/>
      </c>
      <c r="U2596" s="34">
        <f>MIN(1, S2596/M2596)</f>
        <v/>
      </c>
      <c r="V2596" s="34">
        <f>N2596/(N2596+O2596)</f>
        <v/>
      </c>
      <c r="W2596" s="34">
        <f>U2596*V2596</f>
        <v/>
      </c>
      <c r="X2596" s="32">
        <f>T2596/N2596</f>
        <v/>
      </c>
      <c r="Y2596" s="35">
        <f>IF(W2596=MAXIFS(W$2:W$7201, A$2:A$7201, A2596, B$2:B$7201, B2596), "OPTIMAL", "")</f>
        <v/>
      </c>
    </row>
    <row r="2597" ht="20" customHeight="1">
      <c r="A2597" s="36" t="n">
        <v>4</v>
      </c>
      <c r="B2597" s="36" t="n">
        <v>40</v>
      </c>
      <c r="C2597" s="37" t="n">
        <v>105</v>
      </c>
      <c r="D2597" s="37" t="n">
        <v>2</v>
      </c>
      <c r="E2597" s="6" t="n">
        <v>8</v>
      </c>
      <c r="F2597" s="37" t="n">
        <v>2</v>
      </c>
      <c r="G2597" s="36" t="n">
        <v>100</v>
      </c>
      <c r="H2597" s="6" t="inlineStr">
        <is>
          <t>OFF</t>
        </is>
      </c>
      <c r="I2597" s="38" t="n">
        <v>994.4885628369005</v>
      </c>
      <c r="J2597" s="38" t="n">
        <v>4850.441664768843</v>
      </c>
      <c r="K2597" s="38" t="n">
        <v>2726.851851851852</v>
      </c>
      <c r="L2597" s="38" t="n">
        <v>150</v>
      </c>
      <c r="M2597" s="38">
        <f>I2597+J2597+K2597+L2597</f>
        <v/>
      </c>
      <c r="N2597" s="38">
        <f>M2597*'Dashboard &amp; Optimisation'!$B$18/('Dashboard &amp; Optimisation'!$B$16/3.6)</f>
        <v/>
      </c>
      <c r="O2597" s="38" t="n">
        <v>922.9411839306564</v>
      </c>
      <c r="P2597" s="39" t="n">
        <v>0.2337915759821405</v>
      </c>
      <c r="Q2597" s="40" t="n">
        <v>16.72337164430963</v>
      </c>
      <c r="R2597" s="38" t="n">
        <v>953.4070097537845</v>
      </c>
      <c r="S2597" s="38">
        <f>R2597*IF(A2597=4, 2.0, 3.0)</f>
        <v/>
      </c>
      <c r="T2597" s="37">
        <f>'Dashboard &amp; Optimisation'!$B$18*U2597</f>
        <v/>
      </c>
      <c r="U2597" s="26">
        <f>MIN(1, S2597/M2597)</f>
        <v/>
      </c>
      <c r="V2597" s="26">
        <f>N2597/(N2597+O2597)</f>
        <v/>
      </c>
      <c r="W2597" s="26">
        <f>U2597*V2597</f>
        <v/>
      </c>
      <c r="X2597" s="39">
        <f>T2597/N2597</f>
        <v/>
      </c>
      <c r="Y2597" s="41">
        <f>IF(W2597=MAXIFS(W$2:W$7201, A$2:A$7201, A2597, B$2:B$7201, B2597), "OPTIMAL", "")</f>
        <v/>
      </c>
    </row>
    <row r="2598" ht="20" customHeight="1">
      <c r="A2598" s="28" t="n">
        <v>4</v>
      </c>
      <c r="B2598" s="28" t="n">
        <v>40</v>
      </c>
      <c r="C2598" s="29" t="n">
        <v>105</v>
      </c>
      <c r="D2598" s="29" t="n">
        <v>2</v>
      </c>
      <c r="E2598" s="30" t="n">
        <v>8</v>
      </c>
      <c r="F2598" s="29" t="n">
        <v>2</v>
      </c>
      <c r="G2598" s="28" t="n">
        <v>150</v>
      </c>
      <c r="H2598" s="30" t="inlineStr">
        <is>
          <t>ON</t>
        </is>
      </c>
      <c r="I2598" s="31" t="n">
        <v>994.4885628369005</v>
      </c>
      <c r="J2598" s="31" t="n">
        <v>4850.441664768843</v>
      </c>
      <c r="K2598" s="31" t="n">
        <v>2726.851851851852</v>
      </c>
      <c r="L2598" s="31" t="n">
        <v>150</v>
      </c>
      <c r="M2598" s="31">
        <f>I2598+J2598+K2598+L2598</f>
        <v/>
      </c>
      <c r="N2598" s="31">
        <f>M2598*'Dashboard &amp; Optimisation'!$B$18/('Dashboard &amp; Optimisation'!$B$16/3.6)</f>
        <v/>
      </c>
      <c r="O2598" s="31" t="n">
        <v>922.9411839306564</v>
      </c>
      <c r="P2598" s="32" t="n">
        <v>0.05399823736933288</v>
      </c>
      <c r="Q2598" s="33" t="n">
        <v>16.72337164430963</v>
      </c>
      <c r="R2598" s="31" t="n">
        <v>4127.885246294124</v>
      </c>
      <c r="S2598" s="31">
        <f>R2598*IF(A2598=4, 2.0, 3.0)</f>
        <v/>
      </c>
      <c r="T2598" s="29">
        <f>'Dashboard &amp; Optimisation'!$B$18*U2598</f>
        <v/>
      </c>
      <c r="U2598" s="34">
        <f>MIN(1, S2598/M2598)</f>
        <v/>
      </c>
      <c r="V2598" s="34">
        <f>N2598/(N2598+O2598)</f>
        <v/>
      </c>
      <c r="W2598" s="34">
        <f>U2598*V2598</f>
        <v/>
      </c>
      <c r="X2598" s="32">
        <f>T2598/N2598</f>
        <v/>
      </c>
      <c r="Y2598" s="35">
        <f>IF(W2598=MAXIFS(W$2:W$7201, A$2:A$7201, A2598, B$2:B$7201, B2598), "OPTIMAL", "")</f>
        <v/>
      </c>
    </row>
    <row r="2599" ht="20" customHeight="1">
      <c r="A2599" s="36" t="n">
        <v>4</v>
      </c>
      <c r="B2599" s="36" t="n">
        <v>40</v>
      </c>
      <c r="C2599" s="37" t="n">
        <v>105</v>
      </c>
      <c r="D2599" s="37" t="n">
        <v>2</v>
      </c>
      <c r="E2599" s="6" t="n">
        <v>8</v>
      </c>
      <c r="F2599" s="37" t="n">
        <v>2</v>
      </c>
      <c r="G2599" s="36" t="n">
        <v>150</v>
      </c>
      <c r="H2599" s="6" t="inlineStr">
        <is>
          <t>OFF</t>
        </is>
      </c>
      <c r="I2599" s="38" t="n">
        <v>994.4885628369005</v>
      </c>
      <c r="J2599" s="38" t="n">
        <v>4850.441664768843</v>
      </c>
      <c r="K2599" s="38" t="n">
        <v>2726.851851851852</v>
      </c>
      <c r="L2599" s="38" t="n">
        <v>150</v>
      </c>
      <c r="M2599" s="38">
        <f>I2599+J2599+K2599+L2599</f>
        <v/>
      </c>
      <c r="N2599" s="38">
        <f>M2599*'Dashboard &amp; Optimisation'!$B$18/('Dashboard &amp; Optimisation'!$B$16/3.6)</f>
        <v/>
      </c>
      <c r="O2599" s="38" t="n">
        <v>922.9411839306564</v>
      </c>
      <c r="P2599" s="39" t="n">
        <v>0.2345494566635305</v>
      </c>
      <c r="Q2599" s="40" t="n">
        <v>16.72337164430963</v>
      </c>
      <c r="R2599" s="38" t="n">
        <v>950.3263428254839</v>
      </c>
      <c r="S2599" s="38">
        <f>R2599*IF(A2599=4, 2.0, 3.0)</f>
        <v/>
      </c>
      <c r="T2599" s="37">
        <f>'Dashboard &amp; Optimisation'!$B$18*U2599</f>
        <v/>
      </c>
      <c r="U2599" s="26">
        <f>MIN(1, S2599/M2599)</f>
        <v/>
      </c>
      <c r="V2599" s="26">
        <f>N2599/(N2599+O2599)</f>
        <v/>
      </c>
      <c r="W2599" s="26">
        <f>U2599*V2599</f>
        <v/>
      </c>
      <c r="X2599" s="39">
        <f>T2599/N2599</f>
        <v/>
      </c>
      <c r="Y2599" s="41">
        <f>IF(W2599=MAXIFS(W$2:W$7201, A$2:A$7201, A2599, B$2:B$7201, B2599), "OPTIMAL", "")</f>
        <v/>
      </c>
    </row>
    <row r="2600" ht="20" customHeight="1">
      <c r="A2600" s="28" t="n">
        <v>4</v>
      </c>
      <c r="B2600" s="28" t="n">
        <v>40</v>
      </c>
      <c r="C2600" s="29" t="n">
        <v>105</v>
      </c>
      <c r="D2600" s="29" t="n">
        <v>2</v>
      </c>
      <c r="E2600" s="30" t="n">
        <v>8</v>
      </c>
      <c r="F2600" s="29" t="n">
        <v>2</v>
      </c>
      <c r="G2600" s="28" t="n">
        <v>200</v>
      </c>
      <c r="H2600" s="30" t="inlineStr">
        <is>
          <t>ON</t>
        </is>
      </c>
      <c r="I2600" s="31" t="n">
        <v>994.4885628369005</v>
      </c>
      <c r="J2600" s="31" t="n">
        <v>4850.441664768843</v>
      </c>
      <c r="K2600" s="31" t="n">
        <v>2726.851851851852</v>
      </c>
      <c r="L2600" s="31" t="n">
        <v>150</v>
      </c>
      <c r="M2600" s="31">
        <f>I2600+J2600+K2600+L2600</f>
        <v/>
      </c>
      <c r="N2600" s="31">
        <f>M2600*'Dashboard &amp; Optimisation'!$B$18/('Dashboard &amp; Optimisation'!$B$16/3.6)</f>
        <v/>
      </c>
      <c r="O2600" s="31" t="n">
        <v>922.9411839306564</v>
      </c>
      <c r="P2600" s="32" t="n">
        <v>0.05475611805072286</v>
      </c>
      <c r="Q2600" s="33" t="n">
        <v>16.72337164430963</v>
      </c>
      <c r="R2600" s="31" t="n">
        <v>4070.751092257437</v>
      </c>
      <c r="S2600" s="31">
        <f>R2600*IF(A2600=4, 2.0, 3.0)</f>
        <v/>
      </c>
      <c r="T2600" s="29">
        <f>'Dashboard &amp; Optimisation'!$B$18*U2600</f>
        <v/>
      </c>
      <c r="U2600" s="34">
        <f>MIN(1, S2600/M2600)</f>
        <v/>
      </c>
      <c r="V2600" s="34">
        <f>N2600/(N2600+O2600)</f>
        <v/>
      </c>
      <c r="W2600" s="34">
        <f>U2600*V2600</f>
        <v/>
      </c>
      <c r="X2600" s="32">
        <f>T2600/N2600</f>
        <v/>
      </c>
      <c r="Y2600" s="35">
        <f>IF(W2600=MAXIFS(W$2:W$7201, A$2:A$7201, A2600, B$2:B$7201, B2600), "OPTIMAL", "")</f>
        <v/>
      </c>
    </row>
    <row r="2601" ht="20" customHeight="1">
      <c r="A2601" s="36" t="n">
        <v>4</v>
      </c>
      <c r="B2601" s="36" t="n">
        <v>40</v>
      </c>
      <c r="C2601" s="37" t="n">
        <v>105</v>
      </c>
      <c r="D2601" s="37" t="n">
        <v>2</v>
      </c>
      <c r="E2601" s="6" t="n">
        <v>8</v>
      </c>
      <c r="F2601" s="37" t="n">
        <v>2</v>
      </c>
      <c r="G2601" s="36" t="n">
        <v>200</v>
      </c>
      <c r="H2601" s="6" t="inlineStr">
        <is>
          <t>OFF</t>
        </is>
      </c>
      <c r="I2601" s="38" t="n">
        <v>994.4885628369005</v>
      </c>
      <c r="J2601" s="38" t="n">
        <v>4850.441664768843</v>
      </c>
      <c r="K2601" s="38" t="n">
        <v>2726.851851851852</v>
      </c>
      <c r="L2601" s="38" t="n">
        <v>150</v>
      </c>
      <c r="M2601" s="38">
        <f>I2601+J2601+K2601+L2601</f>
        <v/>
      </c>
      <c r="N2601" s="38">
        <f>M2601*'Dashboard &amp; Optimisation'!$B$18/('Dashboard &amp; Optimisation'!$B$16/3.6)</f>
        <v/>
      </c>
      <c r="O2601" s="38" t="n">
        <v>922.9411839306564</v>
      </c>
      <c r="P2601" s="39" t="n">
        <v>0.2353073373449205</v>
      </c>
      <c r="Q2601" s="40" t="n">
        <v>16.72337164430963</v>
      </c>
      <c r="R2601" s="38" t="n">
        <v>947.2655203948273</v>
      </c>
      <c r="S2601" s="38">
        <f>R2601*IF(A2601=4, 2.0, 3.0)</f>
        <v/>
      </c>
      <c r="T2601" s="37">
        <f>'Dashboard &amp; Optimisation'!$B$18*U2601</f>
        <v/>
      </c>
      <c r="U2601" s="26">
        <f>MIN(1, S2601/M2601)</f>
        <v/>
      </c>
      <c r="V2601" s="26">
        <f>N2601/(N2601+O2601)</f>
        <v/>
      </c>
      <c r="W2601" s="26">
        <f>U2601*V2601</f>
        <v/>
      </c>
      <c r="X2601" s="39">
        <f>T2601/N2601</f>
        <v/>
      </c>
      <c r="Y2601" s="41">
        <f>IF(W2601=MAXIFS(W$2:W$7201, A$2:A$7201, A2601, B$2:B$7201, B2601), "OPTIMAL", "")</f>
        <v/>
      </c>
    </row>
    <row r="2602" ht="20" customHeight="1">
      <c r="A2602" s="28" t="n">
        <v>4</v>
      </c>
      <c r="B2602" s="28" t="n">
        <v>40</v>
      </c>
      <c r="C2602" s="29" t="n">
        <v>105</v>
      </c>
      <c r="D2602" s="29" t="n">
        <v>3</v>
      </c>
      <c r="E2602" s="30" t="n">
        <v>0</v>
      </c>
      <c r="F2602" s="29" t="n">
        <v>0</v>
      </c>
      <c r="G2602" s="28" t="n">
        <v>50</v>
      </c>
      <c r="H2602" s="30" t="inlineStr">
        <is>
          <t>ON</t>
        </is>
      </c>
      <c r="I2602" s="31" t="n">
        <v>994.4885628369005</v>
      </c>
      <c r="J2602" s="31" t="n">
        <v>4850.441664768843</v>
      </c>
      <c r="K2602" s="31" t="n">
        <v>2726.851851851852</v>
      </c>
      <c r="L2602" s="31" t="n">
        <v>150</v>
      </c>
      <c r="M2602" s="31">
        <f>I2602+J2602+K2602+L2602</f>
        <v/>
      </c>
      <c r="N2602" s="31">
        <f>M2602*'Dashboard &amp; Optimisation'!$B$18/('Dashboard &amp; Optimisation'!$B$16/3.6)</f>
        <v/>
      </c>
      <c r="O2602" s="31" t="n">
        <v>553.5808790928454</v>
      </c>
      <c r="P2602" s="32" t="n">
        <v>0.4759947496516019</v>
      </c>
      <c r="Q2602" s="33" t="n">
        <v>0.2</v>
      </c>
      <c r="R2602" s="31" t="n">
        <v>448.0679242811735</v>
      </c>
      <c r="S2602" s="31">
        <f>R2602*IF(A2602=4, 2.0, 3.0)</f>
        <v/>
      </c>
      <c r="T2602" s="29">
        <f>'Dashboard &amp; Optimisation'!$B$18*U2602</f>
        <v/>
      </c>
      <c r="U2602" s="34">
        <f>MIN(1, S2602/M2602)</f>
        <v/>
      </c>
      <c r="V2602" s="34">
        <f>N2602/(N2602+O2602)</f>
        <v/>
      </c>
      <c r="W2602" s="34">
        <f>U2602*V2602</f>
        <v/>
      </c>
      <c r="X2602" s="32">
        <f>T2602/N2602</f>
        <v/>
      </c>
      <c r="Y2602" s="35">
        <f>IF(W2602=MAXIFS(W$2:W$7201, A$2:A$7201, A2602, B$2:B$7201, B2602), "OPTIMAL", "")</f>
        <v/>
      </c>
    </row>
    <row r="2603" ht="20" customHeight="1">
      <c r="A2603" s="36" t="n">
        <v>4</v>
      </c>
      <c r="B2603" s="36" t="n">
        <v>40</v>
      </c>
      <c r="C2603" s="37" t="n">
        <v>105</v>
      </c>
      <c r="D2603" s="37" t="n">
        <v>3</v>
      </c>
      <c r="E2603" s="6" t="n">
        <v>0</v>
      </c>
      <c r="F2603" s="37" t="n">
        <v>0</v>
      </c>
      <c r="G2603" s="36" t="n">
        <v>50</v>
      </c>
      <c r="H2603" s="6" t="inlineStr">
        <is>
          <t>OFF</t>
        </is>
      </c>
      <c r="I2603" s="38" t="n">
        <v>994.4885628369005</v>
      </c>
      <c r="J2603" s="38" t="n">
        <v>4850.441664768843</v>
      </c>
      <c r="K2603" s="38" t="n">
        <v>2726.851851851852</v>
      </c>
      <c r="L2603" s="38" t="n">
        <v>150</v>
      </c>
      <c r="M2603" s="38">
        <f>I2603+J2603+K2603+L2603</f>
        <v/>
      </c>
      <c r="N2603" s="38">
        <f>M2603*'Dashboard &amp; Optimisation'!$B$18/('Dashboard &amp; Optimisation'!$B$16/3.6)</f>
        <v/>
      </c>
      <c r="O2603" s="38" t="n">
        <v>553.5808790928454</v>
      </c>
      <c r="P2603" s="39" t="n">
        <v>0.7791470222075931</v>
      </c>
      <c r="Q2603" s="40" t="n">
        <v>0.2</v>
      </c>
      <c r="R2603" s="38" t="n">
        <v>273.732650406389</v>
      </c>
      <c r="S2603" s="38">
        <f>R2603*IF(A2603=4, 2.0, 3.0)</f>
        <v/>
      </c>
      <c r="T2603" s="37">
        <f>'Dashboard &amp; Optimisation'!$B$18*U2603</f>
        <v/>
      </c>
      <c r="U2603" s="26">
        <f>MIN(1, S2603/M2603)</f>
        <v/>
      </c>
      <c r="V2603" s="26">
        <f>N2603/(N2603+O2603)</f>
        <v/>
      </c>
      <c r="W2603" s="26">
        <f>U2603*V2603</f>
        <v/>
      </c>
      <c r="X2603" s="39">
        <f>T2603/N2603</f>
        <v/>
      </c>
      <c r="Y2603" s="41">
        <f>IF(W2603=MAXIFS(W$2:W$7201, A$2:A$7201, A2603, B$2:B$7201, B2603), "OPTIMAL", "")</f>
        <v/>
      </c>
    </row>
    <row r="2604" ht="20" customHeight="1">
      <c r="A2604" s="28" t="n">
        <v>4</v>
      </c>
      <c r="B2604" s="28" t="n">
        <v>40</v>
      </c>
      <c r="C2604" s="29" t="n">
        <v>105</v>
      </c>
      <c r="D2604" s="29" t="n">
        <v>3</v>
      </c>
      <c r="E2604" s="30" t="n">
        <v>0</v>
      </c>
      <c r="F2604" s="29" t="n">
        <v>0</v>
      </c>
      <c r="G2604" s="28" t="n">
        <v>100</v>
      </c>
      <c r="H2604" s="30" t="inlineStr">
        <is>
          <t>ON</t>
        </is>
      </c>
      <c r="I2604" s="31" t="n">
        <v>994.4885628369005</v>
      </c>
      <c r="J2604" s="31" t="n">
        <v>4850.441664768843</v>
      </c>
      <c r="K2604" s="31" t="n">
        <v>2726.851851851852</v>
      </c>
      <c r="L2604" s="31" t="n">
        <v>150</v>
      </c>
      <c r="M2604" s="31">
        <f>I2604+J2604+K2604+L2604</f>
        <v/>
      </c>
      <c r="N2604" s="31">
        <f>M2604*'Dashboard &amp; Optimisation'!$B$18/('Dashboard &amp; Optimisation'!$B$16/3.6)</f>
        <v/>
      </c>
      <c r="O2604" s="31" t="n">
        <v>553.5808790928454</v>
      </c>
      <c r="P2604" s="32" t="n">
        <v>0.4767526303329919</v>
      </c>
      <c r="Q2604" s="33" t="n">
        <v>0.2</v>
      </c>
      <c r="R2604" s="31" t="n">
        <v>447.3556428963261</v>
      </c>
      <c r="S2604" s="31">
        <f>R2604*IF(A2604=4, 2.0, 3.0)</f>
        <v/>
      </c>
      <c r="T2604" s="29">
        <f>'Dashboard &amp; Optimisation'!$B$18*U2604</f>
        <v/>
      </c>
      <c r="U2604" s="34">
        <f>MIN(1, S2604/M2604)</f>
        <v/>
      </c>
      <c r="V2604" s="34">
        <f>N2604/(N2604+O2604)</f>
        <v/>
      </c>
      <c r="W2604" s="34">
        <f>U2604*V2604</f>
        <v/>
      </c>
      <c r="X2604" s="32">
        <f>T2604/N2604</f>
        <v/>
      </c>
      <c r="Y2604" s="35">
        <f>IF(W2604=MAXIFS(W$2:W$7201, A$2:A$7201, A2604, B$2:B$7201, B2604), "OPTIMAL", "")</f>
        <v/>
      </c>
    </row>
    <row r="2605" ht="20" customHeight="1">
      <c r="A2605" s="36" t="n">
        <v>4</v>
      </c>
      <c r="B2605" s="36" t="n">
        <v>40</v>
      </c>
      <c r="C2605" s="37" t="n">
        <v>105</v>
      </c>
      <c r="D2605" s="37" t="n">
        <v>3</v>
      </c>
      <c r="E2605" s="6" t="n">
        <v>0</v>
      </c>
      <c r="F2605" s="37" t="n">
        <v>0</v>
      </c>
      <c r="G2605" s="36" t="n">
        <v>100</v>
      </c>
      <c r="H2605" s="6" t="inlineStr">
        <is>
          <t>OFF</t>
        </is>
      </c>
      <c r="I2605" s="38" t="n">
        <v>994.4885628369005</v>
      </c>
      <c r="J2605" s="38" t="n">
        <v>4850.441664768843</v>
      </c>
      <c r="K2605" s="38" t="n">
        <v>2726.851851851852</v>
      </c>
      <c r="L2605" s="38" t="n">
        <v>150</v>
      </c>
      <c r="M2605" s="38">
        <f>I2605+J2605+K2605+L2605</f>
        <v/>
      </c>
      <c r="N2605" s="38">
        <f>M2605*'Dashboard &amp; Optimisation'!$B$18/('Dashboard &amp; Optimisation'!$B$16/3.6)</f>
        <v/>
      </c>
      <c r="O2605" s="38" t="n">
        <v>553.5808790928454</v>
      </c>
      <c r="P2605" s="39" t="n">
        <v>0.7799049028889831</v>
      </c>
      <c r="Q2605" s="40" t="n">
        <v>0.2</v>
      </c>
      <c r="R2605" s="38" t="n">
        <v>273.4666478632069</v>
      </c>
      <c r="S2605" s="38">
        <f>R2605*IF(A2605=4, 2.0, 3.0)</f>
        <v/>
      </c>
      <c r="T2605" s="37">
        <f>'Dashboard &amp; Optimisation'!$B$18*U2605</f>
        <v/>
      </c>
      <c r="U2605" s="26">
        <f>MIN(1, S2605/M2605)</f>
        <v/>
      </c>
      <c r="V2605" s="26">
        <f>N2605/(N2605+O2605)</f>
        <v/>
      </c>
      <c r="W2605" s="26">
        <f>U2605*V2605</f>
        <v/>
      </c>
      <c r="X2605" s="39">
        <f>T2605/N2605</f>
        <v/>
      </c>
      <c r="Y2605" s="41">
        <f>IF(W2605=MAXIFS(W$2:W$7201, A$2:A$7201, A2605, B$2:B$7201, B2605), "OPTIMAL", "")</f>
        <v/>
      </c>
    </row>
    <row r="2606" ht="20" customHeight="1">
      <c r="A2606" s="28" t="n">
        <v>4</v>
      </c>
      <c r="B2606" s="28" t="n">
        <v>40</v>
      </c>
      <c r="C2606" s="29" t="n">
        <v>105</v>
      </c>
      <c r="D2606" s="29" t="n">
        <v>3</v>
      </c>
      <c r="E2606" s="30" t="n">
        <v>0</v>
      </c>
      <c r="F2606" s="29" t="n">
        <v>0</v>
      </c>
      <c r="G2606" s="28" t="n">
        <v>150</v>
      </c>
      <c r="H2606" s="30" t="inlineStr">
        <is>
          <t>ON</t>
        </is>
      </c>
      <c r="I2606" s="31" t="n">
        <v>994.4885628369005</v>
      </c>
      <c r="J2606" s="31" t="n">
        <v>4850.441664768843</v>
      </c>
      <c r="K2606" s="31" t="n">
        <v>2726.851851851852</v>
      </c>
      <c r="L2606" s="31" t="n">
        <v>150</v>
      </c>
      <c r="M2606" s="31">
        <f>I2606+J2606+K2606+L2606</f>
        <v/>
      </c>
      <c r="N2606" s="31">
        <f>M2606*'Dashboard &amp; Optimisation'!$B$18/('Dashboard &amp; Optimisation'!$B$16/3.6)</f>
        <v/>
      </c>
      <c r="O2606" s="31" t="n">
        <v>553.5808790928454</v>
      </c>
      <c r="P2606" s="32" t="n">
        <v>0.4775105110143819</v>
      </c>
      <c r="Q2606" s="33" t="n">
        <v>0.2</v>
      </c>
      <c r="R2606" s="31" t="n">
        <v>446.6456225059023</v>
      </c>
      <c r="S2606" s="31">
        <f>R2606*IF(A2606=4, 2.0, 3.0)</f>
        <v/>
      </c>
      <c r="T2606" s="29">
        <f>'Dashboard &amp; Optimisation'!$B$18*U2606</f>
        <v/>
      </c>
      <c r="U2606" s="34">
        <f>MIN(1, S2606/M2606)</f>
        <v/>
      </c>
      <c r="V2606" s="34">
        <f>N2606/(N2606+O2606)</f>
        <v/>
      </c>
      <c r="W2606" s="34">
        <f>U2606*V2606</f>
        <v/>
      </c>
      <c r="X2606" s="32">
        <f>T2606/N2606</f>
        <v/>
      </c>
      <c r="Y2606" s="35">
        <f>IF(W2606=MAXIFS(W$2:W$7201, A$2:A$7201, A2606, B$2:B$7201, B2606), "OPTIMAL", "")</f>
        <v/>
      </c>
    </row>
    <row r="2607" ht="20" customHeight="1">
      <c r="A2607" s="36" t="n">
        <v>4</v>
      </c>
      <c r="B2607" s="36" t="n">
        <v>40</v>
      </c>
      <c r="C2607" s="37" t="n">
        <v>105</v>
      </c>
      <c r="D2607" s="37" t="n">
        <v>3</v>
      </c>
      <c r="E2607" s="6" t="n">
        <v>0</v>
      </c>
      <c r="F2607" s="37" t="n">
        <v>0</v>
      </c>
      <c r="G2607" s="36" t="n">
        <v>150</v>
      </c>
      <c r="H2607" s="6" t="inlineStr">
        <is>
          <t>OFF</t>
        </is>
      </c>
      <c r="I2607" s="38" t="n">
        <v>994.4885628369005</v>
      </c>
      <c r="J2607" s="38" t="n">
        <v>4850.441664768843</v>
      </c>
      <c r="K2607" s="38" t="n">
        <v>2726.851851851852</v>
      </c>
      <c r="L2607" s="38" t="n">
        <v>150</v>
      </c>
      <c r="M2607" s="38">
        <f>I2607+J2607+K2607+L2607</f>
        <v/>
      </c>
      <c r="N2607" s="38">
        <f>M2607*'Dashboard &amp; Optimisation'!$B$18/('Dashboard &amp; Optimisation'!$B$16/3.6)</f>
        <v/>
      </c>
      <c r="O2607" s="38" t="n">
        <v>553.5808790928454</v>
      </c>
      <c r="P2607" s="39" t="n">
        <v>0.780662783570373</v>
      </c>
      <c r="Q2607" s="40" t="n">
        <v>0.2</v>
      </c>
      <c r="R2607" s="38" t="n">
        <v>273.201161799593</v>
      </c>
      <c r="S2607" s="38">
        <f>R2607*IF(A2607=4, 2.0, 3.0)</f>
        <v/>
      </c>
      <c r="T2607" s="37">
        <f>'Dashboard &amp; Optimisation'!$B$18*U2607</f>
        <v/>
      </c>
      <c r="U2607" s="26">
        <f>MIN(1, S2607/M2607)</f>
        <v/>
      </c>
      <c r="V2607" s="26">
        <f>N2607/(N2607+O2607)</f>
        <v/>
      </c>
      <c r="W2607" s="26">
        <f>U2607*V2607</f>
        <v/>
      </c>
      <c r="X2607" s="39">
        <f>T2607/N2607</f>
        <v/>
      </c>
      <c r="Y2607" s="41">
        <f>IF(W2607=MAXIFS(W$2:W$7201, A$2:A$7201, A2607, B$2:B$7201, B2607), "OPTIMAL", "")</f>
        <v/>
      </c>
    </row>
    <row r="2608" ht="20" customHeight="1">
      <c r="A2608" s="28" t="n">
        <v>4</v>
      </c>
      <c r="B2608" s="28" t="n">
        <v>40</v>
      </c>
      <c r="C2608" s="29" t="n">
        <v>105</v>
      </c>
      <c r="D2608" s="29" t="n">
        <v>3</v>
      </c>
      <c r="E2608" s="30" t="n">
        <v>0</v>
      </c>
      <c r="F2608" s="29" t="n">
        <v>0</v>
      </c>
      <c r="G2608" s="28" t="n">
        <v>200</v>
      </c>
      <c r="H2608" s="30" t="inlineStr">
        <is>
          <t>ON</t>
        </is>
      </c>
      <c r="I2608" s="31" t="n">
        <v>994.4885628369005</v>
      </c>
      <c r="J2608" s="31" t="n">
        <v>4850.441664768843</v>
      </c>
      <c r="K2608" s="31" t="n">
        <v>2726.851851851852</v>
      </c>
      <c r="L2608" s="31" t="n">
        <v>150</v>
      </c>
      <c r="M2608" s="31">
        <f>I2608+J2608+K2608+L2608</f>
        <v/>
      </c>
      <c r="N2608" s="31">
        <f>M2608*'Dashboard &amp; Optimisation'!$B$18/('Dashboard &amp; Optimisation'!$B$16/3.6)</f>
        <v/>
      </c>
      <c r="O2608" s="31" t="n">
        <v>553.5808790928454</v>
      </c>
      <c r="P2608" s="32" t="n">
        <v>0.4782683916957718</v>
      </c>
      <c r="Q2608" s="33" t="n">
        <v>0.2</v>
      </c>
      <c r="R2608" s="31" t="n">
        <v>445.9378523613515</v>
      </c>
      <c r="S2608" s="31">
        <f>R2608*IF(A2608=4, 2.0, 3.0)</f>
        <v/>
      </c>
      <c r="T2608" s="29">
        <f>'Dashboard &amp; Optimisation'!$B$18*U2608</f>
        <v/>
      </c>
      <c r="U2608" s="34">
        <f>MIN(1, S2608/M2608)</f>
        <v/>
      </c>
      <c r="V2608" s="34">
        <f>N2608/(N2608+O2608)</f>
        <v/>
      </c>
      <c r="W2608" s="34">
        <f>U2608*V2608</f>
        <v/>
      </c>
      <c r="X2608" s="32">
        <f>T2608/N2608</f>
        <v/>
      </c>
      <c r="Y2608" s="35">
        <f>IF(W2608=MAXIFS(W$2:W$7201, A$2:A$7201, A2608, B$2:B$7201, B2608), "OPTIMAL", "")</f>
        <v/>
      </c>
    </row>
    <row r="2609" ht="20" customHeight="1">
      <c r="A2609" s="36" t="n">
        <v>4</v>
      </c>
      <c r="B2609" s="36" t="n">
        <v>40</v>
      </c>
      <c r="C2609" s="37" t="n">
        <v>105</v>
      </c>
      <c r="D2609" s="37" t="n">
        <v>3</v>
      </c>
      <c r="E2609" s="6" t="n">
        <v>0</v>
      </c>
      <c r="F2609" s="37" t="n">
        <v>0</v>
      </c>
      <c r="G2609" s="36" t="n">
        <v>200</v>
      </c>
      <c r="H2609" s="6" t="inlineStr">
        <is>
          <t>OFF</t>
        </is>
      </c>
      <c r="I2609" s="38" t="n">
        <v>994.4885628369005</v>
      </c>
      <c r="J2609" s="38" t="n">
        <v>4850.441664768843</v>
      </c>
      <c r="K2609" s="38" t="n">
        <v>2726.851851851852</v>
      </c>
      <c r="L2609" s="38" t="n">
        <v>150</v>
      </c>
      <c r="M2609" s="38">
        <f>I2609+J2609+K2609+L2609</f>
        <v/>
      </c>
      <c r="N2609" s="38">
        <f>M2609*'Dashboard &amp; Optimisation'!$B$18/('Dashboard &amp; Optimisation'!$B$16/3.6)</f>
        <v/>
      </c>
      <c r="O2609" s="38" t="n">
        <v>553.5808790928454</v>
      </c>
      <c r="P2609" s="39" t="n">
        <v>0.781420664251763</v>
      </c>
      <c r="Q2609" s="40" t="n">
        <v>0.2</v>
      </c>
      <c r="R2609" s="38" t="n">
        <v>272.9361907127847</v>
      </c>
      <c r="S2609" s="38">
        <f>R2609*IF(A2609=4, 2.0, 3.0)</f>
        <v/>
      </c>
      <c r="T2609" s="37">
        <f>'Dashboard &amp; Optimisation'!$B$18*U2609</f>
        <v/>
      </c>
      <c r="U2609" s="26">
        <f>MIN(1, S2609/M2609)</f>
        <v/>
      </c>
      <c r="V2609" s="26">
        <f>N2609/(N2609+O2609)</f>
        <v/>
      </c>
      <c r="W2609" s="26">
        <f>U2609*V2609</f>
        <v/>
      </c>
      <c r="X2609" s="39">
        <f>T2609/N2609</f>
        <v/>
      </c>
      <c r="Y2609" s="41">
        <f>IF(W2609=MAXIFS(W$2:W$7201, A$2:A$7201, A2609, B$2:B$7201, B2609), "OPTIMAL", "")</f>
        <v/>
      </c>
    </row>
    <row r="2610" ht="20" customHeight="1">
      <c r="A2610" s="28" t="n">
        <v>4</v>
      </c>
      <c r="B2610" s="28" t="n">
        <v>40</v>
      </c>
      <c r="C2610" s="29" t="n">
        <v>105</v>
      </c>
      <c r="D2610" s="29" t="n">
        <v>3</v>
      </c>
      <c r="E2610" s="30" t="n">
        <v>4</v>
      </c>
      <c r="F2610" s="29" t="n">
        <v>1.5</v>
      </c>
      <c r="G2610" s="28" t="n">
        <v>50</v>
      </c>
      <c r="H2610" s="30" t="inlineStr">
        <is>
          <t>ON</t>
        </is>
      </c>
      <c r="I2610" s="31" t="n">
        <v>994.4885628369005</v>
      </c>
      <c r="J2610" s="31" t="n">
        <v>4850.441664768843</v>
      </c>
      <c r="K2610" s="31" t="n">
        <v>2726.851851851852</v>
      </c>
      <c r="L2610" s="31" t="n">
        <v>150</v>
      </c>
      <c r="M2610" s="31">
        <f>I2610+J2610+K2610+L2610</f>
        <v/>
      </c>
      <c r="N2610" s="31">
        <f>M2610*'Dashboard &amp; Optimisation'!$B$18/('Dashboard &amp; Optimisation'!$B$16/3.6)</f>
        <v/>
      </c>
      <c r="O2610" s="31" t="n">
        <v>765.8691511526284</v>
      </c>
      <c r="P2610" s="32" t="n">
        <v>0.07113672976819811</v>
      </c>
      <c r="Q2610" s="33" t="n">
        <v>6.521441424527548</v>
      </c>
      <c r="R2610" s="31" t="n">
        <v>3093.630753555375</v>
      </c>
      <c r="S2610" s="31">
        <f>R2610*IF(A2610=4, 2.0, 3.0)</f>
        <v/>
      </c>
      <c r="T2610" s="29">
        <f>'Dashboard &amp; Optimisation'!$B$18*U2610</f>
        <v/>
      </c>
      <c r="U2610" s="34">
        <f>MIN(1, S2610/M2610)</f>
        <v/>
      </c>
      <c r="V2610" s="34">
        <f>N2610/(N2610+O2610)</f>
        <v/>
      </c>
      <c r="W2610" s="34">
        <f>U2610*V2610</f>
        <v/>
      </c>
      <c r="X2610" s="32">
        <f>T2610/N2610</f>
        <v/>
      </c>
      <c r="Y2610" s="35">
        <f>IF(W2610=MAXIFS(W$2:W$7201, A$2:A$7201, A2610, B$2:B$7201, B2610), "OPTIMAL", "")</f>
        <v/>
      </c>
    </row>
    <row r="2611" ht="20" customHeight="1">
      <c r="A2611" s="36" t="n">
        <v>4</v>
      </c>
      <c r="B2611" s="36" t="n">
        <v>40</v>
      </c>
      <c r="C2611" s="37" t="n">
        <v>105</v>
      </c>
      <c r="D2611" s="37" t="n">
        <v>3</v>
      </c>
      <c r="E2611" s="6" t="n">
        <v>4</v>
      </c>
      <c r="F2611" s="37" t="n">
        <v>1.5</v>
      </c>
      <c r="G2611" s="36" t="n">
        <v>50</v>
      </c>
      <c r="H2611" s="6" t="inlineStr">
        <is>
          <t>OFF</t>
        </is>
      </c>
      <c r="I2611" s="38" t="n">
        <v>994.4885628369005</v>
      </c>
      <c r="J2611" s="38" t="n">
        <v>4850.441664768843</v>
      </c>
      <c r="K2611" s="38" t="n">
        <v>2726.851851851852</v>
      </c>
      <c r="L2611" s="38" t="n">
        <v>150</v>
      </c>
      <c r="M2611" s="38">
        <f>I2611+J2611+K2611+L2611</f>
        <v/>
      </c>
      <c r="N2611" s="38">
        <f>M2611*'Dashboard &amp; Optimisation'!$B$18/('Dashboard &amp; Optimisation'!$B$16/3.6)</f>
        <v/>
      </c>
      <c r="O2611" s="38" t="n">
        <v>765.8691511526284</v>
      </c>
      <c r="P2611" s="39" t="n">
        <v>0.296433542945406</v>
      </c>
      <c r="Q2611" s="40" t="n">
        <v>6.521441424527548</v>
      </c>
      <c r="R2611" s="38" t="n">
        <v>742.3949824692615</v>
      </c>
      <c r="S2611" s="38">
        <f>R2611*IF(A2611=4, 2.0, 3.0)</f>
        <v/>
      </c>
      <c r="T2611" s="37">
        <f>'Dashboard &amp; Optimisation'!$B$18*U2611</f>
        <v/>
      </c>
      <c r="U2611" s="26">
        <f>MIN(1, S2611/M2611)</f>
        <v/>
      </c>
      <c r="V2611" s="26">
        <f>N2611/(N2611+O2611)</f>
        <v/>
      </c>
      <c r="W2611" s="26">
        <f>U2611*V2611</f>
        <v/>
      </c>
      <c r="X2611" s="39">
        <f>T2611/N2611</f>
        <v/>
      </c>
      <c r="Y2611" s="41">
        <f>IF(W2611=MAXIFS(W$2:W$7201, A$2:A$7201, A2611, B$2:B$7201, B2611), "OPTIMAL", "")</f>
        <v/>
      </c>
    </row>
    <row r="2612" ht="20" customHeight="1">
      <c r="A2612" s="28" t="n">
        <v>4</v>
      </c>
      <c r="B2612" s="28" t="n">
        <v>40</v>
      </c>
      <c r="C2612" s="29" t="n">
        <v>105</v>
      </c>
      <c r="D2612" s="29" t="n">
        <v>3</v>
      </c>
      <c r="E2612" s="30" t="n">
        <v>4</v>
      </c>
      <c r="F2612" s="29" t="n">
        <v>1.5</v>
      </c>
      <c r="G2612" s="28" t="n">
        <v>100</v>
      </c>
      <c r="H2612" s="30" t="inlineStr">
        <is>
          <t>ON</t>
        </is>
      </c>
      <c r="I2612" s="31" t="n">
        <v>994.4885628369005</v>
      </c>
      <c r="J2612" s="31" t="n">
        <v>4850.441664768843</v>
      </c>
      <c r="K2612" s="31" t="n">
        <v>2726.851851851852</v>
      </c>
      <c r="L2612" s="31" t="n">
        <v>150</v>
      </c>
      <c r="M2612" s="31">
        <f>I2612+J2612+K2612+L2612</f>
        <v/>
      </c>
      <c r="N2612" s="31">
        <f>M2612*'Dashboard &amp; Optimisation'!$B$18/('Dashboard &amp; Optimisation'!$B$16/3.6)</f>
        <v/>
      </c>
      <c r="O2612" s="31" t="n">
        <v>765.8691511526284</v>
      </c>
      <c r="P2612" s="32" t="n">
        <v>0.07189461044958809</v>
      </c>
      <c r="Q2612" s="33" t="n">
        <v>6.521441424527548</v>
      </c>
      <c r="R2612" s="31" t="n">
        <v>3061.019088107691</v>
      </c>
      <c r="S2612" s="31">
        <f>R2612*IF(A2612=4, 2.0, 3.0)</f>
        <v/>
      </c>
      <c r="T2612" s="29">
        <f>'Dashboard &amp; Optimisation'!$B$18*U2612</f>
        <v/>
      </c>
      <c r="U2612" s="34">
        <f>MIN(1, S2612/M2612)</f>
        <v/>
      </c>
      <c r="V2612" s="34">
        <f>N2612/(N2612+O2612)</f>
        <v/>
      </c>
      <c r="W2612" s="34">
        <f>U2612*V2612</f>
        <v/>
      </c>
      <c r="X2612" s="32">
        <f>T2612/N2612</f>
        <v/>
      </c>
      <c r="Y2612" s="35">
        <f>IF(W2612=MAXIFS(W$2:W$7201, A$2:A$7201, A2612, B$2:B$7201, B2612), "OPTIMAL", "")</f>
        <v/>
      </c>
    </row>
    <row r="2613" ht="20" customHeight="1">
      <c r="A2613" s="36" t="n">
        <v>4</v>
      </c>
      <c r="B2613" s="36" t="n">
        <v>40</v>
      </c>
      <c r="C2613" s="37" t="n">
        <v>105</v>
      </c>
      <c r="D2613" s="37" t="n">
        <v>3</v>
      </c>
      <c r="E2613" s="6" t="n">
        <v>4</v>
      </c>
      <c r="F2613" s="37" t="n">
        <v>1.5</v>
      </c>
      <c r="G2613" s="36" t="n">
        <v>100</v>
      </c>
      <c r="H2613" s="6" t="inlineStr">
        <is>
          <t>OFF</t>
        </is>
      </c>
      <c r="I2613" s="38" t="n">
        <v>994.4885628369005</v>
      </c>
      <c r="J2613" s="38" t="n">
        <v>4850.441664768843</v>
      </c>
      <c r="K2613" s="38" t="n">
        <v>2726.851851851852</v>
      </c>
      <c r="L2613" s="38" t="n">
        <v>150</v>
      </c>
      <c r="M2613" s="38">
        <f>I2613+J2613+K2613+L2613</f>
        <v/>
      </c>
      <c r="N2613" s="38">
        <f>M2613*'Dashboard &amp; Optimisation'!$B$18/('Dashboard &amp; Optimisation'!$B$16/3.6)</f>
        <v/>
      </c>
      <c r="O2613" s="38" t="n">
        <v>765.8691511526284</v>
      </c>
      <c r="P2613" s="39" t="n">
        <v>0.297191423626796</v>
      </c>
      <c r="Q2613" s="40" t="n">
        <v>6.521441424527548</v>
      </c>
      <c r="R2613" s="38" t="n">
        <v>740.5017689696659</v>
      </c>
      <c r="S2613" s="38">
        <f>R2613*IF(A2613=4, 2.0, 3.0)</f>
        <v/>
      </c>
      <c r="T2613" s="37">
        <f>'Dashboard &amp; Optimisation'!$B$18*U2613</f>
        <v/>
      </c>
      <c r="U2613" s="26">
        <f>MIN(1, S2613/M2613)</f>
        <v/>
      </c>
      <c r="V2613" s="26">
        <f>N2613/(N2613+O2613)</f>
        <v/>
      </c>
      <c r="W2613" s="26">
        <f>U2613*V2613</f>
        <v/>
      </c>
      <c r="X2613" s="39">
        <f>T2613/N2613</f>
        <v/>
      </c>
      <c r="Y2613" s="41">
        <f>IF(W2613=MAXIFS(W$2:W$7201, A$2:A$7201, A2613, B$2:B$7201, B2613), "OPTIMAL", "")</f>
        <v/>
      </c>
    </row>
    <row r="2614" ht="20" customHeight="1">
      <c r="A2614" s="28" t="n">
        <v>4</v>
      </c>
      <c r="B2614" s="28" t="n">
        <v>40</v>
      </c>
      <c r="C2614" s="29" t="n">
        <v>105</v>
      </c>
      <c r="D2614" s="29" t="n">
        <v>3</v>
      </c>
      <c r="E2614" s="30" t="n">
        <v>4</v>
      </c>
      <c r="F2614" s="29" t="n">
        <v>1.5</v>
      </c>
      <c r="G2614" s="28" t="n">
        <v>150</v>
      </c>
      <c r="H2614" s="30" t="inlineStr">
        <is>
          <t>ON</t>
        </is>
      </c>
      <c r="I2614" s="31" t="n">
        <v>994.4885628369005</v>
      </c>
      <c r="J2614" s="31" t="n">
        <v>4850.441664768843</v>
      </c>
      <c r="K2614" s="31" t="n">
        <v>2726.851851851852</v>
      </c>
      <c r="L2614" s="31" t="n">
        <v>150</v>
      </c>
      <c r="M2614" s="31">
        <f>I2614+J2614+K2614+L2614</f>
        <v/>
      </c>
      <c r="N2614" s="31">
        <f>M2614*'Dashboard &amp; Optimisation'!$B$18/('Dashboard &amp; Optimisation'!$B$16/3.6)</f>
        <v/>
      </c>
      <c r="O2614" s="31" t="n">
        <v>765.8691511526284</v>
      </c>
      <c r="P2614" s="32" t="n">
        <v>0.07265249113097806</v>
      </c>
      <c r="Q2614" s="33" t="n">
        <v>6.521441424527548</v>
      </c>
      <c r="R2614" s="31" t="n">
        <v>3029.08780542035</v>
      </c>
      <c r="S2614" s="31">
        <f>R2614*IF(A2614=4, 2.0, 3.0)</f>
        <v/>
      </c>
      <c r="T2614" s="29">
        <f>'Dashboard &amp; Optimisation'!$B$18*U2614</f>
        <v/>
      </c>
      <c r="U2614" s="34">
        <f>MIN(1, S2614/M2614)</f>
        <v/>
      </c>
      <c r="V2614" s="34">
        <f>N2614/(N2614+O2614)</f>
        <v/>
      </c>
      <c r="W2614" s="34">
        <f>U2614*V2614</f>
        <v/>
      </c>
      <c r="X2614" s="32">
        <f>T2614/N2614</f>
        <v/>
      </c>
      <c r="Y2614" s="35">
        <f>IF(W2614=MAXIFS(W$2:W$7201, A$2:A$7201, A2614, B$2:B$7201, B2614), "OPTIMAL", "")</f>
        <v/>
      </c>
    </row>
    <row r="2615" ht="20" customHeight="1">
      <c r="A2615" s="36" t="n">
        <v>4</v>
      </c>
      <c r="B2615" s="36" t="n">
        <v>40</v>
      </c>
      <c r="C2615" s="37" t="n">
        <v>105</v>
      </c>
      <c r="D2615" s="37" t="n">
        <v>3</v>
      </c>
      <c r="E2615" s="6" t="n">
        <v>4</v>
      </c>
      <c r="F2615" s="37" t="n">
        <v>1.5</v>
      </c>
      <c r="G2615" s="36" t="n">
        <v>150</v>
      </c>
      <c r="H2615" s="6" t="inlineStr">
        <is>
          <t>OFF</t>
        </is>
      </c>
      <c r="I2615" s="38" t="n">
        <v>994.4885628369005</v>
      </c>
      <c r="J2615" s="38" t="n">
        <v>4850.441664768843</v>
      </c>
      <c r="K2615" s="38" t="n">
        <v>2726.851851851852</v>
      </c>
      <c r="L2615" s="38" t="n">
        <v>150</v>
      </c>
      <c r="M2615" s="38">
        <f>I2615+J2615+K2615+L2615</f>
        <v/>
      </c>
      <c r="N2615" s="38">
        <f>M2615*'Dashboard &amp; Optimisation'!$B$18/('Dashboard &amp; Optimisation'!$B$16/3.6)</f>
        <v/>
      </c>
      <c r="O2615" s="38" t="n">
        <v>765.8691511526284</v>
      </c>
      <c r="P2615" s="39" t="n">
        <v>0.297949304308186</v>
      </c>
      <c r="Q2615" s="40" t="n">
        <v>6.521441424527548</v>
      </c>
      <c r="R2615" s="38" t="n">
        <v>738.6181868396781</v>
      </c>
      <c r="S2615" s="38">
        <f>R2615*IF(A2615=4, 2.0, 3.0)</f>
        <v/>
      </c>
      <c r="T2615" s="37">
        <f>'Dashboard &amp; Optimisation'!$B$18*U2615</f>
        <v/>
      </c>
      <c r="U2615" s="26">
        <f>MIN(1, S2615/M2615)</f>
        <v/>
      </c>
      <c r="V2615" s="26">
        <f>N2615/(N2615+O2615)</f>
        <v/>
      </c>
      <c r="W2615" s="26">
        <f>U2615*V2615</f>
        <v/>
      </c>
      <c r="X2615" s="39">
        <f>T2615/N2615</f>
        <v/>
      </c>
      <c r="Y2615" s="41">
        <f>IF(W2615=MAXIFS(W$2:W$7201, A$2:A$7201, A2615, B$2:B$7201, B2615), "OPTIMAL", "")</f>
        <v/>
      </c>
    </row>
    <row r="2616" ht="20" customHeight="1">
      <c r="A2616" s="28" t="n">
        <v>4</v>
      </c>
      <c r="B2616" s="28" t="n">
        <v>40</v>
      </c>
      <c r="C2616" s="29" t="n">
        <v>105</v>
      </c>
      <c r="D2616" s="29" t="n">
        <v>3</v>
      </c>
      <c r="E2616" s="30" t="n">
        <v>4</v>
      </c>
      <c r="F2616" s="29" t="n">
        <v>1.5</v>
      </c>
      <c r="G2616" s="28" t="n">
        <v>200</v>
      </c>
      <c r="H2616" s="30" t="inlineStr">
        <is>
          <t>ON</t>
        </is>
      </c>
      <c r="I2616" s="31" t="n">
        <v>994.4885628369005</v>
      </c>
      <c r="J2616" s="31" t="n">
        <v>4850.441664768843</v>
      </c>
      <c r="K2616" s="31" t="n">
        <v>2726.851851851852</v>
      </c>
      <c r="L2616" s="31" t="n">
        <v>150</v>
      </c>
      <c r="M2616" s="31">
        <f>I2616+J2616+K2616+L2616</f>
        <v/>
      </c>
      <c r="N2616" s="31">
        <f>M2616*'Dashboard &amp; Optimisation'!$B$18/('Dashboard &amp; Optimisation'!$B$16/3.6)</f>
        <v/>
      </c>
      <c r="O2616" s="31" t="n">
        <v>765.8691511526284</v>
      </c>
      <c r="P2616" s="32" t="n">
        <v>0.07341037181236805</v>
      </c>
      <c r="Q2616" s="33" t="n">
        <v>6.521441424527548</v>
      </c>
      <c r="R2616" s="31" t="n">
        <v>2997.815832900858</v>
      </c>
      <c r="S2616" s="31">
        <f>R2616*IF(A2616=4, 2.0, 3.0)</f>
        <v/>
      </c>
      <c r="T2616" s="29">
        <f>'Dashboard &amp; Optimisation'!$B$18*U2616</f>
        <v/>
      </c>
      <c r="U2616" s="34">
        <f>MIN(1, S2616/M2616)</f>
        <v/>
      </c>
      <c r="V2616" s="34">
        <f>N2616/(N2616+O2616)</f>
        <v/>
      </c>
      <c r="W2616" s="34">
        <f>U2616*V2616</f>
        <v/>
      </c>
      <c r="X2616" s="32">
        <f>T2616/N2616</f>
        <v/>
      </c>
      <c r="Y2616" s="35">
        <f>IF(W2616=MAXIFS(W$2:W$7201, A$2:A$7201, A2616, B$2:B$7201, B2616), "OPTIMAL", "")</f>
        <v/>
      </c>
    </row>
    <row r="2617" ht="20" customHeight="1">
      <c r="A2617" s="36" t="n">
        <v>4</v>
      </c>
      <c r="B2617" s="36" t="n">
        <v>40</v>
      </c>
      <c r="C2617" s="37" t="n">
        <v>105</v>
      </c>
      <c r="D2617" s="37" t="n">
        <v>3</v>
      </c>
      <c r="E2617" s="6" t="n">
        <v>4</v>
      </c>
      <c r="F2617" s="37" t="n">
        <v>1.5</v>
      </c>
      <c r="G2617" s="36" t="n">
        <v>200</v>
      </c>
      <c r="H2617" s="6" t="inlineStr">
        <is>
          <t>OFF</t>
        </is>
      </c>
      <c r="I2617" s="38" t="n">
        <v>994.4885628369005</v>
      </c>
      <c r="J2617" s="38" t="n">
        <v>4850.441664768843</v>
      </c>
      <c r="K2617" s="38" t="n">
        <v>2726.851851851852</v>
      </c>
      <c r="L2617" s="38" t="n">
        <v>150</v>
      </c>
      <c r="M2617" s="38">
        <f>I2617+J2617+K2617+L2617</f>
        <v/>
      </c>
      <c r="N2617" s="38">
        <f>M2617*'Dashboard &amp; Optimisation'!$B$18/('Dashboard &amp; Optimisation'!$B$16/3.6)</f>
        <v/>
      </c>
      <c r="O2617" s="38" t="n">
        <v>765.8691511526284</v>
      </c>
      <c r="P2617" s="39" t="n">
        <v>0.298707184989576</v>
      </c>
      <c r="Q2617" s="40" t="n">
        <v>6.521441424527548</v>
      </c>
      <c r="R2617" s="38" t="n">
        <v>736.7441627690865</v>
      </c>
      <c r="S2617" s="38">
        <f>R2617*IF(A2617=4, 2.0, 3.0)</f>
        <v/>
      </c>
      <c r="T2617" s="37">
        <f>'Dashboard &amp; Optimisation'!$B$18*U2617</f>
        <v/>
      </c>
      <c r="U2617" s="26">
        <f>MIN(1, S2617/M2617)</f>
        <v/>
      </c>
      <c r="V2617" s="26">
        <f>N2617/(N2617+O2617)</f>
        <v/>
      </c>
      <c r="W2617" s="26">
        <f>U2617*V2617</f>
        <v/>
      </c>
      <c r="X2617" s="39">
        <f>T2617/N2617</f>
        <v/>
      </c>
      <c r="Y2617" s="41">
        <f>IF(W2617=MAXIFS(W$2:W$7201, A$2:A$7201, A2617, B$2:B$7201, B2617), "OPTIMAL", "")</f>
        <v/>
      </c>
    </row>
    <row r="2618" ht="20" customHeight="1">
      <c r="A2618" s="28" t="n">
        <v>4</v>
      </c>
      <c r="B2618" s="28" t="n">
        <v>40</v>
      </c>
      <c r="C2618" s="29" t="n">
        <v>105</v>
      </c>
      <c r="D2618" s="29" t="n">
        <v>3</v>
      </c>
      <c r="E2618" s="30" t="n">
        <v>4</v>
      </c>
      <c r="F2618" s="29" t="n">
        <v>2</v>
      </c>
      <c r="G2618" s="28" t="n">
        <v>50</v>
      </c>
      <c r="H2618" s="30" t="inlineStr">
        <is>
          <t>ON</t>
        </is>
      </c>
      <c r="I2618" s="31" t="n">
        <v>994.4885628369005</v>
      </c>
      <c r="J2618" s="31" t="n">
        <v>4850.441664768843</v>
      </c>
      <c r="K2618" s="31" t="n">
        <v>2726.851851851852</v>
      </c>
      <c r="L2618" s="31" t="n">
        <v>150</v>
      </c>
      <c r="M2618" s="31">
        <f>I2618+J2618+K2618+L2618</f>
        <v/>
      </c>
      <c r="N2618" s="31">
        <f>M2618*'Dashboard &amp; Optimisation'!$B$18/('Dashboard &amp; Optimisation'!$B$16/3.6)</f>
        <v/>
      </c>
      <c r="O2618" s="31" t="n">
        <v>839.6691640981041</v>
      </c>
      <c r="P2618" s="32" t="n">
        <v>0.0683417844463549</v>
      </c>
      <c r="Q2618" s="33" t="n">
        <v>8.628588566036731</v>
      </c>
      <c r="R2618" s="31" t="n">
        <v>3254.703223156033</v>
      </c>
      <c r="S2618" s="31">
        <f>R2618*IF(A2618=4, 2.0, 3.0)</f>
        <v/>
      </c>
      <c r="T2618" s="29">
        <f>'Dashboard &amp; Optimisation'!$B$18*U2618</f>
        <v/>
      </c>
      <c r="U2618" s="34">
        <f>MIN(1, S2618/M2618)</f>
        <v/>
      </c>
      <c r="V2618" s="34">
        <f>N2618/(N2618+O2618)</f>
        <v/>
      </c>
      <c r="W2618" s="34">
        <f>U2618*V2618</f>
        <v/>
      </c>
      <c r="X2618" s="32">
        <f>T2618/N2618</f>
        <v/>
      </c>
      <c r="Y2618" s="35">
        <f>IF(W2618=MAXIFS(W$2:W$7201, A$2:A$7201, A2618, B$2:B$7201, B2618), "OPTIMAL", "")</f>
        <v/>
      </c>
    </row>
    <row r="2619" ht="20" customHeight="1">
      <c r="A2619" s="36" t="n">
        <v>4</v>
      </c>
      <c r="B2619" s="36" t="n">
        <v>40</v>
      </c>
      <c r="C2619" s="37" t="n">
        <v>105</v>
      </c>
      <c r="D2619" s="37" t="n">
        <v>3</v>
      </c>
      <c r="E2619" s="6" t="n">
        <v>4</v>
      </c>
      <c r="F2619" s="37" t="n">
        <v>2</v>
      </c>
      <c r="G2619" s="36" t="n">
        <v>50</v>
      </c>
      <c r="H2619" s="6" t="inlineStr">
        <is>
          <t>OFF</t>
        </is>
      </c>
      <c r="I2619" s="38" t="n">
        <v>994.4885628369005</v>
      </c>
      <c r="J2619" s="38" t="n">
        <v>4850.441664768843</v>
      </c>
      <c r="K2619" s="38" t="n">
        <v>2726.851851851852</v>
      </c>
      <c r="L2619" s="38" t="n">
        <v>150</v>
      </c>
      <c r="M2619" s="38">
        <f>I2619+J2619+K2619+L2619</f>
        <v/>
      </c>
      <c r="N2619" s="38">
        <f>M2619*'Dashboard &amp; Optimisation'!$B$18/('Dashboard &amp; Optimisation'!$B$16/3.6)</f>
        <v/>
      </c>
      <c r="O2619" s="38" t="n">
        <v>839.6691640981041</v>
      </c>
      <c r="P2619" s="39" t="n">
        <v>0.2946565137624617</v>
      </c>
      <c r="Q2619" s="40" t="n">
        <v>8.628588566036731</v>
      </c>
      <c r="R2619" s="38" t="n">
        <v>754.8865058964914</v>
      </c>
      <c r="S2619" s="38">
        <f>R2619*IF(A2619=4, 2.0, 3.0)</f>
        <v/>
      </c>
      <c r="T2619" s="37">
        <f>'Dashboard &amp; Optimisation'!$B$18*U2619</f>
        <v/>
      </c>
      <c r="U2619" s="26">
        <f>MIN(1, S2619/M2619)</f>
        <v/>
      </c>
      <c r="V2619" s="26">
        <f>N2619/(N2619+O2619)</f>
        <v/>
      </c>
      <c r="W2619" s="26">
        <f>U2619*V2619</f>
        <v/>
      </c>
      <c r="X2619" s="39">
        <f>T2619/N2619</f>
        <v/>
      </c>
      <c r="Y2619" s="41">
        <f>IF(W2619=MAXIFS(W$2:W$7201, A$2:A$7201, A2619, B$2:B$7201, B2619), "OPTIMAL", "")</f>
        <v/>
      </c>
    </row>
    <row r="2620" ht="20" customHeight="1">
      <c r="A2620" s="28" t="n">
        <v>4</v>
      </c>
      <c r="B2620" s="28" t="n">
        <v>40</v>
      </c>
      <c r="C2620" s="29" t="n">
        <v>105</v>
      </c>
      <c r="D2620" s="29" t="n">
        <v>3</v>
      </c>
      <c r="E2620" s="30" t="n">
        <v>4</v>
      </c>
      <c r="F2620" s="29" t="n">
        <v>2</v>
      </c>
      <c r="G2620" s="28" t="n">
        <v>100</v>
      </c>
      <c r="H2620" s="30" t="inlineStr">
        <is>
          <t>ON</t>
        </is>
      </c>
      <c r="I2620" s="31" t="n">
        <v>994.4885628369005</v>
      </c>
      <c r="J2620" s="31" t="n">
        <v>4850.441664768843</v>
      </c>
      <c r="K2620" s="31" t="n">
        <v>2726.851851851852</v>
      </c>
      <c r="L2620" s="31" t="n">
        <v>150</v>
      </c>
      <c r="M2620" s="31">
        <f>I2620+J2620+K2620+L2620</f>
        <v/>
      </c>
      <c r="N2620" s="31">
        <f>M2620*'Dashboard &amp; Optimisation'!$B$18/('Dashboard &amp; Optimisation'!$B$16/3.6)</f>
        <v/>
      </c>
      <c r="O2620" s="31" t="n">
        <v>839.6691640981041</v>
      </c>
      <c r="P2620" s="32" t="n">
        <v>0.06909966512774487</v>
      </c>
      <c r="Q2620" s="33" t="n">
        <v>8.628588566036731</v>
      </c>
      <c r="R2620" s="31" t="n">
        <v>3219.005847605406</v>
      </c>
      <c r="S2620" s="31">
        <f>R2620*IF(A2620=4, 2.0, 3.0)</f>
        <v/>
      </c>
      <c r="T2620" s="29">
        <f>'Dashboard &amp; Optimisation'!$B$18*U2620</f>
        <v/>
      </c>
      <c r="U2620" s="34">
        <f>MIN(1, S2620/M2620)</f>
        <v/>
      </c>
      <c r="V2620" s="34">
        <f>N2620/(N2620+O2620)</f>
        <v/>
      </c>
      <c r="W2620" s="34">
        <f>U2620*V2620</f>
        <v/>
      </c>
      <c r="X2620" s="32">
        <f>T2620/N2620</f>
        <v/>
      </c>
      <c r="Y2620" s="35">
        <f>IF(W2620=MAXIFS(W$2:W$7201, A$2:A$7201, A2620, B$2:B$7201, B2620), "OPTIMAL", "")</f>
        <v/>
      </c>
    </row>
    <row r="2621" ht="20" customHeight="1">
      <c r="A2621" s="36" t="n">
        <v>4</v>
      </c>
      <c r="B2621" s="36" t="n">
        <v>40</v>
      </c>
      <c r="C2621" s="37" t="n">
        <v>105</v>
      </c>
      <c r="D2621" s="37" t="n">
        <v>3</v>
      </c>
      <c r="E2621" s="6" t="n">
        <v>4</v>
      </c>
      <c r="F2621" s="37" t="n">
        <v>2</v>
      </c>
      <c r="G2621" s="36" t="n">
        <v>100</v>
      </c>
      <c r="H2621" s="6" t="inlineStr">
        <is>
          <t>OFF</t>
        </is>
      </c>
      <c r="I2621" s="38" t="n">
        <v>994.4885628369005</v>
      </c>
      <c r="J2621" s="38" t="n">
        <v>4850.441664768843</v>
      </c>
      <c r="K2621" s="38" t="n">
        <v>2726.851851851852</v>
      </c>
      <c r="L2621" s="38" t="n">
        <v>150</v>
      </c>
      <c r="M2621" s="38">
        <f>I2621+J2621+K2621+L2621</f>
        <v/>
      </c>
      <c r="N2621" s="38">
        <f>M2621*'Dashboard &amp; Optimisation'!$B$18/('Dashboard &amp; Optimisation'!$B$16/3.6)</f>
        <v/>
      </c>
      <c r="O2621" s="38" t="n">
        <v>839.6691640981041</v>
      </c>
      <c r="P2621" s="39" t="n">
        <v>0.2954143944438517</v>
      </c>
      <c r="Q2621" s="40" t="n">
        <v>8.628588566036731</v>
      </c>
      <c r="R2621" s="38" t="n">
        <v>752.9498572083392</v>
      </c>
      <c r="S2621" s="38">
        <f>R2621*IF(A2621=4, 2.0, 3.0)</f>
        <v/>
      </c>
      <c r="T2621" s="37">
        <f>'Dashboard &amp; Optimisation'!$B$18*U2621</f>
        <v/>
      </c>
      <c r="U2621" s="26">
        <f>MIN(1, S2621/M2621)</f>
        <v/>
      </c>
      <c r="V2621" s="26">
        <f>N2621/(N2621+O2621)</f>
        <v/>
      </c>
      <c r="W2621" s="26">
        <f>U2621*V2621</f>
        <v/>
      </c>
      <c r="X2621" s="39">
        <f>T2621/N2621</f>
        <v/>
      </c>
      <c r="Y2621" s="41">
        <f>IF(W2621=MAXIFS(W$2:W$7201, A$2:A$7201, A2621, B$2:B$7201, B2621), "OPTIMAL", "")</f>
        <v/>
      </c>
    </row>
    <row r="2622" ht="20" customHeight="1">
      <c r="A2622" s="28" t="n">
        <v>4</v>
      </c>
      <c r="B2622" s="28" t="n">
        <v>40</v>
      </c>
      <c r="C2622" s="29" t="n">
        <v>105</v>
      </c>
      <c r="D2622" s="29" t="n">
        <v>3</v>
      </c>
      <c r="E2622" s="30" t="n">
        <v>4</v>
      </c>
      <c r="F2622" s="29" t="n">
        <v>2</v>
      </c>
      <c r="G2622" s="28" t="n">
        <v>150</v>
      </c>
      <c r="H2622" s="30" t="inlineStr">
        <is>
          <t>ON</t>
        </is>
      </c>
      <c r="I2622" s="31" t="n">
        <v>994.4885628369005</v>
      </c>
      <c r="J2622" s="31" t="n">
        <v>4850.441664768843</v>
      </c>
      <c r="K2622" s="31" t="n">
        <v>2726.851851851852</v>
      </c>
      <c r="L2622" s="31" t="n">
        <v>150</v>
      </c>
      <c r="M2622" s="31">
        <f>I2622+J2622+K2622+L2622</f>
        <v/>
      </c>
      <c r="N2622" s="31">
        <f>M2622*'Dashboard &amp; Optimisation'!$B$18/('Dashboard &amp; Optimisation'!$B$16/3.6)</f>
        <v/>
      </c>
      <c r="O2622" s="31" t="n">
        <v>839.6691640981041</v>
      </c>
      <c r="P2622" s="32" t="n">
        <v>0.06985754580913485</v>
      </c>
      <c r="Q2622" s="33" t="n">
        <v>8.628588566036731</v>
      </c>
      <c r="R2622" s="31" t="n">
        <v>3184.083029792037</v>
      </c>
      <c r="S2622" s="31">
        <f>R2622*IF(A2622=4, 2.0, 3.0)</f>
        <v/>
      </c>
      <c r="T2622" s="29">
        <f>'Dashboard &amp; Optimisation'!$B$18*U2622</f>
        <v/>
      </c>
      <c r="U2622" s="34">
        <f>MIN(1, S2622/M2622)</f>
        <v/>
      </c>
      <c r="V2622" s="34">
        <f>N2622/(N2622+O2622)</f>
        <v/>
      </c>
      <c r="W2622" s="34">
        <f>U2622*V2622</f>
        <v/>
      </c>
      <c r="X2622" s="32">
        <f>T2622/N2622</f>
        <v/>
      </c>
      <c r="Y2622" s="35">
        <f>IF(W2622=MAXIFS(W$2:W$7201, A$2:A$7201, A2622, B$2:B$7201, B2622), "OPTIMAL", "")</f>
        <v/>
      </c>
    </row>
    <row r="2623" ht="20" customHeight="1">
      <c r="A2623" s="36" t="n">
        <v>4</v>
      </c>
      <c r="B2623" s="36" t="n">
        <v>40</v>
      </c>
      <c r="C2623" s="37" t="n">
        <v>105</v>
      </c>
      <c r="D2623" s="37" t="n">
        <v>3</v>
      </c>
      <c r="E2623" s="6" t="n">
        <v>4</v>
      </c>
      <c r="F2623" s="37" t="n">
        <v>2</v>
      </c>
      <c r="G2623" s="36" t="n">
        <v>150</v>
      </c>
      <c r="H2623" s="6" t="inlineStr">
        <is>
          <t>OFF</t>
        </is>
      </c>
      <c r="I2623" s="38" t="n">
        <v>994.4885628369005</v>
      </c>
      <c r="J2623" s="38" t="n">
        <v>4850.441664768843</v>
      </c>
      <c r="K2623" s="38" t="n">
        <v>2726.851851851852</v>
      </c>
      <c r="L2623" s="38" t="n">
        <v>150</v>
      </c>
      <c r="M2623" s="38">
        <f>I2623+J2623+K2623+L2623</f>
        <v/>
      </c>
      <c r="N2623" s="38">
        <f>M2623*'Dashboard &amp; Optimisation'!$B$18/('Dashboard &amp; Optimisation'!$B$16/3.6)</f>
        <v/>
      </c>
      <c r="O2623" s="38" t="n">
        <v>839.6691640981041</v>
      </c>
      <c r="P2623" s="39" t="n">
        <v>0.2961722751252417</v>
      </c>
      <c r="Q2623" s="40" t="n">
        <v>8.628588566036731</v>
      </c>
      <c r="R2623" s="38" t="n">
        <v>751.0231199720728</v>
      </c>
      <c r="S2623" s="38">
        <f>R2623*IF(A2623=4, 2.0, 3.0)</f>
        <v/>
      </c>
      <c r="T2623" s="37">
        <f>'Dashboard &amp; Optimisation'!$B$18*U2623</f>
        <v/>
      </c>
      <c r="U2623" s="26">
        <f>MIN(1, S2623/M2623)</f>
        <v/>
      </c>
      <c r="V2623" s="26">
        <f>N2623/(N2623+O2623)</f>
        <v/>
      </c>
      <c r="W2623" s="26">
        <f>U2623*V2623</f>
        <v/>
      </c>
      <c r="X2623" s="39">
        <f>T2623/N2623</f>
        <v/>
      </c>
      <c r="Y2623" s="41">
        <f>IF(W2623=MAXIFS(W$2:W$7201, A$2:A$7201, A2623, B$2:B$7201, B2623), "OPTIMAL", "")</f>
        <v/>
      </c>
    </row>
    <row r="2624" ht="20" customHeight="1">
      <c r="A2624" s="28" t="n">
        <v>4</v>
      </c>
      <c r="B2624" s="28" t="n">
        <v>40</v>
      </c>
      <c r="C2624" s="29" t="n">
        <v>105</v>
      </c>
      <c r="D2624" s="29" t="n">
        <v>3</v>
      </c>
      <c r="E2624" s="30" t="n">
        <v>4</v>
      </c>
      <c r="F2624" s="29" t="n">
        <v>2</v>
      </c>
      <c r="G2624" s="28" t="n">
        <v>200</v>
      </c>
      <c r="H2624" s="30" t="inlineStr">
        <is>
          <t>ON</t>
        </is>
      </c>
      <c r="I2624" s="31" t="n">
        <v>994.4885628369005</v>
      </c>
      <c r="J2624" s="31" t="n">
        <v>4850.441664768843</v>
      </c>
      <c r="K2624" s="31" t="n">
        <v>2726.851851851852</v>
      </c>
      <c r="L2624" s="31" t="n">
        <v>150</v>
      </c>
      <c r="M2624" s="31">
        <f>I2624+J2624+K2624+L2624</f>
        <v/>
      </c>
      <c r="N2624" s="31">
        <f>M2624*'Dashboard &amp; Optimisation'!$B$18/('Dashboard &amp; Optimisation'!$B$16/3.6)</f>
        <v/>
      </c>
      <c r="O2624" s="31" t="n">
        <v>839.6691640981041</v>
      </c>
      <c r="P2624" s="32" t="n">
        <v>0.07061542649052484</v>
      </c>
      <c r="Q2624" s="33" t="n">
        <v>8.628588566036731</v>
      </c>
      <c r="R2624" s="31" t="n">
        <v>3149.909830872891</v>
      </c>
      <c r="S2624" s="31">
        <f>R2624*IF(A2624=4, 2.0, 3.0)</f>
        <v/>
      </c>
      <c r="T2624" s="29">
        <f>'Dashboard &amp; Optimisation'!$B$18*U2624</f>
        <v/>
      </c>
      <c r="U2624" s="34">
        <f>MIN(1, S2624/M2624)</f>
        <v/>
      </c>
      <c r="V2624" s="34">
        <f>N2624/(N2624+O2624)</f>
        <v/>
      </c>
      <c r="W2624" s="34">
        <f>U2624*V2624</f>
        <v/>
      </c>
      <c r="X2624" s="32">
        <f>T2624/N2624</f>
        <v/>
      </c>
      <c r="Y2624" s="35">
        <f>IF(W2624=MAXIFS(W$2:W$7201, A$2:A$7201, A2624, B$2:B$7201, B2624), "OPTIMAL", "")</f>
        <v/>
      </c>
    </row>
    <row r="2625" ht="20" customHeight="1">
      <c r="A2625" s="36" t="n">
        <v>4</v>
      </c>
      <c r="B2625" s="36" t="n">
        <v>40</v>
      </c>
      <c r="C2625" s="37" t="n">
        <v>105</v>
      </c>
      <c r="D2625" s="37" t="n">
        <v>3</v>
      </c>
      <c r="E2625" s="6" t="n">
        <v>4</v>
      </c>
      <c r="F2625" s="37" t="n">
        <v>2</v>
      </c>
      <c r="G2625" s="36" t="n">
        <v>200</v>
      </c>
      <c r="H2625" s="6" t="inlineStr">
        <is>
          <t>OFF</t>
        </is>
      </c>
      <c r="I2625" s="38" t="n">
        <v>994.4885628369005</v>
      </c>
      <c r="J2625" s="38" t="n">
        <v>4850.441664768843</v>
      </c>
      <c r="K2625" s="38" t="n">
        <v>2726.851851851852</v>
      </c>
      <c r="L2625" s="38" t="n">
        <v>150</v>
      </c>
      <c r="M2625" s="38">
        <f>I2625+J2625+K2625+L2625</f>
        <v/>
      </c>
      <c r="N2625" s="38">
        <f>M2625*'Dashboard &amp; Optimisation'!$B$18/('Dashboard &amp; Optimisation'!$B$16/3.6)</f>
        <v/>
      </c>
      <c r="O2625" s="38" t="n">
        <v>839.6691640981041</v>
      </c>
      <c r="P2625" s="39" t="n">
        <v>0.2969301558066317</v>
      </c>
      <c r="Q2625" s="40" t="n">
        <v>8.628588566036731</v>
      </c>
      <c r="R2625" s="38" t="n">
        <v>749.106218294108</v>
      </c>
      <c r="S2625" s="38">
        <f>R2625*IF(A2625=4, 2.0, 3.0)</f>
        <v/>
      </c>
      <c r="T2625" s="37">
        <f>'Dashboard &amp; Optimisation'!$B$18*U2625</f>
        <v/>
      </c>
      <c r="U2625" s="26">
        <f>MIN(1, S2625/M2625)</f>
        <v/>
      </c>
      <c r="V2625" s="26">
        <f>N2625/(N2625+O2625)</f>
        <v/>
      </c>
      <c r="W2625" s="26">
        <f>U2625*V2625</f>
        <v/>
      </c>
      <c r="X2625" s="39">
        <f>T2625/N2625</f>
        <v/>
      </c>
      <c r="Y2625" s="41">
        <f>IF(W2625=MAXIFS(W$2:W$7201, A$2:A$7201, A2625, B$2:B$7201, B2625), "OPTIMAL", "")</f>
        <v/>
      </c>
    </row>
    <row r="2626" ht="20" customHeight="1">
      <c r="A2626" s="28" t="n">
        <v>4</v>
      </c>
      <c r="B2626" s="28" t="n">
        <v>40</v>
      </c>
      <c r="C2626" s="29" t="n">
        <v>105</v>
      </c>
      <c r="D2626" s="29" t="n">
        <v>3</v>
      </c>
      <c r="E2626" s="30" t="n">
        <v>8</v>
      </c>
      <c r="F2626" s="29" t="n">
        <v>1.5</v>
      </c>
      <c r="G2626" s="28" t="n">
        <v>50</v>
      </c>
      <c r="H2626" s="30" t="inlineStr">
        <is>
          <t>ON</t>
        </is>
      </c>
      <c r="I2626" s="31" t="n">
        <v>994.4885628369005</v>
      </c>
      <c r="J2626" s="31" t="n">
        <v>4850.441664768843</v>
      </c>
      <c r="K2626" s="31" t="n">
        <v>2726.851851851852</v>
      </c>
      <c r="L2626" s="31" t="n">
        <v>150</v>
      </c>
      <c r="M2626" s="31">
        <f>I2626+J2626+K2626+L2626</f>
        <v/>
      </c>
      <c r="N2626" s="31">
        <f>M2626*'Dashboard &amp; Optimisation'!$B$18/('Dashboard &amp; Optimisation'!$B$16/3.6)</f>
        <v/>
      </c>
      <c r="O2626" s="31" t="n">
        <v>992.1248254802746</v>
      </c>
      <c r="P2626" s="32" t="n">
        <v>0.05369970101510495</v>
      </c>
      <c r="Q2626" s="33" t="n">
        <v>12.84288284905509</v>
      </c>
      <c r="R2626" s="31" t="n">
        <v>4232.993754636625</v>
      </c>
      <c r="S2626" s="31">
        <f>R2626*IF(A2626=4, 2.0, 3.0)</f>
        <v/>
      </c>
      <c r="T2626" s="29">
        <f>'Dashboard &amp; Optimisation'!$B$18*U2626</f>
        <v/>
      </c>
      <c r="U2626" s="34">
        <f>MIN(1, S2626/M2626)</f>
        <v/>
      </c>
      <c r="V2626" s="34">
        <f>N2626/(N2626+O2626)</f>
        <v/>
      </c>
      <c r="W2626" s="34">
        <f>U2626*V2626</f>
        <v/>
      </c>
      <c r="X2626" s="32">
        <f>T2626/N2626</f>
        <v/>
      </c>
      <c r="Y2626" s="35">
        <f>IF(W2626=MAXIFS(W$2:W$7201, A$2:A$7201, A2626, B$2:B$7201, B2626), "OPTIMAL", "")</f>
        <v/>
      </c>
    </row>
    <row r="2627" ht="20" customHeight="1">
      <c r="A2627" s="36" t="n">
        <v>4</v>
      </c>
      <c r="B2627" s="36" t="n">
        <v>40</v>
      </c>
      <c r="C2627" s="37" t="n">
        <v>105</v>
      </c>
      <c r="D2627" s="37" t="n">
        <v>3</v>
      </c>
      <c r="E2627" s="6" t="n">
        <v>8</v>
      </c>
      <c r="F2627" s="37" t="n">
        <v>1.5</v>
      </c>
      <c r="G2627" s="36" t="n">
        <v>50</v>
      </c>
      <c r="H2627" s="6" t="inlineStr">
        <is>
          <t>OFF</t>
        </is>
      </c>
      <c r="I2627" s="38" t="n">
        <v>994.4885628369005</v>
      </c>
      <c r="J2627" s="38" t="n">
        <v>4850.441664768843</v>
      </c>
      <c r="K2627" s="38" t="n">
        <v>2726.851851851852</v>
      </c>
      <c r="L2627" s="38" t="n">
        <v>150</v>
      </c>
      <c r="M2627" s="38">
        <f>I2627+J2627+K2627+L2627</f>
        <v/>
      </c>
      <c r="N2627" s="38">
        <f>M2627*'Dashboard &amp; Optimisation'!$B$18/('Dashboard &amp; Optimisation'!$B$16/3.6)</f>
        <v/>
      </c>
      <c r="O2627" s="38" t="n">
        <v>992.1248254802746</v>
      </c>
      <c r="P2627" s="39" t="n">
        <v>0.2329582603077311</v>
      </c>
      <c r="Q2627" s="40" t="n">
        <v>12.84288284905509</v>
      </c>
      <c r="R2627" s="38" t="n">
        <v>975.7563381634238</v>
      </c>
      <c r="S2627" s="38">
        <f>R2627*IF(A2627=4, 2.0, 3.0)</f>
        <v/>
      </c>
      <c r="T2627" s="37">
        <f>'Dashboard &amp; Optimisation'!$B$18*U2627</f>
        <v/>
      </c>
      <c r="U2627" s="26">
        <f>MIN(1, S2627/M2627)</f>
        <v/>
      </c>
      <c r="V2627" s="26">
        <f>N2627/(N2627+O2627)</f>
        <v/>
      </c>
      <c r="W2627" s="26">
        <f>U2627*V2627</f>
        <v/>
      </c>
      <c r="X2627" s="39">
        <f>T2627/N2627</f>
        <v/>
      </c>
      <c r="Y2627" s="41">
        <f>IF(W2627=MAXIFS(W$2:W$7201, A$2:A$7201, A2627, B$2:B$7201, B2627), "OPTIMAL", "")</f>
        <v/>
      </c>
    </row>
    <row r="2628" ht="20" customHeight="1">
      <c r="A2628" s="28" t="n">
        <v>4</v>
      </c>
      <c r="B2628" s="28" t="n">
        <v>40</v>
      </c>
      <c r="C2628" s="29" t="n">
        <v>105</v>
      </c>
      <c r="D2628" s="29" t="n">
        <v>3</v>
      </c>
      <c r="E2628" s="30" t="n">
        <v>8</v>
      </c>
      <c r="F2628" s="29" t="n">
        <v>1.5</v>
      </c>
      <c r="G2628" s="28" t="n">
        <v>100</v>
      </c>
      <c r="H2628" s="30" t="inlineStr">
        <is>
          <t>ON</t>
        </is>
      </c>
      <c r="I2628" s="31" t="n">
        <v>994.4885628369005</v>
      </c>
      <c r="J2628" s="31" t="n">
        <v>4850.441664768843</v>
      </c>
      <c r="K2628" s="31" t="n">
        <v>2726.851851851852</v>
      </c>
      <c r="L2628" s="31" t="n">
        <v>150</v>
      </c>
      <c r="M2628" s="31">
        <f>I2628+J2628+K2628+L2628</f>
        <v/>
      </c>
      <c r="N2628" s="31">
        <f>M2628*'Dashboard &amp; Optimisation'!$B$18/('Dashboard &amp; Optimisation'!$B$16/3.6)</f>
        <v/>
      </c>
      <c r="O2628" s="31" t="n">
        <v>992.1248254802746</v>
      </c>
      <c r="P2628" s="32" t="n">
        <v>0.05445758169649494</v>
      </c>
      <c r="Q2628" s="33" t="n">
        <v>12.84288284905509</v>
      </c>
      <c r="R2628" s="31" t="n">
        <v>4174.083606753764</v>
      </c>
      <c r="S2628" s="31">
        <f>R2628*IF(A2628=4, 2.0, 3.0)</f>
        <v/>
      </c>
      <c r="T2628" s="29">
        <f>'Dashboard &amp; Optimisation'!$B$18*U2628</f>
        <v/>
      </c>
      <c r="U2628" s="34">
        <f>MIN(1, S2628/M2628)</f>
        <v/>
      </c>
      <c r="V2628" s="34">
        <f>N2628/(N2628+O2628)</f>
        <v/>
      </c>
      <c r="W2628" s="34">
        <f>U2628*V2628</f>
        <v/>
      </c>
      <c r="X2628" s="32">
        <f>T2628/N2628</f>
        <v/>
      </c>
      <c r="Y2628" s="35">
        <f>IF(W2628=MAXIFS(W$2:W$7201, A$2:A$7201, A2628, B$2:B$7201, B2628), "OPTIMAL", "")</f>
        <v/>
      </c>
    </row>
    <row r="2629" ht="20" customHeight="1">
      <c r="A2629" s="36" t="n">
        <v>4</v>
      </c>
      <c r="B2629" s="36" t="n">
        <v>40</v>
      </c>
      <c r="C2629" s="37" t="n">
        <v>105</v>
      </c>
      <c r="D2629" s="37" t="n">
        <v>3</v>
      </c>
      <c r="E2629" s="6" t="n">
        <v>8</v>
      </c>
      <c r="F2629" s="37" t="n">
        <v>1.5</v>
      </c>
      <c r="G2629" s="36" t="n">
        <v>100</v>
      </c>
      <c r="H2629" s="6" t="inlineStr">
        <is>
          <t>OFF</t>
        </is>
      </c>
      <c r="I2629" s="38" t="n">
        <v>994.4885628369005</v>
      </c>
      <c r="J2629" s="38" t="n">
        <v>4850.441664768843</v>
      </c>
      <c r="K2629" s="38" t="n">
        <v>2726.851851851852</v>
      </c>
      <c r="L2629" s="38" t="n">
        <v>150</v>
      </c>
      <c r="M2629" s="38">
        <f>I2629+J2629+K2629+L2629</f>
        <v/>
      </c>
      <c r="N2629" s="38">
        <f>M2629*'Dashboard &amp; Optimisation'!$B$18/('Dashboard &amp; Optimisation'!$B$16/3.6)</f>
        <v/>
      </c>
      <c r="O2629" s="38" t="n">
        <v>992.1248254802746</v>
      </c>
      <c r="P2629" s="39" t="n">
        <v>0.233716140989121</v>
      </c>
      <c r="Q2629" s="40" t="n">
        <v>12.84288284905509</v>
      </c>
      <c r="R2629" s="38" t="n">
        <v>972.5922140455594</v>
      </c>
      <c r="S2629" s="38">
        <f>R2629*IF(A2629=4, 2.0, 3.0)</f>
        <v/>
      </c>
      <c r="T2629" s="37">
        <f>'Dashboard &amp; Optimisation'!$B$18*U2629</f>
        <v/>
      </c>
      <c r="U2629" s="26">
        <f>MIN(1, S2629/M2629)</f>
        <v/>
      </c>
      <c r="V2629" s="26">
        <f>N2629/(N2629+O2629)</f>
        <v/>
      </c>
      <c r="W2629" s="26">
        <f>U2629*V2629</f>
        <v/>
      </c>
      <c r="X2629" s="39">
        <f>T2629/N2629</f>
        <v/>
      </c>
      <c r="Y2629" s="41">
        <f>IF(W2629=MAXIFS(W$2:W$7201, A$2:A$7201, A2629, B$2:B$7201, B2629), "OPTIMAL", "")</f>
        <v/>
      </c>
    </row>
    <row r="2630" ht="20" customHeight="1">
      <c r="A2630" s="28" t="n">
        <v>4</v>
      </c>
      <c r="B2630" s="28" t="n">
        <v>40</v>
      </c>
      <c r="C2630" s="29" t="n">
        <v>105</v>
      </c>
      <c r="D2630" s="29" t="n">
        <v>3</v>
      </c>
      <c r="E2630" s="30" t="n">
        <v>8</v>
      </c>
      <c r="F2630" s="29" t="n">
        <v>1.5</v>
      </c>
      <c r="G2630" s="28" t="n">
        <v>150</v>
      </c>
      <c r="H2630" s="30" t="inlineStr">
        <is>
          <t>ON</t>
        </is>
      </c>
      <c r="I2630" s="31" t="n">
        <v>994.4885628369005</v>
      </c>
      <c r="J2630" s="31" t="n">
        <v>4850.441664768843</v>
      </c>
      <c r="K2630" s="31" t="n">
        <v>2726.851851851852</v>
      </c>
      <c r="L2630" s="31" t="n">
        <v>150</v>
      </c>
      <c r="M2630" s="31">
        <f>I2630+J2630+K2630+L2630</f>
        <v/>
      </c>
      <c r="N2630" s="31">
        <f>M2630*'Dashboard &amp; Optimisation'!$B$18/('Dashboard &amp; Optimisation'!$B$16/3.6)</f>
        <v/>
      </c>
      <c r="O2630" s="31" t="n">
        <v>992.1248254802746</v>
      </c>
      <c r="P2630" s="32" t="n">
        <v>0.05521546237788491</v>
      </c>
      <c r="Q2630" s="33" t="n">
        <v>12.84288284905509</v>
      </c>
      <c r="R2630" s="31" t="n">
        <v>4116.790645836129</v>
      </c>
      <c r="S2630" s="31">
        <f>R2630*IF(A2630=4, 2.0, 3.0)</f>
        <v/>
      </c>
      <c r="T2630" s="29">
        <f>'Dashboard &amp; Optimisation'!$B$18*U2630</f>
        <v/>
      </c>
      <c r="U2630" s="34">
        <f>MIN(1, S2630/M2630)</f>
        <v/>
      </c>
      <c r="V2630" s="34">
        <f>N2630/(N2630+O2630)</f>
        <v/>
      </c>
      <c r="W2630" s="34">
        <f>U2630*V2630</f>
        <v/>
      </c>
      <c r="X2630" s="32">
        <f>T2630/N2630</f>
        <v/>
      </c>
      <c r="Y2630" s="35">
        <f>IF(W2630=MAXIFS(W$2:W$7201, A$2:A$7201, A2630, B$2:B$7201, B2630), "OPTIMAL", "")</f>
        <v/>
      </c>
    </row>
    <row r="2631" ht="20" customHeight="1">
      <c r="A2631" s="36" t="n">
        <v>4</v>
      </c>
      <c r="B2631" s="36" t="n">
        <v>40</v>
      </c>
      <c r="C2631" s="37" t="n">
        <v>105</v>
      </c>
      <c r="D2631" s="37" t="n">
        <v>3</v>
      </c>
      <c r="E2631" s="6" t="n">
        <v>8</v>
      </c>
      <c r="F2631" s="37" t="n">
        <v>1.5</v>
      </c>
      <c r="G2631" s="36" t="n">
        <v>150</v>
      </c>
      <c r="H2631" s="6" t="inlineStr">
        <is>
          <t>OFF</t>
        </is>
      </c>
      <c r="I2631" s="38" t="n">
        <v>994.4885628369005</v>
      </c>
      <c r="J2631" s="38" t="n">
        <v>4850.441664768843</v>
      </c>
      <c r="K2631" s="38" t="n">
        <v>2726.851851851852</v>
      </c>
      <c r="L2631" s="38" t="n">
        <v>150</v>
      </c>
      <c r="M2631" s="38">
        <f>I2631+J2631+K2631+L2631</f>
        <v/>
      </c>
      <c r="N2631" s="38">
        <f>M2631*'Dashboard &amp; Optimisation'!$B$18/('Dashboard &amp; Optimisation'!$B$16/3.6)</f>
        <v/>
      </c>
      <c r="O2631" s="38" t="n">
        <v>992.1248254802746</v>
      </c>
      <c r="P2631" s="39" t="n">
        <v>0.234474021670511</v>
      </c>
      <c r="Q2631" s="40" t="n">
        <v>12.84288284905509</v>
      </c>
      <c r="R2631" s="38" t="n">
        <v>969.4485444627037</v>
      </c>
      <c r="S2631" s="38">
        <f>R2631*IF(A2631=4, 2.0, 3.0)</f>
        <v/>
      </c>
      <c r="T2631" s="37">
        <f>'Dashboard &amp; Optimisation'!$B$18*U2631</f>
        <v/>
      </c>
      <c r="U2631" s="26">
        <f>MIN(1, S2631/M2631)</f>
        <v/>
      </c>
      <c r="V2631" s="26">
        <f>N2631/(N2631+O2631)</f>
        <v/>
      </c>
      <c r="W2631" s="26">
        <f>U2631*V2631</f>
        <v/>
      </c>
      <c r="X2631" s="39">
        <f>T2631/N2631</f>
        <v/>
      </c>
      <c r="Y2631" s="41">
        <f>IF(W2631=MAXIFS(W$2:W$7201, A$2:A$7201, A2631, B$2:B$7201, B2631), "OPTIMAL", "")</f>
        <v/>
      </c>
    </row>
    <row r="2632" ht="20" customHeight="1">
      <c r="A2632" s="28" t="n">
        <v>4</v>
      </c>
      <c r="B2632" s="28" t="n">
        <v>40</v>
      </c>
      <c r="C2632" s="29" t="n">
        <v>105</v>
      </c>
      <c r="D2632" s="29" t="n">
        <v>3</v>
      </c>
      <c r="E2632" s="30" t="n">
        <v>8</v>
      </c>
      <c r="F2632" s="29" t="n">
        <v>1.5</v>
      </c>
      <c r="G2632" s="28" t="n">
        <v>200</v>
      </c>
      <c r="H2632" s="30" t="inlineStr">
        <is>
          <t>ON</t>
        </is>
      </c>
      <c r="I2632" s="31" t="n">
        <v>994.4885628369005</v>
      </c>
      <c r="J2632" s="31" t="n">
        <v>4850.441664768843</v>
      </c>
      <c r="K2632" s="31" t="n">
        <v>2726.851851851852</v>
      </c>
      <c r="L2632" s="31" t="n">
        <v>150</v>
      </c>
      <c r="M2632" s="31">
        <f>I2632+J2632+K2632+L2632</f>
        <v/>
      </c>
      <c r="N2632" s="31">
        <f>M2632*'Dashboard &amp; Optimisation'!$B$18/('Dashboard &amp; Optimisation'!$B$16/3.6)</f>
        <v/>
      </c>
      <c r="O2632" s="31" t="n">
        <v>992.1248254802746</v>
      </c>
      <c r="P2632" s="32" t="n">
        <v>0.05597334305927489</v>
      </c>
      <c r="Q2632" s="33" t="n">
        <v>12.84288284905509</v>
      </c>
      <c r="R2632" s="31" t="n">
        <v>4061.049181609094</v>
      </c>
      <c r="S2632" s="31">
        <f>R2632*IF(A2632=4, 2.0, 3.0)</f>
        <v/>
      </c>
      <c r="T2632" s="29">
        <f>'Dashboard &amp; Optimisation'!$B$18*U2632</f>
        <v/>
      </c>
      <c r="U2632" s="34">
        <f>MIN(1, S2632/M2632)</f>
        <v/>
      </c>
      <c r="V2632" s="34">
        <f>N2632/(N2632+O2632)</f>
        <v/>
      </c>
      <c r="W2632" s="34">
        <f>U2632*V2632</f>
        <v/>
      </c>
      <c r="X2632" s="32">
        <f>T2632/N2632</f>
        <v/>
      </c>
      <c r="Y2632" s="35">
        <f>IF(W2632=MAXIFS(W$2:W$7201, A$2:A$7201, A2632, B$2:B$7201, B2632), "OPTIMAL", "")</f>
        <v/>
      </c>
    </row>
    <row r="2633" ht="20" customHeight="1">
      <c r="A2633" s="36" t="n">
        <v>4</v>
      </c>
      <c r="B2633" s="36" t="n">
        <v>40</v>
      </c>
      <c r="C2633" s="37" t="n">
        <v>105</v>
      </c>
      <c r="D2633" s="37" t="n">
        <v>3</v>
      </c>
      <c r="E2633" s="6" t="n">
        <v>8</v>
      </c>
      <c r="F2633" s="37" t="n">
        <v>1.5</v>
      </c>
      <c r="G2633" s="36" t="n">
        <v>200</v>
      </c>
      <c r="H2633" s="6" t="inlineStr">
        <is>
          <t>OFF</t>
        </is>
      </c>
      <c r="I2633" s="38" t="n">
        <v>994.4885628369005</v>
      </c>
      <c r="J2633" s="38" t="n">
        <v>4850.441664768843</v>
      </c>
      <c r="K2633" s="38" t="n">
        <v>2726.851851851852</v>
      </c>
      <c r="L2633" s="38" t="n">
        <v>150</v>
      </c>
      <c r="M2633" s="38">
        <f>I2633+J2633+K2633+L2633</f>
        <v/>
      </c>
      <c r="N2633" s="38">
        <f>M2633*'Dashboard &amp; Optimisation'!$B$18/('Dashboard &amp; Optimisation'!$B$16/3.6)</f>
        <v/>
      </c>
      <c r="O2633" s="38" t="n">
        <v>992.1248254802746</v>
      </c>
      <c r="P2633" s="39" t="n">
        <v>0.235231902351901</v>
      </c>
      <c r="Q2633" s="40" t="n">
        <v>12.84288284905509</v>
      </c>
      <c r="R2633" s="38" t="n">
        <v>966.325131710845</v>
      </c>
      <c r="S2633" s="38">
        <f>R2633*IF(A2633=4, 2.0, 3.0)</f>
        <v/>
      </c>
      <c r="T2633" s="37">
        <f>'Dashboard &amp; Optimisation'!$B$18*U2633</f>
        <v/>
      </c>
      <c r="U2633" s="26">
        <f>MIN(1, S2633/M2633)</f>
        <v/>
      </c>
      <c r="V2633" s="26">
        <f>N2633/(N2633+O2633)</f>
        <v/>
      </c>
      <c r="W2633" s="26">
        <f>U2633*V2633</f>
        <v/>
      </c>
      <c r="X2633" s="39">
        <f>T2633/N2633</f>
        <v/>
      </c>
      <c r="Y2633" s="41">
        <f>IF(W2633=MAXIFS(W$2:W$7201, A$2:A$7201, A2633, B$2:B$7201, B2633), "OPTIMAL", "")</f>
        <v/>
      </c>
    </row>
    <row r="2634" ht="20" customHeight="1">
      <c r="A2634" s="28" t="n">
        <v>4</v>
      </c>
      <c r="B2634" s="28" t="n">
        <v>40</v>
      </c>
      <c r="C2634" s="29" t="n">
        <v>105</v>
      </c>
      <c r="D2634" s="29" t="n">
        <v>3</v>
      </c>
      <c r="E2634" s="30" t="n">
        <v>8</v>
      </c>
      <c r="F2634" s="29" t="n">
        <v>2</v>
      </c>
      <c r="G2634" s="28" t="n">
        <v>50</v>
      </c>
      <c r="H2634" s="30" t="inlineStr">
        <is>
          <t>ON</t>
        </is>
      </c>
      <c r="I2634" s="31" t="n">
        <v>994.4885628369005</v>
      </c>
      <c r="J2634" s="31" t="n">
        <v>4850.441664768843</v>
      </c>
      <c r="K2634" s="31" t="n">
        <v>2726.851851851852</v>
      </c>
      <c r="L2634" s="31" t="n">
        <v>150</v>
      </c>
      <c r="M2634" s="31">
        <f>I2634+J2634+K2634+L2634</f>
        <v/>
      </c>
      <c r="N2634" s="31">
        <f>M2634*'Dashboard &amp; Optimisation'!$B$18/('Dashboard &amp; Optimisation'!$B$16/3.6)</f>
        <v/>
      </c>
      <c r="O2634" s="31" t="n">
        <v>1151.417598409164</v>
      </c>
      <c r="P2634" s="32" t="n">
        <v>0.05240488176863893</v>
      </c>
      <c r="Q2634" s="33" t="n">
        <v>17.05717713207346</v>
      </c>
      <c r="R2634" s="31" t="n">
        <v>4434.845339469721</v>
      </c>
      <c r="S2634" s="31">
        <f>R2634*IF(A2634=4, 2.0, 3.0)</f>
        <v/>
      </c>
      <c r="T2634" s="29">
        <f>'Dashboard &amp; Optimisation'!$B$18*U2634</f>
        <v/>
      </c>
      <c r="U2634" s="34">
        <f>MIN(1, S2634/M2634)</f>
        <v/>
      </c>
      <c r="V2634" s="34">
        <f>N2634/(N2634+O2634)</f>
        <v/>
      </c>
      <c r="W2634" s="34">
        <f>U2634*V2634</f>
        <v/>
      </c>
      <c r="X2634" s="32">
        <f>T2634/N2634</f>
        <v/>
      </c>
      <c r="Y2634" s="35">
        <f>IF(W2634=MAXIFS(W$2:W$7201, A$2:A$7201, A2634, B$2:B$7201, B2634), "OPTIMAL", "")</f>
        <v/>
      </c>
    </row>
    <row r="2635" ht="20" customHeight="1">
      <c r="A2635" s="36" t="n">
        <v>4</v>
      </c>
      <c r="B2635" s="36" t="n">
        <v>40</v>
      </c>
      <c r="C2635" s="37" t="n">
        <v>105</v>
      </c>
      <c r="D2635" s="37" t="n">
        <v>3</v>
      </c>
      <c r="E2635" s="6" t="n">
        <v>8</v>
      </c>
      <c r="F2635" s="37" t="n">
        <v>2</v>
      </c>
      <c r="G2635" s="36" t="n">
        <v>50</v>
      </c>
      <c r="H2635" s="6" t="inlineStr">
        <is>
          <t>OFF</t>
        </is>
      </c>
      <c r="I2635" s="38" t="n">
        <v>994.4885628369005</v>
      </c>
      <c r="J2635" s="38" t="n">
        <v>4850.441664768843</v>
      </c>
      <c r="K2635" s="38" t="n">
        <v>2726.851851851852</v>
      </c>
      <c r="L2635" s="38" t="n">
        <v>150</v>
      </c>
      <c r="M2635" s="38">
        <f>I2635+J2635+K2635+L2635</f>
        <v/>
      </c>
      <c r="N2635" s="38">
        <f>M2635*'Dashboard &amp; Optimisation'!$B$18/('Dashboard &amp; Optimisation'!$B$16/3.6)</f>
        <v/>
      </c>
      <c r="O2635" s="38" t="n">
        <v>1151.417598409164</v>
      </c>
      <c r="P2635" s="39" t="n">
        <v>0.2329561010628365</v>
      </c>
      <c r="Q2635" s="40" t="n">
        <v>17.05717713207346</v>
      </c>
      <c r="R2635" s="38" t="n">
        <v>997.6452413857215</v>
      </c>
      <c r="S2635" s="38">
        <f>R2635*IF(A2635=4, 2.0, 3.0)</f>
        <v/>
      </c>
      <c r="T2635" s="37">
        <f>'Dashboard &amp; Optimisation'!$B$18*U2635</f>
        <v/>
      </c>
      <c r="U2635" s="26">
        <f>MIN(1, S2635/M2635)</f>
        <v/>
      </c>
      <c r="V2635" s="26">
        <f>N2635/(N2635+O2635)</f>
        <v/>
      </c>
      <c r="W2635" s="26">
        <f>U2635*V2635</f>
        <v/>
      </c>
      <c r="X2635" s="39">
        <f>T2635/N2635</f>
        <v/>
      </c>
      <c r="Y2635" s="41">
        <f>IF(W2635=MAXIFS(W$2:W$7201, A$2:A$7201, A2635, B$2:B$7201, B2635), "OPTIMAL", "")</f>
        <v/>
      </c>
    </row>
    <row r="2636" ht="20" customHeight="1">
      <c r="A2636" s="28" t="n">
        <v>4</v>
      </c>
      <c r="B2636" s="28" t="n">
        <v>40</v>
      </c>
      <c r="C2636" s="29" t="n">
        <v>105</v>
      </c>
      <c r="D2636" s="29" t="n">
        <v>3</v>
      </c>
      <c r="E2636" s="30" t="n">
        <v>8</v>
      </c>
      <c r="F2636" s="29" t="n">
        <v>2</v>
      </c>
      <c r="G2636" s="28" t="n">
        <v>100</v>
      </c>
      <c r="H2636" s="30" t="inlineStr">
        <is>
          <t>ON</t>
        </is>
      </c>
      <c r="I2636" s="31" t="n">
        <v>994.4885628369005</v>
      </c>
      <c r="J2636" s="31" t="n">
        <v>4850.441664768843</v>
      </c>
      <c r="K2636" s="31" t="n">
        <v>2726.851851851852</v>
      </c>
      <c r="L2636" s="31" t="n">
        <v>150</v>
      </c>
      <c r="M2636" s="31">
        <f>I2636+J2636+K2636+L2636</f>
        <v/>
      </c>
      <c r="N2636" s="31">
        <f>M2636*'Dashboard &amp; Optimisation'!$B$18/('Dashboard &amp; Optimisation'!$B$16/3.6)</f>
        <v/>
      </c>
      <c r="O2636" s="31" t="n">
        <v>1151.417598409164</v>
      </c>
      <c r="P2636" s="32" t="n">
        <v>0.05316276245002891</v>
      </c>
      <c r="Q2636" s="33" t="n">
        <v>17.05717713207346</v>
      </c>
      <c r="R2636" s="31" t="n">
        <v>4371.622823316694</v>
      </c>
      <c r="S2636" s="31">
        <f>R2636*IF(A2636=4, 2.0, 3.0)</f>
        <v/>
      </c>
      <c r="T2636" s="29">
        <f>'Dashboard &amp; Optimisation'!$B$18*U2636</f>
        <v/>
      </c>
      <c r="U2636" s="34">
        <f>MIN(1, S2636/M2636)</f>
        <v/>
      </c>
      <c r="V2636" s="34">
        <f>N2636/(N2636+O2636)</f>
        <v/>
      </c>
      <c r="W2636" s="34">
        <f>U2636*V2636</f>
        <v/>
      </c>
      <c r="X2636" s="32">
        <f>T2636/N2636</f>
        <v/>
      </c>
      <c r="Y2636" s="35">
        <f>IF(W2636=MAXIFS(W$2:W$7201, A$2:A$7201, A2636, B$2:B$7201, B2636), "OPTIMAL", "")</f>
        <v/>
      </c>
    </row>
    <row r="2637" ht="20" customHeight="1">
      <c r="A2637" s="36" t="n">
        <v>4</v>
      </c>
      <c r="B2637" s="36" t="n">
        <v>40</v>
      </c>
      <c r="C2637" s="37" t="n">
        <v>105</v>
      </c>
      <c r="D2637" s="37" t="n">
        <v>3</v>
      </c>
      <c r="E2637" s="6" t="n">
        <v>8</v>
      </c>
      <c r="F2637" s="37" t="n">
        <v>2</v>
      </c>
      <c r="G2637" s="36" t="n">
        <v>100</v>
      </c>
      <c r="H2637" s="6" t="inlineStr">
        <is>
          <t>OFF</t>
        </is>
      </c>
      <c r="I2637" s="38" t="n">
        <v>994.4885628369005</v>
      </c>
      <c r="J2637" s="38" t="n">
        <v>4850.441664768843</v>
      </c>
      <c r="K2637" s="38" t="n">
        <v>2726.851851851852</v>
      </c>
      <c r="L2637" s="38" t="n">
        <v>150</v>
      </c>
      <c r="M2637" s="38">
        <f>I2637+J2637+K2637+L2637</f>
        <v/>
      </c>
      <c r="N2637" s="38">
        <f>M2637*'Dashboard &amp; Optimisation'!$B$18/('Dashboard &amp; Optimisation'!$B$16/3.6)</f>
        <v/>
      </c>
      <c r="O2637" s="38" t="n">
        <v>1151.417598409164</v>
      </c>
      <c r="P2637" s="39" t="n">
        <v>0.2337139817442265</v>
      </c>
      <c r="Q2637" s="40" t="n">
        <v>17.05717713207346</v>
      </c>
      <c r="R2637" s="38" t="n">
        <v>994.4101073570081</v>
      </c>
      <c r="S2637" s="38">
        <f>R2637*IF(A2637=4, 2.0, 3.0)</f>
        <v/>
      </c>
      <c r="T2637" s="37">
        <f>'Dashboard &amp; Optimisation'!$B$18*U2637</f>
        <v/>
      </c>
      <c r="U2637" s="26">
        <f>MIN(1, S2637/M2637)</f>
        <v/>
      </c>
      <c r="V2637" s="26">
        <f>N2637/(N2637+O2637)</f>
        <v/>
      </c>
      <c r="W2637" s="26">
        <f>U2637*V2637</f>
        <v/>
      </c>
      <c r="X2637" s="39">
        <f>T2637/N2637</f>
        <v/>
      </c>
      <c r="Y2637" s="41">
        <f>IF(W2637=MAXIFS(W$2:W$7201, A$2:A$7201, A2637, B$2:B$7201, B2637), "OPTIMAL", "")</f>
        <v/>
      </c>
    </row>
    <row r="2638" ht="20" customHeight="1">
      <c r="A2638" s="28" t="n">
        <v>4</v>
      </c>
      <c r="B2638" s="28" t="n">
        <v>40</v>
      </c>
      <c r="C2638" s="29" t="n">
        <v>105</v>
      </c>
      <c r="D2638" s="29" t="n">
        <v>3</v>
      </c>
      <c r="E2638" s="30" t="n">
        <v>8</v>
      </c>
      <c r="F2638" s="29" t="n">
        <v>2</v>
      </c>
      <c r="G2638" s="28" t="n">
        <v>150</v>
      </c>
      <c r="H2638" s="30" t="inlineStr">
        <is>
          <t>ON</t>
        </is>
      </c>
      <c r="I2638" s="31" t="n">
        <v>994.4885628369005</v>
      </c>
      <c r="J2638" s="31" t="n">
        <v>4850.441664768843</v>
      </c>
      <c r="K2638" s="31" t="n">
        <v>2726.851851851852</v>
      </c>
      <c r="L2638" s="31" t="n">
        <v>150</v>
      </c>
      <c r="M2638" s="31">
        <f>I2638+J2638+K2638+L2638</f>
        <v/>
      </c>
      <c r="N2638" s="31">
        <f>M2638*'Dashboard &amp; Optimisation'!$B$18/('Dashboard &amp; Optimisation'!$B$16/3.6)</f>
        <v/>
      </c>
      <c r="O2638" s="31" t="n">
        <v>1151.417598409164</v>
      </c>
      <c r="P2638" s="32" t="n">
        <v>0.05392064313141889</v>
      </c>
      <c r="Q2638" s="33" t="n">
        <v>17.05717713207346</v>
      </c>
      <c r="R2638" s="31" t="n">
        <v>4310.177553162179</v>
      </c>
      <c r="S2638" s="31">
        <f>R2638*IF(A2638=4, 2.0, 3.0)</f>
        <v/>
      </c>
      <c r="T2638" s="29">
        <f>'Dashboard &amp; Optimisation'!$B$18*U2638</f>
        <v/>
      </c>
      <c r="U2638" s="34">
        <f>MIN(1, S2638/M2638)</f>
        <v/>
      </c>
      <c r="V2638" s="34">
        <f>N2638/(N2638+O2638)</f>
        <v/>
      </c>
      <c r="W2638" s="34">
        <f>U2638*V2638</f>
        <v/>
      </c>
      <c r="X2638" s="32">
        <f>T2638/N2638</f>
        <v/>
      </c>
      <c r="Y2638" s="35">
        <f>IF(W2638=MAXIFS(W$2:W$7201, A$2:A$7201, A2638, B$2:B$7201, B2638), "OPTIMAL", "")</f>
        <v/>
      </c>
    </row>
    <row r="2639" ht="20" customHeight="1">
      <c r="A2639" s="36" t="n">
        <v>4</v>
      </c>
      <c r="B2639" s="36" t="n">
        <v>40</v>
      </c>
      <c r="C2639" s="37" t="n">
        <v>105</v>
      </c>
      <c r="D2639" s="37" t="n">
        <v>3</v>
      </c>
      <c r="E2639" s="6" t="n">
        <v>8</v>
      </c>
      <c r="F2639" s="37" t="n">
        <v>2</v>
      </c>
      <c r="G2639" s="36" t="n">
        <v>150</v>
      </c>
      <c r="H2639" s="6" t="inlineStr">
        <is>
          <t>OFF</t>
        </is>
      </c>
      <c r="I2639" s="38" t="n">
        <v>994.4885628369005</v>
      </c>
      <c r="J2639" s="38" t="n">
        <v>4850.441664768843</v>
      </c>
      <c r="K2639" s="38" t="n">
        <v>2726.851851851852</v>
      </c>
      <c r="L2639" s="38" t="n">
        <v>150</v>
      </c>
      <c r="M2639" s="38">
        <f>I2639+J2639+K2639+L2639</f>
        <v/>
      </c>
      <c r="N2639" s="38">
        <f>M2639*'Dashboard &amp; Optimisation'!$B$18/('Dashboard &amp; Optimisation'!$B$16/3.6)</f>
        <v/>
      </c>
      <c r="O2639" s="38" t="n">
        <v>1151.417598409164</v>
      </c>
      <c r="P2639" s="39" t="n">
        <v>0.2344718624256165</v>
      </c>
      <c r="Q2639" s="40" t="n">
        <v>17.05717713207346</v>
      </c>
      <c r="R2639" s="38" t="n">
        <v>991.1958871006909</v>
      </c>
      <c r="S2639" s="38">
        <f>R2639*IF(A2639=4, 2.0, 3.0)</f>
        <v/>
      </c>
      <c r="T2639" s="37">
        <f>'Dashboard &amp; Optimisation'!$B$18*U2639</f>
        <v/>
      </c>
      <c r="U2639" s="26">
        <f>MIN(1, S2639/M2639)</f>
        <v/>
      </c>
      <c r="V2639" s="26">
        <f>N2639/(N2639+O2639)</f>
        <v/>
      </c>
      <c r="W2639" s="26">
        <f>U2639*V2639</f>
        <v/>
      </c>
      <c r="X2639" s="39">
        <f>T2639/N2639</f>
        <v/>
      </c>
      <c r="Y2639" s="41">
        <f>IF(W2639=MAXIFS(W$2:W$7201, A$2:A$7201, A2639, B$2:B$7201, B2639), "OPTIMAL", "")</f>
        <v/>
      </c>
    </row>
    <row r="2640" ht="20" customHeight="1">
      <c r="A2640" s="28" t="n">
        <v>4</v>
      </c>
      <c r="B2640" s="28" t="n">
        <v>40</v>
      </c>
      <c r="C2640" s="29" t="n">
        <v>105</v>
      </c>
      <c r="D2640" s="29" t="n">
        <v>3</v>
      </c>
      <c r="E2640" s="30" t="n">
        <v>8</v>
      </c>
      <c r="F2640" s="29" t="n">
        <v>2</v>
      </c>
      <c r="G2640" s="28" t="n">
        <v>200</v>
      </c>
      <c r="H2640" s="30" t="inlineStr">
        <is>
          <t>ON</t>
        </is>
      </c>
      <c r="I2640" s="31" t="n">
        <v>994.4885628369005</v>
      </c>
      <c r="J2640" s="31" t="n">
        <v>4850.441664768843</v>
      </c>
      <c r="K2640" s="31" t="n">
        <v>2726.851851851852</v>
      </c>
      <c r="L2640" s="31" t="n">
        <v>150</v>
      </c>
      <c r="M2640" s="31">
        <f>I2640+J2640+K2640+L2640</f>
        <v/>
      </c>
      <c r="N2640" s="31">
        <f>M2640*'Dashboard &amp; Optimisation'!$B$18/('Dashboard &amp; Optimisation'!$B$16/3.6)</f>
        <v/>
      </c>
      <c r="O2640" s="31" t="n">
        <v>1151.417598409164</v>
      </c>
      <c r="P2640" s="32" t="n">
        <v>0.05467852381280887</v>
      </c>
      <c r="Q2640" s="33" t="n">
        <v>17.05717713207346</v>
      </c>
      <c r="R2640" s="31" t="n">
        <v>4250.435627573889</v>
      </c>
      <c r="S2640" s="31">
        <f>R2640*IF(A2640=4, 2.0, 3.0)</f>
        <v/>
      </c>
      <c r="T2640" s="29">
        <f>'Dashboard &amp; Optimisation'!$B$18*U2640</f>
        <v/>
      </c>
      <c r="U2640" s="34">
        <f>MIN(1, S2640/M2640)</f>
        <v/>
      </c>
      <c r="V2640" s="34">
        <f>N2640/(N2640+O2640)</f>
        <v/>
      </c>
      <c r="W2640" s="34">
        <f>U2640*V2640</f>
        <v/>
      </c>
      <c r="X2640" s="32">
        <f>T2640/N2640</f>
        <v/>
      </c>
      <c r="Y2640" s="35">
        <f>IF(W2640=MAXIFS(W$2:W$7201, A$2:A$7201, A2640, B$2:B$7201, B2640), "OPTIMAL", "")</f>
        <v/>
      </c>
    </row>
    <row r="2641" ht="20" customHeight="1">
      <c r="A2641" s="36" t="n">
        <v>4</v>
      </c>
      <c r="B2641" s="36" t="n">
        <v>40</v>
      </c>
      <c r="C2641" s="37" t="n">
        <v>105</v>
      </c>
      <c r="D2641" s="37" t="n">
        <v>3</v>
      </c>
      <c r="E2641" s="6" t="n">
        <v>8</v>
      </c>
      <c r="F2641" s="37" t="n">
        <v>2</v>
      </c>
      <c r="G2641" s="36" t="n">
        <v>200</v>
      </c>
      <c r="H2641" s="6" t="inlineStr">
        <is>
          <t>OFF</t>
        </is>
      </c>
      <c r="I2641" s="38" t="n">
        <v>994.4885628369005</v>
      </c>
      <c r="J2641" s="38" t="n">
        <v>4850.441664768843</v>
      </c>
      <c r="K2641" s="38" t="n">
        <v>2726.851851851852</v>
      </c>
      <c r="L2641" s="38" t="n">
        <v>150</v>
      </c>
      <c r="M2641" s="38">
        <f>I2641+J2641+K2641+L2641</f>
        <v/>
      </c>
      <c r="N2641" s="38">
        <f>M2641*'Dashboard &amp; Optimisation'!$B$18/('Dashboard &amp; Optimisation'!$B$16/3.6)</f>
        <v/>
      </c>
      <c r="O2641" s="38" t="n">
        <v>1151.417598409164</v>
      </c>
      <c r="P2641" s="39" t="n">
        <v>0.2352297431070065</v>
      </c>
      <c r="Q2641" s="40" t="n">
        <v>17.05717713207346</v>
      </c>
      <c r="R2641" s="38" t="n">
        <v>988.0023784721282</v>
      </c>
      <c r="S2641" s="38">
        <f>R2641*IF(A2641=4, 2.0, 3.0)</f>
        <v/>
      </c>
      <c r="T2641" s="37">
        <f>'Dashboard &amp; Optimisation'!$B$18*U2641</f>
        <v/>
      </c>
      <c r="U2641" s="26">
        <f>MIN(1, S2641/M2641)</f>
        <v/>
      </c>
      <c r="V2641" s="26">
        <f>N2641/(N2641+O2641)</f>
        <v/>
      </c>
      <c r="W2641" s="26">
        <f>U2641*V2641</f>
        <v/>
      </c>
      <c r="X2641" s="39">
        <f>T2641/N2641</f>
        <v/>
      </c>
      <c r="Y2641" s="41">
        <f>IF(W2641=MAXIFS(W$2:W$7201, A$2:A$7201, A2641, B$2:B$7201, B2641), "OPTIMAL", "")</f>
        <v/>
      </c>
    </row>
    <row r="2642" ht="20" customHeight="1">
      <c r="A2642" s="28" t="n">
        <v>4</v>
      </c>
      <c r="B2642" s="28" t="n">
        <v>40</v>
      </c>
      <c r="C2642" s="29" t="n">
        <v>110</v>
      </c>
      <c r="D2642" s="29" t="n">
        <v>2</v>
      </c>
      <c r="E2642" s="30" t="n">
        <v>0</v>
      </c>
      <c r="F2642" s="29" t="n">
        <v>0</v>
      </c>
      <c r="G2642" s="28" t="n">
        <v>50</v>
      </c>
      <c r="H2642" s="30" t="inlineStr">
        <is>
          <t>ON</t>
        </is>
      </c>
      <c r="I2642" s="31" t="n">
        <v>994.4885628369005</v>
      </c>
      <c r="J2642" s="31" t="n">
        <v>4850.441664768843</v>
      </c>
      <c r="K2642" s="31" t="n">
        <v>2726.851851851852</v>
      </c>
      <c r="L2642" s="31" t="n">
        <v>150</v>
      </c>
      <c r="M2642" s="31">
        <f>I2642+J2642+K2642+L2642</f>
        <v/>
      </c>
      <c r="N2642" s="31">
        <f>M2642*'Dashboard &amp; Optimisation'!$B$18/('Dashboard &amp; Optimisation'!$B$16/3.6)</f>
        <v/>
      </c>
      <c r="O2642" s="31" t="n">
        <v>340.8568799440233</v>
      </c>
      <c r="P2642" s="32" t="n">
        <v>0.4724295659273518</v>
      </c>
      <c r="Q2642" s="33" t="n">
        <v>0.2</v>
      </c>
      <c r="R2642" s="31" t="n">
        <v>393.7926511645472</v>
      </c>
      <c r="S2642" s="31">
        <f>R2642*IF(A2642=4, 2.0, 3.0)</f>
        <v/>
      </c>
      <c r="T2642" s="29">
        <f>'Dashboard &amp; Optimisation'!$B$18*U2642</f>
        <v/>
      </c>
      <c r="U2642" s="34">
        <f>MIN(1, S2642/M2642)</f>
        <v/>
      </c>
      <c r="V2642" s="34">
        <f>N2642/(N2642+O2642)</f>
        <v/>
      </c>
      <c r="W2642" s="34">
        <f>U2642*V2642</f>
        <v/>
      </c>
      <c r="X2642" s="32">
        <f>T2642/N2642</f>
        <v/>
      </c>
      <c r="Y2642" s="35">
        <f>IF(W2642=MAXIFS(W$2:W$7201, A$2:A$7201, A2642, B$2:B$7201, B2642), "OPTIMAL", "")</f>
        <v/>
      </c>
    </row>
    <row r="2643" ht="20" customHeight="1">
      <c r="A2643" s="36" t="n">
        <v>4</v>
      </c>
      <c r="B2643" s="36" t="n">
        <v>40</v>
      </c>
      <c r="C2643" s="37" t="n">
        <v>110</v>
      </c>
      <c r="D2643" s="37" t="n">
        <v>2</v>
      </c>
      <c r="E2643" s="6" t="n">
        <v>0</v>
      </c>
      <c r="F2643" s="37" t="n">
        <v>0</v>
      </c>
      <c r="G2643" s="36" t="n">
        <v>50</v>
      </c>
      <c r="H2643" s="6" t="inlineStr">
        <is>
          <t>OFF</t>
        </is>
      </c>
      <c r="I2643" s="38" t="n">
        <v>994.4885628369005</v>
      </c>
      <c r="J2643" s="38" t="n">
        <v>4850.441664768843</v>
      </c>
      <c r="K2643" s="38" t="n">
        <v>2726.851851851852</v>
      </c>
      <c r="L2643" s="38" t="n">
        <v>150</v>
      </c>
      <c r="M2643" s="38">
        <f>I2643+J2643+K2643+L2643</f>
        <v/>
      </c>
      <c r="N2643" s="38">
        <f>M2643*'Dashboard &amp; Optimisation'!$B$18/('Dashboard &amp; Optimisation'!$B$16/3.6)</f>
        <v/>
      </c>
      <c r="O2643" s="38" t="n">
        <v>340.8568799440233</v>
      </c>
      <c r="P2643" s="39" t="n">
        <v>0.7618021897307978</v>
      </c>
      <c r="Q2643" s="40" t="n">
        <v>0.2</v>
      </c>
      <c r="R2643" s="38" t="n">
        <v>244.2094467079306</v>
      </c>
      <c r="S2643" s="38">
        <f>R2643*IF(A2643=4, 2.0, 3.0)</f>
        <v/>
      </c>
      <c r="T2643" s="37">
        <f>'Dashboard &amp; Optimisation'!$B$18*U2643</f>
        <v/>
      </c>
      <c r="U2643" s="26">
        <f>MIN(1, S2643/M2643)</f>
        <v/>
      </c>
      <c r="V2643" s="26">
        <f>N2643/(N2643+O2643)</f>
        <v/>
      </c>
      <c r="W2643" s="26">
        <f>U2643*V2643</f>
        <v/>
      </c>
      <c r="X2643" s="39">
        <f>T2643/N2643</f>
        <v/>
      </c>
      <c r="Y2643" s="41">
        <f>IF(W2643=MAXIFS(W$2:W$7201, A$2:A$7201, A2643, B$2:B$7201, B2643), "OPTIMAL", "")</f>
        <v/>
      </c>
    </row>
    <row r="2644" ht="20" customHeight="1">
      <c r="A2644" s="28" t="n">
        <v>4</v>
      </c>
      <c r="B2644" s="28" t="n">
        <v>40</v>
      </c>
      <c r="C2644" s="29" t="n">
        <v>110</v>
      </c>
      <c r="D2644" s="29" t="n">
        <v>2</v>
      </c>
      <c r="E2644" s="30" t="n">
        <v>0</v>
      </c>
      <c r="F2644" s="29" t="n">
        <v>0</v>
      </c>
      <c r="G2644" s="28" t="n">
        <v>100</v>
      </c>
      <c r="H2644" s="30" t="inlineStr">
        <is>
          <t>ON</t>
        </is>
      </c>
      <c r="I2644" s="31" t="n">
        <v>994.4885628369005</v>
      </c>
      <c r="J2644" s="31" t="n">
        <v>4850.441664768843</v>
      </c>
      <c r="K2644" s="31" t="n">
        <v>2726.851851851852</v>
      </c>
      <c r="L2644" s="31" t="n">
        <v>150</v>
      </c>
      <c r="M2644" s="31">
        <f>I2644+J2644+K2644+L2644</f>
        <v/>
      </c>
      <c r="N2644" s="31">
        <f>M2644*'Dashboard &amp; Optimisation'!$B$18/('Dashboard &amp; Optimisation'!$B$16/3.6)</f>
        <v/>
      </c>
      <c r="O2644" s="31" t="n">
        <v>340.8568799440233</v>
      </c>
      <c r="P2644" s="32" t="n">
        <v>0.4731529974868604</v>
      </c>
      <c r="Q2644" s="33" t="n">
        <v>0.2</v>
      </c>
      <c r="R2644" s="31" t="n">
        <v>393.190558325089</v>
      </c>
      <c r="S2644" s="31">
        <f>R2644*IF(A2644=4, 2.0, 3.0)</f>
        <v/>
      </c>
      <c r="T2644" s="29">
        <f>'Dashboard &amp; Optimisation'!$B$18*U2644</f>
        <v/>
      </c>
      <c r="U2644" s="34">
        <f>MIN(1, S2644/M2644)</f>
        <v/>
      </c>
      <c r="V2644" s="34">
        <f>N2644/(N2644+O2644)</f>
        <v/>
      </c>
      <c r="W2644" s="34">
        <f>U2644*V2644</f>
        <v/>
      </c>
      <c r="X2644" s="32">
        <f>T2644/N2644</f>
        <v/>
      </c>
      <c r="Y2644" s="35">
        <f>IF(W2644=MAXIFS(W$2:W$7201, A$2:A$7201, A2644, B$2:B$7201, B2644), "OPTIMAL", "")</f>
        <v/>
      </c>
    </row>
    <row r="2645" ht="20" customHeight="1">
      <c r="A2645" s="36" t="n">
        <v>4</v>
      </c>
      <c r="B2645" s="36" t="n">
        <v>40</v>
      </c>
      <c r="C2645" s="37" t="n">
        <v>110</v>
      </c>
      <c r="D2645" s="37" t="n">
        <v>2</v>
      </c>
      <c r="E2645" s="6" t="n">
        <v>0</v>
      </c>
      <c r="F2645" s="37" t="n">
        <v>0</v>
      </c>
      <c r="G2645" s="36" t="n">
        <v>100</v>
      </c>
      <c r="H2645" s="6" t="inlineStr">
        <is>
          <t>OFF</t>
        </is>
      </c>
      <c r="I2645" s="38" t="n">
        <v>994.4885628369005</v>
      </c>
      <c r="J2645" s="38" t="n">
        <v>4850.441664768843</v>
      </c>
      <c r="K2645" s="38" t="n">
        <v>2726.851851851852</v>
      </c>
      <c r="L2645" s="38" t="n">
        <v>150</v>
      </c>
      <c r="M2645" s="38">
        <f>I2645+J2645+K2645+L2645</f>
        <v/>
      </c>
      <c r="N2645" s="38">
        <f>M2645*'Dashboard &amp; Optimisation'!$B$18/('Dashboard &amp; Optimisation'!$B$16/3.6)</f>
        <v/>
      </c>
      <c r="O2645" s="38" t="n">
        <v>340.8568799440233</v>
      </c>
      <c r="P2645" s="39" t="n">
        <v>0.7625256212903064</v>
      </c>
      <c r="Q2645" s="40" t="n">
        <v>0.2</v>
      </c>
      <c r="R2645" s="38" t="n">
        <v>243.9777576788069</v>
      </c>
      <c r="S2645" s="38">
        <f>R2645*IF(A2645=4, 2.0, 3.0)</f>
        <v/>
      </c>
      <c r="T2645" s="37">
        <f>'Dashboard &amp; Optimisation'!$B$18*U2645</f>
        <v/>
      </c>
      <c r="U2645" s="26">
        <f>MIN(1, S2645/M2645)</f>
        <v/>
      </c>
      <c r="V2645" s="26">
        <f>N2645/(N2645+O2645)</f>
        <v/>
      </c>
      <c r="W2645" s="26">
        <f>U2645*V2645</f>
        <v/>
      </c>
      <c r="X2645" s="39">
        <f>T2645/N2645</f>
        <v/>
      </c>
      <c r="Y2645" s="41">
        <f>IF(W2645=MAXIFS(W$2:W$7201, A$2:A$7201, A2645, B$2:B$7201, B2645), "OPTIMAL", "")</f>
        <v/>
      </c>
    </row>
    <row r="2646" ht="20" customHeight="1">
      <c r="A2646" s="28" t="n">
        <v>4</v>
      </c>
      <c r="B2646" s="28" t="n">
        <v>40</v>
      </c>
      <c r="C2646" s="29" t="n">
        <v>110</v>
      </c>
      <c r="D2646" s="29" t="n">
        <v>2</v>
      </c>
      <c r="E2646" s="30" t="n">
        <v>0</v>
      </c>
      <c r="F2646" s="29" t="n">
        <v>0</v>
      </c>
      <c r="G2646" s="28" t="n">
        <v>150</v>
      </c>
      <c r="H2646" s="30" t="inlineStr">
        <is>
          <t>ON</t>
        </is>
      </c>
      <c r="I2646" s="31" t="n">
        <v>994.4885628369005</v>
      </c>
      <c r="J2646" s="31" t="n">
        <v>4850.441664768843</v>
      </c>
      <c r="K2646" s="31" t="n">
        <v>2726.851851851852</v>
      </c>
      <c r="L2646" s="31" t="n">
        <v>150</v>
      </c>
      <c r="M2646" s="31">
        <f>I2646+J2646+K2646+L2646</f>
        <v/>
      </c>
      <c r="N2646" s="31">
        <f>M2646*'Dashboard &amp; Optimisation'!$B$18/('Dashboard &amp; Optimisation'!$B$16/3.6)</f>
        <v/>
      </c>
      <c r="O2646" s="31" t="n">
        <v>340.8568799440233</v>
      </c>
      <c r="P2646" s="32" t="n">
        <v>0.473876429046369</v>
      </c>
      <c r="Q2646" s="33" t="n">
        <v>0.2</v>
      </c>
      <c r="R2646" s="31" t="n">
        <v>392.5903038254812</v>
      </c>
      <c r="S2646" s="31">
        <f>R2646*IF(A2646=4, 2.0, 3.0)</f>
        <v/>
      </c>
      <c r="T2646" s="29">
        <f>'Dashboard &amp; Optimisation'!$B$18*U2646</f>
        <v/>
      </c>
      <c r="U2646" s="34">
        <f>MIN(1, S2646/M2646)</f>
        <v/>
      </c>
      <c r="V2646" s="34">
        <f>N2646/(N2646+O2646)</f>
        <v/>
      </c>
      <c r="W2646" s="34">
        <f>U2646*V2646</f>
        <v/>
      </c>
      <c r="X2646" s="32">
        <f>T2646/N2646</f>
        <v/>
      </c>
      <c r="Y2646" s="35">
        <f>IF(W2646=MAXIFS(W$2:W$7201, A$2:A$7201, A2646, B$2:B$7201, B2646), "OPTIMAL", "")</f>
        <v/>
      </c>
    </row>
    <row r="2647" ht="20" customHeight="1">
      <c r="A2647" s="36" t="n">
        <v>4</v>
      </c>
      <c r="B2647" s="36" t="n">
        <v>40</v>
      </c>
      <c r="C2647" s="37" t="n">
        <v>110</v>
      </c>
      <c r="D2647" s="37" t="n">
        <v>2</v>
      </c>
      <c r="E2647" s="6" t="n">
        <v>0</v>
      </c>
      <c r="F2647" s="37" t="n">
        <v>0</v>
      </c>
      <c r="G2647" s="36" t="n">
        <v>150</v>
      </c>
      <c r="H2647" s="6" t="inlineStr">
        <is>
          <t>OFF</t>
        </is>
      </c>
      <c r="I2647" s="38" t="n">
        <v>994.4885628369005</v>
      </c>
      <c r="J2647" s="38" t="n">
        <v>4850.441664768843</v>
      </c>
      <c r="K2647" s="38" t="n">
        <v>2726.851851851852</v>
      </c>
      <c r="L2647" s="38" t="n">
        <v>150</v>
      </c>
      <c r="M2647" s="38">
        <f>I2647+J2647+K2647+L2647</f>
        <v/>
      </c>
      <c r="N2647" s="38">
        <f>M2647*'Dashboard &amp; Optimisation'!$B$18/('Dashboard &amp; Optimisation'!$B$16/3.6)</f>
        <v/>
      </c>
      <c r="O2647" s="38" t="n">
        <v>340.8568799440233</v>
      </c>
      <c r="P2647" s="39" t="n">
        <v>0.763249052849815</v>
      </c>
      <c r="Q2647" s="40" t="n">
        <v>0.2</v>
      </c>
      <c r="R2647" s="38" t="n">
        <v>243.7465078540427</v>
      </c>
      <c r="S2647" s="38">
        <f>R2647*IF(A2647=4, 2.0, 3.0)</f>
        <v/>
      </c>
      <c r="T2647" s="37">
        <f>'Dashboard &amp; Optimisation'!$B$18*U2647</f>
        <v/>
      </c>
      <c r="U2647" s="26">
        <f>MIN(1, S2647/M2647)</f>
        <v/>
      </c>
      <c r="V2647" s="26">
        <f>N2647/(N2647+O2647)</f>
        <v/>
      </c>
      <c r="W2647" s="26">
        <f>U2647*V2647</f>
        <v/>
      </c>
      <c r="X2647" s="39">
        <f>T2647/N2647</f>
        <v/>
      </c>
      <c r="Y2647" s="41">
        <f>IF(W2647=MAXIFS(W$2:W$7201, A$2:A$7201, A2647, B$2:B$7201, B2647), "OPTIMAL", "")</f>
        <v/>
      </c>
    </row>
    <row r="2648" ht="20" customHeight="1">
      <c r="A2648" s="28" t="n">
        <v>4</v>
      </c>
      <c r="B2648" s="28" t="n">
        <v>40</v>
      </c>
      <c r="C2648" s="29" t="n">
        <v>110</v>
      </c>
      <c r="D2648" s="29" t="n">
        <v>2</v>
      </c>
      <c r="E2648" s="30" t="n">
        <v>0</v>
      </c>
      <c r="F2648" s="29" t="n">
        <v>0</v>
      </c>
      <c r="G2648" s="28" t="n">
        <v>200</v>
      </c>
      <c r="H2648" s="30" t="inlineStr">
        <is>
          <t>ON</t>
        </is>
      </c>
      <c r="I2648" s="31" t="n">
        <v>994.4885628369005</v>
      </c>
      <c r="J2648" s="31" t="n">
        <v>4850.441664768843</v>
      </c>
      <c r="K2648" s="31" t="n">
        <v>2726.851851851852</v>
      </c>
      <c r="L2648" s="31" t="n">
        <v>150</v>
      </c>
      <c r="M2648" s="31">
        <f>I2648+J2648+K2648+L2648</f>
        <v/>
      </c>
      <c r="N2648" s="31">
        <f>M2648*'Dashboard &amp; Optimisation'!$B$18/('Dashboard &amp; Optimisation'!$B$16/3.6)</f>
        <v/>
      </c>
      <c r="O2648" s="31" t="n">
        <v>340.8568799440233</v>
      </c>
      <c r="P2648" s="32" t="n">
        <v>0.4745998606058776</v>
      </c>
      <c r="Q2648" s="33" t="n">
        <v>0.2</v>
      </c>
      <c r="R2648" s="31" t="n">
        <v>391.9918792591911</v>
      </c>
      <c r="S2648" s="31">
        <f>R2648*IF(A2648=4, 2.0, 3.0)</f>
        <v/>
      </c>
      <c r="T2648" s="29">
        <f>'Dashboard &amp; Optimisation'!$B$18*U2648</f>
        <v/>
      </c>
      <c r="U2648" s="34">
        <f>MIN(1, S2648/M2648)</f>
        <v/>
      </c>
      <c r="V2648" s="34">
        <f>N2648/(N2648+O2648)</f>
        <v/>
      </c>
      <c r="W2648" s="34">
        <f>U2648*V2648</f>
        <v/>
      </c>
      <c r="X2648" s="32">
        <f>T2648/N2648</f>
        <v/>
      </c>
      <c r="Y2648" s="35">
        <f>IF(W2648=MAXIFS(W$2:W$7201, A$2:A$7201, A2648, B$2:B$7201, B2648), "OPTIMAL", "")</f>
        <v/>
      </c>
    </row>
    <row r="2649" ht="20" customHeight="1">
      <c r="A2649" s="36" t="n">
        <v>4</v>
      </c>
      <c r="B2649" s="36" t="n">
        <v>40</v>
      </c>
      <c r="C2649" s="37" t="n">
        <v>110</v>
      </c>
      <c r="D2649" s="37" t="n">
        <v>2</v>
      </c>
      <c r="E2649" s="6" t="n">
        <v>0</v>
      </c>
      <c r="F2649" s="37" t="n">
        <v>0</v>
      </c>
      <c r="G2649" s="36" t="n">
        <v>200</v>
      </c>
      <c r="H2649" s="6" t="inlineStr">
        <is>
          <t>OFF</t>
        </is>
      </c>
      <c r="I2649" s="38" t="n">
        <v>994.4885628369005</v>
      </c>
      <c r="J2649" s="38" t="n">
        <v>4850.441664768843</v>
      </c>
      <c r="K2649" s="38" t="n">
        <v>2726.851851851852</v>
      </c>
      <c r="L2649" s="38" t="n">
        <v>150</v>
      </c>
      <c r="M2649" s="38">
        <f>I2649+J2649+K2649+L2649</f>
        <v/>
      </c>
      <c r="N2649" s="38">
        <f>M2649*'Dashboard &amp; Optimisation'!$B$18/('Dashboard &amp; Optimisation'!$B$16/3.6)</f>
        <v/>
      </c>
      <c r="O2649" s="38" t="n">
        <v>340.8568799440233</v>
      </c>
      <c r="P2649" s="39" t="n">
        <v>0.7639724844093236</v>
      </c>
      <c r="Q2649" s="40" t="n">
        <v>0.2</v>
      </c>
      <c r="R2649" s="38" t="n">
        <v>243.5156959859452</v>
      </c>
      <c r="S2649" s="38">
        <f>R2649*IF(A2649=4, 2.0, 3.0)</f>
        <v/>
      </c>
      <c r="T2649" s="37">
        <f>'Dashboard &amp; Optimisation'!$B$18*U2649</f>
        <v/>
      </c>
      <c r="U2649" s="26">
        <f>MIN(1, S2649/M2649)</f>
        <v/>
      </c>
      <c r="V2649" s="26">
        <f>N2649/(N2649+O2649)</f>
        <v/>
      </c>
      <c r="W2649" s="26">
        <f>U2649*V2649</f>
        <v/>
      </c>
      <c r="X2649" s="39">
        <f>T2649/N2649</f>
        <v/>
      </c>
      <c r="Y2649" s="41">
        <f>IF(W2649=MAXIFS(W$2:W$7201, A$2:A$7201, A2649, B$2:B$7201, B2649), "OPTIMAL", "")</f>
        <v/>
      </c>
    </row>
    <row r="2650" ht="20" customHeight="1">
      <c r="A2650" s="28" t="n">
        <v>4</v>
      </c>
      <c r="B2650" s="28" t="n">
        <v>40</v>
      </c>
      <c r="C2650" s="29" t="n">
        <v>110</v>
      </c>
      <c r="D2650" s="29" t="n">
        <v>2</v>
      </c>
      <c r="E2650" s="30" t="n">
        <v>4</v>
      </c>
      <c r="F2650" s="29" t="n">
        <v>1.5</v>
      </c>
      <c r="G2650" s="28" t="n">
        <v>50</v>
      </c>
      <c r="H2650" s="30" t="inlineStr">
        <is>
          <t>ON</t>
        </is>
      </c>
      <c r="I2650" s="31" t="n">
        <v>994.4885628369005</v>
      </c>
      <c r="J2650" s="31" t="n">
        <v>4850.441664768843</v>
      </c>
      <c r="K2650" s="31" t="n">
        <v>2726.851851851852</v>
      </c>
      <c r="L2650" s="31" t="n">
        <v>150</v>
      </c>
      <c r="M2650" s="31">
        <f>I2650+J2650+K2650+L2650</f>
        <v/>
      </c>
      <c r="N2650" s="31">
        <f>M2650*'Dashboard &amp; Optimisation'!$B$18/('Dashboard &amp; Optimisation'!$B$16/3.6)</f>
        <v/>
      </c>
      <c r="O2650" s="31" t="n">
        <v>529.1041448628173</v>
      </c>
      <c r="P2650" s="32" t="n">
        <v>0.06990624456328991</v>
      </c>
      <c r="Q2650" s="33" t="n">
        <v>6.103987745549313</v>
      </c>
      <c r="R2650" s="31" t="n">
        <v>2740.265107539105</v>
      </c>
      <c r="S2650" s="31">
        <f>R2650*IF(A2650=4, 2.0, 3.0)</f>
        <v/>
      </c>
      <c r="T2650" s="29">
        <f>'Dashboard &amp; Optimisation'!$B$18*U2650</f>
        <v/>
      </c>
      <c r="U2650" s="34">
        <f>MIN(1, S2650/M2650)</f>
        <v/>
      </c>
      <c r="V2650" s="34">
        <f>N2650/(N2650+O2650)</f>
        <v/>
      </c>
      <c r="W2650" s="34">
        <f>U2650*V2650</f>
        <v/>
      </c>
      <c r="X2650" s="32">
        <f>T2650/N2650</f>
        <v/>
      </c>
      <c r="Y2650" s="35">
        <f>IF(W2650=MAXIFS(W$2:W$7201, A$2:A$7201, A2650, B$2:B$7201, B2650), "OPTIMAL", "")</f>
        <v/>
      </c>
    </row>
    <row r="2651" ht="20" customHeight="1">
      <c r="A2651" s="36" t="n">
        <v>4</v>
      </c>
      <c r="B2651" s="36" t="n">
        <v>40</v>
      </c>
      <c r="C2651" s="37" t="n">
        <v>110</v>
      </c>
      <c r="D2651" s="37" t="n">
        <v>2</v>
      </c>
      <c r="E2651" s="6" t="n">
        <v>4</v>
      </c>
      <c r="F2651" s="37" t="n">
        <v>1.5</v>
      </c>
      <c r="G2651" s="36" t="n">
        <v>50</v>
      </c>
      <c r="H2651" s="6" t="inlineStr">
        <is>
          <t>OFF</t>
        </is>
      </c>
      <c r="I2651" s="38" t="n">
        <v>994.4885628369005</v>
      </c>
      <c r="J2651" s="38" t="n">
        <v>4850.441664768843</v>
      </c>
      <c r="K2651" s="38" t="n">
        <v>2726.851851851852</v>
      </c>
      <c r="L2651" s="38" t="n">
        <v>150</v>
      </c>
      <c r="M2651" s="38">
        <f>I2651+J2651+K2651+L2651</f>
        <v/>
      </c>
      <c r="N2651" s="38">
        <f>M2651*'Dashboard &amp; Optimisation'!$B$18/('Dashboard &amp; Optimisation'!$B$16/3.6)</f>
        <v/>
      </c>
      <c r="O2651" s="38" t="n">
        <v>529.1041448628173</v>
      </c>
      <c r="P2651" s="39" t="n">
        <v>0.2875024670124157</v>
      </c>
      <c r="Q2651" s="40" t="n">
        <v>6.103987745549313</v>
      </c>
      <c r="R2651" s="38" t="n">
        <v>666.2956487521412</v>
      </c>
      <c r="S2651" s="38">
        <f>R2651*IF(A2651=4, 2.0, 3.0)</f>
        <v/>
      </c>
      <c r="T2651" s="37">
        <f>'Dashboard &amp; Optimisation'!$B$18*U2651</f>
        <v/>
      </c>
      <c r="U2651" s="26">
        <f>MIN(1, S2651/M2651)</f>
        <v/>
      </c>
      <c r="V2651" s="26">
        <f>N2651/(N2651+O2651)</f>
        <v/>
      </c>
      <c r="W2651" s="26">
        <f>U2651*V2651</f>
        <v/>
      </c>
      <c r="X2651" s="39">
        <f>T2651/N2651</f>
        <v/>
      </c>
      <c r="Y2651" s="41">
        <f>IF(W2651=MAXIFS(W$2:W$7201, A$2:A$7201, A2651, B$2:B$7201, B2651), "OPTIMAL", "")</f>
        <v/>
      </c>
    </row>
    <row r="2652" ht="20" customHeight="1">
      <c r="A2652" s="28" t="n">
        <v>4</v>
      </c>
      <c r="B2652" s="28" t="n">
        <v>40</v>
      </c>
      <c r="C2652" s="29" t="n">
        <v>110</v>
      </c>
      <c r="D2652" s="29" t="n">
        <v>2</v>
      </c>
      <c r="E2652" s="30" t="n">
        <v>4</v>
      </c>
      <c r="F2652" s="29" t="n">
        <v>1.5</v>
      </c>
      <c r="G2652" s="28" t="n">
        <v>100</v>
      </c>
      <c r="H2652" s="30" t="inlineStr">
        <is>
          <t>ON</t>
        </is>
      </c>
      <c r="I2652" s="31" t="n">
        <v>994.4885628369005</v>
      </c>
      <c r="J2652" s="31" t="n">
        <v>4850.441664768843</v>
      </c>
      <c r="K2652" s="31" t="n">
        <v>2726.851851851852</v>
      </c>
      <c r="L2652" s="31" t="n">
        <v>150</v>
      </c>
      <c r="M2652" s="31">
        <f>I2652+J2652+K2652+L2652</f>
        <v/>
      </c>
      <c r="N2652" s="31">
        <f>M2652*'Dashboard &amp; Optimisation'!$B$18/('Dashboard &amp; Optimisation'!$B$16/3.6)</f>
        <v/>
      </c>
      <c r="O2652" s="31" t="n">
        <v>529.1041448628173</v>
      </c>
      <c r="P2652" s="32" t="n">
        <v>0.07062967612279852</v>
      </c>
      <c r="Q2652" s="33" t="n">
        <v>6.103987745549313</v>
      </c>
      <c r="R2652" s="31" t="n">
        <v>2712.197666641211</v>
      </c>
      <c r="S2652" s="31">
        <f>R2652*IF(A2652=4, 2.0, 3.0)</f>
        <v/>
      </c>
      <c r="T2652" s="29">
        <f>'Dashboard &amp; Optimisation'!$B$18*U2652</f>
        <v/>
      </c>
      <c r="U2652" s="34">
        <f>MIN(1, S2652/M2652)</f>
        <v/>
      </c>
      <c r="V2652" s="34">
        <f>N2652/(N2652+O2652)</f>
        <v/>
      </c>
      <c r="W2652" s="34">
        <f>U2652*V2652</f>
        <v/>
      </c>
      <c r="X2652" s="32">
        <f>T2652/N2652</f>
        <v/>
      </c>
      <c r="Y2652" s="35">
        <f>IF(W2652=MAXIFS(W$2:W$7201, A$2:A$7201, A2652, B$2:B$7201, B2652), "OPTIMAL", "")</f>
        <v/>
      </c>
    </row>
    <row r="2653" ht="20" customHeight="1">
      <c r="A2653" s="36" t="n">
        <v>4</v>
      </c>
      <c r="B2653" s="36" t="n">
        <v>40</v>
      </c>
      <c r="C2653" s="37" t="n">
        <v>110</v>
      </c>
      <c r="D2653" s="37" t="n">
        <v>2</v>
      </c>
      <c r="E2653" s="6" t="n">
        <v>4</v>
      </c>
      <c r="F2653" s="37" t="n">
        <v>1.5</v>
      </c>
      <c r="G2653" s="36" t="n">
        <v>100</v>
      </c>
      <c r="H2653" s="6" t="inlineStr">
        <is>
          <t>OFF</t>
        </is>
      </c>
      <c r="I2653" s="38" t="n">
        <v>994.4885628369005</v>
      </c>
      <c r="J2653" s="38" t="n">
        <v>4850.441664768843</v>
      </c>
      <c r="K2653" s="38" t="n">
        <v>2726.851851851852</v>
      </c>
      <c r="L2653" s="38" t="n">
        <v>150</v>
      </c>
      <c r="M2653" s="38">
        <f>I2653+J2653+K2653+L2653</f>
        <v/>
      </c>
      <c r="N2653" s="38">
        <f>M2653*'Dashboard &amp; Optimisation'!$B$18/('Dashboard &amp; Optimisation'!$B$16/3.6)</f>
        <v/>
      </c>
      <c r="O2653" s="38" t="n">
        <v>529.1041448628173</v>
      </c>
      <c r="P2653" s="39" t="n">
        <v>0.2882258985719243</v>
      </c>
      <c r="Q2653" s="40" t="n">
        <v>6.103987745549313</v>
      </c>
      <c r="R2653" s="38" t="n">
        <v>664.6232823802821</v>
      </c>
      <c r="S2653" s="38">
        <f>R2653*IF(A2653=4, 2.0, 3.0)</f>
        <v/>
      </c>
      <c r="T2653" s="37">
        <f>'Dashboard &amp; Optimisation'!$B$18*U2653</f>
        <v/>
      </c>
      <c r="U2653" s="26">
        <f>MIN(1, S2653/M2653)</f>
        <v/>
      </c>
      <c r="V2653" s="26">
        <f>N2653/(N2653+O2653)</f>
        <v/>
      </c>
      <c r="W2653" s="26">
        <f>U2653*V2653</f>
        <v/>
      </c>
      <c r="X2653" s="39">
        <f>T2653/N2653</f>
        <v/>
      </c>
      <c r="Y2653" s="41">
        <f>IF(W2653=MAXIFS(W$2:W$7201, A$2:A$7201, A2653, B$2:B$7201, B2653), "OPTIMAL", "")</f>
        <v/>
      </c>
    </row>
    <row r="2654" ht="20" customHeight="1">
      <c r="A2654" s="28" t="n">
        <v>4</v>
      </c>
      <c r="B2654" s="28" t="n">
        <v>40</v>
      </c>
      <c r="C2654" s="29" t="n">
        <v>110</v>
      </c>
      <c r="D2654" s="29" t="n">
        <v>2</v>
      </c>
      <c r="E2654" s="30" t="n">
        <v>4</v>
      </c>
      <c r="F2654" s="29" t="n">
        <v>1.5</v>
      </c>
      <c r="G2654" s="28" t="n">
        <v>150</v>
      </c>
      <c r="H2654" s="30" t="inlineStr">
        <is>
          <t>ON</t>
        </is>
      </c>
      <c r="I2654" s="31" t="n">
        <v>994.4885628369005</v>
      </c>
      <c r="J2654" s="31" t="n">
        <v>4850.441664768843</v>
      </c>
      <c r="K2654" s="31" t="n">
        <v>2726.851851851852</v>
      </c>
      <c r="L2654" s="31" t="n">
        <v>150</v>
      </c>
      <c r="M2654" s="31">
        <f>I2654+J2654+K2654+L2654</f>
        <v/>
      </c>
      <c r="N2654" s="31">
        <f>M2654*'Dashboard &amp; Optimisation'!$B$18/('Dashboard &amp; Optimisation'!$B$16/3.6)</f>
        <v/>
      </c>
      <c r="O2654" s="31" t="n">
        <v>529.1041448628173</v>
      </c>
      <c r="P2654" s="32" t="n">
        <v>0.07135310768230714</v>
      </c>
      <c r="Q2654" s="33" t="n">
        <v>6.103987745549313</v>
      </c>
      <c r="R2654" s="31" t="n">
        <v>2684.699363464145</v>
      </c>
      <c r="S2654" s="31">
        <f>R2654*IF(A2654=4, 2.0, 3.0)</f>
        <v/>
      </c>
      <c r="T2654" s="29">
        <f>'Dashboard &amp; Optimisation'!$B$18*U2654</f>
        <v/>
      </c>
      <c r="U2654" s="34">
        <f>MIN(1, S2654/M2654)</f>
        <v/>
      </c>
      <c r="V2654" s="34">
        <f>N2654/(N2654+O2654)</f>
        <v/>
      </c>
      <c r="W2654" s="34">
        <f>U2654*V2654</f>
        <v/>
      </c>
      <c r="X2654" s="32">
        <f>T2654/N2654</f>
        <v/>
      </c>
      <c r="Y2654" s="35">
        <f>IF(W2654=MAXIFS(W$2:W$7201, A$2:A$7201, A2654, B$2:B$7201, B2654), "OPTIMAL", "")</f>
        <v/>
      </c>
    </row>
    <row r="2655" ht="20" customHeight="1">
      <c r="A2655" s="36" t="n">
        <v>4</v>
      </c>
      <c r="B2655" s="36" t="n">
        <v>40</v>
      </c>
      <c r="C2655" s="37" t="n">
        <v>110</v>
      </c>
      <c r="D2655" s="37" t="n">
        <v>2</v>
      </c>
      <c r="E2655" s="6" t="n">
        <v>4</v>
      </c>
      <c r="F2655" s="37" t="n">
        <v>1.5</v>
      </c>
      <c r="G2655" s="36" t="n">
        <v>150</v>
      </c>
      <c r="H2655" s="6" t="inlineStr">
        <is>
          <t>OFF</t>
        </is>
      </c>
      <c r="I2655" s="38" t="n">
        <v>994.4885628369005</v>
      </c>
      <c r="J2655" s="38" t="n">
        <v>4850.441664768843</v>
      </c>
      <c r="K2655" s="38" t="n">
        <v>2726.851851851852</v>
      </c>
      <c r="L2655" s="38" t="n">
        <v>150</v>
      </c>
      <c r="M2655" s="38">
        <f>I2655+J2655+K2655+L2655</f>
        <v/>
      </c>
      <c r="N2655" s="38">
        <f>M2655*'Dashboard &amp; Optimisation'!$B$18/('Dashboard &amp; Optimisation'!$B$16/3.6)</f>
        <v/>
      </c>
      <c r="O2655" s="38" t="n">
        <v>529.1041448628173</v>
      </c>
      <c r="P2655" s="39" t="n">
        <v>0.2889493301314329</v>
      </c>
      <c r="Q2655" s="40" t="n">
        <v>6.103987745549313</v>
      </c>
      <c r="R2655" s="38" t="n">
        <v>662.9592900898712</v>
      </c>
      <c r="S2655" s="38">
        <f>R2655*IF(A2655=4, 2.0, 3.0)</f>
        <v/>
      </c>
      <c r="T2655" s="37">
        <f>'Dashboard &amp; Optimisation'!$B$18*U2655</f>
        <v/>
      </c>
      <c r="U2655" s="26">
        <f>MIN(1, S2655/M2655)</f>
        <v/>
      </c>
      <c r="V2655" s="26">
        <f>N2655/(N2655+O2655)</f>
        <v/>
      </c>
      <c r="W2655" s="26">
        <f>U2655*V2655</f>
        <v/>
      </c>
      <c r="X2655" s="39">
        <f>T2655/N2655</f>
        <v/>
      </c>
      <c r="Y2655" s="41">
        <f>IF(W2655=MAXIFS(W$2:W$7201, A$2:A$7201, A2655, B$2:B$7201, B2655), "OPTIMAL", "")</f>
        <v/>
      </c>
    </row>
    <row r="2656" ht="20" customHeight="1">
      <c r="A2656" s="28" t="n">
        <v>4</v>
      </c>
      <c r="B2656" s="28" t="n">
        <v>40</v>
      </c>
      <c r="C2656" s="29" t="n">
        <v>110</v>
      </c>
      <c r="D2656" s="29" t="n">
        <v>2</v>
      </c>
      <c r="E2656" s="30" t="n">
        <v>4</v>
      </c>
      <c r="F2656" s="29" t="n">
        <v>1.5</v>
      </c>
      <c r="G2656" s="28" t="n">
        <v>200</v>
      </c>
      <c r="H2656" s="30" t="inlineStr">
        <is>
          <t>ON</t>
        </is>
      </c>
      <c r="I2656" s="31" t="n">
        <v>994.4885628369005</v>
      </c>
      <c r="J2656" s="31" t="n">
        <v>4850.441664768843</v>
      </c>
      <c r="K2656" s="31" t="n">
        <v>2726.851851851852</v>
      </c>
      <c r="L2656" s="31" t="n">
        <v>150</v>
      </c>
      <c r="M2656" s="31">
        <f>I2656+J2656+K2656+L2656</f>
        <v/>
      </c>
      <c r="N2656" s="31">
        <f>M2656*'Dashboard &amp; Optimisation'!$B$18/('Dashboard &amp; Optimisation'!$B$16/3.6)</f>
        <v/>
      </c>
      <c r="O2656" s="31" t="n">
        <v>529.1041448628173</v>
      </c>
      <c r="P2656" s="32" t="n">
        <v>0.07207653924181576</v>
      </c>
      <c r="Q2656" s="33" t="n">
        <v>6.103987745549313</v>
      </c>
      <c r="R2656" s="31" t="n">
        <v>2657.753060717746</v>
      </c>
      <c r="S2656" s="31">
        <f>R2656*IF(A2656=4, 2.0, 3.0)</f>
        <v/>
      </c>
      <c r="T2656" s="29">
        <f>'Dashboard &amp; Optimisation'!$B$18*U2656</f>
        <v/>
      </c>
      <c r="U2656" s="34">
        <f>MIN(1, S2656/M2656)</f>
        <v/>
      </c>
      <c r="V2656" s="34">
        <f>N2656/(N2656+O2656)</f>
        <v/>
      </c>
      <c r="W2656" s="34">
        <f>U2656*V2656</f>
        <v/>
      </c>
      <c r="X2656" s="32">
        <f>T2656/N2656</f>
        <v/>
      </c>
      <c r="Y2656" s="35">
        <f>IF(W2656=MAXIFS(W$2:W$7201, A$2:A$7201, A2656, B$2:B$7201, B2656), "OPTIMAL", "")</f>
        <v/>
      </c>
    </row>
    <row r="2657" ht="20" customHeight="1">
      <c r="A2657" s="36" t="n">
        <v>4</v>
      </c>
      <c r="B2657" s="36" t="n">
        <v>40</v>
      </c>
      <c r="C2657" s="37" t="n">
        <v>110</v>
      </c>
      <c r="D2657" s="37" t="n">
        <v>2</v>
      </c>
      <c r="E2657" s="6" t="n">
        <v>4</v>
      </c>
      <c r="F2657" s="37" t="n">
        <v>1.5</v>
      </c>
      <c r="G2657" s="36" t="n">
        <v>200</v>
      </c>
      <c r="H2657" s="6" t="inlineStr">
        <is>
          <t>OFF</t>
        </is>
      </c>
      <c r="I2657" s="38" t="n">
        <v>994.4885628369005</v>
      </c>
      <c r="J2657" s="38" t="n">
        <v>4850.441664768843</v>
      </c>
      <c r="K2657" s="38" t="n">
        <v>2726.851851851852</v>
      </c>
      <c r="L2657" s="38" t="n">
        <v>150</v>
      </c>
      <c r="M2657" s="38">
        <f>I2657+J2657+K2657+L2657</f>
        <v/>
      </c>
      <c r="N2657" s="38">
        <f>M2657*'Dashboard &amp; Optimisation'!$B$18/('Dashboard &amp; Optimisation'!$B$16/3.6)</f>
        <v/>
      </c>
      <c r="O2657" s="38" t="n">
        <v>529.1041448628173</v>
      </c>
      <c r="P2657" s="39" t="n">
        <v>0.2896727616909415</v>
      </c>
      <c r="Q2657" s="40" t="n">
        <v>6.103987745549313</v>
      </c>
      <c r="R2657" s="38" t="n">
        <v>661.3036091403723</v>
      </c>
      <c r="S2657" s="38">
        <f>R2657*IF(A2657=4, 2.0, 3.0)</f>
        <v/>
      </c>
      <c r="T2657" s="37">
        <f>'Dashboard &amp; Optimisation'!$B$18*U2657</f>
        <v/>
      </c>
      <c r="U2657" s="26">
        <f>MIN(1, S2657/M2657)</f>
        <v/>
      </c>
      <c r="V2657" s="26">
        <f>N2657/(N2657+O2657)</f>
        <v/>
      </c>
      <c r="W2657" s="26">
        <f>U2657*V2657</f>
        <v/>
      </c>
      <c r="X2657" s="39">
        <f>T2657/N2657</f>
        <v/>
      </c>
      <c r="Y2657" s="41">
        <f>IF(W2657=MAXIFS(W$2:W$7201, A$2:A$7201, A2657, B$2:B$7201, B2657), "OPTIMAL", "")</f>
        <v/>
      </c>
    </row>
    <row r="2658" ht="20" customHeight="1">
      <c r="A2658" s="28" t="n">
        <v>4</v>
      </c>
      <c r="B2658" s="28" t="n">
        <v>40</v>
      </c>
      <c r="C2658" s="29" t="n">
        <v>110</v>
      </c>
      <c r="D2658" s="29" t="n">
        <v>2</v>
      </c>
      <c r="E2658" s="30" t="n">
        <v>4</v>
      </c>
      <c r="F2658" s="29" t="n">
        <v>2</v>
      </c>
      <c r="G2658" s="28" t="n">
        <v>50</v>
      </c>
      <c r="H2658" s="30" t="inlineStr">
        <is>
          <t>ON</t>
        </is>
      </c>
      <c r="I2658" s="31" t="n">
        <v>994.4885628369005</v>
      </c>
      <c r="J2658" s="31" t="n">
        <v>4850.441664768843</v>
      </c>
      <c r="K2658" s="31" t="n">
        <v>2726.851851851852</v>
      </c>
      <c r="L2658" s="31" t="n">
        <v>150</v>
      </c>
      <c r="M2658" s="31">
        <f>I2658+J2658+K2658+L2658</f>
        <v/>
      </c>
      <c r="N2658" s="31">
        <f>M2658*'Dashboard &amp; Optimisation'!$B$18/('Dashboard &amp; Optimisation'!$B$16/3.6)</f>
        <v/>
      </c>
      <c r="O2658" s="31" t="n">
        <v>594.3615598513646</v>
      </c>
      <c r="P2658" s="32" t="n">
        <v>0.06690020458170202</v>
      </c>
      <c r="Q2658" s="33" t="n">
        <v>8.071983660732418</v>
      </c>
      <c r="R2658" s="31" t="n">
        <v>2892.009242146092</v>
      </c>
      <c r="S2658" s="31">
        <f>R2658*IF(A2658=4, 2.0, 3.0)</f>
        <v/>
      </c>
      <c r="T2658" s="29">
        <f>'Dashboard &amp; Optimisation'!$B$18*U2658</f>
        <v/>
      </c>
      <c r="U2658" s="34">
        <f>MIN(1, S2658/M2658)</f>
        <v/>
      </c>
      <c r="V2658" s="34">
        <f>N2658/(N2658+O2658)</f>
        <v/>
      </c>
      <c r="W2658" s="34">
        <f>U2658*V2658</f>
        <v/>
      </c>
      <c r="X2658" s="32">
        <f>T2658/N2658</f>
        <v/>
      </c>
      <c r="Y2658" s="35">
        <f>IF(W2658=MAXIFS(W$2:W$7201, A$2:A$7201, A2658, B$2:B$7201, B2658), "OPTIMAL", "")</f>
        <v/>
      </c>
    </row>
    <row r="2659" ht="20" customHeight="1">
      <c r="A2659" s="36" t="n">
        <v>4</v>
      </c>
      <c r="B2659" s="36" t="n">
        <v>40</v>
      </c>
      <c r="C2659" s="37" t="n">
        <v>110</v>
      </c>
      <c r="D2659" s="37" t="n">
        <v>2</v>
      </c>
      <c r="E2659" s="6" t="n">
        <v>4</v>
      </c>
      <c r="F2659" s="37" t="n">
        <v>2</v>
      </c>
      <c r="G2659" s="36" t="n">
        <v>50</v>
      </c>
      <c r="H2659" s="6" t="inlineStr">
        <is>
          <t>OFF</t>
        </is>
      </c>
      <c r="I2659" s="38" t="n">
        <v>994.4885628369005</v>
      </c>
      <c r="J2659" s="38" t="n">
        <v>4850.441664768843</v>
      </c>
      <c r="K2659" s="38" t="n">
        <v>2726.851851851852</v>
      </c>
      <c r="L2659" s="38" t="n">
        <v>150</v>
      </c>
      <c r="M2659" s="38">
        <f>I2659+J2659+K2659+L2659</f>
        <v/>
      </c>
      <c r="N2659" s="38">
        <f>M2659*'Dashboard &amp; Optimisation'!$B$18/('Dashboard &amp; Optimisation'!$B$16/3.6)</f>
        <v/>
      </c>
      <c r="O2659" s="38" t="n">
        <v>594.3615598513646</v>
      </c>
      <c r="P2659" s="39" t="n">
        <v>0.2854457850292905</v>
      </c>
      <c r="Q2659" s="40" t="n">
        <v>8.071983660732418</v>
      </c>
      <c r="R2659" s="38" t="n">
        <v>677.8030018271013</v>
      </c>
      <c r="S2659" s="38">
        <f>R2659*IF(A2659=4, 2.0, 3.0)</f>
        <v/>
      </c>
      <c r="T2659" s="37">
        <f>'Dashboard &amp; Optimisation'!$B$18*U2659</f>
        <v/>
      </c>
      <c r="U2659" s="26">
        <f>MIN(1, S2659/M2659)</f>
        <v/>
      </c>
      <c r="V2659" s="26">
        <f>N2659/(N2659+O2659)</f>
        <v/>
      </c>
      <c r="W2659" s="26">
        <f>U2659*V2659</f>
        <v/>
      </c>
      <c r="X2659" s="39">
        <f>T2659/N2659</f>
        <v/>
      </c>
      <c r="Y2659" s="41">
        <f>IF(W2659=MAXIFS(W$2:W$7201, A$2:A$7201, A2659, B$2:B$7201, B2659), "OPTIMAL", "")</f>
        <v/>
      </c>
    </row>
    <row r="2660" ht="20" customHeight="1">
      <c r="A2660" s="28" t="n">
        <v>4</v>
      </c>
      <c r="B2660" s="28" t="n">
        <v>40</v>
      </c>
      <c r="C2660" s="29" t="n">
        <v>110</v>
      </c>
      <c r="D2660" s="29" t="n">
        <v>2</v>
      </c>
      <c r="E2660" s="30" t="n">
        <v>4</v>
      </c>
      <c r="F2660" s="29" t="n">
        <v>2</v>
      </c>
      <c r="G2660" s="28" t="n">
        <v>100</v>
      </c>
      <c r="H2660" s="30" t="inlineStr">
        <is>
          <t>ON</t>
        </is>
      </c>
      <c r="I2660" s="31" t="n">
        <v>994.4885628369005</v>
      </c>
      <c r="J2660" s="31" t="n">
        <v>4850.441664768843</v>
      </c>
      <c r="K2660" s="31" t="n">
        <v>2726.851851851852</v>
      </c>
      <c r="L2660" s="31" t="n">
        <v>150</v>
      </c>
      <c r="M2660" s="31">
        <f>I2660+J2660+K2660+L2660</f>
        <v/>
      </c>
      <c r="N2660" s="31">
        <f>M2660*'Dashboard &amp; Optimisation'!$B$18/('Dashboard &amp; Optimisation'!$B$16/3.6)</f>
        <v/>
      </c>
      <c r="O2660" s="31" t="n">
        <v>594.3615598513646</v>
      </c>
      <c r="P2660" s="32" t="n">
        <v>0.06762363614121064</v>
      </c>
      <c r="Q2660" s="33" t="n">
        <v>8.071983660732418</v>
      </c>
      <c r="R2660" s="31" t="n">
        <v>2861.070788144739</v>
      </c>
      <c r="S2660" s="31">
        <f>R2660*IF(A2660=4, 2.0, 3.0)</f>
        <v/>
      </c>
      <c r="T2660" s="29">
        <f>'Dashboard &amp; Optimisation'!$B$18*U2660</f>
        <v/>
      </c>
      <c r="U2660" s="34">
        <f>MIN(1, S2660/M2660)</f>
        <v/>
      </c>
      <c r="V2660" s="34">
        <f>N2660/(N2660+O2660)</f>
        <v/>
      </c>
      <c r="W2660" s="34">
        <f>U2660*V2660</f>
        <v/>
      </c>
      <c r="X2660" s="32">
        <f>T2660/N2660</f>
        <v/>
      </c>
      <c r="Y2660" s="35">
        <f>IF(W2660=MAXIFS(W$2:W$7201, A$2:A$7201, A2660, B$2:B$7201, B2660), "OPTIMAL", "")</f>
        <v/>
      </c>
    </row>
    <row r="2661" ht="20" customHeight="1">
      <c r="A2661" s="36" t="n">
        <v>4</v>
      </c>
      <c r="B2661" s="36" t="n">
        <v>40</v>
      </c>
      <c r="C2661" s="37" t="n">
        <v>110</v>
      </c>
      <c r="D2661" s="37" t="n">
        <v>2</v>
      </c>
      <c r="E2661" s="6" t="n">
        <v>4</v>
      </c>
      <c r="F2661" s="37" t="n">
        <v>2</v>
      </c>
      <c r="G2661" s="36" t="n">
        <v>100</v>
      </c>
      <c r="H2661" s="6" t="inlineStr">
        <is>
          <t>OFF</t>
        </is>
      </c>
      <c r="I2661" s="38" t="n">
        <v>994.4885628369005</v>
      </c>
      <c r="J2661" s="38" t="n">
        <v>4850.441664768843</v>
      </c>
      <c r="K2661" s="38" t="n">
        <v>2726.851851851852</v>
      </c>
      <c r="L2661" s="38" t="n">
        <v>150</v>
      </c>
      <c r="M2661" s="38">
        <f>I2661+J2661+K2661+L2661</f>
        <v/>
      </c>
      <c r="N2661" s="38">
        <f>M2661*'Dashboard &amp; Optimisation'!$B$18/('Dashboard &amp; Optimisation'!$B$16/3.6)</f>
        <v/>
      </c>
      <c r="O2661" s="38" t="n">
        <v>594.3615598513646</v>
      </c>
      <c r="P2661" s="39" t="n">
        <v>0.2861692165887991</v>
      </c>
      <c r="Q2661" s="40" t="n">
        <v>8.071983660732418</v>
      </c>
      <c r="R2661" s="38" t="n">
        <v>676.0895258337838</v>
      </c>
      <c r="S2661" s="38">
        <f>R2661*IF(A2661=4, 2.0, 3.0)</f>
        <v/>
      </c>
      <c r="T2661" s="37">
        <f>'Dashboard &amp; Optimisation'!$B$18*U2661</f>
        <v/>
      </c>
      <c r="U2661" s="26">
        <f>MIN(1, S2661/M2661)</f>
        <v/>
      </c>
      <c r="V2661" s="26">
        <f>N2661/(N2661+O2661)</f>
        <v/>
      </c>
      <c r="W2661" s="26">
        <f>U2661*V2661</f>
        <v/>
      </c>
      <c r="X2661" s="39">
        <f>T2661/N2661</f>
        <v/>
      </c>
      <c r="Y2661" s="41">
        <f>IF(W2661=MAXIFS(W$2:W$7201, A$2:A$7201, A2661, B$2:B$7201, B2661), "OPTIMAL", "")</f>
        <v/>
      </c>
    </row>
    <row r="2662" ht="20" customHeight="1">
      <c r="A2662" s="28" t="n">
        <v>4</v>
      </c>
      <c r="B2662" s="28" t="n">
        <v>40</v>
      </c>
      <c r="C2662" s="29" t="n">
        <v>110</v>
      </c>
      <c r="D2662" s="29" t="n">
        <v>2</v>
      </c>
      <c r="E2662" s="30" t="n">
        <v>4</v>
      </c>
      <c r="F2662" s="29" t="n">
        <v>2</v>
      </c>
      <c r="G2662" s="28" t="n">
        <v>150</v>
      </c>
      <c r="H2662" s="30" t="inlineStr">
        <is>
          <t>ON</t>
        </is>
      </c>
      <c r="I2662" s="31" t="n">
        <v>994.4885628369005</v>
      </c>
      <c r="J2662" s="31" t="n">
        <v>4850.441664768843</v>
      </c>
      <c r="K2662" s="31" t="n">
        <v>2726.851851851852</v>
      </c>
      <c r="L2662" s="31" t="n">
        <v>150</v>
      </c>
      <c r="M2662" s="31">
        <f>I2662+J2662+K2662+L2662</f>
        <v/>
      </c>
      <c r="N2662" s="31">
        <f>M2662*'Dashboard &amp; Optimisation'!$B$18/('Dashboard &amp; Optimisation'!$B$16/3.6)</f>
        <v/>
      </c>
      <c r="O2662" s="31" t="n">
        <v>594.3615598513646</v>
      </c>
      <c r="P2662" s="32" t="n">
        <v>0.06834706770071926</v>
      </c>
      <c r="Q2662" s="33" t="n">
        <v>8.071983660732418</v>
      </c>
      <c r="R2662" s="31" t="n">
        <v>2830.787281159547</v>
      </c>
      <c r="S2662" s="31">
        <f>R2662*IF(A2662=4, 2.0, 3.0)</f>
        <v/>
      </c>
      <c r="T2662" s="29">
        <f>'Dashboard &amp; Optimisation'!$B$18*U2662</f>
        <v/>
      </c>
      <c r="U2662" s="34">
        <f>MIN(1, S2662/M2662)</f>
        <v/>
      </c>
      <c r="V2662" s="34">
        <f>N2662/(N2662+O2662)</f>
        <v/>
      </c>
      <c r="W2662" s="34">
        <f>U2662*V2662</f>
        <v/>
      </c>
      <c r="X2662" s="32">
        <f>T2662/N2662</f>
        <v/>
      </c>
      <c r="Y2662" s="35">
        <f>IF(W2662=MAXIFS(W$2:W$7201, A$2:A$7201, A2662, B$2:B$7201, B2662), "OPTIMAL", "")</f>
        <v/>
      </c>
    </row>
    <row r="2663" ht="20" customHeight="1">
      <c r="A2663" s="36" t="n">
        <v>4</v>
      </c>
      <c r="B2663" s="36" t="n">
        <v>40</v>
      </c>
      <c r="C2663" s="37" t="n">
        <v>110</v>
      </c>
      <c r="D2663" s="37" t="n">
        <v>2</v>
      </c>
      <c r="E2663" s="6" t="n">
        <v>4</v>
      </c>
      <c r="F2663" s="37" t="n">
        <v>2</v>
      </c>
      <c r="G2663" s="36" t="n">
        <v>150</v>
      </c>
      <c r="H2663" s="6" t="inlineStr">
        <is>
          <t>OFF</t>
        </is>
      </c>
      <c r="I2663" s="38" t="n">
        <v>994.4885628369005</v>
      </c>
      <c r="J2663" s="38" t="n">
        <v>4850.441664768843</v>
      </c>
      <c r="K2663" s="38" t="n">
        <v>2726.851851851852</v>
      </c>
      <c r="L2663" s="38" t="n">
        <v>150</v>
      </c>
      <c r="M2663" s="38">
        <f>I2663+J2663+K2663+L2663</f>
        <v/>
      </c>
      <c r="N2663" s="38">
        <f>M2663*'Dashboard &amp; Optimisation'!$B$18/('Dashboard &amp; Optimisation'!$B$16/3.6)</f>
        <v/>
      </c>
      <c r="O2663" s="38" t="n">
        <v>594.3615598513646</v>
      </c>
      <c r="P2663" s="39" t="n">
        <v>0.2868926481483077</v>
      </c>
      <c r="Q2663" s="40" t="n">
        <v>8.071983660732418</v>
      </c>
      <c r="R2663" s="38" t="n">
        <v>674.384691279123</v>
      </c>
      <c r="S2663" s="38">
        <f>R2663*IF(A2663=4, 2.0, 3.0)</f>
        <v/>
      </c>
      <c r="T2663" s="37">
        <f>'Dashboard &amp; Optimisation'!$B$18*U2663</f>
        <v/>
      </c>
      <c r="U2663" s="26">
        <f>MIN(1, S2663/M2663)</f>
        <v/>
      </c>
      <c r="V2663" s="26">
        <f>N2663/(N2663+O2663)</f>
        <v/>
      </c>
      <c r="W2663" s="26">
        <f>U2663*V2663</f>
        <v/>
      </c>
      <c r="X2663" s="39">
        <f>T2663/N2663</f>
        <v/>
      </c>
      <c r="Y2663" s="41">
        <f>IF(W2663=MAXIFS(W$2:W$7201, A$2:A$7201, A2663, B$2:B$7201, B2663), "OPTIMAL", "")</f>
        <v/>
      </c>
    </row>
    <row r="2664" ht="20" customHeight="1">
      <c r="A2664" s="28" t="n">
        <v>4</v>
      </c>
      <c r="B2664" s="28" t="n">
        <v>40</v>
      </c>
      <c r="C2664" s="29" t="n">
        <v>110</v>
      </c>
      <c r="D2664" s="29" t="n">
        <v>2</v>
      </c>
      <c r="E2664" s="30" t="n">
        <v>4</v>
      </c>
      <c r="F2664" s="29" t="n">
        <v>2</v>
      </c>
      <c r="G2664" s="28" t="n">
        <v>200</v>
      </c>
      <c r="H2664" s="30" t="inlineStr">
        <is>
          <t>ON</t>
        </is>
      </c>
      <c r="I2664" s="31" t="n">
        <v>994.4885628369005</v>
      </c>
      <c r="J2664" s="31" t="n">
        <v>4850.441664768843</v>
      </c>
      <c r="K2664" s="31" t="n">
        <v>2726.851851851852</v>
      </c>
      <c r="L2664" s="31" t="n">
        <v>150</v>
      </c>
      <c r="M2664" s="31">
        <f>I2664+J2664+K2664+L2664</f>
        <v/>
      </c>
      <c r="N2664" s="31">
        <f>M2664*'Dashboard &amp; Optimisation'!$B$18/('Dashboard &amp; Optimisation'!$B$16/3.6)</f>
        <v/>
      </c>
      <c r="O2664" s="31" t="n">
        <v>594.3615598513646</v>
      </c>
      <c r="P2664" s="32" t="n">
        <v>0.06907049926022787</v>
      </c>
      <c r="Q2664" s="33" t="n">
        <v>8.071983660732418</v>
      </c>
      <c r="R2664" s="31" t="n">
        <v>2801.13814181091</v>
      </c>
      <c r="S2664" s="31">
        <f>R2664*IF(A2664=4, 2.0, 3.0)</f>
        <v/>
      </c>
      <c r="T2664" s="29">
        <f>'Dashboard &amp; Optimisation'!$B$18*U2664</f>
        <v/>
      </c>
      <c r="U2664" s="34">
        <f>MIN(1, S2664/M2664)</f>
        <v/>
      </c>
      <c r="V2664" s="34">
        <f>N2664/(N2664+O2664)</f>
        <v/>
      </c>
      <c r="W2664" s="34">
        <f>U2664*V2664</f>
        <v/>
      </c>
      <c r="X2664" s="32">
        <f>T2664/N2664</f>
        <v/>
      </c>
      <c r="Y2664" s="35">
        <f>IF(W2664=MAXIFS(W$2:W$7201, A$2:A$7201, A2664, B$2:B$7201, B2664), "OPTIMAL", "")</f>
        <v/>
      </c>
    </row>
    <row r="2665" ht="20" customHeight="1">
      <c r="A2665" s="36" t="n">
        <v>4</v>
      </c>
      <c r="B2665" s="36" t="n">
        <v>40</v>
      </c>
      <c r="C2665" s="37" t="n">
        <v>110</v>
      </c>
      <c r="D2665" s="37" t="n">
        <v>2</v>
      </c>
      <c r="E2665" s="6" t="n">
        <v>4</v>
      </c>
      <c r="F2665" s="37" t="n">
        <v>2</v>
      </c>
      <c r="G2665" s="36" t="n">
        <v>200</v>
      </c>
      <c r="H2665" s="6" t="inlineStr">
        <is>
          <t>OFF</t>
        </is>
      </c>
      <c r="I2665" s="38" t="n">
        <v>994.4885628369005</v>
      </c>
      <c r="J2665" s="38" t="n">
        <v>4850.441664768843</v>
      </c>
      <c r="K2665" s="38" t="n">
        <v>2726.851851851852</v>
      </c>
      <c r="L2665" s="38" t="n">
        <v>150</v>
      </c>
      <c r="M2665" s="38">
        <f>I2665+J2665+K2665+L2665</f>
        <v/>
      </c>
      <c r="N2665" s="38">
        <f>M2665*'Dashboard &amp; Optimisation'!$B$18/('Dashboard &amp; Optimisation'!$B$16/3.6)</f>
        <v/>
      </c>
      <c r="O2665" s="38" t="n">
        <v>594.3615598513646</v>
      </c>
      <c r="P2665" s="39" t="n">
        <v>0.2876160797078163</v>
      </c>
      <c r="Q2665" s="40" t="n">
        <v>8.071983660732418</v>
      </c>
      <c r="R2665" s="38" t="n">
        <v>672.6884329565132</v>
      </c>
      <c r="S2665" s="38">
        <f>R2665*IF(A2665=4, 2.0, 3.0)</f>
        <v/>
      </c>
      <c r="T2665" s="37">
        <f>'Dashboard &amp; Optimisation'!$B$18*U2665</f>
        <v/>
      </c>
      <c r="U2665" s="26">
        <f>MIN(1, S2665/M2665)</f>
        <v/>
      </c>
      <c r="V2665" s="26">
        <f>N2665/(N2665+O2665)</f>
        <v/>
      </c>
      <c r="W2665" s="26">
        <f>U2665*V2665</f>
        <v/>
      </c>
      <c r="X2665" s="39">
        <f>T2665/N2665</f>
        <v/>
      </c>
      <c r="Y2665" s="41">
        <f>IF(W2665=MAXIFS(W$2:W$7201, A$2:A$7201, A2665, B$2:B$7201, B2665), "OPTIMAL", "")</f>
        <v/>
      </c>
    </row>
    <row r="2666" ht="20" customHeight="1">
      <c r="A2666" s="28" t="n">
        <v>4</v>
      </c>
      <c r="B2666" s="28" t="n">
        <v>40</v>
      </c>
      <c r="C2666" s="29" t="n">
        <v>110</v>
      </c>
      <c r="D2666" s="29" t="n">
        <v>2</v>
      </c>
      <c r="E2666" s="30" t="n">
        <v>8</v>
      </c>
      <c r="F2666" s="29" t="n">
        <v>1.5</v>
      </c>
      <c r="G2666" s="28" t="n">
        <v>50</v>
      </c>
      <c r="H2666" s="30" t="inlineStr">
        <is>
          <t>ON</t>
        </is>
      </c>
      <c r="I2666" s="31" t="n">
        <v>994.4885628369005</v>
      </c>
      <c r="J2666" s="31" t="n">
        <v>4850.441664768843</v>
      </c>
      <c r="K2666" s="31" t="n">
        <v>2726.851851851852</v>
      </c>
      <c r="L2666" s="31" t="n">
        <v>150</v>
      </c>
      <c r="M2666" s="31">
        <f>I2666+J2666+K2666+L2666</f>
        <v/>
      </c>
      <c r="N2666" s="31">
        <f>M2666*'Dashboard &amp; Optimisation'!$B$18/('Dashboard &amp; Optimisation'!$B$16/3.6)</f>
        <v/>
      </c>
      <c r="O2666" s="31" t="n">
        <v>728.8690830952303</v>
      </c>
      <c r="P2666" s="32" t="n">
        <v>0.05276288297556911</v>
      </c>
      <c r="Q2666" s="33" t="n">
        <v>12.00797549109863</v>
      </c>
      <c r="R2666" s="31" t="n">
        <v>3741.680919041715</v>
      </c>
      <c r="S2666" s="31">
        <f>R2666*IF(A2666=4, 2.0, 3.0)</f>
        <v/>
      </c>
      <c r="T2666" s="29">
        <f>'Dashboard &amp; Optimisation'!$B$18*U2666</f>
        <v/>
      </c>
      <c r="U2666" s="34">
        <f>MIN(1, S2666/M2666)</f>
        <v/>
      </c>
      <c r="V2666" s="34">
        <f>N2666/(N2666+O2666)</f>
        <v/>
      </c>
      <c r="W2666" s="34">
        <f>U2666*V2666</f>
        <v/>
      </c>
      <c r="X2666" s="32">
        <f>T2666/N2666</f>
        <v/>
      </c>
      <c r="Y2666" s="35">
        <f>IF(W2666=MAXIFS(W$2:W$7201, A$2:A$7201, A2666, B$2:B$7201, B2666), "OPTIMAL", "")</f>
        <v/>
      </c>
    </row>
    <row r="2667" ht="20" customHeight="1">
      <c r="A2667" s="36" t="n">
        <v>4</v>
      </c>
      <c r="B2667" s="36" t="n">
        <v>40</v>
      </c>
      <c r="C2667" s="37" t="n">
        <v>110</v>
      </c>
      <c r="D2667" s="37" t="n">
        <v>2</v>
      </c>
      <c r="E2667" s="6" t="n">
        <v>8</v>
      </c>
      <c r="F2667" s="37" t="n">
        <v>1.5</v>
      </c>
      <c r="G2667" s="36" t="n">
        <v>50</v>
      </c>
      <c r="H2667" s="6" t="inlineStr">
        <is>
          <t>OFF</t>
        </is>
      </c>
      <c r="I2667" s="38" t="n">
        <v>994.4885628369005</v>
      </c>
      <c r="J2667" s="38" t="n">
        <v>4850.441664768843</v>
      </c>
      <c r="K2667" s="38" t="n">
        <v>2726.851851851852</v>
      </c>
      <c r="L2667" s="38" t="n">
        <v>150</v>
      </c>
      <c r="M2667" s="38">
        <f>I2667+J2667+K2667+L2667</f>
        <v/>
      </c>
      <c r="N2667" s="38">
        <f>M2667*'Dashboard &amp; Optimisation'!$B$18/('Dashboard &amp; Optimisation'!$B$16/3.6)</f>
        <v/>
      </c>
      <c r="O2667" s="38" t="n">
        <v>728.8690830952303</v>
      </c>
      <c r="P2667" s="39" t="n">
        <v>0.2271122019502614</v>
      </c>
      <c r="Q2667" s="40" t="n">
        <v>12.00797549109863</v>
      </c>
      <c r="R2667" s="38" t="n">
        <v>869.2702143170368</v>
      </c>
      <c r="S2667" s="38">
        <f>R2667*IF(A2667=4, 2.0, 3.0)</f>
        <v/>
      </c>
      <c r="T2667" s="37">
        <f>'Dashboard &amp; Optimisation'!$B$18*U2667</f>
        <v/>
      </c>
      <c r="U2667" s="26">
        <f>MIN(1, S2667/M2667)</f>
        <v/>
      </c>
      <c r="V2667" s="26">
        <f>N2667/(N2667+O2667)</f>
        <v/>
      </c>
      <c r="W2667" s="26">
        <f>U2667*V2667</f>
        <v/>
      </c>
      <c r="X2667" s="39">
        <f>T2667/N2667</f>
        <v/>
      </c>
      <c r="Y2667" s="41">
        <f>IF(W2667=MAXIFS(W$2:W$7201, A$2:A$7201, A2667, B$2:B$7201, B2667), "OPTIMAL", "")</f>
        <v/>
      </c>
    </row>
    <row r="2668" ht="20" customHeight="1">
      <c r="A2668" s="28" t="n">
        <v>4</v>
      </c>
      <c r="B2668" s="28" t="n">
        <v>40</v>
      </c>
      <c r="C2668" s="29" t="n">
        <v>110</v>
      </c>
      <c r="D2668" s="29" t="n">
        <v>2</v>
      </c>
      <c r="E2668" s="30" t="n">
        <v>8</v>
      </c>
      <c r="F2668" s="29" t="n">
        <v>1.5</v>
      </c>
      <c r="G2668" s="28" t="n">
        <v>100</v>
      </c>
      <c r="H2668" s="30" t="inlineStr">
        <is>
          <t>ON</t>
        </is>
      </c>
      <c r="I2668" s="31" t="n">
        <v>994.4885628369005</v>
      </c>
      <c r="J2668" s="31" t="n">
        <v>4850.441664768843</v>
      </c>
      <c r="K2668" s="31" t="n">
        <v>2726.851851851852</v>
      </c>
      <c r="L2668" s="31" t="n">
        <v>150</v>
      </c>
      <c r="M2668" s="31">
        <f>I2668+J2668+K2668+L2668</f>
        <v/>
      </c>
      <c r="N2668" s="31">
        <f>M2668*'Dashboard &amp; Optimisation'!$B$18/('Dashboard &amp; Optimisation'!$B$16/3.6)</f>
        <v/>
      </c>
      <c r="O2668" s="31" t="n">
        <v>728.8690830952303</v>
      </c>
      <c r="P2668" s="32" t="n">
        <v>0.05348631453507773</v>
      </c>
      <c r="Q2668" s="33" t="n">
        <v>12.00797549109863</v>
      </c>
      <c r="R2668" s="31" t="n">
        <v>3691.072645019194</v>
      </c>
      <c r="S2668" s="31">
        <f>R2668*IF(A2668=4, 2.0, 3.0)</f>
        <v/>
      </c>
      <c r="T2668" s="29">
        <f>'Dashboard &amp; Optimisation'!$B$18*U2668</f>
        <v/>
      </c>
      <c r="U2668" s="34">
        <f>MIN(1, S2668/M2668)</f>
        <v/>
      </c>
      <c r="V2668" s="34">
        <f>N2668/(N2668+O2668)</f>
        <v/>
      </c>
      <c r="W2668" s="34">
        <f>U2668*V2668</f>
        <v/>
      </c>
      <c r="X2668" s="32">
        <f>T2668/N2668</f>
        <v/>
      </c>
      <c r="Y2668" s="35">
        <f>IF(W2668=MAXIFS(W$2:W$7201, A$2:A$7201, A2668, B$2:B$7201, B2668), "OPTIMAL", "")</f>
        <v/>
      </c>
    </row>
    <row r="2669" ht="20" customHeight="1">
      <c r="A2669" s="36" t="n">
        <v>4</v>
      </c>
      <c r="B2669" s="36" t="n">
        <v>40</v>
      </c>
      <c r="C2669" s="37" t="n">
        <v>110</v>
      </c>
      <c r="D2669" s="37" t="n">
        <v>2</v>
      </c>
      <c r="E2669" s="6" t="n">
        <v>8</v>
      </c>
      <c r="F2669" s="37" t="n">
        <v>1.5</v>
      </c>
      <c r="G2669" s="36" t="n">
        <v>100</v>
      </c>
      <c r="H2669" s="6" t="inlineStr">
        <is>
          <t>OFF</t>
        </is>
      </c>
      <c r="I2669" s="38" t="n">
        <v>994.4885628369005</v>
      </c>
      <c r="J2669" s="38" t="n">
        <v>4850.441664768843</v>
      </c>
      <c r="K2669" s="38" t="n">
        <v>2726.851851851852</v>
      </c>
      <c r="L2669" s="38" t="n">
        <v>150</v>
      </c>
      <c r="M2669" s="38">
        <f>I2669+J2669+K2669+L2669</f>
        <v/>
      </c>
      <c r="N2669" s="38">
        <f>M2669*'Dashboard &amp; Optimisation'!$B$18/('Dashboard &amp; Optimisation'!$B$16/3.6)</f>
        <v/>
      </c>
      <c r="O2669" s="38" t="n">
        <v>728.8690830952303</v>
      </c>
      <c r="P2669" s="39" t="n">
        <v>0.2278356335097701</v>
      </c>
      <c r="Q2669" s="40" t="n">
        <v>12.00797549109863</v>
      </c>
      <c r="R2669" s="38" t="n">
        <v>866.5100775592771</v>
      </c>
      <c r="S2669" s="38">
        <f>R2669*IF(A2669=4, 2.0, 3.0)</f>
        <v/>
      </c>
      <c r="T2669" s="37">
        <f>'Dashboard &amp; Optimisation'!$B$18*U2669</f>
        <v/>
      </c>
      <c r="U2669" s="26">
        <f>MIN(1, S2669/M2669)</f>
        <v/>
      </c>
      <c r="V2669" s="26">
        <f>N2669/(N2669+O2669)</f>
        <v/>
      </c>
      <c r="W2669" s="26">
        <f>U2669*V2669</f>
        <v/>
      </c>
      <c r="X2669" s="39">
        <f>T2669/N2669</f>
        <v/>
      </c>
      <c r="Y2669" s="41">
        <f>IF(W2669=MAXIFS(W$2:W$7201, A$2:A$7201, A2669, B$2:B$7201, B2669), "OPTIMAL", "")</f>
        <v/>
      </c>
    </row>
    <row r="2670" ht="20" customHeight="1">
      <c r="A2670" s="28" t="n">
        <v>4</v>
      </c>
      <c r="B2670" s="28" t="n">
        <v>40</v>
      </c>
      <c r="C2670" s="29" t="n">
        <v>110</v>
      </c>
      <c r="D2670" s="29" t="n">
        <v>2</v>
      </c>
      <c r="E2670" s="30" t="n">
        <v>8</v>
      </c>
      <c r="F2670" s="29" t="n">
        <v>1.5</v>
      </c>
      <c r="G2670" s="28" t="n">
        <v>150</v>
      </c>
      <c r="H2670" s="30" t="inlineStr">
        <is>
          <t>ON</t>
        </is>
      </c>
      <c r="I2670" s="31" t="n">
        <v>994.4885628369005</v>
      </c>
      <c r="J2670" s="31" t="n">
        <v>4850.441664768843</v>
      </c>
      <c r="K2670" s="31" t="n">
        <v>2726.851851851852</v>
      </c>
      <c r="L2670" s="31" t="n">
        <v>150</v>
      </c>
      <c r="M2670" s="31">
        <f>I2670+J2670+K2670+L2670</f>
        <v/>
      </c>
      <c r="N2670" s="31">
        <f>M2670*'Dashboard &amp; Optimisation'!$B$18/('Dashboard &amp; Optimisation'!$B$16/3.6)</f>
        <v/>
      </c>
      <c r="O2670" s="31" t="n">
        <v>728.8690830952303</v>
      </c>
      <c r="P2670" s="32" t="n">
        <v>0.05420974609458634</v>
      </c>
      <c r="Q2670" s="33" t="n">
        <v>12.00797549109863</v>
      </c>
      <c r="R2670" s="31" t="n">
        <v>3641.815110494189</v>
      </c>
      <c r="S2670" s="31">
        <f>R2670*IF(A2670=4, 2.0, 3.0)</f>
        <v/>
      </c>
      <c r="T2670" s="29">
        <f>'Dashboard &amp; Optimisation'!$B$18*U2670</f>
        <v/>
      </c>
      <c r="U2670" s="34">
        <f>MIN(1, S2670/M2670)</f>
        <v/>
      </c>
      <c r="V2670" s="34">
        <f>N2670/(N2670+O2670)</f>
        <v/>
      </c>
      <c r="W2670" s="34">
        <f>U2670*V2670</f>
        <v/>
      </c>
      <c r="X2670" s="32">
        <f>T2670/N2670</f>
        <v/>
      </c>
      <c r="Y2670" s="35">
        <f>IF(W2670=MAXIFS(W$2:W$7201, A$2:A$7201, A2670, B$2:B$7201, B2670), "OPTIMAL", "")</f>
        <v/>
      </c>
    </row>
    <row r="2671" ht="20" customHeight="1">
      <c r="A2671" s="36" t="n">
        <v>4</v>
      </c>
      <c r="B2671" s="36" t="n">
        <v>40</v>
      </c>
      <c r="C2671" s="37" t="n">
        <v>110</v>
      </c>
      <c r="D2671" s="37" t="n">
        <v>2</v>
      </c>
      <c r="E2671" s="6" t="n">
        <v>8</v>
      </c>
      <c r="F2671" s="37" t="n">
        <v>1.5</v>
      </c>
      <c r="G2671" s="36" t="n">
        <v>150</v>
      </c>
      <c r="H2671" s="6" t="inlineStr">
        <is>
          <t>OFF</t>
        </is>
      </c>
      <c r="I2671" s="38" t="n">
        <v>994.4885628369005</v>
      </c>
      <c r="J2671" s="38" t="n">
        <v>4850.441664768843</v>
      </c>
      <c r="K2671" s="38" t="n">
        <v>2726.851851851852</v>
      </c>
      <c r="L2671" s="38" t="n">
        <v>150</v>
      </c>
      <c r="M2671" s="38">
        <f>I2671+J2671+K2671+L2671</f>
        <v/>
      </c>
      <c r="N2671" s="38">
        <f>M2671*'Dashboard &amp; Optimisation'!$B$18/('Dashboard &amp; Optimisation'!$B$16/3.6)</f>
        <v/>
      </c>
      <c r="O2671" s="38" t="n">
        <v>728.8690830952303</v>
      </c>
      <c r="P2671" s="39" t="n">
        <v>0.2285590650692787</v>
      </c>
      <c r="Q2671" s="40" t="n">
        <v>12.00797549109863</v>
      </c>
      <c r="R2671" s="38" t="n">
        <v>863.767413484463</v>
      </c>
      <c r="S2671" s="38">
        <f>R2671*IF(A2671=4, 2.0, 3.0)</f>
        <v/>
      </c>
      <c r="T2671" s="37">
        <f>'Dashboard &amp; Optimisation'!$B$18*U2671</f>
        <v/>
      </c>
      <c r="U2671" s="26">
        <f>MIN(1, S2671/M2671)</f>
        <v/>
      </c>
      <c r="V2671" s="26">
        <f>N2671/(N2671+O2671)</f>
        <v/>
      </c>
      <c r="W2671" s="26">
        <f>U2671*V2671</f>
        <v/>
      </c>
      <c r="X2671" s="39">
        <f>T2671/N2671</f>
        <v/>
      </c>
      <c r="Y2671" s="41">
        <f>IF(W2671=MAXIFS(W$2:W$7201, A$2:A$7201, A2671, B$2:B$7201, B2671), "OPTIMAL", "")</f>
        <v/>
      </c>
    </row>
    <row r="2672" ht="20" customHeight="1">
      <c r="A2672" s="28" t="n">
        <v>4</v>
      </c>
      <c r="B2672" s="28" t="n">
        <v>40</v>
      </c>
      <c r="C2672" s="29" t="n">
        <v>110</v>
      </c>
      <c r="D2672" s="29" t="n">
        <v>2</v>
      </c>
      <c r="E2672" s="30" t="n">
        <v>8</v>
      </c>
      <c r="F2672" s="29" t="n">
        <v>1.5</v>
      </c>
      <c r="G2672" s="28" t="n">
        <v>200</v>
      </c>
      <c r="H2672" s="30" t="inlineStr">
        <is>
          <t>ON</t>
        </is>
      </c>
      <c r="I2672" s="31" t="n">
        <v>994.4885628369005</v>
      </c>
      <c r="J2672" s="31" t="n">
        <v>4850.441664768843</v>
      </c>
      <c r="K2672" s="31" t="n">
        <v>2726.851851851852</v>
      </c>
      <c r="L2672" s="31" t="n">
        <v>150</v>
      </c>
      <c r="M2672" s="31">
        <f>I2672+J2672+K2672+L2672</f>
        <v/>
      </c>
      <c r="N2672" s="31">
        <f>M2672*'Dashboard &amp; Optimisation'!$B$18/('Dashboard &amp; Optimisation'!$B$16/3.6)</f>
        <v/>
      </c>
      <c r="O2672" s="31" t="n">
        <v>728.8690830952303</v>
      </c>
      <c r="P2672" s="32" t="n">
        <v>0.05493317765409496</v>
      </c>
      <c r="Q2672" s="33" t="n">
        <v>12.00797549109863</v>
      </c>
      <c r="R2672" s="31" t="n">
        <v>3593.854950581057</v>
      </c>
      <c r="S2672" s="31">
        <f>R2672*IF(A2672=4, 2.0, 3.0)</f>
        <v/>
      </c>
      <c r="T2672" s="29">
        <f>'Dashboard &amp; Optimisation'!$B$18*U2672</f>
        <v/>
      </c>
      <c r="U2672" s="34">
        <f>MIN(1, S2672/M2672)</f>
        <v/>
      </c>
      <c r="V2672" s="34">
        <f>N2672/(N2672+O2672)</f>
        <v/>
      </c>
      <c r="W2672" s="34">
        <f>U2672*V2672</f>
        <v/>
      </c>
      <c r="X2672" s="32">
        <f>T2672/N2672</f>
        <v/>
      </c>
      <c r="Y2672" s="35">
        <f>IF(W2672=MAXIFS(W$2:W$7201, A$2:A$7201, A2672, B$2:B$7201, B2672), "OPTIMAL", "")</f>
        <v/>
      </c>
    </row>
    <row r="2673" ht="20" customHeight="1">
      <c r="A2673" s="36" t="n">
        <v>4</v>
      </c>
      <c r="B2673" s="36" t="n">
        <v>40</v>
      </c>
      <c r="C2673" s="37" t="n">
        <v>110</v>
      </c>
      <c r="D2673" s="37" t="n">
        <v>2</v>
      </c>
      <c r="E2673" s="6" t="n">
        <v>8</v>
      </c>
      <c r="F2673" s="37" t="n">
        <v>1.5</v>
      </c>
      <c r="G2673" s="36" t="n">
        <v>200</v>
      </c>
      <c r="H2673" s="6" t="inlineStr">
        <is>
          <t>OFF</t>
        </is>
      </c>
      <c r="I2673" s="38" t="n">
        <v>994.4885628369005</v>
      </c>
      <c r="J2673" s="38" t="n">
        <v>4850.441664768843</v>
      </c>
      <c r="K2673" s="38" t="n">
        <v>2726.851851851852</v>
      </c>
      <c r="L2673" s="38" t="n">
        <v>150</v>
      </c>
      <c r="M2673" s="38">
        <f>I2673+J2673+K2673+L2673</f>
        <v/>
      </c>
      <c r="N2673" s="38">
        <f>M2673*'Dashboard &amp; Optimisation'!$B$18/('Dashboard &amp; Optimisation'!$B$16/3.6)</f>
        <v/>
      </c>
      <c r="O2673" s="38" t="n">
        <v>728.8690830952303</v>
      </c>
      <c r="P2673" s="39" t="n">
        <v>0.2292824966287873</v>
      </c>
      <c r="Q2673" s="40" t="n">
        <v>12.00797549109863</v>
      </c>
      <c r="R2673" s="38" t="n">
        <v>861.0420567032975</v>
      </c>
      <c r="S2673" s="38">
        <f>R2673*IF(A2673=4, 2.0, 3.0)</f>
        <v/>
      </c>
      <c r="T2673" s="37">
        <f>'Dashboard &amp; Optimisation'!$B$18*U2673</f>
        <v/>
      </c>
      <c r="U2673" s="26">
        <f>MIN(1, S2673/M2673)</f>
        <v/>
      </c>
      <c r="V2673" s="26">
        <f>N2673/(N2673+O2673)</f>
        <v/>
      </c>
      <c r="W2673" s="26">
        <f>U2673*V2673</f>
        <v/>
      </c>
      <c r="X2673" s="39">
        <f>T2673/N2673</f>
        <v/>
      </c>
      <c r="Y2673" s="41">
        <f>IF(W2673=MAXIFS(W$2:W$7201, A$2:A$7201, A2673, B$2:B$7201, B2673), "OPTIMAL", "")</f>
        <v/>
      </c>
    </row>
    <row r="2674" ht="20" customHeight="1">
      <c r="A2674" s="28" t="n">
        <v>4</v>
      </c>
      <c r="B2674" s="28" t="n">
        <v>40</v>
      </c>
      <c r="C2674" s="29" t="n">
        <v>110</v>
      </c>
      <c r="D2674" s="29" t="n">
        <v>2</v>
      </c>
      <c r="E2674" s="30" t="n">
        <v>8</v>
      </c>
      <c r="F2674" s="29" t="n">
        <v>2</v>
      </c>
      <c r="G2674" s="28" t="n">
        <v>50</v>
      </c>
      <c r="H2674" s="30" t="inlineStr">
        <is>
          <t>ON</t>
        </is>
      </c>
      <c r="I2674" s="31" t="n">
        <v>994.4885628369005</v>
      </c>
      <c r="J2674" s="31" t="n">
        <v>4850.441664768843</v>
      </c>
      <c r="K2674" s="31" t="n">
        <v>2726.851851851852</v>
      </c>
      <c r="L2674" s="31" t="n">
        <v>150</v>
      </c>
      <c r="M2674" s="31">
        <f>I2674+J2674+K2674+L2674</f>
        <v/>
      </c>
      <c r="N2674" s="31">
        <f>M2674*'Dashboard &amp; Optimisation'!$B$18/('Dashboard &amp; Optimisation'!$B$16/3.6)</f>
        <v/>
      </c>
      <c r="O2674" s="31" t="n">
        <v>868.9772793788277</v>
      </c>
      <c r="P2674" s="32" t="n">
        <v>0.05135009125002924</v>
      </c>
      <c r="Q2674" s="33" t="n">
        <v>15.94396732146484</v>
      </c>
      <c r="R2674" s="31" t="n">
        <v>3924.667499577728</v>
      </c>
      <c r="S2674" s="31">
        <f>R2674*IF(A2674=4, 2.0, 3.0)</f>
        <v/>
      </c>
      <c r="T2674" s="29">
        <f>'Dashboard &amp; Optimisation'!$B$18*U2674</f>
        <v/>
      </c>
      <c r="U2674" s="34">
        <f>MIN(1, S2674/M2674)</f>
        <v/>
      </c>
      <c r="V2674" s="34">
        <f>N2674/(N2674+O2674)</f>
        <v/>
      </c>
      <c r="W2674" s="34">
        <f>U2674*V2674</f>
        <v/>
      </c>
      <c r="X2674" s="32">
        <f>T2674/N2674</f>
        <v/>
      </c>
      <c r="Y2674" s="35">
        <f>IF(W2674=MAXIFS(W$2:W$7201, A$2:A$7201, A2674, B$2:B$7201, B2674), "OPTIMAL", "")</f>
        <v/>
      </c>
    </row>
    <row r="2675" ht="20" customHeight="1">
      <c r="A2675" s="36" t="n">
        <v>4</v>
      </c>
      <c r="B2675" s="36" t="n">
        <v>40</v>
      </c>
      <c r="C2675" s="37" t="n">
        <v>110</v>
      </c>
      <c r="D2675" s="37" t="n">
        <v>2</v>
      </c>
      <c r="E2675" s="6" t="n">
        <v>8</v>
      </c>
      <c r="F2675" s="37" t="n">
        <v>2</v>
      </c>
      <c r="G2675" s="36" t="n">
        <v>50</v>
      </c>
      <c r="H2675" s="6" t="inlineStr">
        <is>
          <t>OFF</t>
        </is>
      </c>
      <c r="I2675" s="38" t="n">
        <v>994.4885628369005</v>
      </c>
      <c r="J2675" s="38" t="n">
        <v>4850.441664768843</v>
      </c>
      <c r="K2675" s="38" t="n">
        <v>2726.851851851852</v>
      </c>
      <c r="L2675" s="38" t="n">
        <v>150</v>
      </c>
      <c r="M2675" s="38">
        <f>I2675+J2675+K2675+L2675</f>
        <v/>
      </c>
      <c r="N2675" s="38">
        <f>M2675*'Dashboard &amp; Optimisation'!$B$18/('Dashboard &amp; Optimisation'!$B$16/3.6)</f>
        <v/>
      </c>
      <c r="O2675" s="38" t="n">
        <v>868.9772793788277</v>
      </c>
      <c r="P2675" s="39" t="n">
        <v>0.2269219686178824</v>
      </c>
      <c r="Q2675" s="40" t="n">
        <v>15.94396732146484</v>
      </c>
      <c r="R2675" s="38" t="n">
        <v>888.1116070727531</v>
      </c>
      <c r="S2675" s="38">
        <f>R2675*IF(A2675=4, 2.0, 3.0)</f>
        <v/>
      </c>
      <c r="T2675" s="37">
        <f>'Dashboard &amp; Optimisation'!$B$18*U2675</f>
        <v/>
      </c>
      <c r="U2675" s="26">
        <f>MIN(1, S2675/M2675)</f>
        <v/>
      </c>
      <c r="V2675" s="26">
        <f>N2675/(N2675+O2675)</f>
        <v/>
      </c>
      <c r="W2675" s="26">
        <f>U2675*V2675</f>
        <v/>
      </c>
      <c r="X2675" s="39">
        <f>T2675/N2675</f>
        <v/>
      </c>
      <c r="Y2675" s="41">
        <f>IF(W2675=MAXIFS(W$2:W$7201, A$2:A$7201, A2675, B$2:B$7201, B2675), "OPTIMAL", "")</f>
        <v/>
      </c>
    </row>
    <row r="2676" ht="20" customHeight="1">
      <c r="A2676" s="28" t="n">
        <v>4</v>
      </c>
      <c r="B2676" s="28" t="n">
        <v>40</v>
      </c>
      <c r="C2676" s="29" t="n">
        <v>110</v>
      </c>
      <c r="D2676" s="29" t="n">
        <v>2</v>
      </c>
      <c r="E2676" s="30" t="n">
        <v>8</v>
      </c>
      <c r="F2676" s="29" t="n">
        <v>2</v>
      </c>
      <c r="G2676" s="28" t="n">
        <v>100</v>
      </c>
      <c r="H2676" s="30" t="inlineStr">
        <is>
          <t>ON</t>
        </is>
      </c>
      <c r="I2676" s="31" t="n">
        <v>994.4885628369005</v>
      </c>
      <c r="J2676" s="31" t="n">
        <v>4850.441664768843</v>
      </c>
      <c r="K2676" s="31" t="n">
        <v>2726.851851851852</v>
      </c>
      <c r="L2676" s="31" t="n">
        <v>150</v>
      </c>
      <c r="M2676" s="31">
        <f>I2676+J2676+K2676+L2676</f>
        <v/>
      </c>
      <c r="N2676" s="31">
        <f>M2676*'Dashboard &amp; Optimisation'!$B$18/('Dashboard &amp; Optimisation'!$B$16/3.6)</f>
        <v/>
      </c>
      <c r="O2676" s="31" t="n">
        <v>868.9772793788277</v>
      </c>
      <c r="P2676" s="32" t="n">
        <v>0.05207352280953786</v>
      </c>
      <c r="Q2676" s="33" t="n">
        <v>15.94396732146484</v>
      </c>
      <c r="R2676" s="31" t="n">
        <v>3870.144045496141</v>
      </c>
      <c r="S2676" s="31">
        <f>R2676*IF(A2676=4, 2.0, 3.0)</f>
        <v/>
      </c>
      <c r="T2676" s="29">
        <f>'Dashboard &amp; Optimisation'!$B$18*U2676</f>
        <v/>
      </c>
      <c r="U2676" s="34">
        <f>MIN(1, S2676/M2676)</f>
        <v/>
      </c>
      <c r="V2676" s="34">
        <f>N2676/(N2676+O2676)</f>
        <v/>
      </c>
      <c r="W2676" s="34">
        <f>U2676*V2676</f>
        <v/>
      </c>
      <c r="X2676" s="32">
        <f>T2676/N2676</f>
        <v/>
      </c>
      <c r="Y2676" s="35">
        <f>IF(W2676=MAXIFS(W$2:W$7201, A$2:A$7201, A2676, B$2:B$7201, B2676), "OPTIMAL", "")</f>
        <v/>
      </c>
    </row>
    <row r="2677" ht="20" customHeight="1">
      <c r="A2677" s="36" t="n">
        <v>4</v>
      </c>
      <c r="B2677" s="36" t="n">
        <v>40</v>
      </c>
      <c r="C2677" s="37" t="n">
        <v>110</v>
      </c>
      <c r="D2677" s="37" t="n">
        <v>2</v>
      </c>
      <c r="E2677" s="6" t="n">
        <v>8</v>
      </c>
      <c r="F2677" s="37" t="n">
        <v>2</v>
      </c>
      <c r="G2677" s="36" t="n">
        <v>100</v>
      </c>
      <c r="H2677" s="6" t="inlineStr">
        <is>
          <t>OFF</t>
        </is>
      </c>
      <c r="I2677" s="38" t="n">
        <v>994.4885628369005</v>
      </c>
      <c r="J2677" s="38" t="n">
        <v>4850.441664768843</v>
      </c>
      <c r="K2677" s="38" t="n">
        <v>2726.851851851852</v>
      </c>
      <c r="L2677" s="38" t="n">
        <v>150</v>
      </c>
      <c r="M2677" s="38">
        <f>I2677+J2677+K2677+L2677</f>
        <v/>
      </c>
      <c r="N2677" s="38">
        <f>M2677*'Dashboard &amp; Optimisation'!$B$18/('Dashboard &amp; Optimisation'!$B$16/3.6)</f>
        <v/>
      </c>
      <c r="O2677" s="38" t="n">
        <v>868.9772793788277</v>
      </c>
      <c r="P2677" s="39" t="n">
        <v>0.2276454001773911</v>
      </c>
      <c r="Q2677" s="40" t="n">
        <v>15.94396732146484</v>
      </c>
      <c r="R2677" s="38" t="n">
        <v>885.2892879552937</v>
      </c>
      <c r="S2677" s="38">
        <f>R2677*IF(A2677=4, 2.0, 3.0)</f>
        <v/>
      </c>
      <c r="T2677" s="37">
        <f>'Dashboard &amp; Optimisation'!$B$18*U2677</f>
        <v/>
      </c>
      <c r="U2677" s="26">
        <f>MIN(1, S2677/M2677)</f>
        <v/>
      </c>
      <c r="V2677" s="26">
        <f>N2677/(N2677+O2677)</f>
        <v/>
      </c>
      <c r="W2677" s="26">
        <f>U2677*V2677</f>
        <v/>
      </c>
      <c r="X2677" s="39">
        <f>T2677/N2677</f>
        <v/>
      </c>
      <c r="Y2677" s="41">
        <f>IF(W2677=MAXIFS(W$2:W$7201, A$2:A$7201, A2677, B$2:B$7201, B2677), "OPTIMAL", "")</f>
        <v/>
      </c>
    </row>
    <row r="2678" ht="20" customHeight="1">
      <c r="A2678" s="28" t="n">
        <v>4</v>
      </c>
      <c r="B2678" s="28" t="n">
        <v>40</v>
      </c>
      <c r="C2678" s="29" t="n">
        <v>110</v>
      </c>
      <c r="D2678" s="29" t="n">
        <v>2</v>
      </c>
      <c r="E2678" s="30" t="n">
        <v>8</v>
      </c>
      <c r="F2678" s="29" t="n">
        <v>2</v>
      </c>
      <c r="G2678" s="28" t="n">
        <v>150</v>
      </c>
      <c r="H2678" s="30" t="inlineStr">
        <is>
          <t>ON</t>
        </is>
      </c>
      <c r="I2678" s="31" t="n">
        <v>994.4885628369005</v>
      </c>
      <c r="J2678" s="31" t="n">
        <v>4850.441664768843</v>
      </c>
      <c r="K2678" s="31" t="n">
        <v>2726.851851851852</v>
      </c>
      <c r="L2678" s="31" t="n">
        <v>150</v>
      </c>
      <c r="M2678" s="31">
        <f>I2678+J2678+K2678+L2678</f>
        <v/>
      </c>
      <c r="N2678" s="31">
        <f>M2678*'Dashboard &amp; Optimisation'!$B$18/('Dashboard &amp; Optimisation'!$B$16/3.6)</f>
        <v/>
      </c>
      <c r="O2678" s="31" t="n">
        <v>868.9772793788277</v>
      </c>
      <c r="P2678" s="32" t="n">
        <v>0.05279695436904647</v>
      </c>
      <c r="Q2678" s="33" t="n">
        <v>15.94396732146484</v>
      </c>
      <c r="R2678" s="31" t="n">
        <v>3817.11476803468</v>
      </c>
      <c r="S2678" s="31">
        <f>R2678*IF(A2678=4, 2.0, 3.0)</f>
        <v/>
      </c>
      <c r="T2678" s="29">
        <f>'Dashboard &amp; Optimisation'!$B$18*U2678</f>
        <v/>
      </c>
      <c r="U2678" s="34">
        <f>MIN(1, S2678/M2678)</f>
        <v/>
      </c>
      <c r="V2678" s="34">
        <f>N2678/(N2678+O2678)</f>
        <v/>
      </c>
      <c r="W2678" s="34">
        <f>U2678*V2678</f>
        <v/>
      </c>
      <c r="X2678" s="32">
        <f>T2678/N2678</f>
        <v/>
      </c>
      <c r="Y2678" s="35">
        <f>IF(W2678=MAXIFS(W$2:W$7201, A$2:A$7201, A2678, B$2:B$7201, B2678), "OPTIMAL", "")</f>
        <v/>
      </c>
    </row>
    <row r="2679" ht="20" customHeight="1">
      <c r="A2679" s="36" t="n">
        <v>4</v>
      </c>
      <c r="B2679" s="36" t="n">
        <v>40</v>
      </c>
      <c r="C2679" s="37" t="n">
        <v>110</v>
      </c>
      <c r="D2679" s="37" t="n">
        <v>2</v>
      </c>
      <c r="E2679" s="6" t="n">
        <v>8</v>
      </c>
      <c r="F2679" s="37" t="n">
        <v>2</v>
      </c>
      <c r="G2679" s="36" t="n">
        <v>150</v>
      </c>
      <c r="H2679" s="6" t="inlineStr">
        <is>
          <t>OFF</t>
        </is>
      </c>
      <c r="I2679" s="38" t="n">
        <v>994.4885628369005</v>
      </c>
      <c r="J2679" s="38" t="n">
        <v>4850.441664768843</v>
      </c>
      <c r="K2679" s="38" t="n">
        <v>2726.851851851852</v>
      </c>
      <c r="L2679" s="38" t="n">
        <v>150</v>
      </c>
      <c r="M2679" s="38">
        <f>I2679+J2679+K2679+L2679</f>
        <v/>
      </c>
      <c r="N2679" s="38">
        <f>M2679*'Dashboard &amp; Optimisation'!$B$18/('Dashboard &amp; Optimisation'!$B$16/3.6)</f>
        <v/>
      </c>
      <c r="O2679" s="38" t="n">
        <v>868.9772793788277</v>
      </c>
      <c r="P2679" s="39" t="n">
        <v>0.2283688317368997</v>
      </c>
      <c r="Q2679" s="40" t="n">
        <v>15.94396732146484</v>
      </c>
      <c r="R2679" s="38" t="n">
        <v>882.4848500408431</v>
      </c>
      <c r="S2679" s="38">
        <f>R2679*IF(A2679=4, 2.0, 3.0)</f>
        <v/>
      </c>
      <c r="T2679" s="37">
        <f>'Dashboard &amp; Optimisation'!$B$18*U2679</f>
        <v/>
      </c>
      <c r="U2679" s="26">
        <f>MIN(1, S2679/M2679)</f>
        <v/>
      </c>
      <c r="V2679" s="26">
        <f>N2679/(N2679+O2679)</f>
        <v/>
      </c>
      <c r="W2679" s="26">
        <f>U2679*V2679</f>
        <v/>
      </c>
      <c r="X2679" s="39">
        <f>T2679/N2679</f>
        <v/>
      </c>
      <c r="Y2679" s="41">
        <f>IF(W2679=MAXIFS(W$2:W$7201, A$2:A$7201, A2679, B$2:B$7201, B2679), "OPTIMAL", "")</f>
        <v/>
      </c>
    </row>
    <row r="2680" ht="20" customHeight="1">
      <c r="A2680" s="28" t="n">
        <v>4</v>
      </c>
      <c r="B2680" s="28" t="n">
        <v>40</v>
      </c>
      <c r="C2680" s="29" t="n">
        <v>110</v>
      </c>
      <c r="D2680" s="29" t="n">
        <v>2</v>
      </c>
      <c r="E2680" s="30" t="n">
        <v>8</v>
      </c>
      <c r="F2680" s="29" t="n">
        <v>2</v>
      </c>
      <c r="G2680" s="28" t="n">
        <v>200</v>
      </c>
      <c r="H2680" s="30" t="inlineStr">
        <is>
          <t>ON</t>
        </is>
      </c>
      <c r="I2680" s="31" t="n">
        <v>994.4885628369005</v>
      </c>
      <c r="J2680" s="31" t="n">
        <v>4850.441664768843</v>
      </c>
      <c r="K2680" s="31" t="n">
        <v>2726.851851851852</v>
      </c>
      <c r="L2680" s="31" t="n">
        <v>150</v>
      </c>
      <c r="M2680" s="31">
        <f>I2680+J2680+K2680+L2680</f>
        <v/>
      </c>
      <c r="N2680" s="31">
        <f>M2680*'Dashboard &amp; Optimisation'!$B$18/('Dashboard &amp; Optimisation'!$B$16/3.6)</f>
        <v/>
      </c>
      <c r="O2680" s="31" t="n">
        <v>868.9772793788277</v>
      </c>
      <c r="P2680" s="32" t="n">
        <v>0.05352038592855509</v>
      </c>
      <c r="Q2680" s="33" t="n">
        <v>15.94396732146484</v>
      </c>
      <c r="R2680" s="31" t="n">
        <v>3765.519077130116</v>
      </c>
      <c r="S2680" s="31">
        <f>R2680*IF(A2680=4, 2.0, 3.0)</f>
        <v/>
      </c>
      <c r="T2680" s="29">
        <f>'Dashboard &amp; Optimisation'!$B$18*U2680</f>
        <v/>
      </c>
      <c r="U2680" s="34">
        <f>MIN(1, S2680/M2680)</f>
        <v/>
      </c>
      <c r="V2680" s="34">
        <f>N2680/(N2680+O2680)</f>
        <v/>
      </c>
      <c r="W2680" s="34">
        <f>U2680*V2680</f>
        <v/>
      </c>
      <c r="X2680" s="32">
        <f>T2680/N2680</f>
        <v/>
      </c>
      <c r="Y2680" s="35">
        <f>IF(W2680=MAXIFS(W$2:W$7201, A$2:A$7201, A2680, B$2:B$7201, B2680), "OPTIMAL", "")</f>
        <v/>
      </c>
    </row>
    <row r="2681" ht="20" customHeight="1">
      <c r="A2681" s="36" t="n">
        <v>4</v>
      </c>
      <c r="B2681" s="36" t="n">
        <v>40</v>
      </c>
      <c r="C2681" s="37" t="n">
        <v>110</v>
      </c>
      <c r="D2681" s="37" t="n">
        <v>2</v>
      </c>
      <c r="E2681" s="6" t="n">
        <v>8</v>
      </c>
      <c r="F2681" s="37" t="n">
        <v>2</v>
      </c>
      <c r="G2681" s="36" t="n">
        <v>200</v>
      </c>
      <c r="H2681" s="6" t="inlineStr">
        <is>
          <t>OFF</t>
        </is>
      </c>
      <c r="I2681" s="38" t="n">
        <v>994.4885628369005</v>
      </c>
      <c r="J2681" s="38" t="n">
        <v>4850.441664768843</v>
      </c>
      <c r="K2681" s="38" t="n">
        <v>2726.851851851852</v>
      </c>
      <c r="L2681" s="38" t="n">
        <v>150</v>
      </c>
      <c r="M2681" s="38">
        <f>I2681+J2681+K2681+L2681</f>
        <v/>
      </c>
      <c r="N2681" s="38">
        <f>M2681*'Dashboard &amp; Optimisation'!$B$18/('Dashboard &amp; Optimisation'!$B$16/3.6)</f>
        <v/>
      </c>
      <c r="O2681" s="38" t="n">
        <v>868.9772793788277</v>
      </c>
      <c r="P2681" s="39" t="n">
        <v>0.2290922632964083</v>
      </c>
      <c r="Q2681" s="40" t="n">
        <v>15.94396732146484</v>
      </c>
      <c r="R2681" s="38" t="n">
        <v>879.6981239326734</v>
      </c>
      <c r="S2681" s="38">
        <f>R2681*IF(A2681=4, 2.0, 3.0)</f>
        <v/>
      </c>
      <c r="T2681" s="37">
        <f>'Dashboard &amp; Optimisation'!$B$18*U2681</f>
        <v/>
      </c>
      <c r="U2681" s="26">
        <f>MIN(1, S2681/M2681)</f>
        <v/>
      </c>
      <c r="V2681" s="26">
        <f>N2681/(N2681+O2681)</f>
        <v/>
      </c>
      <c r="W2681" s="26">
        <f>U2681*V2681</f>
        <v/>
      </c>
      <c r="X2681" s="39">
        <f>T2681/N2681</f>
        <v/>
      </c>
      <c r="Y2681" s="41">
        <f>IF(W2681=MAXIFS(W$2:W$7201, A$2:A$7201, A2681, B$2:B$7201, B2681), "OPTIMAL", "")</f>
        <v/>
      </c>
    </row>
    <row r="2682" ht="20" customHeight="1">
      <c r="A2682" s="28" t="n">
        <v>4</v>
      </c>
      <c r="B2682" s="28" t="n">
        <v>40</v>
      </c>
      <c r="C2682" s="29" t="n">
        <v>110</v>
      </c>
      <c r="D2682" s="29" t="n">
        <v>3</v>
      </c>
      <c r="E2682" s="30" t="n">
        <v>0</v>
      </c>
      <c r="F2682" s="29" t="n">
        <v>0</v>
      </c>
      <c r="G2682" s="28" t="n">
        <v>50</v>
      </c>
      <c r="H2682" s="30" t="inlineStr">
        <is>
          <t>ON</t>
        </is>
      </c>
      <c r="I2682" s="31" t="n">
        <v>994.4885628369005</v>
      </c>
      <c r="J2682" s="31" t="n">
        <v>4850.441664768843</v>
      </c>
      <c r="K2682" s="31" t="n">
        <v>2726.851851851852</v>
      </c>
      <c r="L2682" s="31" t="n">
        <v>150</v>
      </c>
      <c r="M2682" s="31">
        <f>I2682+J2682+K2682+L2682</f>
        <v/>
      </c>
      <c r="N2682" s="31">
        <f>M2682*'Dashboard &amp; Optimisation'!$B$18/('Dashboard &amp; Optimisation'!$B$16/3.6)</f>
        <v/>
      </c>
      <c r="O2682" s="31" t="n">
        <v>526.2212689360181</v>
      </c>
      <c r="P2682" s="32" t="n">
        <v>0.4724443542902131</v>
      </c>
      <c r="Q2682" s="33" t="n">
        <v>0.2</v>
      </c>
      <c r="R2682" s="31" t="n">
        <v>409.0713506660547</v>
      </c>
      <c r="S2682" s="31">
        <f>R2682*IF(A2682=4, 2.0, 3.0)</f>
        <v/>
      </c>
      <c r="T2682" s="29">
        <f>'Dashboard &amp; Optimisation'!$B$18*U2682</f>
        <v/>
      </c>
      <c r="U2682" s="34">
        <f>MIN(1, S2682/M2682)</f>
        <v/>
      </c>
      <c r="V2682" s="34">
        <f>N2682/(N2682+O2682)</f>
        <v/>
      </c>
      <c r="W2682" s="34">
        <f>U2682*V2682</f>
        <v/>
      </c>
      <c r="X2682" s="32">
        <f>T2682/N2682</f>
        <v/>
      </c>
      <c r="Y2682" s="35">
        <f>IF(W2682=MAXIFS(W$2:W$7201, A$2:A$7201, A2682, B$2:B$7201, B2682), "OPTIMAL", "")</f>
        <v/>
      </c>
    </row>
    <row r="2683" ht="20" customHeight="1">
      <c r="A2683" s="36" t="n">
        <v>4</v>
      </c>
      <c r="B2683" s="36" t="n">
        <v>40</v>
      </c>
      <c r="C2683" s="37" t="n">
        <v>110</v>
      </c>
      <c r="D2683" s="37" t="n">
        <v>3</v>
      </c>
      <c r="E2683" s="6" t="n">
        <v>0</v>
      </c>
      <c r="F2683" s="37" t="n">
        <v>0</v>
      </c>
      <c r="G2683" s="36" t="n">
        <v>50</v>
      </c>
      <c r="H2683" s="6" t="inlineStr">
        <is>
          <t>OFF</t>
        </is>
      </c>
      <c r="I2683" s="38" t="n">
        <v>994.4885628369005</v>
      </c>
      <c r="J2683" s="38" t="n">
        <v>4850.441664768843</v>
      </c>
      <c r="K2683" s="38" t="n">
        <v>2726.851851851852</v>
      </c>
      <c r="L2683" s="38" t="n">
        <v>150</v>
      </c>
      <c r="M2683" s="38">
        <f>I2683+J2683+K2683+L2683</f>
        <v/>
      </c>
      <c r="N2683" s="38">
        <f>M2683*'Dashboard &amp; Optimisation'!$B$18/('Dashboard &amp; Optimisation'!$B$16/3.6)</f>
        <v/>
      </c>
      <c r="O2683" s="38" t="n">
        <v>526.2212689360181</v>
      </c>
      <c r="P2683" s="39" t="n">
        <v>0.7618169780936592</v>
      </c>
      <c r="Q2683" s="40" t="n">
        <v>0.2</v>
      </c>
      <c r="R2683" s="38" t="n">
        <v>253.6875072115935</v>
      </c>
      <c r="S2683" s="38">
        <f>R2683*IF(A2683=4, 2.0, 3.0)</f>
        <v/>
      </c>
      <c r="T2683" s="37">
        <f>'Dashboard &amp; Optimisation'!$B$18*U2683</f>
        <v/>
      </c>
      <c r="U2683" s="26">
        <f>MIN(1, S2683/M2683)</f>
        <v/>
      </c>
      <c r="V2683" s="26">
        <f>N2683/(N2683+O2683)</f>
        <v/>
      </c>
      <c r="W2683" s="26">
        <f>U2683*V2683</f>
        <v/>
      </c>
      <c r="X2683" s="39">
        <f>T2683/N2683</f>
        <v/>
      </c>
      <c r="Y2683" s="41">
        <f>IF(W2683=MAXIFS(W$2:W$7201, A$2:A$7201, A2683, B$2:B$7201, B2683), "OPTIMAL", "")</f>
        <v/>
      </c>
    </row>
    <row r="2684" ht="20" customHeight="1">
      <c r="A2684" s="28" t="n">
        <v>4</v>
      </c>
      <c r="B2684" s="28" t="n">
        <v>40</v>
      </c>
      <c r="C2684" s="29" t="n">
        <v>110</v>
      </c>
      <c r="D2684" s="29" t="n">
        <v>3</v>
      </c>
      <c r="E2684" s="30" t="n">
        <v>0</v>
      </c>
      <c r="F2684" s="29" t="n">
        <v>0</v>
      </c>
      <c r="G2684" s="28" t="n">
        <v>100</v>
      </c>
      <c r="H2684" s="30" t="inlineStr">
        <is>
          <t>ON</t>
        </is>
      </c>
      <c r="I2684" s="31" t="n">
        <v>994.4885628369005</v>
      </c>
      <c r="J2684" s="31" t="n">
        <v>4850.441664768843</v>
      </c>
      <c r="K2684" s="31" t="n">
        <v>2726.851851851852</v>
      </c>
      <c r="L2684" s="31" t="n">
        <v>150</v>
      </c>
      <c r="M2684" s="31">
        <f>I2684+J2684+K2684+L2684</f>
        <v/>
      </c>
      <c r="N2684" s="31">
        <f>M2684*'Dashboard &amp; Optimisation'!$B$18/('Dashboard &amp; Optimisation'!$B$16/3.6)</f>
        <v/>
      </c>
      <c r="O2684" s="31" t="n">
        <v>526.2212689360181</v>
      </c>
      <c r="P2684" s="32" t="n">
        <v>0.4731677858497217</v>
      </c>
      <c r="Q2684" s="33" t="n">
        <v>0.2</v>
      </c>
      <c r="R2684" s="31" t="n">
        <v>408.4459168685464</v>
      </c>
      <c r="S2684" s="31">
        <f>R2684*IF(A2684=4, 2.0, 3.0)</f>
        <v/>
      </c>
      <c r="T2684" s="29">
        <f>'Dashboard &amp; Optimisation'!$B$18*U2684</f>
        <v/>
      </c>
      <c r="U2684" s="34">
        <f>MIN(1, S2684/M2684)</f>
        <v/>
      </c>
      <c r="V2684" s="34">
        <f>N2684/(N2684+O2684)</f>
        <v/>
      </c>
      <c r="W2684" s="34">
        <f>U2684*V2684</f>
        <v/>
      </c>
      <c r="X2684" s="32">
        <f>T2684/N2684</f>
        <v/>
      </c>
      <c r="Y2684" s="35">
        <f>IF(W2684=MAXIFS(W$2:W$7201, A$2:A$7201, A2684, B$2:B$7201, B2684), "OPTIMAL", "")</f>
        <v/>
      </c>
    </row>
    <row r="2685" ht="20" customHeight="1">
      <c r="A2685" s="36" t="n">
        <v>4</v>
      </c>
      <c r="B2685" s="36" t="n">
        <v>40</v>
      </c>
      <c r="C2685" s="37" t="n">
        <v>110</v>
      </c>
      <c r="D2685" s="37" t="n">
        <v>3</v>
      </c>
      <c r="E2685" s="6" t="n">
        <v>0</v>
      </c>
      <c r="F2685" s="37" t="n">
        <v>0</v>
      </c>
      <c r="G2685" s="36" t="n">
        <v>100</v>
      </c>
      <c r="H2685" s="6" t="inlineStr">
        <is>
          <t>OFF</t>
        </is>
      </c>
      <c r="I2685" s="38" t="n">
        <v>994.4885628369005</v>
      </c>
      <c r="J2685" s="38" t="n">
        <v>4850.441664768843</v>
      </c>
      <c r="K2685" s="38" t="n">
        <v>2726.851851851852</v>
      </c>
      <c r="L2685" s="38" t="n">
        <v>150</v>
      </c>
      <c r="M2685" s="38">
        <f>I2685+J2685+K2685+L2685</f>
        <v/>
      </c>
      <c r="N2685" s="38">
        <f>M2685*'Dashboard &amp; Optimisation'!$B$18/('Dashboard &amp; Optimisation'!$B$16/3.6)</f>
        <v/>
      </c>
      <c r="O2685" s="38" t="n">
        <v>526.2212689360181</v>
      </c>
      <c r="P2685" s="39" t="n">
        <v>0.7625404096531678</v>
      </c>
      <c r="Q2685" s="40" t="n">
        <v>0.2</v>
      </c>
      <c r="R2685" s="38" t="n">
        <v>253.4468307219982</v>
      </c>
      <c r="S2685" s="38">
        <f>R2685*IF(A2685=4, 2.0, 3.0)</f>
        <v/>
      </c>
      <c r="T2685" s="37">
        <f>'Dashboard &amp; Optimisation'!$B$18*U2685</f>
        <v/>
      </c>
      <c r="U2685" s="26">
        <f>MIN(1, S2685/M2685)</f>
        <v/>
      </c>
      <c r="V2685" s="26">
        <f>N2685/(N2685+O2685)</f>
        <v/>
      </c>
      <c r="W2685" s="26">
        <f>U2685*V2685</f>
        <v/>
      </c>
      <c r="X2685" s="39">
        <f>T2685/N2685</f>
        <v/>
      </c>
      <c r="Y2685" s="41">
        <f>IF(W2685=MAXIFS(W$2:W$7201, A$2:A$7201, A2685, B$2:B$7201, B2685), "OPTIMAL", "")</f>
        <v/>
      </c>
    </row>
    <row r="2686" ht="20" customHeight="1">
      <c r="A2686" s="28" t="n">
        <v>4</v>
      </c>
      <c r="B2686" s="28" t="n">
        <v>40</v>
      </c>
      <c r="C2686" s="29" t="n">
        <v>110</v>
      </c>
      <c r="D2686" s="29" t="n">
        <v>3</v>
      </c>
      <c r="E2686" s="30" t="n">
        <v>0</v>
      </c>
      <c r="F2686" s="29" t="n">
        <v>0</v>
      </c>
      <c r="G2686" s="28" t="n">
        <v>150</v>
      </c>
      <c r="H2686" s="30" t="inlineStr">
        <is>
          <t>ON</t>
        </is>
      </c>
      <c r="I2686" s="31" t="n">
        <v>994.4885628369005</v>
      </c>
      <c r="J2686" s="31" t="n">
        <v>4850.441664768843</v>
      </c>
      <c r="K2686" s="31" t="n">
        <v>2726.851851851852</v>
      </c>
      <c r="L2686" s="31" t="n">
        <v>150</v>
      </c>
      <c r="M2686" s="31">
        <f>I2686+J2686+K2686+L2686</f>
        <v/>
      </c>
      <c r="N2686" s="31">
        <f>M2686*'Dashboard &amp; Optimisation'!$B$18/('Dashboard &amp; Optimisation'!$B$16/3.6)</f>
        <v/>
      </c>
      <c r="O2686" s="31" t="n">
        <v>526.2212689360181</v>
      </c>
      <c r="P2686" s="32" t="n">
        <v>0.4738912174092303</v>
      </c>
      <c r="Q2686" s="33" t="n">
        <v>0.2</v>
      </c>
      <c r="R2686" s="31" t="n">
        <v>407.8223926170725</v>
      </c>
      <c r="S2686" s="31">
        <f>R2686*IF(A2686=4, 2.0, 3.0)</f>
        <v/>
      </c>
      <c r="T2686" s="29">
        <f>'Dashboard &amp; Optimisation'!$B$18*U2686</f>
        <v/>
      </c>
      <c r="U2686" s="34">
        <f>MIN(1, S2686/M2686)</f>
        <v/>
      </c>
      <c r="V2686" s="34">
        <f>N2686/(N2686+O2686)</f>
        <v/>
      </c>
      <c r="W2686" s="34">
        <f>U2686*V2686</f>
        <v/>
      </c>
      <c r="X2686" s="32">
        <f>T2686/N2686</f>
        <v/>
      </c>
      <c r="Y2686" s="35">
        <f>IF(W2686=MAXIFS(W$2:W$7201, A$2:A$7201, A2686, B$2:B$7201, B2686), "OPTIMAL", "")</f>
        <v/>
      </c>
    </row>
    <row r="2687" ht="20" customHeight="1">
      <c r="A2687" s="36" t="n">
        <v>4</v>
      </c>
      <c r="B2687" s="36" t="n">
        <v>40</v>
      </c>
      <c r="C2687" s="37" t="n">
        <v>110</v>
      </c>
      <c r="D2687" s="37" t="n">
        <v>3</v>
      </c>
      <c r="E2687" s="6" t="n">
        <v>0</v>
      </c>
      <c r="F2687" s="37" t="n">
        <v>0</v>
      </c>
      <c r="G2687" s="36" t="n">
        <v>150</v>
      </c>
      <c r="H2687" s="6" t="inlineStr">
        <is>
          <t>OFF</t>
        </is>
      </c>
      <c r="I2687" s="38" t="n">
        <v>994.4885628369005</v>
      </c>
      <c r="J2687" s="38" t="n">
        <v>4850.441664768843</v>
      </c>
      <c r="K2687" s="38" t="n">
        <v>2726.851851851852</v>
      </c>
      <c r="L2687" s="38" t="n">
        <v>150</v>
      </c>
      <c r="M2687" s="38">
        <f>I2687+J2687+K2687+L2687</f>
        <v/>
      </c>
      <c r="N2687" s="38">
        <f>M2687*'Dashboard &amp; Optimisation'!$B$18/('Dashboard &amp; Optimisation'!$B$16/3.6)</f>
        <v/>
      </c>
      <c r="O2687" s="38" t="n">
        <v>526.2212689360181</v>
      </c>
      <c r="P2687" s="39" t="n">
        <v>0.7632638412126764</v>
      </c>
      <c r="Q2687" s="40" t="n">
        <v>0.2</v>
      </c>
      <c r="R2687" s="38" t="n">
        <v>253.2066104651203</v>
      </c>
      <c r="S2687" s="38">
        <f>R2687*IF(A2687=4, 2.0, 3.0)</f>
        <v/>
      </c>
      <c r="T2687" s="37">
        <f>'Dashboard &amp; Optimisation'!$B$18*U2687</f>
        <v/>
      </c>
      <c r="U2687" s="26">
        <f>MIN(1, S2687/M2687)</f>
        <v/>
      </c>
      <c r="V2687" s="26">
        <f>N2687/(N2687+O2687)</f>
        <v/>
      </c>
      <c r="W2687" s="26">
        <f>U2687*V2687</f>
        <v/>
      </c>
      <c r="X2687" s="39">
        <f>T2687/N2687</f>
        <v/>
      </c>
      <c r="Y2687" s="41">
        <f>IF(W2687=MAXIFS(W$2:W$7201, A$2:A$7201, A2687, B$2:B$7201, B2687), "OPTIMAL", "")</f>
        <v/>
      </c>
    </row>
    <row r="2688" ht="20" customHeight="1">
      <c r="A2688" s="28" t="n">
        <v>4</v>
      </c>
      <c r="B2688" s="28" t="n">
        <v>40</v>
      </c>
      <c r="C2688" s="29" t="n">
        <v>110</v>
      </c>
      <c r="D2688" s="29" t="n">
        <v>3</v>
      </c>
      <c r="E2688" s="30" t="n">
        <v>0</v>
      </c>
      <c r="F2688" s="29" t="n">
        <v>0</v>
      </c>
      <c r="G2688" s="28" t="n">
        <v>200</v>
      </c>
      <c r="H2688" s="30" t="inlineStr">
        <is>
          <t>ON</t>
        </is>
      </c>
      <c r="I2688" s="31" t="n">
        <v>994.4885628369005</v>
      </c>
      <c r="J2688" s="31" t="n">
        <v>4850.441664768843</v>
      </c>
      <c r="K2688" s="31" t="n">
        <v>2726.851851851852</v>
      </c>
      <c r="L2688" s="31" t="n">
        <v>150</v>
      </c>
      <c r="M2688" s="31">
        <f>I2688+J2688+K2688+L2688</f>
        <v/>
      </c>
      <c r="N2688" s="31">
        <f>M2688*'Dashboard &amp; Optimisation'!$B$18/('Dashboard &amp; Optimisation'!$B$16/3.6)</f>
        <v/>
      </c>
      <c r="O2688" s="31" t="n">
        <v>526.2212689360181</v>
      </c>
      <c r="P2688" s="32" t="n">
        <v>0.4746146489687389</v>
      </c>
      <c r="Q2688" s="33" t="n">
        <v>0.2</v>
      </c>
      <c r="R2688" s="31" t="n">
        <v>407.2007691797543</v>
      </c>
      <c r="S2688" s="31">
        <f>R2688*IF(A2688=4, 2.0, 3.0)</f>
        <v/>
      </c>
      <c r="T2688" s="29">
        <f>'Dashboard &amp; Optimisation'!$B$18*U2688</f>
        <v/>
      </c>
      <c r="U2688" s="34">
        <f>MIN(1, S2688/M2688)</f>
        <v/>
      </c>
      <c r="V2688" s="34">
        <f>N2688/(N2688+O2688)</f>
        <v/>
      </c>
      <c r="W2688" s="34">
        <f>U2688*V2688</f>
        <v/>
      </c>
      <c r="X2688" s="32">
        <f>T2688/N2688</f>
        <v/>
      </c>
      <c r="Y2688" s="35">
        <f>IF(W2688=MAXIFS(W$2:W$7201, A$2:A$7201, A2688, B$2:B$7201, B2688), "OPTIMAL", "")</f>
        <v/>
      </c>
    </row>
    <row r="2689" ht="20" customHeight="1">
      <c r="A2689" s="36" t="n">
        <v>4</v>
      </c>
      <c r="B2689" s="36" t="n">
        <v>40</v>
      </c>
      <c r="C2689" s="37" t="n">
        <v>110</v>
      </c>
      <c r="D2689" s="37" t="n">
        <v>3</v>
      </c>
      <c r="E2689" s="6" t="n">
        <v>0</v>
      </c>
      <c r="F2689" s="37" t="n">
        <v>0</v>
      </c>
      <c r="G2689" s="36" t="n">
        <v>200</v>
      </c>
      <c r="H2689" s="6" t="inlineStr">
        <is>
          <t>OFF</t>
        </is>
      </c>
      <c r="I2689" s="38" t="n">
        <v>994.4885628369005</v>
      </c>
      <c r="J2689" s="38" t="n">
        <v>4850.441664768843</v>
      </c>
      <c r="K2689" s="38" t="n">
        <v>2726.851851851852</v>
      </c>
      <c r="L2689" s="38" t="n">
        <v>150</v>
      </c>
      <c r="M2689" s="38">
        <f>I2689+J2689+K2689+L2689</f>
        <v/>
      </c>
      <c r="N2689" s="38">
        <f>M2689*'Dashboard &amp; Optimisation'!$B$18/('Dashboard &amp; Optimisation'!$B$16/3.6)</f>
        <v/>
      </c>
      <c r="O2689" s="38" t="n">
        <v>526.2212689360181</v>
      </c>
      <c r="P2689" s="39" t="n">
        <v>0.763987272772185</v>
      </c>
      <c r="Q2689" s="40" t="n">
        <v>0.2</v>
      </c>
      <c r="R2689" s="38" t="n">
        <v>252.966845144918</v>
      </c>
      <c r="S2689" s="38">
        <f>R2689*IF(A2689=4, 2.0, 3.0)</f>
        <v/>
      </c>
      <c r="T2689" s="37">
        <f>'Dashboard &amp; Optimisation'!$B$18*U2689</f>
        <v/>
      </c>
      <c r="U2689" s="26">
        <f>MIN(1, S2689/M2689)</f>
        <v/>
      </c>
      <c r="V2689" s="26">
        <f>N2689/(N2689+O2689)</f>
        <v/>
      </c>
      <c r="W2689" s="26">
        <f>U2689*V2689</f>
        <v/>
      </c>
      <c r="X2689" s="39">
        <f>T2689/N2689</f>
        <v/>
      </c>
      <c r="Y2689" s="41">
        <f>IF(W2689=MAXIFS(W$2:W$7201, A$2:A$7201, A2689, B$2:B$7201, B2689), "OPTIMAL", "")</f>
        <v/>
      </c>
    </row>
    <row r="2690" ht="20" customHeight="1">
      <c r="A2690" s="28" t="n">
        <v>4</v>
      </c>
      <c r="B2690" s="28" t="n">
        <v>40</v>
      </c>
      <c r="C2690" s="29" t="n">
        <v>110</v>
      </c>
      <c r="D2690" s="29" t="n">
        <v>3</v>
      </c>
      <c r="E2690" s="30" t="n">
        <v>4</v>
      </c>
      <c r="F2690" s="29" t="n">
        <v>1.5</v>
      </c>
      <c r="G2690" s="28" t="n">
        <v>50</v>
      </c>
      <c r="H2690" s="30" t="inlineStr">
        <is>
          <t>ON</t>
        </is>
      </c>
      <c r="I2690" s="31" t="n">
        <v>994.4885628369005</v>
      </c>
      <c r="J2690" s="31" t="n">
        <v>4850.441664768843</v>
      </c>
      <c r="K2690" s="31" t="n">
        <v>2726.851851851852</v>
      </c>
      <c r="L2690" s="31" t="n">
        <v>150</v>
      </c>
      <c r="M2690" s="31">
        <f>I2690+J2690+K2690+L2690</f>
        <v/>
      </c>
      <c r="N2690" s="31">
        <f>M2690*'Dashboard &amp; Optimisation'!$B$18/('Dashboard &amp; Optimisation'!$B$16/3.6)</f>
        <v/>
      </c>
      <c r="O2690" s="31" t="n">
        <v>724.7225154458919</v>
      </c>
      <c r="P2690" s="32" t="n">
        <v>0.06968296495073495</v>
      </c>
      <c r="Q2690" s="33" t="n">
        <v>6.217525971425261</v>
      </c>
      <c r="R2690" s="31" t="n">
        <v>2857.425840288017</v>
      </c>
      <c r="S2690" s="31">
        <f>R2690*IF(A2690=4, 2.0, 3.0)</f>
        <v/>
      </c>
      <c r="T2690" s="29">
        <f>'Dashboard &amp; Optimisation'!$B$18*U2690</f>
        <v/>
      </c>
      <c r="U2690" s="34">
        <f>MIN(1, S2690/M2690)</f>
        <v/>
      </c>
      <c r="V2690" s="34">
        <f>N2690/(N2690+O2690)</f>
        <v/>
      </c>
      <c r="W2690" s="34">
        <f>U2690*V2690</f>
        <v/>
      </c>
      <c r="X2690" s="32">
        <f>T2690/N2690</f>
        <v/>
      </c>
      <c r="Y2690" s="35">
        <f>IF(W2690=MAXIFS(W$2:W$7201, A$2:A$7201, A2690, B$2:B$7201, B2690), "OPTIMAL", "")</f>
        <v/>
      </c>
    </row>
    <row r="2691" ht="20" customHeight="1">
      <c r="A2691" s="36" t="n">
        <v>4</v>
      </c>
      <c r="B2691" s="36" t="n">
        <v>40</v>
      </c>
      <c r="C2691" s="37" t="n">
        <v>110</v>
      </c>
      <c r="D2691" s="37" t="n">
        <v>3</v>
      </c>
      <c r="E2691" s="6" t="n">
        <v>4</v>
      </c>
      <c r="F2691" s="37" t="n">
        <v>1.5</v>
      </c>
      <c r="G2691" s="36" t="n">
        <v>50</v>
      </c>
      <c r="H2691" s="6" t="inlineStr">
        <is>
          <t>OFF</t>
        </is>
      </c>
      <c r="I2691" s="38" t="n">
        <v>994.4885628369005</v>
      </c>
      <c r="J2691" s="38" t="n">
        <v>4850.441664768843</v>
      </c>
      <c r="K2691" s="38" t="n">
        <v>2726.851851851852</v>
      </c>
      <c r="L2691" s="38" t="n">
        <v>150</v>
      </c>
      <c r="M2691" s="38">
        <f>I2691+J2691+K2691+L2691</f>
        <v/>
      </c>
      <c r="N2691" s="38">
        <f>M2691*'Dashboard &amp; Optimisation'!$B$18/('Dashboard &amp; Optimisation'!$B$16/3.6)</f>
        <v/>
      </c>
      <c r="O2691" s="38" t="n">
        <v>724.7225154458919</v>
      </c>
      <c r="P2691" s="39" t="n">
        <v>0.2872791873998608</v>
      </c>
      <c r="Q2691" s="40" t="n">
        <v>6.217525971425261</v>
      </c>
      <c r="R2691" s="38" t="n">
        <v>693.1024362755863</v>
      </c>
      <c r="S2691" s="38">
        <f>R2691*IF(A2691=4, 2.0, 3.0)</f>
        <v/>
      </c>
      <c r="T2691" s="37">
        <f>'Dashboard &amp; Optimisation'!$B$18*U2691</f>
        <v/>
      </c>
      <c r="U2691" s="26">
        <f>MIN(1, S2691/M2691)</f>
        <v/>
      </c>
      <c r="V2691" s="26">
        <f>N2691/(N2691+O2691)</f>
        <v/>
      </c>
      <c r="W2691" s="26">
        <f>U2691*V2691</f>
        <v/>
      </c>
      <c r="X2691" s="39">
        <f>T2691/N2691</f>
        <v/>
      </c>
      <c r="Y2691" s="41">
        <f>IF(W2691=MAXIFS(W$2:W$7201, A$2:A$7201, A2691, B$2:B$7201, B2691), "OPTIMAL", "")</f>
        <v/>
      </c>
    </row>
    <row r="2692" ht="20" customHeight="1">
      <c r="A2692" s="28" t="n">
        <v>4</v>
      </c>
      <c r="B2692" s="28" t="n">
        <v>40</v>
      </c>
      <c r="C2692" s="29" t="n">
        <v>110</v>
      </c>
      <c r="D2692" s="29" t="n">
        <v>3</v>
      </c>
      <c r="E2692" s="30" t="n">
        <v>4</v>
      </c>
      <c r="F2692" s="29" t="n">
        <v>1.5</v>
      </c>
      <c r="G2692" s="28" t="n">
        <v>100</v>
      </c>
      <c r="H2692" s="30" t="inlineStr">
        <is>
          <t>ON</t>
        </is>
      </c>
      <c r="I2692" s="31" t="n">
        <v>994.4885628369005</v>
      </c>
      <c r="J2692" s="31" t="n">
        <v>4850.441664768843</v>
      </c>
      <c r="K2692" s="31" t="n">
        <v>2726.851851851852</v>
      </c>
      <c r="L2692" s="31" t="n">
        <v>150</v>
      </c>
      <c r="M2692" s="31">
        <f>I2692+J2692+K2692+L2692</f>
        <v/>
      </c>
      <c r="N2692" s="31">
        <f>M2692*'Dashboard &amp; Optimisation'!$B$18/('Dashboard &amp; Optimisation'!$B$16/3.6)</f>
        <v/>
      </c>
      <c r="O2692" s="31" t="n">
        <v>724.7225154458919</v>
      </c>
      <c r="P2692" s="32" t="n">
        <v>0.07040639651024357</v>
      </c>
      <c r="Q2692" s="33" t="n">
        <v>6.217525971425261</v>
      </c>
      <c r="R2692" s="31" t="n">
        <v>2828.065552952206</v>
      </c>
      <c r="S2692" s="31">
        <f>R2692*IF(A2692=4, 2.0, 3.0)</f>
        <v/>
      </c>
      <c r="T2692" s="29">
        <f>'Dashboard &amp; Optimisation'!$B$18*U2692</f>
        <v/>
      </c>
      <c r="U2692" s="34">
        <f>MIN(1, S2692/M2692)</f>
        <v/>
      </c>
      <c r="V2692" s="34">
        <f>N2692/(N2692+O2692)</f>
        <v/>
      </c>
      <c r="W2692" s="34">
        <f>U2692*V2692</f>
        <v/>
      </c>
      <c r="X2692" s="32">
        <f>T2692/N2692</f>
        <v/>
      </c>
      <c r="Y2692" s="35">
        <f>IF(W2692=MAXIFS(W$2:W$7201, A$2:A$7201, A2692, B$2:B$7201, B2692), "OPTIMAL", "")</f>
        <v/>
      </c>
    </row>
    <row r="2693" ht="20" customHeight="1">
      <c r="A2693" s="36" t="n">
        <v>4</v>
      </c>
      <c r="B2693" s="36" t="n">
        <v>40</v>
      </c>
      <c r="C2693" s="37" t="n">
        <v>110</v>
      </c>
      <c r="D2693" s="37" t="n">
        <v>3</v>
      </c>
      <c r="E2693" s="6" t="n">
        <v>4</v>
      </c>
      <c r="F2693" s="37" t="n">
        <v>1.5</v>
      </c>
      <c r="G2693" s="36" t="n">
        <v>100</v>
      </c>
      <c r="H2693" s="6" t="inlineStr">
        <is>
          <t>OFF</t>
        </is>
      </c>
      <c r="I2693" s="38" t="n">
        <v>994.4885628369005</v>
      </c>
      <c r="J2693" s="38" t="n">
        <v>4850.441664768843</v>
      </c>
      <c r="K2693" s="38" t="n">
        <v>2726.851851851852</v>
      </c>
      <c r="L2693" s="38" t="n">
        <v>150</v>
      </c>
      <c r="M2693" s="38">
        <f>I2693+J2693+K2693+L2693</f>
        <v/>
      </c>
      <c r="N2693" s="38">
        <f>M2693*'Dashboard &amp; Optimisation'!$B$18/('Dashboard &amp; Optimisation'!$B$16/3.6)</f>
        <v/>
      </c>
      <c r="O2693" s="38" t="n">
        <v>724.7225154458919</v>
      </c>
      <c r="P2693" s="39" t="n">
        <v>0.2880026189593694</v>
      </c>
      <c r="Q2693" s="40" t="n">
        <v>6.217525971425261</v>
      </c>
      <c r="R2693" s="38" t="n">
        <v>691.3614376062485</v>
      </c>
      <c r="S2693" s="38">
        <f>R2693*IF(A2693=4, 2.0, 3.0)</f>
        <v/>
      </c>
      <c r="T2693" s="37">
        <f>'Dashboard &amp; Optimisation'!$B$18*U2693</f>
        <v/>
      </c>
      <c r="U2693" s="26">
        <f>MIN(1, S2693/M2693)</f>
        <v/>
      </c>
      <c r="V2693" s="26">
        <f>N2693/(N2693+O2693)</f>
        <v/>
      </c>
      <c r="W2693" s="26">
        <f>U2693*V2693</f>
        <v/>
      </c>
      <c r="X2693" s="39">
        <f>T2693/N2693</f>
        <v/>
      </c>
      <c r="Y2693" s="41">
        <f>IF(W2693=MAXIFS(W$2:W$7201, A$2:A$7201, A2693, B$2:B$7201, B2693), "OPTIMAL", "")</f>
        <v/>
      </c>
    </row>
    <row r="2694" ht="20" customHeight="1">
      <c r="A2694" s="28" t="n">
        <v>4</v>
      </c>
      <c r="B2694" s="28" t="n">
        <v>40</v>
      </c>
      <c r="C2694" s="29" t="n">
        <v>110</v>
      </c>
      <c r="D2694" s="29" t="n">
        <v>3</v>
      </c>
      <c r="E2694" s="30" t="n">
        <v>4</v>
      </c>
      <c r="F2694" s="29" t="n">
        <v>1.5</v>
      </c>
      <c r="G2694" s="28" t="n">
        <v>150</v>
      </c>
      <c r="H2694" s="30" t="inlineStr">
        <is>
          <t>ON</t>
        </is>
      </c>
      <c r="I2694" s="31" t="n">
        <v>994.4885628369005</v>
      </c>
      <c r="J2694" s="31" t="n">
        <v>4850.441664768843</v>
      </c>
      <c r="K2694" s="31" t="n">
        <v>2726.851851851852</v>
      </c>
      <c r="L2694" s="31" t="n">
        <v>150</v>
      </c>
      <c r="M2694" s="31">
        <f>I2694+J2694+K2694+L2694</f>
        <v/>
      </c>
      <c r="N2694" s="31">
        <f>M2694*'Dashboard &amp; Optimisation'!$B$18/('Dashboard &amp; Optimisation'!$B$16/3.6)</f>
        <v/>
      </c>
      <c r="O2694" s="31" t="n">
        <v>724.7225154458919</v>
      </c>
      <c r="P2694" s="32" t="n">
        <v>0.07112982806975218</v>
      </c>
      <c r="Q2694" s="33" t="n">
        <v>6.217525971425261</v>
      </c>
      <c r="R2694" s="31" t="n">
        <v>2799.302487879723</v>
      </c>
      <c r="S2694" s="31">
        <f>R2694*IF(A2694=4, 2.0, 3.0)</f>
        <v/>
      </c>
      <c r="T2694" s="29">
        <f>'Dashboard &amp; Optimisation'!$B$18*U2694</f>
        <v/>
      </c>
      <c r="U2694" s="34">
        <f>MIN(1, S2694/M2694)</f>
        <v/>
      </c>
      <c r="V2694" s="34">
        <f>N2694/(N2694+O2694)</f>
        <v/>
      </c>
      <c r="W2694" s="34">
        <f>U2694*V2694</f>
        <v/>
      </c>
      <c r="X2694" s="32">
        <f>T2694/N2694</f>
        <v/>
      </c>
      <c r="Y2694" s="35">
        <f>IF(W2694=MAXIFS(W$2:W$7201, A$2:A$7201, A2694, B$2:B$7201, B2694), "OPTIMAL", "")</f>
        <v/>
      </c>
    </row>
    <row r="2695" ht="20" customHeight="1">
      <c r="A2695" s="36" t="n">
        <v>4</v>
      </c>
      <c r="B2695" s="36" t="n">
        <v>40</v>
      </c>
      <c r="C2695" s="37" t="n">
        <v>110</v>
      </c>
      <c r="D2695" s="37" t="n">
        <v>3</v>
      </c>
      <c r="E2695" s="6" t="n">
        <v>4</v>
      </c>
      <c r="F2695" s="37" t="n">
        <v>1.5</v>
      </c>
      <c r="G2695" s="36" t="n">
        <v>150</v>
      </c>
      <c r="H2695" s="6" t="inlineStr">
        <is>
          <t>OFF</t>
        </is>
      </c>
      <c r="I2695" s="38" t="n">
        <v>994.4885628369005</v>
      </c>
      <c r="J2695" s="38" t="n">
        <v>4850.441664768843</v>
      </c>
      <c r="K2695" s="38" t="n">
        <v>2726.851851851852</v>
      </c>
      <c r="L2695" s="38" t="n">
        <v>150</v>
      </c>
      <c r="M2695" s="38">
        <f>I2695+J2695+K2695+L2695</f>
        <v/>
      </c>
      <c r="N2695" s="38">
        <f>M2695*'Dashboard &amp; Optimisation'!$B$18/('Dashboard &amp; Optimisation'!$B$16/3.6)</f>
        <v/>
      </c>
      <c r="O2695" s="38" t="n">
        <v>724.7225154458919</v>
      </c>
      <c r="P2695" s="39" t="n">
        <v>0.288726050518878</v>
      </c>
      <c r="Q2695" s="40" t="n">
        <v>6.217525971425261</v>
      </c>
      <c r="R2695" s="38" t="n">
        <v>689.6291634242245</v>
      </c>
      <c r="S2695" s="38">
        <f>R2695*IF(A2695=4, 2.0, 3.0)</f>
        <v/>
      </c>
      <c r="T2695" s="37">
        <f>'Dashboard &amp; Optimisation'!$B$18*U2695</f>
        <v/>
      </c>
      <c r="U2695" s="26">
        <f>MIN(1, S2695/M2695)</f>
        <v/>
      </c>
      <c r="V2695" s="26">
        <f>N2695/(N2695+O2695)</f>
        <v/>
      </c>
      <c r="W2695" s="26">
        <f>U2695*V2695</f>
        <v/>
      </c>
      <c r="X2695" s="39">
        <f>T2695/N2695</f>
        <v/>
      </c>
      <c r="Y2695" s="41">
        <f>IF(W2695=MAXIFS(W$2:W$7201, A$2:A$7201, A2695, B$2:B$7201, B2695), "OPTIMAL", "")</f>
        <v/>
      </c>
    </row>
    <row r="2696" ht="20" customHeight="1">
      <c r="A2696" s="28" t="n">
        <v>4</v>
      </c>
      <c r="B2696" s="28" t="n">
        <v>40</v>
      </c>
      <c r="C2696" s="29" t="n">
        <v>110</v>
      </c>
      <c r="D2696" s="29" t="n">
        <v>3</v>
      </c>
      <c r="E2696" s="30" t="n">
        <v>4</v>
      </c>
      <c r="F2696" s="29" t="n">
        <v>1.5</v>
      </c>
      <c r="G2696" s="28" t="n">
        <v>200</v>
      </c>
      <c r="H2696" s="30" t="inlineStr">
        <is>
          <t>ON</t>
        </is>
      </c>
      <c r="I2696" s="31" t="n">
        <v>994.4885628369005</v>
      </c>
      <c r="J2696" s="31" t="n">
        <v>4850.441664768843</v>
      </c>
      <c r="K2696" s="31" t="n">
        <v>2726.851851851852</v>
      </c>
      <c r="L2696" s="31" t="n">
        <v>150</v>
      </c>
      <c r="M2696" s="31">
        <f>I2696+J2696+K2696+L2696</f>
        <v/>
      </c>
      <c r="N2696" s="31">
        <f>M2696*'Dashboard &amp; Optimisation'!$B$18/('Dashboard &amp; Optimisation'!$B$16/3.6)</f>
        <v/>
      </c>
      <c r="O2696" s="31" t="n">
        <v>724.7225154458919</v>
      </c>
      <c r="P2696" s="32" t="n">
        <v>0.0718532596292608</v>
      </c>
      <c r="Q2696" s="33" t="n">
        <v>6.217525971425261</v>
      </c>
      <c r="R2696" s="31" t="n">
        <v>2771.118606246627</v>
      </c>
      <c r="S2696" s="31">
        <f>R2696*IF(A2696=4, 2.0, 3.0)</f>
        <v/>
      </c>
      <c r="T2696" s="29">
        <f>'Dashboard &amp; Optimisation'!$B$18*U2696</f>
        <v/>
      </c>
      <c r="U2696" s="34">
        <f>MIN(1, S2696/M2696)</f>
        <v/>
      </c>
      <c r="V2696" s="34">
        <f>N2696/(N2696+O2696)</f>
        <v/>
      </c>
      <c r="W2696" s="34">
        <f>U2696*V2696</f>
        <v/>
      </c>
      <c r="X2696" s="32">
        <f>T2696/N2696</f>
        <v/>
      </c>
      <c r="Y2696" s="35">
        <f>IF(W2696=MAXIFS(W$2:W$7201, A$2:A$7201, A2696, B$2:B$7201, B2696), "OPTIMAL", "")</f>
        <v/>
      </c>
    </row>
    <row r="2697" ht="20" customHeight="1">
      <c r="A2697" s="36" t="n">
        <v>4</v>
      </c>
      <c r="B2697" s="36" t="n">
        <v>40</v>
      </c>
      <c r="C2697" s="37" t="n">
        <v>110</v>
      </c>
      <c r="D2697" s="37" t="n">
        <v>3</v>
      </c>
      <c r="E2697" s="6" t="n">
        <v>4</v>
      </c>
      <c r="F2697" s="37" t="n">
        <v>1.5</v>
      </c>
      <c r="G2697" s="36" t="n">
        <v>200</v>
      </c>
      <c r="H2697" s="6" t="inlineStr">
        <is>
          <t>OFF</t>
        </is>
      </c>
      <c r="I2697" s="38" t="n">
        <v>994.4885628369005</v>
      </c>
      <c r="J2697" s="38" t="n">
        <v>4850.441664768843</v>
      </c>
      <c r="K2697" s="38" t="n">
        <v>2726.851851851852</v>
      </c>
      <c r="L2697" s="38" t="n">
        <v>150</v>
      </c>
      <c r="M2697" s="38">
        <f>I2697+J2697+K2697+L2697</f>
        <v/>
      </c>
      <c r="N2697" s="38">
        <f>M2697*'Dashboard &amp; Optimisation'!$B$18/('Dashboard &amp; Optimisation'!$B$16/3.6)</f>
        <v/>
      </c>
      <c r="O2697" s="38" t="n">
        <v>724.7225154458919</v>
      </c>
      <c r="P2697" s="39" t="n">
        <v>0.2894494820783866</v>
      </c>
      <c r="Q2697" s="40" t="n">
        <v>6.217525971425261</v>
      </c>
      <c r="R2697" s="38" t="n">
        <v>687.9055483132344</v>
      </c>
      <c r="S2697" s="38">
        <f>R2697*IF(A2697=4, 2.0, 3.0)</f>
        <v/>
      </c>
      <c r="T2697" s="37">
        <f>'Dashboard &amp; Optimisation'!$B$18*U2697</f>
        <v/>
      </c>
      <c r="U2697" s="26">
        <f>MIN(1, S2697/M2697)</f>
        <v/>
      </c>
      <c r="V2697" s="26">
        <f>N2697/(N2697+O2697)</f>
        <v/>
      </c>
      <c r="W2697" s="26">
        <f>U2697*V2697</f>
        <v/>
      </c>
      <c r="X2697" s="39">
        <f>T2697/N2697</f>
        <v/>
      </c>
      <c r="Y2697" s="41">
        <f>IF(W2697=MAXIFS(W$2:W$7201, A$2:A$7201, A2697, B$2:B$7201, B2697), "OPTIMAL", "")</f>
        <v/>
      </c>
    </row>
    <row r="2698" ht="20" customHeight="1">
      <c r="A2698" s="28" t="n">
        <v>4</v>
      </c>
      <c r="B2698" s="28" t="n">
        <v>40</v>
      </c>
      <c r="C2698" s="29" t="n">
        <v>110</v>
      </c>
      <c r="D2698" s="29" t="n">
        <v>3</v>
      </c>
      <c r="E2698" s="30" t="n">
        <v>4</v>
      </c>
      <c r="F2698" s="29" t="n">
        <v>2</v>
      </c>
      <c r="G2698" s="28" t="n">
        <v>50</v>
      </c>
      <c r="H2698" s="30" t="inlineStr">
        <is>
          <t>ON</t>
        </is>
      </c>
      <c r="I2698" s="31" t="n">
        <v>994.4885628369005</v>
      </c>
      <c r="J2698" s="31" t="n">
        <v>4850.441664768843</v>
      </c>
      <c r="K2698" s="31" t="n">
        <v>2726.851851851852</v>
      </c>
      <c r="L2698" s="31" t="n">
        <v>150</v>
      </c>
      <c r="M2698" s="31">
        <f>I2698+J2698+K2698+L2698</f>
        <v/>
      </c>
      <c r="N2698" s="31">
        <f>M2698*'Dashboard &amp; Optimisation'!$B$18/('Dashboard &amp; Optimisation'!$B$16/3.6)</f>
        <v/>
      </c>
      <c r="O2698" s="31" t="n">
        <v>793.5874934061999</v>
      </c>
      <c r="P2698" s="32" t="n">
        <v>0.06673350784308681</v>
      </c>
      <c r="Q2698" s="33" t="n">
        <v>8.223367961900347</v>
      </c>
      <c r="R2698" s="31" t="n">
        <v>3014.131553266736</v>
      </c>
      <c r="S2698" s="31">
        <f>R2698*IF(A2698=4, 2.0, 3.0)</f>
        <v/>
      </c>
      <c r="T2698" s="29">
        <f>'Dashboard &amp; Optimisation'!$B$18*U2698</f>
        <v/>
      </c>
      <c r="U2698" s="34">
        <f>MIN(1, S2698/M2698)</f>
        <v/>
      </c>
      <c r="V2698" s="34">
        <f>N2698/(N2698+O2698)</f>
        <v/>
      </c>
      <c r="W2698" s="34">
        <f>U2698*V2698</f>
        <v/>
      </c>
      <c r="X2698" s="32">
        <f>T2698/N2698</f>
        <v/>
      </c>
      <c r="Y2698" s="35">
        <f>IF(W2698=MAXIFS(W$2:W$7201, A$2:A$7201, A2698, B$2:B$7201, B2698), "OPTIMAL", "")</f>
        <v/>
      </c>
    </row>
    <row r="2699" ht="20" customHeight="1">
      <c r="A2699" s="36" t="n">
        <v>4</v>
      </c>
      <c r="B2699" s="36" t="n">
        <v>40</v>
      </c>
      <c r="C2699" s="37" t="n">
        <v>110</v>
      </c>
      <c r="D2699" s="37" t="n">
        <v>3</v>
      </c>
      <c r="E2699" s="6" t="n">
        <v>4</v>
      </c>
      <c r="F2699" s="37" t="n">
        <v>2</v>
      </c>
      <c r="G2699" s="36" t="n">
        <v>50</v>
      </c>
      <c r="H2699" s="6" t="inlineStr">
        <is>
          <t>OFF</t>
        </is>
      </c>
      <c r="I2699" s="38" t="n">
        <v>994.4885628369005</v>
      </c>
      <c r="J2699" s="38" t="n">
        <v>4850.441664768843</v>
      </c>
      <c r="K2699" s="38" t="n">
        <v>2726.851851851852</v>
      </c>
      <c r="L2699" s="38" t="n">
        <v>150</v>
      </c>
      <c r="M2699" s="38">
        <f>I2699+J2699+K2699+L2699</f>
        <v/>
      </c>
      <c r="N2699" s="38">
        <f>M2699*'Dashboard &amp; Optimisation'!$B$18/('Dashboard &amp; Optimisation'!$B$16/3.6)</f>
        <v/>
      </c>
      <c r="O2699" s="38" t="n">
        <v>793.5874934061999</v>
      </c>
      <c r="P2699" s="39" t="n">
        <v>0.2852790882906754</v>
      </c>
      <c r="Q2699" s="40" t="n">
        <v>8.223367961900347</v>
      </c>
      <c r="R2699" s="38" t="n">
        <v>705.0764668915122</v>
      </c>
      <c r="S2699" s="38">
        <f>R2699*IF(A2699=4, 2.0, 3.0)</f>
        <v/>
      </c>
      <c r="T2699" s="37">
        <f>'Dashboard &amp; Optimisation'!$B$18*U2699</f>
        <v/>
      </c>
      <c r="U2699" s="26">
        <f>MIN(1, S2699/M2699)</f>
        <v/>
      </c>
      <c r="V2699" s="26">
        <f>N2699/(N2699+O2699)</f>
        <v/>
      </c>
      <c r="W2699" s="26">
        <f>U2699*V2699</f>
        <v/>
      </c>
      <c r="X2699" s="39">
        <f>T2699/N2699</f>
        <v/>
      </c>
      <c r="Y2699" s="41">
        <f>IF(W2699=MAXIFS(W$2:W$7201, A$2:A$7201, A2699, B$2:B$7201, B2699), "OPTIMAL", "")</f>
        <v/>
      </c>
    </row>
    <row r="2700" ht="20" customHeight="1">
      <c r="A2700" s="28" t="n">
        <v>4</v>
      </c>
      <c r="B2700" s="28" t="n">
        <v>40</v>
      </c>
      <c r="C2700" s="29" t="n">
        <v>110</v>
      </c>
      <c r="D2700" s="29" t="n">
        <v>3</v>
      </c>
      <c r="E2700" s="30" t="n">
        <v>4</v>
      </c>
      <c r="F2700" s="29" t="n">
        <v>2</v>
      </c>
      <c r="G2700" s="28" t="n">
        <v>100</v>
      </c>
      <c r="H2700" s="30" t="inlineStr">
        <is>
          <t>ON</t>
        </is>
      </c>
      <c r="I2700" s="31" t="n">
        <v>994.4885628369005</v>
      </c>
      <c r="J2700" s="31" t="n">
        <v>4850.441664768843</v>
      </c>
      <c r="K2700" s="31" t="n">
        <v>2726.851851851852</v>
      </c>
      <c r="L2700" s="31" t="n">
        <v>150</v>
      </c>
      <c r="M2700" s="31">
        <f>I2700+J2700+K2700+L2700</f>
        <v/>
      </c>
      <c r="N2700" s="31">
        <f>M2700*'Dashboard &amp; Optimisation'!$B$18/('Dashboard &amp; Optimisation'!$B$16/3.6)</f>
        <v/>
      </c>
      <c r="O2700" s="31" t="n">
        <v>793.5874934061999</v>
      </c>
      <c r="P2700" s="32" t="n">
        <v>0.06745693940259542</v>
      </c>
      <c r="Q2700" s="33" t="n">
        <v>8.223367961900347</v>
      </c>
      <c r="R2700" s="31" t="n">
        <v>2981.806963543948</v>
      </c>
      <c r="S2700" s="31">
        <f>R2700*IF(A2700=4, 2.0, 3.0)</f>
        <v/>
      </c>
      <c r="T2700" s="29">
        <f>'Dashboard &amp; Optimisation'!$B$18*U2700</f>
        <v/>
      </c>
      <c r="U2700" s="34">
        <f>MIN(1, S2700/M2700)</f>
        <v/>
      </c>
      <c r="V2700" s="34">
        <f>N2700/(N2700+O2700)</f>
        <v/>
      </c>
      <c r="W2700" s="34">
        <f>U2700*V2700</f>
        <v/>
      </c>
      <c r="X2700" s="32">
        <f>T2700/N2700</f>
        <v/>
      </c>
      <c r="Y2700" s="35">
        <f>IF(W2700=MAXIFS(W$2:W$7201, A$2:A$7201, A2700, B$2:B$7201, B2700), "OPTIMAL", "")</f>
        <v/>
      </c>
    </row>
    <row r="2701" ht="20" customHeight="1">
      <c r="A2701" s="36" t="n">
        <v>4</v>
      </c>
      <c r="B2701" s="36" t="n">
        <v>40</v>
      </c>
      <c r="C2701" s="37" t="n">
        <v>110</v>
      </c>
      <c r="D2701" s="37" t="n">
        <v>3</v>
      </c>
      <c r="E2701" s="6" t="n">
        <v>4</v>
      </c>
      <c r="F2701" s="37" t="n">
        <v>2</v>
      </c>
      <c r="G2701" s="36" t="n">
        <v>100</v>
      </c>
      <c r="H2701" s="6" t="inlineStr">
        <is>
          <t>OFF</t>
        </is>
      </c>
      <c r="I2701" s="38" t="n">
        <v>994.4885628369005</v>
      </c>
      <c r="J2701" s="38" t="n">
        <v>4850.441664768843</v>
      </c>
      <c r="K2701" s="38" t="n">
        <v>2726.851851851852</v>
      </c>
      <c r="L2701" s="38" t="n">
        <v>150</v>
      </c>
      <c r="M2701" s="38">
        <f>I2701+J2701+K2701+L2701</f>
        <v/>
      </c>
      <c r="N2701" s="38">
        <f>M2701*'Dashboard &amp; Optimisation'!$B$18/('Dashboard &amp; Optimisation'!$B$16/3.6)</f>
        <v/>
      </c>
      <c r="O2701" s="38" t="n">
        <v>793.5874934061999</v>
      </c>
      <c r="P2701" s="39" t="n">
        <v>0.286002519850184</v>
      </c>
      <c r="Q2701" s="40" t="n">
        <v>8.223367961900347</v>
      </c>
      <c r="R2701" s="38" t="n">
        <v>703.2930050944506</v>
      </c>
      <c r="S2701" s="38">
        <f>R2701*IF(A2701=4, 2.0, 3.0)</f>
        <v/>
      </c>
      <c r="T2701" s="37">
        <f>'Dashboard &amp; Optimisation'!$B$18*U2701</f>
        <v/>
      </c>
      <c r="U2701" s="26">
        <f>MIN(1, S2701/M2701)</f>
        <v/>
      </c>
      <c r="V2701" s="26">
        <f>N2701/(N2701+O2701)</f>
        <v/>
      </c>
      <c r="W2701" s="26">
        <f>U2701*V2701</f>
        <v/>
      </c>
      <c r="X2701" s="39">
        <f>T2701/N2701</f>
        <v/>
      </c>
      <c r="Y2701" s="41">
        <f>IF(W2701=MAXIFS(W$2:W$7201, A$2:A$7201, A2701, B$2:B$7201, B2701), "OPTIMAL", "")</f>
        <v/>
      </c>
    </row>
    <row r="2702" ht="20" customHeight="1">
      <c r="A2702" s="28" t="n">
        <v>4</v>
      </c>
      <c r="B2702" s="28" t="n">
        <v>40</v>
      </c>
      <c r="C2702" s="29" t="n">
        <v>110</v>
      </c>
      <c r="D2702" s="29" t="n">
        <v>3</v>
      </c>
      <c r="E2702" s="30" t="n">
        <v>4</v>
      </c>
      <c r="F2702" s="29" t="n">
        <v>2</v>
      </c>
      <c r="G2702" s="28" t="n">
        <v>150</v>
      </c>
      <c r="H2702" s="30" t="inlineStr">
        <is>
          <t>ON</t>
        </is>
      </c>
      <c r="I2702" s="31" t="n">
        <v>994.4885628369005</v>
      </c>
      <c r="J2702" s="31" t="n">
        <v>4850.441664768843</v>
      </c>
      <c r="K2702" s="31" t="n">
        <v>2726.851851851852</v>
      </c>
      <c r="L2702" s="31" t="n">
        <v>150</v>
      </c>
      <c r="M2702" s="31">
        <f>I2702+J2702+K2702+L2702</f>
        <v/>
      </c>
      <c r="N2702" s="31">
        <f>M2702*'Dashboard &amp; Optimisation'!$B$18/('Dashboard &amp; Optimisation'!$B$16/3.6)</f>
        <v/>
      </c>
      <c r="O2702" s="31" t="n">
        <v>793.5874934061999</v>
      </c>
      <c r="P2702" s="32" t="n">
        <v>0.06818037096210404</v>
      </c>
      <c r="Q2702" s="33" t="n">
        <v>8.223367961900347</v>
      </c>
      <c r="R2702" s="31" t="n">
        <v>2950.168337479722</v>
      </c>
      <c r="S2702" s="31">
        <f>R2702*IF(A2702=4, 2.0, 3.0)</f>
        <v/>
      </c>
      <c r="T2702" s="29">
        <f>'Dashboard &amp; Optimisation'!$B$18*U2702</f>
        <v/>
      </c>
      <c r="U2702" s="34">
        <f>MIN(1, S2702/M2702)</f>
        <v/>
      </c>
      <c r="V2702" s="34">
        <f>N2702/(N2702+O2702)</f>
        <v/>
      </c>
      <c r="W2702" s="34">
        <f>U2702*V2702</f>
        <v/>
      </c>
      <c r="X2702" s="32">
        <f>T2702/N2702</f>
        <v/>
      </c>
      <c r="Y2702" s="35">
        <f>IF(W2702=MAXIFS(W$2:W$7201, A$2:A$7201, A2702, B$2:B$7201, B2702), "OPTIMAL", "")</f>
        <v/>
      </c>
    </row>
    <row r="2703" ht="20" customHeight="1">
      <c r="A2703" s="36" t="n">
        <v>4</v>
      </c>
      <c r="B2703" s="36" t="n">
        <v>40</v>
      </c>
      <c r="C2703" s="37" t="n">
        <v>110</v>
      </c>
      <c r="D2703" s="37" t="n">
        <v>3</v>
      </c>
      <c r="E2703" s="6" t="n">
        <v>4</v>
      </c>
      <c r="F2703" s="37" t="n">
        <v>2</v>
      </c>
      <c r="G2703" s="36" t="n">
        <v>150</v>
      </c>
      <c r="H2703" s="6" t="inlineStr">
        <is>
          <t>OFF</t>
        </is>
      </c>
      <c r="I2703" s="38" t="n">
        <v>994.4885628369005</v>
      </c>
      <c r="J2703" s="38" t="n">
        <v>4850.441664768843</v>
      </c>
      <c r="K2703" s="38" t="n">
        <v>2726.851851851852</v>
      </c>
      <c r="L2703" s="38" t="n">
        <v>150</v>
      </c>
      <c r="M2703" s="38">
        <f>I2703+J2703+K2703+L2703</f>
        <v/>
      </c>
      <c r="N2703" s="38">
        <f>M2703*'Dashboard &amp; Optimisation'!$B$18/('Dashboard &amp; Optimisation'!$B$16/3.6)</f>
        <v/>
      </c>
      <c r="O2703" s="38" t="n">
        <v>793.5874934061999</v>
      </c>
      <c r="P2703" s="39" t="n">
        <v>0.2867259514096926</v>
      </c>
      <c r="Q2703" s="40" t="n">
        <v>8.223367961900347</v>
      </c>
      <c r="R2703" s="38" t="n">
        <v>701.5185429191033</v>
      </c>
      <c r="S2703" s="38">
        <f>R2703*IF(A2703=4, 2.0, 3.0)</f>
        <v/>
      </c>
      <c r="T2703" s="37">
        <f>'Dashboard &amp; Optimisation'!$B$18*U2703</f>
        <v/>
      </c>
      <c r="U2703" s="26">
        <f>MIN(1, S2703/M2703)</f>
        <v/>
      </c>
      <c r="V2703" s="26">
        <f>N2703/(N2703+O2703)</f>
        <v/>
      </c>
      <c r="W2703" s="26">
        <f>U2703*V2703</f>
        <v/>
      </c>
      <c r="X2703" s="39">
        <f>T2703/N2703</f>
        <v/>
      </c>
      <c r="Y2703" s="41">
        <f>IF(W2703=MAXIFS(W$2:W$7201, A$2:A$7201, A2703, B$2:B$7201, B2703), "OPTIMAL", "")</f>
        <v/>
      </c>
    </row>
    <row r="2704" ht="20" customHeight="1">
      <c r="A2704" s="28" t="n">
        <v>4</v>
      </c>
      <c r="B2704" s="28" t="n">
        <v>40</v>
      </c>
      <c r="C2704" s="29" t="n">
        <v>110</v>
      </c>
      <c r="D2704" s="29" t="n">
        <v>3</v>
      </c>
      <c r="E2704" s="30" t="n">
        <v>4</v>
      </c>
      <c r="F2704" s="29" t="n">
        <v>2</v>
      </c>
      <c r="G2704" s="28" t="n">
        <v>200</v>
      </c>
      <c r="H2704" s="30" t="inlineStr">
        <is>
          <t>ON</t>
        </is>
      </c>
      <c r="I2704" s="31" t="n">
        <v>994.4885628369005</v>
      </c>
      <c r="J2704" s="31" t="n">
        <v>4850.441664768843</v>
      </c>
      <c r="K2704" s="31" t="n">
        <v>2726.851851851852</v>
      </c>
      <c r="L2704" s="31" t="n">
        <v>150</v>
      </c>
      <c r="M2704" s="31">
        <f>I2704+J2704+K2704+L2704</f>
        <v/>
      </c>
      <c r="N2704" s="31">
        <f>M2704*'Dashboard &amp; Optimisation'!$B$18/('Dashboard &amp; Optimisation'!$B$16/3.6)</f>
        <v/>
      </c>
      <c r="O2704" s="31" t="n">
        <v>793.5874934061999</v>
      </c>
      <c r="P2704" s="32" t="n">
        <v>0.06890380252161266</v>
      </c>
      <c r="Q2704" s="33" t="n">
        <v>8.223367961900347</v>
      </c>
      <c r="R2704" s="31" t="n">
        <v>2919.194068962009</v>
      </c>
      <c r="S2704" s="31">
        <f>R2704*IF(A2704=4, 2.0, 3.0)</f>
        <v/>
      </c>
      <c r="T2704" s="29">
        <f>'Dashboard &amp; Optimisation'!$B$18*U2704</f>
        <v/>
      </c>
      <c r="U2704" s="34">
        <f>MIN(1, S2704/M2704)</f>
        <v/>
      </c>
      <c r="V2704" s="34">
        <f>N2704/(N2704+O2704)</f>
        <v/>
      </c>
      <c r="W2704" s="34">
        <f>U2704*V2704</f>
        <v/>
      </c>
      <c r="X2704" s="32">
        <f>T2704/N2704</f>
        <v/>
      </c>
      <c r="Y2704" s="35">
        <f>IF(W2704=MAXIFS(W$2:W$7201, A$2:A$7201, A2704, B$2:B$7201, B2704), "OPTIMAL", "")</f>
        <v/>
      </c>
    </row>
    <row r="2705" ht="20" customHeight="1">
      <c r="A2705" s="36" t="n">
        <v>4</v>
      </c>
      <c r="B2705" s="36" t="n">
        <v>40</v>
      </c>
      <c r="C2705" s="37" t="n">
        <v>110</v>
      </c>
      <c r="D2705" s="37" t="n">
        <v>3</v>
      </c>
      <c r="E2705" s="6" t="n">
        <v>4</v>
      </c>
      <c r="F2705" s="37" t="n">
        <v>2</v>
      </c>
      <c r="G2705" s="36" t="n">
        <v>200</v>
      </c>
      <c r="H2705" s="6" t="inlineStr">
        <is>
          <t>OFF</t>
        </is>
      </c>
      <c r="I2705" s="38" t="n">
        <v>994.4885628369005</v>
      </c>
      <c r="J2705" s="38" t="n">
        <v>4850.441664768843</v>
      </c>
      <c r="K2705" s="38" t="n">
        <v>2726.851851851852</v>
      </c>
      <c r="L2705" s="38" t="n">
        <v>150</v>
      </c>
      <c r="M2705" s="38">
        <f>I2705+J2705+K2705+L2705</f>
        <v/>
      </c>
      <c r="N2705" s="38">
        <f>M2705*'Dashboard &amp; Optimisation'!$B$18/('Dashboard &amp; Optimisation'!$B$16/3.6)</f>
        <v/>
      </c>
      <c r="O2705" s="38" t="n">
        <v>793.5874934061999</v>
      </c>
      <c r="P2705" s="39" t="n">
        <v>0.2874493829692012</v>
      </c>
      <c r="Q2705" s="40" t="n">
        <v>8.223367961900347</v>
      </c>
      <c r="R2705" s="38" t="n">
        <v>699.7530124167033</v>
      </c>
      <c r="S2705" s="38">
        <f>R2705*IF(A2705=4, 2.0, 3.0)</f>
        <v/>
      </c>
      <c r="T2705" s="37">
        <f>'Dashboard &amp; Optimisation'!$B$18*U2705</f>
        <v/>
      </c>
      <c r="U2705" s="26">
        <f>MIN(1, S2705/M2705)</f>
        <v/>
      </c>
      <c r="V2705" s="26">
        <f>N2705/(N2705+O2705)</f>
        <v/>
      </c>
      <c r="W2705" s="26">
        <f>U2705*V2705</f>
        <v/>
      </c>
      <c r="X2705" s="39">
        <f>T2705/N2705</f>
        <v/>
      </c>
      <c r="Y2705" s="41">
        <f>IF(W2705=MAXIFS(W$2:W$7201, A$2:A$7201, A2705, B$2:B$7201, B2705), "OPTIMAL", "")</f>
        <v/>
      </c>
    </row>
    <row r="2706" ht="20" customHeight="1">
      <c r="A2706" s="28" t="n">
        <v>4</v>
      </c>
      <c r="B2706" s="28" t="n">
        <v>40</v>
      </c>
      <c r="C2706" s="29" t="n">
        <v>110</v>
      </c>
      <c r="D2706" s="29" t="n">
        <v>3</v>
      </c>
      <c r="E2706" s="30" t="n">
        <v>8</v>
      </c>
      <c r="F2706" s="29" t="n">
        <v>1.5</v>
      </c>
      <c r="G2706" s="28" t="n">
        <v>50</v>
      </c>
      <c r="H2706" s="30" t="inlineStr">
        <is>
          <t>ON</t>
        </is>
      </c>
      <c r="I2706" s="31" t="n">
        <v>994.4885628369005</v>
      </c>
      <c r="J2706" s="31" t="n">
        <v>4850.441664768843</v>
      </c>
      <c r="K2706" s="31" t="n">
        <v>2726.851851851852</v>
      </c>
      <c r="L2706" s="31" t="n">
        <v>150</v>
      </c>
      <c r="M2706" s="31">
        <f>I2706+J2706+K2706+L2706</f>
        <v/>
      </c>
      <c r="N2706" s="31">
        <f>M2706*'Dashboard &amp; Optimisation'!$B$18/('Dashboard &amp; Optimisation'!$B$16/3.6)</f>
        <v/>
      </c>
      <c r="O2706" s="31" t="n">
        <v>935.6169529199168</v>
      </c>
      <c r="P2706" s="32" t="n">
        <v>0.05265467657397625</v>
      </c>
      <c r="Q2706" s="33" t="n">
        <v>12.23505194285052</v>
      </c>
      <c r="R2706" s="31" t="n">
        <v>3899.551546317321</v>
      </c>
      <c r="S2706" s="31">
        <f>R2706*IF(A2706=4, 2.0, 3.0)</f>
        <v/>
      </c>
      <c r="T2706" s="29">
        <f>'Dashboard &amp; Optimisation'!$B$18*U2706</f>
        <v/>
      </c>
      <c r="U2706" s="34">
        <f>MIN(1, S2706/M2706)</f>
        <v/>
      </c>
      <c r="V2706" s="34">
        <f>N2706/(N2706+O2706)</f>
        <v/>
      </c>
      <c r="W2706" s="34">
        <f>U2706*V2706</f>
        <v/>
      </c>
      <c r="X2706" s="32">
        <f>T2706/N2706</f>
        <v/>
      </c>
      <c r="Y2706" s="35">
        <f>IF(W2706=MAXIFS(W$2:W$7201, A$2:A$7201, A2706, B$2:B$7201, B2706), "OPTIMAL", "")</f>
        <v/>
      </c>
    </row>
    <row r="2707" ht="20" customHeight="1">
      <c r="A2707" s="36" t="n">
        <v>4</v>
      </c>
      <c r="B2707" s="36" t="n">
        <v>40</v>
      </c>
      <c r="C2707" s="37" t="n">
        <v>110</v>
      </c>
      <c r="D2707" s="37" t="n">
        <v>3</v>
      </c>
      <c r="E2707" s="6" t="n">
        <v>8</v>
      </c>
      <c r="F2707" s="37" t="n">
        <v>1.5</v>
      </c>
      <c r="G2707" s="36" t="n">
        <v>50</v>
      </c>
      <c r="H2707" s="6" t="inlineStr">
        <is>
          <t>OFF</t>
        </is>
      </c>
      <c r="I2707" s="38" t="n">
        <v>994.4885628369005</v>
      </c>
      <c r="J2707" s="38" t="n">
        <v>4850.441664768843</v>
      </c>
      <c r="K2707" s="38" t="n">
        <v>2726.851851851852</v>
      </c>
      <c r="L2707" s="38" t="n">
        <v>150</v>
      </c>
      <c r="M2707" s="38">
        <f>I2707+J2707+K2707+L2707</f>
        <v/>
      </c>
      <c r="N2707" s="38">
        <f>M2707*'Dashboard &amp; Optimisation'!$B$18/('Dashboard &amp; Optimisation'!$B$16/3.6)</f>
        <v/>
      </c>
      <c r="O2707" s="38" t="n">
        <v>935.6169529199168</v>
      </c>
      <c r="P2707" s="39" t="n">
        <v>0.2270039955486686</v>
      </c>
      <c r="Q2707" s="40" t="n">
        <v>12.23505194285052</v>
      </c>
      <c r="R2707" s="38" t="n">
        <v>904.5198740163399</v>
      </c>
      <c r="S2707" s="38">
        <f>R2707*IF(A2707=4, 2.0, 3.0)</f>
        <v/>
      </c>
      <c r="T2707" s="37">
        <f>'Dashboard &amp; Optimisation'!$B$18*U2707</f>
        <v/>
      </c>
      <c r="U2707" s="26">
        <f>MIN(1, S2707/M2707)</f>
        <v/>
      </c>
      <c r="V2707" s="26">
        <f>N2707/(N2707+O2707)</f>
        <v/>
      </c>
      <c r="W2707" s="26">
        <f>U2707*V2707</f>
        <v/>
      </c>
      <c r="X2707" s="39">
        <f>T2707/N2707</f>
        <v/>
      </c>
      <c r="Y2707" s="41">
        <f>IF(W2707=MAXIFS(W$2:W$7201, A$2:A$7201, A2707, B$2:B$7201, B2707), "OPTIMAL", "")</f>
        <v/>
      </c>
    </row>
    <row r="2708" ht="20" customHeight="1">
      <c r="A2708" s="28" t="n">
        <v>4</v>
      </c>
      <c r="B2708" s="28" t="n">
        <v>40</v>
      </c>
      <c r="C2708" s="29" t="n">
        <v>110</v>
      </c>
      <c r="D2708" s="29" t="n">
        <v>3</v>
      </c>
      <c r="E2708" s="30" t="n">
        <v>8</v>
      </c>
      <c r="F2708" s="29" t="n">
        <v>1.5</v>
      </c>
      <c r="G2708" s="28" t="n">
        <v>100</v>
      </c>
      <c r="H2708" s="30" t="inlineStr">
        <is>
          <t>ON</t>
        </is>
      </c>
      <c r="I2708" s="31" t="n">
        <v>994.4885628369005</v>
      </c>
      <c r="J2708" s="31" t="n">
        <v>4850.441664768843</v>
      </c>
      <c r="K2708" s="31" t="n">
        <v>2726.851851851852</v>
      </c>
      <c r="L2708" s="31" t="n">
        <v>150</v>
      </c>
      <c r="M2708" s="31">
        <f>I2708+J2708+K2708+L2708</f>
        <v/>
      </c>
      <c r="N2708" s="31">
        <f>M2708*'Dashboard &amp; Optimisation'!$B$18/('Dashboard &amp; Optimisation'!$B$16/3.6)</f>
        <v/>
      </c>
      <c r="O2708" s="31" t="n">
        <v>935.6169529199168</v>
      </c>
      <c r="P2708" s="32" t="n">
        <v>0.05337810813348487</v>
      </c>
      <c r="Q2708" s="33" t="n">
        <v>12.23505194285052</v>
      </c>
      <c r="R2708" s="31" t="n">
        <v>3846.701065939076</v>
      </c>
      <c r="S2708" s="31">
        <f>R2708*IF(A2708=4, 2.0, 3.0)</f>
        <v/>
      </c>
      <c r="T2708" s="29">
        <f>'Dashboard &amp; Optimisation'!$B$18*U2708</f>
        <v/>
      </c>
      <c r="U2708" s="34">
        <f>MIN(1, S2708/M2708)</f>
        <v/>
      </c>
      <c r="V2708" s="34">
        <f>N2708/(N2708+O2708)</f>
        <v/>
      </c>
      <c r="W2708" s="34">
        <f>U2708*V2708</f>
        <v/>
      </c>
      <c r="X2708" s="32">
        <f>T2708/N2708</f>
        <v/>
      </c>
      <c r="Y2708" s="35">
        <f>IF(W2708=MAXIFS(W$2:W$7201, A$2:A$7201, A2708, B$2:B$7201, B2708), "OPTIMAL", "")</f>
        <v/>
      </c>
    </row>
    <row r="2709" ht="20" customHeight="1">
      <c r="A2709" s="36" t="n">
        <v>4</v>
      </c>
      <c r="B2709" s="36" t="n">
        <v>40</v>
      </c>
      <c r="C2709" s="37" t="n">
        <v>110</v>
      </c>
      <c r="D2709" s="37" t="n">
        <v>3</v>
      </c>
      <c r="E2709" s="6" t="n">
        <v>8</v>
      </c>
      <c r="F2709" s="37" t="n">
        <v>1.5</v>
      </c>
      <c r="G2709" s="36" t="n">
        <v>100</v>
      </c>
      <c r="H2709" s="6" t="inlineStr">
        <is>
          <t>OFF</t>
        </is>
      </c>
      <c r="I2709" s="38" t="n">
        <v>994.4885628369005</v>
      </c>
      <c r="J2709" s="38" t="n">
        <v>4850.441664768843</v>
      </c>
      <c r="K2709" s="38" t="n">
        <v>2726.851851851852</v>
      </c>
      <c r="L2709" s="38" t="n">
        <v>150</v>
      </c>
      <c r="M2709" s="38">
        <f>I2709+J2709+K2709+L2709</f>
        <v/>
      </c>
      <c r="N2709" s="38">
        <f>M2709*'Dashboard &amp; Optimisation'!$B$18/('Dashboard &amp; Optimisation'!$B$16/3.6)</f>
        <v/>
      </c>
      <c r="O2709" s="38" t="n">
        <v>935.6169529199168</v>
      </c>
      <c r="P2709" s="39" t="n">
        <v>0.2277274271081772</v>
      </c>
      <c r="Q2709" s="40" t="n">
        <v>12.23505194285052</v>
      </c>
      <c r="R2709" s="38" t="n">
        <v>901.6464466414487</v>
      </c>
      <c r="S2709" s="38">
        <f>R2709*IF(A2709=4, 2.0, 3.0)</f>
        <v/>
      </c>
      <c r="T2709" s="37">
        <f>'Dashboard &amp; Optimisation'!$B$18*U2709</f>
        <v/>
      </c>
      <c r="U2709" s="26">
        <f>MIN(1, S2709/M2709)</f>
        <v/>
      </c>
      <c r="V2709" s="26">
        <f>N2709/(N2709+O2709)</f>
        <v/>
      </c>
      <c r="W2709" s="26">
        <f>U2709*V2709</f>
        <v/>
      </c>
      <c r="X2709" s="39">
        <f>T2709/N2709</f>
        <v/>
      </c>
      <c r="Y2709" s="41">
        <f>IF(W2709=MAXIFS(W$2:W$7201, A$2:A$7201, A2709, B$2:B$7201, B2709), "OPTIMAL", "")</f>
        <v/>
      </c>
    </row>
    <row r="2710" ht="20" customHeight="1">
      <c r="A2710" s="28" t="n">
        <v>4</v>
      </c>
      <c r="B2710" s="28" t="n">
        <v>40</v>
      </c>
      <c r="C2710" s="29" t="n">
        <v>110</v>
      </c>
      <c r="D2710" s="29" t="n">
        <v>3</v>
      </c>
      <c r="E2710" s="30" t="n">
        <v>8</v>
      </c>
      <c r="F2710" s="29" t="n">
        <v>1.5</v>
      </c>
      <c r="G2710" s="28" t="n">
        <v>150</v>
      </c>
      <c r="H2710" s="30" t="inlineStr">
        <is>
          <t>ON</t>
        </is>
      </c>
      <c r="I2710" s="31" t="n">
        <v>994.4885628369005</v>
      </c>
      <c r="J2710" s="31" t="n">
        <v>4850.441664768843</v>
      </c>
      <c r="K2710" s="31" t="n">
        <v>2726.851851851852</v>
      </c>
      <c r="L2710" s="31" t="n">
        <v>150</v>
      </c>
      <c r="M2710" s="31">
        <f>I2710+J2710+K2710+L2710</f>
        <v/>
      </c>
      <c r="N2710" s="31">
        <f>M2710*'Dashboard &amp; Optimisation'!$B$18/('Dashboard &amp; Optimisation'!$B$16/3.6)</f>
        <v/>
      </c>
      <c r="O2710" s="31" t="n">
        <v>935.6169529199168</v>
      </c>
      <c r="P2710" s="32" t="n">
        <v>0.05410153969299349</v>
      </c>
      <c r="Q2710" s="33" t="n">
        <v>12.23505194285052</v>
      </c>
      <c r="R2710" s="31" t="n">
        <v>3795.263991007618</v>
      </c>
      <c r="S2710" s="31">
        <f>R2710*IF(A2710=4, 2.0, 3.0)</f>
        <v/>
      </c>
      <c r="T2710" s="29">
        <f>'Dashboard &amp; Optimisation'!$B$18*U2710</f>
        <v/>
      </c>
      <c r="U2710" s="34">
        <f>MIN(1, S2710/M2710)</f>
        <v/>
      </c>
      <c r="V2710" s="34">
        <f>N2710/(N2710+O2710)</f>
        <v/>
      </c>
      <c r="W2710" s="34">
        <f>U2710*V2710</f>
        <v/>
      </c>
      <c r="X2710" s="32">
        <f>T2710/N2710</f>
        <v/>
      </c>
      <c r="Y2710" s="35">
        <f>IF(W2710=MAXIFS(W$2:W$7201, A$2:A$7201, A2710, B$2:B$7201, B2710), "OPTIMAL", "")</f>
        <v/>
      </c>
    </row>
    <row r="2711" ht="20" customHeight="1">
      <c r="A2711" s="36" t="n">
        <v>4</v>
      </c>
      <c r="B2711" s="36" t="n">
        <v>40</v>
      </c>
      <c r="C2711" s="37" t="n">
        <v>110</v>
      </c>
      <c r="D2711" s="37" t="n">
        <v>3</v>
      </c>
      <c r="E2711" s="6" t="n">
        <v>8</v>
      </c>
      <c r="F2711" s="37" t="n">
        <v>1.5</v>
      </c>
      <c r="G2711" s="36" t="n">
        <v>150</v>
      </c>
      <c r="H2711" s="6" t="inlineStr">
        <is>
          <t>OFF</t>
        </is>
      </c>
      <c r="I2711" s="38" t="n">
        <v>994.4885628369005</v>
      </c>
      <c r="J2711" s="38" t="n">
        <v>4850.441664768843</v>
      </c>
      <c r="K2711" s="38" t="n">
        <v>2726.851851851852</v>
      </c>
      <c r="L2711" s="38" t="n">
        <v>150</v>
      </c>
      <c r="M2711" s="38">
        <f>I2711+J2711+K2711+L2711</f>
        <v/>
      </c>
      <c r="N2711" s="38">
        <f>M2711*'Dashboard &amp; Optimisation'!$B$18/('Dashboard &amp; Optimisation'!$B$16/3.6)</f>
        <v/>
      </c>
      <c r="O2711" s="38" t="n">
        <v>935.6169529199168</v>
      </c>
      <c r="P2711" s="39" t="n">
        <v>0.2284508586676858</v>
      </c>
      <c r="Q2711" s="40" t="n">
        <v>12.23505194285052</v>
      </c>
      <c r="R2711" s="38" t="n">
        <v>898.7912177365399</v>
      </c>
      <c r="S2711" s="38">
        <f>R2711*IF(A2711=4, 2.0, 3.0)</f>
        <v/>
      </c>
      <c r="T2711" s="37">
        <f>'Dashboard &amp; Optimisation'!$B$18*U2711</f>
        <v/>
      </c>
      <c r="U2711" s="26">
        <f>MIN(1, S2711/M2711)</f>
        <v/>
      </c>
      <c r="V2711" s="26">
        <f>N2711/(N2711+O2711)</f>
        <v/>
      </c>
      <c r="W2711" s="26">
        <f>U2711*V2711</f>
        <v/>
      </c>
      <c r="X2711" s="39">
        <f>T2711/N2711</f>
        <v/>
      </c>
      <c r="Y2711" s="41">
        <f>IF(W2711=MAXIFS(W$2:W$7201, A$2:A$7201, A2711, B$2:B$7201, B2711), "OPTIMAL", "")</f>
        <v/>
      </c>
    </row>
    <row r="2712" ht="20" customHeight="1">
      <c r="A2712" s="28" t="n">
        <v>4</v>
      </c>
      <c r="B2712" s="28" t="n">
        <v>40</v>
      </c>
      <c r="C2712" s="29" t="n">
        <v>110</v>
      </c>
      <c r="D2712" s="29" t="n">
        <v>3</v>
      </c>
      <c r="E2712" s="30" t="n">
        <v>8</v>
      </c>
      <c r="F2712" s="29" t="n">
        <v>1.5</v>
      </c>
      <c r="G2712" s="28" t="n">
        <v>200</v>
      </c>
      <c r="H2712" s="30" t="inlineStr">
        <is>
          <t>ON</t>
        </is>
      </c>
      <c r="I2712" s="31" t="n">
        <v>994.4885628369005</v>
      </c>
      <c r="J2712" s="31" t="n">
        <v>4850.441664768843</v>
      </c>
      <c r="K2712" s="31" t="n">
        <v>2726.851851851852</v>
      </c>
      <c r="L2712" s="31" t="n">
        <v>150</v>
      </c>
      <c r="M2712" s="31">
        <f>I2712+J2712+K2712+L2712</f>
        <v/>
      </c>
      <c r="N2712" s="31">
        <f>M2712*'Dashboard &amp; Optimisation'!$B$18/('Dashboard &amp; Optimisation'!$B$16/3.6)</f>
        <v/>
      </c>
      <c r="O2712" s="31" t="n">
        <v>935.6169529199168</v>
      </c>
      <c r="P2712" s="32" t="n">
        <v>0.0548249712525021</v>
      </c>
      <c r="Q2712" s="33" t="n">
        <v>12.23505194285052</v>
      </c>
      <c r="R2712" s="31" t="n">
        <v>3745.184370625943</v>
      </c>
      <c r="S2712" s="31">
        <f>R2712*IF(A2712=4, 2.0, 3.0)</f>
        <v/>
      </c>
      <c r="T2712" s="29">
        <f>'Dashboard &amp; Optimisation'!$B$18*U2712</f>
        <v/>
      </c>
      <c r="U2712" s="34">
        <f>MIN(1, S2712/M2712)</f>
        <v/>
      </c>
      <c r="V2712" s="34">
        <f>N2712/(N2712+O2712)</f>
        <v/>
      </c>
      <c r="W2712" s="34">
        <f>U2712*V2712</f>
        <v/>
      </c>
      <c r="X2712" s="32">
        <f>T2712/N2712</f>
        <v/>
      </c>
      <c r="Y2712" s="35">
        <f>IF(W2712=MAXIFS(W$2:W$7201, A$2:A$7201, A2712, B$2:B$7201, B2712), "OPTIMAL", "")</f>
        <v/>
      </c>
    </row>
    <row r="2713" ht="20" customHeight="1">
      <c r="A2713" s="36" t="n">
        <v>4</v>
      </c>
      <c r="B2713" s="36" t="n">
        <v>40</v>
      </c>
      <c r="C2713" s="37" t="n">
        <v>110</v>
      </c>
      <c r="D2713" s="37" t="n">
        <v>3</v>
      </c>
      <c r="E2713" s="6" t="n">
        <v>8</v>
      </c>
      <c r="F2713" s="37" t="n">
        <v>1.5</v>
      </c>
      <c r="G2713" s="36" t="n">
        <v>200</v>
      </c>
      <c r="H2713" s="6" t="inlineStr">
        <is>
          <t>OFF</t>
        </is>
      </c>
      <c r="I2713" s="38" t="n">
        <v>994.4885628369005</v>
      </c>
      <c r="J2713" s="38" t="n">
        <v>4850.441664768843</v>
      </c>
      <c r="K2713" s="38" t="n">
        <v>2726.851851851852</v>
      </c>
      <c r="L2713" s="38" t="n">
        <v>150</v>
      </c>
      <c r="M2713" s="38">
        <f>I2713+J2713+K2713+L2713</f>
        <v/>
      </c>
      <c r="N2713" s="38">
        <f>M2713*'Dashboard &amp; Optimisation'!$B$18/('Dashboard &amp; Optimisation'!$B$16/3.6)</f>
        <v/>
      </c>
      <c r="O2713" s="38" t="n">
        <v>935.6169529199168</v>
      </c>
      <c r="P2713" s="39" t="n">
        <v>0.2291742902271945</v>
      </c>
      <c r="Q2713" s="40" t="n">
        <v>12.23505194285052</v>
      </c>
      <c r="R2713" s="38" t="n">
        <v>895.954014960979</v>
      </c>
      <c r="S2713" s="38">
        <f>R2713*IF(A2713=4, 2.0, 3.0)</f>
        <v/>
      </c>
      <c r="T2713" s="37">
        <f>'Dashboard &amp; Optimisation'!$B$18*U2713</f>
        <v/>
      </c>
      <c r="U2713" s="26">
        <f>MIN(1, S2713/M2713)</f>
        <v/>
      </c>
      <c r="V2713" s="26">
        <f>N2713/(N2713+O2713)</f>
        <v/>
      </c>
      <c r="W2713" s="26">
        <f>U2713*V2713</f>
        <v/>
      </c>
      <c r="X2713" s="39">
        <f>T2713/N2713</f>
        <v/>
      </c>
      <c r="Y2713" s="41">
        <f>IF(W2713=MAXIFS(W$2:W$7201, A$2:A$7201, A2713, B$2:B$7201, B2713), "OPTIMAL", "")</f>
        <v/>
      </c>
    </row>
    <row r="2714" ht="20" customHeight="1">
      <c r="A2714" s="28" t="n">
        <v>4</v>
      </c>
      <c r="B2714" s="28" t="n">
        <v>40</v>
      </c>
      <c r="C2714" s="29" t="n">
        <v>110</v>
      </c>
      <c r="D2714" s="29" t="n">
        <v>3</v>
      </c>
      <c r="E2714" s="30" t="n">
        <v>8</v>
      </c>
      <c r="F2714" s="29" t="n">
        <v>2</v>
      </c>
      <c r="G2714" s="28" t="n">
        <v>50</v>
      </c>
      <c r="H2714" s="30" t="inlineStr">
        <is>
          <t>ON</t>
        </is>
      </c>
      <c r="I2714" s="31" t="n">
        <v>994.4885628369005</v>
      </c>
      <c r="J2714" s="31" t="n">
        <v>4850.441664768843</v>
      </c>
      <c r="K2714" s="31" t="n">
        <v>2726.851851851852</v>
      </c>
      <c r="L2714" s="31" t="n">
        <v>150</v>
      </c>
      <c r="M2714" s="31">
        <f>I2714+J2714+K2714+L2714</f>
        <v/>
      </c>
      <c r="N2714" s="31">
        <f>M2714*'Dashboard &amp; Optimisation'!$B$18/('Dashboard &amp; Optimisation'!$B$16/3.6)</f>
        <v/>
      </c>
      <c r="O2714" s="31" t="n">
        <v>1083.68368347467</v>
      </c>
      <c r="P2714" s="32" t="n">
        <v>0.05127186772596353</v>
      </c>
      <c r="Q2714" s="33" t="n">
        <v>16.2467359238007</v>
      </c>
      <c r="R2714" s="31" t="n">
        <v>4089.837680591188</v>
      </c>
      <c r="S2714" s="31">
        <f>R2714*IF(A2714=4, 2.0, 3.0)</f>
        <v/>
      </c>
      <c r="T2714" s="29">
        <f>'Dashboard &amp; Optimisation'!$B$18*U2714</f>
        <v/>
      </c>
      <c r="U2714" s="34">
        <f>MIN(1, S2714/M2714)</f>
        <v/>
      </c>
      <c r="V2714" s="34">
        <f>N2714/(N2714+O2714)</f>
        <v/>
      </c>
      <c r="W2714" s="34">
        <f>U2714*V2714</f>
        <v/>
      </c>
      <c r="X2714" s="32">
        <f>T2714/N2714</f>
        <v/>
      </c>
      <c r="Y2714" s="35">
        <f>IF(W2714=MAXIFS(W$2:W$7201, A$2:A$7201, A2714, B$2:B$7201, B2714), "OPTIMAL", "")</f>
        <v/>
      </c>
    </row>
    <row r="2715" ht="20" customHeight="1">
      <c r="A2715" s="36" t="n">
        <v>4</v>
      </c>
      <c r="B2715" s="36" t="n">
        <v>40</v>
      </c>
      <c r="C2715" s="37" t="n">
        <v>110</v>
      </c>
      <c r="D2715" s="37" t="n">
        <v>3</v>
      </c>
      <c r="E2715" s="6" t="n">
        <v>8</v>
      </c>
      <c r="F2715" s="37" t="n">
        <v>2</v>
      </c>
      <c r="G2715" s="36" t="n">
        <v>50</v>
      </c>
      <c r="H2715" s="6" t="inlineStr">
        <is>
          <t>OFF</t>
        </is>
      </c>
      <c r="I2715" s="38" t="n">
        <v>994.4885628369005</v>
      </c>
      <c r="J2715" s="38" t="n">
        <v>4850.441664768843</v>
      </c>
      <c r="K2715" s="38" t="n">
        <v>2726.851851851852</v>
      </c>
      <c r="L2715" s="38" t="n">
        <v>150</v>
      </c>
      <c r="M2715" s="38">
        <f>I2715+J2715+K2715+L2715</f>
        <v/>
      </c>
      <c r="N2715" s="38">
        <f>M2715*'Dashboard &amp; Optimisation'!$B$18/('Dashboard &amp; Optimisation'!$B$16/3.6)</f>
        <v/>
      </c>
      <c r="O2715" s="38" t="n">
        <v>1083.68368347467</v>
      </c>
      <c r="P2715" s="39" t="n">
        <v>0.2268437450938167</v>
      </c>
      <c r="Q2715" s="40" t="n">
        <v>16.2467359238007</v>
      </c>
      <c r="R2715" s="38" t="n">
        <v>924.396731738003</v>
      </c>
      <c r="S2715" s="38">
        <f>R2715*IF(A2715=4, 2.0, 3.0)</f>
        <v/>
      </c>
      <c r="T2715" s="37">
        <f>'Dashboard &amp; Optimisation'!$B$18*U2715</f>
        <v/>
      </c>
      <c r="U2715" s="26">
        <f>MIN(1, S2715/M2715)</f>
        <v/>
      </c>
      <c r="V2715" s="26">
        <f>N2715/(N2715+O2715)</f>
        <v/>
      </c>
      <c r="W2715" s="26">
        <f>U2715*V2715</f>
        <v/>
      </c>
      <c r="X2715" s="39">
        <f>T2715/N2715</f>
        <v/>
      </c>
      <c r="Y2715" s="41">
        <f>IF(W2715=MAXIFS(W$2:W$7201, A$2:A$7201, A2715, B$2:B$7201, B2715), "OPTIMAL", "")</f>
        <v/>
      </c>
    </row>
    <row r="2716" ht="20" customHeight="1">
      <c r="A2716" s="28" t="n">
        <v>4</v>
      </c>
      <c r="B2716" s="28" t="n">
        <v>40</v>
      </c>
      <c r="C2716" s="29" t="n">
        <v>110</v>
      </c>
      <c r="D2716" s="29" t="n">
        <v>3</v>
      </c>
      <c r="E2716" s="30" t="n">
        <v>8</v>
      </c>
      <c r="F2716" s="29" t="n">
        <v>2</v>
      </c>
      <c r="G2716" s="28" t="n">
        <v>100</v>
      </c>
      <c r="H2716" s="30" t="inlineStr">
        <is>
          <t>ON</t>
        </is>
      </c>
      <c r="I2716" s="31" t="n">
        <v>994.4885628369005</v>
      </c>
      <c r="J2716" s="31" t="n">
        <v>4850.441664768843</v>
      </c>
      <c r="K2716" s="31" t="n">
        <v>2726.851851851852</v>
      </c>
      <c r="L2716" s="31" t="n">
        <v>150</v>
      </c>
      <c r="M2716" s="31">
        <f>I2716+J2716+K2716+L2716</f>
        <v/>
      </c>
      <c r="N2716" s="31">
        <f>M2716*'Dashboard &amp; Optimisation'!$B$18/('Dashboard &amp; Optimisation'!$B$16/3.6)</f>
        <v/>
      </c>
      <c r="O2716" s="31" t="n">
        <v>1083.68368347467</v>
      </c>
      <c r="P2716" s="32" t="n">
        <v>0.05199529928547215</v>
      </c>
      <c r="Q2716" s="33" t="n">
        <v>16.2467359238007</v>
      </c>
      <c r="R2716" s="31" t="n">
        <v>4032.934120229648</v>
      </c>
      <c r="S2716" s="31">
        <f>R2716*IF(A2716=4, 2.0, 3.0)</f>
        <v/>
      </c>
      <c r="T2716" s="29">
        <f>'Dashboard &amp; Optimisation'!$B$18*U2716</f>
        <v/>
      </c>
      <c r="U2716" s="34">
        <f>MIN(1, S2716/M2716)</f>
        <v/>
      </c>
      <c r="V2716" s="34">
        <f>N2716/(N2716+O2716)</f>
        <v/>
      </c>
      <c r="W2716" s="34">
        <f>U2716*V2716</f>
        <v/>
      </c>
      <c r="X2716" s="32">
        <f>T2716/N2716</f>
        <v/>
      </c>
      <c r="Y2716" s="35">
        <f>IF(W2716=MAXIFS(W$2:W$7201, A$2:A$7201, A2716, B$2:B$7201, B2716), "OPTIMAL", "")</f>
        <v/>
      </c>
    </row>
    <row r="2717" ht="20" customHeight="1">
      <c r="A2717" s="36" t="n">
        <v>4</v>
      </c>
      <c r="B2717" s="36" t="n">
        <v>40</v>
      </c>
      <c r="C2717" s="37" t="n">
        <v>110</v>
      </c>
      <c r="D2717" s="37" t="n">
        <v>3</v>
      </c>
      <c r="E2717" s="6" t="n">
        <v>8</v>
      </c>
      <c r="F2717" s="37" t="n">
        <v>2</v>
      </c>
      <c r="G2717" s="36" t="n">
        <v>100</v>
      </c>
      <c r="H2717" s="6" t="inlineStr">
        <is>
          <t>OFF</t>
        </is>
      </c>
      <c r="I2717" s="38" t="n">
        <v>994.4885628369005</v>
      </c>
      <c r="J2717" s="38" t="n">
        <v>4850.441664768843</v>
      </c>
      <c r="K2717" s="38" t="n">
        <v>2726.851851851852</v>
      </c>
      <c r="L2717" s="38" t="n">
        <v>150</v>
      </c>
      <c r="M2717" s="38">
        <f>I2717+J2717+K2717+L2717</f>
        <v/>
      </c>
      <c r="N2717" s="38">
        <f>M2717*'Dashboard &amp; Optimisation'!$B$18/('Dashboard &amp; Optimisation'!$B$16/3.6)</f>
        <v/>
      </c>
      <c r="O2717" s="38" t="n">
        <v>1083.68368347467</v>
      </c>
      <c r="P2717" s="39" t="n">
        <v>0.2275671766533254</v>
      </c>
      <c r="Q2717" s="40" t="n">
        <v>16.2467359238007</v>
      </c>
      <c r="R2717" s="38" t="n">
        <v>921.4580927871641</v>
      </c>
      <c r="S2717" s="38">
        <f>R2717*IF(A2717=4, 2.0, 3.0)</f>
        <v/>
      </c>
      <c r="T2717" s="37">
        <f>'Dashboard &amp; Optimisation'!$B$18*U2717</f>
        <v/>
      </c>
      <c r="U2717" s="26">
        <f>MIN(1, S2717/M2717)</f>
        <v/>
      </c>
      <c r="V2717" s="26">
        <f>N2717/(N2717+O2717)</f>
        <v/>
      </c>
      <c r="W2717" s="26">
        <f>U2717*V2717</f>
        <v/>
      </c>
      <c r="X2717" s="39">
        <f>T2717/N2717</f>
        <v/>
      </c>
      <c r="Y2717" s="41">
        <f>IF(W2717=MAXIFS(W$2:W$7201, A$2:A$7201, A2717, B$2:B$7201, B2717), "OPTIMAL", "")</f>
        <v/>
      </c>
    </row>
    <row r="2718" ht="20" customHeight="1">
      <c r="A2718" s="28" t="n">
        <v>4</v>
      </c>
      <c r="B2718" s="28" t="n">
        <v>40</v>
      </c>
      <c r="C2718" s="29" t="n">
        <v>110</v>
      </c>
      <c r="D2718" s="29" t="n">
        <v>3</v>
      </c>
      <c r="E2718" s="30" t="n">
        <v>8</v>
      </c>
      <c r="F2718" s="29" t="n">
        <v>2</v>
      </c>
      <c r="G2718" s="28" t="n">
        <v>150</v>
      </c>
      <c r="H2718" s="30" t="inlineStr">
        <is>
          <t>ON</t>
        </is>
      </c>
      <c r="I2718" s="31" t="n">
        <v>994.4885628369005</v>
      </c>
      <c r="J2718" s="31" t="n">
        <v>4850.441664768843</v>
      </c>
      <c r="K2718" s="31" t="n">
        <v>2726.851851851852</v>
      </c>
      <c r="L2718" s="31" t="n">
        <v>150</v>
      </c>
      <c r="M2718" s="31">
        <f>I2718+J2718+K2718+L2718</f>
        <v/>
      </c>
      <c r="N2718" s="31">
        <f>M2718*'Dashboard &amp; Optimisation'!$B$18/('Dashboard &amp; Optimisation'!$B$16/3.6)</f>
        <v/>
      </c>
      <c r="O2718" s="31" t="n">
        <v>1083.68368347467</v>
      </c>
      <c r="P2718" s="32" t="n">
        <v>0.05271873084498076</v>
      </c>
      <c r="Q2718" s="33" t="n">
        <v>16.2467359238007</v>
      </c>
      <c r="R2718" s="31" t="n">
        <v>3977.592275438803</v>
      </c>
      <c r="S2718" s="31">
        <f>R2718*IF(A2718=4, 2.0, 3.0)</f>
        <v/>
      </c>
      <c r="T2718" s="29">
        <f>'Dashboard &amp; Optimisation'!$B$18*U2718</f>
        <v/>
      </c>
      <c r="U2718" s="34">
        <f>MIN(1, S2718/M2718)</f>
        <v/>
      </c>
      <c r="V2718" s="34">
        <f>N2718/(N2718+O2718)</f>
        <v/>
      </c>
      <c r="W2718" s="34">
        <f>U2718*V2718</f>
        <v/>
      </c>
      <c r="X2718" s="32">
        <f>T2718/N2718</f>
        <v/>
      </c>
      <c r="Y2718" s="35">
        <f>IF(W2718=MAXIFS(W$2:W$7201, A$2:A$7201, A2718, B$2:B$7201, B2718), "OPTIMAL", "")</f>
        <v/>
      </c>
    </row>
    <row r="2719" ht="20" customHeight="1">
      <c r="A2719" s="36" t="n">
        <v>4</v>
      </c>
      <c r="B2719" s="36" t="n">
        <v>40</v>
      </c>
      <c r="C2719" s="37" t="n">
        <v>110</v>
      </c>
      <c r="D2719" s="37" t="n">
        <v>3</v>
      </c>
      <c r="E2719" s="6" t="n">
        <v>8</v>
      </c>
      <c r="F2719" s="37" t="n">
        <v>2</v>
      </c>
      <c r="G2719" s="36" t="n">
        <v>150</v>
      </c>
      <c r="H2719" s="6" t="inlineStr">
        <is>
          <t>OFF</t>
        </is>
      </c>
      <c r="I2719" s="38" t="n">
        <v>994.4885628369005</v>
      </c>
      <c r="J2719" s="38" t="n">
        <v>4850.441664768843</v>
      </c>
      <c r="K2719" s="38" t="n">
        <v>2726.851851851852</v>
      </c>
      <c r="L2719" s="38" t="n">
        <v>150</v>
      </c>
      <c r="M2719" s="38">
        <f>I2719+J2719+K2719+L2719</f>
        <v/>
      </c>
      <c r="N2719" s="38">
        <f>M2719*'Dashboard &amp; Optimisation'!$B$18/('Dashboard &amp; Optimisation'!$B$16/3.6)</f>
        <v/>
      </c>
      <c r="O2719" s="38" t="n">
        <v>1083.68368347467</v>
      </c>
      <c r="P2719" s="39" t="n">
        <v>0.228290608212834</v>
      </c>
      <c r="Q2719" s="40" t="n">
        <v>16.2467359238007</v>
      </c>
      <c r="R2719" s="38" t="n">
        <v>918.5380783796272</v>
      </c>
      <c r="S2719" s="38">
        <f>R2719*IF(A2719=4, 2.0, 3.0)</f>
        <v/>
      </c>
      <c r="T2719" s="37">
        <f>'Dashboard &amp; Optimisation'!$B$18*U2719</f>
        <v/>
      </c>
      <c r="U2719" s="26">
        <f>MIN(1, S2719/M2719)</f>
        <v/>
      </c>
      <c r="V2719" s="26">
        <f>N2719/(N2719+O2719)</f>
        <v/>
      </c>
      <c r="W2719" s="26">
        <f>U2719*V2719</f>
        <v/>
      </c>
      <c r="X2719" s="39">
        <f>T2719/N2719</f>
        <v/>
      </c>
      <c r="Y2719" s="41">
        <f>IF(W2719=MAXIFS(W$2:W$7201, A$2:A$7201, A2719, B$2:B$7201, B2719), "OPTIMAL", "")</f>
        <v/>
      </c>
    </row>
    <row r="2720" ht="20" customHeight="1">
      <c r="A2720" s="28" t="n">
        <v>4</v>
      </c>
      <c r="B2720" s="28" t="n">
        <v>40</v>
      </c>
      <c r="C2720" s="29" t="n">
        <v>110</v>
      </c>
      <c r="D2720" s="29" t="n">
        <v>3</v>
      </c>
      <c r="E2720" s="30" t="n">
        <v>8</v>
      </c>
      <c r="F2720" s="29" t="n">
        <v>2</v>
      </c>
      <c r="G2720" s="28" t="n">
        <v>200</v>
      </c>
      <c r="H2720" s="30" t="inlineStr">
        <is>
          <t>ON</t>
        </is>
      </c>
      <c r="I2720" s="31" t="n">
        <v>994.4885628369005</v>
      </c>
      <c r="J2720" s="31" t="n">
        <v>4850.441664768843</v>
      </c>
      <c r="K2720" s="31" t="n">
        <v>2726.851851851852</v>
      </c>
      <c r="L2720" s="31" t="n">
        <v>150</v>
      </c>
      <c r="M2720" s="31">
        <f>I2720+J2720+K2720+L2720</f>
        <v/>
      </c>
      <c r="N2720" s="31">
        <f>M2720*'Dashboard &amp; Optimisation'!$B$18/('Dashboard &amp; Optimisation'!$B$16/3.6)</f>
        <v/>
      </c>
      <c r="O2720" s="31" t="n">
        <v>1083.68368347467</v>
      </c>
      <c r="P2720" s="32" t="n">
        <v>0.05344216240448938</v>
      </c>
      <c r="Q2720" s="33" t="n">
        <v>16.2467359238007</v>
      </c>
      <c r="R2720" s="31" t="n">
        <v>3923.748724702009</v>
      </c>
      <c r="S2720" s="31">
        <f>R2720*IF(A2720=4, 2.0, 3.0)</f>
        <v/>
      </c>
      <c r="T2720" s="29">
        <f>'Dashboard &amp; Optimisation'!$B$18*U2720</f>
        <v/>
      </c>
      <c r="U2720" s="34">
        <f>MIN(1, S2720/M2720)</f>
        <v/>
      </c>
      <c r="V2720" s="34">
        <f>N2720/(N2720+O2720)</f>
        <v/>
      </c>
      <c r="W2720" s="34">
        <f>U2720*V2720</f>
        <v/>
      </c>
      <c r="X2720" s="32">
        <f>T2720/N2720</f>
        <v/>
      </c>
      <c r="Y2720" s="35">
        <f>IF(W2720=MAXIFS(W$2:W$7201, A$2:A$7201, A2720, B$2:B$7201, B2720), "OPTIMAL", "")</f>
        <v/>
      </c>
    </row>
    <row r="2721" ht="20" customHeight="1">
      <c r="A2721" s="36" t="n">
        <v>4</v>
      </c>
      <c r="B2721" s="36" t="n">
        <v>40</v>
      </c>
      <c r="C2721" s="37" t="n">
        <v>110</v>
      </c>
      <c r="D2721" s="37" t="n">
        <v>3</v>
      </c>
      <c r="E2721" s="6" t="n">
        <v>8</v>
      </c>
      <c r="F2721" s="37" t="n">
        <v>2</v>
      </c>
      <c r="G2721" s="36" t="n">
        <v>200</v>
      </c>
      <c r="H2721" s="6" t="inlineStr">
        <is>
          <t>OFF</t>
        </is>
      </c>
      <c r="I2721" s="38" t="n">
        <v>994.4885628369005</v>
      </c>
      <c r="J2721" s="38" t="n">
        <v>4850.441664768843</v>
      </c>
      <c r="K2721" s="38" t="n">
        <v>2726.851851851852</v>
      </c>
      <c r="L2721" s="38" t="n">
        <v>150</v>
      </c>
      <c r="M2721" s="38">
        <f>I2721+J2721+K2721+L2721</f>
        <v/>
      </c>
      <c r="N2721" s="38">
        <f>M2721*'Dashboard &amp; Optimisation'!$B$18/('Dashboard &amp; Optimisation'!$B$16/3.6)</f>
        <v/>
      </c>
      <c r="O2721" s="38" t="n">
        <v>1083.68368347467</v>
      </c>
      <c r="P2721" s="39" t="n">
        <v>0.2290140397723426</v>
      </c>
      <c r="Q2721" s="40" t="n">
        <v>16.2467359238007</v>
      </c>
      <c r="R2721" s="38" t="n">
        <v>915.6365120163999</v>
      </c>
      <c r="S2721" s="38">
        <f>R2721*IF(A2721=4, 2.0, 3.0)</f>
        <v/>
      </c>
      <c r="T2721" s="37">
        <f>'Dashboard &amp; Optimisation'!$B$18*U2721</f>
        <v/>
      </c>
      <c r="U2721" s="26">
        <f>MIN(1, S2721/M2721)</f>
        <v/>
      </c>
      <c r="V2721" s="26">
        <f>N2721/(N2721+O2721)</f>
        <v/>
      </c>
      <c r="W2721" s="26">
        <f>U2721*V2721</f>
        <v/>
      </c>
      <c r="X2721" s="39">
        <f>T2721/N2721</f>
        <v/>
      </c>
      <c r="Y2721" s="41">
        <f>IF(W2721=MAXIFS(W$2:W$7201, A$2:A$7201, A2721, B$2:B$7201, B2721), "OPTIMAL", "")</f>
        <v/>
      </c>
    </row>
    <row r="2722" ht="20" customHeight="1">
      <c r="A2722" s="28" t="n">
        <v>4</v>
      </c>
      <c r="B2722" s="28" t="n">
        <v>40</v>
      </c>
      <c r="C2722" s="29" t="n">
        <v>115</v>
      </c>
      <c r="D2722" s="29" t="n">
        <v>2</v>
      </c>
      <c r="E2722" s="30" t="n">
        <v>0</v>
      </c>
      <c r="F2722" s="29" t="n">
        <v>0</v>
      </c>
      <c r="G2722" s="28" t="n">
        <v>50</v>
      </c>
      <c r="H2722" s="30" t="inlineStr">
        <is>
          <t>ON</t>
        </is>
      </c>
      <c r="I2722" s="31" t="n">
        <v>994.4885628369005</v>
      </c>
      <c r="J2722" s="31" t="n">
        <v>4850.441664768843</v>
      </c>
      <c r="K2722" s="31" t="n">
        <v>2726.851851851852</v>
      </c>
      <c r="L2722" s="31" t="n">
        <v>150</v>
      </c>
      <c r="M2722" s="31">
        <f>I2722+J2722+K2722+L2722</f>
        <v/>
      </c>
      <c r="N2722" s="31">
        <f>M2722*'Dashboard &amp; Optimisation'!$B$18/('Dashboard &amp; Optimisation'!$B$16/3.6)</f>
        <v/>
      </c>
      <c r="O2722" s="31" t="n">
        <v>325.2314424370078</v>
      </c>
      <c r="P2722" s="32" t="n">
        <v>0.4691885779518582</v>
      </c>
      <c r="Q2722" s="33" t="n">
        <v>0.2</v>
      </c>
      <c r="R2722" s="31" t="n">
        <v>361.5955009855562</v>
      </c>
      <c r="S2722" s="31">
        <f>R2722*IF(A2722=4, 2.0, 3.0)</f>
        <v/>
      </c>
      <c r="T2722" s="29">
        <f>'Dashboard &amp; Optimisation'!$B$18*U2722</f>
        <v/>
      </c>
      <c r="U2722" s="34">
        <f>MIN(1, S2722/M2722)</f>
        <v/>
      </c>
      <c r="V2722" s="34">
        <f>N2722/(N2722+O2722)</f>
        <v/>
      </c>
      <c r="W2722" s="34">
        <f>U2722*V2722</f>
        <v/>
      </c>
      <c r="X2722" s="32">
        <f>T2722/N2722</f>
        <v/>
      </c>
      <c r="Y2722" s="35">
        <f>IF(W2722=MAXIFS(W$2:W$7201, A$2:A$7201, A2722, B$2:B$7201, B2722), "OPTIMAL", "")</f>
        <v/>
      </c>
    </row>
    <row r="2723" ht="20" customHeight="1">
      <c r="A2723" s="36" t="n">
        <v>4</v>
      </c>
      <c r="B2723" s="36" t="n">
        <v>40</v>
      </c>
      <c r="C2723" s="37" t="n">
        <v>115</v>
      </c>
      <c r="D2723" s="37" t="n">
        <v>2</v>
      </c>
      <c r="E2723" s="6" t="n">
        <v>0</v>
      </c>
      <c r="F2723" s="37" t="n">
        <v>0</v>
      </c>
      <c r="G2723" s="36" t="n">
        <v>50</v>
      </c>
      <c r="H2723" s="6" t="inlineStr">
        <is>
          <t>OFF</t>
        </is>
      </c>
      <c r="I2723" s="38" t="n">
        <v>994.4885628369005</v>
      </c>
      <c r="J2723" s="38" t="n">
        <v>4850.441664768843</v>
      </c>
      <c r="K2723" s="38" t="n">
        <v>2726.851851851852</v>
      </c>
      <c r="L2723" s="38" t="n">
        <v>150</v>
      </c>
      <c r="M2723" s="38">
        <f>I2723+J2723+K2723+L2723</f>
        <v/>
      </c>
      <c r="N2723" s="38">
        <f>M2723*'Dashboard &amp; Optimisation'!$B$18/('Dashboard &amp; Optimisation'!$B$16/3.6)</f>
        <v/>
      </c>
      <c r="O2723" s="38" t="n">
        <v>325.2314424370078</v>
      </c>
      <c r="P2723" s="39" t="n">
        <v>0.7459797833290676</v>
      </c>
      <c r="Q2723" s="40" t="n">
        <v>0.2</v>
      </c>
      <c r="R2723" s="38" t="n">
        <v>227.427716799617</v>
      </c>
      <c r="S2723" s="38">
        <f>R2723*IF(A2723=4, 2.0, 3.0)</f>
        <v/>
      </c>
      <c r="T2723" s="37">
        <f>'Dashboard &amp; Optimisation'!$B$18*U2723</f>
        <v/>
      </c>
      <c r="U2723" s="26">
        <f>MIN(1, S2723/M2723)</f>
        <v/>
      </c>
      <c r="V2723" s="26">
        <f>N2723/(N2723+O2723)</f>
        <v/>
      </c>
      <c r="W2723" s="26">
        <f>U2723*V2723</f>
        <v/>
      </c>
      <c r="X2723" s="39">
        <f>T2723/N2723</f>
        <v/>
      </c>
      <c r="Y2723" s="41">
        <f>IF(W2723=MAXIFS(W$2:W$7201, A$2:A$7201, A2723, B$2:B$7201, B2723), "OPTIMAL", "")</f>
        <v/>
      </c>
    </row>
    <row r="2724" ht="20" customHeight="1">
      <c r="A2724" s="28" t="n">
        <v>4</v>
      </c>
      <c r="B2724" s="28" t="n">
        <v>40</v>
      </c>
      <c r="C2724" s="29" t="n">
        <v>115</v>
      </c>
      <c r="D2724" s="29" t="n">
        <v>2</v>
      </c>
      <c r="E2724" s="30" t="n">
        <v>0</v>
      </c>
      <c r="F2724" s="29" t="n">
        <v>0</v>
      </c>
      <c r="G2724" s="28" t="n">
        <v>100</v>
      </c>
      <c r="H2724" s="30" t="inlineStr">
        <is>
          <t>ON</t>
        </is>
      </c>
      <c r="I2724" s="31" t="n">
        <v>994.4885628369005</v>
      </c>
      <c r="J2724" s="31" t="n">
        <v>4850.441664768843</v>
      </c>
      <c r="K2724" s="31" t="n">
        <v>2726.851851851852</v>
      </c>
      <c r="L2724" s="31" t="n">
        <v>150</v>
      </c>
      <c r="M2724" s="31">
        <f>I2724+J2724+K2724+L2724</f>
        <v/>
      </c>
      <c r="N2724" s="31">
        <f>M2724*'Dashboard &amp; Optimisation'!$B$18/('Dashboard &amp; Optimisation'!$B$16/3.6)</f>
        <v/>
      </c>
      <c r="O2724" s="31" t="n">
        <v>325.2314424370078</v>
      </c>
      <c r="P2724" s="32" t="n">
        <v>0.4698805559653013</v>
      </c>
      <c r="Q2724" s="33" t="n">
        <v>0.2</v>
      </c>
      <c r="R2724" s="31" t="n">
        <v>361.0629908970553</v>
      </c>
      <c r="S2724" s="31">
        <f>R2724*IF(A2724=4, 2.0, 3.0)</f>
        <v/>
      </c>
      <c r="T2724" s="29">
        <f>'Dashboard &amp; Optimisation'!$B$18*U2724</f>
        <v/>
      </c>
      <c r="U2724" s="34">
        <f>MIN(1, S2724/M2724)</f>
        <v/>
      </c>
      <c r="V2724" s="34">
        <f>N2724/(N2724+O2724)</f>
        <v/>
      </c>
      <c r="W2724" s="34">
        <f>U2724*V2724</f>
        <v/>
      </c>
      <c r="X2724" s="32">
        <f>T2724/N2724</f>
        <v/>
      </c>
      <c r="Y2724" s="35">
        <f>IF(W2724=MAXIFS(W$2:W$7201, A$2:A$7201, A2724, B$2:B$7201, B2724), "OPTIMAL", "")</f>
        <v/>
      </c>
    </row>
    <row r="2725" ht="20" customHeight="1">
      <c r="A2725" s="36" t="n">
        <v>4</v>
      </c>
      <c r="B2725" s="36" t="n">
        <v>40</v>
      </c>
      <c r="C2725" s="37" t="n">
        <v>115</v>
      </c>
      <c r="D2725" s="37" t="n">
        <v>2</v>
      </c>
      <c r="E2725" s="6" t="n">
        <v>0</v>
      </c>
      <c r="F2725" s="37" t="n">
        <v>0</v>
      </c>
      <c r="G2725" s="36" t="n">
        <v>100</v>
      </c>
      <c r="H2725" s="6" t="inlineStr">
        <is>
          <t>OFF</t>
        </is>
      </c>
      <c r="I2725" s="38" t="n">
        <v>994.4885628369005</v>
      </c>
      <c r="J2725" s="38" t="n">
        <v>4850.441664768843</v>
      </c>
      <c r="K2725" s="38" t="n">
        <v>2726.851851851852</v>
      </c>
      <c r="L2725" s="38" t="n">
        <v>150</v>
      </c>
      <c r="M2725" s="38">
        <f>I2725+J2725+K2725+L2725</f>
        <v/>
      </c>
      <c r="N2725" s="38">
        <f>M2725*'Dashboard &amp; Optimisation'!$B$18/('Dashboard &amp; Optimisation'!$B$16/3.6)</f>
        <v/>
      </c>
      <c r="O2725" s="38" t="n">
        <v>325.2314424370078</v>
      </c>
      <c r="P2725" s="39" t="n">
        <v>0.7466717613425105</v>
      </c>
      <c r="Q2725" s="40" t="n">
        <v>0.2</v>
      </c>
      <c r="R2725" s="38" t="n">
        <v>227.2169481756773</v>
      </c>
      <c r="S2725" s="38">
        <f>R2725*IF(A2725=4, 2.0, 3.0)</f>
        <v/>
      </c>
      <c r="T2725" s="37">
        <f>'Dashboard &amp; Optimisation'!$B$18*U2725</f>
        <v/>
      </c>
      <c r="U2725" s="26">
        <f>MIN(1, S2725/M2725)</f>
        <v/>
      </c>
      <c r="V2725" s="26">
        <f>N2725/(N2725+O2725)</f>
        <v/>
      </c>
      <c r="W2725" s="26">
        <f>U2725*V2725</f>
        <v/>
      </c>
      <c r="X2725" s="39">
        <f>T2725/N2725</f>
        <v/>
      </c>
      <c r="Y2725" s="41">
        <f>IF(W2725=MAXIFS(W$2:W$7201, A$2:A$7201, A2725, B$2:B$7201, B2725), "OPTIMAL", "")</f>
        <v/>
      </c>
    </row>
    <row r="2726" ht="20" customHeight="1">
      <c r="A2726" s="28" t="n">
        <v>4</v>
      </c>
      <c r="B2726" s="28" t="n">
        <v>40</v>
      </c>
      <c r="C2726" s="29" t="n">
        <v>115</v>
      </c>
      <c r="D2726" s="29" t="n">
        <v>2</v>
      </c>
      <c r="E2726" s="30" t="n">
        <v>0</v>
      </c>
      <c r="F2726" s="29" t="n">
        <v>0</v>
      </c>
      <c r="G2726" s="28" t="n">
        <v>150</v>
      </c>
      <c r="H2726" s="30" t="inlineStr">
        <is>
          <t>ON</t>
        </is>
      </c>
      <c r="I2726" s="31" t="n">
        <v>994.4885628369005</v>
      </c>
      <c r="J2726" s="31" t="n">
        <v>4850.441664768843</v>
      </c>
      <c r="K2726" s="31" t="n">
        <v>2726.851851851852</v>
      </c>
      <c r="L2726" s="31" t="n">
        <v>150</v>
      </c>
      <c r="M2726" s="31">
        <f>I2726+J2726+K2726+L2726</f>
        <v/>
      </c>
      <c r="N2726" s="31">
        <f>M2726*'Dashboard &amp; Optimisation'!$B$18/('Dashboard &amp; Optimisation'!$B$16/3.6)</f>
        <v/>
      </c>
      <c r="O2726" s="31" t="n">
        <v>325.2314424370078</v>
      </c>
      <c r="P2726" s="32" t="n">
        <v>0.4705725339787443</v>
      </c>
      <c r="Q2726" s="33" t="n">
        <v>0.2</v>
      </c>
      <c r="R2726" s="31" t="n">
        <v>360.5320469232194</v>
      </c>
      <c r="S2726" s="31">
        <f>R2726*IF(A2726=4, 2.0, 3.0)</f>
        <v/>
      </c>
      <c r="T2726" s="29">
        <f>'Dashboard &amp; Optimisation'!$B$18*U2726</f>
        <v/>
      </c>
      <c r="U2726" s="34">
        <f>MIN(1, S2726/M2726)</f>
        <v/>
      </c>
      <c r="V2726" s="34">
        <f>N2726/(N2726+O2726)</f>
        <v/>
      </c>
      <c r="W2726" s="34">
        <f>U2726*V2726</f>
        <v/>
      </c>
      <c r="X2726" s="32">
        <f>T2726/N2726</f>
        <v/>
      </c>
      <c r="Y2726" s="35">
        <f>IF(W2726=MAXIFS(W$2:W$7201, A$2:A$7201, A2726, B$2:B$7201, B2726), "OPTIMAL", "")</f>
        <v/>
      </c>
    </row>
    <row r="2727" ht="20" customHeight="1">
      <c r="A2727" s="36" t="n">
        <v>4</v>
      </c>
      <c r="B2727" s="36" t="n">
        <v>40</v>
      </c>
      <c r="C2727" s="37" t="n">
        <v>115</v>
      </c>
      <c r="D2727" s="37" t="n">
        <v>2</v>
      </c>
      <c r="E2727" s="6" t="n">
        <v>0</v>
      </c>
      <c r="F2727" s="37" t="n">
        <v>0</v>
      </c>
      <c r="G2727" s="36" t="n">
        <v>150</v>
      </c>
      <c r="H2727" s="6" t="inlineStr">
        <is>
          <t>OFF</t>
        </is>
      </c>
      <c r="I2727" s="38" t="n">
        <v>994.4885628369005</v>
      </c>
      <c r="J2727" s="38" t="n">
        <v>4850.441664768843</v>
      </c>
      <c r="K2727" s="38" t="n">
        <v>2726.851851851852</v>
      </c>
      <c r="L2727" s="38" t="n">
        <v>150</v>
      </c>
      <c r="M2727" s="38">
        <f>I2727+J2727+K2727+L2727</f>
        <v/>
      </c>
      <c r="N2727" s="38">
        <f>M2727*'Dashboard &amp; Optimisation'!$B$18/('Dashboard &amp; Optimisation'!$B$16/3.6)</f>
        <v/>
      </c>
      <c r="O2727" s="38" t="n">
        <v>325.2314424370078</v>
      </c>
      <c r="P2727" s="39" t="n">
        <v>0.7473637393559536</v>
      </c>
      <c r="Q2727" s="40" t="n">
        <v>0.2</v>
      </c>
      <c r="R2727" s="38" t="n">
        <v>227.00656984965</v>
      </c>
      <c r="S2727" s="38">
        <f>R2727*IF(A2727=4, 2.0, 3.0)</f>
        <v/>
      </c>
      <c r="T2727" s="37">
        <f>'Dashboard &amp; Optimisation'!$B$18*U2727</f>
        <v/>
      </c>
      <c r="U2727" s="26">
        <f>MIN(1, S2727/M2727)</f>
        <v/>
      </c>
      <c r="V2727" s="26">
        <f>N2727/(N2727+O2727)</f>
        <v/>
      </c>
      <c r="W2727" s="26">
        <f>U2727*V2727</f>
        <v/>
      </c>
      <c r="X2727" s="39">
        <f>T2727/N2727</f>
        <v/>
      </c>
      <c r="Y2727" s="41">
        <f>IF(W2727=MAXIFS(W$2:W$7201, A$2:A$7201, A2727, B$2:B$7201, B2727), "OPTIMAL", "")</f>
        <v/>
      </c>
    </row>
    <row r="2728" ht="20" customHeight="1">
      <c r="A2728" s="28" t="n">
        <v>4</v>
      </c>
      <c r="B2728" s="28" t="n">
        <v>40</v>
      </c>
      <c r="C2728" s="29" t="n">
        <v>115</v>
      </c>
      <c r="D2728" s="29" t="n">
        <v>2</v>
      </c>
      <c r="E2728" s="30" t="n">
        <v>0</v>
      </c>
      <c r="F2728" s="29" t="n">
        <v>0</v>
      </c>
      <c r="G2728" s="28" t="n">
        <v>200</v>
      </c>
      <c r="H2728" s="30" t="inlineStr">
        <is>
          <t>ON</t>
        </is>
      </c>
      <c r="I2728" s="31" t="n">
        <v>994.4885628369005</v>
      </c>
      <c r="J2728" s="31" t="n">
        <v>4850.441664768843</v>
      </c>
      <c r="K2728" s="31" t="n">
        <v>2726.851851851852</v>
      </c>
      <c r="L2728" s="31" t="n">
        <v>150</v>
      </c>
      <c r="M2728" s="31">
        <f>I2728+J2728+K2728+L2728</f>
        <v/>
      </c>
      <c r="N2728" s="31">
        <f>M2728*'Dashboard &amp; Optimisation'!$B$18/('Dashboard &amp; Optimisation'!$B$16/3.6)</f>
        <v/>
      </c>
      <c r="O2728" s="31" t="n">
        <v>325.2314424370078</v>
      </c>
      <c r="P2728" s="32" t="n">
        <v>0.4712645119921873</v>
      </c>
      <c r="Q2728" s="33" t="n">
        <v>0.2</v>
      </c>
      <c r="R2728" s="31" t="n">
        <v>360.0026621652671</v>
      </c>
      <c r="S2728" s="31">
        <f>R2728*IF(A2728=4, 2.0, 3.0)</f>
        <v/>
      </c>
      <c r="T2728" s="29">
        <f>'Dashboard &amp; Optimisation'!$B$18*U2728</f>
        <v/>
      </c>
      <c r="U2728" s="34">
        <f>MIN(1, S2728/M2728)</f>
        <v/>
      </c>
      <c r="V2728" s="34">
        <f>N2728/(N2728+O2728)</f>
        <v/>
      </c>
      <c r="W2728" s="34">
        <f>U2728*V2728</f>
        <v/>
      </c>
      <c r="X2728" s="32">
        <f>T2728/N2728</f>
        <v/>
      </c>
      <c r="Y2728" s="35">
        <f>IF(W2728=MAXIFS(W$2:W$7201, A$2:A$7201, A2728, B$2:B$7201, B2728), "OPTIMAL", "")</f>
        <v/>
      </c>
    </row>
    <row r="2729" ht="20" customHeight="1">
      <c r="A2729" s="36" t="n">
        <v>4</v>
      </c>
      <c r="B2729" s="36" t="n">
        <v>40</v>
      </c>
      <c r="C2729" s="37" t="n">
        <v>115</v>
      </c>
      <c r="D2729" s="37" t="n">
        <v>2</v>
      </c>
      <c r="E2729" s="6" t="n">
        <v>0</v>
      </c>
      <c r="F2729" s="37" t="n">
        <v>0</v>
      </c>
      <c r="G2729" s="36" t="n">
        <v>200</v>
      </c>
      <c r="H2729" s="6" t="inlineStr">
        <is>
          <t>OFF</t>
        </is>
      </c>
      <c r="I2729" s="38" t="n">
        <v>994.4885628369005</v>
      </c>
      <c r="J2729" s="38" t="n">
        <v>4850.441664768843</v>
      </c>
      <c r="K2729" s="38" t="n">
        <v>2726.851851851852</v>
      </c>
      <c r="L2729" s="38" t="n">
        <v>150</v>
      </c>
      <c r="M2729" s="38">
        <f>I2729+J2729+K2729+L2729</f>
        <v/>
      </c>
      <c r="N2729" s="38">
        <f>M2729*'Dashboard &amp; Optimisation'!$B$18/('Dashboard &amp; Optimisation'!$B$16/3.6)</f>
        <v/>
      </c>
      <c r="O2729" s="38" t="n">
        <v>325.2314424370078</v>
      </c>
      <c r="P2729" s="39" t="n">
        <v>0.7480557173693966</v>
      </c>
      <c r="Q2729" s="40" t="n">
        <v>0.2</v>
      </c>
      <c r="R2729" s="38" t="n">
        <v>226.7965807384171</v>
      </c>
      <c r="S2729" s="38">
        <f>R2729*IF(A2729=4, 2.0, 3.0)</f>
        <v/>
      </c>
      <c r="T2729" s="37">
        <f>'Dashboard &amp; Optimisation'!$B$18*U2729</f>
        <v/>
      </c>
      <c r="U2729" s="26">
        <f>MIN(1, S2729/M2729)</f>
        <v/>
      </c>
      <c r="V2729" s="26">
        <f>N2729/(N2729+O2729)</f>
        <v/>
      </c>
      <c r="W2729" s="26">
        <f>U2729*V2729</f>
        <v/>
      </c>
      <c r="X2729" s="39">
        <f>T2729/N2729</f>
        <v/>
      </c>
      <c r="Y2729" s="41">
        <f>IF(W2729=MAXIFS(W$2:W$7201, A$2:A$7201, A2729, B$2:B$7201, B2729), "OPTIMAL", "")</f>
        <v/>
      </c>
    </row>
    <row r="2730" ht="20" customHeight="1">
      <c r="A2730" s="28" t="n">
        <v>4</v>
      </c>
      <c r="B2730" s="28" t="n">
        <v>40</v>
      </c>
      <c r="C2730" s="29" t="n">
        <v>115</v>
      </c>
      <c r="D2730" s="29" t="n">
        <v>2</v>
      </c>
      <c r="E2730" s="30" t="n">
        <v>4</v>
      </c>
      <c r="F2730" s="29" t="n">
        <v>1.5</v>
      </c>
      <c r="G2730" s="28" t="n">
        <v>50</v>
      </c>
      <c r="H2730" s="30" t="inlineStr">
        <is>
          <t>ON</t>
        </is>
      </c>
      <c r="I2730" s="31" t="n">
        <v>994.4885628369005</v>
      </c>
      <c r="J2730" s="31" t="n">
        <v>4850.441664768843</v>
      </c>
      <c r="K2730" s="31" t="n">
        <v>2726.851851851852</v>
      </c>
      <c r="L2730" s="31" t="n">
        <v>150</v>
      </c>
      <c r="M2730" s="31">
        <f>I2730+J2730+K2730+L2730</f>
        <v/>
      </c>
      <c r="N2730" s="31">
        <f>M2730*'Dashboard &amp; Optimisation'!$B$18/('Dashboard &amp; Optimisation'!$B$16/3.6)</f>
        <v/>
      </c>
      <c r="O2730" s="31" t="n">
        <v>502.31701712035</v>
      </c>
      <c r="P2730" s="32" t="n">
        <v>0.06858892119617455</v>
      </c>
      <c r="Q2730" s="33" t="n">
        <v>5.838042351605651</v>
      </c>
      <c r="R2730" s="31" t="n">
        <v>2543.548616547619</v>
      </c>
      <c r="S2730" s="31">
        <f>R2730*IF(A2730=4, 2.0, 3.0)</f>
        <v/>
      </c>
      <c r="T2730" s="29">
        <f>'Dashboard &amp; Optimisation'!$B$18*U2730</f>
        <v/>
      </c>
      <c r="U2730" s="34">
        <f>MIN(1, S2730/M2730)</f>
        <v/>
      </c>
      <c r="V2730" s="34">
        <f>N2730/(N2730+O2730)</f>
        <v/>
      </c>
      <c r="W2730" s="34">
        <f>U2730*V2730</f>
        <v/>
      </c>
      <c r="X2730" s="32">
        <f>T2730/N2730</f>
        <v/>
      </c>
      <c r="Y2730" s="35">
        <f>IF(W2730=MAXIFS(W$2:W$7201, A$2:A$7201, A2730, B$2:B$7201, B2730), "OPTIMAL", "")</f>
        <v/>
      </c>
    </row>
    <row r="2731" ht="20" customHeight="1">
      <c r="A2731" s="36" t="n">
        <v>4</v>
      </c>
      <c r="B2731" s="36" t="n">
        <v>40</v>
      </c>
      <c r="C2731" s="37" t="n">
        <v>115</v>
      </c>
      <c r="D2731" s="37" t="n">
        <v>2</v>
      </c>
      <c r="E2731" s="6" t="n">
        <v>4</v>
      </c>
      <c r="F2731" s="37" t="n">
        <v>1.5</v>
      </c>
      <c r="G2731" s="36" t="n">
        <v>50</v>
      </c>
      <c r="H2731" s="6" t="inlineStr">
        <is>
          <t>OFF</t>
        </is>
      </c>
      <c r="I2731" s="38" t="n">
        <v>994.4885628369005</v>
      </c>
      <c r="J2731" s="38" t="n">
        <v>4850.441664768843</v>
      </c>
      <c r="K2731" s="38" t="n">
        <v>2726.851851851852</v>
      </c>
      <c r="L2731" s="38" t="n">
        <v>150</v>
      </c>
      <c r="M2731" s="38">
        <f>I2731+J2731+K2731+L2731</f>
        <v/>
      </c>
      <c r="N2731" s="38">
        <f>M2731*'Dashboard &amp; Optimisation'!$B$18/('Dashboard &amp; Optimisation'!$B$16/3.6)</f>
        <v/>
      </c>
      <c r="O2731" s="38" t="n">
        <v>502.31701712035</v>
      </c>
      <c r="P2731" s="39" t="n">
        <v>0.2789935613384746</v>
      </c>
      <c r="Q2731" s="40" t="n">
        <v>5.838042351605651</v>
      </c>
      <c r="R2731" s="38" t="n">
        <v>625.316422293236</v>
      </c>
      <c r="S2731" s="38">
        <f>R2731*IF(A2731=4, 2.0, 3.0)</f>
        <v/>
      </c>
      <c r="T2731" s="37">
        <f>'Dashboard &amp; Optimisation'!$B$18*U2731</f>
        <v/>
      </c>
      <c r="U2731" s="26">
        <f>MIN(1, S2731/M2731)</f>
        <v/>
      </c>
      <c r="V2731" s="26">
        <f>N2731/(N2731+O2731)</f>
        <v/>
      </c>
      <c r="W2731" s="26">
        <f>U2731*V2731</f>
        <v/>
      </c>
      <c r="X2731" s="39">
        <f>T2731/N2731</f>
        <v/>
      </c>
      <c r="Y2731" s="41">
        <f>IF(W2731=MAXIFS(W$2:W$7201, A$2:A$7201, A2731, B$2:B$7201, B2731), "OPTIMAL", "")</f>
        <v/>
      </c>
    </row>
    <row r="2732" ht="20" customHeight="1">
      <c r="A2732" s="28" t="n">
        <v>4</v>
      </c>
      <c r="B2732" s="28" t="n">
        <v>40</v>
      </c>
      <c r="C2732" s="29" t="n">
        <v>115</v>
      </c>
      <c r="D2732" s="29" t="n">
        <v>2</v>
      </c>
      <c r="E2732" s="30" t="n">
        <v>4</v>
      </c>
      <c r="F2732" s="29" t="n">
        <v>1.5</v>
      </c>
      <c r="G2732" s="28" t="n">
        <v>100</v>
      </c>
      <c r="H2732" s="30" t="inlineStr">
        <is>
          <t>ON</t>
        </is>
      </c>
      <c r="I2732" s="31" t="n">
        <v>994.4885628369005</v>
      </c>
      <c r="J2732" s="31" t="n">
        <v>4850.441664768843</v>
      </c>
      <c r="K2732" s="31" t="n">
        <v>2726.851851851852</v>
      </c>
      <c r="L2732" s="31" t="n">
        <v>150</v>
      </c>
      <c r="M2732" s="31">
        <f>I2732+J2732+K2732+L2732</f>
        <v/>
      </c>
      <c r="N2732" s="31">
        <f>M2732*'Dashboard &amp; Optimisation'!$B$18/('Dashboard &amp; Optimisation'!$B$16/3.6)</f>
        <v/>
      </c>
      <c r="O2732" s="31" t="n">
        <v>502.31701712035</v>
      </c>
      <c r="P2732" s="32" t="n">
        <v>0.06928089920961758</v>
      </c>
      <c r="Q2732" s="33" t="n">
        <v>5.838042351605651</v>
      </c>
      <c r="R2732" s="31" t="n">
        <v>2518.143638568781</v>
      </c>
      <c r="S2732" s="31">
        <f>R2732*IF(A2732=4, 2.0, 3.0)</f>
        <v/>
      </c>
      <c r="T2732" s="29">
        <f>'Dashboard &amp; Optimisation'!$B$18*U2732</f>
        <v/>
      </c>
      <c r="U2732" s="34">
        <f>MIN(1, S2732/M2732)</f>
        <v/>
      </c>
      <c r="V2732" s="34">
        <f>N2732/(N2732+O2732)</f>
        <v/>
      </c>
      <c r="W2732" s="34">
        <f>U2732*V2732</f>
        <v/>
      </c>
      <c r="X2732" s="32">
        <f>T2732/N2732</f>
        <v/>
      </c>
      <c r="Y2732" s="35">
        <f>IF(W2732=MAXIFS(W$2:W$7201, A$2:A$7201, A2732, B$2:B$7201, B2732), "OPTIMAL", "")</f>
        <v/>
      </c>
    </row>
    <row r="2733" ht="20" customHeight="1">
      <c r="A2733" s="36" t="n">
        <v>4</v>
      </c>
      <c r="B2733" s="36" t="n">
        <v>40</v>
      </c>
      <c r="C2733" s="37" t="n">
        <v>115</v>
      </c>
      <c r="D2733" s="37" t="n">
        <v>2</v>
      </c>
      <c r="E2733" s="6" t="n">
        <v>4</v>
      </c>
      <c r="F2733" s="37" t="n">
        <v>1.5</v>
      </c>
      <c r="G2733" s="36" t="n">
        <v>100</v>
      </c>
      <c r="H2733" s="6" t="inlineStr">
        <is>
          <t>OFF</t>
        </is>
      </c>
      <c r="I2733" s="38" t="n">
        <v>994.4885628369005</v>
      </c>
      <c r="J2733" s="38" t="n">
        <v>4850.441664768843</v>
      </c>
      <c r="K2733" s="38" t="n">
        <v>2726.851851851852</v>
      </c>
      <c r="L2733" s="38" t="n">
        <v>150</v>
      </c>
      <c r="M2733" s="38">
        <f>I2733+J2733+K2733+L2733</f>
        <v/>
      </c>
      <c r="N2733" s="38">
        <f>M2733*'Dashboard &amp; Optimisation'!$B$18/('Dashboard &amp; Optimisation'!$B$16/3.6)</f>
        <v/>
      </c>
      <c r="O2733" s="38" t="n">
        <v>502.31701712035</v>
      </c>
      <c r="P2733" s="39" t="n">
        <v>0.2796855393519176</v>
      </c>
      <c r="Q2733" s="40" t="n">
        <v>5.838042351605651</v>
      </c>
      <c r="R2733" s="38" t="n">
        <v>623.769309000663</v>
      </c>
      <c r="S2733" s="38">
        <f>R2733*IF(A2733=4, 2.0, 3.0)</f>
        <v/>
      </c>
      <c r="T2733" s="37">
        <f>'Dashboard &amp; Optimisation'!$B$18*U2733</f>
        <v/>
      </c>
      <c r="U2733" s="26">
        <f>MIN(1, S2733/M2733)</f>
        <v/>
      </c>
      <c r="V2733" s="26">
        <f>N2733/(N2733+O2733)</f>
        <v/>
      </c>
      <c r="W2733" s="26">
        <f>U2733*V2733</f>
        <v/>
      </c>
      <c r="X2733" s="39">
        <f>T2733/N2733</f>
        <v/>
      </c>
      <c r="Y2733" s="41">
        <f>IF(W2733=MAXIFS(W$2:W$7201, A$2:A$7201, A2733, B$2:B$7201, B2733), "OPTIMAL", "")</f>
        <v/>
      </c>
    </row>
    <row r="2734" ht="20" customHeight="1">
      <c r="A2734" s="28" t="n">
        <v>4</v>
      </c>
      <c r="B2734" s="28" t="n">
        <v>40</v>
      </c>
      <c r="C2734" s="29" t="n">
        <v>115</v>
      </c>
      <c r="D2734" s="29" t="n">
        <v>2</v>
      </c>
      <c r="E2734" s="30" t="n">
        <v>4</v>
      </c>
      <c r="F2734" s="29" t="n">
        <v>1.5</v>
      </c>
      <c r="G2734" s="28" t="n">
        <v>150</v>
      </c>
      <c r="H2734" s="30" t="inlineStr">
        <is>
          <t>ON</t>
        </is>
      </c>
      <c r="I2734" s="31" t="n">
        <v>994.4885628369005</v>
      </c>
      <c r="J2734" s="31" t="n">
        <v>4850.441664768843</v>
      </c>
      <c r="K2734" s="31" t="n">
        <v>2726.851851851852</v>
      </c>
      <c r="L2734" s="31" t="n">
        <v>150</v>
      </c>
      <c r="M2734" s="31">
        <f>I2734+J2734+K2734+L2734</f>
        <v/>
      </c>
      <c r="N2734" s="31">
        <f>M2734*'Dashboard &amp; Optimisation'!$B$18/('Dashboard &amp; Optimisation'!$B$16/3.6)</f>
        <v/>
      </c>
      <c r="O2734" s="31" t="n">
        <v>502.31701712035</v>
      </c>
      <c r="P2734" s="32" t="n">
        <v>0.0699728772230606</v>
      </c>
      <c r="Q2734" s="33" t="n">
        <v>5.838042351605651</v>
      </c>
      <c r="R2734" s="31" t="n">
        <v>2493.241132030051</v>
      </c>
      <c r="S2734" s="31">
        <f>R2734*IF(A2734=4, 2.0, 3.0)</f>
        <v/>
      </c>
      <c r="T2734" s="29">
        <f>'Dashboard &amp; Optimisation'!$B$18*U2734</f>
        <v/>
      </c>
      <c r="U2734" s="34">
        <f>MIN(1, S2734/M2734)</f>
        <v/>
      </c>
      <c r="V2734" s="34">
        <f>N2734/(N2734+O2734)</f>
        <v/>
      </c>
      <c r="W2734" s="34">
        <f>U2734*V2734</f>
        <v/>
      </c>
      <c r="X2734" s="32">
        <f>T2734/N2734</f>
        <v/>
      </c>
      <c r="Y2734" s="35">
        <f>IF(W2734=MAXIFS(W$2:W$7201, A$2:A$7201, A2734, B$2:B$7201, B2734), "OPTIMAL", "")</f>
        <v/>
      </c>
    </row>
    <row r="2735" ht="20" customHeight="1">
      <c r="A2735" s="36" t="n">
        <v>4</v>
      </c>
      <c r="B2735" s="36" t="n">
        <v>40</v>
      </c>
      <c r="C2735" s="37" t="n">
        <v>115</v>
      </c>
      <c r="D2735" s="37" t="n">
        <v>2</v>
      </c>
      <c r="E2735" s="6" t="n">
        <v>4</v>
      </c>
      <c r="F2735" s="37" t="n">
        <v>1.5</v>
      </c>
      <c r="G2735" s="36" t="n">
        <v>150</v>
      </c>
      <c r="H2735" s="6" t="inlineStr">
        <is>
          <t>OFF</t>
        </is>
      </c>
      <c r="I2735" s="38" t="n">
        <v>994.4885628369005</v>
      </c>
      <c r="J2735" s="38" t="n">
        <v>4850.441664768843</v>
      </c>
      <c r="K2735" s="38" t="n">
        <v>2726.851851851852</v>
      </c>
      <c r="L2735" s="38" t="n">
        <v>150</v>
      </c>
      <c r="M2735" s="38">
        <f>I2735+J2735+K2735+L2735</f>
        <v/>
      </c>
      <c r="N2735" s="38">
        <f>M2735*'Dashboard &amp; Optimisation'!$B$18/('Dashboard &amp; Optimisation'!$B$16/3.6)</f>
        <v/>
      </c>
      <c r="O2735" s="38" t="n">
        <v>502.31701712035</v>
      </c>
      <c r="P2735" s="39" t="n">
        <v>0.2803775173653606</v>
      </c>
      <c r="Q2735" s="40" t="n">
        <v>5.838042351605651</v>
      </c>
      <c r="R2735" s="38" t="n">
        <v>622.2298323288352</v>
      </c>
      <c r="S2735" s="38">
        <f>R2735*IF(A2735=4, 2.0, 3.0)</f>
        <v/>
      </c>
      <c r="T2735" s="37">
        <f>'Dashboard &amp; Optimisation'!$B$18*U2735</f>
        <v/>
      </c>
      <c r="U2735" s="26">
        <f>MIN(1, S2735/M2735)</f>
        <v/>
      </c>
      <c r="V2735" s="26">
        <f>N2735/(N2735+O2735)</f>
        <v/>
      </c>
      <c r="W2735" s="26">
        <f>U2735*V2735</f>
        <v/>
      </c>
      <c r="X2735" s="39">
        <f>T2735/N2735</f>
        <v/>
      </c>
      <c r="Y2735" s="41">
        <f>IF(W2735=MAXIFS(W$2:W$7201, A$2:A$7201, A2735, B$2:B$7201, B2735), "OPTIMAL", "")</f>
        <v/>
      </c>
    </row>
    <row r="2736" ht="20" customHeight="1">
      <c r="A2736" s="28" t="n">
        <v>4</v>
      </c>
      <c r="B2736" s="28" t="n">
        <v>40</v>
      </c>
      <c r="C2736" s="29" t="n">
        <v>115</v>
      </c>
      <c r="D2736" s="29" t="n">
        <v>2</v>
      </c>
      <c r="E2736" s="30" t="n">
        <v>4</v>
      </c>
      <c r="F2736" s="29" t="n">
        <v>1.5</v>
      </c>
      <c r="G2736" s="28" t="n">
        <v>200</v>
      </c>
      <c r="H2736" s="30" t="inlineStr">
        <is>
          <t>ON</t>
        </is>
      </c>
      <c r="I2736" s="31" t="n">
        <v>994.4885628369005</v>
      </c>
      <c r="J2736" s="31" t="n">
        <v>4850.441664768843</v>
      </c>
      <c r="K2736" s="31" t="n">
        <v>2726.851851851852</v>
      </c>
      <c r="L2736" s="31" t="n">
        <v>150</v>
      </c>
      <c r="M2736" s="31">
        <f>I2736+J2736+K2736+L2736</f>
        <v/>
      </c>
      <c r="N2736" s="31">
        <f>M2736*'Dashboard &amp; Optimisation'!$B$18/('Dashboard &amp; Optimisation'!$B$16/3.6)</f>
        <v/>
      </c>
      <c r="O2736" s="31" t="n">
        <v>502.31701712035</v>
      </c>
      <c r="P2736" s="32" t="n">
        <v>0.07066485523650362</v>
      </c>
      <c r="Q2736" s="33" t="n">
        <v>5.838042351605651</v>
      </c>
      <c r="R2736" s="31" t="n">
        <v>2468.826335738423</v>
      </c>
      <c r="S2736" s="31">
        <f>R2736*IF(A2736=4, 2.0, 3.0)</f>
        <v/>
      </c>
      <c r="T2736" s="29">
        <f>'Dashboard &amp; Optimisation'!$B$18*U2736</f>
        <v/>
      </c>
      <c r="U2736" s="34">
        <f>MIN(1, S2736/M2736)</f>
        <v/>
      </c>
      <c r="V2736" s="34">
        <f>N2736/(N2736+O2736)</f>
        <v/>
      </c>
      <c r="W2736" s="34">
        <f>U2736*V2736</f>
        <v/>
      </c>
      <c r="X2736" s="32">
        <f>T2736/N2736</f>
        <v/>
      </c>
      <c r="Y2736" s="35">
        <f>IF(W2736=MAXIFS(W$2:W$7201, A$2:A$7201, A2736, B$2:B$7201, B2736), "OPTIMAL", "")</f>
        <v/>
      </c>
    </row>
    <row r="2737" ht="20" customHeight="1">
      <c r="A2737" s="36" t="n">
        <v>4</v>
      </c>
      <c r="B2737" s="36" t="n">
        <v>40</v>
      </c>
      <c r="C2737" s="37" t="n">
        <v>115</v>
      </c>
      <c r="D2737" s="37" t="n">
        <v>2</v>
      </c>
      <c r="E2737" s="6" t="n">
        <v>4</v>
      </c>
      <c r="F2737" s="37" t="n">
        <v>1.5</v>
      </c>
      <c r="G2737" s="36" t="n">
        <v>200</v>
      </c>
      <c r="H2737" s="6" t="inlineStr">
        <is>
          <t>OFF</t>
        </is>
      </c>
      <c r="I2737" s="38" t="n">
        <v>994.4885628369005</v>
      </c>
      <c r="J2737" s="38" t="n">
        <v>4850.441664768843</v>
      </c>
      <c r="K2737" s="38" t="n">
        <v>2726.851851851852</v>
      </c>
      <c r="L2737" s="38" t="n">
        <v>150</v>
      </c>
      <c r="M2737" s="38">
        <f>I2737+J2737+K2737+L2737</f>
        <v/>
      </c>
      <c r="N2737" s="38">
        <f>M2737*'Dashboard &amp; Optimisation'!$B$18/('Dashboard &amp; Optimisation'!$B$16/3.6)</f>
        <v/>
      </c>
      <c r="O2737" s="38" t="n">
        <v>502.31701712035</v>
      </c>
      <c r="P2737" s="39" t="n">
        <v>0.2810694953788037</v>
      </c>
      <c r="Q2737" s="40" t="n">
        <v>5.838042351605651</v>
      </c>
      <c r="R2737" s="38" t="n">
        <v>620.6979358749007</v>
      </c>
      <c r="S2737" s="38">
        <f>R2737*IF(A2737=4, 2.0, 3.0)</f>
        <v/>
      </c>
      <c r="T2737" s="37">
        <f>'Dashboard &amp; Optimisation'!$B$18*U2737</f>
        <v/>
      </c>
      <c r="U2737" s="26">
        <f>MIN(1, S2737/M2737)</f>
        <v/>
      </c>
      <c r="V2737" s="26">
        <f>N2737/(N2737+O2737)</f>
        <v/>
      </c>
      <c r="W2737" s="26">
        <f>U2737*V2737</f>
        <v/>
      </c>
      <c r="X2737" s="39">
        <f>T2737/N2737</f>
        <v/>
      </c>
      <c r="Y2737" s="41">
        <f>IF(W2737=MAXIFS(W$2:W$7201, A$2:A$7201, A2737, B$2:B$7201, B2737), "OPTIMAL", "")</f>
        <v/>
      </c>
    </row>
    <row r="2738" ht="20" customHeight="1">
      <c r="A2738" s="28" t="n">
        <v>4</v>
      </c>
      <c r="B2738" s="28" t="n">
        <v>40</v>
      </c>
      <c r="C2738" s="29" t="n">
        <v>115</v>
      </c>
      <c r="D2738" s="29" t="n">
        <v>2</v>
      </c>
      <c r="E2738" s="30" t="n">
        <v>4</v>
      </c>
      <c r="F2738" s="29" t="n">
        <v>2</v>
      </c>
      <c r="G2738" s="28" t="n">
        <v>50</v>
      </c>
      <c r="H2738" s="30" t="inlineStr">
        <is>
          <t>ON</t>
        </is>
      </c>
      <c r="I2738" s="31" t="n">
        <v>994.4885628369005</v>
      </c>
      <c r="J2738" s="31" t="n">
        <v>4850.441664768843</v>
      </c>
      <c r="K2738" s="31" t="n">
        <v>2726.851851851852</v>
      </c>
      <c r="L2738" s="31" t="n">
        <v>150</v>
      </c>
      <c r="M2738" s="31">
        <f>I2738+J2738+K2738+L2738</f>
        <v/>
      </c>
      <c r="N2738" s="31">
        <f>M2738*'Dashboard &amp; Optimisation'!$B$18/('Dashboard &amp; Optimisation'!$B$16/3.6)</f>
        <v/>
      </c>
      <c r="O2738" s="31" t="n">
        <v>563.5948047888041</v>
      </c>
      <c r="P2738" s="32" t="n">
        <v>0.06543068788240174</v>
      </c>
      <c r="Q2738" s="33" t="n">
        <v>7.717389802140867</v>
      </c>
      <c r="R2738" s="31" t="n">
        <v>2691.721417590491</v>
      </c>
      <c r="S2738" s="31">
        <f>R2738*IF(A2738=4, 2.0, 3.0)</f>
        <v/>
      </c>
      <c r="T2738" s="29">
        <f>'Dashboard &amp; Optimisation'!$B$18*U2738</f>
        <v/>
      </c>
      <c r="U2738" s="34">
        <f>MIN(1, S2738/M2738)</f>
        <v/>
      </c>
      <c r="V2738" s="34">
        <f>N2738/(N2738+O2738)</f>
        <v/>
      </c>
      <c r="W2738" s="34">
        <f>U2738*V2738</f>
        <v/>
      </c>
      <c r="X2738" s="32">
        <f>T2738/N2738</f>
        <v/>
      </c>
      <c r="Y2738" s="35">
        <f>IF(W2738=MAXIFS(W$2:W$7201, A$2:A$7201, A2738, B$2:B$7201, B2738), "OPTIMAL", "")</f>
        <v/>
      </c>
    </row>
    <row r="2739" ht="20" customHeight="1">
      <c r="A2739" s="36" t="n">
        <v>4</v>
      </c>
      <c r="B2739" s="36" t="n">
        <v>40</v>
      </c>
      <c r="C2739" s="37" t="n">
        <v>115</v>
      </c>
      <c r="D2739" s="37" t="n">
        <v>2</v>
      </c>
      <c r="E2739" s="6" t="n">
        <v>4</v>
      </c>
      <c r="F2739" s="37" t="n">
        <v>2</v>
      </c>
      <c r="G2739" s="36" t="n">
        <v>50</v>
      </c>
      <c r="H2739" s="6" t="inlineStr">
        <is>
          <t>OFF</t>
        </is>
      </c>
      <c r="I2739" s="38" t="n">
        <v>994.4885628369005</v>
      </c>
      <c r="J2739" s="38" t="n">
        <v>4850.441664768843</v>
      </c>
      <c r="K2739" s="38" t="n">
        <v>2726.851851851852</v>
      </c>
      <c r="L2739" s="38" t="n">
        <v>150</v>
      </c>
      <c r="M2739" s="38">
        <f>I2739+J2739+K2739+L2739</f>
        <v/>
      </c>
      <c r="N2739" s="38">
        <f>M2739*'Dashboard &amp; Optimisation'!$B$18/('Dashboard &amp; Optimisation'!$B$16/3.6)</f>
        <v/>
      </c>
      <c r="O2739" s="38" t="n">
        <v>563.5948047888041</v>
      </c>
      <c r="P2739" s="39" t="n">
        <v>0.2767228278736233</v>
      </c>
      <c r="Q2739" s="40" t="n">
        <v>7.717389802140867</v>
      </c>
      <c r="R2739" s="38" t="n">
        <v>636.4533974088047</v>
      </c>
      <c r="S2739" s="38">
        <f>R2739*IF(A2739=4, 2.0, 3.0)</f>
        <v/>
      </c>
      <c r="T2739" s="37">
        <f>'Dashboard &amp; Optimisation'!$B$18*U2739</f>
        <v/>
      </c>
      <c r="U2739" s="26">
        <f>MIN(1, S2739/M2739)</f>
        <v/>
      </c>
      <c r="V2739" s="26">
        <f>N2739/(N2739+O2739)</f>
        <v/>
      </c>
      <c r="W2739" s="26">
        <f>U2739*V2739</f>
        <v/>
      </c>
      <c r="X2739" s="39">
        <f>T2739/N2739</f>
        <v/>
      </c>
      <c r="Y2739" s="41">
        <f>IF(W2739=MAXIFS(W$2:W$7201, A$2:A$7201, A2739, B$2:B$7201, B2739), "OPTIMAL", "")</f>
        <v/>
      </c>
    </row>
    <row r="2740" ht="20" customHeight="1">
      <c r="A2740" s="28" t="n">
        <v>4</v>
      </c>
      <c r="B2740" s="28" t="n">
        <v>40</v>
      </c>
      <c r="C2740" s="29" t="n">
        <v>115</v>
      </c>
      <c r="D2740" s="29" t="n">
        <v>2</v>
      </c>
      <c r="E2740" s="30" t="n">
        <v>4</v>
      </c>
      <c r="F2740" s="29" t="n">
        <v>2</v>
      </c>
      <c r="G2740" s="28" t="n">
        <v>100</v>
      </c>
      <c r="H2740" s="30" t="inlineStr">
        <is>
          <t>ON</t>
        </is>
      </c>
      <c r="I2740" s="31" t="n">
        <v>994.4885628369005</v>
      </c>
      <c r="J2740" s="31" t="n">
        <v>4850.441664768843</v>
      </c>
      <c r="K2740" s="31" t="n">
        <v>2726.851851851852</v>
      </c>
      <c r="L2740" s="31" t="n">
        <v>150</v>
      </c>
      <c r="M2740" s="31">
        <f>I2740+J2740+K2740+L2740</f>
        <v/>
      </c>
      <c r="N2740" s="31">
        <f>M2740*'Dashboard &amp; Optimisation'!$B$18/('Dashboard &amp; Optimisation'!$B$16/3.6)</f>
        <v/>
      </c>
      <c r="O2740" s="31" t="n">
        <v>563.5948047888041</v>
      </c>
      <c r="P2740" s="32" t="n">
        <v>0.06612266589584477</v>
      </c>
      <c r="Q2740" s="33" t="n">
        <v>7.717389802140867</v>
      </c>
      <c r="R2740" s="31" t="n">
        <v>2663.552377306782</v>
      </c>
      <c r="S2740" s="31">
        <f>R2740*IF(A2740=4, 2.0, 3.0)</f>
        <v/>
      </c>
      <c r="T2740" s="29">
        <f>'Dashboard &amp; Optimisation'!$B$18*U2740</f>
        <v/>
      </c>
      <c r="U2740" s="34">
        <f>MIN(1, S2740/M2740)</f>
        <v/>
      </c>
      <c r="V2740" s="34">
        <f>N2740/(N2740+O2740)</f>
        <v/>
      </c>
      <c r="W2740" s="34">
        <f>U2740*V2740</f>
        <v/>
      </c>
      <c r="X2740" s="32">
        <f>T2740/N2740</f>
        <v/>
      </c>
      <c r="Y2740" s="35">
        <f>IF(W2740=MAXIFS(W$2:W$7201, A$2:A$7201, A2740, B$2:B$7201, B2740), "OPTIMAL", "")</f>
        <v/>
      </c>
    </row>
    <row r="2741" ht="20" customHeight="1">
      <c r="A2741" s="36" t="n">
        <v>4</v>
      </c>
      <c r="B2741" s="36" t="n">
        <v>40</v>
      </c>
      <c r="C2741" s="37" t="n">
        <v>115</v>
      </c>
      <c r="D2741" s="37" t="n">
        <v>2</v>
      </c>
      <c r="E2741" s="6" t="n">
        <v>4</v>
      </c>
      <c r="F2741" s="37" t="n">
        <v>2</v>
      </c>
      <c r="G2741" s="36" t="n">
        <v>100</v>
      </c>
      <c r="H2741" s="6" t="inlineStr">
        <is>
          <t>OFF</t>
        </is>
      </c>
      <c r="I2741" s="38" t="n">
        <v>994.4885628369005</v>
      </c>
      <c r="J2741" s="38" t="n">
        <v>4850.441664768843</v>
      </c>
      <c r="K2741" s="38" t="n">
        <v>2726.851851851852</v>
      </c>
      <c r="L2741" s="38" t="n">
        <v>150</v>
      </c>
      <c r="M2741" s="38">
        <f>I2741+J2741+K2741+L2741</f>
        <v/>
      </c>
      <c r="N2741" s="38">
        <f>M2741*'Dashboard &amp; Optimisation'!$B$18/('Dashboard &amp; Optimisation'!$B$16/3.6)</f>
        <v/>
      </c>
      <c r="O2741" s="38" t="n">
        <v>563.5948047888041</v>
      </c>
      <c r="P2741" s="39" t="n">
        <v>0.2774148058870663</v>
      </c>
      <c r="Q2741" s="40" t="n">
        <v>7.717389802140867</v>
      </c>
      <c r="R2741" s="38" t="n">
        <v>634.8658406229304</v>
      </c>
      <c r="S2741" s="38">
        <f>R2741*IF(A2741=4, 2.0, 3.0)</f>
        <v/>
      </c>
      <c r="T2741" s="37">
        <f>'Dashboard &amp; Optimisation'!$B$18*U2741</f>
        <v/>
      </c>
      <c r="U2741" s="26">
        <f>MIN(1, S2741/M2741)</f>
        <v/>
      </c>
      <c r="V2741" s="26">
        <f>N2741/(N2741+O2741)</f>
        <v/>
      </c>
      <c r="W2741" s="26">
        <f>U2741*V2741</f>
        <v/>
      </c>
      <c r="X2741" s="39">
        <f>T2741/N2741</f>
        <v/>
      </c>
      <c r="Y2741" s="41">
        <f>IF(W2741=MAXIFS(W$2:W$7201, A$2:A$7201, A2741, B$2:B$7201, B2741), "OPTIMAL", "")</f>
        <v/>
      </c>
    </row>
    <row r="2742" ht="20" customHeight="1">
      <c r="A2742" s="28" t="n">
        <v>4</v>
      </c>
      <c r="B2742" s="28" t="n">
        <v>40</v>
      </c>
      <c r="C2742" s="29" t="n">
        <v>115</v>
      </c>
      <c r="D2742" s="29" t="n">
        <v>2</v>
      </c>
      <c r="E2742" s="30" t="n">
        <v>4</v>
      </c>
      <c r="F2742" s="29" t="n">
        <v>2</v>
      </c>
      <c r="G2742" s="28" t="n">
        <v>150</v>
      </c>
      <c r="H2742" s="30" t="inlineStr">
        <is>
          <t>ON</t>
        </is>
      </c>
      <c r="I2742" s="31" t="n">
        <v>994.4885628369005</v>
      </c>
      <c r="J2742" s="31" t="n">
        <v>4850.441664768843</v>
      </c>
      <c r="K2742" s="31" t="n">
        <v>2726.851851851852</v>
      </c>
      <c r="L2742" s="31" t="n">
        <v>150</v>
      </c>
      <c r="M2742" s="31">
        <f>I2742+J2742+K2742+L2742</f>
        <v/>
      </c>
      <c r="N2742" s="31">
        <f>M2742*'Dashboard &amp; Optimisation'!$B$18/('Dashboard &amp; Optimisation'!$B$16/3.6)</f>
        <v/>
      </c>
      <c r="O2742" s="31" t="n">
        <v>563.5948047888041</v>
      </c>
      <c r="P2742" s="32" t="n">
        <v>0.06681464390928779</v>
      </c>
      <c r="Q2742" s="33" t="n">
        <v>7.717389802140867</v>
      </c>
      <c r="R2742" s="31" t="n">
        <v>2635.966812602545</v>
      </c>
      <c r="S2742" s="31">
        <f>R2742*IF(A2742=4, 2.0, 3.0)</f>
        <v/>
      </c>
      <c r="T2742" s="29">
        <f>'Dashboard &amp; Optimisation'!$B$18*U2742</f>
        <v/>
      </c>
      <c r="U2742" s="34">
        <f>MIN(1, S2742/M2742)</f>
        <v/>
      </c>
      <c r="V2742" s="34">
        <f>N2742/(N2742+O2742)</f>
        <v/>
      </c>
      <c r="W2742" s="34">
        <f>U2742*V2742</f>
        <v/>
      </c>
      <c r="X2742" s="32">
        <f>T2742/N2742</f>
        <v/>
      </c>
      <c r="Y2742" s="35">
        <f>IF(W2742=MAXIFS(W$2:W$7201, A$2:A$7201, A2742, B$2:B$7201, B2742), "OPTIMAL", "")</f>
        <v/>
      </c>
    </row>
    <row r="2743" ht="20" customHeight="1">
      <c r="A2743" s="36" t="n">
        <v>4</v>
      </c>
      <c r="B2743" s="36" t="n">
        <v>40</v>
      </c>
      <c r="C2743" s="37" t="n">
        <v>115</v>
      </c>
      <c r="D2743" s="37" t="n">
        <v>2</v>
      </c>
      <c r="E2743" s="6" t="n">
        <v>4</v>
      </c>
      <c r="F2743" s="37" t="n">
        <v>2</v>
      </c>
      <c r="G2743" s="36" t="n">
        <v>150</v>
      </c>
      <c r="H2743" s="6" t="inlineStr">
        <is>
          <t>OFF</t>
        </is>
      </c>
      <c r="I2743" s="38" t="n">
        <v>994.4885628369005</v>
      </c>
      <c r="J2743" s="38" t="n">
        <v>4850.441664768843</v>
      </c>
      <c r="K2743" s="38" t="n">
        <v>2726.851851851852</v>
      </c>
      <c r="L2743" s="38" t="n">
        <v>150</v>
      </c>
      <c r="M2743" s="38">
        <f>I2743+J2743+K2743+L2743</f>
        <v/>
      </c>
      <c r="N2743" s="38">
        <f>M2743*'Dashboard &amp; Optimisation'!$B$18/('Dashboard &amp; Optimisation'!$B$16/3.6)</f>
        <v/>
      </c>
      <c r="O2743" s="38" t="n">
        <v>563.5948047888041</v>
      </c>
      <c r="P2743" s="39" t="n">
        <v>0.2781067839005093</v>
      </c>
      <c r="Q2743" s="40" t="n">
        <v>7.717389802140867</v>
      </c>
      <c r="R2743" s="38" t="n">
        <v>633.2861840714589</v>
      </c>
      <c r="S2743" s="38">
        <f>R2743*IF(A2743=4, 2.0, 3.0)</f>
        <v/>
      </c>
      <c r="T2743" s="37">
        <f>'Dashboard &amp; Optimisation'!$B$18*U2743</f>
        <v/>
      </c>
      <c r="U2743" s="26">
        <f>MIN(1, S2743/M2743)</f>
        <v/>
      </c>
      <c r="V2743" s="26">
        <f>N2743/(N2743+O2743)</f>
        <v/>
      </c>
      <c r="W2743" s="26">
        <f>U2743*V2743</f>
        <v/>
      </c>
      <c r="X2743" s="39">
        <f>T2743/N2743</f>
        <v/>
      </c>
      <c r="Y2743" s="41">
        <f>IF(W2743=MAXIFS(W$2:W$7201, A$2:A$7201, A2743, B$2:B$7201, B2743), "OPTIMAL", "")</f>
        <v/>
      </c>
    </row>
    <row r="2744" ht="20" customHeight="1">
      <c r="A2744" s="28" t="n">
        <v>4</v>
      </c>
      <c r="B2744" s="28" t="n">
        <v>40</v>
      </c>
      <c r="C2744" s="29" t="n">
        <v>115</v>
      </c>
      <c r="D2744" s="29" t="n">
        <v>2</v>
      </c>
      <c r="E2744" s="30" t="n">
        <v>4</v>
      </c>
      <c r="F2744" s="29" t="n">
        <v>2</v>
      </c>
      <c r="G2744" s="28" t="n">
        <v>200</v>
      </c>
      <c r="H2744" s="30" t="inlineStr">
        <is>
          <t>ON</t>
        </is>
      </c>
      <c r="I2744" s="31" t="n">
        <v>994.4885628369005</v>
      </c>
      <c r="J2744" s="31" t="n">
        <v>4850.441664768843</v>
      </c>
      <c r="K2744" s="31" t="n">
        <v>2726.851851851852</v>
      </c>
      <c r="L2744" s="31" t="n">
        <v>150</v>
      </c>
      <c r="M2744" s="31">
        <f>I2744+J2744+K2744+L2744</f>
        <v/>
      </c>
      <c r="N2744" s="31">
        <f>M2744*'Dashboard &amp; Optimisation'!$B$18/('Dashboard &amp; Optimisation'!$B$16/3.6)</f>
        <v/>
      </c>
      <c r="O2744" s="31" t="n">
        <v>563.5948047888041</v>
      </c>
      <c r="P2744" s="32" t="n">
        <v>0.06750662192273081</v>
      </c>
      <c r="Q2744" s="33" t="n">
        <v>7.717389802140867</v>
      </c>
      <c r="R2744" s="31" t="n">
        <v>2608.946780692575</v>
      </c>
      <c r="S2744" s="31">
        <f>R2744*IF(A2744=4, 2.0, 3.0)</f>
        <v/>
      </c>
      <c r="T2744" s="29">
        <f>'Dashboard &amp; Optimisation'!$B$18*U2744</f>
        <v/>
      </c>
      <c r="U2744" s="34">
        <f>MIN(1, S2744/M2744)</f>
        <v/>
      </c>
      <c r="V2744" s="34">
        <f>N2744/(N2744+O2744)</f>
        <v/>
      </c>
      <c r="W2744" s="34">
        <f>U2744*V2744</f>
        <v/>
      </c>
      <c r="X2744" s="32">
        <f>T2744/N2744</f>
        <v/>
      </c>
      <c r="Y2744" s="35">
        <f>IF(W2744=MAXIFS(W$2:W$7201, A$2:A$7201, A2744, B$2:B$7201, B2744), "OPTIMAL", "")</f>
        <v/>
      </c>
    </row>
    <row r="2745" ht="20" customHeight="1">
      <c r="A2745" s="36" t="n">
        <v>4</v>
      </c>
      <c r="B2745" s="36" t="n">
        <v>40</v>
      </c>
      <c r="C2745" s="37" t="n">
        <v>115</v>
      </c>
      <c r="D2745" s="37" t="n">
        <v>2</v>
      </c>
      <c r="E2745" s="6" t="n">
        <v>4</v>
      </c>
      <c r="F2745" s="37" t="n">
        <v>2</v>
      </c>
      <c r="G2745" s="36" t="n">
        <v>200</v>
      </c>
      <c r="H2745" s="6" t="inlineStr">
        <is>
          <t>OFF</t>
        </is>
      </c>
      <c r="I2745" s="38" t="n">
        <v>994.4885628369005</v>
      </c>
      <c r="J2745" s="38" t="n">
        <v>4850.441664768843</v>
      </c>
      <c r="K2745" s="38" t="n">
        <v>2726.851851851852</v>
      </c>
      <c r="L2745" s="38" t="n">
        <v>150</v>
      </c>
      <c r="M2745" s="38">
        <f>I2745+J2745+K2745+L2745</f>
        <v/>
      </c>
      <c r="N2745" s="38">
        <f>M2745*'Dashboard &amp; Optimisation'!$B$18/('Dashboard &amp; Optimisation'!$B$16/3.6)</f>
        <v/>
      </c>
      <c r="O2745" s="38" t="n">
        <v>563.5948047888041</v>
      </c>
      <c r="P2745" s="39" t="n">
        <v>0.2787987619139524</v>
      </c>
      <c r="Q2745" s="40" t="n">
        <v>7.717389802140867</v>
      </c>
      <c r="R2745" s="38" t="n">
        <v>631.7143689292886</v>
      </c>
      <c r="S2745" s="38">
        <f>R2745*IF(A2745=4, 2.0, 3.0)</f>
        <v/>
      </c>
      <c r="T2745" s="37">
        <f>'Dashboard &amp; Optimisation'!$B$18*U2745</f>
        <v/>
      </c>
      <c r="U2745" s="26">
        <f>MIN(1, S2745/M2745)</f>
        <v/>
      </c>
      <c r="V2745" s="26">
        <f>N2745/(N2745+O2745)</f>
        <v/>
      </c>
      <c r="W2745" s="26">
        <f>U2745*V2745</f>
        <v/>
      </c>
      <c r="X2745" s="39">
        <f>T2745/N2745</f>
        <v/>
      </c>
      <c r="Y2745" s="41">
        <f>IF(W2745=MAXIFS(W$2:W$7201, A$2:A$7201, A2745, B$2:B$7201, B2745), "OPTIMAL", "")</f>
        <v/>
      </c>
    </row>
    <row r="2746" ht="20" customHeight="1">
      <c r="A2746" s="28" t="n">
        <v>4</v>
      </c>
      <c r="B2746" s="28" t="n">
        <v>40</v>
      </c>
      <c r="C2746" s="29" t="n">
        <v>115</v>
      </c>
      <c r="D2746" s="29" t="n">
        <v>2</v>
      </c>
      <c r="E2746" s="30" t="n">
        <v>8</v>
      </c>
      <c r="F2746" s="29" t="n">
        <v>1.5</v>
      </c>
      <c r="G2746" s="28" t="n">
        <v>50</v>
      </c>
      <c r="H2746" s="30" t="inlineStr">
        <is>
          <t>ON</t>
        </is>
      </c>
      <c r="I2746" s="31" t="n">
        <v>994.4885628369005</v>
      </c>
      <c r="J2746" s="31" t="n">
        <v>4850.441664768843</v>
      </c>
      <c r="K2746" s="31" t="n">
        <v>2726.851851851852</v>
      </c>
      <c r="L2746" s="31" t="n">
        <v>150</v>
      </c>
      <c r="M2746" s="31">
        <f>I2746+J2746+K2746+L2746</f>
        <v/>
      </c>
      <c r="N2746" s="31">
        <f>M2746*'Dashboard &amp; Optimisation'!$B$18/('Dashboard &amp; Optimisation'!$B$16/3.6)</f>
        <v/>
      </c>
      <c r="O2746" s="31" t="n">
        <v>689.7208614438235</v>
      </c>
      <c r="P2746" s="32" t="n">
        <v>0.05179405198840326</v>
      </c>
      <c r="Q2746" s="33" t="n">
        <v>11.4760847032113</v>
      </c>
      <c r="R2746" s="31" t="n">
        <v>3466.457430892786</v>
      </c>
      <c r="S2746" s="31">
        <f>R2746*IF(A2746=4, 2.0, 3.0)</f>
        <v/>
      </c>
      <c r="T2746" s="29">
        <f>'Dashboard &amp; Optimisation'!$B$18*U2746</f>
        <v/>
      </c>
      <c r="U2746" s="34">
        <f>MIN(1, S2746/M2746)</f>
        <v/>
      </c>
      <c r="V2746" s="34">
        <f>N2746/(N2746+O2746)</f>
        <v/>
      </c>
      <c r="W2746" s="34">
        <f>U2746*V2746</f>
        <v/>
      </c>
      <c r="X2746" s="32">
        <f>T2746/N2746</f>
        <v/>
      </c>
      <c r="Y2746" s="35">
        <f>IF(W2746=MAXIFS(W$2:W$7201, A$2:A$7201, A2746, B$2:B$7201, B2746), "OPTIMAL", "")</f>
        <v/>
      </c>
    </row>
    <row r="2747" ht="20" customHeight="1">
      <c r="A2747" s="36" t="n">
        <v>4</v>
      </c>
      <c r="B2747" s="36" t="n">
        <v>40</v>
      </c>
      <c r="C2747" s="37" t="n">
        <v>115</v>
      </c>
      <c r="D2747" s="37" t="n">
        <v>2</v>
      </c>
      <c r="E2747" s="6" t="n">
        <v>8</v>
      </c>
      <c r="F2747" s="37" t="n">
        <v>1.5</v>
      </c>
      <c r="G2747" s="36" t="n">
        <v>50</v>
      </c>
      <c r="H2747" s="6" t="inlineStr">
        <is>
          <t>OFF</t>
        </is>
      </c>
      <c r="I2747" s="38" t="n">
        <v>994.4885628369005</v>
      </c>
      <c r="J2747" s="38" t="n">
        <v>4850.441664768843</v>
      </c>
      <c r="K2747" s="38" t="n">
        <v>2726.851851851852</v>
      </c>
      <c r="L2747" s="38" t="n">
        <v>150</v>
      </c>
      <c r="M2747" s="38">
        <f>I2747+J2747+K2747+L2747</f>
        <v/>
      </c>
      <c r="N2747" s="38">
        <f>M2747*'Dashboard &amp; Optimisation'!$B$18/('Dashboard &amp; Optimisation'!$B$16/3.6)</f>
        <v/>
      </c>
      <c r="O2747" s="38" t="n">
        <v>689.7208614438235</v>
      </c>
      <c r="P2747" s="39" t="n">
        <v>0.2214958522293831</v>
      </c>
      <c r="Q2747" s="40" t="n">
        <v>11.4760847032113</v>
      </c>
      <c r="R2747" s="38" t="n">
        <v>810.5879843082234</v>
      </c>
      <c r="S2747" s="38">
        <f>R2747*IF(A2747=4, 2.0, 3.0)</f>
        <v/>
      </c>
      <c r="T2747" s="37">
        <f>'Dashboard &amp; Optimisation'!$B$18*U2747</f>
        <v/>
      </c>
      <c r="U2747" s="26">
        <f>MIN(1, S2747/M2747)</f>
        <v/>
      </c>
      <c r="V2747" s="26">
        <f>N2747/(N2747+O2747)</f>
        <v/>
      </c>
      <c r="W2747" s="26">
        <f>U2747*V2747</f>
        <v/>
      </c>
      <c r="X2747" s="39">
        <f>T2747/N2747</f>
        <v/>
      </c>
      <c r="Y2747" s="41">
        <f>IF(W2747=MAXIFS(W$2:W$7201, A$2:A$7201, A2747, B$2:B$7201, B2747), "OPTIMAL", "")</f>
        <v/>
      </c>
    </row>
    <row r="2748" ht="20" customHeight="1">
      <c r="A2748" s="28" t="n">
        <v>4</v>
      </c>
      <c r="B2748" s="28" t="n">
        <v>40</v>
      </c>
      <c r="C2748" s="29" t="n">
        <v>115</v>
      </c>
      <c r="D2748" s="29" t="n">
        <v>2</v>
      </c>
      <c r="E2748" s="30" t="n">
        <v>8</v>
      </c>
      <c r="F2748" s="29" t="n">
        <v>1.5</v>
      </c>
      <c r="G2748" s="28" t="n">
        <v>100</v>
      </c>
      <c r="H2748" s="30" t="inlineStr">
        <is>
          <t>ON</t>
        </is>
      </c>
      <c r="I2748" s="31" t="n">
        <v>994.4885628369005</v>
      </c>
      <c r="J2748" s="31" t="n">
        <v>4850.441664768843</v>
      </c>
      <c r="K2748" s="31" t="n">
        <v>2726.851851851852</v>
      </c>
      <c r="L2748" s="31" t="n">
        <v>150</v>
      </c>
      <c r="M2748" s="31">
        <f>I2748+J2748+K2748+L2748</f>
        <v/>
      </c>
      <c r="N2748" s="31">
        <f>M2748*'Dashboard &amp; Optimisation'!$B$18/('Dashboard &amp; Optimisation'!$B$16/3.6)</f>
        <v/>
      </c>
      <c r="O2748" s="31" t="n">
        <v>689.7208614438235</v>
      </c>
      <c r="P2748" s="32" t="n">
        <v>0.05248603000184628</v>
      </c>
      <c r="Q2748" s="33" t="n">
        <v>11.4760847032113</v>
      </c>
      <c r="R2748" s="31" t="n">
        <v>3420.755511227123</v>
      </c>
      <c r="S2748" s="31">
        <f>R2748*IF(A2748=4, 2.0, 3.0)</f>
        <v/>
      </c>
      <c r="T2748" s="29">
        <f>'Dashboard &amp; Optimisation'!$B$18*U2748</f>
        <v/>
      </c>
      <c r="U2748" s="34">
        <f>MIN(1, S2748/M2748)</f>
        <v/>
      </c>
      <c r="V2748" s="34">
        <f>N2748/(N2748+O2748)</f>
        <v/>
      </c>
      <c r="W2748" s="34">
        <f>U2748*V2748</f>
        <v/>
      </c>
      <c r="X2748" s="32">
        <f>T2748/N2748</f>
        <v/>
      </c>
      <c r="Y2748" s="35">
        <f>IF(W2748=MAXIFS(W$2:W$7201, A$2:A$7201, A2748, B$2:B$7201, B2748), "OPTIMAL", "")</f>
        <v/>
      </c>
    </row>
    <row r="2749" ht="20" customHeight="1">
      <c r="A2749" s="36" t="n">
        <v>4</v>
      </c>
      <c r="B2749" s="36" t="n">
        <v>40</v>
      </c>
      <c r="C2749" s="37" t="n">
        <v>115</v>
      </c>
      <c r="D2749" s="37" t="n">
        <v>2</v>
      </c>
      <c r="E2749" s="6" t="n">
        <v>8</v>
      </c>
      <c r="F2749" s="37" t="n">
        <v>1.5</v>
      </c>
      <c r="G2749" s="36" t="n">
        <v>100</v>
      </c>
      <c r="H2749" s="6" t="inlineStr">
        <is>
          <t>OFF</t>
        </is>
      </c>
      <c r="I2749" s="38" t="n">
        <v>994.4885628369005</v>
      </c>
      <c r="J2749" s="38" t="n">
        <v>4850.441664768843</v>
      </c>
      <c r="K2749" s="38" t="n">
        <v>2726.851851851852</v>
      </c>
      <c r="L2749" s="38" t="n">
        <v>150</v>
      </c>
      <c r="M2749" s="38">
        <f>I2749+J2749+K2749+L2749</f>
        <v/>
      </c>
      <c r="N2749" s="38">
        <f>M2749*'Dashboard &amp; Optimisation'!$B$18/('Dashboard &amp; Optimisation'!$B$16/3.6)</f>
        <v/>
      </c>
      <c r="O2749" s="38" t="n">
        <v>689.7208614438235</v>
      </c>
      <c r="P2749" s="39" t="n">
        <v>0.2221878302428261</v>
      </c>
      <c r="Q2749" s="40" t="n">
        <v>11.4760847032113</v>
      </c>
      <c r="R2749" s="38" t="n">
        <v>808.0635028256447</v>
      </c>
      <c r="S2749" s="38">
        <f>R2749*IF(A2749=4, 2.0, 3.0)</f>
        <v/>
      </c>
      <c r="T2749" s="37">
        <f>'Dashboard &amp; Optimisation'!$B$18*U2749</f>
        <v/>
      </c>
      <c r="U2749" s="26">
        <f>MIN(1, S2749/M2749)</f>
        <v/>
      </c>
      <c r="V2749" s="26">
        <f>N2749/(N2749+O2749)</f>
        <v/>
      </c>
      <c r="W2749" s="26">
        <f>U2749*V2749</f>
        <v/>
      </c>
      <c r="X2749" s="39">
        <f>T2749/N2749</f>
        <v/>
      </c>
      <c r="Y2749" s="41">
        <f>IF(W2749=MAXIFS(W$2:W$7201, A$2:A$7201, A2749, B$2:B$7201, B2749), "OPTIMAL", "")</f>
        <v/>
      </c>
    </row>
    <row r="2750" ht="20" customHeight="1">
      <c r="A2750" s="28" t="n">
        <v>4</v>
      </c>
      <c r="B2750" s="28" t="n">
        <v>40</v>
      </c>
      <c r="C2750" s="29" t="n">
        <v>115</v>
      </c>
      <c r="D2750" s="29" t="n">
        <v>2</v>
      </c>
      <c r="E2750" s="30" t="n">
        <v>8</v>
      </c>
      <c r="F2750" s="29" t="n">
        <v>1.5</v>
      </c>
      <c r="G2750" s="28" t="n">
        <v>150</v>
      </c>
      <c r="H2750" s="30" t="inlineStr">
        <is>
          <t>ON</t>
        </is>
      </c>
      <c r="I2750" s="31" t="n">
        <v>994.4885628369005</v>
      </c>
      <c r="J2750" s="31" t="n">
        <v>4850.441664768843</v>
      </c>
      <c r="K2750" s="31" t="n">
        <v>2726.851851851852</v>
      </c>
      <c r="L2750" s="31" t="n">
        <v>150</v>
      </c>
      <c r="M2750" s="31">
        <f>I2750+J2750+K2750+L2750</f>
        <v/>
      </c>
      <c r="N2750" s="31">
        <f>M2750*'Dashboard &amp; Optimisation'!$B$18/('Dashboard &amp; Optimisation'!$B$16/3.6)</f>
        <v/>
      </c>
      <c r="O2750" s="31" t="n">
        <v>689.7208614438235</v>
      </c>
      <c r="P2750" s="32" t="n">
        <v>0.0531780080152893</v>
      </c>
      <c r="Q2750" s="33" t="n">
        <v>11.4760847032113</v>
      </c>
      <c r="R2750" s="31" t="n">
        <v>3376.242982618443</v>
      </c>
      <c r="S2750" s="31">
        <f>R2750*IF(A2750=4, 2.0, 3.0)</f>
        <v/>
      </c>
      <c r="T2750" s="29">
        <f>'Dashboard &amp; Optimisation'!$B$18*U2750</f>
        <v/>
      </c>
      <c r="U2750" s="34">
        <f>MIN(1, S2750/M2750)</f>
        <v/>
      </c>
      <c r="V2750" s="34">
        <f>N2750/(N2750+O2750)</f>
        <v/>
      </c>
      <c r="W2750" s="34">
        <f>U2750*V2750</f>
        <v/>
      </c>
      <c r="X2750" s="32">
        <f>T2750/N2750</f>
        <v/>
      </c>
      <c r="Y2750" s="35">
        <f>IF(W2750=MAXIFS(W$2:W$7201, A$2:A$7201, A2750, B$2:B$7201, B2750), "OPTIMAL", "")</f>
        <v/>
      </c>
    </row>
    <row r="2751" ht="20" customHeight="1">
      <c r="A2751" s="36" t="n">
        <v>4</v>
      </c>
      <c r="B2751" s="36" t="n">
        <v>40</v>
      </c>
      <c r="C2751" s="37" t="n">
        <v>115</v>
      </c>
      <c r="D2751" s="37" t="n">
        <v>2</v>
      </c>
      <c r="E2751" s="6" t="n">
        <v>8</v>
      </c>
      <c r="F2751" s="37" t="n">
        <v>1.5</v>
      </c>
      <c r="G2751" s="36" t="n">
        <v>150</v>
      </c>
      <c r="H2751" s="6" t="inlineStr">
        <is>
          <t>OFF</t>
        </is>
      </c>
      <c r="I2751" s="38" t="n">
        <v>994.4885628369005</v>
      </c>
      <c r="J2751" s="38" t="n">
        <v>4850.441664768843</v>
      </c>
      <c r="K2751" s="38" t="n">
        <v>2726.851851851852</v>
      </c>
      <c r="L2751" s="38" t="n">
        <v>150</v>
      </c>
      <c r="M2751" s="38">
        <f>I2751+J2751+K2751+L2751</f>
        <v/>
      </c>
      <c r="N2751" s="38">
        <f>M2751*'Dashboard &amp; Optimisation'!$B$18/('Dashboard &amp; Optimisation'!$B$16/3.6)</f>
        <v/>
      </c>
      <c r="O2751" s="38" t="n">
        <v>689.7208614438235</v>
      </c>
      <c r="P2751" s="39" t="n">
        <v>0.2228798082562691</v>
      </c>
      <c r="Q2751" s="40" t="n">
        <v>11.4760847032113</v>
      </c>
      <c r="R2751" s="38" t="n">
        <v>805.5546969279917</v>
      </c>
      <c r="S2751" s="38">
        <f>R2751*IF(A2751=4, 2.0, 3.0)</f>
        <v/>
      </c>
      <c r="T2751" s="37">
        <f>'Dashboard &amp; Optimisation'!$B$18*U2751</f>
        <v/>
      </c>
      <c r="U2751" s="26">
        <f>MIN(1, S2751/M2751)</f>
        <v/>
      </c>
      <c r="V2751" s="26">
        <f>N2751/(N2751+O2751)</f>
        <v/>
      </c>
      <c r="W2751" s="26">
        <f>U2751*V2751</f>
        <v/>
      </c>
      <c r="X2751" s="39">
        <f>T2751/N2751</f>
        <v/>
      </c>
      <c r="Y2751" s="41">
        <f>IF(W2751=MAXIFS(W$2:W$7201, A$2:A$7201, A2751, B$2:B$7201, B2751), "OPTIMAL", "")</f>
        <v/>
      </c>
    </row>
    <row r="2752" ht="20" customHeight="1">
      <c r="A2752" s="28" t="n">
        <v>4</v>
      </c>
      <c r="B2752" s="28" t="n">
        <v>40</v>
      </c>
      <c r="C2752" s="29" t="n">
        <v>115</v>
      </c>
      <c r="D2752" s="29" t="n">
        <v>2</v>
      </c>
      <c r="E2752" s="30" t="n">
        <v>8</v>
      </c>
      <c r="F2752" s="29" t="n">
        <v>1.5</v>
      </c>
      <c r="G2752" s="28" t="n">
        <v>200</v>
      </c>
      <c r="H2752" s="30" t="inlineStr">
        <is>
          <t>ON</t>
        </is>
      </c>
      <c r="I2752" s="31" t="n">
        <v>994.4885628369005</v>
      </c>
      <c r="J2752" s="31" t="n">
        <v>4850.441664768843</v>
      </c>
      <c r="K2752" s="31" t="n">
        <v>2726.851851851852</v>
      </c>
      <c r="L2752" s="31" t="n">
        <v>150</v>
      </c>
      <c r="M2752" s="31">
        <f>I2752+J2752+K2752+L2752</f>
        <v/>
      </c>
      <c r="N2752" s="31">
        <f>M2752*'Dashboard &amp; Optimisation'!$B$18/('Dashboard &amp; Optimisation'!$B$16/3.6)</f>
        <v/>
      </c>
      <c r="O2752" s="31" t="n">
        <v>689.7208614438235</v>
      </c>
      <c r="P2752" s="32" t="n">
        <v>0.05386998602873232</v>
      </c>
      <c r="Q2752" s="33" t="n">
        <v>11.4760847032113</v>
      </c>
      <c r="R2752" s="31" t="n">
        <v>3332.874010687261</v>
      </c>
      <c r="S2752" s="31">
        <f>R2752*IF(A2752=4, 2.0, 3.0)</f>
        <v/>
      </c>
      <c r="T2752" s="29">
        <f>'Dashboard &amp; Optimisation'!$B$18*U2752</f>
        <v/>
      </c>
      <c r="U2752" s="34">
        <f>MIN(1, S2752/M2752)</f>
        <v/>
      </c>
      <c r="V2752" s="34">
        <f>N2752/(N2752+O2752)</f>
        <v/>
      </c>
      <c r="W2752" s="34">
        <f>U2752*V2752</f>
        <v/>
      </c>
      <c r="X2752" s="32">
        <f>T2752/N2752</f>
        <v/>
      </c>
      <c r="Y2752" s="35">
        <f>IF(W2752=MAXIFS(W$2:W$7201, A$2:A$7201, A2752, B$2:B$7201, B2752), "OPTIMAL", "")</f>
        <v/>
      </c>
    </row>
    <row r="2753" ht="20" customHeight="1">
      <c r="A2753" s="36" t="n">
        <v>4</v>
      </c>
      <c r="B2753" s="36" t="n">
        <v>40</v>
      </c>
      <c r="C2753" s="37" t="n">
        <v>115</v>
      </c>
      <c r="D2753" s="37" t="n">
        <v>2</v>
      </c>
      <c r="E2753" s="6" t="n">
        <v>8</v>
      </c>
      <c r="F2753" s="37" t="n">
        <v>1.5</v>
      </c>
      <c r="G2753" s="36" t="n">
        <v>200</v>
      </c>
      <c r="H2753" s="6" t="inlineStr">
        <is>
          <t>OFF</t>
        </is>
      </c>
      <c r="I2753" s="38" t="n">
        <v>994.4885628369005</v>
      </c>
      <c r="J2753" s="38" t="n">
        <v>4850.441664768843</v>
      </c>
      <c r="K2753" s="38" t="n">
        <v>2726.851851851852</v>
      </c>
      <c r="L2753" s="38" t="n">
        <v>150</v>
      </c>
      <c r="M2753" s="38">
        <f>I2753+J2753+K2753+L2753</f>
        <v/>
      </c>
      <c r="N2753" s="38">
        <f>M2753*'Dashboard &amp; Optimisation'!$B$18/('Dashboard &amp; Optimisation'!$B$16/3.6)</f>
        <v/>
      </c>
      <c r="O2753" s="38" t="n">
        <v>689.7208614438235</v>
      </c>
      <c r="P2753" s="39" t="n">
        <v>0.2235717862697122</v>
      </c>
      <c r="Q2753" s="40" t="n">
        <v>11.4760847032113</v>
      </c>
      <c r="R2753" s="38" t="n">
        <v>803.06142106255</v>
      </c>
      <c r="S2753" s="38">
        <f>R2753*IF(A2753=4, 2.0, 3.0)</f>
        <v/>
      </c>
      <c r="T2753" s="37">
        <f>'Dashboard &amp; Optimisation'!$B$18*U2753</f>
        <v/>
      </c>
      <c r="U2753" s="26">
        <f>MIN(1, S2753/M2753)</f>
        <v/>
      </c>
      <c r="V2753" s="26">
        <f>N2753/(N2753+O2753)</f>
        <v/>
      </c>
      <c r="W2753" s="26">
        <f>U2753*V2753</f>
        <v/>
      </c>
      <c r="X2753" s="39">
        <f>T2753/N2753</f>
        <v/>
      </c>
      <c r="Y2753" s="41">
        <f>IF(W2753=MAXIFS(W$2:W$7201, A$2:A$7201, A2753, B$2:B$7201, B2753), "OPTIMAL", "")</f>
        <v/>
      </c>
    </row>
    <row r="2754" ht="20" customHeight="1">
      <c r="A2754" s="28" t="n">
        <v>4</v>
      </c>
      <c r="B2754" s="28" t="n">
        <v>40</v>
      </c>
      <c r="C2754" s="29" t="n">
        <v>115</v>
      </c>
      <c r="D2754" s="29" t="n">
        <v>2</v>
      </c>
      <c r="E2754" s="30" t="n">
        <v>8</v>
      </c>
      <c r="F2754" s="29" t="n">
        <v>2</v>
      </c>
      <c r="G2754" s="28" t="n">
        <v>50</v>
      </c>
      <c r="H2754" s="30" t="inlineStr">
        <is>
          <t>ON</t>
        </is>
      </c>
      <c r="I2754" s="31" t="n">
        <v>994.4885628369005</v>
      </c>
      <c r="J2754" s="31" t="n">
        <v>4850.441664768843</v>
      </c>
      <c r="K2754" s="31" t="n">
        <v>2726.851851851852</v>
      </c>
      <c r="L2754" s="31" t="n">
        <v>150</v>
      </c>
      <c r="M2754" s="31">
        <f>I2754+J2754+K2754+L2754</f>
        <v/>
      </c>
      <c r="N2754" s="31">
        <f>M2754*'Dashboard &amp; Optimisation'!$B$18/('Dashboard &amp; Optimisation'!$B$16/3.6)</f>
        <v/>
      </c>
      <c r="O2754" s="31" t="n">
        <v>820.8432958866458</v>
      </c>
      <c r="P2754" s="32" t="n">
        <v>0.05029458895537463</v>
      </c>
      <c r="Q2754" s="33" t="n">
        <v>15.23477960428174</v>
      </c>
      <c r="R2754" s="31" t="n">
        <v>3640.51243886776</v>
      </c>
      <c r="S2754" s="31">
        <f>R2754*IF(A2754=4, 2.0, 3.0)</f>
        <v/>
      </c>
      <c r="T2754" s="29">
        <f>'Dashboard &amp; Optimisation'!$B$18*U2754</f>
        <v/>
      </c>
      <c r="U2754" s="34">
        <f>MIN(1, S2754/M2754)</f>
        <v/>
      </c>
      <c r="V2754" s="34">
        <f>N2754/(N2754+O2754)</f>
        <v/>
      </c>
      <c r="W2754" s="34">
        <f>U2754*V2754</f>
        <v/>
      </c>
      <c r="X2754" s="32">
        <f>T2754/N2754</f>
        <v/>
      </c>
      <c r="Y2754" s="35">
        <f>IF(W2754=MAXIFS(W$2:W$7201, A$2:A$7201, A2754, B$2:B$7201, B2754), "OPTIMAL", "")</f>
        <v/>
      </c>
    </row>
    <row r="2755" ht="20" customHeight="1">
      <c r="A2755" s="36" t="n">
        <v>4</v>
      </c>
      <c r="B2755" s="36" t="n">
        <v>40</v>
      </c>
      <c r="C2755" s="37" t="n">
        <v>115</v>
      </c>
      <c r="D2755" s="37" t="n">
        <v>2</v>
      </c>
      <c r="E2755" s="6" t="n">
        <v>8</v>
      </c>
      <c r="F2755" s="37" t="n">
        <v>2</v>
      </c>
      <c r="G2755" s="36" t="n">
        <v>50</v>
      </c>
      <c r="H2755" s="6" t="inlineStr">
        <is>
          <t>OFF</t>
        </is>
      </c>
      <c r="I2755" s="38" t="n">
        <v>994.4885628369005</v>
      </c>
      <c r="J2755" s="38" t="n">
        <v>4850.441664768843</v>
      </c>
      <c r="K2755" s="38" t="n">
        <v>2726.851851851852</v>
      </c>
      <c r="L2755" s="38" t="n">
        <v>150</v>
      </c>
      <c r="M2755" s="38">
        <f>I2755+J2755+K2755+L2755</f>
        <v/>
      </c>
      <c r="N2755" s="38">
        <f>M2755*'Dashboard &amp; Optimisation'!$B$18/('Dashboard &amp; Optimisation'!$B$16/3.6)</f>
        <v/>
      </c>
      <c r="O2755" s="38" t="n">
        <v>820.8432958866458</v>
      </c>
      <c r="P2755" s="39" t="n">
        <v>0.2211543975707798</v>
      </c>
      <c r="Q2755" s="40" t="n">
        <v>15.23477960428174</v>
      </c>
      <c r="R2755" s="38" t="n">
        <v>827.9196738160381</v>
      </c>
      <c r="S2755" s="38">
        <f>R2755*IF(A2755=4, 2.0, 3.0)</f>
        <v/>
      </c>
      <c r="T2755" s="37">
        <f>'Dashboard &amp; Optimisation'!$B$18*U2755</f>
        <v/>
      </c>
      <c r="U2755" s="26">
        <f>MIN(1, S2755/M2755)</f>
        <v/>
      </c>
      <c r="V2755" s="26">
        <f>N2755/(N2755+O2755)</f>
        <v/>
      </c>
      <c r="W2755" s="26">
        <f>U2755*V2755</f>
        <v/>
      </c>
      <c r="X2755" s="39">
        <f>T2755/N2755</f>
        <v/>
      </c>
      <c r="Y2755" s="41">
        <f>IF(W2755=MAXIFS(W$2:W$7201, A$2:A$7201, A2755, B$2:B$7201, B2755), "OPTIMAL", "")</f>
        <v/>
      </c>
    </row>
    <row r="2756" ht="20" customHeight="1">
      <c r="A2756" s="28" t="n">
        <v>4</v>
      </c>
      <c r="B2756" s="28" t="n">
        <v>40</v>
      </c>
      <c r="C2756" s="29" t="n">
        <v>115</v>
      </c>
      <c r="D2756" s="29" t="n">
        <v>2</v>
      </c>
      <c r="E2756" s="30" t="n">
        <v>8</v>
      </c>
      <c r="F2756" s="29" t="n">
        <v>2</v>
      </c>
      <c r="G2756" s="28" t="n">
        <v>100</v>
      </c>
      <c r="H2756" s="30" t="inlineStr">
        <is>
          <t>ON</t>
        </is>
      </c>
      <c r="I2756" s="31" t="n">
        <v>994.4885628369005</v>
      </c>
      <c r="J2756" s="31" t="n">
        <v>4850.441664768843</v>
      </c>
      <c r="K2756" s="31" t="n">
        <v>2726.851851851852</v>
      </c>
      <c r="L2756" s="31" t="n">
        <v>150</v>
      </c>
      <c r="M2756" s="31">
        <f>I2756+J2756+K2756+L2756</f>
        <v/>
      </c>
      <c r="N2756" s="31">
        <f>M2756*'Dashboard &amp; Optimisation'!$B$18/('Dashboard &amp; Optimisation'!$B$16/3.6)</f>
        <v/>
      </c>
      <c r="O2756" s="31" t="n">
        <v>820.8432958866458</v>
      </c>
      <c r="P2756" s="32" t="n">
        <v>0.05098656696881766</v>
      </c>
      <c r="Q2756" s="33" t="n">
        <v>15.23477960428174</v>
      </c>
      <c r="R2756" s="31" t="n">
        <v>3591.104237548715</v>
      </c>
      <c r="S2756" s="31">
        <f>R2756*IF(A2756=4, 2.0, 3.0)</f>
        <v/>
      </c>
      <c r="T2756" s="29">
        <f>'Dashboard &amp; Optimisation'!$B$18*U2756</f>
        <v/>
      </c>
      <c r="U2756" s="34">
        <f>MIN(1, S2756/M2756)</f>
        <v/>
      </c>
      <c r="V2756" s="34">
        <f>N2756/(N2756+O2756)</f>
        <v/>
      </c>
      <c r="W2756" s="34">
        <f>U2756*V2756</f>
        <v/>
      </c>
      <c r="X2756" s="32">
        <f>T2756/N2756</f>
        <v/>
      </c>
      <c r="Y2756" s="35">
        <f>IF(W2756=MAXIFS(W$2:W$7201, A$2:A$7201, A2756, B$2:B$7201, B2756), "OPTIMAL", "")</f>
        <v/>
      </c>
    </row>
    <row r="2757" ht="20" customHeight="1">
      <c r="A2757" s="36" t="n">
        <v>4</v>
      </c>
      <c r="B2757" s="36" t="n">
        <v>40</v>
      </c>
      <c r="C2757" s="37" t="n">
        <v>115</v>
      </c>
      <c r="D2757" s="37" t="n">
        <v>2</v>
      </c>
      <c r="E2757" s="6" t="n">
        <v>8</v>
      </c>
      <c r="F2757" s="37" t="n">
        <v>2</v>
      </c>
      <c r="G2757" s="36" t="n">
        <v>100</v>
      </c>
      <c r="H2757" s="6" t="inlineStr">
        <is>
          <t>OFF</t>
        </is>
      </c>
      <c r="I2757" s="38" t="n">
        <v>994.4885628369005</v>
      </c>
      <c r="J2757" s="38" t="n">
        <v>4850.441664768843</v>
      </c>
      <c r="K2757" s="38" t="n">
        <v>2726.851851851852</v>
      </c>
      <c r="L2757" s="38" t="n">
        <v>150</v>
      </c>
      <c r="M2757" s="38">
        <f>I2757+J2757+K2757+L2757</f>
        <v/>
      </c>
      <c r="N2757" s="38">
        <f>M2757*'Dashboard &amp; Optimisation'!$B$18/('Dashboard &amp; Optimisation'!$B$16/3.6)</f>
        <v/>
      </c>
      <c r="O2757" s="38" t="n">
        <v>820.8432958866458</v>
      </c>
      <c r="P2757" s="39" t="n">
        <v>0.2218463755842228</v>
      </c>
      <c r="Q2757" s="40" t="n">
        <v>15.23477960428174</v>
      </c>
      <c r="R2757" s="38" t="n">
        <v>825.3372461803876</v>
      </c>
      <c r="S2757" s="38">
        <f>R2757*IF(A2757=4, 2.0, 3.0)</f>
        <v/>
      </c>
      <c r="T2757" s="37">
        <f>'Dashboard &amp; Optimisation'!$B$18*U2757</f>
        <v/>
      </c>
      <c r="U2757" s="26">
        <f>MIN(1, S2757/M2757)</f>
        <v/>
      </c>
      <c r="V2757" s="26">
        <f>N2757/(N2757+O2757)</f>
        <v/>
      </c>
      <c r="W2757" s="26">
        <f>U2757*V2757</f>
        <v/>
      </c>
      <c r="X2757" s="39">
        <f>T2757/N2757</f>
        <v/>
      </c>
      <c r="Y2757" s="41">
        <f>IF(W2757=MAXIFS(W$2:W$7201, A$2:A$7201, A2757, B$2:B$7201, B2757), "OPTIMAL", "")</f>
        <v/>
      </c>
    </row>
    <row r="2758" ht="20" customHeight="1">
      <c r="A2758" s="28" t="n">
        <v>4</v>
      </c>
      <c r="B2758" s="28" t="n">
        <v>40</v>
      </c>
      <c r="C2758" s="29" t="n">
        <v>115</v>
      </c>
      <c r="D2758" s="29" t="n">
        <v>2</v>
      </c>
      <c r="E2758" s="30" t="n">
        <v>8</v>
      </c>
      <c r="F2758" s="29" t="n">
        <v>2</v>
      </c>
      <c r="G2758" s="28" t="n">
        <v>150</v>
      </c>
      <c r="H2758" s="30" t="inlineStr">
        <is>
          <t>ON</t>
        </is>
      </c>
      <c r="I2758" s="31" t="n">
        <v>994.4885628369005</v>
      </c>
      <c r="J2758" s="31" t="n">
        <v>4850.441664768843</v>
      </c>
      <c r="K2758" s="31" t="n">
        <v>2726.851851851852</v>
      </c>
      <c r="L2758" s="31" t="n">
        <v>150</v>
      </c>
      <c r="M2758" s="31">
        <f>I2758+J2758+K2758+L2758</f>
        <v/>
      </c>
      <c r="N2758" s="31">
        <f>M2758*'Dashboard &amp; Optimisation'!$B$18/('Dashboard &amp; Optimisation'!$B$16/3.6)</f>
        <v/>
      </c>
      <c r="O2758" s="31" t="n">
        <v>820.8432958866458</v>
      </c>
      <c r="P2758" s="32" t="n">
        <v>0.05167854498226068</v>
      </c>
      <c r="Q2758" s="33" t="n">
        <v>15.23477960428174</v>
      </c>
      <c r="R2758" s="31" t="n">
        <v>3543.019192251507</v>
      </c>
      <c r="S2758" s="31">
        <f>R2758*IF(A2758=4, 2.0, 3.0)</f>
        <v/>
      </c>
      <c r="T2758" s="29">
        <f>'Dashboard &amp; Optimisation'!$B$18*U2758</f>
        <v/>
      </c>
      <c r="U2758" s="34">
        <f>MIN(1, S2758/M2758)</f>
        <v/>
      </c>
      <c r="V2758" s="34">
        <f>N2758/(N2758+O2758)</f>
        <v/>
      </c>
      <c r="W2758" s="34">
        <f>U2758*V2758</f>
        <v/>
      </c>
      <c r="X2758" s="32">
        <f>T2758/N2758</f>
        <v/>
      </c>
      <c r="Y2758" s="35">
        <f>IF(W2758=MAXIFS(W$2:W$7201, A$2:A$7201, A2758, B$2:B$7201, B2758), "OPTIMAL", "")</f>
        <v/>
      </c>
    </row>
    <row r="2759" ht="20" customHeight="1">
      <c r="A2759" s="36" t="n">
        <v>4</v>
      </c>
      <c r="B2759" s="36" t="n">
        <v>40</v>
      </c>
      <c r="C2759" s="37" t="n">
        <v>115</v>
      </c>
      <c r="D2759" s="37" t="n">
        <v>2</v>
      </c>
      <c r="E2759" s="6" t="n">
        <v>8</v>
      </c>
      <c r="F2759" s="37" t="n">
        <v>2</v>
      </c>
      <c r="G2759" s="36" t="n">
        <v>150</v>
      </c>
      <c r="H2759" s="6" t="inlineStr">
        <is>
          <t>OFF</t>
        </is>
      </c>
      <c r="I2759" s="38" t="n">
        <v>994.4885628369005</v>
      </c>
      <c r="J2759" s="38" t="n">
        <v>4850.441664768843</v>
      </c>
      <c r="K2759" s="38" t="n">
        <v>2726.851851851852</v>
      </c>
      <c r="L2759" s="38" t="n">
        <v>150</v>
      </c>
      <c r="M2759" s="38">
        <f>I2759+J2759+K2759+L2759</f>
        <v/>
      </c>
      <c r="N2759" s="38">
        <f>M2759*'Dashboard &amp; Optimisation'!$B$18/('Dashboard &amp; Optimisation'!$B$16/3.6)</f>
        <v/>
      </c>
      <c r="O2759" s="38" t="n">
        <v>820.8432958866458</v>
      </c>
      <c r="P2759" s="39" t="n">
        <v>0.2225383535976659</v>
      </c>
      <c r="Q2759" s="40" t="n">
        <v>15.23477960428174</v>
      </c>
      <c r="R2759" s="38" t="n">
        <v>822.770878546227</v>
      </c>
      <c r="S2759" s="38">
        <f>R2759*IF(A2759=4, 2.0, 3.0)</f>
        <v/>
      </c>
      <c r="T2759" s="37">
        <f>'Dashboard &amp; Optimisation'!$B$18*U2759</f>
        <v/>
      </c>
      <c r="U2759" s="26">
        <f>MIN(1, S2759/M2759)</f>
        <v/>
      </c>
      <c r="V2759" s="26">
        <f>N2759/(N2759+O2759)</f>
        <v/>
      </c>
      <c r="W2759" s="26">
        <f>U2759*V2759</f>
        <v/>
      </c>
      <c r="X2759" s="39">
        <f>T2759/N2759</f>
        <v/>
      </c>
      <c r="Y2759" s="41">
        <f>IF(W2759=MAXIFS(W$2:W$7201, A$2:A$7201, A2759, B$2:B$7201, B2759), "OPTIMAL", "")</f>
        <v/>
      </c>
    </row>
    <row r="2760" ht="20" customHeight="1">
      <c r="A2760" s="28" t="n">
        <v>4</v>
      </c>
      <c r="B2760" s="28" t="n">
        <v>40</v>
      </c>
      <c r="C2760" s="29" t="n">
        <v>115</v>
      </c>
      <c r="D2760" s="29" t="n">
        <v>2</v>
      </c>
      <c r="E2760" s="30" t="n">
        <v>8</v>
      </c>
      <c r="F2760" s="29" t="n">
        <v>2</v>
      </c>
      <c r="G2760" s="28" t="n">
        <v>200</v>
      </c>
      <c r="H2760" s="30" t="inlineStr">
        <is>
          <t>ON</t>
        </is>
      </c>
      <c r="I2760" s="31" t="n">
        <v>994.4885628369005</v>
      </c>
      <c r="J2760" s="31" t="n">
        <v>4850.441664768843</v>
      </c>
      <c r="K2760" s="31" t="n">
        <v>2726.851851851852</v>
      </c>
      <c r="L2760" s="31" t="n">
        <v>150</v>
      </c>
      <c r="M2760" s="31">
        <f>I2760+J2760+K2760+L2760</f>
        <v/>
      </c>
      <c r="N2760" s="31">
        <f>M2760*'Dashboard &amp; Optimisation'!$B$18/('Dashboard &amp; Optimisation'!$B$16/3.6)</f>
        <v/>
      </c>
      <c r="O2760" s="31" t="n">
        <v>820.8432958866458</v>
      </c>
      <c r="P2760" s="32" t="n">
        <v>0.05237052299570371</v>
      </c>
      <c r="Q2760" s="33" t="n">
        <v>15.23477960428174</v>
      </c>
      <c r="R2760" s="31" t="n">
        <v>3496.204853917597</v>
      </c>
      <c r="S2760" s="31">
        <f>R2760*IF(A2760=4, 2.0, 3.0)</f>
        <v/>
      </c>
      <c r="T2760" s="29">
        <f>'Dashboard &amp; Optimisation'!$B$18*U2760</f>
        <v/>
      </c>
      <c r="U2760" s="34">
        <f>MIN(1, S2760/M2760)</f>
        <v/>
      </c>
      <c r="V2760" s="34">
        <f>N2760/(N2760+O2760)</f>
        <v/>
      </c>
      <c r="W2760" s="34">
        <f>U2760*V2760</f>
        <v/>
      </c>
      <c r="X2760" s="32">
        <f>T2760/N2760</f>
        <v/>
      </c>
      <c r="Y2760" s="35">
        <f>IF(W2760=MAXIFS(W$2:W$7201, A$2:A$7201, A2760, B$2:B$7201, B2760), "OPTIMAL", "")</f>
        <v/>
      </c>
    </row>
    <row r="2761" ht="20" customHeight="1">
      <c r="A2761" s="36" t="n">
        <v>4</v>
      </c>
      <c r="B2761" s="36" t="n">
        <v>40</v>
      </c>
      <c r="C2761" s="37" t="n">
        <v>115</v>
      </c>
      <c r="D2761" s="37" t="n">
        <v>2</v>
      </c>
      <c r="E2761" s="6" t="n">
        <v>8</v>
      </c>
      <c r="F2761" s="37" t="n">
        <v>2</v>
      </c>
      <c r="G2761" s="36" t="n">
        <v>200</v>
      </c>
      <c r="H2761" s="6" t="inlineStr">
        <is>
          <t>OFF</t>
        </is>
      </c>
      <c r="I2761" s="38" t="n">
        <v>994.4885628369005</v>
      </c>
      <c r="J2761" s="38" t="n">
        <v>4850.441664768843</v>
      </c>
      <c r="K2761" s="38" t="n">
        <v>2726.851851851852</v>
      </c>
      <c r="L2761" s="38" t="n">
        <v>150</v>
      </c>
      <c r="M2761" s="38">
        <f>I2761+J2761+K2761+L2761</f>
        <v/>
      </c>
      <c r="N2761" s="38">
        <f>M2761*'Dashboard &amp; Optimisation'!$B$18/('Dashboard &amp; Optimisation'!$B$16/3.6)</f>
        <v/>
      </c>
      <c r="O2761" s="38" t="n">
        <v>820.8432958866458</v>
      </c>
      <c r="P2761" s="39" t="n">
        <v>0.2232303316111089</v>
      </c>
      <c r="Q2761" s="40" t="n">
        <v>15.23477960428174</v>
      </c>
      <c r="R2761" s="38" t="n">
        <v>820.2204215633154</v>
      </c>
      <c r="S2761" s="38">
        <f>R2761*IF(A2761=4, 2.0, 3.0)</f>
        <v/>
      </c>
      <c r="T2761" s="37">
        <f>'Dashboard &amp; Optimisation'!$B$18*U2761</f>
        <v/>
      </c>
      <c r="U2761" s="26">
        <f>MIN(1, S2761/M2761)</f>
        <v/>
      </c>
      <c r="V2761" s="26">
        <f>N2761/(N2761+O2761)</f>
        <v/>
      </c>
      <c r="W2761" s="26">
        <f>U2761*V2761</f>
        <v/>
      </c>
      <c r="X2761" s="39">
        <f>T2761/N2761</f>
        <v/>
      </c>
      <c r="Y2761" s="41">
        <f>IF(W2761=MAXIFS(W$2:W$7201, A$2:A$7201, A2761, B$2:B$7201, B2761), "OPTIMAL", "")</f>
        <v/>
      </c>
    </row>
    <row r="2762" ht="20" customHeight="1">
      <c r="A2762" s="28" t="n">
        <v>4</v>
      </c>
      <c r="B2762" s="28" t="n">
        <v>40</v>
      </c>
      <c r="C2762" s="29" t="n">
        <v>115</v>
      </c>
      <c r="D2762" s="29" t="n">
        <v>3</v>
      </c>
      <c r="E2762" s="30" t="n">
        <v>0</v>
      </c>
      <c r="F2762" s="29" t="n">
        <v>0</v>
      </c>
      <c r="G2762" s="28" t="n">
        <v>50</v>
      </c>
      <c r="H2762" s="30" t="inlineStr">
        <is>
          <t>ON</t>
        </is>
      </c>
      <c r="I2762" s="31" t="n">
        <v>994.4885628369005</v>
      </c>
      <c r="J2762" s="31" t="n">
        <v>4850.441664768843</v>
      </c>
      <c r="K2762" s="31" t="n">
        <v>2726.851851851852</v>
      </c>
      <c r="L2762" s="31" t="n">
        <v>150</v>
      </c>
      <c r="M2762" s="31">
        <f>I2762+J2762+K2762+L2762</f>
        <v/>
      </c>
      <c r="N2762" s="31">
        <f>M2762*'Dashboard &amp; Optimisation'!$B$18/('Dashboard &amp; Optimisation'!$B$16/3.6)</f>
        <v/>
      </c>
      <c r="O2762" s="31" t="n">
        <v>501.4369407991722</v>
      </c>
      <c r="P2762" s="32" t="n">
        <v>0.4692026940784873</v>
      </c>
      <c r="Q2762" s="33" t="n">
        <v>0.2</v>
      </c>
      <c r="R2762" s="31" t="n">
        <v>374.9755181256834</v>
      </c>
      <c r="S2762" s="31">
        <f>R2762*IF(A2762=4, 2.0, 3.0)</f>
        <v/>
      </c>
      <c r="T2762" s="29">
        <f>'Dashboard &amp; Optimisation'!$B$18*U2762</f>
        <v/>
      </c>
      <c r="U2762" s="34">
        <f>MIN(1, S2762/M2762)</f>
        <v/>
      </c>
      <c r="V2762" s="34">
        <f>N2762/(N2762+O2762)</f>
        <v/>
      </c>
      <c r="W2762" s="34">
        <f>U2762*V2762</f>
        <v/>
      </c>
      <c r="X2762" s="32">
        <f>T2762/N2762</f>
        <v/>
      </c>
      <c r="Y2762" s="35">
        <f>IF(W2762=MAXIFS(W$2:W$7201, A$2:A$7201, A2762, B$2:B$7201, B2762), "OPTIMAL", "")</f>
        <v/>
      </c>
    </row>
    <row r="2763" ht="20" customHeight="1">
      <c r="A2763" s="36" t="n">
        <v>4</v>
      </c>
      <c r="B2763" s="36" t="n">
        <v>40</v>
      </c>
      <c r="C2763" s="37" t="n">
        <v>115</v>
      </c>
      <c r="D2763" s="37" t="n">
        <v>3</v>
      </c>
      <c r="E2763" s="6" t="n">
        <v>0</v>
      </c>
      <c r="F2763" s="37" t="n">
        <v>0</v>
      </c>
      <c r="G2763" s="36" t="n">
        <v>50</v>
      </c>
      <c r="H2763" s="6" t="inlineStr">
        <is>
          <t>OFF</t>
        </is>
      </c>
      <c r="I2763" s="38" t="n">
        <v>994.4885628369005</v>
      </c>
      <c r="J2763" s="38" t="n">
        <v>4850.441664768843</v>
      </c>
      <c r="K2763" s="38" t="n">
        <v>2726.851851851852</v>
      </c>
      <c r="L2763" s="38" t="n">
        <v>150</v>
      </c>
      <c r="M2763" s="38">
        <f>I2763+J2763+K2763+L2763</f>
        <v/>
      </c>
      <c r="N2763" s="38">
        <f>M2763*'Dashboard &amp; Optimisation'!$B$18/('Dashboard &amp; Optimisation'!$B$16/3.6)</f>
        <v/>
      </c>
      <c r="O2763" s="38" t="n">
        <v>501.4369407991722</v>
      </c>
      <c r="P2763" s="39" t="n">
        <v>0.7459938994556966</v>
      </c>
      <c r="Q2763" s="40" t="n">
        <v>0.2</v>
      </c>
      <c r="R2763" s="38" t="n">
        <v>235.8457937074539</v>
      </c>
      <c r="S2763" s="38">
        <f>R2763*IF(A2763=4, 2.0, 3.0)</f>
        <v/>
      </c>
      <c r="T2763" s="37">
        <f>'Dashboard &amp; Optimisation'!$B$18*U2763</f>
        <v/>
      </c>
      <c r="U2763" s="26">
        <f>MIN(1, S2763/M2763)</f>
        <v/>
      </c>
      <c r="V2763" s="26">
        <f>N2763/(N2763+O2763)</f>
        <v/>
      </c>
      <c r="W2763" s="26">
        <f>U2763*V2763</f>
        <v/>
      </c>
      <c r="X2763" s="39">
        <f>T2763/N2763</f>
        <v/>
      </c>
      <c r="Y2763" s="41">
        <f>IF(W2763=MAXIFS(W$2:W$7201, A$2:A$7201, A2763, B$2:B$7201, B2763), "OPTIMAL", "")</f>
        <v/>
      </c>
    </row>
    <row r="2764" ht="20" customHeight="1">
      <c r="A2764" s="28" t="n">
        <v>4</v>
      </c>
      <c r="B2764" s="28" t="n">
        <v>40</v>
      </c>
      <c r="C2764" s="29" t="n">
        <v>115</v>
      </c>
      <c r="D2764" s="29" t="n">
        <v>3</v>
      </c>
      <c r="E2764" s="30" t="n">
        <v>0</v>
      </c>
      <c r="F2764" s="29" t="n">
        <v>0</v>
      </c>
      <c r="G2764" s="28" t="n">
        <v>100</v>
      </c>
      <c r="H2764" s="30" t="inlineStr">
        <is>
          <t>ON</t>
        </is>
      </c>
      <c r="I2764" s="31" t="n">
        <v>994.4885628369005</v>
      </c>
      <c r="J2764" s="31" t="n">
        <v>4850.441664768843</v>
      </c>
      <c r="K2764" s="31" t="n">
        <v>2726.851851851852</v>
      </c>
      <c r="L2764" s="31" t="n">
        <v>150</v>
      </c>
      <c r="M2764" s="31">
        <f>I2764+J2764+K2764+L2764</f>
        <v/>
      </c>
      <c r="N2764" s="31">
        <f>M2764*'Dashboard &amp; Optimisation'!$B$18/('Dashboard &amp; Optimisation'!$B$16/3.6)</f>
        <v/>
      </c>
      <c r="O2764" s="31" t="n">
        <v>501.4369407991722</v>
      </c>
      <c r="P2764" s="32" t="n">
        <v>0.4698946720919304</v>
      </c>
      <c r="Q2764" s="33" t="n">
        <v>0.2</v>
      </c>
      <c r="R2764" s="31" t="n">
        <v>374.423320304484</v>
      </c>
      <c r="S2764" s="31">
        <f>R2764*IF(A2764=4, 2.0, 3.0)</f>
        <v/>
      </c>
      <c r="T2764" s="29">
        <f>'Dashboard &amp; Optimisation'!$B$18*U2764</f>
        <v/>
      </c>
      <c r="U2764" s="34">
        <f>MIN(1, S2764/M2764)</f>
        <v/>
      </c>
      <c r="V2764" s="34">
        <f>N2764/(N2764+O2764)</f>
        <v/>
      </c>
      <c r="W2764" s="34">
        <f>U2764*V2764</f>
        <v/>
      </c>
      <c r="X2764" s="32">
        <f>T2764/N2764</f>
        <v/>
      </c>
      <c r="Y2764" s="35">
        <f>IF(W2764=MAXIFS(W$2:W$7201, A$2:A$7201, A2764, B$2:B$7201, B2764), "OPTIMAL", "")</f>
        <v/>
      </c>
    </row>
    <row r="2765" ht="20" customHeight="1">
      <c r="A2765" s="36" t="n">
        <v>4</v>
      </c>
      <c r="B2765" s="36" t="n">
        <v>40</v>
      </c>
      <c r="C2765" s="37" t="n">
        <v>115</v>
      </c>
      <c r="D2765" s="37" t="n">
        <v>3</v>
      </c>
      <c r="E2765" s="6" t="n">
        <v>0</v>
      </c>
      <c r="F2765" s="37" t="n">
        <v>0</v>
      </c>
      <c r="G2765" s="36" t="n">
        <v>100</v>
      </c>
      <c r="H2765" s="6" t="inlineStr">
        <is>
          <t>OFF</t>
        </is>
      </c>
      <c r="I2765" s="38" t="n">
        <v>994.4885628369005</v>
      </c>
      <c r="J2765" s="38" t="n">
        <v>4850.441664768843</v>
      </c>
      <c r="K2765" s="38" t="n">
        <v>2726.851851851852</v>
      </c>
      <c r="L2765" s="38" t="n">
        <v>150</v>
      </c>
      <c r="M2765" s="38">
        <f>I2765+J2765+K2765+L2765</f>
        <v/>
      </c>
      <c r="N2765" s="38">
        <f>M2765*'Dashboard &amp; Optimisation'!$B$18/('Dashboard &amp; Optimisation'!$B$16/3.6)</f>
        <v/>
      </c>
      <c r="O2765" s="38" t="n">
        <v>501.4369407991722</v>
      </c>
      <c r="P2765" s="39" t="n">
        <v>0.7466858774691396</v>
      </c>
      <c r="Q2765" s="40" t="n">
        <v>0.2</v>
      </c>
      <c r="R2765" s="38" t="n">
        <v>235.6272277632824</v>
      </c>
      <c r="S2765" s="38">
        <f>R2765*IF(A2765=4, 2.0, 3.0)</f>
        <v/>
      </c>
      <c r="T2765" s="37">
        <f>'Dashboard &amp; Optimisation'!$B$18*U2765</f>
        <v/>
      </c>
      <c r="U2765" s="26">
        <f>MIN(1, S2765/M2765)</f>
        <v/>
      </c>
      <c r="V2765" s="26">
        <f>N2765/(N2765+O2765)</f>
        <v/>
      </c>
      <c r="W2765" s="26">
        <f>U2765*V2765</f>
        <v/>
      </c>
      <c r="X2765" s="39">
        <f>T2765/N2765</f>
        <v/>
      </c>
      <c r="Y2765" s="41">
        <f>IF(W2765=MAXIFS(W$2:W$7201, A$2:A$7201, A2765, B$2:B$7201, B2765), "OPTIMAL", "")</f>
        <v/>
      </c>
    </row>
    <row r="2766" ht="20" customHeight="1">
      <c r="A2766" s="28" t="n">
        <v>4</v>
      </c>
      <c r="B2766" s="28" t="n">
        <v>40</v>
      </c>
      <c r="C2766" s="29" t="n">
        <v>115</v>
      </c>
      <c r="D2766" s="29" t="n">
        <v>3</v>
      </c>
      <c r="E2766" s="30" t="n">
        <v>0</v>
      </c>
      <c r="F2766" s="29" t="n">
        <v>0</v>
      </c>
      <c r="G2766" s="28" t="n">
        <v>150</v>
      </c>
      <c r="H2766" s="30" t="inlineStr">
        <is>
          <t>ON</t>
        </is>
      </c>
      <c r="I2766" s="31" t="n">
        <v>994.4885628369005</v>
      </c>
      <c r="J2766" s="31" t="n">
        <v>4850.441664768843</v>
      </c>
      <c r="K2766" s="31" t="n">
        <v>2726.851851851852</v>
      </c>
      <c r="L2766" s="31" t="n">
        <v>150</v>
      </c>
      <c r="M2766" s="31">
        <f>I2766+J2766+K2766+L2766</f>
        <v/>
      </c>
      <c r="N2766" s="31">
        <f>M2766*'Dashboard &amp; Optimisation'!$B$18/('Dashboard &amp; Optimisation'!$B$16/3.6)</f>
        <v/>
      </c>
      <c r="O2766" s="31" t="n">
        <v>501.4369407991722</v>
      </c>
      <c r="P2766" s="32" t="n">
        <v>0.4705866501053734</v>
      </c>
      <c r="Q2766" s="33" t="n">
        <v>0.2</v>
      </c>
      <c r="R2766" s="31" t="n">
        <v>373.8727464509482</v>
      </c>
      <c r="S2766" s="31">
        <f>R2766*IF(A2766=4, 2.0, 3.0)</f>
        <v/>
      </c>
      <c r="T2766" s="29">
        <f>'Dashboard &amp; Optimisation'!$B$18*U2766</f>
        <v/>
      </c>
      <c r="U2766" s="34">
        <f>MIN(1, S2766/M2766)</f>
        <v/>
      </c>
      <c r="V2766" s="34">
        <f>N2766/(N2766+O2766)</f>
        <v/>
      </c>
      <c r="W2766" s="34">
        <f>U2766*V2766</f>
        <v/>
      </c>
      <c r="X2766" s="32">
        <f>T2766/N2766</f>
        <v/>
      </c>
      <c r="Y2766" s="35">
        <f>IF(W2766=MAXIFS(W$2:W$7201, A$2:A$7201, A2766, B$2:B$7201, B2766), "OPTIMAL", "")</f>
        <v/>
      </c>
    </row>
    <row r="2767" ht="20" customHeight="1">
      <c r="A2767" s="36" t="n">
        <v>4</v>
      </c>
      <c r="B2767" s="36" t="n">
        <v>40</v>
      </c>
      <c r="C2767" s="37" t="n">
        <v>115</v>
      </c>
      <c r="D2767" s="37" t="n">
        <v>3</v>
      </c>
      <c r="E2767" s="6" t="n">
        <v>0</v>
      </c>
      <c r="F2767" s="37" t="n">
        <v>0</v>
      </c>
      <c r="G2767" s="36" t="n">
        <v>150</v>
      </c>
      <c r="H2767" s="6" t="inlineStr">
        <is>
          <t>OFF</t>
        </is>
      </c>
      <c r="I2767" s="38" t="n">
        <v>994.4885628369005</v>
      </c>
      <c r="J2767" s="38" t="n">
        <v>4850.441664768843</v>
      </c>
      <c r="K2767" s="38" t="n">
        <v>2726.851851851852</v>
      </c>
      <c r="L2767" s="38" t="n">
        <v>150</v>
      </c>
      <c r="M2767" s="38">
        <f>I2767+J2767+K2767+L2767</f>
        <v/>
      </c>
      <c r="N2767" s="38">
        <f>M2767*'Dashboard &amp; Optimisation'!$B$18/('Dashboard &amp; Optimisation'!$B$16/3.6)</f>
        <v/>
      </c>
      <c r="O2767" s="38" t="n">
        <v>501.4369407991722</v>
      </c>
      <c r="P2767" s="39" t="n">
        <v>0.7473778554825826</v>
      </c>
      <c r="Q2767" s="40" t="n">
        <v>0.2</v>
      </c>
      <c r="R2767" s="38" t="n">
        <v>235.4090665483298</v>
      </c>
      <c r="S2767" s="38">
        <f>R2767*IF(A2767=4, 2.0, 3.0)</f>
        <v/>
      </c>
      <c r="T2767" s="37">
        <f>'Dashboard &amp; Optimisation'!$B$18*U2767</f>
        <v/>
      </c>
      <c r="U2767" s="26">
        <f>MIN(1, S2767/M2767)</f>
        <v/>
      </c>
      <c r="V2767" s="26">
        <f>N2767/(N2767+O2767)</f>
        <v/>
      </c>
      <c r="W2767" s="26">
        <f>U2767*V2767</f>
        <v/>
      </c>
      <c r="X2767" s="39">
        <f>T2767/N2767</f>
        <v/>
      </c>
      <c r="Y2767" s="41">
        <f>IF(W2767=MAXIFS(W$2:W$7201, A$2:A$7201, A2767, B$2:B$7201, B2767), "OPTIMAL", "")</f>
        <v/>
      </c>
    </row>
    <row r="2768" ht="20" customHeight="1">
      <c r="A2768" s="28" t="n">
        <v>4</v>
      </c>
      <c r="B2768" s="28" t="n">
        <v>40</v>
      </c>
      <c r="C2768" s="29" t="n">
        <v>115</v>
      </c>
      <c r="D2768" s="29" t="n">
        <v>3</v>
      </c>
      <c r="E2768" s="30" t="n">
        <v>0</v>
      </c>
      <c r="F2768" s="29" t="n">
        <v>0</v>
      </c>
      <c r="G2768" s="28" t="n">
        <v>200</v>
      </c>
      <c r="H2768" s="30" t="inlineStr">
        <is>
          <t>ON</t>
        </is>
      </c>
      <c r="I2768" s="31" t="n">
        <v>994.4885628369005</v>
      </c>
      <c r="J2768" s="31" t="n">
        <v>4850.441664768843</v>
      </c>
      <c r="K2768" s="31" t="n">
        <v>2726.851851851852</v>
      </c>
      <c r="L2768" s="31" t="n">
        <v>150</v>
      </c>
      <c r="M2768" s="31">
        <f>I2768+J2768+K2768+L2768</f>
        <v/>
      </c>
      <c r="N2768" s="31">
        <f>M2768*'Dashboard &amp; Optimisation'!$B$18/('Dashboard &amp; Optimisation'!$B$16/3.6)</f>
        <v/>
      </c>
      <c r="O2768" s="31" t="n">
        <v>501.4369407991722</v>
      </c>
      <c r="P2768" s="32" t="n">
        <v>0.4712786281188164</v>
      </c>
      <c r="Q2768" s="33" t="n">
        <v>0.2</v>
      </c>
      <c r="R2768" s="31" t="n">
        <v>373.3237894116648</v>
      </c>
      <c r="S2768" s="31">
        <f>R2768*IF(A2768=4, 2.0, 3.0)</f>
        <v/>
      </c>
      <c r="T2768" s="29">
        <f>'Dashboard &amp; Optimisation'!$B$18*U2768</f>
        <v/>
      </c>
      <c r="U2768" s="34">
        <f>MIN(1, S2768/M2768)</f>
        <v/>
      </c>
      <c r="V2768" s="34">
        <f>N2768/(N2768+O2768)</f>
        <v/>
      </c>
      <c r="W2768" s="34">
        <f>U2768*V2768</f>
        <v/>
      </c>
      <c r="X2768" s="32">
        <f>T2768/N2768</f>
        <v/>
      </c>
      <c r="Y2768" s="35">
        <f>IF(W2768=MAXIFS(W$2:W$7201, A$2:A$7201, A2768, B$2:B$7201, B2768), "OPTIMAL", "")</f>
        <v/>
      </c>
    </row>
    <row r="2769" ht="20" customHeight="1">
      <c r="A2769" s="36" t="n">
        <v>4</v>
      </c>
      <c r="B2769" s="36" t="n">
        <v>40</v>
      </c>
      <c r="C2769" s="37" t="n">
        <v>115</v>
      </c>
      <c r="D2769" s="37" t="n">
        <v>3</v>
      </c>
      <c r="E2769" s="6" t="n">
        <v>0</v>
      </c>
      <c r="F2769" s="37" t="n">
        <v>0</v>
      </c>
      <c r="G2769" s="36" t="n">
        <v>200</v>
      </c>
      <c r="H2769" s="6" t="inlineStr">
        <is>
          <t>OFF</t>
        </is>
      </c>
      <c r="I2769" s="38" t="n">
        <v>994.4885628369005</v>
      </c>
      <c r="J2769" s="38" t="n">
        <v>4850.441664768843</v>
      </c>
      <c r="K2769" s="38" t="n">
        <v>2726.851851851852</v>
      </c>
      <c r="L2769" s="38" t="n">
        <v>150</v>
      </c>
      <c r="M2769" s="38">
        <f>I2769+J2769+K2769+L2769</f>
        <v/>
      </c>
      <c r="N2769" s="38">
        <f>M2769*'Dashboard &amp; Optimisation'!$B$18/('Dashboard &amp; Optimisation'!$B$16/3.6)</f>
        <v/>
      </c>
      <c r="O2769" s="38" t="n">
        <v>501.4369407991722</v>
      </c>
      <c r="P2769" s="39" t="n">
        <v>0.7480698334960256</v>
      </c>
      <c r="Q2769" s="40" t="n">
        <v>0.2</v>
      </c>
      <c r="R2769" s="38" t="n">
        <v>235.1913089394509</v>
      </c>
      <c r="S2769" s="38">
        <f>R2769*IF(A2769=4, 2.0, 3.0)</f>
        <v/>
      </c>
      <c r="T2769" s="37">
        <f>'Dashboard &amp; Optimisation'!$B$18*U2769</f>
        <v/>
      </c>
      <c r="U2769" s="26">
        <f>MIN(1, S2769/M2769)</f>
        <v/>
      </c>
      <c r="V2769" s="26">
        <f>N2769/(N2769+O2769)</f>
        <v/>
      </c>
      <c r="W2769" s="26">
        <f>U2769*V2769</f>
        <v/>
      </c>
      <c r="X2769" s="39">
        <f>T2769/N2769</f>
        <v/>
      </c>
      <c r="Y2769" s="41">
        <f>IF(W2769=MAXIFS(W$2:W$7201, A$2:A$7201, A2769, B$2:B$7201, B2769), "OPTIMAL", "")</f>
        <v/>
      </c>
    </row>
    <row r="2770" ht="20" customHeight="1">
      <c r="A2770" s="28" t="n">
        <v>4</v>
      </c>
      <c r="B2770" s="28" t="n">
        <v>40</v>
      </c>
      <c r="C2770" s="29" t="n">
        <v>115</v>
      </c>
      <c r="D2770" s="29" t="n">
        <v>3</v>
      </c>
      <c r="E2770" s="30" t="n">
        <v>4</v>
      </c>
      <c r="F2770" s="29" t="n">
        <v>1.5</v>
      </c>
      <c r="G2770" s="28" t="n">
        <v>50</v>
      </c>
      <c r="H2770" s="30" t="inlineStr">
        <is>
          <t>ON</t>
        </is>
      </c>
      <c r="I2770" s="31" t="n">
        <v>994.4885628369005</v>
      </c>
      <c r="J2770" s="31" t="n">
        <v>4850.441664768843</v>
      </c>
      <c r="K2770" s="31" t="n">
        <v>2726.851851851852</v>
      </c>
      <c r="L2770" s="31" t="n">
        <v>150</v>
      </c>
      <c r="M2770" s="31">
        <f>I2770+J2770+K2770+L2770</f>
        <v/>
      </c>
      <c r="N2770" s="31">
        <f>M2770*'Dashboard &amp; Optimisation'!$B$18/('Dashboard &amp; Optimisation'!$B$16/3.6)</f>
        <v/>
      </c>
      <c r="O2770" s="31" t="n">
        <v>687.740398171925</v>
      </c>
      <c r="P2770" s="32" t="n">
        <v>0.06836570375898801</v>
      </c>
      <c r="Q2770" s="33" t="n">
        <v>5.941492669983736</v>
      </c>
      <c r="R2770" s="31" t="n">
        <v>2647.733872218948</v>
      </c>
      <c r="S2770" s="31">
        <f>R2770*IF(A2770=4, 2.0, 3.0)</f>
        <v/>
      </c>
      <c r="T2770" s="29">
        <f>'Dashboard &amp; Optimisation'!$B$18*U2770</f>
        <v/>
      </c>
      <c r="U2770" s="34">
        <f>MIN(1, S2770/M2770)</f>
        <v/>
      </c>
      <c r="V2770" s="34">
        <f>N2770/(N2770+O2770)</f>
        <v/>
      </c>
      <c r="W2770" s="34">
        <f>U2770*V2770</f>
        <v/>
      </c>
      <c r="X2770" s="32">
        <f>T2770/N2770</f>
        <v/>
      </c>
      <c r="Y2770" s="35">
        <f>IF(W2770=MAXIFS(W$2:W$7201, A$2:A$7201, A2770, B$2:B$7201, B2770), "OPTIMAL", "")</f>
        <v/>
      </c>
    </row>
    <row r="2771" ht="20" customHeight="1">
      <c r="A2771" s="36" t="n">
        <v>4</v>
      </c>
      <c r="B2771" s="36" t="n">
        <v>40</v>
      </c>
      <c r="C2771" s="37" t="n">
        <v>115</v>
      </c>
      <c r="D2771" s="37" t="n">
        <v>3</v>
      </c>
      <c r="E2771" s="6" t="n">
        <v>4</v>
      </c>
      <c r="F2771" s="37" t="n">
        <v>1.5</v>
      </c>
      <c r="G2771" s="36" t="n">
        <v>50</v>
      </c>
      <c r="H2771" s="6" t="inlineStr">
        <is>
          <t>OFF</t>
        </is>
      </c>
      <c r="I2771" s="38" t="n">
        <v>994.4885628369005</v>
      </c>
      <c r="J2771" s="38" t="n">
        <v>4850.441664768843</v>
      </c>
      <c r="K2771" s="38" t="n">
        <v>2726.851851851852</v>
      </c>
      <c r="L2771" s="38" t="n">
        <v>150</v>
      </c>
      <c r="M2771" s="38">
        <f>I2771+J2771+K2771+L2771</f>
        <v/>
      </c>
      <c r="N2771" s="38">
        <f>M2771*'Dashboard &amp; Optimisation'!$B$18/('Dashboard &amp; Optimisation'!$B$16/3.6)</f>
        <v/>
      </c>
      <c r="O2771" s="38" t="n">
        <v>687.740398171925</v>
      </c>
      <c r="P2771" s="39" t="n">
        <v>0.2787703439012881</v>
      </c>
      <c r="Q2771" s="40" t="n">
        <v>5.941492669983736</v>
      </c>
      <c r="R2771" s="38" t="n">
        <v>649.3308685835518</v>
      </c>
      <c r="S2771" s="38">
        <f>R2771*IF(A2771=4, 2.0, 3.0)</f>
        <v/>
      </c>
      <c r="T2771" s="37">
        <f>'Dashboard &amp; Optimisation'!$B$18*U2771</f>
        <v/>
      </c>
      <c r="U2771" s="26">
        <f>MIN(1, S2771/M2771)</f>
        <v/>
      </c>
      <c r="V2771" s="26">
        <f>N2771/(N2771+O2771)</f>
        <v/>
      </c>
      <c r="W2771" s="26">
        <f>U2771*V2771</f>
        <v/>
      </c>
      <c r="X2771" s="39">
        <f>T2771/N2771</f>
        <v/>
      </c>
      <c r="Y2771" s="41">
        <f>IF(W2771=MAXIFS(W$2:W$7201, A$2:A$7201, A2771, B$2:B$7201, B2771), "OPTIMAL", "")</f>
        <v/>
      </c>
    </row>
    <row r="2772" ht="20" customHeight="1">
      <c r="A2772" s="28" t="n">
        <v>4</v>
      </c>
      <c r="B2772" s="28" t="n">
        <v>40</v>
      </c>
      <c r="C2772" s="29" t="n">
        <v>115</v>
      </c>
      <c r="D2772" s="29" t="n">
        <v>3</v>
      </c>
      <c r="E2772" s="30" t="n">
        <v>4</v>
      </c>
      <c r="F2772" s="29" t="n">
        <v>1.5</v>
      </c>
      <c r="G2772" s="28" t="n">
        <v>100</v>
      </c>
      <c r="H2772" s="30" t="inlineStr">
        <is>
          <t>ON</t>
        </is>
      </c>
      <c r="I2772" s="31" t="n">
        <v>994.4885628369005</v>
      </c>
      <c r="J2772" s="31" t="n">
        <v>4850.441664768843</v>
      </c>
      <c r="K2772" s="31" t="n">
        <v>2726.851851851852</v>
      </c>
      <c r="L2772" s="31" t="n">
        <v>150</v>
      </c>
      <c r="M2772" s="31">
        <f>I2772+J2772+K2772+L2772</f>
        <v/>
      </c>
      <c r="N2772" s="31">
        <f>M2772*'Dashboard &amp; Optimisation'!$B$18/('Dashboard &amp; Optimisation'!$B$16/3.6)</f>
        <v/>
      </c>
      <c r="O2772" s="31" t="n">
        <v>687.740398171925</v>
      </c>
      <c r="P2772" s="32" t="n">
        <v>0.06905768177243103</v>
      </c>
      <c r="Q2772" s="33" t="n">
        <v>5.941492669983736</v>
      </c>
      <c r="R2772" s="31" t="n">
        <v>2621.202810387746</v>
      </c>
      <c r="S2772" s="31">
        <f>R2772*IF(A2772=4, 2.0, 3.0)</f>
        <v/>
      </c>
      <c r="T2772" s="29">
        <f>'Dashboard &amp; Optimisation'!$B$18*U2772</f>
        <v/>
      </c>
      <c r="U2772" s="34">
        <f>MIN(1, S2772/M2772)</f>
        <v/>
      </c>
      <c r="V2772" s="34">
        <f>N2772/(N2772+O2772)</f>
        <v/>
      </c>
      <c r="W2772" s="34">
        <f>U2772*V2772</f>
        <v/>
      </c>
      <c r="X2772" s="32">
        <f>T2772/N2772</f>
        <v/>
      </c>
      <c r="Y2772" s="35">
        <f>IF(W2772=MAXIFS(W$2:W$7201, A$2:A$7201, A2772, B$2:B$7201, B2772), "OPTIMAL", "")</f>
        <v/>
      </c>
    </row>
    <row r="2773" ht="20" customHeight="1">
      <c r="A2773" s="36" t="n">
        <v>4</v>
      </c>
      <c r="B2773" s="36" t="n">
        <v>40</v>
      </c>
      <c r="C2773" s="37" t="n">
        <v>115</v>
      </c>
      <c r="D2773" s="37" t="n">
        <v>3</v>
      </c>
      <c r="E2773" s="6" t="n">
        <v>4</v>
      </c>
      <c r="F2773" s="37" t="n">
        <v>1.5</v>
      </c>
      <c r="G2773" s="36" t="n">
        <v>100</v>
      </c>
      <c r="H2773" s="6" t="inlineStr">
        <is>
          <t>OFF</t>
        </is>
      </c>
      <c r="I2773" s="38" t="n">
        <v>994.4885628369005</v>
      </c>
      <c r="J2773" s="38" t="n">
        <v>4850.441664768843</v>
      </c>
      <c r="K2773" s="38" t="n">
        <v>2726.851851851852</v>
      </c>
      <c r="L2773" s="38" t="n">
        <v>150</v>
      </c>
      <c r="M2773" s="38">
        <f>I2773+J2773+K2773+L2773</f>
        <v/>
      </c>
      <c r="N2773" s="38">
        <f>M2773*'Dashboard &amp; Optimisation'!$B$18/('Dashboard &amp; Optimisation'!$B$16/3.6)</f>
        <v/>
      </c>
      <c r="O2773" s="38" t="n">
        <v>687.740398171925</v>
      </c>
      <c r="P2773" s="39" t="n">
        <v>0.2794623219147311</v>
      </c>
      <c r="Q2773" s="40" t="n">
        <v>5.941492669983736</v>
      </c>
      <c r="R2773" s="38" t="n">
        <v>647.7230572641899</v>
      </c>
      <c r="S2773" s="38">
        <f>R2773*IF(A2773=4, 2.0, 3.0)</f>
        <v/>
      </c>
      <c r="T2773" s="37">
        <f>'Dashboard &amp; Optimisation'!$B$18*U2773</f>
        <v/>
      </c>
      <c r="U2773" s="26">
        <f>MIN(1, S2773/M2773)</f>
        <v/>
      </c>
      <c r="V2773" s="26">
        <f>N2773/(N2773+O2773)</f>
        <v/>
      </c>
      <c r="W2773" s="26">
        <f>U2773*V2773</f>
        <v/>
      </c>
      <c r="X2773" s="39">
        <f>T2773/N2773</f>
        <v/>
      </c>
      <c r="Y2773" s="41">
        <f>IF(W2773=MAXIFS(W$2:W$7201, A$2:A$7201, A2773, B$2:B$7201, B2773), "OPTIMAL", "")</f>
        <v/>
      </c>
    </row>
    <row r="2774" ht="20" customHeight="1">
      <c r="A2774" s="28" t="n">
        <v>4</v>
      </c>
      <c r="B2774" s="28" t="n">
        <v>40</v>
      </c>
      <c r="C2774" s="29" t="n">
        <v>115</v>
      </c>
      <c r="D2774" s="29" t="n">
        <v>3</v>
      </c>
      <c r="E2774" s="30" t="n">
        <v>4</v>
      </c>
      <c r="F2774" s="29" t="n">
        <v>1.5</v>
      </c>
      <c r="G2774" s="28" t="n">
        <v>150</v>
      </c>
      <c r="H2774" s="30" t="inlineStr">
        <is>
          <t>ON</t>
        </is>
      </c>
      <c r="I2774" s="31" t="n">
        <v>994.4885628369005</v>
      </c>
      <c r="J2774" s="31" t="n">
        <v>4850.441664768843</v>
      </c>
      <c r="K2774" s="31" t="n">
        <v>2726.851851851852</v>
      </c>
      <c r="L2774" s="31" t="n">
        <v>150</v>
      </c>
      <c r="M2774" s="31">
        <f>I2774+J2774+K2774+L2774</f>
        <v/>
      </c>
      <c r="N2774" s="31">
        <f>M2774*'Dashboard &amp; Optimisation'!$B$18/('Dashboard &amp; Optimisation'!$B$16/3.6)</f>
        <v/>
      </c>
      <c r="O2774" s="31" t="n">
        <v>687.740398171925</v>
      </c>
      <c r="P2774" s="32" t="n">
        <v>0.06974965978587405</v>
      </c>
      <c r="Q2774" s="33" t="n">
        <v>5.941492669983736</v>
      </c>
      <c r="R2774" s="31" t="n">
        <v>2595.198171524537</v>
      </c>
      <c r="S2774" s="31">
        <f>R2774*IF(A2774=4, 2.0, 3.0)</f>
        <v/>
      </c>
      <c r="T2774" s="29">
        <f>'Dashboard &amp; Optimisation'!$B$18*U2774</f>
        <v/>
      </c>
      <c r="U2774" s="34">
        <f>MIN(1, S2774/M2774)</f>
        <v/>
      </c>
      <c r="V2774" s="34">
        <f>N2774/(N2774+O2774)</f>
        <v/>
      </c>
      <c r="W2774" s="34">
        <f>U2774*V2774</f>
        <v/>
      </c>
      <c r="X2774" s="32">
        <f>T2774/N2774</f>
        <v/>
      </c>
      <c r="Y2774" s="35">
        <f>IF(W2774=MAXIFS(W$2:W$7201, A$2:A$7201, A2774, B$2:B$7201, B2774), "OPTIMAL", "")</f>
        <v/>
      </c>
    </row>
    <row r="2775" ht="20" customHeight="1">
      <c r="A2775" s="36" t="n">
        <v>4</v>
      </c>
      <c r="B2775" s="36" t="n">
        <v>40</v>
      </c>
      <c r="C2775" s="37" t="n">
        <v>115</v>
      </c>
      <c r="D2775" s="37" t="n">
        <v>3</v>
      </c>
      <c r="E2775" s="6" t="n">
        <v>4</v>
      </c>
      <c r="F2775" s="37" t="n">
        <v>1.5</v>
      </c>
      <c r="G2775" s="36" t="n">
        <v>150</v>
      </c>
      <c r="H2775" s="6" t="inlineStr">
        <is>
          <t>OFF</t>
        </is>
      </c>
      <c r="I2775" s="38" t="n">
        <v>994.4885628369005</v>
      </c>
      <c r="J2775" s="38" t="n">
        <v>4850.441664768843</v>
      </c>
      <c r="K2775" s="38" t="n">
        <v>2726.851851851852</v>
      </c>
      <c r="L2775" s="38" t="n">
        <v>150</v>
      </c>
      <c r="M2775" s="38">
        <f>I2775+J2775+K2775+L2775</f>
        <v/>
      </c>
      <c r="N2775" s="38">
        <f>M2775*'Dashboard &amp; Optimisation'!$B$18/('Dashboard &amp; Optimisation'!$B$16/3.6)</f>
        <v/>
      </c>
      <c r="O2775" s="38" t="n">
        <v>687.740398171925</v>
      </c>
      <c r="P2775" s="39" t="n">
        <v>0.2801542999281741</v>
      </c>
      <c r="Q2775" s="40" t="n">
        <v>5.941492669983736</v>
      </c>
      <c r="R2775" s="38" t="n">
        <v>646.123188497079</v>
      </c>
      <c r="S2775" s="38">
        <f>R2775*IF(A2775=4, 2.0, 3.0)</f>
        <v/>
      </c>
      <c r="T2775" s="37">
        <f>'Dashboard &amp; Optimisation'!$B$18*U2775</f>
        <v/>
      </c>
      <c r="U2775" s="26">
        <f>MIN(1, S2775/M2775)</f>
        <v/>
      </c>
      <c r="V2775" s="26">
        <f>N2775/(N2775+O2775)</f>
        <v/>
      </c>
      <c r="W2775" s="26">
        <f>U2775*V2775</f>
        <v/>
      </c>
      <c r="X2775" s="39">
        <f>T2775/N2775</f>
        <v/>
      </c>
      <c r="Y2775" s="41">
        <f>IF(W2775=MAXIFS(W$2:W$7201, A$2:A$7201, A2775, B$2:B$7201, B2775), "OPTIMAL", "")</f>
        <v/>
      </c>
    </row>
    <row r="2776" ht="20" customHeight="1">
      <c r="A2776" s="28" t="n">
        <v>4</v>
      </c>
      <c r="B2776" s="28" t="n">
        <v>40</v>
      </c>
      <c r="C2776" s="29" t="n">
        <v>115</v>
      </c>
      <c r="D2776" s="29" t="n">
        <v>3</v>
      </c>
      <c r="E2776" s="30" t="n">
        <v>4</v>
      </c>
      <c r="F2776" s="29" t="n">
        <v>1.5</v>
      </c>
      <c r="G2776" s="28" t="n">
        <v>200</v>
      </c>
      <c r="H2776" s="30" t="inlineStr">
        <is>
          <t>ON</t>
        </is>
      </c>
      <c r="I2776" s="31" t="n">
        <v>994.4885628369005</v>
      </c>
      <c r="J2776" s="31" t="n">
        <v>4850.441664768843</v>
      </c>
      <c r="K2776" s="31" t="n">
        <v>2726.851851851852</v>
      </c>
      <c r="L2776" s="31" t="n">
        <v>150</v>
      </c>
      <c r="M2776" s="31">
        <f>I2776+J2776+K2776+L2776</f>
        <v/>
      </c>
      <c r="N2776" s="31">
        <f>M2776*'Dashboard &amp; Optimisation'!$B$18/('Dashboard &amp; Optimisation'!$B$16/3.6)</f>
        <v/>
      </c>
      <c r="O2776" s="31" t="n">
        <v>687.740398171925</v>
      </c>
      <c r="P2776" s="32" t="n">
        <v>0.07044163779931709</v>
      </c>
      <c r="Q2776" s="33" t="n">
        <v>5.941492669983736</v>
      </c>
      <c r="R2776" s="31" t="n">
        <v>2569.704441802654</v>
      </c>
      <c r="S2776" s="31">
        <f>R2776*IF(A2776=4, 2.0, 3.0)</f>
        <v/>
      </c>
      <c r="T2776" s="29">
        <f>'Dashboard &amp; Optimisation'!$B$18*U2776</f>
        <v/>
      </c>
      <c r="U2776" s="34">
        <f>MIN(1, S2776/M2776)</f>
        <v/>
      </c>
      <c r="V2776" s="34">
        <f>N2776/(N2776+O2776)</f>
        <v/>
      </c>
      <c r="W2776" s="34">
        <f>U2776*V2776</f>
        <v/>
      </c>
      <c r="X2776" s="32">
        <f>T2776/N2776</f>
        <v/>
      </c>
      <c r="Y2776" s="35">
        <f>IF(W2776=MAXIFS(W$2:W$7201, A$2:A$7201, A2776, B$2:B$7201, B2776), "OPTIMAL", "")</f>
        <v/>
      </c>
    </row>
    <row r="2777" ht="20" customHeight="1">
      <c r="A2777" s="36" t="n">
        <v>4</v>
      </c>
      <c r="B2777" s="36" t="n">
        <v>40</v>
      </c>
      <c r="C2777" s="37" t="n">
        <v>115</v>
      </c>
      <c r="D2777" s="37" t="n">
        <v>3</v>
      </c>
      <c r="E2777" s="6" t="n">
        <v>4</v>
      </c>
      <c r="F2777" s="37" t="n">
        <v>1.5</v>
      </c>
      <c r="G2777" s="36" t="n">
        <v>200</v>
      </c>
      <c r="H2777" s="6" t="inlineStr">
        <is>
          <t>OFF</t>
        </is>
      </c>
      <c r="I2777" s="38" t="n">
        <v>994.4885628369005</v>
      </c>
      <c r="J2777" s="38" t="n">
        <v>4850.441664768843</v>
      </c>
      <c r="K2777" s="38" t="n">
        <v>2726.851851851852</v>
      </c>
      <c r="L2777" s="38" t="n">
        <v>150</v>
      </c>
      <c r="M2777" s="38">
        <f>I2777+J2777+K2777+L2777</f>
        <v/>
      </c>
      <c r="N2777" s="38">
        <f>M2777*'Dashboard &amp; Optimisation'!$B$18/('Dashboard &amp; Optimisation'!$B$16/3.6)</f>
        <v/>
      </c>
      <c r="O2777" s="38" t="n">
        <v>687.740398171925</v>
      </c>
      <c r="P2777" s="39" t="n">
        <v>0.2808462779416172</v>
      </c>
      <c r="Q2777" s="40" t="n">
        <v>5.941492669983736</v>
      </c>
      <c r="R2777" s="38" t="n">
        <v>644.5312035731819</v>
      </c>
      <c r="S2777" s="38">
        <f>R2777*IF(A2777=4, 2.0, 3.0)</f>
        <v/>
      </c>
      <c r="T2777" s="37">
        <f>'Dashboard &amp; Optimisation'!$B$18*U2777</f>
        <v/>
      </c>
      <c r="U2777" s="26">
        <f>MIN(1, S2777/M2777)</f>
        <v/>
      </c>
      <c r="V2777" s="26">
        <f>N2777/(N2777+O2777)</f>
        <v/>
      </c>
      <c r="W2777" s="26">
        <f>U2777*V2777</f>
        <v/>
      </c>
      <c r="X2777" s="39">
        <f>T2777/N2777</f>
        <v/>
      </c>
      <c r="Y2777" s="41">
        <f>IF(W2777=MAXIFS(W$2:W$7201, A$2:A$7201, A2777, B$2:B$7201, B2777), "OPTIMAL", "")</f>
        <v/>
      </c>
    </row>
    <row r="2778" ht="20" customHeight="1">
      <c r="A2778" s="28" t="n">
        <v>4</v>
      </c>
      <c r="B2778" s="28" t="n">
        <v>40</v>
      </c>
      <c r="C2778" s="29" t="n">
        <v>115</v>
      </c>
      <c r="D2778" s="29" t="n">
        <v>3</v>
      </c>
      <c r="E2778" s="30" t="n">
        <v>4</v>
      </c>
      <c r="F2778" s="29" t="n">
        <v>2</v>
      </c>
      <c r="G2778" s="28" t="n">
        <v>50</v>
      </c>
      <c r="H2778" s="30" t="inlineStr">
        <is>
          <t>ON</t>
        </is>
      </c>
      <c r="I2778" s="31" t="n">
        <v>994.4885628369005</v>
      </c>
      <c r="J2778" s="31" t="n">
        <v>4850.441664768843</v>
      </c>
      <c r="K2778" s="31" t="n">
        <v>2726.851851851852</v>
      </c>
      <c r="L2778" s="31" t="n">
        <v>150</v>
      </c>
      <c r="M2778" s="31">
        <f>I2778+J2778+K2778+L2778</f>
        <v/>
      </c>
      <c r="N2778" s="31">
        <f>M2778*'Dashboard &amp; Optimisation'!$B$18/('Dashboard &amp; Optimisation'!$B$16/3.6)</f>
        <v/>
      </c>
      <c r="O2778" s="31" t="n">
        <v>752.2530000487632</v>
      </c>
      <c r="P2778" s="32" t="n">
        <v>0.065263742477724</v>
      </c>
      <c r="Q2778" s="33" t="n">
        <v>7.855323559978315</v>
      </c>
      <c r="R2778" s="31" t="n">
        <v>2800.504886568255</v>
      </c>
      <c r="S2778" s="31">
        <f>R2778*IF(A2778=4, 2.0, 3.0)</f>
        <v/>
      </c>
      <c r="T2778" s="29">
        <f>'Dashboard &amp; Optimisation'!$B$18*U2778</f>
        <v/>
      </c>
      <c r="U2778" s="34">
        <f>MIN(1, S2778/M2778)</f>
        <v/>
      </c>
      <c r="V2778" s="34">
        <f>N2778/(N2778+O2778)</f>
        <v/>
      </c>
      <c r="W2778" s="34">
        <f>U2778*V2778</f>
        <v/>
      </c>
      <c r="X2778" s="32">
        <f>T2778/N2778</f>
        <v/>
      </c>
      <c r="Y2778" s="35">
        <f>IF(W2778=MAXIFS(W$2:W$7201, A$2:A$7201, A2778, B$2:B$7201, B2778), "OPTIMAL", "")</f>
        <v/>
      </c>
    </row>
    <row r="2779" ht="20" customHeight="1">
      <c r="A2779" s="36" t="n">
        <v>4</v>
      </c>
      <c r="B2779" s="36" t="n">
        <v>40</v>
      </c>
      <c r="C2779" s="37" t="n">
        <v>115</v>
      </c>
      <c r="D2779" s="37" t="n">
        <v>3</v>
      </c>
      <c r="E2779" s="6" t="n">
        <v>4</v>
      </c>
      <c r="F2779" s="37" t="n">
        <v>2</v>
      </c>
      <c r="G2779" s="36" t="n">
        <v>50</v>
      </c>
      <c r="H2779" s="6" t="inlineStr">
        <is>
          <t>OFF</t>
        </is>
      </c>
      <c r="I2779" s="38" t="n">
        <v>994.4885628369005</v>
      </c>
      <c r="J2779" s="38" t="n">
        <v>4850.441664768843</v>
      </c>
      <c r="K2779" s="38" t="n">
        <v>2726.851851851852</v>
      </c>
      <c r="L2779" s="38" t="n">
        <v>150</v>
      </c>
      <c r="M2779" s="38">
        <f>I2779+J2779+K2779+L2779</f>
        <v/>
      </c>
      <c r="N2779" s="38">
        <f>M2779*'Dashboard &amp; Optimisation'!$B$18/('Dashboard &amp; Optimisation'!$B$16/3.6)</f>
        <v/>
      </c>
      <c r="O2779" s="38" t="n">
        <v>752.2530000487632</v>
      </c>
      <c r="P2779" s="39" t="n">
        <v>0.2765558824689456</v>
      </c>
      <c r="Q2779" s="40" t="n">
        <v>7.855323559978315</v>
      </c>
      <c r="R2779" s="38" t="n">
        <v>660.8842599655122</v>
      </c>
      <c r="S2779" s="38">
        <f>R2779*IF(A2779=4, 2.0, 3.0)</f>
        <v/>
      </c>
      <c r="T2779" s="37">
        <f>'Dashboard &amp; Optimisation'!$B$18*U2779</f>
        <v/>
      </c>
      <c r="U2779" s="26">
        <f>MIN(1, S2779/M2779)</f>
        <v/>
      </c>
      <c r="V2779" s="26">
        <f>N2779/(N2779+O2779)</f>
        <v/>
      </c>
      <c r="W2779" s="26">
        <f>U2779*V2779</f>
        <v/>
      </c>
      <c r="X2779" s="39">
        <f>T2779/N2779</f>
        <v/>
      </c>
      <c r="Y2779" s="41">
        <f>IF(W2779=MAXIFS(W$2:W$7201, A$2:A$7201, A2779, B$2:B$7201, B2779), "OPTIMAL", "")</f>
        <v/>
      </c>
    </row>
    <row r="2780" ht="20" customHeight="1">
      <c r="A2780" s="28" t="n">
        <v>4</v>
      </c>
      <c r="B2780" s="28" t="n">
        <v>40</v>
      </c>
      <c r="C2780" s="29" t="n">
        <v>115</v>
      </c>
      <c r="D2780" s="29" t="n">
        <v>3</v>
      </c>
      <c r="E2780" s="30" t="n">
        <v>4</v>
      </c>
      <c r="F2780" s="29" t="n">
        <v>2</v>
      </c>
      <c r="G2780" s="28" t="n">
        <v>100</v>
      </c>
      <c r="H2780" s="30" t="inlineStr">
        <is>
          <t>ON</t>
        </is>
      </c>
      <c r="I2780" s="31" t="n">
        <v>994.4885628369005</v>
      </c>
      <c r="J2780" s="31" t="n">
        <v>4850.441664768843</v>
      </c>
      <c r="K2780" s="31" t="n">
        <v>2726.851851851852</v>
      </c>
      <c r="L2780" s="31" t="n">
        <v>150</v>
      </c>
      <c r="M2780" s="31">
        <f>I2780+J2780+K2780+L2780</f>
        <v/>
      </c>
      <c r="N2780" s="31">
        <f>M2780*'Dashboard &amp; Optimisation'!$B$18/('Dashboard &amp; Optimisation'!$B$16/3.6)</f>
        <v/>
      </c>
      <c r="O2780" s="31" t="n">
        <v>752.2530000487632</v>
      </c>
      <c r="P2780" s="32" t="n">
        <v>0.06595572049116703</v>
      </c>
      <c r="Q2780" s="33" t="n">
        <v>7.855323559978315</v>
      </c>
      <c r="R2780" s="31" t="n">
        <v>2771.123237886174</v>
      </c>
      <c r="S2780" s="31">
        <f>R2780*IF(A2780=4, 2.0, 3.0)</f>
        <v/>
      </c>
      <c r="T2780" s="29">
        <f>'Dashboard &amp; Optimisation'!$B$18*U2780</f>
        <v/>
      </c>
      <c r="U2780" s="34">
        <f>MIN(1, S2780/M2780)</f>
        <v/>
      </c>
      <c r="V2780" s="34">
        <f>N2780/(N2780+O2780)</f>
        <v/>
      </c>
      <c r="W2780" s="34">
        <f>U2780*V2780</f>
        <v/>
      </c>
      <c r="X2780" s="32">
        <f>T2780/N2780</f>
        <v/>
      </c>
      <c r="Y2780" s="35">
        <f>IF(W2780=MAXIFS(W$2:W$7201, A$2:A$7201, A2780, B$2:B$7201, B2780), "OPTIMAL", "")</f>
        <v/>
      </c>
    </row>
    <row r="2781" ht="20" customHeight="1">
      <c r="A2781" s="36" t="n">
        <v>4</v>
      </c>
      <c r="B2781" s="36" t="n">
        <v>40</v>
      </c>
      <c r="C2781" s="37" t="n">
        <v>115</v>
      </c>
      <c r="D2781" s="37" t="n">
        <v>3</v>
      </c>
      <c r="E2781" s="6" t="n">
        <v>4</v>
      </c>
      <c r="F2781" s="37" t="n">
        <v>2</v>
      </c>
      <c r="G2781" s="36" t="n">
        <v>100</v>
      </c>
      <c r="H2781" s="6" t="inlineStr">
        <is>
          <t>OFF</t>
        </is>
      </c>
      <c r="I2781" s="38" t="n">
        <v>994.4885628369005</v>
      </c>
      <c r="J2781" s="38" t="n">
        <v>4850.441664768843</v>
      </c>
      <c r="K2781" s="38" t="n">
        <v>2726.851851851852</v>
      </c>
      <c r="L2781" s="38" t="n">
        <v>150</v>
      </c>
      <c r="M2781" s="38">
        <f>I2781+J2781+K2781+L2781</f>
        <v/>
      </c>
      <c r="N2781" s="38">
        <f>M2781*'Dashboard &amp; Optimisation'!$B$18/('Dashboard &amp; Optimisation'!$B$16/3.6)</f>
        <v/>
      </c>
      <c r="O2781" s="38" t="n">
        <v>752.2530000487632</v>
      </c>
      <c r="P2781" s="39" t="n">
        <v>0.2772478604823886</v>
      </c>
      <c r="Q2781" s="40" t="n">
        <v>7.855323559978315</v>
      </c>
      <c r="R2781" s="38" t="n">
        <v>659.2347706726788</v>
      </c>
      <c r="S2781" s="38">
        <f>R2781*IF(A2781=4, 2.0, 3.0)</f>
        <v/>
      </c>
      <c r="T2781" s="37">
        <f>'Dashboard &amp; Optimisation'!$B$18*U2781</f>
        <v/>
      </c>
      <c r="U2781" s="26">
        <f>MIN(1, S2781/M2781)</f>
        <v/>
      </c>
      <c r="V2781" s="26">
        <f>N2781/(N2781+O2781)</f>
        <v/>
      </c>
      <c r="W2781" s="26">
        <f>U2781*V2781</f>
        <v/>
      </c>
      <c r="X2781" s="39">
        <f>T2781/N2781</f>
        <v/>
      </c>
      <c r="Y2781" s="41">
        <f>IF(W2781=MAXIFS(W$2:W$7201, A$2:A$7201, A2781, B$2:B$7201, B2781), "OPTIMAL", "")</f>
        <v/>
      </c>
    </row>
    <row r="2782" ht="20" customHeight="1">
      <c r="A2782" s="28" t="n">
        <v>4</v>
      </c>
      <c r="B2782" s="28" t="n">
        <v>40</v>
      </c>
      <c r="C2782" s="29" t="n">
        <v>115</v>
      </c>
      <c r="D2782" s="29" t="n">
        <v>3</v>
      </c>
      <c r="E2782" s="30" t="n">
        <v>4</v>
      </c>
      <c r="F2782" s="29" t="n">
        <v>2</v>
      </c>
      <c r="G2782" s="28" t="n">
        <v>150</v>
      </c>
      <c r="H2782" s="30" t="inlineStr">
        <is>
          <t>ON</t>
        </is>
      </c>
      <c r="I2782" s="31" t="n">
        <v>994.4885628369005</v>
      </c>
      <c r="J2782" s="31" t="n">
        <v>4850.441664768843</v>
      </c>
      <c r="K2782" s="31" t="n">
        <v>2726.851851851852</v>
      </c>
      <c r="L2782" s="31" t="n">
        <v>150</v>
      </c>
      <c r="M2782" s="31">
        <f>I2782+J2782+K2782+L2782</f>
        <v/>
      </c>
      <c r="N2782" s="31">
        <f>M2782*'Dashboard &amp; Optimisation'!$B$18/('Dashboard &amp; Optimisation'!$B$16/3.6)</f>
        <v/>
      </c>
      <c r="O2782" s="31" t="n">
        <v>752.2530000487632</v>
      </c>
      <c r="P2782" s="32" t="n">
        <v>0.06664769850461005</v>
      </c>
      <c r="Q2782" s="33" t="n">
        <v>7.855323559978315</v>
      </c>
      <c r="R2782" s="31" t="n">
        <v>2742.351706442735</v>
      </c>
      <c r="S2782" s="31">
        <f>R2782*IF(A2782=4, 2.0, 3.0)</f>
        <v/>
      </c>
      <c r="T2782" s="29">
        <f>'Dashboard &amp; Optimisation'!$B$18*U2782</f>
        <v/>
      </c>
      <c r="U2782" s="34">
        <f>MIN(1, S2782/M2782)</f>
        <v/>
      </c>
      <c r="V2782" s="34">
        <f>N2782/(N2782+O2782)</f>
        <v/>
      </c>
      <c r="W2782" s="34">
        <f>U2782*V2782</f>
        <v/>
      </c>
      <c r="X2782" s="32">
        <f>T2782/N2782</f>
        <v/>
      </c>
      <c r="Y2782" s="35">
        <f>IF(W2782=MAXIFS(W$2:W$7201, A$2:A$7201, A2782, B$2:B$7201, B2782), "OPTIMAL", "")</f>
        <v/>
      </c>
    </row>
    <row r="2783" ht="20" customHeight="1">
      <c r="A2783" s="36" t="n">
        <v>4</v>
      </c>
      <c r="B2783" s="36" t="n">
        <v>40</v>
      </c>
      <c r="C2783" s="37" t="n">
        <v>115</v>
      </c>
      <c r="D2783" s="37" t="n">
        <v>3</v>
      </c>
      <c r="E2783" s="6" t="n">
        <v>4</v>
      </c>
      <c r="F2783" s="37" t="n">
        <v>2</v>
      </c>
      <c r="G2783" s="36" t="n">
        <v>150</v>
      </c>
      <c r="H2783" s="6" t="inlineStr">
        <is>
          <t>OFF</t>
        </is>
      </c>
      <c r="I2783" s="38" t="n">
        <v>994.4885628369005</v>
      </c>
      <c r="J2783" s="38" t="n">
        <v>4850.441664768843</v>
      </c>
      <c r="K2783" s="38" t="n">
        <v>2726.851851851852</v>
      </c>
      <c r="L2783" s="38" t="n">
        <v>150</v>
      </c>
      <c r="M2783" s="38">
        <f>I2783+J2783+K2783+L2783</f>
        <v/>
      </c>
      <c r="N2783" s="38">
        <f>M2783*'Dashboard &amp; Optimisation'!$B$18/('Dashboard &amp; Optimisation'!$B$16/3.6)</f>
        <v/>
      </c>
      <c r="O2783" s="38" t="n">
        <v>752.2530000487632</v>
      </c>
      <c r="P2783" s="39" t="n">
        <v>0.2779398384958316</v>
      </c>
      <c r="Q2783" s="40" t="n">
        <v>7.855323559978315</v>
      </c>
      <c r="R2783" s="38" t="n">
        <v>657.5934947423501</v>
      </c>
      <c r="S2783" s="38">
        <f>R2783*IF(A2783=4, 2.0, 3.0)</f>
        <v/>
      </c>
      <c r="T2783" s="37">
        <f>'Dashboard &amp; Optimisation'!$B$18*U2783</f>
        <v/>
      </c>
      <c r="U2783" s="26">
        <f>MIN(1, S2783/M2783)</f>
        <v/>
      </c>
      <c r="V2783" s="26">
        <f>N2783/(N2783+O2783)</f>
        <v/>
      </c>
      <c r="W2783" s="26">
        <f>U2783*V2783</f>
        <v/>
      </c>
      <c r="X2783" s="39">
        <f>T2783/N2783</f>
        <v/>
      </c>
      <c r="Y2783" s="41">
        <f>IF(W2783=MAXIFS(W$2:W$7201, A$2:A$7201, A2783, B$2:B$7201, B2783), "OPTIMAL", "")</f>
        <v/>
      </c>
    </row>
    <row r="2784" ht="20" customHeight="1">
      <c r="A2784" s="28" t="n">
        <v>4</v>
      </c>
      <c r="B2784" s="28" t="n">
        <v>40</v>
      </c>
      <c r="C2784" s="29" t="n">
        <v>115</v>
      </c>
      <c r="D2784" s="29" t="n">
        <v>3</v>
      </c>
      <c r="E2784" s="30" t="n">
        <v>4</v>
      </c>
      <c r="F2784" s="29" t="n">
        <v>2</v>
      </c>
      <c r="G2784" s="28" t="n">
        <v>200</v>
      </c>
      <c r="H2784" s="30" t="inlineStr">
        <is>
          <t>ON</t>
        </is>
      </c>
      <c r="I2784" s="31" t="n">
        <v>994.4885628369005</v>
      </c>
      <c r="J2784" s="31" t="n">
        <v>4850.441664768843</v>
      </c>
      <c r="K2784" s="31" t="n">
        <v>2726.851851851852</v>
      </c>
      <c r="L2784" s="31" t="n">
        <v>150</v>
      </c>
      <c r="M2784" s="31">
        <f>I2784+J2784+K2784+L2784</f>
        <v/>
      </c>
      <c r="N2784" s="31">
        <f>M2784*'Dashboard &amp; Optimisation'!$B$18/('Dashboard &amp; Optimisation'!$B$16/3.6)</f>
        <v/>
      </c>
      <c r="O2784" s="31" t="n">
        <v>752.2530000487632</v>
      </c>
      <c r="P2784" s="32" t="n">
        <v>0.06733967651805307</v>
      </c>
      <c r="Q2784" s="33" t="n">
        <v>7.855323559978315</v>
      </c>
      <c r="R2784" s="31" t="n">
        <v>2714.171483666084</v>
      </c>
      <c r="S2784" s="31">
        <f>R2784*IF(A2784=4, 2.0, 3.0)</f>
        <v/>
      </c>
      <c r="T2784" s="29">
        <f>'Dashboard &amp; Optimisation'!$B$18*U2784</f>
        <v/>
      </c>
      <c r="U2784" s="34">
        <f>MIN(1, S2784/M2784)</f>
        <v/>
      </c>
      <c r="V2784" s="34">
        <f>N2784/(N2784+O2784)</f>
        <v/>
      </c>
      <c r="W2784" s="34">
        <f>U2784*V2784</f>
        <v/>
      </c>
      <c r="X2784" s="32">
        <f>T2784/N2784</f>
        <v/>
      </c>
      <c r="Y2784" s="35">
        <f>IF(W2784=MAXIFS(W$2:W$7201, A$2:A$7201, A2784, B$2:B$7201, B2784), "OPTIMAL", "")</f>
        <v/>
      </c>
    </row>
    <row r="2785" ht="20" customHeight="1">
      <c r="A2785" s="36" t="n">
        <v>4</v>
      </c>
      <c r="B2785" s="36" t="n">
        <v>40</v>
      </c>
      <c r="C2785" s="37" t="n">
        <v>115</v>
      </c>
      <c r="D2785" s="37" t="n">
        <v>3</v>
      </c>
      <c r="E2785" s="6" t="n">
        <v>4</v>
      </c>
      <c r="F2785" s="37" t="n">
        <v>2</v>
      </c>
      <c r="G2785" s="36" t="n">
        <v>200</v>
      </c>
      <c r="H2785" s="6" t="inlineStr">
        <is>
          <t>OFF</t>
        </is>
      </c>
      <c r="I2785" s="38" t="n">
        <v>994.4885628369005</v>
      </c>
      <c r="J2785" s="38" t="n">
        <v>4850.441664768843</v>
      </c>
      <c r="K2785" s="38" t="n">
        <v>2726.851851851852</v>
      </c>
      <c r="L2785" s="38" t="n">
        <v>150</v>
      </c>
      <c r="M2785" s="38">
        <f>I2785+J2785+K2785+L2785</f>
        <v/>
      </c>
      <c r="N2785" s="38">
        <f>M2785*'Dashboard &amp; Optimisation'!$B$18/('Dashboard &amp; Optimisation'!$B$16/3.6)</f>
        <v/>
      </c>
      <c r="O2785" s="38" t="n">
        <v>752.2530000487632</v>
      </c>
      <c r="P2785" s="39" t="n">
        <v>0.2786318165092747</v>
      </c>
      <c r="Q2785" s="40" t="n">
        <v>7.855323559978315</v>
      </c>
      <c r="R2785" s="38" t="n">
        <v>655.9603709812317</v>
      </c>
      <c r="S2785" s="38">
        <f>R2785*IF(A2785=4, 2.0, 3.0)</f>
        <v/>
      </c>
      <c r="T2785" s="37">
        <f>'Dashboard &amp; Optimisation'!$B$18*U2785</f>
        <v/>
      </c>
      <c r="U2785" s="26">
        <f>MIN(1, S2785/M2785)</f>
        <v/>
      </c>
      <c r="V2785" s="26">
        <f>N2785/(N2785+O2785)</f>
        <v/>
      </c>
      <c r="W2785" s="26">
        <f>U2785*V2785</f>
        <v/>
      </c>
      <c r="X2785" s="39">
        <f>T2785/N2785</f>
        <v/>
      </c>
      <c r="Y2785" s="41">
        <f>IF(W2785=MAXIFS(W$2:W$7201, A$2:A$7201, A2785, B$2:B$7201, B2785), "OPTIMAL", "")</f>
        <v/>
      </c>
    </row>
    <row r="2786" ht="20" customHeight="1">
      <c r="A2786" s="28" t="n">
        <v>4</v>
      </c>
      <c r="B2786" s="28" t="n">
        <v>40</v>
      </c>
      <c r="C2786" s="29" t="n">
        <v>115</v>
      </c>
      <c r="D2786" s="29" t="n">
        <v>3</v>
      </c>
      <c r="E2786" s="30" t="n">
        <v>8</v>
      </c>
      <c r="F2786" s="29" t="n">
        <v>1.5</v>
      </c>
      <c r="G2786" s="28" t="n">
        <v>50</v>
      </c>
      <c r="H2786" s="30" t="inlineStr">
        <is>
          <t>ON</t>
        </is>
      </c>
      <c r="I2786" s="31" t="n">
        <v>994.4885628369005</v>
      </c>
      <c r="J2786" s="31" t="n">
        <v>4850.441664768843</v>
      </c>
      <c r="K2786" s="31" t="n">
        <v>2726.851851851852</v>
      </c>
      <c r="L2786" s="31" t="n">
        <v>150</v>
      </c>
      <c r="M2786" s="31">
        <f>I2786+J2786+K2786+L2786</f>
        <v/>
      </c>
      <c r="N2786" s="31">
        <f>M2786*'Dashboard &amp; Optimisation'!$B$18/('Dashboard &amp; Optimisation'!$B$16/3.6)</f>
        <v/>
      </c>
      <c r="O2786" s="31" t="n">
        <v>885.1102372263871</v>
      </c>
      <c r="P2786" s="32" t="n">
        <v>0.05168536641292153</v>
      </c>
      <c r="Q2786" s="33" t="n">
        <v>11.68298533996747</v>
      </c>
      <c r="R2786" s="31" t="n">
        <v>3606.248783418597</v>
      </c>
      <c r="S2786" s="31">
        <f>R2786*IF(A2786=4, 2.0, 3.0)</f>
        <v/>
      </c>
      <c r="T2786" s="29">
        <f>'Dashboard &amp; Optimisation'!$B$18*U2786</f>
        <v/>
      </c>
      <c r="U2786" s="34">
        <f>MIN(1, S2786/M2786)</f>
        <v/>
      </c>
      <c r="V2786" s="34">
        <f>N2786/(N2786+O2786)</f>
        <v/>
      </c>
      <c r="W2786" s="34">
        <f>U2786*V2786</f>
        <v/>
      </c>
      <c r="X2786" s="32">
        <f>T2786/N2786</f>
        <v/>
      </c>
      <c r="Y2786" s="35">
        <f>IF(W2786=MAXIFS(W$2:W$7201, A$2:A$7201, A2786, B$2:B$7201, B2786), "OPTIMAL", "")</f>
        <v/>
      </c>
    </row>
    <row r="2787" ht="20" customHeight="1">
      <c r="A2787" s="36" t="n">
        <v>4</v>
      </c>
      <c r="B2787" s="36" t="n">
        <v>40</v>
      </c>
      <c r="C2787" s="37" t="n">
        <v>115</v>
      </c>
      <c r="D2787" s="37" t="n">
        <v>3</v>
      </c>
      <c r="E2787" s="6" t="n">
        <v>8</v>
      </c>
      <c r="F2787" s="37" t="n">
        <v>1.5</v>
      </c>
      <c r="G2787" s="36" t="n">
        <v>50</v>
      </c>
      <c r="H2787" s="6" t="inlineStr">
        <is>
          <t>OFF</t>
        </is>
      </c>
      <c r="I2787" s="38" t="n">
        <v>994.4885628369005</v>
      </c>
      <c r="J2787" s="38" t="n">
        <v>4850.441664768843</v>
      </c>
      <c r="K2787" s="38" t="n">
        <v>2726.851851851852</v>
      </c>
      <c r="L2787" s="38" t="n">
        <v>150</v>
      </c>
      <c r="M2787" s="38">
        <f>I2787+J2787+K2787+L2787</f>
        <v/>
      </c>
      <c r="N2787" s="38">
        <f>M2787*'Dashboard &amp; Optimisation'!$B$18/('Dashboard &amp; Optimisation'!$B$16/3.6)</f>
        <v/>
      </c>
      <c r="O2787" s="38" t="n">
        <v>885.1102372263871</v>
      </c>
      <c r="P2787" s="39" t="n">
        <v>0.2213871666539013</v>
      </c>
      <c r="Q2787" s="40" t="n">
        <v>11.68298533996747</v>
      </c>
      <c r="R2787" s="38" t="n">
        <v>841.9200288991009</v>
      </c>
      <c r="S2787" s="38">
        <f>R2787*IF(A2787=4, 2.0, 3.0)</f>
        <v/>
      </c>
      <c r="T2787" s="37">
        <f>'Dashboard &amp; Optimisation'!$B$18*U2787</f>
        <v/>
      </c>
      <c r="U2787" s="26">
        <f>MIN(1, S2787/M2787)</f>
        <v/>
      </c>
      <c r="V2787" s="26">
        <f>N2787/(N2787+O2787)</f>
        <v/>
      </c>
      <c r="W2787" s="26">
        <f>U2787*V2787</f>
        <v/>
      </c>
      <c r="X2787" s="39">
        <f>T2787/N2787</f>
        <v/>
      </c>
      <c r="Y2787" s="41">
        <f>IF(W2787=MAXIFS(W$2:W$7201, A$2:A$7201, A2787, B$2:B$7201, B2787), "OPTIMAL", "")</f>
        <v/>
      </c>
    </row>
    <row r="2788" ht="20" customHeight="1">
      <c r="A2788" s="28" t="n">
        <v>4</v>
      </c>
      <c r="B2788" s="28" t="n">
        <v>40</v>
      </c>
      <c r="C2788" s="29" t="n">
        <v>115</v>
      </c>
      <c r="D2788" s="29" t="n">
        <v>3</v>
      </c>
      <c r="E2788" s="30" t="n">
        <v>8</v>
      </c>
      <c r="F2788" s="29" t="n">
        <v>1.5</v>
      </c>
      <c r="G2788" s="28" t="n">
        <v>100</v>
      </c>
      <c r="H2788" s="30" t="inlineStr">
        <is>
          <t>ON</t>
        </is>
      </c>
      <c r="I2788" s="31" t="n">
        <v>994.4885628369005</v>
      </c>
      <c r="J2788" s="31" t="n">
        <v>4850.441664768843</v>
      </c>
      <c r="K2788" s="31" t="n">
        <v>2726.851851851852</v>
      </c>
      <c r="L2788" s="31" t="n">
        <v>150</v>
      </c>
      <c r="M2788" s="31">
        <f>I2788+J2788+K2788+L2788</f>
        <v/>
      </c>
      <c r="N2788" s="31">
        <f>M2788*'Dashboard &amp; Optimisation'!$B$18/('Dashboard &amp; Optimisation'!$B$16/3.6)</f>
        <v/>
      </c>
      <c r="O2788" s="31" t="n">
        <v>885.1102372263871</v>
      </c>
      <c r="P2788" s="32" t="n">
        <v>0.05237734442636455</v>
      </c>
      <c r="Q2788" s="33" t="n">
        <v>11.68298533996747</v>
      </c>
      <c r="R2788" s="31" t="n">
        <v>3558.605190631269</v>
      </c>
      <c r="S2788" s="31">
        <f>R2788*IF(A2788=4, 2.0, 3.0)</f>
        <v/>
      </c>
      <c r="T2788" s="29">
        <f>'Dashboard &amp; Optimisation'!$B$18*U2788</f>
        <v/>
      </c>
      <c r="U2788" s="34">
        <f>MIN(1, S2788/M2788)</f>
        <v/>
      </c>
      <c r="V2788" s="34">
        <f>N2788/(N2788+O2788)</f>
        <v/>
      </c>
      <c r="W2788" s="34">
        <f>U2788*V2788</f>
        <v/>
      </c>
      <c r="X2788" s="32">
        <f>T2788/N2788</f>
        <v/>
      </c>
      <c r="Y2788" s="35">
        <f>IF(W2788=MAXIFS(W$2:W$7201, A$2:A$7201, A2788, B$2:B$7201, B2788), "OPTIMAL", "")</f>
        <v/>
      </c>
    </row>
    <row r="2789" ht="20" customHeight="1">
      <c r="A2789" s="36" t="n">
        <v>4</v>
      </c>
      <c r="B2789" s="36" t="n">
        <v>40</v>
      </c>
      <c r="C2789" s="37" t="n">
        <v>115</v>
      </c>
      <c r="D2789" s="37" t="n">
        <v>3</v>
      </c>
      <c r="E2789" s="6" t="n">
        <v>8</v>
      </c>
      <c r="F2789" s="37" t="n">
        <v>1.5</v>
      </c>
      <c r="G2789" s="36" t="n">
        <v>100</v>
      </c>
      <c r="H2789" s="6" t="inlineStr">
        <is>
          <t>OFF</t>
        </is>
      </c>
      <c r="I2789" s="38" t="n">
        <v>994.4885628369005</v>
      </c>
      <c r="J2789" s="38" t="n">
        <v>4850.441664768843</v>
      </c>
      <c r="K2789" s="38" t="n">
        <v>2726.851851851852</v>
      </c>
      <c r="L2789" s="38" t="n">
        <v>150</v>
      </c>
      <c r="M2789" s="38">
        <f>I2789+J2789+K2789+L2789</f>
        <v/>
      </c>
      <c r="N2789" s="38">
        <f>M2789*'Dashboard &amp; Optimisation'!$B$18/('Dashboard &amp; Optimisation'!$B$16/3.6)</f>
        <v/>
      </c>
      <c r="O2789" s="38" t="n">
        <v>885.1102372263871</v>
      </c>
      <c r="P2789" s="39" t="n">
        <v>0.2220791446673444</v>
      </c>
      <c r="Q2789" s="40" t="n">
        <v>11.68298533996747</v>
      </c>
      <c r="R2789" s="38" t="n">
        <v>839.2966841904018</v>
      </c>
      <c r="S2789" s="38">
        <f>R2789*IF(A2789=4, 2.0, 3.0)</f>
        <v/>
      </c>
      <c r="T2789" s="37">
        <f>'Dashboard &amp; Optimisation'!$B$18*U2789</f>
        <v/>
      </c>
      <c r="U2789" s="26">
        <f>MIN(1, S2789/M2789)</f>
        <v/>
      </c>
      <c r="V2789" s="26">
        <f>N2789/(N2789+O2789)</f>
        <v/>
      </c>
      <c r="W2789" s="26">
        <f>U2789*V2789</f>
        <v/>
      </c>
      <c r="X2789" s="39">
        <f>T2789/N2789</f>
        <v/>
      </c>
      <c r="Y2789" s="41">
        <f>IF(W2789=MAXIFS(W$2:W$7201, A$2:A$7201, A2789, B$2:B$7201, B2789), "OPTIMAL", "")</f>
        <v/>
      </c>
    </row>
    <row r="2790" ht="20" customHeight="1">
      <c r="A2790" s="28" t="n">
        <v>4</v>
      </c>
      <c r="B2790" s="28" t="n">
        <v>40</v>
      </c>
      <c r="C2790" s="29" t="n">
        <v>115</v>
      </c>
      <c r="D2790" s="29" t="n">
        <v>3</v>
      </c>
      <c r="E2790" s="30" t="n">
        <v>8</v>
      </c>
      <c r="F2790" s="29" t="n">
        <v>1.5</v>
      </c>
      <c r="G2790" s="28" t="n">
        <v>150</v>
      </c>
      <c r="H2790" s="30" t="inlineStr">
        <is>
          <t>ON</t>
        </is>
      </c>
      <c r="I2790" s="31" t="n">
        <v>994.4885628369005</v>
      </c>
      <c r="J2790" s="31" t="n">
        <v>4850.441664768843</v>
      </c>
      <c r="K2790" s="31" t="n">
        <v>2726.851851851852</v>
      </c>
      <c r="L2790" s="31" t="n">
        <v>150</v>
      </c>
      <c r="M2790" s="31">
        <f>I2790+J2790+K2790+L2790</f>
        <v/>
      </c>
      <c r="N2790" s="31">
        <f>M2790*'Dashboard &amp; Optimisation'!$B$18/('Dashboard &amp; Optimisation'!$B$16/3.6)</f>
        <v/>
      </c>
      <c r="O2790" s="31" t="n">
        <v>885.1102372263871</v>
      </c>
      <c r="P2790" s="32" t="n">
        <v>0.05306932243980757</v>
      </c>
      <c r="Q2790" s="33" t="n">
        <v>11.68298533996747</v>
      </c>
      <c r="R2790" s="31" t="n">
        <v>3512.204060237452</v>
      </c>
      <c r="S2790" s="31">
        <f>R2790*IF(A2790=4, 2.0, 3.0)</f>
        <v/>
      </c>
      <c r="T2790" s="29">
        <f>'Dashboard &amp; Optimisation'!$B$18*U2790</f>
        <v/>
      </c>
      <c r="U2790" s="34">
        <f>MIN(1, S2790/M2790)</f>
        <v/>
      </c>
      <c r="V2790" s="34">
        <f>N2790/(N2790+O2790)</f>
        <v/>
      </c>
      <c r="W2790" s="34">
        <f>U2790*V2790</f>
        <v/>
      </c>
      <c r="X2790" s="32">
        <f>T2790/N2790</f>
        <v/>
      </c>
      <c r="Y2790" s="35">
        <f>IF(W2790=MAXIFS(W$2:W$7201, A$2:A$7201, A2790, B$2:B$7201, B2790), "OPTIMAL", "")</f>
        <v/>
      </c>
    </row>
    <row r="2791" ht="20" customHeight="1">
      <c r="A2791" s="36" t="n">
        <v>4</v>
      </c>
      <c r="B2791" s="36" t="n">
        <v>40</v>
      </c>
      <c r="C2791" s="37" t="n">
        <v>115</v>
      </c>
      <c r="D2791" s="37" t="n">
        <v>3</v>
      </c>
      <c r="E2791" s="6" t="n">
        <v>8</v>
      </c>
      <c r="F2791" s="37" t="n">
        <v>1.5</v>
      </c>
      <c r="G2791" s="36" t="n">
        <v>150</v>
      </c>
      <c r="H2791" s="6" t="inlineStr">
        <is>
          <t>OFF</t>
        </is>
      </c>
      <c r="I2791" s="38" t="n">
        <v>994.4885628369005</v>
      </c>
      <c r="J2791" s="38" t="n">
        <v>4850.441664768843</v>
      </c>
      <c r="K2791" s="38" t="n">
        <v>2726.851851851852</v>
      </c>
      <c r="L2791" s="38" t="n">
        <v>150</v>
      </c>
      <c r="M2791" s="38">
        <f>I2791+J2791+K2791+L2791</f>
        <v/>
      </c>
      <c r="N2791" s="38">
        <f>M2791*'Dashboard &amp; Optimisation'!$B$18/('Dashboard &amp; Optimisation'!$B$16/3.6)</f>
        <v/>
      </c>
      <c r="O2791" s="38" t="n">
        <v>885.1102372263871</v>
      </c>
      <c r="P2791" s="39" t="n">
        <v>0.2227711226807874</v>
      </c>
      <c r="Q2791" s="40" t="n">
        <v>11.68298533996747</v>
      </c>
      <c r="R2791" s="38" t="n">
        <v>836.6896368979769</v>
      </c>
      <c r="S2791" s="38">
        <f>R2791*IF(A2791=4, 2.0, 3.0)</f>
        <v/>
      </c>
      <c r="T2791" s="37">
        <f>'Dashboard &amp; Optimisation'!$B$18*U2791</f>
        <v/>
      </c>
      <c r="U2791" s="26">
        <f>MIN(1, S2791/M2791)</f>
        <v/>
      </c>
      <c r="V2791" s="26">
        <f>N2791/(N2791+O2791)</f>
        <v/>
      </c>
      <c r="W2791" s="26">
        <f>U2791*V2791</f>
        <v/>
      </c>
      <c r="X2791" s="39">
        <f>T2791/N2791</f>
        <v/>
      </c>
      <c r="Y2791" s="41">
        <f>IF(W2791=MAXIFS(W$2:W$7201, A$2:A$7201, A2791, B$2:B$7201, B2791), "OPTIMAL", "")</f>
        <v/>
      </c>
    </row>
    <row r="2792" ht="20" customHeight="1">
      <c r="A2792" s="28" t="n">
        <v>4</v>
      </c>
      <c r="B2792" s="28" t="n">
        <v>40</v>
      </c>
      <c r="C2792" s="29" t="n">
        <v>115</v>
      </c>
      <c r="D2792" s="29" t="n">
        <v>3</v>
      </c>
      <c r="E2792" s="30" t="n">
        <v>8</v>
      </c>
      <c r="F2792" s="29" t="n">
        <v>1.5</v>
      </c>
      <c r="G2792" s="28" t="n">
        <v>200</v>
      </c>
      <c r="H2792" s="30" t="inlineStr">
        <is>
          <t>ON</t>
        </is>
      </c>
      <c r="I2792" s="31" t="n">
        <v>994.4885628369005</v>
      </c>
      <c r="J2792" s="31" t="n">
        <v>4850.441664768843</v>
      </c>
      <c r="K2792" s="31" t="n">
        <v>2726.851851851852</v>
      </c>
      <c r="L2792" s="31" t="n">
        <v>150</v>
      </c>
      <c r="M2792" s="31">
        <f>I2792+J2792+K2792+L2792</f>
        <v/>
      </c>
      <c r="N2792" s="31">
        <f>M2792*'Dashboard &amp; Optimisation'!$B$18/('Dashboard &amp; Optimisation'!$B$16/3.6)</f>
        <v/>
      </c>
      <c r="O2792" s="31" t="n">
        <v>885.1102372263871</v>
      </c>
      <c r="P2792" s="32" t="n">
        <v>0.05376130045325059</v>
      </c>
      <c r="Q2792" s="33" t="n">
        <v>11.68298533996747</v>
      </c>
      <c r="R2792" s="31" t="n">
        <v>3466.997415905568</v>
      </c>
      <c r="S2792" s="31">
        <f>R2792*IF(A2792=4, 2.0, 3.0)</f>
        <v/>
      </c>
      <c r="T2792" s="29">
        <f>'Dashboard &amp; Optimisation'!$B$18*U2792</f>
        <v/>
      </c>
      <c r="U2792" s="34">
        <f>MIN(1, S2792/M2792)</f>
        <v/>
      </c>
      <c r="V2792" s="34">
        <f>N2792/(N2792+O2792)</f>
        <v/>
      </c>
      <c r="W2792" s="34">
        <f>U2792*V2792</f>
        <v/>
      </c>
      <c r="X2792" s="32">
        <f>T2792/N2792</f>
        <v/>
      </c>
      <c r="Y2792" s="35">
        <f>IF(W2792=MAXIFS(W$2:W$7201, A$2:A$7201, A2792, B$2:B$7201, B2792), "OPTIMAL", "")</f>
        <v/>
      </c>
    </row>
    <row r="2793" ht="20" customHeight="1">
      <c r="A2793" s="36" t="n">
        <v>4</v>
      </c>
      <c r="B2793" s="36" t="n">
        <v>40</v>
      </c>
      <c r="C2793" s="37" t="n">
        <v>115</v>
      </c>
      <c r="D2793" s="37" t="n">
        <v>3</v>
      </c>
      <c r="E2793" s="6" t="n">
        <v>8</v>
      </c>
      <c r="F2793" s="37" t="n">
        <v>1.5</v>
      </c>
      <c r="G2793" s="36" t="n">
        <v>200</v>
      </c>
      <c r="H2793" s="6" t="inlineStr">
        <is>
          <t>OFF</t>
        </is>
      </c>
      <c r="I2793" s="38" t="n">
        <v>994.4885628369005</v>
      </c>
      <c r="J2793" s="38" t="n">
        <v>4850.441664768843</v>
      </c>
      <c r="K2793" s="38" t="n">
        <v>2726.851851851852</v>
      </c>
      <c r="L2793" s="38" t="n">
        <v>150</v>
      </c>
      <c r="M2793" s="38">
        <f>I2793+J2793+K2793+L2793</f>
        <v/>
      </c>
      <c r="N2793" s="38">
        <f>M2793*'Dashboard &amp; Optimisation'!$B$18/('Dashboard &amp; Optimisation'!$B$16/3.6)</f>
        <v/>
      </c>
      <c r="O2793" s="38" t="n">
        <v>885.1102372263871</v>
      </c>
      <c r="P2793" s="39" t="n">
        <v>0.2234631006942304</v>
      </c>
      <c r="Q2793" s="40" t="n">
        <v>11.68298533996747</v>
      </c>
      <c r="R2793" s="38" t="n">
        <v>834.0987356216125</v>
      </c>
      <c r="S2793" s="38">
        <f>R2793*IF(A2793=4, 2.0, 3.0)</f>
        <v/>
      </c>
      <c r="T2793" s="37">
        <f>'Dashboard &amp; Optimisation'!$B$18*U2793</f>
        <v/>
      </c>
      <c r="U2793" s="26">
        <f>MIN(1, S2793/M2793)</f>
        <v/>
      </c>
      <c r="V2793" s="26">
        <f>N2793/(N2793+O2793)</f>
        <v/>
      </c>
      <c r="W2793" s="26">
        <f>U2793*V2793</f>
        <v/>
      </c>
      <c r="X2793" s="39">
        <f>T2793/N2793</f>
        <v/>
      </c>
      <c r="Y2793" s="41">
        <f>IF(W2793=MAXIFS(W$2:W$7201, A$2:A$7201, A2793, B$2:B$7201, B2793), "OPTIMAL", "")</f>
        <v/>
      </c>
    </row>
    <row r="2794" ht="20" customHeight="1">
      <c r="A2794" s="28" t="n">
        <v>4</v>
      </c>
      <c r="B2794" s="28" t="n">
        <v>40</v>
      </c>
      <c r="C2794" s="29" t="n">
        <v>115</v>
      </c>
      <c r="D2794" s="29" t="n">
        <v>3</v>
      </c>
      <c r="E2794" s="30" t="n">
        <v>8</v>
      </c>
      <c r="F2794" s="29" t="n">
        <v>2</v>
      </c>
      <c r="G2794" s="28" t="n">
        <v>50</v>
      </c>
      <c r="H2794" s="30" t="inlineStr">
        <is>
          <t>ON</t>
        </is>
      </c>
      <c r="I2794" s="31" t="n">
        <v>994.4885628369005</v>
      </c>
      <c r="J2794" s="31" t="n">
        <v>4850.441664768843</v>
      </c>
      <c r="K2794" s="31" t="n">
        <v>2726.851851851852</v>
      </c>
      <c r="L2794" s="31" t="n">
        <v>150</v>
      </c>
      <c r="M2794" s="31">
        <f>I2794+J2794+K2794+L2794</f>
        <v/>
      </c>
      <c r="N2794" s="31">
        <f>M2794*'Dashboard &amp; Optimisation'!$B$18/('Dashboard &amp; Optimisation'!$B$16/3.6)</f>
        <v/>
      </c>
      <c r="O2794" s="31" t="n">
        <v>1023.33487432607</v>
      </c>
      <c r="P2794" s="32" t="n">
        <v>0.05021580317976433</v>
      </c>
      <c r="Q2794" s="33" t="n">
        <v>15.51064711995663</v>
      </c>
      <c r="R2794" s="31" t="n">
        <v>3786.763106221892</v>
      </c>
      <c r="S2794" s="31">
        <f>R2794*IF(A2794=4, 2.0, 3.0)</f>
        <v/>
      </c>
      <c r="T2794" s="29">
        <f>'Dashboard &amp; Optimisation'!$B$18*U2794</f>
        <v/>
      </c>
      <c r="U2794" s="34">
        <f>MIN(1, S2794/M2794)</f>
        <v/>
      </c>
      <c r="V2794" s="34">
        <f>N2794/(N2794+O2794)</f>
        <v/>
      </c>
      <c r="W2794" s="34">
        <f>U2794*V2794</f>
        <v/>
      </c>
      <c r="X2794" s="32">
        <f>T2794/N2794</f>
        <v/>
      </c>
      <c r="Y2794" s="35">
        <f>IF(W2794=MAXIFS(W$2:W$7201, A$2:A$7201, A2794, B$2:B$7201, B2794), "OPTIMAL", "")</f>
        <v/>
      </c>
    </row>
    <row r="2795" ht="20" customHeight="1">
      <c r="A2795" s="36" t="n">
        <v>4</v>
      </c>
      <c r="B2795" s="36" t="n">
        <v>40</v>
      </c>
      <c r="C2795" s="37" t="n">
        <v>115</v>
      </c>
      <c r="D2795" s="37" t="n">
        <v>3</v>
      </c>
      <c r="E2795" s="6" t="n">
        <v>8</v>
      </c>
      <c r="F2795" s="37" t="n">
        <v>2</v>
      </c>
      <c r="G2795" s="36" t="n">
        <v>50</v>
      </c>
      <c r="H2795" s="6" t="inlineStr">
        <is>
          <t>OFF</t>
        </is>
      </c>
      <c r="I2795" s="38" t="n">
        <v>994.4885628369005</v>
      </c>
      <c r="J2795" s="38" t="n">
        <v>4850.441664768843</v>
      </c>
      <c r="K2795" s="38" t="n">
        <v>2726.851851851852</v>
      </c>
      <c r="L2795" s="38" t="n">
        <v>150</v>
      </c>
      <c r="M2795" s="38">
        <f>I2795+J2795+K2795+L2795</f>
        <v/>
      </c>
      <c r="N2795" s="38">
        <f>M2795*'Dashboard &amp; Optimisation'!$B$18/('Dashboard &amp; Optimisation'!$B$16/3.6)</f>
        <v/>
      </c>
      <c r="O2795" s="38" t="n">
        <v>1023.33487432607</v>
      </c>
      <c r="P2795" s="39" t="n">
        <v>0.2210756117951695</v>
      </c>
      <c r="Q2795" s="40" t="n">
        <v>15.51064711995663</v>
      </c>
      <c r="R2795" s="38" t="n">
        <v>860.1371688461676</v>
      </c>
      <c r="S2795" s="38">
        <f>R2795*IF(A2795=4, 2.0, 3.0)</f>
        <v/>
      </c>
      <c r="T2795" s="37">
        <f>'Dashboard &amp; Optimisation'!$B$18*U2795</f>
        <v/>
      </c>
      <c r="U2795" s="26">
        <f>MIN(1, S2795/M2795)</f>
        <v/>
      </c>
      <c r="V2795" s="26">
        <f>N2795/(N2795+O2795)</f>
        <v/>
      </c>
      <c r="W2795" s="26">
        <f>U2795*V2795</f>
        <v/>
      </c>
      <c r="X2795" s="39">
        <f>T2795/N2795</f>
        <v/>
      </c>
      <c r="Y2795" s="41">
        <f>IF(W2795=MAXIFS(W$2:W$7201, A$2:A$7201, A2795, B$2:B$7201, B2795), "OPTIMAL", "")</f>
        <v/>
      </c>
    </row>
    <row r="2796" ht="20" customHeight="1">
      <c r="A2796" s="28" t="n">
        <v>4</v>
      </c>
      <c r="B2796" s="28" t="n">
        <v>40</v>
      </c>
      <c r="C2796" s="29" t="n">
        <v>115</v>
      </c>
      <c r="D2796" s="29" t="n">
        <v>3</v>
      </c>
      <c r="E2796" s="30" t="n">
        <v>8</v>
      </c>
      <c r="F2796" s="29" t="n">
        <v>2</v>
      </c>
      <c r="G2796" s="28" t="n">
        <v>100</v>
      </c>
      <c r="H2796" s="30" t="inlineStr">
        <is>
          <t>ON</t>
        </is>
      </c>
      <c r="I2796" s="31" t="n">
        <v>994.4885628369005</v>
      </c>
      <c r="J2796" s="31" t="n">
        <v>4850.441664768843</v>
      </c>
      <c r="K2796" s="31" t="n">
        <v>2726.851851851852</v>
      </c>
      <c r="L2796" s="31" t="n">
        <v>150</v>
      </c>
      <c r="M2796" s="31">
        <f>I2796+J2796+K2796+L2796</f>
        <v/>
      </c>
      <c r="N2796" s="31">
        <f>M2796*'Dashboard &amp; Optimisation'!$B$18/('Dashboard &amp; Optimisation'!$B$16/3.6)</f>
        <v/>
      </c>
      <c r="O2796" s="31" t="n">
        <v>1023.33487432607</v>
      </c>
      <c r="P2796" s="32" t="n">
        <v>0.05090778119320737</v>
      </c>
      <c r="Q2796" s="33" t="n">
        <v>15.51064711995663</v>
      </c>
      <c r="R2796" s="31" t="n">
        <v>3735.290487494356</v>
      </c>
      <c r="S2796" s="31">
        <f>R2796*IF(A2796=4, 2.0, 3.0)</f>
        <v/>
      </c>
      <c r="T2796" s="29">
        <f>'Dashboard &amp; Optimisation'!$B$18*U2796</f>
        <v/>
      </c>
      <c r="U2796" s="34">
        <f>MIN(1, S2796/M2796)</f>
        <v/>
      </c>
      <c r="V2796" s="34">
        <f>N2796/(N2796+O2796)</f>
        <v/>
      </c>
      <c r="W2796" s="34">
        <f>U2796*V2796</f>
        <v/>
      </c>
      <c r="X2796" s="32">
        <f>T2796/N2796</f>
        <v/>
      </c>
      <c r="Y2796" s="35">
        <f>IF(W2796=MAXIFS(W$2:W$7201, A$2:A$7201, A2796, B$2:B$7201, B2796), "OPTIMAL", "")</f>
        <v/>
      </c>
    </row>
    <row r="2797" ht="20" customHeight="1">
      <c r="A2797" s="36" t="n">
        <v>4</v>
      </c>
      <c r="B2797" s="36" t="n">
        <v>40</v>
      </c>
      <c r="C2797" s="37" t="n">
        <v>115</v>
      </c>
      <c r="D2797" s="37" t="n">
        <v>3</v>
      </c>
      <c r="E2797" s="6" t="n">
        <v>8</v>
      </c>
      <c r="F2797" s="37" t="n">
        <v>2</v>
      </c>
      <c r="G2797" s="36" t="n">
        <v>100</v>
      </c>
      <c r="H2797" s="6" t="inlineStr">
        <is>
          <t>OFF</t>
        </is>
      </c>
      <c r="I2797" s="38" t="n">
        <v>994.4885628369005</v>
      </c>
      <c r="J2797" s="38" t="n">
        <v>4850.441664768843</v>
      </c>
      <c r="K2797" s="38" t="n">
        <v>2726.851851851852</v>
      </c>
      <c r="L2797" s="38" t="n">
        <v>150</v>
      </c>
      <c r="M2797" s="38">
        <f>I2797+J2797+K2797+L2797</f>
        <v/>
      </c>
      <c r="N2797" s="38">
        <f>M2797*'Dashboard &amp; Optimisation'!$B$18/('Dashboard &amp; Optimisation'!$B$16/3.6)</f>
        <v/>
      </c>
      <c r="O2797" s="38" t="n">
        <v>1023.33487432607</v>
      </c>
      <c r="P2797" s="39" t="n">
        <v>0.2217675898086125</v>
      </c>
      <c r="Q2797" s="40" t="n">
        <v>15.51064711995663</v>
      </c>
      <c r="R2797" s="38" t="n">
        <v>857.4532960138015</v>
      </c>
      <c r="S2797" s="38">
        <f>R2797*IF(A2797=4, 2.0, 3.0)</f>
        <v/>
      </c>
      <c r="T2797" s="37">
        <f>'Dashboard &amp; Optimisation'!$B$18*U2797</f>
        <v/>
      </c>
      <c r="U2797" s="26">
        <f>MIN(1, S2797/M2797)</f>
        <v/>
      </c>
      <c r="V2797" s="26">
        <f>N2797/(N2797+O2797)</f>
        <v/>
      </c>
      <c r="W2797" s="26">
        <f>U2797*V2797</f>
        <v/>
      </c>
      <c r="X2797" s="39">
        <f>T2797/N2797</f>
        <v/>
      </c>
      <c r="Y2797" s="41">
        <f>IF(W2797=MAXIFS(W$2:W$7201, A$2:A$7201, A2797, B$2:B$7201, B2797), "OPTIMAL", "")</f>
        <v/>
      </c>
    </row>
    <row r="2798" ht="20" customHeight="1">
      <c r="A2798" s="28" t="n">
        <v>4</v>
      </c>
      <c r="B2798" s="28" t="n">
        <v>40</v>
      </c>
      <c r="C2798" s="29" t="n">
        <v>115</v>
      </c>
      <c r="D2798" s="29" t="n">
        <v>3</v>
      </c>
      <c r="E2798" s="30" t="n">
        <v>8</v>
      </c>
      <c r="F2798" s="29" t="n">
        <v>2</v>
      </c>
      <c r="G2798" s="28" t="n">
        <v>150</v>
      </c>
      <c r="H2798" s="30" t="inlineStr">
        <is>
          <t>ON</t>
        </is>
      </c>
      <c r="I2798" s="31" t="n">
        <v>994.4885628369005</v>
      </c>
      <c r="J2798" s="31" t="n">
        <v>4850.441664768843</v>
      </c>
      <c r="K2798" s="31" t="n">
        <v>2726.851851851852</v>
      </c>
      <c r="L2798" s="31" t="n">
        <v>150</v>
      </c>
      <c r="M2798" s="31">
        <f>I2798+J2798+K2798+L2798</f>
        <v/>
      </c>
      <c r="N2798" s="31">
        <f>M2798*'Dashboard &amp; Optimisation'!$B$18/('Dashboard &amp; Optimisation'!$B$16/3.6)</f>
        <v/>
      </c>
      <c r="O2798" s="31" t="n">
        <v>1023.33487432607</v>
      </c>
      <c r="P2798" s="32" t="n">
        <v>0.05159975920665039</v>
      </c>
      <c r="Q2798" s="33" t="n">
        <v>15.51064711995663</v>
      </c>
      <c r="R2798" s="31" t="n">
        <v>3685.198414761663</v>
      </c>
      <c r="S2798" s="31">
        <f>R2798*IF(A2798=4, 2.0, 3.0)</f>
        <v/>
      </c>
      <c r="T2798" s="29">
        <f>'Dashboard &amp; Optimisation'!$B$18*U2798</f>
        <v/>
      </c>
      <c r="U2798" s="34">
        <f>MIN(1, S2798/M2798)</f>
        <v/>
      </c>
      <c r="V2798" s="34">
        <f>N2798/(N2798+O2798)</f>
        <v/>
      </c>
      <c r="W2798" s="34">
        <f>U2798*V2798</f>
        <v/>
      </c>
      <c r="X2798" s="32">
        <f>T2798/N2798</f>
        <v/>
      </c>
      <c r="Y2798" s="35">
        <f>IF(W2798=MAXIFS(W$2:W$7201, A$2:A$7201, A2798, B$2:B$7201, B2798), "OPTIMAL", "")</f>
        <v/>
      </c>
    </row>
    <row r="2799" ht="20" customHeight="1">
      <c r="A2799" s="36" t="n">
        <v>4</v>
      </c>
      <c r="B2799" s="36" t="n">
        <v>40</v>
      </c>
      <c r="C2799" s="37" t="n">
        <v>115</v>
      </c>
      <c r="D2799" s="37" t="n">
        <v>3</v>
      </c>
      <c r="E2799" s="6" t="n">
        <v>8</v>
      </c>
      <c r="F2799" s="37" t="n">
        <v>2</v>
      </c>
      <c r="G2799" s="36" t="n">
        <v>150</v>
      </c>
      <c r="H2799" s="6" t="inlineStr">
        <is>
          <t>OFF</t>
        </is>
      </c>
      <c r="I2799" s="38" t="n">
        <v>994.4885628369005</v>
      </c>
      <c r="J2799" s="38" t="n">
        <v>4850.441664768843</v>
      </c>
      <c r="K2799" s="38" t="n">
        <v>2726.851851851852</v>
      </c>
      <c r="L2799" s="38" t="n">
        <v>150</v>
      </c>
      <c r="M2799" s="38">
        <f>I2799+J2799+K2799+L2799</f>
        <v/>
      </c>
      <c r="N2799" s="38">
        <f>M2799*'Dashboard &amp; Optimisation'!$B$18/('Dashboard &amp; Optimisation'!$B$16/3.6)</f>
        <v/>
      </c>
      <c r="O2799" s="38" t="n">
        <v>1023.33487432607</v>
      </c>
      <c r="P2799" s="39" t="n">
        <v>0.2224595678220556</v>
      </c>
      <c r="Q2799" s="40" t="n">
        <v>15.51064711995663</v>
      </c>
      <c r="R2799" s="38" t="n">
        <v>854.7861199772534</v>
      </c>
      <c r="S2799" s="38">
        <f>R2799*IF(A2799=4, 2.0, 3.0)</f>
        <v/>
      </c>
      <c r="T2799" s="37">
        <f>'Dashboard &amp; Optimisation'!$B$18*U2799</f>
        <v/>
      </c>
      <c r="U2799" s="26">
        <f>MIN(1, S2799/M2799)</f>
        <v/>
      </c>
      <c r="V2799" s="26">
        <f>N2799/(N2799+O2799)</f>
        <v/>
      </c>
      <c r="W2799" s="26">
        <f>U2799*V2799</f>
        <v/>
      </c>
      <c r="X2799" s="39">
        <f>T2799/N2799</f>
        <v/>
      </c>
      <c r="Y2799" s="41">
        <f>IF(W2799=MAXIFS(W$2:W$7201, A$2:A$7201, A2799, B$2:B$7201, B2799), "OPTIMAL", "")</f>
        <v/>
      </c>
    </row>
    <row r="2800" ht="20" customHeight="1">
      <c r="A2800" s="28" t="n">
        <v>4</v>
      </c>
      <c r="B2800" s="28" t="n">
        <v>40</v>
      </c>
      <c r="C2800" s="29" t="n">
        <v>115</v>
      </c>
      <c r="D2800" s="29" t="n">
        <v>3</v>
      </c>
      <c r="E2800" s="30" t="n">
        <v>8</v>
      </c>
      <c r="F2800" s="29" t="n">
        <v>2</v>
      </c>
      <c r="G2800" s="28" t="n">
        <v>200</v>
      </c>
      <c r="H2800" s="30" t="inlineStr">
        <is>
          <t>ON</t>
        </is>
      </c>
      <c r="I2800" s="31" t="n">
        <v>994.4885628369005</v>
      </c>
      <c r="J2800" s="31" t="n">
        <v>4850.441664768843</v>
      </c>
      <c r="K2800" s="31" t="n">
        <v>2726.851851851852</v>
      </c>
      <c r="L2800" s="31" t="n">
        <v>150</v>
      </c>
      <c r="M2800" s="31">
        <f>I2800+J2800+K2800+L2800</f>
        <v/>
      </c>
      <c r="N2800" s="31">
        <f>M2800*'Dashboard &amp; Optimisation'!$B$18/('Dashboard &amp; Optimisation'!$B$16/3.6)</f>
        <v/>
      </c>
      <c r="O2800" s="31" t="n">
        <v>1023.33487432607</v>
      </c>
      <c r="P2800" s="32" t="n">
        <v>0.05229173722009341</v>
      </c>
      <c r="Q2800" s="33" t="n">
        <v>15.51064711995663</v>
      </c>
      <c r="R2800" s="31" t="n">
        <v>3636.432081613139</v>
      </c>
      <c r="S2800" s="31">
        <f>R2800*IF(A2800=4, 2.0, 3.0)</f>
        <v/>
      </c>
      <c r="T2800" s="29">
        <f>'Dashboard &amp; Optimisation'!$B$18*U2800</f>
        <v/>
      </c>
      <c r="U2800" s="34">
        <f>MIN(1, S2800/M2800)</f>
        <v/>
      </c>
      <c r="V2800" s="34">
        <f>N2800/(N2800+O2800)</f>
        <v/>
      </c>
      <c r="W2800" s="34">
        <f>U2800*V2800</f>
        <v/>
      </c>
      <c r="X2800" s="32">
        <f>T2800/N2800</f>
        <v/>
      </c>
      <c r="Y2800" s="35">
        <f>IF(W2800=MAXIFS(W$2:W$7201, A$2:A$7201, A2800, B$2:B$7201, B2800), "OPTIMAL", "")</f>
        <v/>
      </c>
    </row>
    <row r="2801" ht="20" customHeight="1">
      <c r="A2801" s="36" t="n">
        <v>4</v>
      </c>
      <c r="B2801" s="36" t="n">
        <v>40</v>
      </c>
      <c r="C2801" s="37" t="n">
        <v>115</v>
      </c>
      <c r="D2801" s="37" t="n">
        <v>3</v>
      </c>
      <c r="E2801" s="6" t="n">
        <v>8</v>
      </c>
      <c r="F2801" s="37" t="n">
        <v>2</v>
      </c>
      <c r="G2801" s="36" t="n">
        <v>200</v>
      </c>
      <c r="H2801" s="6" t="inlineStr">
        <is>
          <t>OFF</t>
        </is>
      </c>
      <c r="I2801" s="38" t="n">
        <v>994.4885628369005</v>
      </c>
      <c r="J2801" s="38" t="n">
        <v>4850.441664768843</v>
      </c>
      <c r="K2801" s="38" t="n">
        <v>2726.851851851852</v>
      </c>
      <c r="L2801" s="38" t="n">
        <v>150</v>
      </c>
      <c r="M2801" s="38">
        <f>I2801+J2801+K2801+L2801</f>
        <v/>
      </c>
      <c r="N2801" s="38">
        <f>M2801*'Dashboard &amp; Optimisation'!$B$18/('Dashboard &amp; Optimisation'!$B$16/3.6)</f>
        <v/>
      </c>
      <c r="O2801" s="38" t="n">
        <v>1023.33487432607</v>
      </c>
      <c r="P2801" s="39" t="n">
        <v>0.2231515458354986</v>
      </c>
      <c r="Q2801" s="40" t="n">
        <v>15.51064711995663</v>
      </c>
      <c r="R2801" s="38" t="n">
        <v>852.1354854095836</v>
      </c>
      <c r="S2801" s="38">
        <f>R2801*IF(A2801=4, 2.0, 3.0)</f>
        <v/>
      </c>
      <c r="T2801" s="37">
        <f>'Dashboard &amp; Optimisation'!$B$18*U2801</f>
        <v/>
      </c>
      <c r="U2801" s="26">
        <f>MIN(1, S2801/M2801)</f>
        <v/>
      </c>
      <c r="V2801" s="26">
        <f>N2801/(N2801+O2801)</f>
        <v/>
      </c>
      <c r="W2801" s="26">
        <f>U2801*V2801</f>
        <v/>
      </c>
      <c r="X2801" s="39">
        <f>T2801/N2801</f>
        <v/>
      </c>
      <c r="Y2801" s="41">
        <f>IF(W2801=MAXIFS(W$2:W$7201, A$2:A$7201, A2801, B$2:B$7201, B2801), "OPTIMAL", "")</f>
        <v/>
      </c>
    </row>
    <row r="2802" ht="20" customHeight="1">
      <c r="A2802" s="28" t="n">
        <v>4</v>
      </c>
      <c r="B2802" s="28" t="n">
        <v>40</v>
      </c>
      <c r="C2802" s="29" t="n">
        <v>120</v>
      </c>
      <c r="D2802" s="29" t="n">
        <v>2</v>
      </c>
      <c r="E2802" s="30" t="n">
        <v>0</v>
      </c>
      <c r="F2802" s="29" t="n">
        <v>0</v>
      </c>
      <c r="G2802" s="28" t="n">
        <v>50</v>
      </c>
      <c r="H2802" s="30" t="inlineStr">
        <is>
          <t>ON</t>
        </is>
      </c>
      <c r="I2802" s="31" t="n">
        <v>994.4885628369005</v>
      </c>
      <c r="J2802" s="31" t="n">
        <v>4850.441664768843</v>
      </c>
      <c r="K2802" s="31" t="n">
        <v>2726.851851851852</v>
      </c>
      <c r="L2802" s="31" t="n">
        <v>150</v>
      </c>
      <c r="M2802" s="31">
        <f>I2802+J2802+K2802+L2802</f>
        <v/>
      </c>
      <c r="N2802" s="31">
        <f>M2802*'Dashboard &amp; Optimisation'!$B$18/('Dashboard &amp; Optimisation'!$B$16/3.6)</f>
        <v/>
      </c>
      <c r="O2802" s="31" t="n">
        <v>310.9754237129687</v>
      </c>
      <c r="P2802" s="32" t="n">
        <v>0.4662176741377061</v>
      </c>
      <c r="Q2802" s="33" t="n">
        <v>0.2</v>
      </c>
      <c r="R2802" s="31" t="n">
        <v>333.2051421372488</v>
      </c>
      <c r="S2802" s="31">
        <f>R2802*IF(A2802=4, 2.0, 3.0)</f>
        <v/>
      </c>
      <c r="T2802" s="29">
        <f>'Dashboard &amp; Optimisation'!$B$18*U2802</f>
        <v/>
      </c>
      <c r="U2802" s="34">
        <f>MIN(1, S2802/M2802)</f>
        <v/>
      </c>
      <c r="V2802" s="34">
        <f>N2802/(N2802+O2802)</f>
        <v/>
      </c>
      <c r="W2802" s="34">
        <f>U2802*V2802</f>
        <v/>
      </c>
      <c r="X2802" s="32">
        <f>T2802/N2802</f>
        <v/>
      </c>
      <c r="Y2802" s="35">
        <f>IF(W2802=MAXIFS(W$2:W$7201, A$2:A$7201, A2802, B$2:B$7201, B2802), "OPTIMAL", "")</f>
        <v/>
      </c>
    </row>
    <row r="2803" ht="20" customHeight="1">
      <c r="A2803" s="36" t="n">
        <v>4</v>
      </c>
      <c r="B2803" s="36" t="n">
        <v>40</v>
      </c>
      <c r="C2803" s="37" t="n">
        <v>120</v>
      </c>
      <c r="D2803" s="37" t="n">
        <v>2</v>
      </c>
      <c r="E2803" s="6" t="n">
        <v>0</v>
      </c>
      <c r="F2803" s="37" t="n">
        <v>0</v>
      </c>
      <c r="G2803" s="36" t="n">
        <v>50</v>
      </c>
      <c r="H2803" s="6" t="inlineStr">
        <is>
          <t>OFF</t>
        </is>
      </c>
      <c r="I2803" s="38" t="n">
        <v>994.4885628369005</v>
      </c>
      <c r="J2803" s="38" t="n">
        <v>4850.441664768843</v>
      </c>
      <c r="K2803" s="38" t="n">
        <v>2726.851851851852</v>
      </c>
      <c r="L2803" s="38" t="n">
        <v>150</v>
      </c>
      <c r="M2803" s="38">
        <f>I2803+J2803+K2803+L2803</f>
        <v/>
      </c>
      <c r="N2803" s="38">
        <f>M2803*'Dashboard &amp; Optimisation'!$B$18/('Dashboard &amp; Optimisation'!$B$16/3.6)</f>
        <v/>
      </c>
      <c r="O2803" s="38" t="n">
        <v>310.9754237129687</v>
      </c>
      <c r="P2803" s="39" t="n">
        <v>0.7314759126241983</v>
      </c>
      <c r="Q2803" s="40" t="n">
        <v>0.2</v>
      </c>
      <c r="R2803" s="38" t="n">
        <v>212.3735364308055</v>
      </c>
      <c r="S2803" s="38">
        <f>R2803*IF(A2803=4, 2.0, 3.0)</f>
        <v/>
      </c>
      <c r="T2803" s="37">
        <f>'Dashboard &amp; Optimisation'!$B$18*U2803</f>
        <v/>
      </c>
      <c r="U2803" s="26">
        <f>MIN(1, S2803/M2803)</f>
        <v/>
      </c>
      <c r="V2803" s="26">
        <f>N2803/(N2803+O2803)</f>
        <v/>
      </c>
      <c r="W2803" s="26">
        <f>U2803*V2803</f>
        <v/>
      </c>
      <c r="X2803" s="39">
        <f>T2803/N2803</f>
        <v/>
      </c>
      <c r="Y2803" s="41">
        <f>IF(W2803=MAXIFS(W$2:W$7201, A$2:A$7201, A2803, B$2:B$7201, B2803), "OPTIMAL", "")</f>
        <v/>
      </c>
    </row>
    <row r="2804" ht="20" customHeight="1">
      <c r="A2804" s="28" t="n">
        <v>4</v>
      </c>
      <c r="B2804" s="28" t="n">
        <v>40</v>
      </c>
      <c r="C2804" s="29" t="n">
        <v>120</v>
      </c>
      <c r="D2804" s="29" t="n">
        <v>2</v>
      </c>
      <c r="E2804" s="30" t="n">
        <v>0</v>
      </c>
      <c r="F2804" s="29" t="n">
        <v>0</v>
      </c>
      <c r="G2804" s="28" t="n">
        <v>100</v>
      </c>
      <c r="H2804" s="30" t="inlineStr">
        <is>
          <t>ON</t>
        </is>
      </c>
      <c r="I2804" s="31" t="n">
        <v>994.4885628369005</v>
      </c>
      <c r="J2804" s="31" t="n">
        <v>4850.441664768843</v>
      </c>
      <c r="K2804" s="31" t="n">
        <v>2726.851851851852</v>
      </c>
      <c r="L2804" s="31" t="n">
        <v>150</v>
      </c>
      <c r="M2804" s="31">
        <f>I2804+J2804+K2804+L2804</f>
        <v/>
      </c>
      <c r="N2804" s="31">
        <f>M2804*'Dashboard &amp; Optimisation'!$B$18/('Dashboard &amp; Optimisation'!$B$16/3.6)</f>
        <v/>
      </c>
      <c r="O2804" s="31" t="n">
        <v>310.9754237129687</v>
      </c>
      <c r="P2804" s="32" t="n">
        <v>0.4668808197339223</v>
      </c>
      <c r="Q2804" s="33" t="n">
        <v>0.2</v>
      </c>
      <c r="R2804" s="31" t="n">
        <v>332.73186606056</v>
      </c>
      <c r="S2804" s="31">
        <f>R2804*IF(A2804=4, 2.0, 3.0)</f>
        <v/>
      </c>
      <c r="T2804" s="29">
        <f>'Dashboard &amp; Optimisation'!$B$18*U2804</f>
        <v/>
      </c>
      <c r="U2804" s="34">
        <f>MIN(1, S2804/M2804)</f>
        <v/>
      </c>
      <c r="V2804" s="34">
        <f>N2804/(N2804+O2804)</f>
        <v/>
      </c>
      <c r="W2804" s="34">
        <f>U2804*V2804</f>
        <v/>
      </c>
      <c r="X2804" s="32">
        <f>T2804/N2804</f>
        <v/>
      </c>
      <c r="Y2804" s="35">
        <f>IF(W2804=MAXIFS(W$2:W$7201, A$2:A$7201, A2804, B$2:B$7201, B2804), "OPTIMAL", "")</f>
        <v/>
      </c>
    </row>
    <row r="2805" ht="20" customHeight="1">
      <c r="A2805" s="36" t="n">
        <v>4</v>
      </c>
      <c r="B2805" s="36" t="n">
        <v>40</v>
      </c>
      <c r="C2805" s="37" t="n">
        <v>120</v>
      </c>
      <c r="D2805" s="37" t="n">
        <v>2</v>
      </c>
      <c r="E2805" s="6" t="n">
        <v>0</v>
      </c>
      <c r="F2805" s="37" t="n">
        <v>0</v>
      </c>
      <c r="G2805" s="36" t="n">
        <v>100</v>
      </c>
      <c r="H2805" s="6" t="inlineStr">
        <is>
          <t>OFF</t>
        </is>
      </c>
      <c r="I2805" s="38" t="n">
        <v>994.4885628369005</v>
      </c>
      <c r="J2805" s="38" t="n">
        <v>4850.441664768843</v>
      </c>
      <c r="K2805" s="38" t="n">
        <v>2726.851851851852</v>
      </c>
      <c r="L2805" s="38" t="n">
        <v>150</v>
      </c>
      <c r="M2805" s="38">
        <f>I2805+J2805+K2805+L2805</f>
        <v/>
      </c>
      <c r="N2805" s="38">
        <f>M2805*'Dashboard &amp; Optimisation'!$B$18/('Dashboard &amp; Optimisation'!$B$16/3.6)</f>
        <v/>
      </c>
      <c r="O2805" s="38" t="n">
        <v>310.9754237129687</v>
      </c>
      <c r="P2805" s="39" t="n">
        <v>0.7321390582204146</v>
      </c>
      <c r="Q2805" s="40" t="n">
        <v>0.2</v>
      </c>
      <c r="R2805" s="38" t="n">
        <v>212.1811760125821</v>
      </c>
      <c r="S2805" s="38">
        <f>R2805*IF(A2805=4, 2.0, 3.0)</f>
        <v/>
      </c>
      <c r="T2805" s="37">
        <f>'Dashboard &amp; Optimisation'!$B$18*U2805</f>
        <v/>
      </c>
      <c r="U2805" s="26">
        <f>MIN(1, S2805/M2805)</f>
        <v/>
      </c>
      <c r="V2805" s="26">
        <f>N2805/(N2805+O2805)</f>
        <v/>
      </c>
      <c r="W2805" s="26">
        <f>U2805*V2805</f>
        <v/>
      </c>
      <c r="X2805" s="39">
        <f>T2805/N2805</f>
        <v/>
      </c>
      <c r="Y2805" s="41">
        <f>IF(W2805=MAXIFS(W$2:W$7201, A$2:A$7201, A2805, B$2:B$7201, B2805), "OPTIMAL", "")</f>
        <v/>
      </c>
    </row>
    <row r="2806" ht="20" customHeight="1">
      <c r="A2806" s="28" t="n">
        <v>4</v>
      </c>
      <c r="B2806" s="28" t="n">
        <v>40</v>
      </c>
      <c r="C2806" s="29" t="n">
        <v>120</v>
      </c>
      <c r="D2806" s="29" t="n">
        <v>2</v>
      </c>
      <c r="E2806" s="30" t="n">
        <v>0</v>
      </c>
      <c r="F2806" s="29" t="n">
        <v>0</v>
      </c>
      <c r="G2806" s="28" t="n">
        <v>150</v>
      </c>
      <c r="H2806" s="30" t="inlineStr">
        <is>
          <t>ON</t>
        </is>
      </c>
      <c r="I2806" s="31" t="n">
        <v>994.4885628369005</v>
      </c>
      <c r="J2806" s="31" t="n">
        <v>4850.441664768843</v>
      </c>
      <c r="K2806" s="31" t="n">
        <v>2726.851851851852</v>
      </c>
      <c r="L2806" s="31" t="n">
        <v>150</v>
      </c>
      <c r="M2806" s="31">
        <f>I2806+J2806+K2806+L2806</f>
        <v/>
      </c>
      <c r="N2806" s="31">
        <f>M2806*'Dashboard &amp; Optimisation'!$B$18/('Dashboard &amp; Optimisation'!$B$16/3.6)</f>
        <v/>
      </c>
      <c r="O2806" s="31" t="n">
        <v>310.9754237129687</v>
      </c>
      <c r="P2806" s="32" t="n">
        <v>0.4675439653301385</v>
      </c>
      <c r="Q2806" s="33" t="n">
        <v>0.2</v>
      </c>
      <c r="R2806" s="31" t="n">
        <v>332.259932535457</v>
      </c>
      <c r="S2806" s="31">
        <f>R2806*IF(A2806=4, 2.0, 3.0)</f>
        <v/>
      </c>
      <c r="T2806" s="29">
        <f>'Dashboard &amp; Optimisation'!$B$18*U2806</f>
        <v/>
      </c>
      <c r="U2806" s="34">
        <f>MIN(1, S2806/M2806)</f>
        <v/>
      </c>
      <c r="V2806" s="34">
        <f>N2806/(N2806+O2806)</f>
        <v/>
      </c>
      <c r="W2806" s="34">
        <f>U2806*V2806</f>
        <v/>
      </c>
      <c r="X2806" s="32">
        <f>T2806/N2806</f>
        <v/>
      </c>
      <c r="Y2806" s="35">
        <f>IF(W2806=MAXIFS(W$2:W$7201, A$2:A$7201, A2806, B$2:B$7201, B2806), "OPTIMAL", "")</f>
        <v/>
      </c>
    </row>
    <row r="2807" ht="20" customHeight="1">
      <c r="A2807" s="36" t="n">
        <v>4</v>
      </c>
      <c r="B2807" s="36" t="n">
        <v>40</v>
      </c>
      <c r="C2807" s="37" t="n">
        <v>120</v>
      </c>
      <c r="D2807" s="37" t="n">
        <v>2</v>
      </c>
      <c r="E2807" s="6" t="n">
        <v>0</v>
      </c>
      <c r="F2807" s="37" t="n">
        <v>0</v>
      </c>
      <c r="G2807" s="36" t="n">
        <v>150</v>
      </c>
      <c r="H2807" s="6" t="inlineStr">
        <is>
          <t>OFF</t>
        </is>
      </c>
      <c r="I2807" s="38" t="n">
        <v>994.4885628369005</v>
      </c>
      <c r="J2807" s="38" t="n">
        <v>4850.441664768843</v>
      </c>
      <c r="K2807" s="38" t="n">
        <v>2726.851851851852</v>
      </c>
      <c r="L2807" s="38" t="n">
        <v>150</v>
      </c>
      <c r="M2807" s="38">
        <f>I2807+J2807+K2807+L2807</f>
        <v/>
      </c>
      <c r="N2807" s="38">
        <f>M2807*'Dashboard &amp; Optimisation'!$B$18/('Dashboard &amp; Optimisation'!$B$16/3.6)</f>
        <v/>
      </c>
      <c r="O2807" s="38" t="n">
        <v>310.9754237129687</v>
      </c>
      <c r="P2807" s="39" t="n">
        <v>0.7328022038166309</v>
      </c>
      <c r="Q2807" s="40" t="n">
        <v>0.2</v>
      </c>
      <c r="R2807" s="38" t="n">
        <v>211.9891637455066</v>
      </c>
      <c r="S2807" s="38">
        <f>R2807*IF(A2807=4, 2.0, 3.0)</f>
        <v/>
      </c>
      <c r="T2807" s="37">
        <f>'Dashboard &amp; Optimisation'!$B$18*U2807</f>
        <v/>
      </c>
      <c r="U2807" s="26">
        <f>MIN(1, S2807/M2807)</f>
        <v/>
      </c>
      <c r="V2807" s="26">
        <f>N2807/(N2807+O2807)</f>
        <v/>
      </c>
      <c r="W2807" s="26">
        <f>U2807*V2807</f>
        <v/>
      </c>
      <c r="X2807" s="39">
        <f>T2807/N2807</f>
        <v/>
      </c>
      <c r="Y2807" s="41">
        <f>IF(W2807=MAXIFS(W$2:W$7201, A$2:A$7201, A2807, B$2:B$7201, B2807), "OPTIMAL", "")</f>
        <v/>
      </c>
    </row>
    <row r="2808" ht="20" customHeight="1">
      <c r="A2808" s="28" t="n">
        <v>4</v>
      </c>
      <c r="B2808" s="28" t="n">
        <v>40</v>
      </c>
      <c r="C2808" s="29" t="n">
        <v>120</v>
      </c>
      <c r="D2808" s="29" t="n">
        <v>2</v>
      </c>
      <c r="E2808" s="30" t="n">
        <v>0</v>
      </c>
      <c r="F2808" s="29" t="n">
        <v>0</v>
      </c>
      <c r="G2808" s="28" t="n">
        <v>200</v>
      </c>
      <c r="H2808" s="30" t="inlineStr">
        <is>
          <t>ON</t>
        </is>
      </c>
      <c r="I2808" s="31" t="n">
        <v>994.4885628369005</v>
      </c>
      <c r="J2808" s="31" t="n">
        <v>4850.441664768843</v>
      </c>
      <c r="K2808" s="31" t="n">
        <v>2726.851851851852</v>
      </c>
      <c r="L2808" s="31" t="n">
        <v>150</v>
      </c>
      <c r="M2808" s="31">
        <f>I2808+J2808+K2808+L2808</f>
        <v/>
      </c>
      <c r="N2808" s="31">
        <f>M2808*'Dashboard &amp; Optimisation'!$B$18/('Dashboard &amp; Optimisation'!$B$16/3.6)</f>
        <v/>
      </c>
      <c r="O2808" s="31" t="n">
        <v>310.9754237129687</v>
      </c>
      <c r="P2808" s="32" t="n">
        <v>0.4682071109263548</v>
      </c>
      <c r="Q2808" s="33" t="n">
        <v>0.2</v>
      </c>
      <c r="R2808" s="31" t="n">
        <v>331.7893358573672</v>
      </c>
      <c r="S2808" s="31">
        <f>R2808*IF(A2808=4, 2.0, 3.0)</f>
        <v/>
      </c>
      <c r="T2808" s="29">
        <f>'Dashboard &amp; Optimisation'!$B$18*U2808</f>
        <v/>
      </c>
      <c r="U2808" s="34">
        <f>MIN(1, S2808/M2808)</f>
        <v/>
      </c>
      <c r="V2808" s="34">
        <f>N2808/(N2808+O2808)</f>
        <v/>
      </c>
      <c r="W2808" s="34">
        <f>U2808*V2808</f>
        <v/>
      </c>
      <c r="X2808" s="32">
        <f>T2808/N2808</f>
        <v/>
      </c>
      <c r="Y2808" s="35">
        <f>IF(W2808=MAXIFS(W$2:W$7201, A$2:A$7201, A2808, B$2:B$7201, B2808), "OPTIMAL", "")</f>
        <v/>
      </c>
    </row>
    <row r="2809" ht="20" customHeight="1">
      <c r="A2809" s="36" t="n">
        <v>4</v>
      </c>
      <c r="B2809" s="36" t="n">
        <v>40</v>
      </c>
      <c r="C2809" s="37" t="n">
        <v>120</v>
      </c>
      <c r="D2809" s="37" t="n">
        <v>2</v>
      </c>
      <c r="E2809" s="6" t="n">
        <v>0</v>
      </c>
      <c r="F2809" s="37" t="n">
        <v>0</v>
      </c>
      <c r="G2809" s="36" t="n">
        <v>200</v>
      </c>
      <c r="H2809" s="6" t="inlineStr">
        <is>
          <t>OFF</t>
        </is>
      </c>
      <c r="I2809" s="38" t="n">
        <v>994.4885628369005</v>
      </c>
      <c r="J2809" s="38" t="n">
        <v>4850.441664768843</v>
      </c>
      <c r="K2809" s="38" t="n">
        <v>2726.851851851852</v>
      </c>
      <c r="L2809" s="38" t="n">
        <v>150</v>
      </c>
      <c r="M2809" s="38">
        <f>I2809+J2809+K2809+L2809</f>
        <v/>
      </c>
      <c r="N2809" s="38">
        <f>M2809*'Dashboard &amp; Optimisation'!$B$18/('Dashboard &amp; Optimisation'!$B$16/3.6)</f>
        <v/>
      </c>
      <c r="O2809" s="38" t="n">
        <v>310.9754237129687</v>
      </c>
      <c r="P2809" s="39" t="n">
        <v>0.733465349412847</v>
      </c>
      <c r="Q2809" s="40" t="n">
        <v>0.2</v>
      </c>
      <c r="R2809" s="38" t="n">
        <v>211.7974986852609</v>
      </c>
      <c r="S2809" s="38">
        <f>R2809*IF(A2809=4, 2.0, 3.0)</f>
        <v/>
      </c>
      <c r="T2809" s="37">
        <f>'Dashboard &amp; Optimisation'!$B$18*U2809</f>
        <v/>
      </c>
      <c r="U2809" s="26">
        <f>MIN(1, S2809/M2809)</f>
        <v/>
      </c>
      <c r="V2809" s="26">
        <f>N2809/(N2809+O2809)</f>
        <v/>
      </c>
      <c r="W2809" s="26">
        <f>U2809*V2809</f>
        <v/>
      </c>
      <c r="X2809" s="39">
        <f>T2809/N2809</f>
        <v/>
      </c>
      <c r="Y2809" s="41">
        <f>IF(W2809=MAXIFS(W$2:W$7201, A$2:A$7201, A2809, B$2:B$7201, B2809), "OPTIMAL", "")</f>
        <v/>
      </c>
    </row>
    <row r="2810" ht="20" customHeight="1">
      <c r="A2810" s="28" t="n">
        <v>4</v>
      </c>
      <c r="B2810" s="28" t="n">
        <v>40</v>
      </c>
      <c r="C2810" s="29" t="n">
        <v>120</v>
      </c>
      <c r="D2810" s="29" t="n">
        <v>2</v>
      </c>
      <c r="E2810" s="30" t="n">
        <v>4</v>
      </c>
      <c r="F2810" s="29" t="n">
        <v>1.5</v>
      </c>
      <c r="G2810" s="28" t="n">
        <v>50</v>
      </c>
      <c r="H2810" s="30" t="inlineStr">
        <is>
          <t>ON</t>
        </is>
      </c>
      <c r="I2810" s="31" t="n">
        <v>994.4885628369005</v>
      </c>
      <c r="J2810" s="31" t="n">
        <v>4850.441664768843</v>
      </c>
      <c r="K2810" s="31" t="n">
        <v>2726.851851851852</v>
      </c>
      <c r="L2810" s="31" t="n">
        <v>150</v>
      </c>
      <c r="M2810" s="31">
        <f>I2810+J2810+K2810+L2810</f>
        <v/>
      </c>
      <c r="N2810" s="31">
        <f>M2810*'Dashboard &amp; Optimisation'!$B$18/('Dashboard &amp; Optimisation'!$B$16/3.6)</f>
        <v/>
      </c>
      <c r="O2810" s="31" t="n">
        <v>478.0893628226528</v>
      </c>
      <c r="P2810" s="32" t="n">
        <v>0.06739445186645499</v>
      </c>
      <c r="Q2810" s="33" t="n">
        <v>5.595023284726097</v>
      </c>
      <c r="R2810" s="31" t="n">
        <v>2367.392362007322</v>
      </c>
      <c r="S2810" s="31">
        <f>R2810*IF(A2810=4, 2.0, 3.0)</f>
        <v/>
      </c>
      <c r="T2810" s="29">
        <f>'Dashboard &amp; Optimisation'!$B$18*U2810</f>
        <v/>
      </c>
      <c r="U2810" s="34">
        <f>MIN(1, S2810/M2810)</f>
        <v/>
      </c>
      <c r="V2810" s="34">
        <f>N2810/(N2810+O2810)</f>
        <v/>
      </c>
      <c r="W2810" s="34">
        <f>U2810*V2810</f>
        <v/>
      </c>
      <c r="X2810" s="32">
        <f>T2810/N2810</f>
        <v/>
      </c>
      <c r="Y2810" s="35">
        <f>IF(W2810=MAXIFS(W$2:W$7201, A$2:A$7201, A2810, B$2:B$7201, B2810), "OPTIMAL", "")</f>
        <v/>
      </c>
    </row>
    <row r="2811" ht="20" customHeight="1">
      <c r="A2811" s="36" t="n">
        <v>4</v>
      </c>
      <c r="B2811" s="36" t="n">
        <v>40</v>
      </c>
      <c r="C2811" s="37" t="n">
        <v>120</v>
      </c>
      <c r="D2811" s="37" t="n">
        <v>2</v>
      </c>
      <c r="E2811" s="6" t="n">
        <v>4</v>
      </c>
      <c r="F2811" s="37" t="n">
        <v>1.5</v>
      </c>
      <c r="G2811" s="36" t="n">
        <v>50</v>
      </c>
      <c r="H2811" s="6" t="inlineStr">
        <is>
          <t>OFF</t>
        </is>
      </c>
      <c r="I2811" s="38" t="n">
        <v>994.4885628369005</v>
      </c>
      <c r="J2811" s="38" t="n">
        <v>4850.441664768843</v>
      </c>
      <c r="K2811" s="38" t="n">
        <v>2726.851851851852</v>
      </c>
      <c r="L2811" s="38" t="n">
        <v>150</v>
      </c>
      <c r="M2811" s="38">
        <f>I2811+J2811+K2811+L2811</f>
        <v/>
      </c>
      <c r="N2811" s="38">
        <f>M2811*'Dashboard &amp; Optimisation'!$B$18/('Dashboard &amp; Optimisation'!$B$16/3.6)</f>
        <v/>
      </c>
      <c r="O2811" s="38" t="n">
        <v>478.0893628226528</v>
      </c>
      <c r="P2811" s="39" t="n">
        <v>0.2710676648221946</v>
      </c>
      <c r="Q2811" s="40" t="n">
        <v>5.595023284726097</v>
      </c>
      <c r="R2811" s="38" t="n">
        <v>588.5951417147854</v>
      </c>
      <c r="S2811" s="38">
        <f>R2811*IF(A2811=4, 2.0, 3.0)</f>
        <v/>
      </c>
      <c r="T2811" s="37">
        <f>'Dashboard &amp; Optimisation'!$B$18*U2811</f>
        <v/>
      </c>
      <c r="U2811" s="26">
        <f>MIN(1, S2811/M2811)</f>
        <v/>
      </c>
      <c r="V2811" s="26">
        <f>N2811/(N2811+O2811)</f>
        <v/>
      </c>
      <c r="W2811" s="26">
        <f>U2811*V2811</f>
        <v/>
      </c>
      <c r="X2811" s="39">
        <f>T2811/N2811</f>
        <v/>
      </c>
      <c r="Y2811" s="41">
        <f>IF(W2811=MAXIFS(W$2:W$7201, A$2:A$7201, A2811, B$2:B$7201, B2811), "OPTIMAL", "")</f>
        <v/>
      </c>
    </row>
    <row r="2812" ht="20" customHeight="1">
      <c r="A2812" s="28" t="n">
        <v>4</v>
      </c>
      <c r="B2812" s="28" t="n">
        <v>40</v>
      </c>
      <c r="C2812" s="29" t="n">
        <v>120</v>
      </c>
      <c r="D2812" s="29" t="n">
        <v>2</v>
      </c>
      <c r="E2812" s="30" t="n">
        <v>4</v>
      </c>
      <c r="F2812" s="29" t="n">
        <v>1.5</v>
      </c>
      <c r="G2812" s="28" t="n">
        <v>100</v>
      </c>
      <c r="H2812" s="30" t="inlineStr">
        <is>
          <t>ON</t>
        </is>
      </c>
      <c r="I2812" s="31" t="n">
        <v>994.4885628369005</v>
      </c>
      <c r="J2812" s="31" t="n">
        <v>4850.441664768843</v>
      </c>
      <c r="K2812" s="31" t="n">
        <v>2726.851851851852</v>
      </c>
      <c r="L2812" s="31" t="n">
        <v>150</v>
      </c>
      <c r="M2812" s="31">
        <f>I2812+J2812+K2812+L2812</f>
        <v/>
      </c>
      <c r="N2812" s="31">
        <f>M2812*'Dashboard &amp; Optimisation'!$B$18/('Dashboard &amp; Optimisation'!$B$16/3.6)</f>
        <v/>
      </c>
      <c r="O2812" s="31" t="n">
        <v>478.0893628226528</v>
      </c>
      <c r="P2812" s="32" t="n">
        <v>0.06805759746267123</v>
      </c>
      <c r="Q2812" s="33" t="n">
        <v>5.595023284726097</v>
      </c>
      <c r="R2812" s="31" t="n">
        <v>2344.32475636282</v>
      </c>
      <c r="S2812" s="31">
        <f>R2812*IF(A2812=4, 2.0, 3.0)</f>
        <v/>
      </c>
      <c r="T2812" s="29">
        <f>'Dashboard &amp; Optimisation'!$B$18*U2812</f>
        <v/>
      </c>
      <c r="U2812" s="34">
        <f>MIN(1, S2812/M2812)</f>
        <v/>
      </c>
      <c r="V2812" s="34">
        <f>N2812/(N2812+O2812)</f>
        <v/>
      </c>
      <c r="W2812" s="34">
        <f>U2812*V2812</f>
        <v/>
      </c>
      <c r="X2812" s="32">
        <f>T2812/N2812</f>
        <v/>
      </c>
      <c r="Y2812" s="35">
        <f>IF(W2812=MAXIFS(W$2:W$7201, A$2:A$7201, A2812, B$2:B$7201, B2812), "OPTIMAL", "")</f>
        <v/>
      </c>
    </row>
    <row r="2813" ht="20" customHeight="1">
      <c r="A2813" s="36" t="n">
        <v>4</v>
      </c>
      <c r="B2813" s="36" t="n">
        <v>40</v>
      </c>
      <c r="C2813" s="37" t="n">
        <v>120</v>
      </c>
      <c r="D2813" s="37" t="n">
        <v>2</v>
      </c>
      <c r="E2813" s="6" t="n">
        <v>4</v>
      </c>
      <c r="F2813" s="37" t="n">
        <v>1.5</v>
      </c>
      <c r="G2813" s="36" t="n">
        <v>100</v>
      </c>
      <c r="H2813" s="6" t="inlineStr">
        <is>
          <t>OFF</t>
        </is>
      </c>
      <c r="I2813" s="38" t="n">
        <v>994.4885628369005</v>
      </c>
      <c r="J2813" s="38" t="n">
        <v>4850.441664768843</v>
      </c>
      <c r="K2813" s="38" t="n">
        <v>2726.851851851852</v>
      </c>
      <c r="L2813" s="38" t="n">
        <v>150</v>
      </c>
      <c r="M2813" s="38">
        <f>I2813+J2813+K2813+L2813</f>
        <v/>
      </c>
      <c r="N2813" s="38">
        <f>M2813*'Dashboard &amp; Optimisation'!$B$18/('Dashboard &amp; Optimisation'!$B$16/3.6)</f>
        <v/>
      </c>
      <c r="O2813" s="38" t="n">
        <v>478.0893628226528</v>
      </c>
      <c r="P2813" s="39" t="n">
        <v>0.2717308104184109</v>
      </c>
      <c r="Q2813" s="40" t="n">
        <v>5.595023284726097</v>
      </c>
      <c r="R2813" s="38" t="n">
        <v>587.1587043980844</v>
      </c>
      <c r="S2813" s="38">
        <f>R2813*IF(A2813=4, 2.0, 3.0)</f>
        <v/>
      </c>
      <c r="T2813" s="37">
        <f>'Dashboard &amp; Optimisation'!$B$18*U2813</f>
        <v/>
      </c>
      <c r="U2813" s="26">
        <f>MIN(1, S2813/M2813)</f>
        <v/>
      </c>
      <c r="V2813" s="26">
        <f>N2813/(N2813+O2813)</f>
        <v/>
      </c>
      <c r="W2813" s="26">
        <f>U2813*V2813</f>
        <v/>
      </c>
      <c r="X2813" s="39">
        <f>T2813/N2813</f>
        <v/>
      </c>
      <c r="Y2813" s="41">
        <f>IF(W2813=MAXIFS(W$2:W$7201, A$2:A$7201, A2813, B$2:B$7201, B2813), "OPTIMAL", "")</f>
        <v/>
      </c>
    </row>
    <row r="2814" ht="20" customHeight="1">
      <c r="A2814" s="28" t="n">
        <v>4</v>
      </c>
      <c r="B2814" s="28" t="n">
        <v>40</v>
      </c>
      <c r="C2814" s="29" t="n">
        <v>120</v>
      </c>
      <c r="D2814" s="29" t="n">
        <v>2</v>
      </c>
      <c r="E2814" s="30" t="n">
        <v>4</v>
      </c>
      <c r="F2814" s="29" t="n">
        <v>1.5</v>
      </c>
      <c r="G2814" s="28" t="n">
        <v>150</v>
      </c>
      <c r="H2814" s="30" t="inlineStr">
        <is>
          <t>ON</t>
        </is>
      </c>
      <c r="I2814" s="31" t="n">
        <v>994.4885628369005</v>
      </c>
      <c r="J2814" s="31" t="n">
        <v>4850.441664768843</v>
      </c>
      <c r="K2814" s="31" t="n">
        <v>2726.851851851852</v>
      </c>
      <c r="L2814" s="31" t="n">
        <v>150</v>
      </c>
      <c r="M2814" s="31">
        <f>I2814+J2814+K2814+L2814</f>
        <v/>
      </c>
      <c r="N2814" s="31">
        <f>M2814*'Dashboard &amp; Optimisation'!$B$18/('Dashboard &amp; Optimisation'!$B$16/3.6)</f>
        <v/>
      </c>
      <c r="O2814" s="31" t="n">
        <v>478.0893628226528</v>
      </c>
      <c r="P2814" s="32" t="n">
        <v>0.06872074305888745</v>
      </c>
      <c r="Q2814" s="33" t="n">
        <v>5.595023284726097</v>
      </c>
      <c r="R2814" s="31" t="n">
        <v>2321.702349079615</v>
      </c>
      <c r="S2814" s="31">
        <f>R2814*IF(A2814=4, 2.0, 3.0)</f>
        <v/>
      </c>
      <c r="T2814" s="29">
        <f>'Dashboard &amp; Optimisation'!$B$18*U2814</f>
        <v/>
      </c>
      <c r="U2814" s="34">
        <f>MIN(1, S2814/M2814)</f>
        <v/>
      </c>
      <c r="V2814" s="34">
        <f>N2814/(N2814+O2814)</f>
        <v/>
      </c>
      <c r="W2814" s="34">
        <f>U2814*V2814</f>
        <v/>
      </c>
      <c r="X2814" s="32">
        <f>T2814/N2814</f>
        <v/>
      </c>
      <c r="Y2814" s="35">
        <f>IF(W2814=MAXIFS(W$2:W$7201, A$2:A$7201, A2814, B$2:B$7201, B2814), "OPTIMAL", "")</f>
        <v/>
      </c>
    </row>
    <row r="2815" ht="20" customHeight="1">
      <c r="A2815" s="36" t="n">
        <v>4</v>
      </c>
      <c r="B2815" s="36" t="n">
        <v>40</v>
      </c>
      <c r="C2815" s="37" t="n">
        <v>120</v>
      </c>
      <c r="D2815" s="37" t="n">
        <v>2</v>
      </c>
      <c r="E2815" s="6" t="n">
        <v>4</v>
      </c>
      <c r="F2815" s="37" t="n">
        <v>1.5</v>
      </c>
      <c r="G2815" s="36" t="n">
        <v>150</v>
      </c>
      <c r="H2815" s="6" t="inlineStr">
        <is>
          <t>OFF</t>
        </is>
      </c>
      <c r="I2815" s="38" t="n">
        <v>994.4885628369005</v>
      </c>
      <c r="J2815" s="38" t="n">
        <v>4850.441664768843</v>
      </c>
      <c r="K2815" s="38" t="n">
        <v>2726.851851851852</v>
      </c>
      <c r="L2815" s="38" t="n">
        <v>150</v>
      </c>
      <c r="M2815" s="38">
        <f>I2815+J2815+K2815+L2815</f>
        <v/>
      </c>
      <c r="N2815" s="38">
        <f>M2815*'Dashboard &amp; Optimisation'!$B$18/('Dashboard &amp; Optimisation'!$B$16/3.6)</f>
        <v/>
      </c>
      <c r="O2815" s="38" t="n">
        <v>478.0893628226528</v>
      </c>
      <c r="P2815" s="39" t="n">
        <v>0.2723939560146271</v>
      </c>
      <c r="Q2815" s="40" t="n">
        <v>5.595023284726097</v>
      </c>
      <c r="R2815" s="38" t="n">
        <v>585.729261121154</v>
      </c>
      <c r="S2815" s="38">
        <f>R2815*IF(A2815=4, 2.0, 3.0)</f>
        <v/>
      </c>
      <c r="T2815" s="37">
        <f>'Dashboard &amp; Optimisation'!$B$18*U2815</f>
        <v/>
      </c>
      <c r="U2815" s="26">
        <f>MIN(1, S2815/M2815)</f>
        <v/>
      </c>
      <c r="V2815" s="26">
        <f>N2815/(N2815+O2815)</f>
        <v/>
      </c>
      <c r="W2815" s="26">
        <f>U2815*V2815</f>
        <v/>
      </c>
      <c r="X2815" s="39">
        <f>T2815/N2815</f>
        <v/>
      </c>
      <c r="Y2815" s="41">
        <f>IF(W2815=MAXIFS(W$2:W$7201, A$2:A$7201, A2815, B$2:B$7201, B2815), "OPTIMAL", "")</f>
        <v/>
      </c>
    </row>
    <row r="2816" ht="20" customHeight="1">
      <c r="A2816" s="28" t="n">
        <v>4</v>
      </c>
      <c r="B2816" s="28" t="n">
        <v>40</v>
      </c>
      <c r="C2816" s="29" t="n">
        <v>120</v>
      </c>
      <c r="D2816" s="29" t="n">
        <v>2</v>
      </c>
      <c r="E2816" s="30" t="n">
        <v>4</v>
      </c>
      <c r="F2816" s="29" t="n">
        <v>1.5</v>
      </c>
      <c r="G2816" s="28" t="n">
        <v>200</v>
      </c>
      <c r="H2816" s="30" t="inlineStr">
        <is>
          <t>ON</t>
        </is>
      </c>
      <c r="I2816" s="31" t="n">
        <v>994.4885628369005</v>
      </c>
      <c r="J2816" s="31" t="n">
        <v>4850.441664768843</v>
      </c>
      <c r="K2816" s="31" t="n">
        <v>2726.851851851852</v>
      </c>
      <c r="L2816" s="31" t="n">
        <v>150</v>
      </c>
      <c r="M2816" s="31">
        <f>I2816+J2816+K2816+L2816</f>
        <v/>
      </c>
      <c r="N2816" s="31">
        <f>M2816*'Dashboard &amp; Optimisation'!$B$18/('Dashboard &amp; Optimisation'!$B$16/3.6)</f>
        <v/>
      </c>
      <c r="O2816" s="31" t="n">
        <v>478.0893628226528</v>
      </c>
      <c r="P2816" s="32" t="n">
        <v>0.06938388865510368</v>
      </c>
      <c r="Q2816" s="33" t="n">
        <v>5.595023284726097</v>
      </c>
      <c r="R2816" s="31" t="n">
        <v>2299.512375032898</v>
      </c>
      <c r="S2816" s="31">
        <f>R2816*IF(A2816=4, 2.0, 3.0)</f>
        <v/>
      </c>
      <c r="T2816" s="29">
        <f>'Dashboard &amp; Optimisation'!$B$18*U2816</f>
        <v/>
      </c>
      <c r="U2816" s="34">
        <f>MIN(1, S2816/M2816)</f>
        <v/>
      </c>
      <c r="V2816" s="34">
        <f>N2816/(N2816+O2816)</f>
        <v/>
      </c>
      <c r="W2816" s="34">
        <f>U2816*V2816</f>
        <v/>
      </c>
      <c r="X2816" s="32">
        <f>T2816/N2816</f>
        <v/>
      </c>
      <c r="Y2816" s="35">
        <f>IF(W2816=MAXIFS(W$2:W$7201, A$2:A$7201, A2816, B$2:B$7201, B2816), "OPTIMAL", "")</f>
        <v/>
      </c>
    </row>
    <row r="2817" ht="20" customHeight="1">
      <c r="A2817" s="36" t="n">
        <v>4</v>
      </c>
      <c r="B2817" s="36" t="n">
        <v>40</v>
      </c>
      <c r="C2817" s="37" t="n">
        <v>120</v>
      </c>
      <c r="D2817" s="37" t="n">
        <v>2</v>
      </c>
      <c r="E2817" s="6" t="n">
        <v>4</v>
      </c>
      <c r="F2817" s="37" t="n">
        <v>1.5</v>
      </c>
      <c r="G2817" s="36" t="n">
        <v>200</v>
      </c>
      <c r="H2817" s="6" t="inlineStr">
        <is>
          <t>OFF</t>
        </is>
      </c>
      <c r="I2817" s="38" t="n">
        <v>994.4885628369005</v>
      </c>
      <c r="J2817" s="38" t="n">
        <v>4850.441664768843</v>
      </c>
      <c r="K2817" s="38" t="n">
        <v>2726.851851851852</v>
      </c>
      <c r="L2817" s="38" t="n">
        <v>150</v>
      </c>
      <c r="M2817" s="38">
        <f>I2817+J2817+K2817+L2817</f>
        <v/>
      </c>
      <c r="N2817" s="38">
        <f>M2817*'Dashboard &amp; Optimisation'!$B$18/('Dashboard &amp; Optimisation'!$B$16/3.6)</f>
        <v/>
      </c>
      <c r="O2817" s="38" t="n">
        <v>478.0893628226528</v>
      </c>
      <c r="P2817" s="39" t="n">
        <v>0.2730571016108433</v>
      </c>
      <c r="Q2817" s="40" t="n">
        <v>5.595023284726097</v>
      </c>
      <c r="R2817" s="38" t="n">
        <v>584.3067609268867</v>
      </c>
      <c r="S2817" s="38">
        <f>R2817*IF(A2817=4, 2.0, 3.0)</f>
        <v/>
      </c>
      <c r="T2817" s="37">
        <f>'Dashboard &amp; Optimisation'!$B$18*U2817</f>
        <v/>
      </c>
      <c r="U2817" s="26">
        <f>MIN(1, S2817/M2817)</f>
        <v/>
      </c>
      <c r="V2817" s="26">
        <f>N2817/(N2817+O2817)</f>
        <v/>
      </c>
      <c r="W2817" s="26">
        <f>U2817*V2817</f>
        <v/>
      </c>
      <c r="X2817" s="39">
        <f>T2817/N2817</f>
        <v/>
      </c>
      <c r="Y2817" s="41">
        <f>IF(W2817=MAXIFS(W$2:W$7201, A$2:A$7201, A2817, B$2:B$7201, B2817), "OPTIMAL", "")</f>
        <v/>
      </c>
    </row>
    <row r="2818" ht="20" customHeight="1">
      <c r="A2818" s="28" t="n">
        <v>4</v>
      </c>
      <c r="B2818" s="28" t="n">
        <v>40</v>
      </c>
      <c r="C2818" s="29" t="n">
        <v>120</v>
      </c>
      <c r="D2818" s="29" t="n">
        <v>2</v>
      </c>
      <c r="E2818" s="30" t="n">
        <v>4</v>
      </c>
      <c r="F2818" s="29" t="n">
        <v>2</v>
      </c>
      <c r="G2818" s="28" t="n">
        <v>50</v>
      </c>
      <c r="H2818" s="30" t="inlineStr">
        <is>
          <t>ON</t>
        </is>
      </c>
      <c r="I2818" s="31" t="n">
        <v>994.4885628369005</v>
      </c>
      <c r="J2818" s="31" t="n">
        <v>4850.441664768843</v>
      </c>
      <c r="K2818" s="31" t="n">
        <v>2726.851851851852</v>
      </c>
      <c r="L2818" s="31" t="n">
        <v>150</v>
      </c>
      <c r="M2818" s="31">
        <f>I2818+J2818+K2818+L2818</f>
        <v/>
      </c>
      <c r="N2818" s="31">
        <f>M2818*'Dashboard &amp; Optimisation'!$B$18/('Dashboard &amp; Optimisation'!$B$16/3.6)</f>
        <v/>
      </c>
      <c r="O2818" s="31" t="n">
        <v>535.8217944322454</v>
      </c>
      <c r="P2818" s="32" t="n">
        <v>0.06408587068361742</v>
      </c>
      <c r="Q2818" s="33" t="n">
        <v>7.393364379634797</v>
      </c>
      <c r="R2818" s="31" t="n">
        <v>2512.271476412031</v>
      </c>
      <c r="S2818" s="31">
        <f>R2818*IF(A2818=4, 2.0, 3.0)</f>
        <v/>
      </c>
      <c r="T2818" s="29">
        <f>'Dashboard &amp; Optimisation'!$B$18*U2818</f>
        <v/>
      </c>
      <c r="U2818" s="34">
        <f>MIN(1, S2818/M2818)</f>
        <v/>
      </c>
      <c r="V2818" s="34">
        <f>N2818/(N2818+O2818)</f>
        <v/>
      </c>
      <c r="W2818" s="34">
        <f>U2818*V2818</f>
        <v/>
      </c>
      <c r="X2818" s="32">
        <f>T2818/N2818</f>
        <v/>
      </c>
      <c r="Y2818" s="35">
        <f>IF(W2818=MAXIFS(W$2:W$7201, A$2:A$7201, A2818, B$2:B$7201, B2818), "OPTIMAL", "")</f>
        <v/>
      </c>
    </row>
    <row r="2819" ht="20" customHeight="1">
      <c r="A2819" s="36" t="n">
        <v>4</v>
      </c>
      <c r="B2819" s="36" t="n">
        <v>40</v>
      </c>
      <c r="C2819" s="37" t="n">
        <v>120</v>
      </c>
      <c r="D2819" s="37" t="n">
        <v>2</v>
      </c>
      <c r="E2819" s="6" t="n">
        <v>4</v>
      </c>
      <c r="F2819" s="37" t="n">
        <v>2</v>
      </c>
      <c r="G2819" s="36" t="n">
        <v>50</v>
      </c>
      <c r="H2819" s="6" t="inlineStr">
        <is>
          <t>OFF</t>
        </is>
      </c>
      <c r="I2819" s="38" t="n">
        <v>994.4885628369005</v>
      </c>
      <c r="J2819" s="38" t="n">
        <v>4850.441664768843</v>
      </c>
      <c r="K2819" s="38" t="n">
        <v>2726.851851851852</v>
      </c>
      <c r="L2819" s="38" t="n">
        <v>150</v>
      </c>
      <c r="M2819" s="38">
        <f>I2819+J2819+K2819+L2819</f>
        <v/>
      </c>
      <c r="N2819" s="38">
        <f>M2819*'Dashboard &amp; Optimisation'!$B$18/('Dashboard &amp; Optimisation'!$B$16/3.6)</f>
        <v/>
      </c>
      <c r="O2819" s="38" t="n">
        <v>535.8217944322454</v>
      </c>
      <c r="P2819" s="39" t="n">
        <v>0.2685905799147778</v>
      </c>
      <c r="Q2819" s="40" t="n">
        <v>7.393364379634797</v>
      </c>
      <c r="R2819" s="38" t="n">
        <v>599.4294550857545</v>
      </c>
      <c r="S2819" s="38">
        <f>R2819*IF(A2819=4, 2.0, 3.0)</f>
        <v/>
      </c>
      <c r="T2819" s="37">
        <f>'Dashboard &amp; Optimisation'!$B$18*U2819</f>
        <v/>
      </c>
      <c r="U2819" s="26">
        <f>MIN(1, S2819/M2819)</f>
        <v/>
      </c>
      <c r="V2819" s="26">
        <f>N2819/(N2819+O2819)</f>
        <v/>
      </c>
      <c r="W2819" s="26">
        <f>U2819*V2819</f>
        <v/>
      </c>
      <c r="X2819" s="39">
        <f>T2819/N2819</f>
        <v/>
      </c>
      <c r="Y2819" s="41">
        <f>IF(W2819=MAXIFS(W$2:W$7201, A$2:A$7201, A2819, B$2:B$7201, B2819), "OPTIMAL", "")</f>
        <v/>
      </c>
    </row>
    <row r="2820" ht="20" customHeight="1">
      <c r="A2820" s="28" t="n">
        <v>4</v>
      </c>
      <c r="B2820" s="28" t="n">
        <v>40</v>
      </c>
      <c r="C2820" s="29" t="n">
        <v>120</v>
      </c>
      <c r="D2820" s="29" t="n">
        <v>2</v>
      </c>
      <c r="E2820" s="30" t="n">
        <v>4</v>
      </c>
      <c r="F2820" s="29" t="n">
        <v>2</v>
      </c>
      <c r="G2820" s="28" t="n">
        <v>100</v>
      </c>
      <c r="H2820" s="30" t="inlineStr">
        <is>
          <t>ON</t>
        </is>
      </c>
      <c r="I2820" s="31" t="n">
        <v>994.4885628369005</v>
      </c>
      <c r="J2820" s="31" t="n">
        <v>4850.441664768843</v>
      </c>
      <c r="K2820" s="31" t="n">
        <v>2726.851851851852</v>
      </c>
      <c r="L2820" s="31" t="n">
        <v>150</v>
      </c>
      <c r="M2820" s="31">
        <f>I2820+J2820+K2820+L2820</f>
        <v/>
      </c>
      <c r="N2820" s="31">
        <f>M2820*'Dashboard &amp; Optimisation'!$B$18/('Dashboard &amp; Optimisation'!$B$16/3.6)</f>
        <v/>
      </c>
      <c r="O2820" s="31" t="n">
        <v>535.8217944322454</v>
      </c>
      <c r="P2820" s="32" t="n">
        <v>0.06474901627983365</v>
      </c>
      <c r="Q2820" s="33" t="n">
        <v>7.393364379634797</v>
      </c>
      <c r="R2820" s="31" t="n">
        <v>2486.541328499326</v>
      </c>
      <c r="S2820" s="31">
        <f>R2820*IF(A2820=4, 2.0, 3.0)</f>
        <v/>
      </c>
      <c r="T2820" s="29">
        <f>'Dashboard &amp; Optimisation'!$B$18*U2820</f>
        <v/>
      </c>
      <c r="U2820" s="34">
        <f>MIN(1, S2820/M2820)</f>
        <v/>
      </c>
      <c r="V2820" s="34">
        <f>N2820/(N2820+O2820)</f>
        <v/>
      </c>
      <c r="W2820" s="34">
        <f>U2820*V2820</f>
        <v/>
      </c>
      <c r="X2820" s="32">
        <f>T2820/N2820</f>
        <v/>
      </c>
      <c r="Y2820" s="35">
        <f>IF(W2820=MAXIFS(W$2:W$7201, A$2:A$7201, A2820, B$2:B$7201, B2820), "OPTIMAL", "")</f>
        <v/>
      </c>
    </row>
    <row r="2821" ht="20" customHeight="1">
      <c r="A2821" s="36" t="n">
        <v>4</v>
      </c>
      <c r="B2821" s="36" t="n">
        <v>40</v>
      </c>
      <c r="C2821" s="37" t="n">
        <v>120</v>
      </c>
      <c r="D2821" s="37" t="n">
        <v>2</v>
      </c>
      <c r="E2821" s="6" t="n">
        <v>4</v>
      </c>
      <c r="F2821" s="37" t="n">
        <v>2</v>
      </c>
      <c r="G2821" s="36" t="n">
        <v>100</v>
      </c>
      <c r="H2821" s="6" t="inlineStr">
        <is>
          <t>OFF</t>
        </is>
      </c>
      <c r="I2821" s="38" t="n">
        <v>994.4885628369005</v>
      </c>
      <c r="J2821" s="38" t="n">
        <v>4850.441664768843</v>
      </c>
      <c r="K2821" s="38" t="n">
        <v>2726.851851851852</v>
      </c>
      <c r="L2821" s="38" t="n">
        <v>150</v>
      </c>
      <c r="M2821" s="38">
        <f>I2821+J2821+K2821+L2821</f>
        <v/>
      </c>
      <c r="N2821" s="38">
        <f>M2821*'Dashboard &amp; Optimisation'!$B$18/('Dashboard &amp; Optimisation'!$B$16/3.6)</f>
        <v/>
      </c>
      <c r="O2821" s="38" t="n">
        <v>535.8217944322454</v>
      </c>
      <c r="P2821" s="39" t="n">
        <v>0.269253725510994</v>
      </c>
      <c r="Q2821" s="40" t="n">
        <v>7.393364379634797</v>
      </c>
      <c r="R2821" s="38" t="n">
        <v>597.953118954739</v>
      </c>
      <c r="S2821" s="38">
        <f>R2821*IF(A2821=4, 2.0, 3.0)</f>
        <v/>
      </c>
      <c r="T2821" s="37">
        <f>'Dashboard &amp; Optimisation'!$B$18*U2821</f>
        <v/>
      </c>
      <c r="U2821" s="26">
        <f>MIN(1, S2821/M2821)</f>
        <v/>
      </c>
      <c r="V2821" s="26">
        <f>N2821/(N2821+O2821)</f>
        <v/>
      </c>
      <c r="W2821" s="26">
        <f>U2821*V2821</f>
        <v/>
      </c>
      <c r="X2821" s="39">
        <f>T2821/N2821</f>
        <v/>
      </c>
      <c r="Y2821" s="41">
        <f>IF(W2821=MAXIFS(W$2:W$7201, A$2:A$7201, A2821, B$2:B$7201, B2821), "OPTIMAL", "")</f>
        <v/>
      </c>
    </row>
    <row r="2822" ht="20" customHeight="1">
      <c r="A2822" s="28" t="n">
        <v>4</v>
      </c>
      <c r="B2822" s="28" t="n">
        <v>40</v>
      </c>
      <c r="C2822" s="29" t="n">
        <v>120</v>
      </c>
      <c r="D2822" s="29" t="n">
        <v>2</v>
      </c>
      <c r="E2822" s="30" t="n">
        <v>4</v>
      </c>
      <c r="F2822" s="29" t="n">
        <v>2</v>
      </c>
      <c r="G2822" s="28" t="n">
        <v>150</v>
      </c>
      <c r="H2822" s="30" t="inlineStr">
        <is>
          <t>ON</t>
        </is>
      </c>
      <c r="I2822" s="31" t="n">
        <v>994.4885628369005</v>
      </c>
      <c r="J2822" s="31" t="n">
        <v>4850.441664768843</v>
      </c>
      <c r="K2822" s="31" t="n">
        <v>2726.851851851852</v>
      </c>
      <c r="L2822" s="31" t="n">
        <v>150</v>
      </c>
      <c r="M2822" s="31">
        <f>I2822+J2822+K2822+L2822</f>
        <v/>
      </c>
      <c r="N2822" s="31">
        <f>M2822*'Dashboard &amp; Optimisation'!$B$18/('Dashboard &amp; Optimisation'!$B$16/3.6)</f>
        <v/>
      </c>
      <c r="O2822" s="31" t="n">
        <v>535.8217944322454</v>
      </c>
      <c r="P2822" s="32" t="n">
        <v>0.06541216187604988</v>
      </c>
      <c r="Q2822" s="33" t="n">
        <v>7.393364379634797</v>
      </c>
      <c r="R2822" s="31" t="n">
        <v>2461.33288278355</v>
      </c>
      <c r="S2822" s="31">
        <f>R2822*IF(A2822=4, 2.0, 3.0)</f>
        <v/>
      </c>
      <c r="T2822" s="29">
        <f>'Dashboard &amp; Optimisation'!$B$18*U2822</f>
        <v/>
      </c>
      <c r="U2822" s="34">
        <f>MIN(1, S2822/M2822)</f>
        <v/>
      </c>
      <c r="V2822" s="34">
        <f>N2822/(N2822+O2822)</f>
        <v/>
      </c>
      <c r="W2822" s="34">
        <f>U2822*V2822</f>
        <v/>
      </c>
      <c r="X2822" s="32">
        <f>T2822/N2822</f>
        <v/>
      </c>
      <c r="Y2822" s="35">
        <f>IF(W2822=MAXIFS(W$2:W$7201, A$2:A$7201, A2822, B$2:B$7201, B2822), "OPTIMAL", "")</f>
        <v/>
      </c>
    </row>
    <row r="2823" ht="20" customHeight="1">
      <c r="A2823" s="36" t="n">
        <v>4</v>
      </c>
      <c r="B2823" s="36" t="n">
        <v>40</v>
      </c>
      <c r="C2823" s="37" t="n">
        <v>120</v>
      </c>
      <c r="D2823" s="37" t="n">
        <v>2</v>
      </c>
      <c r="E2823" s="6" t="n">
        <v>4</v>
      </c>
      <c r="F2823" s="37" t="n">
        <v>2</v>
      </c>
      <c r="G2823" s="36" t="n">
        <v>150</v>
      </c>
      <c r="H2823" s="6" t="inlineStr">
        <is>
          <t>OFF</t>
        </is>
      </c>
      <c r="I2823" s="38" t="n">
        <v>994.4885628369005</v>
      </c>
      <c r="J2823" s="38" t="n">
        <v>4850.441664768843</v>
      </c>
      <c r="K2823" s="38" t="n">
        <v>2726.851851851852</v>
      </c>
      <c r="L2823" s="38" t="n">
        <v>150</v>
      </c>
      <c r="M2823" s="38">
        <f>I2823+J2823+K2823+L2823</f>
        <v/>
      </c>
      <c r="N2823" s="38">
        <f>M2823*'Dashboard &amp; Optimisation'!$B$18/('Dashboard &amp; Optimisation'!$B$16/3.6)</f>
        <v/>
      </c>
      <c r="O2823" s="38" t="n">
        <v>535.8217944322454</v>
      </c>
      <c r="P2823" s="39" t="n">
        <v>0.2699168711072102</v>
      </c>
      <c r="Q2823" s="40" t="n">
        <v>7.393364379634797</v>
      </c>
      <c r="R2823" s="38" t="n">
        <v>596.4840371001961</v>
      </c>
      <c r="S2823" s="38">
        <f>R2823*IF(A2823=4, 2.0, 3.0)</f>
        <v/>
      </c>
      <c r="T2823" s="37">
        <f>'Dashboard &amp; Optimisation'!$B$18*U2823</f>
        <v/>
      </c>
      <c r="U2823" s="26">
        <f>MIN(1, S2823/M2823)</f>
        <v/>
      </c>
      <c r="V2823" s="26">
        <f>N2823/(N2823+O2823)</f>
        <v/>
      </c>
      <c r="W2823" s="26">
        <f>U2823*V2823</f>
        <v/>
      </c>
      <c r="X2823" s="39">
        <f>T2823/N2823</f>
        <v/>
      </c>
      <c r="Y2823" s="41">
        <f>IF(W2823=MAXIFS(W$2:W$7201, A$2:A$7201, A2823, B$2:B$7201, B2823), "OPTIMAL", "")</f>
        <v/>
      </c>
    </row>
    <row r="2824" ht="20" customHeight="1">
      <c r="A2824" s="28" t="n">
        <v>4</v>
      </c>
      <c r="B2824" s="28" t="n">
        <v>40</v>
      </c>
      <c r="C2824" s="29" t="n">
        <v>120</v>
      </c>
      <c r="D2824" s="29" t="n">
        <v>2</v>
      </c>
      <c r="E2824" s="30" t="n">
        <v>4</v>
      </c>
      <c r="F2824" s="29" t="n">
        <v>2</v>
      </c>
      <c r="G2824" s="28" t="n">
        <v>200</v>
      </c>
      <c r="H2824" s="30" t="inlineStr">
        <is>
          <t>ON</t>
        </is>
      </c>
      <c r="I2824" s="31" t="n">
        <v>994.4885628369005</v>
      </c>
      <c r="J2824" s="31" t="n">
        <v>4850.441664768843</v>
      </c>
      <c r="K2824" s="31" t="n">
        <v>2726.851851851852</v>
      </c>
      <c r="L2824" s="31" t="n">
        <v>150</v>
      </c>
      <c r="M2824" s="31">
        <f>I2824+J2824+K2824+L2824</f>
        <v/>
      </c>
      <c r="N2824" s="31">
        <f>M2824*'Dashboard &amp; Optimisation'!$B$18/('Dashboard &amp; Optimisation'!$B$16/3.6)</f>
        <v/>
      </c>
      <c r="O2824" s="31" t="n">
        <v>535.8217944322454</v>
      </c>
      <c r="P2824" s="32" t="n">
        <v>0.06607530747226611</v>
      </c>
      <c r="Q2824" s="33" t="n">
        <v>7.393364379634797</v>
      </c>
      <c r="R2824" s="31" t="n">
        <v>2436.630431527833</v>
      </c>
      <c r="S2824" s="31">
        <f>R2824*IF(A2824=4, 2.0, 3.0)</f>
        <v/>
      </c>
      <c r="T2824" s="29">
        <f>'Dashboard &amp; Optimisation'!$B$18*U2824</f>
        <v/>
      </c>
      <c r="U2824" s="34">
        <f>MIN(1, S2824/M2824)</f>
        <v/>
      </c>
      <c r="V2824" s="34">
        <f>N2824/(N2824+O2824)</f>
        <v/>
      </c>
      <c r="W2824" s="34">
        <f>U2824*V2824</f>
        <v/>
      </c>
      <c r="X2824" s="32">
        <f>T2824/N2824</f>
        <v/>
      </c>
      <c r="Y2824" s="35">
        <f>IF(W2824=MAXIFS(W$2:W$7201, A$2:A$7201, A2824, B$2:B$7201, B2824), "OPTIMAL", "")</f>
        <v/>
      </c>
    </row>
    <row r="2825" ht="20" customHeight="1">
      <c r="A2825" s="36" t="n">
        <v>4</v>
      </c>
      <c r="B2825" s="36" t="n">
        <v>40</v>
      </c>
      <c r="C2825" s="37" t="n">
        <v>120</v>
      </c>
      <c r="D2825" s="37" t="n">
        <v>2</v>
      </c>
      <c r="E2825" s="6" t="n">
        <v>4</v>
      </c>
      <c r="F2825" s="37" t="n">
        <v>2</v>
      </c>
      <c r="G2825" s="36" t="n">
        <v>200</v>
      </c>
      <c r="H2825" s="6" t="inlineStr">
        <is>
          <t>OFF</t>
        </is>
      </c>
      <c r="I2825" s="38" t="n">
        <v>994.4885628369005</v>
      </c>
      <c r="J2825" s="38" t="n">
        <v>4850.441664768843</v>
      </c>
      <c r="K2825" s="38" t="n">
        <v>2726.851851851852</v>
      </c>
      <c r="L2825" s="38" t="n">
        <v>150</v>
      </c>
      <c r="M2825" s="38">
        <f>I2825+J2825+K2825+L2825</f>
        <v/>
      </c>
      <c r="N2825" s="38">
        <f>M2825*'Dashboard &amp; Optimisation'!$B$18/('Dashboard &amp; Optimisation'!$B$16/3.6)</f>
        <v/>
      </c>
      <c r="O2825" s="38" t="n">
        <v>535.8217944322454</v>
      </c>
      <c r="P2825" s="39" t="n">
        <v>0.2705800167034265</v>
      </c>
      <c r="Q2825" s="40" t="n">
        <v>7.393364379634797</v>
      </c>
      <c r="R2825" s="38" t="n">
        <v>595.0221561851328</v>
      </c>
      <c r="S2825" s="38">
        <f>R2825*IF(A2825=4, 2.0, 3.0)</f>
        <v/>
      </c>
      <c r="T2825" s="37">
        <f>'Dashboard &amp; Optimisation'!$B$18*U2825</f>
        <v/>
      </c>
      <c r="U2825" s="26">
        <f>MIN(1, S2825/M2825)</f>
        <v/>
      </c>
      <c r="V2825" s="26">
        <f>N2825/(N2825+O2825)</f>
        <v/>
      </c>
      <c r="W2825" s="26">
        <f>U2825*V2825</f>
        <v/>
      </c>
      <c r="X2825" s="39">
        <f>T2825/N2825</f>
        <v/>
      </c>
      <c r="Y2825" s="41">
        <f>IF(W2825=MAXIFS(W$2:W$7201, A$2:A$7201, A2825, B$2:B$7201, B2825), "OPTIMAL", "")</f>
        <v/>
      </c>
    </row>
    <row r="2826" ht="20" customHeight="1">
      <c r="A2826" s="28" t="n">
        <v>4</v>
      </c>
      <c r="B2826" s="28" t="n">
        <v>40</v>
      </c>
      <c r="C2826" s="29" t="n">
        <v>120</v>
      </c>
      <c r="D2826" s="29" t="n">
        <v>2</v>
      </c>
      <c r="E2826" s="30" t="n">
        <v>8</v>
      </c>
      <c r="F2826" s="29" t="n">
        <v>1.5</v>
      </c>
      <c r="G2826" s="28" t="n">
        <v>50</v>
      </c>
      <c r="H2826" s="30" t="inlineStr">
        <is>
          <t>ON</t>
        </is>
      </c>
      <c r="I2826" s="31" t="n">
        <v>994.4885628369005</v>
      </c>
      <c r="J2826" s="31" t="n">
        <v>4850.441664768843</v>
      </c>
      <c r="K2826" s="31" t="n">
        <v>2726.851851851852</v>
      </c>
      <c r="L2826" s="31" t="n">
        <v>150</v>
      </c>
      <c r="M2826" s="31">
        <f>I2826+J2826+K2826+L2826</f>
        <v/>
      </c>
      <c r="N2826" s="31">
        <f>M2826*'Dashboard &amp; Optimisation'!$B$18/('Dashboard &amp; Optimisation'!$B$16/3.6)</f>
        <v/>
      </c>
      <c r="O2826" s="31" t="n">
        <v>654.4975012943484</v>
      </c>
      <c r="P2826" s="32" t="n">
        <v>0.05089447047238128</v>
      </c>
      <c r="Q2826" s="33" t="n">
        <v>10.9900465694522</v>
      </c>
      <c r="R2826" s="31" t="n">
        <v>3222.075919294823</v>
      </c>
      <c r="S2826" s="31">
        <f>R2826*IF(A2826=4, 2.0, 3.0)</f>
        <v/>
      </c>
      <c r="T2826" s="29">
        <f>'Dashboard &amp; Optimisation'!$B$18*U2826</f>
        <v/>
      </c>
      <c r="U2826" s="34">
        <f>MIN(1, S2826/M2826)</f>
        <v/>
      </c>
      <c r="V2826" s="34">
        <f>N2826/(N2826+O2826)</f>
        <v/>
      </c>
      <c r="W2826" s="34">
        <f>U2826*V2826</f>
        <v/>
      </c>
      <c r="X2826" s="32">
        <f>T2826/N2826</f>
        <v/>
      </c>
      <c r="Y2826" s="35">
        <f>IF(W2826=MAXIFS(W$2:W$7201, A$2:A$7201, A2826, B$2:B$7201, B2826), "OPTIMAL", "")</f>
        <v/>
      </c>
    </row>
    <row r="2827" ht="20" customHeight="1">
      <c r="A2827" s="36" t="n">
        <v>4</v>
      </c>
      <c r="B2827" s="36" t="n">
        <v>40</v>
      </c>
      <c r="C2827" s="37" t="n">
        <v>120</v>
      </c>
      <c r="D2827" s="37" t="n">
        <v>2</v>
      </c>
      <c r="E2827" s="6" t="n">
        <v>8</v>
      </c>
      <c r="F2827" s="37" t="n">
        <v>1.5</v>
      </c>
      <c r="G2827" s="36" t="n">
        <v>50</v>
      </c>
      <c r="H2827" s="6" t="inlineStr">
        <is>
          <t>OFF</t>
        </is>
      </c>
      <c r="I2827" s="38" t="n">
        <v>994.4885628369005</v>
      </c>
      <c r="J2827" s="38" t="n">
        <v>4850.441664768843</v>
      </c>
      <c r="K2827" s="38" t="n">
        <v>2726.851851851852</v>
      </c>
      <c r="L2827" s="38" t="n">
        <v>150</v>
      </c>
      <c r="M2827" s="38">
        <f>I2827+J2827+K2827+L2827</f>
        <v/>
      </c>
      <c r="N2827" s="38">
        <f>M2827*'Dashboard &amp; Optimisation'!$B$18/('Dashboard &amp; Optimisation'!$B$16/3.6)</f>
        <v/>
      </c>
      <c r="O2827" s="38" t="n">
        <v>654.4975012943484</v>
      </c>
      <c r="P2827" s="39" t="n">
        <v>0.2161900878474888</v>
      </c>
      <c r="Q2827" s="40" t="n">
        <v>10.9900465694522</v>
      </c>
      <c r="R2827" s="38" t="n">
        <v>758.5262088889333</v>
      </c>
      <c r="S2827" s="38">
        <f>R2827*IF(A2827=4, 2.0, 3.0)</f>
        <v/>
      </c>
      <c r="T2827" s="37">
        <f>'Dashboard &amp; Optimisation'!$B$18*U2827</f>
        <v/>
      </c>
      <c r="U2827" s="26">
        <f>MIN(1, S2827/M2827)</f>
        <v/>
      </c>
      <c r="V2827" s="26">
        <f>N2827/(N2827+O2827)</f>
        <v/>
      </c>
      <c r="W2827" s="26">
        <f>U2827*V2827</f>
        <v/>
      </c>
      <c r="X2827" s="39">
        <f>T2827/N2827</f>
        <v/>
      </c>
      <c r="Y2827" s="41">
        <f>IF(W2827=MAXIFS(W$2:W$7201, A$2:A$7201, A2827, B$2:B$7201, B2827), "OPTIMAL", "")</f>
        <v/>
      </c>
    </row>
    <row r="2828" ht="20" customHeight="1">
      <c r="A2828" s="28" t="n">
        <v>4</v>
      </c>
      <c r="B2828" s="28" t="n">
        <v>40</v>
      </c>
      <c r="C2828" s="29" t="n">
        <v>120</v>
      </c>
      <c r="D2828" s="29" t="n">
        <v>2</v>
      </c>
      <c r="E2828" s="30" t="n">
        <v>8</v>
      </c>
      <c r="F2828" s="29" t="n">
        <v>1.5</v>
      </c>
      <c r="G2828" s="28" t="n">
        <v>100</v>
      </c>
      <c r="H2828" s="30" t="inlineStr">
        <is>
          <t>ON</t>
        </is>
      </c>
      <c r="I2828" s="31" t="n">
        <v>994.4885628369005</v>
      </c>
      <c r="J2828" s="31" t="n">
        <v>4850.441664768843</v>
      </c>
      <c r="K2828" s="31" t="n">
        <v>2726.851851851852</v>
      </c>
      <c r="L2828" s="31" t="n">
        <v>150</v>
      </c>
      <c r="M2828" s="31">
        <f>I2828+J2828+K2828+L2828</f>
        <v/>
      </c>
      <c r="N2828" s="31">
        <f>M2828*'Dashboard &amp; Optimisation'!$B$18/('Dashboard &amp; Optimisation'!$B$16/3.6)</f>
        <v/>
      </c>
      <c r="O2828" s="31" t="n">
        <v>654.4975012943484</v>
      </c>
      <c r="P2828" s="32" t="n">
        <v>0.05155761606859751</v>
      </c>
      <c r="Q2828" s="33" t="n">
        <v>10.9900465694522</v>
      </c>
      <c r="R2828" s="31" t="n">
        <v>3180.632857736045</v>
      </c>
      <c r="S2828" s="31">
        <f>R2828*IF(A2828=4, 2.0, 3.0)</f>
        <v/>
      </c>
      <c r="T2828" s="29">
        <f>'Dashboard &amp; Optimisation'!$B$18*U2828</f>
        <v/>
      </c>
      <c r="U2828" s="34">
        <f>MIN(1, S2828/M2828)</f>
        <v/>
      </c>
      <c r="V2828" s="34">
        <f>N2828/(N2828+O2828)</f>
        <v/>
      </c>
      <c r="W2828" s="34">
        <f>U2828*V2828</f>
        <v/>
      </c>
      <c r="X2828" s="32">
        <f>T2828/N2828</f>
        <v/>
      </c>
      <c r="Y2828" s="35">
        <f>IF(W2828=MAXIFS(W$2:W$7201, A$2:A$7201, A2828, B$2:B$7201, B2828), "OPTIMAL", "")</f>
        <v/>
      </c>
    </row>
    <row r="2829" ht="20" customHeight="1">
      <c r="A2829" s="36" t="n">
        <v>4</v>
      </c>
      <c r="B2829" s="36" t="n">
        <v>40</v>
      </c>
      <c r="C2829" s="37" t="n">
        <v>120</v>
      </c>
      <c r="D2829" s="37" t="n">
        <v>2</v>
      </c>
      <c r="E2829" s="6" t="n">
        <v>8</v>
      </c>
      <c r="F2829" s="37" t="n">
        <v>1.5</v>
      </c>
      <c r="G2829" s="36" t="n">
        <v>100</v>
      </c>
      <c r="H2829" s="6" t="inlineStr">
        <is>
          <t>OFF</t>
        </is>
      </c>
      <c r="I2829" s="38" t="n">
        <v>994.4885628369005</v>
      </c>
      <c r="J2829" s="38" t="n">
        <v>4850.441664768843</v>
      </c>
      <c r="K2829" s="38" t="n">
        <v>2726.851851851852</v>
      </c>
      <c r="L2829" s="38" t="n">
        <v>150</v>
      </c>
      <c r="M2829" s="38">
        <f>I2829+J2829+K2829+L2829</f>
        <v/>
      </c>
      <c r="N2829" s="38">
        <f>M2829*'Dashboard &amp; Optimisation'!$B$18/('Dashboard &amp; Optimisation'!$B$16/3.6)</f>
        <v/>
      </c>
      <c r="O2829" s="38" t="n">
        <v>654.4975012943484</v>
      </c>
      <c r="P2829" s="39" t="n">
        <v>0.216853233443705</v>
      </c>
      <c r="Q2829" s="40" t="n">
        <v>10.9900465694522</v>
      </c>
      <c r="R2829" s="38" t="n">
        <v>756.2066063307825</v>
      </c>
      <c r="S2829" s="38">
        <f>R2829*IF(A2829=4, 2.0, 3.0)</f>
        <v/>
      </c>
      <c r="T2829" s="37">
        <f>'Dashboard &amp; Optimisation'!$B$18*U2829</f>
        <v/>
      </c>
      <c r="U2829" s="26">
        <f>MIN(1, S2829/M2829)</f>
        <v/>
      </c>
      <c r="V2829" s="26">
        <f>N2829/(N2829+O2829)</f>
        <v/>
      </c>
      <c r="W2829" s="26">
        <f>U2829*V2829</f>
        <v/>
      </c>
      <c r="X2829" s="39">
        <f>T2829/N2829</f>
        <v/>
      </c>
      <c r="Y2829" s="41">
        <f>IF(W2829=MAXIFS(W$2:W$7201, A$2:A$7201, A2829, B$2:B$7201, B2829), "OPTIMAL", "")</f>
        <v/>
      </c>
    </row>
    <row r="2830" ht="20" customHeight="1">
      <c r="A2830" s="28" t="n">
        <v>4</v>
      </c>
      <c r="B2830" s="28" t="n">
        <v>40</v>
      </c>
      <c r="C2830" s="29" t="n">
        <v>120</v>
      </c>
      <c r="D2830" s="29" t="n">
        <v>2</v>
      </c>
      <c r="E2830" s="30" t="n">
        <v>8</v>
      </c>
      <c r="F2830" s="29" t="n">
        <v>1.5</v>
      </c>
      <c r="G2830" s="28" t="n">
        <v>150</v>
      </c>
      <c r="H2830" s="30" t="inlineStr">
        <is>
          <t>ON</t>
        </is>
      </c>
      <c r="I2830" s="31" t="n">
        <v>994.4885628369005</v>
      </c>
      <c r="J2830" s="31" t="n">
        <v>4850.441664768843</v>
      </c>
      <c r="K2830" s="31" t="n">
        <v>2726.851851851852</v>
      </c>
      <c r="L2830" s="31" t="n">
        <v>150</v>
      </c>
      <c r="M2830" s="31">
        <f>I2830+J2830+K2830+L2830</f>
        <v/>
      </c>
      <c r="N2830" s="31">
        <f>M2830*'Dashboard &amp; Optimisation'!$B$18/('Dashboard &amp; Optimisation'!$B$16/3.6)</f>
        <v/>
      </c>
      <c r="O2830" s="31" t="n">
        <v>654.4975012943484</v>
      </c>
      <c r="P2830" s="32" t="n">
        <v>0.05222076166481374</v>
      </c>
      <c r="Q2830" s="33" t="n">
        <v>10.9900465694522</v>
      </c>
      <c r="R2830" s="31" t="n">
        <v>3140.242357759682</v>
      </c>
      <c r="S2830" s="31">
        <f>R2830*IF(A2830=4, 2.0, 3.0)</f>
        <v/>
      </c>
      <c r="T2830" s="29">
        <f>'Dashboard &amp; Optimisation'!$B$18*U2830</f>
        <v/>
      </c>
      <c r="U2830" s="34">
        <f>MIN(1, S2830/M2830)</f>
        <v/>
      </c>
      <c r="V2830" s="34">
        <f>N2830/(N2830+O2830)</f>
        <v/>
      </c>
      <c r="W2830" s="34">
        <f>U2830*V2830</f>
        <v/>
      </c>
      <c r="X2830" s="32">
        <f>T2830/N2830</f>
        <v/>
      </c>
      <c r="Y2830" s="35">
        <f>IF(W2830=MAXIFS(W$2:W$7201, A$2:A$7201, A2830, B$2:B$7201, B2830), "OPTIMAL", "")</f>
        <v/>
      </c>
    </row>
    <row r="2831" ht="20" customHeight="1">
      <c r="A2831" s="36" t="n">
        <v>4</v>
      </c>
      <c r="B2831" s="36" t="n">
        <v>40</v>
      </c>
      <c r="C2831" s="37" t="n">
        <v>120</v>
      </c>
      <c r="D2831" s="37" t="n">
        <v>2</v>
      </c>
      <c r="E2831" s="6" t="n">
        <v>8</v>
      </c>
      <c r="F2831" s="37" t="n">
        <v>1.5</v>
      </c>
      <c r="G2831" s="36" t="n">
        <v>150</v>
      </c>
      <c r="H2831" s="6" t="inlineStr">
        <is>
          <t>OFF</t>
        </is>
      </c>
      <c r="I2831" s="38" t="n">
        <v>994.4885628369005</v>
      </c>
      <c r="J2831" s="38" t="n">
        <v>4850.441664768843</v>
      </c>
      <c r="K2831" s="38" t="n">
        <v>2726.851851851852</v>
      </c>
      <c r="L2831" s="38" t="n">
        <v>150</v>
      </c>
      <c r="M2831" s="38">
        <f>I2831+J2831+K2831+L2831</f>
        <v/>
      </c>
      <c r="N2831" s="38">
        <f>M2831*'Dashboard &amp; Optimisation'!$B$18/('Dashboard &amp; Optimisation'!$B$16/3.6)</f>
        <v/>
      </c>
      <c r="O2831" s="38" t="n">
        <v>654.4975012943484</v>
      </c>
      <c r="P2831" s="39" t="n">
        <v>0.2175163790399212</v>
      </c>
      <c r="Q2831" s="40" t="n">
        <v>10.9900465694522</v>
      </c>
      <c r="R2831" s="38" t="n">
        <v>753.9011473900291</v>
      </c>
      <c r="S2831" s="38">
        <f>R2831*IF(A2831=4, 2.0, 3.0)</f>
        <v/>
      </c>
      <c r="T2831" s="37">
        <f>'Dashboard &amp; Optimisation'!$B$18*U2831</f>
        <v/>
      </c>
      <c r="U2831" s="26">
        <f>MIN(1, S2831/M2831)</f>
        <v/>
      </c>
      <c r="V2831" s="26">
        <f>N2831/(N2831+O2831)</f>
        <v/>
      </c>
      <c r="W2831" s="26">
        <f>U2831*V2831</f>
        <v/>
      </c>
      <c r="X2831" s="39">
        <f>T2831/N2831</f>
        <v/>
      </c>
      <c r="Y2831" s="41">
        <f>IF(W2831=MAXIFS(W$2:W$7201, A$2:A$7201, A2831, B$2:B$7201, B2831), "OPTIMAL", "")</f>
        <v/>
      </c>
    </row>
    <row r="2832" ht="20" customHeight="1">
      <c r="A2832" s="28" t="n">
        <v>4</v>
      </c>
      <c r="B2832" s="28" t="n">
        <v>40</v>
      </c>
      <c r="C2832" s="29" t="n">
        <v>120</v>
      </c>
      <c r="D2832" s="29" t="n">
        <v>2</v>
      </c>
      <c r="E2832" s="30" t="n">
        <v>8</v>
      </c>
      <c r="F2832" s="29" t="n">
        <v>1.5</v>
      </c>
      <c r="G2832" s="28" t="n">
        <v>200</v>
      </c>
      <c r="H2832" s="30" t="inlineStr">
        <is>
          <t>ON</t>
        </is>
      </c>
      <c r="I2832" s="31" t="n">
        <v>994.4885628369005</v>
      </c>
      <c r="J2832" s="31" t="n">
        <v>4850.441664768843</v>
      </c>
      <c r="K2832" s="31" t="n">
        <v>2726.851851851852</v>
      </c>
      <c r="L2832" s="31" t="n">
        <v>150</v>
      </c>
      <c r="M2832" s="31">
        <f>I2832+J2832+K2832+L2832</f>
        <v/>
      </c>
      <c r="N2832" s="31">
        <f>M2832*'Dashboard &amp; Optimisation'!$B$18/('Dashboard &amp; Optimisation'!$B$16/3.6)</f>
        <v/>
      </c>
      <c r="O2832" s="31" t="n">
        <v>654.4975012943484</v>
      </c>
      <c r="P2832" s="32" t="n">
        <v>0.05288390726102997</v>
      </c>
      <c r="Q2832" s="33" t="n">
        <v>10.9900465694522</v>
      </c>
      <c r="R2832" s="31" t="n">
        <v>3100.864823109655</v>
      </c>
      <c r="S2832" s="31">
        <f>R2832*IF(A2832=4, 2.0, 3.0)</f>
        <v/>
      </c>
      <c r="T2832" s="29">
        <f>'Dashboard &amp; Optimisation'!$B$18*U2832</f>
        <v/>
      </c>
      <c r="U2832" s="34">
        <f>MIN(1, S2832/M2832)</f>
        <v/>
      </c>
      <c r="V2832" s="34">
        <f>N2832/(N2832+O2832)</f>
        <v/>
      </c>
      <c r="W2832" s="34">
        <f>U2832*V2832</f>
        <v/>
      </c>
      <c r="X2832" s="32">
        <f>T2832/N2832</f>
        <v/>
      </c>
      <c r="Y2832" s="35">
        <f>IF(W2832=MAXIFS(W$2:W$7201, A$2:A$7201, A2832, B$2:B$7201, B2832), "OPTIMAL", "")</f>
        <v/>
      </c>
    </row>
    <row r="2833" ht="20" customHeight="1">
      <c r="A2833" s="36" t="n">
        <v>4</v>
      </c>
      <c r="B2833" s="36" t="n">
        <v>40</v>
      </c>
      <c r="C2833" s="37" t="n">
        <v>120</v>
      </c>
      <c r="D2833" s="37" t="n">
        <v>2</v>
      </c>
      <c r="E2833" s="6" t="n">
        <v>8</v>
      </c>
      <c r="F2833" s="37" t="n">
        <v>1.5</v>
      </c>
      <c r="G2833" s="36" t="n">
        <v>200</v>
      </c>
      <c r="H2833" s="6" t="inlineStr">
        <is>
          <t>OFF</t>
        </is>
      </c>
      <c r="I2833" s="38" t="n">
        <v>994.4885628369005</v>
      </c>
      <c r="J2833" s="38" t="n">
        <v>4850.441664768843</v>
      </c>
      <c r="K2833" s="38" t="n">
        <v>2726.851851851852</v>
      </c>
      <c r="L2833" s="38" t="n">
        <v>150</v>
      </c>
      <c r="M2833" s="38">
        <f>I2833+J2833+K2833+L2833</f>
        <v/>
      </c>
      <c r="N2833" s="38">
        <f>M2833*'Dashboard &amp; Optimisation'!$B$18/('Dashboard &amp; Optimisation'!$B$16/3.6)</f>
        <v/>
      </c>
      <c r="O2833" s="38" t="n">
        <v>654.4975012943484</v>
      </c>
      <c r="P2833" s="39" t="n">
        <v>0.2181795246361375</v>
      </c>
      <c r="Q2833" s="40" t="n">
        <v>10.9900465694522</v>
      </c>
      <c r="R2833" s="38" t="n">
        <v>751.6097031002506</v>
      </c>
      <c r="S2833" s="38">
        <f>R2833*IF(A2833=4, 2.0, 3.0)</f>
        <v/>
      </c>
      <c r="T2833" s="37">
        <f>'Dashboard &amp; Optimisation'!$B$18*U2833</f>
        <v/>
      </c>
      <c r="U2833" s="26">
        <f>MIN(1, S2833/M2833)</f>
        <v/>
      </c>
      <c r="V2833" s="26">
        <f>N2833/(N2833+O2833)</f>
        <v/>
      </c>
      <c r="W2833" s="26">
        <f>U2833*V2833</f>
        <v/>
      </c>
      <c r="X2833" s="39">
        <f>T2833/N2833</f>
        <v/>
      </c>
      <c r="Y2833" s="41">
        <f>IF(W2833=MAXIFS(W$2:W$7201, A$2:A$7201, A2833, B$2:B$7201, B2833), "OPTIMAL", "")</f>
        <v/>
      </c>
    </row>
    <row r="2834" ht="20" customHeight="1">
      <c r="A2834" s="28" t="n">
        <v>4</v>
      </c>
      <c r="B2834" s="28" t="n">
        <v>40</v>
      </c>
      <c r="C2834" s="29" t="n">
        <v>120</v>
      </c>
      <c r="D2834" s="29" t="n">
        <v>2</v>
      </c>
      <c r="E2834" s="30" t="n">
        <v>8</v>
      </c>
      <c r="F2834" s="29" t="n">
        <v>2</v>
      </c>
      <c r="G2834" s="28" t="n">
        <v>50</v>
      </c>
      <c r="H2834" s="30" t="inlineStr">
        <is>
          <t>ON</t>
        </is>
      </c>
      <c r="I2834" s="31" t="n">
        <v>994.4885628369005</v>
      </c>
      <c r="J2834" s="31" t="n">
        <v>4850.441664768843</v>
      </c>
      <c r="K2834" s="31" t="n">
        <v>2726.851851851852</v>
      </c>
      <c r="L2834" s="31" t="n">
        <v>150</v>
      </c>
      <c r="M2834" s="31">
        <f>I2834+J2834+K2834+L2834</f>
        <v/>
      </c>
      <c r="N2834" s="31">
        <f>M2834*'Dashboard &amp; Optimisation'!$B$18/('Dashboard &amp; Optimisation'!$B$16/3.6)</f>
        <v/>
      </c>
      <c r="O2834" s="31" t="n">
        <v>777.6564965160668</v>
      </c>
      <c r="P2834" s="32" t="n">
        <v>0.04930946412606316</v>
      </c>
      <c r="Q2834" s="33" t="n">
        <v>14.58672875926959</v>
      </c>
      <c r="R2834" s="31" t="n">
        <v>3388.464060891039</v>
      </c>
      <c r="S2834" s="31">
        <f>R2834*IF(A2834=4, 2.0, 3.0)</f>
        <v/>
      </c>
      <c r="T2834" s="29">
        <f>'Dashboard &amp; Optimisation'!$B$18*U2834</f>
        <v/>
      </c>
      <c r="U2834" s="34">
        <f>MIN(1, S2834/M2834)</f>
        <v/>
      </c>
      <c r="V2834" s="34">
        <f>N2834/(N2834+O2834)</f>
        <v/>
      </c>
      <c r="W2834" s="34">
        <f>U2834*V2834</f>
        <v/>
      </c>
      <c r="X2834" s="32">
        <f>T2834/N2834</f>
        <v/>
      </c>
      <c r="Y2834" s="35">
        <f>IF(W2834=MAXIFS(W$2:W$7201, A$2:A$7201, A2834, B$2:B$7201, B2834), "OPTIMAL", "")</f>
        <v/>
      </c>
    </row>
    <row r="2835" ht="20" customHeight="1">
      <c r="A2835" s="36" t="n">
        <v>4</v>
      </c>
      <c r="B2835" s="36" t="n">
        <v>40</v>
      </c>
      <c r="C2835" s="37" t="n">
        <v>120</v>
      </c>
      <c r="D2835" s="37" t="n">
        <v>2</v>
      </c>
      <c r="E2835" s="6" t="n">
        <v>8</v>
      </c>
      <c r="F2835" s="37" t="n">
        <v>2</v>
      </c>
      <c r="G2835" s="36" t="n">
        <v>50</v>
      </c>
      <c r="H2835" s="6" t="inlineStr">
        <is>
          <t>OFF</t>
        </is>
      </c>
      <c r="I2835" s="38" t="n">
        <v>994.4885628369005</v>
      </c>
      <c r="J2835" s="38" t="n">
        <v>4850.441664768843</v>
      </c>
      <c r="K2835" s="38" t="n">
        <v>2726.851851851852</v>
      </c>
      <c r="L2835" s="38" t="n">
        <v>150</v>
      </c>
      <c r="M2835" s="38">
        <f>I2835+J2835+K2835+L2835</f>
        <v/>
      </c>
      <c r="N2835" s="38">
        <f>M2835*'Dashboard &amp; Optimisation'!$B$18/('Dashboard &amp; Optimisation'!$B$16/3.6)</f>
        <v/>
      </c>
      <c r="O2835" s="38" t="n">
        <v>777.6564965160668</v>
      </c>
      <c r="P2835" s="39" t="n">
        <v>0.2157035203563316</v>
      </c>
      <c r="Q2835" s="40" t="n">
        <v>14.58672875926959</v>
      </c>
      <c r="R2835" s="38" t="n">
        <v>774.5972192616398</v>
      </c>
      <c r="S2835" s="38">
        <f>R2835*IF(A2835=4, 2.0, 3.0)</f>
        <v/>
      </c>
      <c r="T2835" s="37">
        <f>'Dashboard &amp; Optimisation'!$B$18*U2835</f>
        <v/>
      </c>
      <c r="U2835" s="26">
        <f>MIN(1, S2835/M2835)</f>
        <v/>
      </c>
      <c r="V2835" s="26">
        <f>N2835/(N2835+O2835)</f>
        <v/>
      </c>
      <c r="W2835" s="26">
        <f>U2835*V2835</f>
        <v/>
      </c>
      <c r="X2835" s="39">
        <f>T2835/N2835</f>
        <v/>
      </c>
      <c r="Y2835" s="41">
        <f>IF(W2835=MAXIFS(W$2:W$7201, A$2:A$7201, A2835, B$2:B$7201, B2835), "OPTIMAL", "")</f>
        <v/>
      </c>
    </row>
    <row r="2836" ht="20" customHeight="1">
      <c r="A2836" s="28" t="n">
        <v>4</v>
      </c>
      <c r="B2836" s="28" t="n">
        <v>40</v>
      </c>
      <c r="C2836" s="29" t="n">
        <v>120</v>
      </c>
      <c r="D2836" s="29" t="n">
        <v>2</v>
      </c>
      <c r="E2836" s="30" t="n">
        <v>8</v>
      </c>
      <c r="F2836" s="29" t="n">
        <v>2</v>
      </c>
      <c r="G2836" s="28" t="n">
        <v>100</v>
      </c>
      <c r="H2836" s="30" t="inlineStr">
        <is>
          <t>ON</t>
        </is>
      </c>
      <c r="I2836" s="31" t="n">
        <v>994.4885628369005</v>
      </c>
      <c r="J2836" s="31" t="n">
        <v>4850.441664768843</v>
      </c>
      <c r="K2836" s="31" t="n">
        <v>2726.851851851852</v>
      </c>
      <c r="L2836" s="31" t="n">
        <v>150</v>
      </c>
      <c r="M2836" s="31">
        <f>I2836+J2836+K2836+L2836</f>
        <v/>
      </c>
      <c r="N2836" s="31">
        <f>M2836*'Dashboard &amp; Optimisation'!$B$18/('Dashboard &amp; Optimisation'!$B$16/3.6)</f>
        <v/>
      </c>
      <c r="O2836" s="31" t="n">
        <v>777.6564965160668</v>
      </c>
      <c r="P2836" s="32" t="n">
        <v>0.04997260972227939</v>
      </c>
      <c r="Q2836" s="33" t="n">
        <v>14.58672875926959</v>
      </c>
      <c r="R2836" s="31" t="n">
        <v>3343.498528124095</v>
      </c>
      <c r="S2836" s="31">
        <f>R2836*IF(A2836=4, 2.0, 3.0)</f>
        <v/>
      </c>
      <c r="T2836" s="29">
        <f>'Dashboard &amp; Optimisation'!$B$18*U2836</f>
        <v/>
      </c>
      <c r="U2836" s="34">
        <f>MIN(1, S2836/M2836)</f>
        <v/>
      </c>
      <c r="V2836" s="34">
        <f>N2836/(N2836+O2836)</f>
        <v/>
      </c>
      <c r="W2836" s="34">
        <f>U2836*V2836</f>
        <v/>
      </c>
      <c r="X2836" s="32">
        <f>T2836/N2836</f>
        <v/>
      </c>
      <c r="Y2836" s="35">
        <f>IF(W2836=MAXIFS(W$2:W$7201, A$2:A$7201, A2836, B$2:B$7201, B2836), "OPTIMAL", "")</f>
        <v/>
      </c>
    </row>
    <row r="2837" ht="20" customHeight="1">
      <c r="A2837" s="36" t="n">
        <v>4</v>
      </c>
      <c r="B2837" s="36" t="n">
        <v>40</v>
      </c>
      <c r="C2837" s="37" t="n">
        <v>120</v>
      </c>
      <c r="D2837" s="37" t="n">
        <v>2</v>
      </c>
      <c r="E2837" s="6" t="n">
        <v>8</v>
      </c>
      <c r="F2837" s="37" t="n">
        <v>2</v>
      </c>
      <c r="G2837" s="36" t="n">
        <v>100</v>
      </c>
      <c r="H2837" s="6" t="inlineStr">
        <is>
          <t>OFF</t>
        </is>
      </c>
      <c r="I2837" s="38" t="n">
        <v>994.4885628369005</v>
      </c>
      <c r="J2837" s="38" t="n">
        <v>4850.441664768843</v>
      </c>
      <c r="K2837" s="38" t="n">
        <v>2726.851851851852</v>
      </c>
      <c r="L2837" s="38" t="n">
        <v>150</v>
      </c>
      <c r="M2837" s="38">
        <f>I2837+J2837+K2837+L2837</f>
        <v/>
      </c>
      <c r="N2837" s="38">
        <f>M2837*'Dashboard &amp; Optimisation'!$B$18/('Dashboard &amp; Optimisation'!$B$16/3.6)</f>
        <v/>
      </c>
      <c r="O2837" s="38" t="n">
        <v>777.6564965160668</v>
      </c>
      <c r="P2837" s="39" t="n">
        <v>0.2163666659525478</v>
      </c>
      <c r="Q2837" s="40" t="n">
        <v>14.58672875926959</v>
      </c>
      <c r="R2837" s="38" t="n">
        <v>772.2231440660302</v>
      </c>
      <c r="S2837" s="38">
        <f>R2837*IF(A2837=4, 2.0, 3.0)</f>
        <v/>
      </c>
      <c r="T2837" s="37">
        <f>'Dashboard &amp; Optimisation'!$B$18*U2837</f>
        <v/>
      </c>
      <c r="U2837" s="26">
        <f>MIN(1, S2837/M2837)</f>
        <v/>
      </c>
      <c r="V2837" s="26">
        <f>N2837/(N2837+O2837)</f>
        <v/>
      </c>
      <c r="W2837" s="26">
        <f>U2837*V2837</f>
        <v/>
      </c>
      <c r="X2837" s="39">
        <f>T2837/N2837</f>
        <v/>
      </c>
      <c r="Y2837" s="41">
        <f>IF(W2837=MAXIFS(W$2:W$7201, A$2:A$7201, A2837, B$2:B$7201, B2837), "OPTIMAL", "")</f>
        <v/>
      </c>
    </row>
    <row r="2838" ht="20" customHeight="1">
      <c r="A2838" s="28" t="n">
        <v>4</v>
      </c>
      <c r="B2838" s="28" t="n">
        <v>40</v>
      </c>
      <c r="C2838" s="29" t="n">
        <v>120</v>
      </c>
      <c r="D2838" s="29" t="n">
        <v>2</v>
      </c>
      <c r="E2838" s="30" t="n">
        <v>8</v>
      </c>
      <c r="F2838" s="29" t="n">
        <v>2</v>
      </c>
      <c r="G2838" s="28" t="n">
        <v>150</v>
      </c>
      <c r="H2838" s="30" t="inlineStr">
        <is>
          <t>ON</t>
        </is>
      </c>
      <c r="I2838" s="31" t="n">
        <v>994.4885628369005</v>
      </c>
      <c r="J2838" s="31" t="n">
        <v>4850.441664768843</v>
      </c>
      <c r="K2838" s="31" t="n">
        <v>2726.851851851852</v>
      </c>
      <c r="L2838" s="31" t="n">
        <v>150</v>
      </c>
      <c r="M2838" s="31">
        <f>I2838+J2838+K2838+L2838</f>
        <v/>
      </c>
      <c r="N2838" s="31">
        <f>M2838*'Dashboard &amp; Optimisation'!$B$18/('Dashboard &amp; Optimisation'!$B$16/3.6)</f>
        <v/>
      </c>
      <c r="O2838" s="31" t="n">
        <v>777.6564965160668</v>
      </c>
      <c r="P2838" s="32" t="n">
        <v>0.05063575531849562</v>
      </c>
      <c r="Q2838" s="33" t="n">
        <v>14.58672875926959</v>
      </c>
      <c r="R2838" s="31" t="n">
        <v>3299.710767658496</v>
      </c>
      <c r="S2838" s="31">
        <f>R2838*IF(A2838=4, 2.0, 3.0)</f>
        <v/>
      </c>
      <c r="T2838" s="29">
        <f>'Dashboard &amp; Optimisation'!$B$18*U2838</f>
        <v/>
      </c>
      <c r="U2838" s="34">
        <f>MIN(1, S2838/M2838)</f>
        <v/>
      </c>
      <c r="V2838" s="34">
        <f>N2838/(N2838+O2838)</f>
        <v/>
      </c>
      <c r="W2838" s="34">
        <f>U2838*V2838</f>
        <v/>
      </c>
      <c r="X2838" s="32">
        <f>T2838/N2838</f>
        <v/>
      </c>
      <c r="Y2838" s="35">
        <f>IF(W2838=MAXIFS(W$2:W$7201, A$2:A$7201, A2838, B$2:B$7201, B2838), "OPTIMAL", "")</f>
        <v/>
      </c>
    </row>
    <row r="2839" ht="20" customHeight="1">
      <c r="A2839" s="36" t="n">
        <v>4</v>
      </c>
      <c r="B2839" s="36" t="n">
        <v>40</v>
      </c>
      <c r="C2839" s="37" t="n">
        <v>120</v>
      </c>
      <c r="D2839" s="37" t="n">
        <v>2</v>
      </c>
      <c r="E2839" s="6" t="n">
        <v>8</v>
      </c>
      <c r="F2839" s="37" t="n">
        <v>2</v>
      </c>
      <c r="G2839" s="36" t="n">
        <v>150</v>
      </c>
      <c r="H2839" s="6" t="inlineStr">
        <is>
          <t>OFF</t>
        </is>
      </c>
      <c r="I2839" s="38" t="n">
        <v>994.4885628369005</v>
      </c>
      <c r="J2839" s="38" t="n">
        <v>4850.441664768843</v>
      </c>
      <c r="K2839" s="38" t="n">
        <v>2726.851851851852</v>
      </c>
      <c r="L2839" s="38" t="n">
        <v>150</v>
      </c>
      <c r="M2839" s="38">
        <f>I2839+J2839+K2839+L2839</f>
        <v/>
      </c>
      <c r="N2839" s="38">
        <f>M2839*'Dashboard &amp; Optimisation'!$B$18/('Dashboard &amp; Optimisation'!$B$16/3.6)</f>
        <v/>
      </c>
      <c r="O2839" s="38" t="n">
        <v>777.6564965160668</v>
      </c>
      <c r="P2839" s="39" t="n">
        <v>0.2170298115487641</v>
      </c>
      <c r="Q2839" s="40" t="n">
        <v>14.58672875926959</v>
      </c>
      <c r="R2839" s="38" t="n">
        <v>769.8635770847513</v>
      </c>
      <c r="S2839" s="38">
        <f>R2839*IF(A2839=4, 2.0, 3.0)</f>
        <v/>
      </c>
      <c r="T2839" s="37">
        <f>'Dashboard &amp; Optimisation'!$B$18*U2839</f>
        <v/>
      </c>
      <c r="U2839" s="26">
        <f>MIN(1, S2839/M2839)</f>
        <v/>
      </c>
      <c r="V2839" s="26">
        <f>N2839/(N2839+O2839)</f>
        <v/>
      </c>
      <c r="W2839" s="26">
        <f>U2839*V2839</f>
        <v/>
      </c>
      <c r="X2839" s="39">
        <f>T2839/N2839</f>
        <v/>
      </c>
      <c r="Y2839" s="41">
        <f>IF(W2839=MAXIFS(W$2:W$7201, A$2:A$7201, A2839, B$2:B$7201, B2839), "OPTIMAL", "")</f>
        <v/>
      </c>
    </row>
    <row r="2840" ht="20" customHeight="1">
      <c r="A2840" s="28" t="n">
        <v>4</v>
      </c>
      <c r="B2840" s="28" t="n">
        <v>40</v>
      </c>
      <c r="C2840" s="29" t="n">
        <v>120</v>
      </c>
      <c r="D2840" s="29" t="n">
        <v>2</v>
      </c>
      <c r="E2840" s="30" t="n">
        <v>8</v>
      </c>
      <c r="F2840" s="29" t="n">
        <v>2</v>
      </c>
      <c r="G2840" s="28" t="n">
        <v>200</v>
      </c>
      <c r="H2840" s="30" t="inlineStr">
        <is>
          <t>ON</t>
        </is>
      </c>
      <c r="I2840" s="31" t="n">
        <v>994.4885628369005</v>
      </c>
      <c r="J2840" s="31" t="n">
        <v>4850.441664768843</v>
      </c>
      <c r="K2840" s="31" t="n">
        <v>2726.851851851852</v>
      </c>
      <c r="L2840" s="31" t="n">
        <v>150</v>
      </c>
      <c r="M2840" s="31">
        <f>I2840+J2840+K2840+L2840</f>
        <v/>
      </c>
      <c r="N2840" s="31">
        <f>M2840*'Dashboard &amp; Optimisation'!$B$18/('Dashboard &amp; Optimisation'!$B$16/3.6)</f>
        <v/>
      </c>
      <c r="O2840" s="31" t="n">
        <v>777.6564965160668</v>
      </c>
      <c r="P2840" s="32" t="n">
        <v>0.05129890091471185</v>
      </c>
      <c r="Q2840" s="33" t="n">
        <v>14.58672875926959</v>
      </c>
      <c r="R2840" s="31" t="n">
        <v>3257.055103982621</v>
      </c>
      <c r="S2840" s="31">
        <f>R2840*IF(A2840=4, 2.0, 3.0)</f>
        <v/>
      </c>
      <c r="T2840" s="29">
        <f>'Dashboard &amp; Optimisation'!$B$18*U2840</f>
        <v/>
      </c>
      <c r="U2840" s="34">
        <f>MIN(1, S2840/M2840)</f>
        <v/>
      </c>
      <c r="V2840" s="34">
        <f>N2840/(N2840+O2840)</f>
        <v/>
      </c>
      <c r="W2840" s="34">
        <f>U2840*V2840</f>
        <v/>
      </c>
      <c r="X2840" s="32">
        <f>T2840/N2840</f>
        <v/>
      </c>
      <c r="Y2840" s="35">
        <f>IF(W2840=MAXIFS(W$2:W$7201, A$2:A$7201, A2840, B$2:B$7201, B2840), "OPTIMAL", "")</f>
        <v/>
      </c>
    </row>
    <row r="2841" ht="20" customHeight="1">
      <c r="A2841" s="36" t="n">
        <v>4</v>
      </c>
      <c r="B2841" s="36" t="n">
        <v>40</v>
      </c>
      <c r="C2841" s="37" t="n">
        <v>120</v>
      </c>
      <c r="D2841" s="37" t="n">
        <v>2</v>
      </c>
      <c r="E2841" s="6" t="n">
        <v>8</v>
      </c>
      <c r="F2841" s="37" t="n">
        <v>2</v>
      </c>
      <c r="G2841" s="36" t="n">
        <v>200</v>
      </c>
      <c r="H2841" s="6" t="inlineStr">
        <is>
          <t>OFF</t>
        </is>
      </c>
      <c r="I2841" s="38" t="n">
        <v>994.4885628369005</v>
      </c>
      <c r="J2841" s="38" t="n">
        <v>4850.441664768843</v>
      </c>
      <c r="K2841" s="38" t="n">
        <v>2726.851851851852</v>
      </c>
      <c r="L2841" s="38" t="n">
        <v>150</v>
      </c>
      <c r="M2841" s="38">
        <f>I2841+J2841+K2841+L2841</f>
        <v/>
      </c>
      <c r="N2841" s="38">
        <f>M2841*'Dashboard &amp; Optimisation'!$B$18/('Dashboard &amp; Optimisation'!$B$16/3.6)</f>
        <v/>
      </c>
      <c r="O2841" s="38" t="n">
        <v>777.6564965160668</v>
      </c>
      <c r="P2841" s="39" t="n">
        <v>0.2176929571449803</v>
      </c>
      <c r="Q2841" s="40" t="n">
        <v>14.58672875926959</v>
      </c>
      <c r="R2841" s="38" t="n">
        <v>767.5183857311742</v>
      </c>
      <c r="S2841" s="38">
        <f>R2841*IF(A2841=4, 2.0, 3.0)</f>
        <v/>
      </c>
      <c r="T2841" s="37">
        <f>'Dashboard &amp; Optimisation'!$B$18*U2841</f>
        <v/>
      </c>
      <c r="U2841" s="26">
        <f>MIN(1, S2841/M2841)</f>
        <v/>
      </c>
      <c r="V2841" s="26">
        <f>N2841/(N2841+O2841)</f>
        <v/>
      </c>
      <c r="W2841" s="26">
        <f>U2841*V2841</f>
        <v/>
      </c>
      <c r="X2841" s="39">
        <f>T2841/N2841</f>
        <v/>
      </c>
      <c r="Y2841" s="41">
        <f>IF(W2841=MAXIFS(W$2:W$7201, A$2:A$7201, A2841, B$2:B$7201, B2841), "OPTIMAL", "")</f>
        <v/>
      </c>
    </row>
    <row r="2842" ht="20" customHeight="1">
      <c r="A2842" s="28" t="n">
        <v>4</v>
      </c>
      <c r="B2842" s="28" t="n">
        <v>40</v>
      </c>
      <c r="C2842" s="29" t="n">
        <v>120</v>
      </c>
      <c r="D2842" s="29" t="n">
        <v>3</v>
      </c>
      <c r="E2842" s="30" t="n">
        <v>0</v>
      </c>
      <c r="F2842" s="29" t="n">
        <v>0</v>
      </c>
      <c r="G2842" s="28" t="n">
        <v>50</v>
      </c>
      <c r="H2842" s="30" t="inlineStr">
        <is>
          <t>ON</t>
        </is>
      </c>
      <c r="I2842" s="31" t="n">
        <v>994.4885628369005</v>
      </c>
      <c r="J2842" s="31" t="n">
        <v>4850.441664768843</v>
      </c>
      <c r="K2842" s="31" t="n">
        <v>2726.851851851852</v>
      </c>
      <c r="L2842" s="31" t="n">
        <v>150</v>
      </c>
      <c r="M2842" s="31">
        <f>I2842+J2842+K2842+L2842</f>
        <v/>
      </c>
      <c r="N2842" s="31">
        <f>M2842*'Dashboard &amp; Optimisation'!$B$18/('Dashboard &amp; Optimisation'!$B$16/3.6)</f>
        <v/>
      </c>
      <c r="O2842" s="31" t="n">
        <v>478.8808358308679</v>
      </c>
      <c r="P2842" s="32" t="n">
        <v>0.4662311764880552</v>
      </c>
      <c r="Q2842" s="33" t="n">
        <v>0.2</v>
      </c>
      <c r="R2842" s="31" t="n">
        <v>344.9891154553897</v>
      </c>
      <c r="S2842" s="31">
        <f>R2842*IF(A2842=4, 2.0, 3.0)</f>
        <v/>
      </c>
      <c r="T2842" s="29">
        <f>'Dashboard &amp; Optimisation'!$B$18*U2842</f>
        <v/>
      </c>
      <c r="U2842" s="34">
        <f>MIN(1, S2842/M2842)</f>
        <v/>
      </c>
      <c r="V2842" s="34">
        <f>N2842/(N2842+O2842)</f>
        <v/>
      </c>
      <c r="W2842" s="34">
        <f>U2842*V2842</f>
        <v/>
      </c>
      <c r="X2842" s="32">
        <f>T2842/N2842</f>
        <v/>
      </c>
      <c r="Y2842" s="35">
        <f>IF(W2842=MAXIFS(W$2:W$7201, A$2:A$7201, A2842, B$2:B$7201, B2842), "OPTIMAL", "")</f>
        <v/>
      </c>
    </row>
    <row r="2843" ht="20" customHeight="1">
      <c r="A2843" s="36" t="n">
        <v>4</v>
      </c>
      <c r="B2843" s="36" t="n">
        <v>40</v>
      </c>
      <c r="C2843" s="37" t="n">
        <v>120</v>
      </c>
      <c r="D2843" s="37" t="n">
        <v>3</v>
      </c>
      <c r="E2843" s="6" t="n">
        <v>0</v>
      </c>
      <c r="F2843" s="37" t="n">
        <v>0</v>
      </c>
      <c r="G2843" s="36" t="n">
        <v>50</v>
      </c>
      <c r="H2843" s="6" t="inlineStr">
        <is>
          <t>OFF</t>
        </is>
      </c>
      <c r="I2843" s="38" t="n">
        <v>994.4885628369005</v>
      </c>
      <c r="J2843" s="38" t="n">
        <v>4850.441664768843</v>
      </c>
      <c r="K2843" s="38" t="n">
        <v>2726.851851851852</v>
      </c>
      <c r="L2843" s="38" t="n">
        <v>150</v>
      </c>
      <c r="M2843" s="38">
        <f>I2843+J2843+K2843+L2843</f>
        <v/>
      </c>
      <c r="N2843" s="38">
        <f>M2843*'Dashboard &amp; Optimisation'!$B$18/('Dashboard &amp; Optimisation'!$B$16/3.6)</f>
        <v/>
      </c>
      <c r="O2843" s="38" t="n">
        <v>478.8808358308679</v>
      </c>
      <c r="P2843" s="39" t="n">
        <v>0.7314894149745474</v>
      </c>
      <c r="Q2843" s="40" t="n">
        <v>0.2</v>
      </c>
      <c r="R2843" s="38" t="n">
        <v>219.8865463828161</v>
      </c>
      <c r="S2843" s="38">
        <f>R2843*IF(A2843=4, 2.0, 3.0)</f>
        <v/>
      </c>
      <c r="T2843" s="37">
        <f>'Dashboard &amp; Optimisation'!$B$18*U2843</f>
        <v/>
      </c>
      <c r="U2843" s="26">
        <f>MIN(1, S2843/M2843)</f>
        <v/>
      </c>
      <c r="V2843" s="26">
        <f>N2843/(N2843+O2843)</f>
        <v/>
      </c>
      <c r="W2843" s="26">
        <f>U2843*V2843</f>
        <v/>
      </c>
      <c r="X2843" s="39">
        <f>T2843/N2843</f>
        <v/>
      </c>
      <c r="Y2843" s="41">
        <f>IF(W2843=MAXIFS(W$2:W$7201, A$2:A$7201, A2843, B$2:B$7201, B2843), "OPTIMAL", "")</f>
        <v/>
      </c>
    </row>
    <row r="2844" ht="20" customHeight="1">
      <c r="A2844" s="28" t="n">
        <v>4</v>
      </c>
      <c r="B2844" s="28" t="n">
        <v>40</v>
      </c>
      <c r="C2844" s="29" t="n">
        <v>120</v>
      </c>
      <c r="D2844" s="29" t="n">
        <v>3</v>
      </c>
      <c r="E2844" s="30" t="n">
        <v>0</v>
      </c>
      <c r="F2844" s="29" t="n">
        <v>0</v>
      </c>
      <c r="G2844" s="28" t="n">
        <v>100</v>
      </c>
      <c r="H2844" s="30" t="inlineStr">
        <is>
          <t>ON</t>
        </is>
      </c>
      <c r="I2844" s="31" t="n">
        <v>994.4885628369005</v>
      </c>
      <c r="J2844" s="31" t="n">
        <v>4850.441664768843</v>
      </c>
      <c r="K2844" s="31" t="n">
        <v>2726.851851851852</v>
      </c>
      <c r="L2844" s="31" t="n">
        <v>150</v>
      </c>
      <c r="M2844" s="31">
        <f>I2844+J2844+K2844+L2844</f>
        <v/>
      </c>
      <c r="N2844" s="31">
        <f>M2844*'Dashboard &amp; Optimisation'!$B$18/('Dashboard &amp; Optimisation'!$B$16/3.6)</f>
        <v/>
      </c>
      <c r="O2844" s="31" t="n">
        <v>478.8808358308679</v>
      </c>
      <c r="P2844" s="32" t="n">
        <v>0.4668943220842715</v>
      </c>
      <c r="Q2844" s="33" t="n">
        <v>0.2</v>
      </c>
      <c r="R2844" s="31" t="n">
        <v>344.4991158948135</v>
      </c>
      <c r="S2844" s="31">
        <f>R2844*IF(A2844=4, 2.0, 3.0)</f>
        <v/>
      </c>
      <c r="T2844" s="29">
        <f>'Dashboard &amp; Optimisation'!$B$18*U2844</f>
        <v/>
      </c>
      <c r="U2844" s="34">
        <f>MIN(1, S2844/M2844)</f>
        <v/>
      </c>
      <c r="V2844" s="34">
        <f>N2844/(N2844+O2844)</f>
        <v/>
      </c>
      <c r="W2844" s="34">
        <f>U2844*V2844</f>
        <v/>
      </c>
      <c r="X2844" s="32">
        <f>T2844/N2844</f>
        <v/>
      </c>
      <c r="Y2844" s="35">
        <f>IF(W2844=MAXIFS(W$2:W$7201, A$2:A$7201, A2844, B$2:B$7201, B2844), "OPTIMAL", "")</f>
        <v/>
      </c>
    </row>
    <row r="2845" ht="20" customHeight="1">
      <c r="A2845" s="36" t="n">
        <v>4</v>
      </c>
      <c r="B2845" s="36" t="n">
        <v>40</v>
      </c>
      <c r="C2845" s="37" t="n">
        <v>120</v>
      </c>
      <c r="D2845" s="37" t="n">
        <v>3</v>
      </c>
      <c r="E2845" s="6" t="n">
        <v>0</v>
      </c>
      <c r="F2845" s="37" t="n">
        <v>0</v>
      </c>
      <c r="G2845" s="36" t="n">
        <v>100</v>
      </c>
      <c r="H2845" s="6" t="inlineStr">
        <is>
          <t>OFF</t>
        </is>
      </c>
      <c r="I2845" s="38" t="n">
        <v>994.4885628369005</v>
      </c>
      <c r="J2845" s="38" t="n">
        <v>4850.441664768843</v>
      </c>
      <c r="K2845" s="38" t="n">
        <v>2726.851851851852</v>
      </c>
      <c r="L2845" s="38" t="n">
        <v>150</v>
      </c>
      <c r="M2845" s="38">
        <f>I2845+J2845+K2845+L2845</f>
        <v/>
      </c>
      <c r="N2845" s="38">
        <f>M2845*'Dashboard &amp; Optimisation'!$B$18/('Dashboard &amp; Optimisation'!$B$16/3.6)</f>
        <v/>
      </c>
      <c r="O2845" s="38" t="n">
        <v>478.8808358308679</v>
      </c>
      <c r="P2845" s="39" t="n">
        <v>0.7321525605707637</v>
      </c>
      <c r="Q2845" s="40" t="n">
        <v>0.2</v>
      </c>
      <c r="R2845" s="38" t="n">
        <v>219.6873846196075</v>
      </c>
      <c r="S2845" s="38">
        <f>R2845*IF(A2845=4, 2.0, 3.0)</f>
        <v/>
      </c>
      <c r="T2845" s="37">
        <f>'Dashboard &amp; Optimisation'!$B$18*U2845</f>
        <v/>
      </c>
      <c r="U2845" s="26">
        <f>MIN(1, S2845/M2845)</f>
        <v/>
      </c>
      <c r="V2845" s="26">
        <f>N2845/(N2845+O2845)</f>
        <v/>
      </c>
      <c r="W2845" s="26">
        <f>U2845*V2845</f>
        <v/>
      </c>
      <c r="X2845" s="39">
        <f>T2845/N2845</f>
        <v/>
      </c>
      <c r="Y2845" s="41">
        <f>IF(W2845=MAXIFS(W$2:W$7201, A$2:A$7201, A2845, B$2:B$7201, B2845), "OPTIMAL", "")</f>
        <v/>
      </c>
    </row>
    <row r="2846" ht="20" customHeight="1">
      <c r="A2846" s="28" t="n">
        <v>4</v>
      </c>
      <c r="B2846" s="28" t="n">
        <v>40</v>
      </c>
      <c r="C2846" s="29" t="n">
        <v>120</v>
      </c>
      <c r="D2846" s="29" t="n">
        <v>3</v>
      </c>
      <c r="E2846" s="30" t="n">
        <v>0</v>
      </c>
      <c r="F2846" s="29" t="n">
        <v>0</v>
      </c>
      <c r="G2846" s="28" t="n">
        <v>150</v>
      </c>
      <c r="H2846" s="30" t="inlineStr">
        <is>
          <t>ON</t>
        </is>
      </c>
      <c r="I2846" s="31" t="n">
        <v>994.4885628369005</v>
      </c>
      <c r="J2846" s="31" t="n">
        <v>4850.441664768843</v>
      </c>
      <c r="K2846" s="31" t="n">
        <v>2726.851851851852</v>
      </c>
      <c r="L2846" s="31" t="n">
        <v>150</v>
      </c>
      <c r="M2846" s="31">
        <f>I2846+J2846+K2846+L2846</f>
        <v/>
      </c>
      <c r="N2846" s="31">
        <f>M2846*'Dashboard &amp; Optimisation'!$B$18/('Dashboard &amp; Optimisation'!$B$16/3.6)</f>
        <v/>
      </c>
      <c r="O2846" s="31" t="n">
        <v>478.8808358308679</v>
      </c>
      <c r="P2846" s="32" t="n">
        <v>0.4675574676804877</v>
      </c>
      <c r="Q2846" s="33" t="n">
        <v>0.2</v>
      </c>
      <c r="R2846" s="31" t="n">
        <v>344.0105062855192</v>
      </c>
      <c r="S2846" s="31">
        <f>R2846*IF(A2846=4, 2.0, 3.0)</f>
        <v/>
      </c>
      <c r="T2846" s="29">
        <f>'Dashboard &amp; Optimisation'!$B$18*U2846</f>
        <v/>
      </c>
      <c r="U2846" s="34">
        <f>MIN(1, S2846/M2846)</f>
        <v/>
      </c>
      <c r="V2846" s="34">
        <f>N2846/(N2846+O2846)</f>
        <v/>
      </c>
      <c r="W2846" s="34">
        <f>U2846*V2846</f>
        <v/>
      </c>
      <c r="X2846" s="32">
        <f>T2846/N2846</f>
        <v/>
      </c>
      <c r="Y2846" s="35">
        <f>IF(W2846=MAXIFS(W$2:W$7201, A$2:A$7201, A2846, B$2:B$7201, B2846), "OPTIMAL", "")</f>
        <v/>
      </c>
    </row>
    <row r="2847" ht="20" customHeight="1">
      <c r="A2847" s="36" t="n">
        <v>4</v>
      </c>
      <c r="B2847" s="36" t="n">
        <v>40</v>
      </c>
      <c r="C2847" s="37" t="n">
        <v>120</v>
      </c>
      <c r="D2847" s="37" t="n">
        <v>3</v>
      </c>
      <c r="E2847" s="6" t="n">
        <v>0</v>
      </c>
      <c r="F2847" s="37" t="n">
        <v>0</v>
      </c>
      <c r="G2847" s="36" t="n">
        <v>150</v>
      </c>
      <c r="H2847" s="6" t="inlineStr">
        <is>
          <t>OFF</t>
        </is>
      </c>
      <c r="I2847" s="38" t="n">
        <v>994.4885628369005</v>
      </c>
      <c r="J2847" s="38" t="n">
        <v>4850.441664768843</v>
      </c>
      <c r="K2847" s="38" t="n">
        <v>2726.851851851852</v>
      </c>
      <c r="L2847" s="38" t="n">
        <v>150</v>
      </c>
      <c r="M2847" s="38">
        <f>I2847+J2847+K2847+L2847</f>
        <v/>
      </c>
      <c r="N2847" s="38">
        <f>M2847*'Dashboard &amp; Optimisation'!$B$18/('Dashboard &amp; Optimisation'!$B$16/3.6)</f>
        <v/>
      </c>
      <c r="O2847" s="38" t="n">
        <v>478.8808358308679</v>
      </c>
      <c r="P2847" s="39" t="n">
        <v>0.73281570616698</v>
      </c>
      <c r="Q2847" s="40" t="n">
        <v>0.2</v>
      </c>
      <c r="R2847" s="38" t="n">
        <v>219.4885833105897</v>
      </c>
      <c r="S2847" s="38">
        <f>R2847*IF(A2847=4, 2.0, 3.0)</f>
        <v/>
      </c>
      <c r="T2847" s="37">
        <f>'Dashboard &amp; Optimisation'!$B$18*U2847</f>
        <v/>
      </c>
      <c r="U2847" s="26">
        <f>MIN(1, S2847/M2847)</f>
        <v/>
      </c>
      <c r="V2847" s="26">
        <f>N2847/(N2847+O2847)</f>
        <v/>
      </c>
      <c r="W2847" s="26">
        <f>U2847*V2847</f>
        <v/>
      </c>
      <c r="X2847" s="39">
        <f>T2847/N2847</f>
        <v/>
      </c>
      <c r="Y2847" s="41">
        <f>IF(W2847=MAXIFS(W$2:W$7201, A$2:A$7201, A2847, B$2:B$7201, B2847), "OPTIMAL", "")</f>
        <v/>
      </c>
    </row>
    <row r="2848" ht="20" customHeight="1">
      <c r="A2848" s="28" t="n">
        <v>4</v>
      </c>
      <c r="B2848" s="28" t="n">
        <v>40</v>
      </c>
      <c r="C2848" s="29" t="n">
        <v>120</v>
      </c>
      <c r="D2848" s="29" t="n">
        <v>3</v>
      </c>
      <c r="E2848" s="30" t="n">
        <v>0</v>
      </c>
      <c r="F2848" s="29" t="n">
        <v>0</v>
      </c>
      <c r="G2848" s="28" t="n">
        <v>200</v>
      </c>
      <c r="H2848" s="30" t="inlineStr">
        <is>
          <t>ON</t>
        </is>
      </c>
      <c r="I2848" s="31" t="n">
        <v>994.4885628369005</v>
      </c>
      <c r="J2848" s="31" t="n">
        <v>4850.441664768843</v>
      </c>
      <c r="K2848" s="31" t="n">
        <v>2726.851851851852</v>
      </c>
      <c r="L2848" s="31" t="n">
        <v>150</v>
      </c>
      <c r="M2848" s="31">
        <f>I2848+J2848+K2848+L2848</f>
        <v/>
      </c>
      <c r="N2848" s="31">
        <f>M2848*'Dashboard &amp; Optimisation'!$B$18/('Dashboard &amp; Optimisation'!$B$16/3.6)</f>
        <v/>
      </c>
      <c r="O2848" s="31" t="n">
        <v>478.8808358308679</v>
      </c>
      <c r="P2848" s="32" t="n">
        <v>0.4682206132767039</v>
      </c>
      <c r="Q2848" s="33" t="n">
        <v>0.2</v>
      </c>
      <c r="R2848" s="31" t="n">
        <v>343.5232807217002</v>
      </c>
      <c r="S2848" s="31">
        <f>R2848*IF(A2848=4, 2.0, 3.0)</f>
        <v/>
      </c>
      <c r="T2848" s="29">
        <f>'Dashboard &amp; Optimisation'!$B$18*U2848</f>
        <v/>
      </c>
      <c r="U2848" s="34">
        <f>MIN(1, S2848/M2848)</f>
        <v/>
      </c>
      <c r="V2848" s="34">
        <f>N2848/(N2848+O2848)</f>
        <v/>
      </c>
      <c r="W2848" s="34">
        <f>U2848*V2848</f>
        <v/>
      </c>
      <c r="X2848" s="32">
        <f>T2848/N2848</f>
        <v/>
      </c>
      <c r="Y2848" s="35">
        <f>IF(W2848=MAXIFS(W$2:W$7201, A$2:A$7201, A2848, B$2:B$7201, B2848), "OPTIMAL", "")</f>
        <v/>
      </c>
    </row>
    <row r="2849" ht="20" customHeight="1">
      <c r="A2849" s="36" t="n">
        <v>4</v>
      </c>
      <c r="B2849" s="36" t="n">
        <v>40</v>
      </c>
      <c r="C2849" s="37" t="n">
        <v>120</v>
      </c>
      <c r="D2849" s="37" t="n">
        <v>3</v>
      </c>
      <c r="E2849" s="6" t="n">
        <v>0</v>
      </c>
      <c r="F2849" s="37" t="n">
        <v>0</v>
      </c>
      <c r="G2849" s="36" t="n">
        <v>200</v>
      </c>
      <c r="H2849" s="6" t="inlineStr">
        <is>
          <t>OFF</t>
        </is>
      </c>
      <c r="I2849" s="38" t="n">
        <v>994.4885628369005</v>
      </c>
      <c r="J2849" s="38" t="n">
        <v>4850.441664768843</v>
      </c>
      <c r="K2849" s="38" t="n">
        <v>2726.851851851852</v>
      </c>
      <c r="L2849" s="38" t="n">
        <v>150</v>
      </c>
      <c r="M2849" s="38">
        <f>I2849+J2849+K2849+L2849</f>
        <v/>
      </c>
      <c r="N2849" s="38">
        <f>M2849*'Dashboard &amp; Optimisation'!$B$18/('Dashboard &amp; Optimisation'!$B$16/3.6)</f>
        <v/>
      </c>
      <c r="O2849" s="38" t="n">
        <v>478.8808358308679</v>
      </c>
      <c r="P2849" s="39" t="n">
        <v>0.7334788517631962</v>
      </c>
      <c r="Q2849" s="40" t="n">
        <v>0.2</v>
      </c>
      <c r="R2849" s="38" t="n">
        <v>219.2901414780921</v>
      </c>
      <c r="S2849" s="38">
        <f>R2849*IF(A2849=4, 2.0, 3.0)</f>
        <v/>
      </c>
      <c r="T2849" s="37">
        <f>'Dashboard &amp; Optimisation'!$B$18*U2849</f>
        <v/>
      </c>
      <c r="U2849" s="26">
        <f>MIN(1, S2849/M2849)</f>
        <v/>
      </c>
      <c r="V2849" s="26">
        <f>N2849/(N2849+O2849)</f>
        <v/>
      </c>
      <c r="W2849" s="26">
        <f>U2849*V2849</f>
        <v/>
      </c>
      <c r="X2849" s="39">
        <f>T2849/N2849</f>
        <v/>
      </c>
      <c r="Y2849" s="41">
        <f>IF(W2849=MAXIFS(W$2:W$7201, A$2:A$7201, A2849, B$2:B$7201, B2849), "OPTIMAL", "")</f>
        <v/>
      </c>
    </row>
    <row r="2850" ht="20" customHeight="1">
      <c r="A2850" s="28" t="n">
        <v>4</v>
      </c>
      <c r="B2850" s="28" t="n">
        <v>40</v>
      </c>
      <c r="C2850" s="29" t="n">
        <v>120</v>
      </c>
      <c r="D2850" s="29" t="n">
        <v>3</v>
      </c>
      <c r="E2850" s="30" t="n">
        <v>4</v>
      </c>
      <c r="F2850" s="29" t="n">
        <v>1.5</v>
      </c>
      <c r="G2850" s="28" t="n">
        <v>50</v>
      </c>
      <c r="H2850" s="30" t="inlineStr">
        <is>
          <t>ON</t>
        </is>
      </c>
      <c r="I2850" s="31" t="n">
        <v>994.4885628369005</v>
      </c>
      <c r="J2850" s="31" t="n">
        <v>4850.441664768843</v>
      </c>
      <c r="K2850" s="31" t="n">
        <v>2726.851851851852</v>
      </c>
      <c r="L2850" s="31" t="n">
        <v>150</v>
      </c>
      <c r="M2850" s="31">
        <f>I2850+J2850+K2850+L2850</f>
        <v/>
      </c>
      <c r="N2850" s="31">
        <f>M2850*'Dashboard &amp; Optimisation'!$B$18/('Dashboard &amp; Optimisation'!$B$16/3.6)</f>
        <v/>
      </c>
      <c r="O2850" s="31" t="n">
        <v>654.3244718685187</v>
      </c>
      <c r="P2850" s="32" t="n">
        <v>0.06717135167146375</v>
      </c>
      <c r="Q2850" s="33" t="n">
        <v>5.689672816037082</v>
      </c>
      <c r="R2850" s="31" t="n">
        <v>2460.496586335848</v>
      </c>
      <c r="S2850" s="31">
        <f>R2850*IF(A2850=4, 2.0, 3.0)</f>
        <v/>
      </c>
      <c r="T2850" s="29">
        <f>'Dashboard &amp; Optimisation'!$B$18*U2850</f>
        <v/>
      </c>
      <c r="U2850" s="34">
        <f>MIN(1, S2850/M2850)</f>
        <v/>
      </c>
      <c r="V2850" s="34">
        <f>N2850/(N2850+O2850)</f>
        <v/>
      </c>
      <c r="W2850" s="34">
        <f>U2850*V2850</f>
        <v/>
      </c>
      <c r="X2850" s="32">
        <f>T2850/N2850</f>
        <v/>
      </c>
      <c r="Y2850" s="35">
        <f>IF(W2850=MAXIFS(W$2:W$7201, A$2:A$7201, A2850, B$2:B$7201, B2850), "OPTIMAL", "")</f>
        <v/>
      </c>
    </row>
    <row r="2851" ht="20" customHeight="1">
      <c r="A2851" s="36" t="n">
        <v>4</v>
      </c>
      <c r="B2851" s="36" t="n">
        <v>40</v>
      </c>
      <c r="C2851" s="37" t="n">
        <v>120</v>
      </c>
      <c r="D2851" s="37" t="n">
        <v>3</v>
      </c>
      <c r="E2851" s="6" t="n">
        <v>4</v>
      </c>
      <c r="F2851" s="37" t="n">
        <v>1.5</v>
      </c>
      <c r="G2851" s="36" t="n">
        <v>50</v>
      </c>
      <c r="H2851" s="6" t="inlineStr">
        <is>
          <t>OFF</t>
        </is>
      </c>
      <c r="I2851" s="38" t="n">
        <v>994.4885628369005</v>
      </c>
      <c r="J2851" s="38" t="n">
        <v>4850.441664768843</v>
      </c>
      <c r="K2851" s="38" t="n">
        <v>2726.851851851852</v>
      </c>
      <c r="L2851" s="38" t="n">
        <v>150</v>
      </c>
      <c r="M2851" s="38">
        <f>I2851+J2851+K2851+L2851</f>
        <v/>
      </c>
      <c r="N2851" s="38">
        <f>M2851*'Dashboard &amp; Optimisation'!$B$18/('Dashboard &amp; Optimisation'!$B$16/3.6)</f>
        <v/>
      </c>
      <c r="O2851" s="38" t="n">
        <v>654.3244718685187</v>
      </c>
      <c r="P2851" s="39" t="n">
        <v>0.2708445646272034</v>
      </c>
      <c r="Q2851" s="40" t="n">
        <v>5.689672816037082</v>
      </c>
      <c r="R2851" s="38" t="n">
        <v>610.2204107905561</v>
      </c>
      <c r="S2851" s="38">
        <f>R2851*IF(A2851=4, 2.0, 3.0)</f>
        <v/>
      </c>
      <c r="T2851" s="37">
        <f>'Dashboard &amp; Optimisation'!$B$18*U2851</f>
        <v/>
      </c>
      <c r="U2851" s="26">
        <f>MIN(1, S2851/M2851)</f>
        <v/>
      </c>
      <c r="V2851" s="26">
        <f>N2851/(N2851+O2851)</f>
        <v/>
      </c>
      <c r="W2851" s="26">
        <f>U2851*V2851</f>
        <v/>
      </c>
      <c r="X2851" s="39">
        <f>T2851/N2851</f>
        <v/>
      </c>
      <c r="Y2851" s="41">
        <f>IF(W2851=MAXIFS(W$2:W$7201, A$2:A$7201, A2851, B$2:B$7201, B2851), "OPTIMAL", "")</f>
        <v/>
      </c>
    </row>
    <row r="2852" ht="20" customHeight="1">
      <c r="A2852" s="28" t="n">
        <v>4</v>
      </c>
      <c r="B2852" s="28" t="n">
        <v>40</v>
      </c>
      <c r="C2852" s="29" t="n">
        <v>120</v>
      </c>
      <c r="D2852" s="29" t="n">
        <v>3</v>
      </c>
      <c r="E2852" s="30" t="n">
        <v>4</v>
      </c>
      <c r="F2852" s="29" t="n">
        <v>1.5</v>
      </c>
      <c r="G2852" s="28" t="n">
        <v>100</v>
      </c>
      <c r="H2852" s="30" t="inlineStr">
        <is>
          <t>ON</t>
        </is>
      </c>
      <c r="I2852" s="31" t="n">
        <v>994.4885628369005</v>
      </c>
      <c r="J2852" s="31" t="n">
        <v>4850.441664768843</v>
      </c>
      <c r="K2852" s="31" t="n">
        <v>2726.851851851852</v>
      </c>
      <c r="L2852" s="31" t="n">
        <v>150</v>
      </c>
      <c r="M2852" s="31">
        <f>I2852+J2852+K2852+L2852</f>
        <v/>
      </c>
      <c r="N2852" s="31">
        <f>M2852*'Dashboard &amp; Optimisation'!$B$18/('Dashboard &amp; Optimisation'!$B$16/3.6)</f>
        <v/>
      </c>
      <c r="O2852" s="31" t="n">
        <v>654.3244718685187</v>
      </c>
      <c r="P2852" s="32" t="n">
        <v>0.06783449726767998</v>
      </c>
      <c r="Q2852" s="33" t="n">
        <v>5.689672816037082</v>
      </c>
      <c r="R2852" s="31" t="n">
        <v>2436.442933084834</v>
      </c>
      <c r="S2852" s="31">
        <f>R2852*IF(A2852=4, 2.0, 3.0)</f>
        <v/>
      </c>
      <c r="T2852" s="29">
        <f>'Dashboard &amp; Optimisation'!$B$18*U2852</f>
        <v/>
      </c>
      <c r="U2852" s="34">
        <f>MIN(1, S2852/M2852)</f>
        <v/>
      </c>
      <c r="V2852" s="34">
        <f>N2852/(N2852+O2852)</f>
        <v/>
      </c>
      <c r="W2852" s="34">
        <f>U2852*V2852</f>
        <v/>
      </c>
      <c r="X2852" s="32">
        <f>T2852/N2852</f>
        <v/>
      </c>
      <c r="Y2852" s="35">
        <f>IF(W2852=MAXIFS(W$2:W$7201, A$2:A$7201, A2852, B$2:B$7201, B2852), "OPTIMAL", "")</f>
        <v/>
      </c>
    </row>
    <row r="2853" ht="20" customHeight="1">
      <c r="A2853" s="36" t="n">
        <v>4</v>
      </c>
      <c r="B2853" s="36" t="n">
        <v>40</v>
      </c>
      <c r="C2853" s="37" t="n">
        <v>120</v>
      </c>
      <c r="D2853" s="37" t="n">
        <v>3</v>
      </c>
      <c r="E2853" s="6" t="n">
        <v>4</v>
      </c>
      <c r="F2853" s="37" t="n">
        <v>1.5</v>
      </c>
      <c r="G2853" s="36" t="n">
        <v>100</v>
      </c>
      <c r="H2853" s="6" t="inlineStr">
        <is>
          <t>OFF</t>
        </is>
      </c>
      <c r="I2853" s="38" t="n">
        <v>994.4885628369005</v>
      </c>
      <c r="J2853" s="38" t="n">
        <v>4850.441664768843</v>
      </c>
      <c r="K2853" s="38" t="n">
        <v>2726.851851851852</v>
      </c>
      <c r="L2853" s="38" t="n">
        <v>150</v>
      </c>
      <c r="M2853" s="38">
        <f>I2853+J2853+K2853+L2853</f>
        <v/>
      </c>
      <c r="N2853" s="38">
        <f>M2853*'Dashboard &amp; Optimisation'!$B$18/('Dashboard &amp; Optimisation'!$B$16/3.6)</f>
        <v/>
      </c>
      <c r="O2853" s="38" t="n">
        <v>654.3244718685187</v>
      </c>
      <c r="P2853" s="39" t="n">
        <v>0.2715077102234196</v>
      </c>
      <c r="Q2853" s="40" t="n">
        <v>5.689672816037082</v>
      </c>
      <c r="R2853" s="38" t="n">
        <v>608.7299743760468</v>
      </c>
      <c r="S2853" s="38">
        <f>R2853*IF(A2853=4, 2.0, 3.0)</f>
        <v/>
      </c>
      <c r="T2853" s="37">
        <f>'Dashboard &amp; Optimisation'!$B$18*U2853</f>
        <v/>
      </c>
      <c r="U2853" s="26">
        <f>MIN(1, S2853/M2853)</f>
        <v/>
      </c>
      <c r="V2853" s="26">
        <f>N2853/(N2853+O2853)</f>
        <v/>
      </c>
      <c r="W2853" s="26">
        <f>U2853*V2853</f>
        <v/>
      </c>
      <c r="X2853" s="39">
        <f>T2853/N2853</f>
        <v/>
      </c>
      <c r="Y2853" s="41">
        <f>IF(W2853=MAXIFS(W$2:W$7201, A$2:A$7201, A2853, B$2:B$7201, B2853), "OPTIMAL", "")</f>
        <v/>
      </c>
    </row>
    <row r="2854" ht="20" customHeight="1">
      <c r="A2854" s="28" t="n">
        <v>4</v>
      </c>
      <c r="B2854" s="28" t="n">
        <v>40</v>
      </c>
      <c r="C2854" s="29" t="n">
        <v>120</v>
      </c>
      <c r="D2854" s="29" t="n">
        <v>3</v>
      </c>
      <c r="E2854" s="30" t="n">
        <v>4</v>
      </c>
      <c r="F2854" s="29" t="n">
        <v>1.5</v>
      </c>
      <c r="G2854" s="28" t="n">
        <v>150</v>
      </c>
      <c r="H2854" s="30" t="inlineStr">
        <is>
          <t>ON</t>
        </is>
      </c>
      <c r="I2854" s="31" t="n">
        <v>994.4885628369005</v>
      </c>
      <c r="J2854" s="31" t="n">
        <v>4850.441664768843</v>
      </c>
      <c r="K2854" s="31" t="n">
        <v>2726.851851851852</v>
      </c>
      <c r="L2854" s="31" t="n">
        <v>150</v>
      </c>
      <c r="M2854" s="31">
        <f>I2854+J2854+K2854+L2854</f>
        <v/>
      </c>
      <c r="N2854" s="31">
        <f>M2854*'Dashboard &amp; Optimisation'!$B$18/('Dashboard &amp; Optimisation'!$B$16/3.6)</f>
        <v/>
      </c>
      <c r="O2854" s="31" t="n">
        <v>654.3244718685187</v>
      </c>
      <c r="P2854" s="32" t="n">
        <v>0.06849764286389622</v>
      </c>
      <c r="Q2854" s="33" t="n">
        <v>5.689672816037082</v>
      </c>
      <c r="R2854" s="31" t="n">
        <v>2412.855020655237</v>
      </c>
      <c r="S2854" s="31">
        <f>R2854*IF(A2854=4, 2.0, 3.0)</f>
        <v/>
      </c>
      <c r="T2854" s="29">
        <f>'Dashboard &amp; Optimisation'!$B$18*U2854</f>
        <v/>
      </c>
      <c r="U2854" s="34">
        <f>MIN(1, S2854/M2854)</f>
        <v/>
      </c>
      <c r="V2854" s="34">
        <f>N2854/(N2854+O2854)</f>
        <v/>
      </c>
      <c r="W2854" s="34">
        <f>U2854*V2854</f>
        <v/>
      </c>
      <c r="X2854" s="32">
        <f>T2854/N2854</f>
        <v/>
      </c>
      <c r="Y2854" s="35">
        <f>IF(W2854=MAXIFS(W$2:W$7201, A$2:A$7201, A2854, B$2:B$7201, B2854), "OPTIMAL", "")</f>
        <v/>
      </c>
    </row>
    <row r="2855" ht="20" customHeight="1">
      <c r="A2855" s="36" t="n">
        <v>4</v>
      </c>
      <c r="B2855" s="36" t="n">
        <v>40</v>
      </c>
      <c r="C2855" s="37" t="n">
        <v>120</v>
      </c>
      <c r="D2855" s="37" t="n">
        <v>3</v>
      </c>
      <c r="E2855" s="6" t="n">
        <v>4</v>
      </c>
      <c r="F2855" s="37" t="n">
        <v>1.5</v>
      </c>
      <c r="G2855" s="36" t="n">
        <v>150</v>
      </c>
      <c r="H2855" s="6" t="inlineStr">
        <is>
          <t>OFF</t>
        </is>
      </c>
      <c r="I2855" s="38" t="n">
        <v>994.4885628369005</v>
      </c>
      <c r="J2855" s="38" t="n">
        <v>4850.441664768843</v>
      </c>
      <c r="K2855" s="38" t="n">
        <v>2726.851851851852</v>
      </c>
      <c r="L2855" s="38" t="n">
        <v>150</v>
      </c>
      <c r="M2855" s="38">
        <f>I2855+J2855+K2855+L2855</f>
        <v/>
      </c>
      <c r="N2855" s="38">
        <f>M2855*'Dashboard &amp; Optimisation'!$B$18/('Dashboard &amp; Optimisation'!$B$16/3.6)</f>
        <v/>
      </c>
      <c r="O2855" s="38" t="n">
        <v>654.3244718685187</v>
      </c>
      <c r="P2855" s="39" t="n">
        <v>0.2721708558196358</v>
      </c>
      <c r="Q2855" s="40" t="n">
        <v>5.689672816037082</v>
      </c>
      <c r="R2855" s="38" t="n">
        <v>607.2468008724892</v>
      </c>
      <c r="S2855" s="38">
        <f>R2855*IF(A2855=4, 2.0, 3.0)</f>
        <v/>
      </c>
      <c r="T2855" s="37">
        <f>'Dashboard &amp; Optimisation'!$B$18*U2855</f>
        <v/>
      </c>
      <c r="U2855" s="26">
        <f>MIN(1, S2855/M2855)</f>
        <v/>
      </c>
      <c r="V2855" s="26">
        <f>N2855/(N2855+O2855)</f>
        <v/>
      </c>
      <c r="W2855" s="26">
        <f>U2855*V2855</f>
        <v/>
      </c>
      <c r="X2855" s="39">
        <f>T2855/N2855</f>
        <v/>
      </c>
      <c r="Y2855" s="41">
        <f>IF(W2855=MAXIFS(W$2:W$7201, A$2:A$7201, A2855, B$2:B$7201, B2855), "OPTIMAL", "")</f>
        <v/>
      </c>
    </row>
    <row r="2856" ht="20" customHeight="1">
      <c r="A2856" s="28" t="n">
        <v>4</v>
      </c>
      <c r="B2856" s="28" t="n">
        <v>40</v>
      </c>
      <c r="C2856" s="29" t="n">
        <v>120</v>
      </c>
      <c r="D2856" s="29" t="n">
        <v>3</v>
      </c>
      <c r="E2856" s="30" t="n">
        <v>4</v>
      </c>
      <c r="F2856" s="29" t="n">
        <v>1.5</v>
      </c>
      <c r="G2856" s="28" t="n">
        <v>200</v>
      </c>
      <c r="H2856" s="30" t="inlineStr">
        <is>
          <t>ON</t>
        </is>
      </c>
      <c r="I2856" s="31" t="n">
        <v>994.4885628369005</v>
      </c>
      <c r="J2856" s="31" t="n">
        <v>4850.441664768843</v>
      </c>
      <c r="K2856" s="31" t="n">
        <v>2726.851851851852</v>
      </c>
      <c r="L2856" s="31" t="n">
        <v>150</v>
      </c>
      <c r="M2856" s="31">
        <f>I2856+J2856+K2856+L2856</f>
        <v/>
      </c>
      <c r="N2856" s="31">
        <f>M2856*'Dashboard &amp; Optimisation'!$B$18/('Dashboard &amp; Optimisation'!$B$16/3.6)</f>
        <v/>
      </c>
      <c r="O2856" s="31" t="n">
        <v>654.3244718685187</v>
      </c>
      <c r="P2856" s="32" t="n">
        <v>0.06916078846011245</v>
      </c>
      <c r="Q2856" s="33" t="n">
        <v>5.689672816037082</v>
      </c>
      <c r="R2856" s="31" t="n">
        <v>2389.71945183247</v>
      </c>
      <c r="S2856" s="31">
        <f>R2856*IF(A2856=4, 2.0, 3.0)</f>
        <v/>
      </c>
      <c r="T2856" s="29">
        <f>'Dashboard &amp; Optimisation'!$B$18*U2856</f>
        <v/>
      </c>
      <c r="U2856" s="34">
        <f>MIN(1, S2856/M2856)</f>
        <v/>
      </c>
      <c r="V2856" s="34">
        <f>N2856/(N2856+O2856)</f>
        <v/>
      </c>
      <c r="W2856" s="34">
        <f>U2856*V2856</f>
        <v/>
      </c>
      <c r="X2856" s="32">
        <f>T2856/N2856</f>
        <v/>
      </c>
      <c r="Y2856" s="35">
        <f>IF(W2856=MAXIFS(W$2:W$7201, A$2:A$7201, A2856, B$2:B$7201, B2856), "OPTIMAL", "")</f>
        <v/>
      </c>
    </row>
    <row r="2857" ht="20" customHeight="1">
      <c r="A2857" s="36" t="n">
        <v>4</v>
      </c>
      <c r="B2857" s="36" t="n">
        <v>40</v>
      </c>
      <c r="C2857" s="37" t="n">
        <v>120</v>
      </c>
      <c r="D2857" s="37" t="n">
        <v>3</v>
      </c>
      <c r="E2857" s="6" t="n">
        <v>4</v>
      </c>
      <c r="F2857" s="37" t="n">
        <v>1.5</v>
      </c>
      <c r="G2857" s="36" t="n">
        <v>200</v>
      </c>
      <c r="H2857" s="6" t="inlineStr">
        <is>
          <t>OFF</t>
        </is>
      </c>
      <c r="I2857" s="38" t="n">
        <v>994.4885628369005</v>
      </c>
      <c r="J2857" s="38" t="n">
        <v>4850.441664768843</v>
      </c>
      <c r="K2857" s="38" t="n">
        <v>2726.851851851852</v>
      </c>
      <c r="L2857" s="38" t="n">
        <v>150</v>
      </c>
      <c r="M2857" s="38">
        <f>I2857+J2857+K2857+L2857</f>
        <v/>
      </c>
      <c r="N2857" s="38">
        <f>M2857*'Dashboard &amp; Optimisation'!$B$18/('Dashboard &amp; Optimisation'!$B$16/3.6)</f>
        <v/>
      </c>
      <c r="O2857" s="38" t="n">
        <v>654.3244718685187</v>
      </c>
      <c r="P2857" s="39" t="n">
        <v>0.272834001415852</v>
      </c>
      <c r="Q2857" s="40" t="n">
        <v>5.689672816037082</v>
      </c>
      <c r="R2857" s="38" t="n">
        <v>605.7708373205667</v>
      </c>
      <c r="S2857" s="38">
        <f>R2857*IF(A2857=4, 2.0, 3.0)</f>
        <v/>
      </c>
      <c r="T2857" s="37">
        <f>'Dashboard &amp; Optimisation'!$B$18*U2857</f>
        <v/>
      </c>
      <c r="U2857" s="26">
        <f>MIN(1, S2857/M2857)</f>
        <v/>
      </c>
      <c r="V2857" s="26">
        <f>N2857/(N2857+O2857)</f>
        <v/>
      </c>
      <c r="W2857" s="26">
        <f>U2857*V2857</f>
        <v/>
      </c>
      <c r="X2857" s="39">
        <f>T2857/N2857</f>
        <v/>
      </c>
      <c r="Y2857" s="41">
        <f>IF(W2857=MAXIFS(W$2:W$7201, A$2:A$7201, A2857, B$2:B$7201, B2857), "OPTIMAL", "")</f>
        <v/>
      </c>
    </row>
    <row r="2858" ht="20" customHeight="1">
      <c r="A2858" s="28" t="n">
        <v>4</v>
      </c>
      <c r="B2858" s="28" t="n">
        <v>40</v>
      </c>
      <c r="C2858" s="29" t="n">
        <v>120</v>
      </c>
      <c r="D2858" s="29" t="n">
        <v>3</v>
      </c>
      <c r="E2858" s="30" t="n">
        <v>4</v>
      </c>
      <c r="F2858" s="29" t="n">
        <v>2</v>
      </c>
      <c r="G2858" s="28" t="n">
        <v>50</v>
      </c>
      <c r="H2858" s="30" t="inlineStr">
        <is>
          <t>ON</t>
        </is>
      </c>
      <c r="I2858" s="31" t="n">
        <v>994.4885628369005</v>
      </c>
      <c r="J2858" s="31" t="n">
        <v>4850.441664768843</v>
      </c>
      <c r="K2858" s="31" t="n">
        <v>2726.851851851852</v>
      </c>
      <c r="L2858" s="31" t="n">
        <v>150</v>
      </c>
      <c r="M2858" s="31">
        <f>I2858+J2858+K2858+L2858</f>
        <v/>
      </c>
      <c r="N2858" s="31">
        <f>M2858*'Dashboard &amp; Optimisation'!$B$18/('Dashboard &amp; Optimisation'!$B$16/3.6)</f>
        <v/>
      </c>
      <c r="O2858" s="31" t="n">
        <v>714.9732756077111</v>
      </c>
      <c r="P2858" s="32" t="n">
        <v>0.06391873359169503</v>
      </c>
      <c r="Q2858" s="33" t="n">
        <v>7.519563754716109</v>
      </c>
      <c r="R2858" s="31" t="n">
        <v>2609.66293155448</v>
      </c>
      <c r="S2858" s="31">
        <f>R2858*IF(A2858=4, 2.0, 3.0)</f>
        <v/>
      </c>
      <c r="T2858" s="29">
        <f>'Dashboard &amp; Optimisation'!$B$18*U2858</f>
        <v/>
      </c>
      <c r="U2858" s="34">
        <f>MIN(1, S2858/M2858)</f>
        <v/>
      </c>
      <c r="V2858" s="34">
        <f>N2858/(N2858+O2858)</f>
        <v/>
      </c>
      <c r="W2858" s="34">
        <f>U2858*V2858</f>
        <v/>
      </c>
      <c r="X2858" s="32">
        <f>T2858/N2858</f>
        <v/>
      </c>
      <c r="Y2858" s="35">
        <f>IF(W2858=MAXIFS(W$2:W$7201, A$2:A$7201, A2858, B$2:B$7201, B2858), "OPTIMAL", "")</f>
        <v/>
      </c>
    </row>
    <row r="2859" ht="20" customHeight="1">
      <c r="A2859" s="36" t="n">
        <v>4</v>
      </c>
      <c r="B2859" s="36" t="n">
        <v>40</v>
      </c>
      <c r="C2859" s="37" t="n">
        <v>120</v>
      </c>
      <c r="D2859" s="37" t="n">
        <v>3</v>
      </c>
      <c r="E2859" s="6" t="n">
        <v>4</v>
      </c>
      <c r="F2859" s="37" t="n">
        <v>2</v>
      </c>
      <c r="G2859" s="36" t="n">
        <v>50</v>
      </c>
      <c r="H2859" s="6" t="inlineStr">
        <is>
          <t>OFF</t>
        </is>
      </c>
      <c r="I2859" s="38" t="n">
        <v>994.4885628369005</v>
      </c>
      <c r="J2859" s="38" t="n">
        <v>4850.441664768843</v>
      </c>
      <c r="K2859" s="38" t="n">
        <v>2726.851851851852</v>
      </c>
      <c r="L2859" s="38" t="n">
        <v>150</v>
      </c>
      <c r="M2859" s="38">
        <f>I2859+J2859+K2859+L2859</f>
        <v/>
      </c>
      <c r="N2859" s="38">
        <f>M2859*'Dashboard &amp; Optimisation'!$B$18/('Dashboard &amp; Optimisation'!$B$16/3.6)</f>
        <v/>
      </c>
      <c r="O2859" s="38" t="n">
        <v>714.9732756077111</v>
      </c>
      <c r="P2859" s="39" t="n">
        <v>0.2684234428228554</v>
      </c>
      <c r="Q2859" s="40" t="n">
        <v>7.519563754716109</v>
      </c>
      <c r="R2859" s="38" t="n">
        <v>621.4298867935898</v>
      </c>
      <c r="S2859" s="38">
        <f>R2859*IF(A2859=4, 2.0, 3.0)</f>
        <v/>
      </c>
      <c r="T2859" s="37">
        <f>'Dashboard &amp; Optimisation'!$B$18*U2859</f>
        <v/>
      </c>
      <c r="U2859" s="26">
        <f>MIN(1, S2859/M2859)</f>
        <v/>
      </c>
      <c r="V2859" s="26">
        <f>N2859/(N2859+O2859)</f>
        <v/>
      </c>
      <c r="W2859" s="26">
        <f>U2859*V2859</f>
        <v/>
      </c>
      <c r="X2859" s="39">
        <f>T2859/N2859</f>
        <v/>
      </c>
      <c r="Y2859" s="41">
        <f>IF(W2859=MAXIFS(W$2:W$7201, A$2:A$7201, A2859, B$2:B$7201, B2859), "OPTIMAL", "")</f>
        <v/>
      </c>
    </row>
    <row r="2860" ht="20" customHeight="1">
      <c r="A2860" s="28" t="n">
        <v>4</v>
      </c>
      <c r="B2860" s="28" t="n">
        <v>40</v>
      </c>
      <c r="C2860" s="29" t="n">
        <v>120</v>
      </c>
      <c r="D2860" s="29" t="n">
        <v>3</v>
      </c>
      <c r="E2860" s="30" t="n">
        <v>4</v>
      </c>
      <c r="F2860" s="29" t="n">
        <v>2</v>
      </c>
      <c r="G2860" s="28" t="n">
        <v>100</v>
      </c>
      <c r="H2860" s="30" t="inlineStr">
        <is>
          <t>ON</t>
        </is>
      </c>
      <c r="I2860" s="31" t="n">
        <v>994.4885628369005</v>
      </c>
      <c r="J2860" s="31" t="n">
        <v>4850.441664768843</v>
      </c>
      <c r="K2860" s="31" t="n">
        <v>2726.851851851852</v>
      </c>
      <c r="L2860" s="31" t="n">
        <v>150</v>
      </c>
      <c r="M2860" s="31">
        <f>I2860+J2860+K2860+L2860</f>
        <v/>
      </c>
      <c r="N2860" s="31">
        <f>M2860*'Dashboard &amp; Optimisation'!$B$18/('Dashboard &amp; Optimisation'!$B$16/3.6)</f>
        <v/>
      </c>
      <c r="O2860" s="31" t="n">
        <v>714.9732756077111</v>
      </c>
      <c r="P2860" s="32" t="n">
        <v>0.06458187918791126</v>
      </c>
      <c r="Q2860" s="33" t="n">
        <v>7.519563754716109</v>
      </c>
      <c r="R2860" s="31" t="n">
        <v>2582.866150438314</v>
      </c>
      <c r="S2860" s="31">
        <f>R2860*IF(A2860=4, 2.0, 3.0)</f>
        <v/>
      </c>
      <c r="T2860" s="29">
        <f>'Dashboard &amp; Optimisation'!$B$18*U2860</f>
        <v/>
      </c>
      <c r="U2860" s="34">
        <f>MIN(1, S2860/M2860)</f>
        <v/>
      </c>
      <c r="V2860" s="34">
        <f>N2860/(N2860+O2860)</f>
        <v/>
      </c>
      <c r="W2860" s="34">
        <f>U2860*V2860</f>
        <v/>
      </c>
      <c r="X2860" s="32">
        <f>T2860/N2860</f>
        <v/>
      </c>
      <c r="Y2860" s="35">
        <f>IF(W2860=MAXIFS(W$2:W$7201, A$2:A$7201, A2860, B$2:B$7201, B2860), "OPTIMAL", "")</f>
        <v/>
      </c>
    </row>
    <row r="2861" ht="20" customHeight="1">
      <c r="A2861" s="36" t="n">
        <v>4</v>
      </c>
      <c r="B2861" s="36" t="n">
        <v>40</v>
      </c>
      <c r="C2861" s="37" t="n">
        <v>120</v>
      </c>
      <c r="D2861" s="37" t="n">
        <v>3</v>
      </c>
      <c r="E2861" s="6" t="n">
        <v>4</v>
      </c>
      <c r="F2861" s="37" t="n">
        <v>2</v>
      </c>
      <c r="G2861" s="36" t="n">
        <v>100</v>
      </c>
      <c r="H2861" s="6" t="inlineStr">
        <is>
          <t>OFF</t>
        </is>
      </c>
      <c r="I2861" s="38" t="n">
        <v>994.4885628369005</v>
      </c>
      <c r="J2861" s="38" t="n">
        <v>4850.441664768843</v>
      </c>
      <c r="K2861" s="38" t="n">
        <v>2726.851851851852</v>
      </c>
      <c r="L2861" s="38" t="n">
        <v>150</v>
      </c>
      <c r="M2861" s="38">
        <f>I2861+J2861+K2861+L2861</f>
        <v/>
      </c>
      <c r="N2861" s="38">
        <f>M2861*'Dashboard &amp; Optimisation'!$B$18/('Dashboard &amp; Optimisation'!$B$16/3.6)</f>
        <v/>
      </c>
      <c r="O2861" s="38" t="n">
        <v>714.9732756077111</v>
      </c>
      <c r="P2861" s="39" t="n">
        <v>0.2690865884190716</v>
      </c>
      <c r="Q2861" s="40" t="n">
        <v>7.519563754716109</v>
      </c>
      <c r="R2861" s="38" t="n">
        <v>619.8984151018735</v>
      </c>
      <c r="S2861" s="38">
        <f>R2861*IF(A2861=4, 2.0, 3.0)</f>
        <v/>
      </c>
      <c r="T2861" s="37">
        <f>'Dashboard &amp; Optimisation'!$B$18*U2861</f>
        <v/>
      </c>
      <c r="U2861" s="26">
        <f>MIN(1, S2861/M2861)</f>
        <v/>
      </c>
      <c r="V2861" s="26">
        <f>N2861/(N2861+O2861)</f>
        <v/>
      </c>
      <c r="W2861" s="26">
        <f>U2861*V2861</f>
        <v/>
      </c>
      <c r="X2861" s="39">
        <f>T2861/N2861</f>
        <v/>
      </c>
      <c r="Y2861" s="41">
        <f>IF(W2861=MAXIFS(W$2:W$7201, A$2:A$7201, A2861, B$2:B$7201, B2861), "OPTIMAL", "")</f>
        <v/>
      </c>
    </row>
    <row r="2862" ht="20" customHeight="1">
      <c r="A2862" s="28" t="n">
        <v>4</v>
      </c>
      <c r="B2862" s="28" t="n">
        <v>40</v>
      </c>
      <c r="C2862" s="29" t="n">
        <v>120</v>
      </c>
      <c r="D2862" s="29" t="n">
        <v>3</v>
      </c>
      <c r="E2862" s="30" t="n">
        <v>4</v>
      </c>
      <c r="F2862" s="29" t="n">
        <v>2</v>
      </c>
      <c r="G2862" s="28" t="n">
        <v>150</v>
      </c>
      <c r="H2862" s="30" t="inlineStr">
        <is>
          <t>ON</t>
        </is>
      </c>
      <c r="I2862" s="31" t="n">
        <v>994.4885628369005</v>
      </c>
      <c r="J2862" s="31" t="n">
        <v>4850.441664768843</v>
      </c>
      <c r="K2862" s="31" t="n">
        <v>2726.851851851852</v>
      </c>
      <c r="L2862" s="31" t="n">
        <v>150</v>
      </c>
      <c r="M2862" s="31">
        <f>I2862+J2862+K2862+L2862</f>
        <v/>
      </c>
      <c r="N2862" s="31">
        <f>M2862*'Dashboard &amp; Optimisation'!$B$18/('Dashboard &amp; Optimisation'!$B$16/3.6)</f>
        <v/>
      </c>
      <c r="O2862" s="31" t="n">
        <v>714.9732756077111</v>
      </c>
      <c r="P2862" s="32" t="n">
        <v>0.06524502478412748</v>
      </c>
      <c r="Q2862" s="33" t="n">
        <v>7.519563754716109</v>
      </c>
      <c r="R2862" s="31" t="n">
        <v>2556.614090316547</v>
      </c>
      <c r="S2862" s="31">
        <f>R2862*IF(A2862=4, 2.0, 3.0)</f>
        <v/>
      </c>
      <c r="T2862" s="29">
        <f>'Dashboard &amp; Optimisation'!$B$18*U2862</f>
        <v/>
      </c>
      <c r="U2862" s="34">
        <f>MIN(1, S2862/M2862)</f>
        <v/>
      </c>
      <c r="V2862" s="34">
        <f>N2862/(N2862+O2862)</f>
        <v/>
      </c>
      <c r="W2862" s="34">
        <f>U2862*V2862</f>
        <v/>
      </c>
      <c r="X2862" s="32">
        <f>T2862/N2862</f>
        <v/>
      </c>
      <c r="Y2862" s="35">
        <f>IF(W2862=MAXIFS(W$2:W$7201, A$2:A$7201, A2862, B$2:B$7201, B2862), "OPTIMAL", "")</f>
        <v/>
      </c>
    </row>
    <row r="2863" ht="20" customHeight="1">
      <c r="A2863" s="36" t="n">
        <v>4</v>
      </c>
      <c r="B2863" s="36" t="n">
        <v>40</v>
      </c>
      <c r="C2863" s="37" t="n">
        <v>120</v>
      </c>
      <c r="D2863" s="37" t="n">
        <v>3</v>
      </c>
      <c r="E2863" s="6" t="n">
        <v>4</v>
      </c>
      <c r="F2863" s="37" t="n">
        <v>2</v>
      </c>
      <c r="G2863" s="36" t="n">
        <v>150</v>
      </c>
      <c r="H2863" s="6" t="inlineStr">
        <is>
          <t>OFF</t>
        </is>
      </c>
      <c r="I2863" s="38" t="n">
        <v>994.4885628369005</v>
      </c>
      <c r="J2863" s="38" t="n">
        <v>4850.441664768843</v>
      </c>
      <c r="K2863" s="38" t="n">
        <v>2726.851851851852</v>
      </c>
      <c r="L2863" s="38" t="n">
        <v>150</v>
      </c>
      <c r="M2863" s="38">
        <f>I2863+J2863+K2863+L2863</f>
        <v/>
      </c>
      <c r="N2863" s="38">
        <f>M2863*'Dashboard &amp; Optimisation'!$B$18/('Dashboard &amp; Optimisation'!$B$16/3.6)</f>
        <v/>
      </c>
      <c r="O2863" s="38" t="n">
        <v>714.9732756077111</v>
      </c>
      <c r="P2863" s="39" t="n">
        <v>0.2697497340152878</v>
      </c>
      <c r="Q2863" s="40" t="n">
        <v>7.519563754716109</v>
      </c>
      <c r="R2863" s="38" t="n">
        <v>618.3744732689859</v>
      </c>
      <c r="S2863" s="38">
        <f>R2863*IF(A2863=4, 2.0, 3.0)</f>
        <v/>
      </c>
      <c r="T2863" s="37">
        <f>'Dashboard &amp; Optimisation'!$B$18*U2863</f>
        <v/>
      </c>
      <c r="U2863" s="26">
        <f>MIN(1, S2863/M2863)</f>
        <v/>
      </c>
      <c r="V2863" s="26">
        <f>N2863/(N2863+O2863)</f>
        <v/>
      </c>
      <c r="W2863" s="26">
        <f>U2863*V2863</f>
        <v/>
      </c>
      <c r="X2863" s="39">
        <f>T2863/N2863</f>
        <v/>
      </c>
      <c r="Y2863" s="41">
        <f>IF(W2863=MAXIFS(W$2:W$7201, A$2:A$7201, A2863, B$2:B$7201, B2863), "OPTIMAL", "")</f>
        <v/>
      </c>
    </row>
    <row r="2864" ht="20" customHeight="1">
      <c r="A2864" s="28" t="n">
        <v>4</v>
      </c>
      <c r="B2864" s="28" t="n">
        <v>40</v>
      </c>
      <c r="C2864" s="29" t="n">
        <v>120</v>
      </c>
      <c r="D2864" s="29" t="n">
        <v>3</v>
      </c>
      <c r="E2864" s="30" t="n">
        <v>4</v>
      </c>
      <c r="F2864" s="29" t="n">
        <v>2</v>
      </c>
      <c r="G2864" s="28" t="n">
        <v>200</v>
      </c>
      <c r="H2864" s="30" t="inlineStr">
        <is>
          <t>ON</t>
        </is>
      </c>
      <c r="I2864" s="31" t="n">
        <v>994.4885628369005</v>
      </c>
      <c r="J2864" s="31" t="n">
        <v>4850.441664768843</v>
      </c>
      <c r="K2864" s="31" t="n">
        <v>2726.851851851852</v>
      </c>
      <c r="L2864" s="31" t="n">
        <v>150</v>
      </c>
      <c r="M2864" s="31">
        <f>I2864+J2864+K2864+L2864</f>
        <v/>
      </c>
      <c r="N2864" s="31">
        <f>M2864*'Dashboard &amp; Optimisation'!$B$18/('Dashboard &amp; Optimisation'!$B$16/3.6)</f>
        <v/>
      </c>
      <c r="O2864" s="31" t="n">
        <v>714.9732756077111</v>
      </c>
      <c r="P2864" s="32" t="n">
        <v>0.06590817038034372</v>
      </c>
      <c r="Q2864" s="33" t="n">
        <v>7.519563754716109</v>
      </c>
      <c r="R2864" s="31" t="n">
        <v>2530.890308796989</v>
      </c>
      <c r="S2864" s="31">
        <f>R2864*IF(A2864=4, 2.0, 3.0)</f>
        <v/>
      </c>
      <c r="T2864" s="29">
        <f>'Dashboard &amp; Optimisation'!$B$18*U2864</f>
        <v/>
      </c>
      <c r="U2864" s="34">
        <f>MIN(1, S2864/M2864)</f>
        <v/>
      </c>
      <c r="V2864" s="34">
        <f>N2864/(N2864+O2864)</f>
        <v/>
      </c>
      <c r="W2864" s="34">
        <f>U2864*V2864</f>
        <v/>
      </c>
      <c r="X2864" s="32">
        <f>T2864/N2864</f>
        <v/>
      </c>
      <c r="Y2864" s="35">
        <f>IF(W2864=MAXIFS(W$2:W$7201, A$2:A$7201, A2864, B$2:B$7201, B2864), "OPTIMAL", "")</f>
        <v/>
      </c>
    </row>
    <row r="2865" ht="20" customHeight="1">
      <c r="A2865" s="36" t="n">
        <v>4</v>
      </c>
      <c r="B2865" s="36" t="n">
        <v>40</v>
      </c>
      <c r="C2865" s="37" t="n">
        <v>120</v>
      </c>
      <c r="D2865" s="37" t="n">
        <v>3</v>
      </c>
      <c r="E2865" s="6" t="n">
        <v>4</v>
      </c>
      <c r="F2865" s="37" t="n">
        <v>2</v>
      </c>
      <c r="G2865" s="36" t="n">
        <v>200</v>
      </c>
      <c r="H2865" s="6" t="inlineStr">
        <is>
          <t>OFF</t>
        </is>
      </c>
      <c r="I2865" s="38" t="n">
        <v>994.4885628369005</v>
      </c>
      <c r="J2865" s="38" t="n">
        <v>4850.441664768843</v>
      </c>
      <c r="K2865" s="38" t="n">
        <v>2726.851851851852</v>
      </c>
      <c r="L2865" s="38" t="n">
        <v>150</v>
      </c>
      <c r="M2865" s="38">
        <f>I2865+J2865+K2865+L2865</f>
        <v/>
      </c>
      <c r="N2865" s="38">
        <f>M2865*'Dashboard &amp; Optimisation'!$B$18/('Dashboard &amp; Optimisation'!$B$16/3.6)</f>
        <v/>
      </c>
      <c r="O2865" s="38" t="n">
        <v>714.9732756077111</v>
      </c>
      <c r="P2865" s="39" t="n">
        <v>0.2704128796115041</v>
      </c>
      <c r="Q2865" s="40" t="n">
        <v>7.519563754716109</v>
      </c>
      <c r="R2865" s="38" t="n">
        <v>616.8580058974983</v>
      </c>
      <c r="S2865" s="38">
        <f>R2865*IF(A2865=4, 2.0, 3.0)</f>
        <v/>
      </c>
      <c r="T2865" s="37">
        <f>'Dashboard &amp; Optimisation'!$B$18*U2865</f>
        <v/>
      </c>
      <c r="U2865" s="26">
        <f>MIN(1, S2865/M2865)</f>
        <v/>
      </c>
      <c r="V2865" s="26">
        <f>N2865/(N2865+O2865)</f>
        <v/>
      </c>
      <c r="W2865" s="26">
        <f>U2865*V2865</f>
        <v/>
      </c>
      <c r="X2865" s="39">
        <f>T2865/N2865</f>
        <v/>
      </c>
      <c r="Y2865" s="41">
        <f>IF(W2865=MAXIFS(W$2:W$7201, A$2:A$7201, A2865, B$2:B$7201, B2865), "OPTIMAL", "")</f>
        <v/>
      </c>
    </row>
    <row r="2866" ht="20" customHeight="1">
      <c r="A2866" s="28" t="n">
        <v>4</v>
      </c>
      <c r="B2866" s="28" t="n">
        <v>40</v>
      </c>
      <c r="C2866" s="29" t="n">
        <v>120</v>
      </c>
      <c r="D2866" s="29" t="n">
        <v>3</v>
      </c>
      <c r="E2866" s="30" t="n">
        <v>8</v>
      </c>
      <c r="F2866" s="29" t="n">
        <v>1.5</v>
      </c>
      <c r="G2866" s="28" t="n">
        <v>50</v>
      </c>
      <c r="H2866" s="30" t="inlineStr">
        <is>
          <t>ON</t>
        </is>
      </c>
      <c r="I2866" s="31" t="n">
        <v>994.4885628369005</v>
      </c>
      <c r="J2866" s="31" t="n">
        <v>4850.441664768843</v>
      </c>
      <c r="K2866" s="31" t="n">
        <v>2726.851851851852</v>
      </c>
      <c r="L2866" s="31" t="n">
        <v>150</v>
      </c>
      <c r="M2866" s="31">
        <f>I2866+J2866+K2866+L2866</f>
        <v/>
      </c>
      <c r="N2866" s="31">
        <f>M2866*'Dashboard &amp; Optimisation'!$B$18/('Dashboard &amp; Optimisation'!$B$16/3.6)</f>
        <v/>
      </c>
      <c r="O2866" s="31" t="n">
        <v>839.7064518111932</v>
      </c>
      <c r="P2866" s="32" t="n">
        <v>0.05078536372875048</v>
      </c>
      <c r="Q2866" s="33" t="n">
        <v>11.17934563207417</v>
      </c>
      <c r="R2866" s="31" t="n">
        <v>3346.55551485944</v>
      </c>
      <c r="S2866" s="31">
        <f>R2866*IF(A2866=4, 2.0, 3.0)</f>
        <v/>
      </c>
      <c r="T2866" s="29">
        <f>'Dashboard &amp; Optimisation'!$B$18*U2866</f>
        <v/>
      </c>
      <c r="U2866" s="34">
        <f>MIN(1, S2866/M2866)</f>
        <v/>
      </c>
      <c r="V2866" s="34">
        <f>N2866/(N2866+O2866)</f>
        <v/>
      </c>
      <c r="W2866" s="34">
        <f>U2866*V2866</f>
        <v/>
      </c>
      <c r="X2866" s="32">
        <f>T2866/N2866</f>
        <v/>
      </c>
      <c r="Y2866" s="35">
        <f>IF(W2866=MAXIFS(W$2:W$7201, A$2:A$7201, A2866, B$2:B$7201, B2866), "OPTIMAL", "")</f>
        <v/>
      </c>
    </row>
    <row r="2867" ht="20" customHeight="1">
      <c r="A2867" s="36" t="n">
        <v>4</v>
      </c>
      <c r="B2867" s="36" t="n">
        <v>40</v>
      </c>
      <c r="C2867" s="37" t="n">
        <v>120</v>
      </c>
      <c r="D2867" s="37" t="n">
        <v>3</v>
      </c>
      <c r="E2867" s="6" t="n">
        <v>8</v>
      </c>
      <c r="F2867" s="37" t="n">
        <v>1.5</v>
      </c>
      <c r="G2867" s="36" t="n">
        <v>50</v>
      </c>
      <c r="H2867" s="6" t="inlineStr">
        <is>
          <t>OFF</t>
        </is>
      </c>
      <c r="I2867" s="38" t="n">
        <v>994.4885628369005</v>
      </c>
      <c r="J2867" s="38" t="n">
        <v>4850.441664768843</v>
      </c>
      <c r="K2867" s="38" t="n">
        <v>2726.851851851852</v>
      </c>
      <c r="L2867" s="38" t="n">
        <v>150</v>
      </c>
      <c r="M2867" s="38">
        <f>I2867+J2867+K2867+L2867</f>
        <v/>
      </c>
      <c r="N2867" s="38">
        <f>M2867*'Dashboard &amp; Optimisation'!$B$18/('Dashboard &amp; Optimisation'!$B$16/3.6)</f>
        <v/>
      </c>
      <c r="O2867" s="38" t="n">
        <v>839.7064518111932</v>
      </c>
      <c r="P2867" s="39" t="n">
        <v>0.216080981103858</v>
      </c>
      <c r="Q2867" s="40" t="n">
        <v>11.17934563207417</v>
      </c>
      <c r="R2867" s="38" t="n">
        <v>786.5386309908697</v>
      </c>
      <c r="S2867" s="38">
        <f>R2867*IF(A2867=4, 2.0, 3.0)</f>
        <v/>
      </c>
      <c r="T2867" s="37">
        <f>'Dashboard &amp; Optimisation'!$B$18*U2867</f>
        <v/>
      </c>
      <c r="U2867" s="26">
        <f>MIN(1, S2867/M2867)</f>
        <v/>
      </c>
      <c r="V2867" s="26">
        <f>N2867/(N2867+O2867)</f>
        <v/>
      </c>
      <c r="W2867" s="26">
        <f>U2867*V2867</f>
        <v/>
      </c>
      <c r="X2867" s="39">
        <f>T2867/N2867</f>
        <v/>
      </c>
      <c r="Y2867" s="41">
        <f>IF(W2867=MAXIFS(W$2:W$7201, A$2:A$7201, A2867, B$2:B$7201, B2867), "OPTIMAL", "")</f>
        <v/>
      </c>
    </row>
    <row r="2868" ht="20" customHeight="1">
      <c r="A2868" s="28" t="n">
        <v>4</v>
      </c>
      <c r="B2868" s="28" t="n">
        <v>40</v>
      </c>
      <c r="C2868" s="29" t="n">
        <v>120</v>
      </c>
      <c r="D2868" s="29" t="n">
        <v>3</v>
      </c>
      <c r="E2868" s="30" t="n">
        <v>8</v>
      </c>
      <c r="F2868" s="29" t="n">
        <v>1.5</v>
      </c>
      <c r="G2868" s="28" t="n">
        <v>100</v>
      </c>
      <c r="H2868" s="30" t="inlineStr">
        <is>
          <t>ON</t>
        </is>
      </c>
      <c r="I2868" s="31" t="n">
        <v>994.4885628369005</v>
      </c>
      <c r="J2868" s="31" t="n">
        <v>4850.441664768843</v>
      </c>
      <c r="K2868" s="31" t="n">
        <v>2726.851851851852</v>
      </c>
      <c r="L2868" s="31" t="n">
        <v>150</v>
      </c>
      <c r="M2868" s="31">
        <f>I2868+J2868+K2868+L2868</f>
        <v/>
      </c>
      <c r="N2868" s="31">
        <f>M2868*'Dashboard &amp; Optimisation'!$B$18/('Dashboard &amp; Optimisation'!$B$16/3.6)</f>
        <v/>
      </c>
      <c r="O2868" s="31" t="n">
        <v>839.7064518111932</v>
      </c>
      <c r="P2868" s="32" t="n">
        <v>0.05144850932496671</v>
      </c>
      <c r="Q2868" s="33" t="n">
        <v>11.17934563207417</v>
      </c>
      <c r="R2868" s="31" t="n">
        <v>3303.420085256327</v>
      </c>
      <c r="S2868" s="31">
        <f>R2868*IF(A2868=4, 2.0, 3.0)</f>
        <v/>
      </c>
      <c r="T2868" s="29">
        <f>'Dashboard &amp; Optimisation'!$B$18*U2868</f>
        <v/>
      </c>
      <c r="U2868" s="34">
        <f>MIN(1, S2868/M2868)</f>
        <v/>
      </c>
      <c r="V2868" s="34">
        <f>N2868/(N2868+O2868)</f>
        <v/>
      </c>
      <c r="W2868" s="34">
        <f>U2868*V2868</f>
        <v/>
      </c>
      <c r="X2868" s="32">
        <f>T2868/N2868</f>
        <v/>
      </c>
      <c r="Y2868" s="35">
        <f>IF(W2868=MAXIFS(W$2:W$7201, A$2:A$7201, A2868, B$2:B$7201, B2868), "OPTIMAL", "")</f>
        <v/>
      </c>
    </row>
    <row r="2869" ht="20" customHeight="1">
      <c r="A2869" s="36" t="n">
        <v>4</v>
      </c>
      <c r="B2869" s="36" t="n">
        <v>40</v>
      </c>
      <c r="C2869" s="37" t="n">
        <v>120</v>
      </c>
      <c r="D2869" s="37" t="n">
        <v>3</v>
      </c>
      <c r="E2869" s="6" t="n">
        <v>8</v>
      </c>
      <c r="F2869" s="37" t="n">
        <v>1.5</v>
      </c>
      <c r="G2869" s="36" t="n">
        <v>100</v>
      </c>
      <c r="H2869" s="6" t="inlineStr">
        <is>
          <t>OFF</t>
        </is>
      </c>
      <c r="I2869" s="38" t="n">
        <v>994.4885628369005</v>
      </c>
      <c r="J2869" s="38" t="n">
        <v>4850.441664768843</v>
      </c>
      <c r="K2869" s="38" t="n">
        <v>2726.851851851852</v>
      </c>
      <c r="L2869" s="38" t="n">
        <v>150</v>
      </c>
      <c r="M2869" s="38">
        <f>I2869+J2869+K2869+L2869</f>
        <v/>
      </c>
      <c r="N2869" s="38">
        <f>M2869*'Dashboard &amp; Optimisation'!$B$18/('Dashboard &amp; Optimisation'!$B$16/3.6)</f>
        <v/>
      </c>
      <c r="O2869" s="38" t="n">
        <v>839.7064518111932</v>
      </c>
      <c r="P2869" s="39" t="n">
        <v>0.2167441267000743</v>
      </c>
      <c r="Q2869" s="40" t="n">
        <v>11.17934563207417</v>
      </c>
      <c r="R2869" s="38" t="n">
        <v>784.1321545740147</v>
      </c>
      <c r="S2869" s="38">
        <f>R2869*IF(A2869=4, 2.0, 3.0)</f>
        <v/>
      </c>
      <c r="T2869" s="37">
        <f>'Dashboard &amp; Optimisation'!$B$18*U2869</f>
        <v/>
      </c>
      <c r="U2869" s="26">
        <f>MIN(1, S2869/M2869)</f>
        <v/>
      </c>
      <c r="V2869" s="26">
        <f>N2869/(N2869+O2869)</f>
        <v/>
      </c>
      <c r="W2869" s="26">
        <f>U2869*V2869</f>
        <v/>
      </c>
      <c r="X2869" s="39">
        <f>T2869/N2869</f>
        <v/>
      </c>
      <c r="Y2869" s="41">
        <f>IF(W2869=MAXIFS(W$2:W$7201, A$2:A$7201, A2869, B$2:B$7201, B2869), "OPTIMAL", "")</f>
        <v/>
      </c>
    </row>
    <row r="2870" ht="20" customHeight="1">
      <c r="A2870" s="28" t="n">
        <v>4</v>
      </c>
      <c r="B2870" s="28" t="n">
        <v>40</v>
      </c>
      <c r="C2870" s="29" t="n">
        <v>120</v>
      </c>
      <c r="D2870" s="29" t="n">
        <v>3</v>
      </c>
      <c r="E2870" s="30" t="n">
        <v>8</v>
      </c>
      <c r="F2870" s="29" t="n">
        <v>1.5</v>
      </c>
      <c r="G2870" s="28" t="n">
        <v>150</v>
      </c>
      <c r="H2870" s="30" t="inlineStr">
        <is>
          <t>ON</t>
        </is>
      </c>
      <c r="I2870" s="31" t="n">
        <v>994.4885628369005</v>
      </c>
      <c r="J2870" s="31" t="n">
        <v>4850.441664768843</v>
      </c>
      <c r="K2870" s="31" t="n">
        <v>2726.851851851852</v>
      </c>
      <c r="L2870" s="31" t="n">
        <v>150</v>
      </c>
      <c r="M2870" s="31">
        <f>I2870+J2870+K2870+L2870</f>
        <v/>
      </c>
      <c r="N2870" s="31">
        <f>M2870*'Dashboard &amp; Optimisation'!$B$18/('Dashboard &amp; Optimisation'!$B$16/3.6)</f>
        <v/>
      </c>
      <c r="O2870" s="31" t="n">
        <v>839.7064518111932</v>
      </c>
      <c r="P2870" s="32" t="n">
        <v>0.05211165492118294</v>
      </c>
      <c r="Q2870" s="33" t="n">
        <v>11.17934563207417</v>
      </c>
      <c r="R2870" s="31" t="n">
        <v>3261.382493372069</v>
      </c>
      <c r="S2870" s="31">
        <f>R2870*IF(A2870=4, 2.0, 3.0)</f>
        <v/>
      </c>
      <c r="T2870" s="29">
        <f>'Dashboard &amp; Optimisation'!$B$18*U2870</f>
        <v/>
      </c>
      <c r="U2870" s="34">
        <f>MIN(1, S2870/M2870)</f>
        <v/>
      </c>
      <c r="V2870" s="34">
        <f>N2870/(N2870+O2870)</f>
        <v/>
      </c>
      <c r="W2870" s="34">
        <f>U2870*V2870</f>
        <v/>
      </c>
      <c r="X2870" s="32">
        <f>T2870/N2870</f>
        <v/>
      </c>
      <c r="Y2870" s="35">
        <f>IF(W2870=MAXIFS(W$2:W$7201, A$2:A$7201, A2870, B$2:B$7201, B2870), "OPTIMAL", "")</f>
        <v/>
      </c>
    </row>
    <row r="2871" ht="20" customHeight="1">
      <c r="A2871" s="36" t="n">
        <v>4</v>
      </c>
      <c r="B2871" s="36" t="n">
        <v>40</v>
      </c>
      <c r="C2871" s="37" t="n">
        <v>120</v>
      </c>
      <c r="D2871" s="37" t="n">
        <v>3</v>
      </c>
      <c r="E2871" s="6" t="n">
        <v>8</v>
      </c>
      <c r="F2871" s="37" t="n">
        <v>1.5</v>
      </c>
      <c r="G2871" s="36" t="n">
        <v>150</v>
      </c>
      <c r="H2871" s="6" t="inlineStr">
        <is>
          <t>OFF</t>
        </is>
      </c>
      <c r="I2871" s="38" t="n">
        <v>994.4885628369005</v>
      </c>
      <c r="J2871" s="38" t="n">
        <v>4850.441664768843</v>
      </c>
      <c r="K2871" s="38" t="n">
        <v>2726.851851851852</v>
      </c>
      <c r="L2871" s="38" t="n">
        <v>150</v>
      </c>
      <c r="M2871" s="38">
        <f>I2871+J2871+K2871+L2871</f>
        <v/>
      </c>
      <c r="N2871" s="38">
        <f>M2871*'Dashboard &amp; Optimisation'!$B$18/('Dashboard &amp; Optimisation'!$B$16/3.6)</f>
        <v/>
      </c>
      <c r="O2871" s="38" t="n">
        <v>839.7064518111932</v>
      </c>
      <c r="P2871" s="39" t="n">
        <v>0.2174072722962905</v>
      </c>
      <c r="Q2871" s="40" t="n">
        <v>11.17934563207417</v>
      </c>
      <c r="R2871" s="38" t="n">
        <v>781.7403588458175</v>
      </c>
      <c r="S2871" s="38">
        <f>R2871*IF(A2871=4, 2.0, 3.0)</f>
        <v/>
      </c>
      <c r="T2871" s="37">
        <f>'Dashboard &amp; Optimisation'!$B$18*U2871</f>
        <v/>
      </c>
      <c r="U2871" s="26">
        <f>MIN(1, S2871/M2871)</f>
        <v/>
      </c>
      <c r="V2871" s="26">
        <f>N2871/(N2871+O2871)</f>
        <v/>
      </c>
      <c r="W2871" s="26">
        <f>U2871*V2871</f>
        <v/>
      </c>
      <c r="X2871" s="39">
        <f>T2871/N2871</f>
        <v/>
      </c>
      <c r="Y2871" s="41">
        <f>IF(W2871=MAXIFS(W$2:W$7201, A$2:A$7201, A2871, B$2:B$7201, B2871), "OPTIMAL", "")</f>
        <v/>
      </c>
    </row>
    <row r="2872" ht="20" customHeight="1">
      <c r="A2872" s="28" t="n">
        <v>4</v>
      </c>
      <c r="B2872" s="28" t="n">
        <v>40</v>
      </c>
      <c r="C2872" s="29" t="n">
        <v>120</v>
      </c>
      <c r="D2872" s="29" t="n">
        <v>3</v>
      </c>
      <c r="E2872" s="30" t="n">
        <v>8</v>
      </c>
      <c r="F2872" s="29" t="n">
        <v>1.5</v>
      </c>
      <c r="G2872" s="28" t="n">
        <v>200</v>
      </c>
      <c r="H2872" s="30" t="inlineStr">
        <is>
          <t>ON</t>
        </is>
      </c>
      <c r="I2872" s="31" t="n">
        <v>994.4885628369005</v>
      </c>
      <c r="J2872" s="31" t="n">
        <v>4850.441664768843</v>
      </c>
      <c r="K2872" s="31" t="n">
        <v>2726.851851851852</v>
      </c>
      <c r="L2872" s="31" t="n">
        <v>150</v>
      </c>
      <c r="M2872" s="31">
        <f>I2872+J2872+K2872+L2872</f>
        <v/>
      </c>
      <c r="N2872" s="31">
        <f>M2872*'Dashboard &amp; Optimisation'!$B$18/('Dashboard &amp; Optimisation'!$B$16/3.6)</f>
        <v/>
      </c>
      <c r="O2872" s="31" t="n">
        <v>839.7064518111932</v>
      </c>
      <c r="P2872" s="32" t="n">
        <v>0.05277480051739917</v>
      </c>
      <c r="Q2872" s="33" t="n">
        <v>11.17934563207417</v>
      </c>
      <c r="R2872" s="31" t="n">
        <v>3220.401354327435</v>
      </c>
      <c r="S2872" s="31">
        <f>R2872*IF(A2872=4, 2.0, 3.0)</f>
        <v/>
      </c>
      <c r="T2872" s="29">
        <f>'Dashboard &amp; Optimisation'!$B$18*U2872</f>
        <v/>
      </c>
      <c r="U2872" s="34">
        <f>MIN(1, S2872/M2872)</f>
        <v/>
      </c>
      <c r="V2872" s="34">
        <f>N2872/(N2872+O2872)</f>
        <v/>
      </c>
      <c r="W2872" s="34">
        <f>U2872*V2872</f>
        <v/>
      </c>
      <c r="X2872" s="32">
        <f>T2872/N2872</f>
        <v/>
      </c>
      <c r="Y2872" s="35">
        <f>IF(W2872=MAXIFS(W$2:W$7201, A$2:A$7201, A2872, B$2:B$7201, B2872), "OPTIMAL", "")</f>
        <v/>
      </c>
    </row>
    <row r="2873" ht="20" customHeight="1">
      <c r="A2873" s="36" t="n">
        <v>4</v>
      </c>
      <c r="B2873" s="36" t="n">
        <v>40</v>
      </c>
      <c r="C2873" s="37" t="n">
        <v>120</v>
      </c>
      <c r="D2873" s="37" t="n">
        <v>3</v>
      </c>
      <c r="E2873" s="6" t="n">
        <v>8</v>
      </c>
      <c r="F2873" s="37" t="n">
        <v>1.5</v>
      </c>
      <c r="G2873" s="36" t="n">
        <v>200</v>
      </c>
      <c r="H2873" s="6" t="inlineStr">
        <is>
          <t>OFF</t>
        </is>
      </c>
      <c r="I2873" s="38" t="n">
        <v>994.4885628369005</v>
      </c>
      <c r="J2873" s="38" t="n">
        <v>4850.441664768843</v>
      </c>
      <c r="K2873" s="38" t="n">
        <v>2726.851851851852</v>
      </c>
      <c r="L2873" s="38" t="n">
        <v>150</v>
      </c>
      <c r="M2873" s="38">
        <f>I2873+J2873+K2873+L2873</f>
        <v/>
      </c>
      <c r="N2873" s="38">
        <f>M2873*'Dashboard &amp; Optimisation'!$B$18/('Dashboard &amp; Optimisation'!$B$16/3.6)</f>
        <v/>
      </c>
      <c r="O2873" s="38" t="n">
        <v>839.7064518111932</v>
      </c>
      <c r="P2873" s="39" t="n">
        <v>0.2180704178925067</v>
      </c>
      <c r="Q2873" s="40" t="n">
        <v>11.17934563207417</v>
      </c>
      <c r="R2873" s="38" t="n">
        <v>779.3631098756769</v>
      </c>
      <c r="S2873" s="38">
        <f>R2873*IF(A2873=4, 2.0, 3.0)</f>
        <v/>
      </c>
      <c r="T2873" s="37">
        <f>'Dashboard &amp; Optimisation'!$B$18*U2873</f>
        <v/>
      </c>
      <c r="U2873" s="26">
        <f>MIN(1, S2873/M2873)</f>
        <v/>
      </c>
      <c r="V2873" s="26">
        <f>N2873/(N2873+O2873)</f>
        <v/>
      </c>
      <c r="W2873" s="26">
        <f>U2873*V2873</f>
        <v/>
      </c>
      <c r="X2873" s="39">
        <f>T2873/N2873</f>
        <v/>
      </c>
      <c r="Y2873" s="41">
        <f>IF(W2873=MAXIFS(W$2:W$7201, A$2:A$7201, A2873, B$2:B$7201, B2873), "OPTIMAL", "")</f>
        <v/>
      </c>
    </row>
    <row r="2874" ht="20" customHeight="1">
      <c r="A2874" s="28" t="n">
        <v>4</v>
      </c>
      <c r="B2874" s="28" t="n">
        <v>40</v>
      </c>
      <c r="C2874" s="29" t="n">
        <v>120</v>
      </c>
      <c r="D2874" s="29" t="n">
        <v>3</v>
      </c>
      <c r="E2874" s="30" t="n">
        <v>8</v>
      </c>
      <c r="F2874" s="29" t="n">
        <v>2</v>
      </c>
      <c r="G2874" s="28" t="n">
        <v>50</v>
      </c>
      <c r="H2874" s="30" t="inlineStr">
        <is>
          <t>ON</t>
        </is>
      </c>
      <c r="I2874" s="31" t="n">
        <v>994.4885628369005</v>
      </c>
      <c r="J2874" s="31" t="n">
        <v>4850.441664768843</v>
      </c>
      <c r="K2874" s="31" t="n">
        <v>2726.851851851852</v>
      </c>
      <c r="L2874" s="31" t="n">
        <v>150</v>
      </c>
      <c r="M2874" s="31">
        <f>I2874+J2874+K2874+L2874</f>
        <v/>
      </c>
      <c r="N2874" s="31">
        <f>M2874*'Dashboard &amp; Optimisation'!$B$18/('Dashboard &amp; Optimisation'!$B$16/3.6)</f>
        <v/>
      </c>
      <c r="O2874" s="31" t="n">
        <v>969.2407862318839</v>
      </c>
      <c r="P2874" s="32" t="n">
        <v>0.04923017436389377</v>
      </c>
      <c r="Q2874" s="33" t="n">
        <v>14.83912750943222</v>
      </c>
      <c r="R2874" s="31" t="n">
        <v>3518.715233467652</v>
      </c>
      <c r="S2874" s="31">
        <f>R2874*IF(A2874=4, 2.0, 3.0)</f>
        <v/>
      </c>
      <c r="T2874" s="29">
        <f>'Dashboard &amp; Optimisation'!$B$18*U2874</f>
        <v/>
      </c>
      <c r="U2874" s="34">
        <f>MIN(1, S2874/M2874)</f>
        <v/>
      </c>
      <c r="V2874" s="34">
        <f>N2874/(N2874+O2874)</f>
        <v/>
      </c>
      <c r="W2874" s="34">
        <f>U2874*V2874</f>
        <v/>
      </c>
      <c r="X2874" s="32">
        <f>T2874/N2874</f>
        <v/>
      </c>
      <c r="Y2874" s="35">
        <f>IF(W2874=MAXIFS(W$2:W$7201, A$2:A$7201, A2874, B$2:B$7201, B2874), "OPTIMAL", "")</f>
        <v/>
      </c>
    </row>
    <row r="2875" ht="20" customHeight="1">
      <c r="A2875" s="36" t="n">
        <v>4</v>
      </c>
      <c r="B2875" s="36" t="n">
        <v>40</v>
      </c>
      <c r="C2875" s="37" t="n">
        <v>120</v>
      </c>
      <c r="D2875" s="37" t="n">
        <v>3</v>
      </c>
      <c r="E2875" s="6" t="n">
        <v>8</v>
      </c>
      <c r="F2875" s="37" t="n">
        <v>2</v>
      </c>
      <c r="G2875" s="36" t="n">
        <v>50</v>
      </c>
      <c r="H2875" s="6" t="inlineStr">
        <is>
          <t>OFF</t>
        </is>
      </c>
      <c r="I2875" s="38" t="n">
        <v>994.4885628369005</v>
      </c>
      <c r="J2875" s="38" t="n">
        <v>4850.441664768843</v>
      </c>
      <c r="K2875" s="38" t="n">
        <v>2726.851851851852</v>
      </c>
      <c r="L2875" s="38" t="n">
        <v>150</v>
      </c>
      <c r="M2875" s="38">
        <f>I2875+J2875+K2875+L2875</f>
        <v/>
      </c>
      <c r="N2875" s="38">
        <f>M2875*'Dashboard &amp; Optimisation'!$B$18/('Dashboard &amp; Optimisation'!$B$16/3.6)</f>
        <v/>
      </c>
      <c r="O2875" s="38" t="n">
        <v>969.2407862318839</v>
      </c>
      <c r="P2875" s="39" t="n">
        <v>0.2156242305941622</v>
      </c>
      <c r="Q2875" s="40" t="n">
        <v>14.83912750943222</v>
      </c>
      <c r="R2875" s="38" t="n">
        <v>803.374296122319</v>
      </c>
      <c r="S2875" s="38">
        <f>R2875*IF(A2875=4, 2.0, 3.0)</f>
        <v/>
      </c>
      <c r="T2875" s="37">
        <f>'Dashboard &amp; Optimisation'!$B$18*U2875</f>
        <v/>
      </c>
      <c r="U2875" s="26">
        <f>MIN(1, S2875/M2875)</f>
        <v/>
      </c>
      <c r="V2875" s="26">
        <f>N2875/(N2875+O2875)</f>
        <v/>
      </c>
      <c r="W2875" s="26">
        <f>U2875*V2875</f>
        <v/>
      </c>
      <c r="X2875" s="39">
        <f>T2875/N2875</f>
        <v/>
      </c>
      <c r="Y2875" s="41">
        <f>IF(W2875=MAXIFS(W$2:W$7201, A$2:A$7201, A2875, B$2:B$7201, B2875), "OPTIMAL", "")</f>
        <v/>
      </c>
    </row>
    <row r="2876" ht="20" customHeight="1">
      <c r="A2876" s="28" t="n">
        <v>4</v>
      </c>
      <c r="B2876" s="28" t="n">
        <v>40</v>
      </c>
      <c r="C2876" s="29" t="n">
        <v>120</v>
      </c>
      <c r="D2876" s="29" t="n">
        <v>3</v>
      </c>
      <c r="E2876" s="30" t="n">
        <v>8</v>
      </c>
      <c r="F2876" s="29" t="n">
        <v>2</v>
      </c>
      <c r="G2876" s="28" t="n">
        <v>100</v>
      </c>
      <c r="H2876" s="30" t="inlineStr">
        <is>
          <t>ON</t>
        </is>
      </c>
      <c r="I2876" s="31" t="n">
        <v>994.4885628369005</v>
      </c>
      <c r="J2876" s="31" t="n">
        <v>4850.441664768843</v>
      </c>
      <c r="K2876" s="31" t="n">
        <v>2726.851851851852</v>
      </c>
      <c r="L2876" s="31" t="n">
        <v>150</v>
      </c>
      <c r="M2876" s="31">
        <f>I2876+J2876+K2876+L2876</f>
        <v/>
      </c>
      <c r="N2876" s="31">
        <f>M2876*'Dashboard &amp; Optimisation'!$B$18/('Dashboard &amp; Optimisation'!$B$16/3.6)</f>
        <v/>
      </c>
      <c r="O2876" s="31" t="n">
        <v>969.2407862318839</v>
      </c>
      <c r="P2876" s="32" t="n">
        <v>0.04989331996011</v>
      </c>
      <c r="Q2876" s="33" t="n">
        <v>14.83912750943222</v>
      </c>
      <c r="R2876" s="31" t="n">
        <v>3471.94703858147</v>
      </c>
      <c r="S2876" s="31">
        <f>R2876*IF(A2876=4, 2.0, 3.0)</f>
        <v/>
      </c>
      <c r="T2876" s="29">
        <f>'Dashboard &amp; Optimisation'!$B$18*U2876</f>
        <v/>
      </c>
      <c r="U2876" s="34">
        <f>MIN(1, S2876/M2876)</f>
        <v/>
      </c>
      <c r="V2876" s="34">
        <f>N2876/(N2876+O2876)</f>
        <v/>
      </c>
      <c r="W2876" s="34">
        <f>U2876*V2876</f>
        <v/>
      </c>
      <c r="X2876" s="32">
        <f>T2876/N2876</f>
        <v/>
      </c>
      <c r="Y2876" s="35">
        <f>IF(W2876=MAXIFS(W$2:W$7201, A$2:A$7201, A2876, B$2:B$7201, B2876), "OPTIMAL", "")</f>
        <v/>
      </c>
    </row>
    <row r="2877" ht="20" customHeight="1">
      <c r="A2877" s="36" t="n">
        <v>4</v>
      </c>
      <c r="B2877" s="36" t="n">
        <v>40</v>
      </c>
      <c r="C2877" s="37" t="n">
        <v>120</v>
      </c>
      <c r="D2877" s="37" t="n">
        <v>3</v>
      </c>
      <c r="E2877" s="6" t="n">
        <v>8</v>
      </c>
      <c r="F2877" s="37" t="n">
        <v>2</v>
      </c>
      <c r="G2877" s="36" t="n">
        <v>100</v>
      </c>
      <c r="H2877" s="6" t="inlineStr">
        <is>
          <t>OFF</t>
        </is>
      </c>
      <c r="I2877" s="38" t="n">
        <v>994.4885628369005</v>
      </c>
      <c r="J2877" s="38" t="n">
        <v>4850.441664768843</v>
      </c>
      <c r="K2877" s="38" t="n">
        <v>2726.851851851852</v>
      </c>
      <c r="L2877" s="38" t="n">
        <v>150</v>
      </c>
      <c r="M2877" s="38">
        <f>I2877+J2877+K2877+L2877</f>
        <v/>
      </c>
      <c r="N2877" s="38">
        <f>M2877*'Dashboard &amp; Optimisation'!$B$18/('Dashboard &amp; Optimisation'!$B$16/3.6)</f>
        <v/>
      </c>
      <c r="O2877" s="38" t="n">
        <v>969.2407862318839</v>
      </c>
      <c r="P2877" s="39" t="n">
        <v>0.2162873761903785</v>
      </c>
      <c r="Q2877" s="40" t="n">
        <v>14.83912750943222</v>
      </c>
      <c r="R2877" s="38" t="n">
        <v>800.9111189551139</v>
      </c>
      <c r="S2877" s="38">
        <f>R2877*IF(A2877=4, 2.0, 3.0)</f>
        <v/>
      </c>
      <c r="T2877" s="37">
        <f>'Dashboard &amp; Optimisation'!$B$18*U2877</f>
        <v/>
      </c>
      <c r="U2877" s="26">
        <f>MIN(1, S2877/M2877)</f>
        <v/>
      </c>
      <c r="V2877" s="26">
        <f>N2877/(N2877+O2877)</f>
        <v/>
      </c>
      <c r="W2877" s="26">
        <f>U2877*V2877</f>
        <v/>
      </c>
      <c r="X2877" s="39">
        <f>T2877/N2877</f>
        <v/>
      </c>
      <c r="Y2877" s="41">
        <f>IF(W2877=MAXIFS(W$2:W$7201, A$2:A$7201, A2877, B$2:B$7201, B2877), "OPTIMAL", "")</f>
        <v/>
      </c>
    </row>
    <row r="2878" ht="20" customHeight="1">
      <c r="A2878" s="28" t="n">
        <v>4</v>
      </c>
      <c r="B2878" s="28" t="n">
        <v>40</v>
      </c>
      <c r="C2878" s="29" t="n">
        <v>120</v>
      </c>
      <c r="D2878" s="29" t="n">
        <v>3</v>
      </c>
      <c r="E2878" s="30" t="n">
        <v>8</v>
      </c>
      <c r="F2878" s="29" t="n">
        <v>2</v>
      </c>
      <c r="G2878" s="28" t="n">
        <v>150</v>
      </c>
      <c r="H2878" s="30" t="inlineStr">
        <is>
          <t>ON</t>
        </is>
      </c>
      <c r="I2878" s="31" t="n">
        <v>994.4885628369005</v>
      </c>
      <c r="J2878" s="31" t="n">
        <v>4850.441664768843</v>
      </c>
      <c r="K2878" s="31" t="n">
        <v>2726.851851851852</v>
      </c>
      <c r="L2878" s="31" t="n">
        <v>150</v>
      </c>
      <c r="M2878" s="31">
        <f>I2878+J2878+K2878+L2878</f>
        <v/>
      </c>
      <c r="N2878" s="31">
        <f>M2878*'Dashboard &amp; Optimisation'!$B$18/('Dashboard &amp; Optimisation'!$B$16/3.6)</f>
        <v/>
      </c>
      <c r="O2878" s="31" t="n">
        <v>969.2407862318839</v>
      </c>
      <c r="P2878" s="32" t="n">
        <v>0.05055646555632623</v>
      </c>
      <c r="Q2878" s="33" t="n">
        <v>14.83912750943222</v>
      </c>
      <c r="R2878" s="31" t="n">
        <v>3426.405753928846</v>
      </c>
      <c r="S2878" s="31">
        <f>R2878*IF(A2878=4, 2.0, 3.0)</f>
        <v/>
      </c>
      <c r="T2878" s="29">
        <f>'Dashboard &amp; Optimisation'!$B$18*U2878</f>
        <v/>
      </c>
      <c r="U2878" s="34">
        <f>MIN(1, S2878/M2878)</f>
        <v/>
      </c>
      <c r="V2878" s="34">
        <f>N2878/(N2878+O2878)</f>
        <v/>
      </c>
      <c r="W2878" s="34">
        <f>U2878*V2878</f>
        <v/>
      </c>
      <c r="X2878" s="32">
        <f>T2878/N2878</f>
        <v/>
      </c>
      <c r="Y2878" s="35">
        <f>IF(W2878=MAXIFS(W$2:W$7201, A$2:A$7201, A2878, B$2:B$7201, B2878), "OPTIMAL", "")</f>
        <v/>
      </c>
    </row>
    <row r="2879" ht="20" customHeight="1">
      <c r="A2879" s="36" t="n">
        <v>4</v>
      </c>
      <c r="B2879" s="36" t="n">
        <v>40</v>
      </c>
      <c r="C2879" s="37" t="n">
        <v>120</v>
      </c>
      <c r="D2879" s="37" t="n">
        <v>3</v>
      </c>
      <c r="E2879" s="6" t="n">
        <v>8</v>
      </c>
      <c r="F2879" s="37" t="n">
        <v>2</v>
      </c>
      <c r="G2879" s="36" t="n">
        <v>150</v>
      </c>
      <c r="H2879" s="6" t="inlineStr">
        <is>
          <t>OFF</t>
        </is>
      </c>
      <c r="I2879" s="38" t="n">
        <v>994.4885628369005</v>
      </c>
      <c r="J2879" s="38" t="n">
        <v>4850.441664768843</v>
      </c>
      <c r="K2879" s="38" t="n">
        <v>2726.851851851852</v>
      </c>
      <c r="L2879" s="38" t="n">
        <v>150</v>
      </c>
      <c r="M2879" s="38">
        <f>I2879+J2879+K2879+L2879</f>
        <v/>
      </c>
      <c r="N2879" s="38">
        <f>M2879*'Dashboard &amp; Optimisation'!$B$18/('Dashboard &amp; Optimisation'!$B$16/3.6)</f>
        <v/>
      </c>
      <c r="O2879" s="38" t="n">
        <v>969.2407862318839</v>
      </c>
      <c r="P2879" s="39" t="n">
        <v>0.2169505217865947</v>
      </c>
      <c r="Q2879" s="40" t="n">
        <v>14.83912750943222</v>
      </c>
      <c r="R2879" s="38" t="n">
        <v>798.4630000148049</v>
      </c>
      <c r="S2879" s="38">
        <f>R2879*IF(A2879=4, 2.0, 3.0)</f>
        <v/>
      </c>
      <c r="T2879" s="37">
        <f>'Dashboard &amp; Optimisation'!$B$18*U2879</f>
        <v/>
      </c>
      <c r="U2879" s="26">
        <f>MIN(1, S2879/M2879)</f>
        <v/>
      </c>
      <c r="V2879" s="26">
        <f>N2879/(N2879+O2879)</f>
        <v/>
      </c>
      <c r="W2879" s="26">
        <f>U2879*V2879</f>
        <v/>
      </c>
      <c r="X2879" s="39">
        <f>T2879/N2879</f>
        <v/>
      </c>
      <c r="Y2879" s="41">
        <f>IF(W2879=MAXIFS(W$2:W$7201, A$2:A$7201, A2879, B$2:B$7201, B2879), "OPTIMAL", "")</f>
        <v/>
      </c>
    </row>
    <row r="2880" ht="20" customHeight="1">
      <c r="A2880" s="28" t="n">
        <v>4</v>
      </c>
      <c r="B2880" s="28" t="n">
        <v>40</v>
      </c>
      <c r="C2880" s="29" t="n">
        <v>120</v>
      </c>
      <c r="D2880" s="29" t="n">
        <v>3</v>
      </c>
      <c r="E2880" s="30" t="n">
        <v>8</v>
      </c>
      <c r="F2880" s="29" t="n">
        <v>2</v>
      </c>
      <c r="G2880" s="28" t="n">
        <v>200</v>
      </c>
      <c r="H2880" s="30" t="inlineStr">
        <is>
          <t>ON</t>
        </is>
      </c>
      <c r="I2880" s="31" t="n">
        <v>994.4885628369005</v>
      </c>
      <c r="J2880" s="31" t="n">
        <v>4850.441664768843</v>
      </c>
      <c r="K2880" s="31" t="n">
        <v>2726.851851851852</v>
      </c>
      <c r="L2880" s="31" t="n">
        <v>150</v>
      </c>
      <c r="M2880" s="31">
        <f>I2880+J2880+K2880+L2880</f>
        <v/>
      </c>
      <c r="N2880" s="31">
        <f>M2880*'Dashboard &amp; Optimisation'!$B$18/('Dashboard &amp; Optimisation'!$B$16/3.6)</f>
        <v/>
      </c>
      <c r="O2880" s="31" t="n">
        <v>969.2407862318839</v>
      </c>
      <c r="P2880" s="32" t="n">
        <v>0.05121961115254246</v>
      </c>
      <c r="Q2880" s="33" t="n">
        <v>14.83912750943222</v>
      </c>
      <c r="R2880" s="31" t="n">
        <v>3382.043724709202</v>
      </c>
      <c r="S2880" s="31">
        <f>R2880*IF(A2880=4, 2.0, 3.0)</f>
        <v/>
      </c>
      <c r="T2880" s="29">
        <f>'Dashboard &amp; Optimisation'!$B$18*U2880</f>
        <v/>
      </c>
      <c r="U2880" s="34">
        <f>MIN(1, S2880/M2880)</f>
        <v/>
      </c>
      <c r="V2880" s="34">
        <f>N2880/(N2880+O2880)</f>
        <v/>
      </c>
      <c r="W2880" s="34">
        <f>U2880*V2880</f>
        <v/>
      </c>
      <c r="X2880" s="32">
        <f>T2880/N2880</f>
        <v/>
      </c>
      <c r="Y2880" s="35">
        <f>IF(W2880=MAXIFS(W$2:W$7201, A$2:A$7201, A2880, B$2:B$7201, B2880), "OPTIMAL", "")</f>
        <v/>
      </c>
    </row>
    <row r="2881" ht="20" customHeight="1">
      <c r="A2881" s="36" t="n">
        <v>4</v>
      </c>
      <c r="B2881" s="36" t="n">
        <v>40</v>
      </c>
      <c r="C2881" s="37" t="n">
        <v>120</v>
      </c>
      <c r="D2881" s="37" t="n">
        <v>3</v>
      </c>
      <c r="E2881" s="6" t="n">
        <v>8</v>
      </c>
      <c r="F2881" s="37" t="n">
        <v>2</v>
      </c>
      <c r="G2881" s="36" t="n">
        <v>200</v>
      </c>
      <c r="H2881" s="6" t="inlineStr">
        <is>
          <t>OFF</t>
        </is>
      </c>
      <c r="I2881" s="38" t="n">
        <v>994.4885628369005</v>
      </c>
      <c r="J2881" s="38" t="n">
        <v>4850.441664768843</v>
      </c>
      <c r="K2881" s="38" t="n">
        <v>2726.851851851852</v>
      </c>
      <c r="L2881" s="38" t="n">
        <v>150</v>
      </c>
      <c r="M2881" s="38">
        <f>I2881+J2881+K2881+L2881</f>
        <v/>
      </c>
      <c r="N2881" s="38">
        <f>M2881*'Dashboard &amp; Optimisation'!$B$18/('Dashboard &amp; Optimisation'!$B$16/3.6)</f>
        <v/>
      </c>
      <c r="O2881" s="38" t="n">
        <v>969.2407862318839</v>
      </c>
      <c r="P2881" s="39" t="n">
        <v>0.2176136673828109</v>
      </c>
      <c r="Q2881" s="40" t="n">
        <v>14.83912750943222</v>
      </c>
      <c r="R2881" s="38" t="n">
        <v>796.0298016382069</v>
      </c>
      <c r="S2881" s="38">
        <f>R2881*IF(A2881=4, 2.0, 3.0)</f>
        <v/>
      </c>
      <c r="T2881" s="37">
        <f>'Dashboard &amp; Optimisation'!$B$18*U2881</f>
        <v/>
      </c>
      <c r="U2881" s="26">
        <f>MIN(1, S2881/M2881)</f>
        <v/>
      </c>
      <c r="V2881" s="26">
        <f>N2881/(N2881+O2881)</f>
        <v/>
      </c>
      <c r="W2881" s="26">
        <f>U2881*V2881</f>
        <v/>
      </c>
      <c r="X2881" s="39">
        <f>T2881/N2881</f>
        <v/>
      </c>
      <c r="Y2881" s="41">
        <f>IF(W2881=MAXIFS(W$2:W$7201, A$2:A$7201, A2881, B$2:B$7201, B2881), "OPTIMAL", "")</f>
        <v/>
      </c>
    </row>
    <row r="2882" ht="20" customHeight="1">
      <c r="A2882" s="28" t="n">
        <v>4</v>
      </c>
      <c r="B2882" s="28" t="n">
        <v>45</v>
      </c>
      <c r="C2882" s="29" t="n">
        <v>80</v>
      </c>
      <c r="D2882" s="29" t="n">
        <v>2</v>
      </c>
      <c r="E2882" s="30" t="n">
        <v>0</v>
      </c>
      <c r="F2882" s="29" t="n">
        <v>0</v>
      </c>
      <c r="G2882" s="28" t="n">
        <v>50</v>
      </c>
      <c r="H2882" s="30" t="inlineStr">
        <is>
          <t>ON</t>
        </is>
      </c>
      <c r="I2882" s="31" t="n">
        <v>1132.611974342026</v>
      </c>
      <c r="J2882" s="31" t="n">
        <v>6657.967474874614</v>
      </c>
      <c r="K2882" s="31" t="n">
        <v>3166.666666666667</v>
      </c>
      <c r="L2882" s="31" t="n">
        <v>150</v>
      </c>
      <c r="M2882" s="31">
        <f>I2882+J2882+K2882+L2882</f>
        <v/>
      </c>
      <c r="N2882" s="31">
        <f>M2882*'Dashboard &amp; Optimisation'!$B$18/('Dashboard &amp; Optimisation'!$B$16/3.6)</f>
        <v/>
      </c>
      <c r="O2882" s="31" t="n">
        <v>609.8578541971716</v>
      </c>
      <c r="P2882" s="32" t="n">
        <v>0.5003831746931912</v>
      </c>
      <c r="Q2882" s="33" t="n">
        <v>0.2</v>
      </c>
      <c r="R2882" s="31" t="n">
        <v>921.059503489287</v>
      </c>
      <c r="S2882" s="31">
        <f>R2882*IF(A2882=4, 2.0, 3.0)</f>
        <v/>
      </c>
      <c r="T2882" s="29">
        <f>'Dashboard &amp; Optimisation'!$B$18*U2882</f>
        <v/>
      </c>
      <c r="U2882" s="34">
        <f>MIN(1, S2882/M2882)</f>
        <v/>
      </c>
      <c r="V2882" s="34">
        <f>N2882/(N2882+O2882)</f>
        <v/>
      </c>
      <c r="W2882" s="34">
        <f>U2882*V2882</f>
        <v/>
      </c>
      <c r="X2882" s="32">
        <f>T2882/N2882</f>
        <v/>
      </c>
      <c r="Y2882" s="35">
        <f>IF(W2882=MAXIFS(W$2:W$7201, A$2:A$7201, A2882, B$2:B$7201, B2882), "OPTIMAL", "")</f>
        <v/>
      </c>
    </row>
    <row r="2883" ht="20" customHeight="1">
      <c r="A2883" s="36" t="n">
        <v>4</v>
      </c>
      <c r="B2883" s="36" t="n">
        <v>45</v>
      </c>
      <c r="C2883" s="37" t="n">
        <v>80</v>
      </c>
      <c r="D2883" s="37" t="n">
        <v>2</v>
      </c>
      <c r="E2883" s="6" t="n">
        <v>0</v>
      </c>
      <c r="F2883" s="37" t="n">
        <v>0</v>
      </c>
      <c r="G2883" s="36" t="n">
        <v>50</v>
      </c>
      <c r="H2883" s="6" t="inlineStr">
        <is>
          <t>OFF</t>
        </is>
      </c>
      <c r="I2883" s="38" t="n">
        <v>1132.611974342026</v>
      </c>
      <c r="J2883" s="38" t="n">
        <v>6657.967474874614</v>
      </c>
      <c r="K2883" s="38" t="n">
        <v>3166.666666666667</v>
      </c>
      <c r="L2883" s="38" t="n">
        <v>150</v>
      </c>
      <c r="M2883" s="38">
        <f>I2883+J2883+K2883+L2883</f>
        <v/>
      </c>
      <c r="N2883" s="38">
        <f>M2883*'Dashboard &amp; Optimisation'!$B$18/('Dashboard &amp; Optimisation'!$B$16/3.6)</f>
        <v/>
      </c>
      <c r="O2883" s="38" t="n">
        <v>609.8578541971716</v>
      </c>
      <c r="P2883" s="39" t="n">
        <v>0.8982705324229294</v>
      </c>
      <c r="Q2883" s="40" t="n">
        <v>0.2</v>
      </c>
      <c r="R2883" s="38" t="n">
        <v>513.0778109732181</v>
      </c>
      <c r="S2883" s="38">
        <f>R2883*IF(A2883=4, 2.0, 3.0)</f>
        <v/>
      </c>
      <c r="T2883" s="37">
        <f>'Dashboard &amp; Optimisation'!$B$18*U2883</f>
        <v/>
      </c>
      <c r="U2883" s="26">
        <f>MIN(1, S2883/M2883)</f>
        <v/>
      </c>
      <c r="V2883" s="26">
        <f>N2883/(N2883+O2883)</f>
        <v/>
      </c>
      <c r="W2883" s="26">
        <f>U2883*V2883</f>
        <v/>
      </c>
      <c r="X2883" s="39">
        <f>T2883/N2883</f>
        <v/>
      </c>
      <c r="Y2883" s="41">
        <f>IF(W2883=MAXIFS(W$2:W$7201, A$2:A$7201, A2883, B$2:B$7201, B2883), "OPTIMAL", "")</f>
        <v/>
      </c>
    </row>
    <row r="2884" ht="20" customHeight="1">
      <c r="A2884" s="28" t="n">
        <v>4</v>
      </c>
      <c r="B2884" s="28" t="n">
        <v>45</v>
      </c>
      <c r="C2884" s="29" t="n">
        <v>80</v>
      </c>
      <c r="D2884" s="29" t="n">
        <v>2</v>
      </c>
      <c r="E2884" s="30" t="n">
        <v>0</v>
      </c>
      <c r="F2884" s="29" t="n">
        <v>0</v>
      </c>
      <c r="G2884" s="28" t="n">
        <v>100</v>
      </c>
      <c r="H2884" s="30" t="inlineStr">
        <is>
          <t>ON</t>
        </is>
      </c>
      <c r="I2884" s="31" t="n">
        <v>1132.611974342026</v>
      </c>
      <c r="J2884" s="31" t="n">
        <v>6657.967474874614</v>
      </c>
      <c r="K2884" s="31" t="n">
        <v>3166.666666666667</v>
      </c>
      <c r="L2884" s="31" t="n">
        <v>150</v>
      </c>
      <c r="M2884" s="31">
        <f>I2884+J2884+K2884+L2884</f>
        <v/>
      </c>
      <c r="N2884" s="31">
        <f>M2884*'Dashboard &amp; Optimisation'!$B$18/('Dashboard &amp; Optimisation'!$B$16/3.6)</f>
        <v/>
      </c>
      <c r="O2884" s="31" t="n">
        <v>609.8578541971716</v>
      </c>
      <c r="P2884" s="32" t="n">
        <v>0.5013778930875155</v>
      </c>
      <c r="Q2884" s="33" t="n">
        <v>0.2</v>
      </c>
      <c r="R2884" s="31" t="n">
        <v>919.232149625027</v>
      </c>
      <c r="S2884" s="31">
        <f>R2884*IF(A2884=4, 2.0, 3.0)</f>
        <v/>
      </c>
      <c r="T2884" s="29">
        <f>'Dashboard &amp; Optimisation'!$B$18*U2884</f>
        <v/>
      </c>
      <c r="U2884" s="34">
        <f>MIN(1, S2884/M2884)</f>
        <v/>
      </c>
      <c r="V2884" s="34">
        <f>N2884/(N2884+O2884)</f>
        <v/>
      </c>
      <c r="W2884" s="34">
        <f>U2884*V2884</f>
        <v/>
      </c>
      <c r="X2884" s="32">
        <f>T2884/N2884</f>
        <v/>
      </c>
      <c r="Y2884" s="35">
        <f>IF(W2884=MAXIFS(W$2:W$7201, A$2:A$7201, A2884, B$2:B$7201, B2884), "OPTIMAL", "")</f>
        <v/>
      </c>
    </row>
    <row r="2885" ht="20" customHeight="1">
      <c r="A2885" s="36" t="n">
        <v>4</v>
      </c>
      <c r="B2885" s="36" t="n">
        <v>45</v>
      </c>
      <c r="C2885" s="37" t="n">
        <v>80</v>
      </c>
      <c r="D2885" s="37" t="n">
        <v>2</v>
      </c>
      <c r="E2885" s="6" t="n">
        <v>0</v>
      </c>
      <c r="F2885" s="37" t="n">
        <v>0</v>
      </c>
      <c r="G2885" s="36" t="n">
        <v>100</v>
      </c>
      <c r="H2885" s="6" t="inlineStr">
        <is>
          <t>OFF</t>
        </is>
      </c>
      <c r="I2885" s="38" t="n">
        <v>1132.611974342026</v>
      </c>
      <c r="J2885" s="38" t="n">
        <v>6657.967474874614</v>
      </c>
      <c r="K2885" s="38" t="n">
        <v>3166.666666666667</v>
      </c>
      <c r="L2885" s="38" t="n">
        <v>150</v>
      </c>
      <c r="M2885" s="38">
        <f>I2885+J2885+K2885+L2885</f>
        <v/>
      </c>
      <c r="N2885" s="38">
        <f>M2885*'Dashboard &amp; Optimisation'!$B$18/('Dashboard &amp; Optimisation'!$B$16/3.6)</f>
        <v/>
      </c>
      <c r="O2885" s="38" t="n">
        <v>609.8578541971716</v>
      </c>
      <c r="P2885" s="39" t="n">
        <v>0.8992652508172538</v>
      </c>
      <c r="Q2885" s="40" t="n">
        <v>0.2</v>
      </c>
      <c r="R2885" s="38" t="n">
        <v>512.5102721565777</v>
      </c>
      <c r="S2885" s="38">
        <f>R2885*IF(A2885=4, 2.0, 3.0)</f>
        <v/>
      </c>
      <c r="T2885" s="37">
        <f>'Dashboard &amp; Optimisation'!$B$18*U2885</f>
        <v/>
      </c>
      <c r="U2885" s="26">
        <f>MIN(1, S2885/M2885)</f>
        <v/>
      </c>
      <c r="V2885" s="26">
        <f>N2885/(N2885+O2885)</f>
        <v/>
      </c>
      <c r="W2885" s="26">
        <f>U2885*V2885</f>
        <v/>
      </c>
      <c r="X2885" s="39">
        <f>T2885/N2885</f>
        <v/>
      </c>
      <c r="Y2885" s="41">
        <f>IF(W2885=MAXIFS(W$2:W$7201, A$2:A$7201, A2885, B$2:B$7201, B2885), "OPTIMAL", "")</f>
        <v/>
      </c>
    </row>
    <row r="2886" ht="20" customHeight="1">
      <c r="A2886" s="28" t="n">
        <v>4</v>
      </c>
      <c r="B2886" s="28" t="n">
        <v>45</v>
      </c>
      <c r="C2886" s="29" t="n">
        <v>80</v>
      </c>
      <c r="D2886" s="29" t="n">
        <v>2</v>
      </c>
      <c r="E2886" s="30" t="n">
        <v>0</v>
      </c>
      <c r="F2886" s="29" t="n">
        <v>0</v>
      </c>
      <c r="G2886" s="28" t="n">
        <v>150</v>
      </c>
      <c r="H2886" s="30" t="inlineStr">
        <is>
          <t>ON</t>
        </is>
      </c>
      <c r="I2886" s="31" t="n">
        <v>1132.611974342026</v>
      </c>
      <c r="J2886" s="31" t="n">
        <v>6657.967474874614</v>
      </c>
      <c r="K2886" s="31" t="n">
        <v>3166.666666666667</v>
      </c>
      <c r="L2886" s="31" t="n">
        <v>150</v>
      </c>
      <c r="M2886" s="31">
        <f>I2886+J2886+K2886+L2886</f>
        <v/>
      </c>
      <c r="N2886" s="31">
        <f>M2886*'Dashboard &amp; Optimisation'!$B$18/('Dashboard &amp; Optimisation'!$B$16/3.6)</f>
        <v/>
      </c>
      <c r="O2886" s="31" t="n">
        <v>609.8578541971716</v>
      </c>
      <c r="P2886" s="32" t="n">
        <v>0.5023726114818398</v>
      </c>
      <c r="Q2886" s="33" t="n">
        <v>0.2</v>
      </c>
      <c r="R2886" s="31" t="n">
        <v>917.4120322321039</v>
      </c>
      <c r="S2886" s="31">
        <f>R2886*IF(A2886=4, 2.0, 3.0)</f>
        <v/>
      </c>
      <c r="T2886" s="29">
        <f>'Dashboard &amp; Optimisation'!$B$18*U2886</f>
        <v/>
      </c>
      <c r="U2886" s="34">
        <f>MIN(1, S2886/M2886)</f>
        <v/>
      </c>
      <c r="V2886" s="34">
        <f>N2886/(N2886+O2886)</f>
        <v/>
      </c>
      <c r="W2886" s="34">
        <f>U2886*V2886</f>
        <v/>
      </c>
      <c r="X2886" s="32">
        <f>T2886/N2886</f>
        <v/>
      </c>
      <c r="Y2886" s="35">
        <f>IF(W2886=MAXIFS(W$2:W$7201, A$2:A$7201, A2886, B$2:B$7201, B2886), "OPTIMAL", "")</f>
        <v/>
      </c>
    </row>
    <row r="2887" ht="20" customHeight="1">
      <c r="A2887" s="36" t="n">
        <v>4</v>
      </c>
      <c r="B2887" s="36" t="n">
        <v>45</v>
      </c>
      <c r="C2887" s="37" t="n">
        <v>80</v>
      </c>
      <c r="D2887" s="37" t="n">
        <v>2</v>
      </c>
      <c r="E2887" s="6" t="n">
        <v>0</v>
      </c>
      <c r="F2887" s="37" t="n">
        <v>0</v>
      </c>
      <c r="G2887" s="36" t="n">
        <v>150</v>
      </c>
      <c r="H2887" s="6" t="inlineStr">
        <is>
          <t>OFF</t>
        </is>
      </c>
      <c r="I2887" s="38" t="n">
        <v>1132.611974342026</v>
      </c>
      <c r="J2887" s="38" t="n">
        <v>6657.967474874614</v>
      </c>
      <c r="K2887" s="38" t="n">
        <v>3166.666666666667</v>
      </c>
      <c r="L2887" s="38" t="n">
        <v>150</v>
      </c>
      <c r="M2887" s="38">
        <f>I2887+J2887+K2887+L2887</f>
        <v/>
      </c>
      <c r="N2887" s="38">
        <f>M2887*'Dashboard &amp; Optimisation'!$B$18/('Dashboard &amp; Optimisation'!$B$16/3.6)</f>
        <v/>
      </c>
      <c r="O2887" s="38" t="n">
        <v>609.8578541971716</v>
      </c>
      <c r="P2887" s="39" t="n">
        <v>0.9002599692115781</v>
      </c>
      <c r="Q2887" s="40" t="n">
        <v>0.2</v>
      </c>
      <c r="R2887" s="38" t="n">
        <v>511.9439875138863</v>
      </c>
      <c r="S2887" s="38">
        <f>R2887*IF(A2887=4, 2.0, 3.0)</f>
        <v/>
      </c>
      <c r="T2887" s="37">
        <f>'Dashboard &amp; Optimisation'!$B$18*U2887</f>
        <v/>
      </c>
      <c r="U2887" s="26">
        <f>MIN(1, S2887/M2887)</f>
        <v/>
      </c>
      <c r="V2887" s="26">
        <f>N2887/(N2887+O2887)</f>
        <v/>
      </c>
      <c r="W2887" s="26">
        <f>U2887*V2887</f>
        <v/>
      </c>
      <c r="X2887" s="39">
        <f>T2887/N2887</f>
        <v/>
      </c>
      <c r="Y2887" s="41">
        <f>IF(W2887=MAXIFS(W$2:W$7201, A$2:A$7201, A2887, B$2:B$7201, B2887), "OPTIMAL", "")</f>
        <v/>
      </c>
    </row>
    <row r="2888" ht="20" customHeight="1">
      <c r="A2888" s="28" t="n">
        <v>4</v>
      </c>
      <c r="B2888" s="28" t="n">
        <v>45</v>
      </c>
      <c r="C2888" s="29" t="n">
        <v>80</v>
      </c>
      <c r="D2888" s="29" t="n">
        <v>2</v>
      </c>
      <c r="E2888" s="30" t="n">
        <v>0</v>
      </c>
      <c r="F2888" s="29" t="n">
        <v>0</v>
      </c>
      <c r="G2888" s="28" t="n">
        <v>200</v>
      </c>
      <c r="H2888" s="30" t="inlineStr">
        <is>
          <t>ON</t>
        </is>
      </c>
      <c r="I2888" s="31" t="n">
        <v>1132.611974342026</v>
      </c>
      <c r="J2888" s="31" t="n">
        <v>6657.967474874614</v>
      </c>
      <c r="K2888" s="31" t="n">
        <v>3166.666666666667</v>
      </c>
      <c r="L2888" s="31" t="n">
        <v>150</v>
      </c>
      <c r="M2888" s="31">
        <f>I2888+J2888+K2888+L2888</f>
        <v/>
      </c>
      <c r="N2888" s="31">
        <f>M2888*'Dashboard &amp; Optimisation'!$B$18/('Dashboard &amp; Optimisation'!$B$16/3.6)</f>
        <v/>
      </c>
      <c r="O2888" s="31" t="n">
        <v>609.8578541971716</v>
      </c>
      <c r="P2888" s="32" t="n">
        <v>0.5033673298761642</v>
      </c>
      <c r="Q2888" s="33" t="n">
        <v>0.2</v>
      </c>
      <c r="R2888" s="31" t="n">
        <v>915.5991084099315</v>
      </c>
      <c r="S2888" s="31">
        <f>R2888*IF(A2888=4, 2.0, 3.0)</f>
        <v/>
      </c>
      <c r="T2888" s="29">
        <f>'Dashboard &amp; Optimisation'!$B$18*U2888</f>
        <v/>
      </c>
      <c r="U2888" s="34">
        <f>MIN(1, S2888/M2888)</f>
        <v/>
      </c>
      <c r="V2888" s="34">
        <f>N2888/(N2888+O2888)</f>
        <v/>
      </c>
      <c r="W2888" s="34">
        <f>U2888*V2888</f>
        <v/>
      </c>
      <c r="X2888" s="32">
        <f>T2888/N2888</f>
        <v/>
      </c>
      <c r="Y2888" s="35">
        <f>IF(W2888=MAXIFS(W$2:W$7201, A$2:A$7201, A2888, B$2:B$7201, B2888), "OPTIMAL", "")</f>
        <v/>
      </c>
    </row>
    <row r="2889" ht="20" customHeight="1">
      <c r="A2889" s="36" t="n">
        <v>4</v>
      </c>
      <c r="B2889" s="36" t="n">
        <v>45</v>
      </c>
      <c r="C2889" s="37" t="n">
        <v>80</v>
      </c>
      <c r="D2889" s="37" t="n">
        <v>2</v>
      </c>
      <c r="E2889" s="6" t="n">
        <v>0</v>
      </c>
      <c r="F2889" s="37" t="n">
        <v>0</v>
      </c>
      <c r="G2889" s="36" t="n">
        <v>200</v>
      </c>
      <c r="H2889" s="6" t="inlineStr">
        <is>
          <t>OFF</t>
        </is>
      </c>
      <c r="I2889" s="38" t="n">
        <v>1132.611974342026</v>
      </c>
      <c r="J2889" s="38" t="n">
        <v>6657.967474874614</v>
      </c>
      <c r="K2889" s="38" t="n">
        <v>3166.666666666667</v>
      </c>
      <c r="L2889" s="38" t="n">
        <v>150</v>
      </c>
      <c r="M2889" s="38">
        <f>I2889+J2889+K2889+L2889</f>
        <v/>
      </c>
      <c r="N2889" s="38">
        <f>M2889*'Dashboard &amp; Optimisation'!$B$18/('Dashboard &amp; Optimisation'!$B$16/3.6)</f>
        <v/>
      </c>
      <c r="O2889" s="38" t="n">
        <v>609.8578541971716</v>
      </c>
      <c r="P2889" s="39" t="n">
        <v>0.9012546876059024</v>
      </c>
      <c r="Q2889" s="40" t="n">
        <v>0.2</v>
      </c>
      <c r="R2889" s="38" t="n">
        <v>511.3789528924337</v>
      </c>
      <c r="S2889" s="38">
        <f>R2889*IF(A2889=4, 2.0, 3.0)</f>
        <v/>
      </c>
      <c r="T2889" s="37">
        <f>'Dashboard &amp; Optimisation'!$B$18*U2889</f>
        <v/>
      </c>
      <c r="U2889" s="26">
        <f>MIN(1, S2889/M2889)</f>
        <v/>
      </c>
      <c r="V2889" s="26">
        <f>N2889/(N2889+O2889)</f>
        <v/>
      </c>
      <c r="W2889" s="26">
        <f>U2889*V2889</f>
        <v/>
      </c>
      <c r="X2889" s="39">
        <f>T2889/N2889</f>
        <v/>
      </c>
      <c r="Y2889" s="41">
        <f>IF(W2889=MAXIFS(W$2:W$7201, A$2:A$7201, A2889, B$2:B$7201, B2889), "OPTIMAL", "")</f>
        <v/>
      </c>
    </row>
    <row r="2890" ht="20" customHeight="1">
      <c r="A2890" s="42" t="n">
        <v>4</v>
      </c>
      <c r="B2890" s="42" t="n">
        <v>45</v>
      </c>
      <c r="C2890" s="43" t="n">
        <v>80</v>
      </c>
      <c r="D2890" s="43" t="n">
        <v>2</v>
      </c>
      <c r="E2890" s="44" t="n">
        <v>4</v>
      </c>
      <c r="F2890" s="43" t="n">
        <v>1.5</v>
      </c>
      <c r="G2890" s="42" t="n">
        <v>50</v>
      </c>
      <c r="H2890" s="44" t="inlineStr">
        <is>
          <t>ON</t>
        </is>
      </c>
      <c r="I2890" s="45" t="n">
        <v>1132.611974342026</v>
      </c>
      <c r="J2890" s="45" t="n">
        <v>6657.967474874614</v>
      </c>
      <c r="K2890" s="45" t="n">
        <v>3166.666666666667</v>
      </c>
      <c r="L2890" s="45" t="n">
        <v>150</v>
      </c>
      <c r="M2890" s="45">
        <f>I2890+J2890+K2890+L2890</f>
        <v/>
      </c>
      <c r="N2890" s="45">
        <f>M2890*'Dashboard &amp; Optimisation'!$B$18/('Dashboard &amp; Optimisation'!$B$16/3.6)</f>
        <v/>
      </c>
      <c r="O2890" s="45" t="n">
        <v>988.5760832337978</v>
      </c>
      <c r="P2890" s="46" t="n">
        <v>0.08132175503090416</v>
      </c>
      <c r="Q2890" s="47" t="n">
        <v>8.434509224055622</v>
      </c>
      <c r="R2890" s="45" t="n">
        <v>5904.815341773792</v>
      </c>
      <c r="S2890" s="45">
        <f>R2890*IF(A2890=4, 2.0, 3.0)</f>
        <v/>
      </c>
      <c r="T2890" s="43">
        <f>'Dashboard &amp; Optimisation'!$B$18*U2890</f>
        <v/>
      </c>
      <c r="U2890" s="48">
        <f>MIN(1, S2890/M2890)</f>
        <v/>
      </c>
      <c r="V2890" s="48">
        <f>N2890/(N2890+O2890)</f>
        <v/>
      </c>
      <c r="W2890" s="48">
        <f>U2890*V2890</f>
        <v/>
      </c>
      <c r="X2890" s="46">
        <f>T2890/N2890</f>
        <v/>
      </c>
      <c r="Y2890" s="15">
        <f>IF(W2890=MAXIFS(W$2:W$7201, A$2:A$7201, A2890, B$2:B$7201, B2890), "OPTIMAL", "")</f>
        <v/>
      </c>
    </row>
    <row r="2891" ht="20" customHeight="1">
      <c r="A2891" s="36" t="n">
        <v>4</v>
      </c>
      <c r="B2891" s="36" t="n">
        <v>45</v>
      </c>
      <c r="C2891" s="37" t="n">
        <v>80</v>
      </c>
      <c r="D2891" s="37" t="n">
        <v>2</v>
      </c>
      <c r="E2891" s="6" t="n">
        <v>4</v>
      </c>
      <c r="F2891" s="37" t="n">
        <v>1.5</v>
      </c>
      <c r="G2891" s="36" t="n">
        <v>50</v>
      </c>
      <c r="H2891" s="6" t="inlineStr">
        <is>
          <t>OFF</t>
        </is>
      </c>
      <c r="I2891" s="38" t="n">
        <v>1132.611974342026</v>
      </c>
      <c r="J2891" s="38" t="n">
        <v>6657.967474874614</v>
      </c>
      <c r="K2891" s="38" t="n">
        <v>3166.666666666667</v>
      </c>
      <c r="L2891" s="38" t="n">
        <v>150</v>
      </c>
      <c r="M2891" s="38">
        <f>I2891+J2891+K2891+L2891</f>
        <v/>
      </c>
      <c r="N2891" s="38">
        <f>M2891*'Dashboard &amp; Optimisation'!$B$18/('Dashboard &amp; Optimisation'!$B$16/3.6)</f>
        <v/>
      </c>
      <c r="O2891" s="38" t="n">
        <v>988.5760832337978</v>
      </c>
      <c r="P2891" s="39" t="n">
        <v>0.3550546636057485</v>
      </c>
      <c r="Q2891" s="40" t="n">
        <v>8.434509224055622</v>
      </c>
      <c r="R2891" s="38" t="n">
        <v>1352.439485936887</v>
      </c>
      <c r="S2891" s="38">
        <f>R2891*IF(A2891=4, 2.0, 3.0)</f>
        <v/>
      </c>
      <c r="T2891" s="37">
        <f>'Dashboard &amp; Optimisation'!$B$18*U2891</f>
        <v/>
      </c>
      <c r="U2891" s="26">
        <f>MIN(1, S2891/M2891)</f>
        <v/>
      </c>
      <c r="V2891" s="26">
        <f>N2891/(N2891+O2891)</f>
        <v/>
      </c>
      <c r="W2891" s="26">
        <f>U2891*V2891</f>
        <v/>
      </c>
      <c r="X2891" s="39">
        <f>T2891/N2891</f>
        <v/>
      </c>
      <c r="Y2891" s="41">
        <f>IF(W2891=MAXIFS(W$2:W$7201, A$2:A$7201, A2891, B$2:B$7201, B2891), "OPTIMAL", "")</f>
        <v/>
      </c>
    </row>
    <row r="2892" ht="20" customHeight="1">
      <c r="A2892" s="42" t="n">
        <v>4</v>
      </c>
      <c r="B2892" s="42" t="n">
        <v>45</v>
      </c>
      <c r="C2892" s="43" t="n">
        <v>80</v>
      </c>
      <c r="D2892" s="43" t="n">
        <v>2</v>
      </c>
      <c r="E2892" s="44" t="n">
        <v>4</v>
      </c>
      <c r="F2892" s="43" t="n">
        <v>1.5</v>
      </c>
      <c r="G2892" s="42" t="n">
        <v>100</v>
      </c>
      <c r="H2892" s="44" t="inlineStr">
        <is>
          <t>ON</t>
        </is>
      </c>
      <c r="I2892" s="45" t="n">
        <v>1132.611974342026</v>
      </c>
      <c r="J2892" s="45" t="n">
        <v>6657.967474874614</v>
      </c>
      <c r="K2892" s="45" t="n">
        <v>3166.666666666667</v>
      </c>
      <c r="L2892" s="45" t="n">
        <v>150</v>
      </c>
      <c r="M2892" s="45">
        <f>I2892+J2892+K2892+L2892</f>
        <v/>
      </c>
      <c r="N2892" s="45">
        <f>M2892*'Dashboard &amp; Optimisation'!$B$18/('Dashboard &amp; Optimisation'!$B$16/3.6)</f>
        <v/>
      </c>
      <c r="O2892" s="45" t="n">
        <v>988.5760832337978</v>
      </c>
      <c r="P2892" s="46" t="n">
        <v>0.08231647342522849</v>
      </c>
      <c r="Q2892" s="47" t="n">
        <v>8.434509224055622</v>
      </c>
      <c r="R2892" s="45" t="n">
        <v>5833.461113499106</v>
      </c>
      <c r="S2892" s="45">
        <f>R2892*IF(A2892=4, 2.0, 3.0)</f>
        <v/>
      </c>
      <c r="T2892" s="43">
        <f>'Dashboard &amp; Optimisation'!$B$18*U2892</f>
        <v/>
      </c>
      <c r="U2892" s="48">
        <f>MIN(1, S2892/M2892)</f>
        <v/>
      </c>
      <c r="V2892" s="48">
        <f>N2892/(N2892+O2892)</f>
        <v/>
      </c>
      <c r="W2892" s="48">
        <f>U2892*V2892</f>
        <v/>
      </c>
      <c r="X2892" s="46">
        <f>T2892/N2892</f>
        <v/>
      </c>
      <c r="Y2892" s="15">
        <f>IF(W2892=MAXIFS(W$2:W$7201, A$2:A$7201, A2892, B$2:B$7201, B2892), "OPTIMAL", "")</f>
        <v/>
      </c>
    </row>
    <row r="2893" ht="20" customHeight="1">
      <c r="A2893" s="36" t="n">
        <v>4</v>
      </c>
      <c r="B2893" s="36" t="n">
        <v>45</v>
      </c>
      <c r="C2893" s="37" t="n">
        <v>80</v>
      </c>
      <c r="D2893" s="37" t="n">
        <v>2</v>
      </c>
      <c r="E2893" s="6" t="n">
        <v>4</v>
      </c>
      <c r="F2893" s="37" t="n">
        <v>1.5</v>
      </c>
      <c r="G2893" s="36" t="n">
        <v>100</v>
      </c>
      <c r="H2893" s="6" t="inlineStr">
        <is>
          <t>OFF</t>
        </is>
      </c>
      <c r="I2893" s="38" t="n">
        <v>1132.611974342026</v>
      </c>
      <c r="J2893" s="38" t="n">
        <v>6657.967474874614</v>
      </c>
      <c r="K2893" s="38" t="n">
        <v>3166.666666666667</v>
      </c>
      <c r="L2893" s="38" t="n">
        <v>150</v>
      </c>
      <c r="M2893" s="38">
        <f>I2893+J2893+K2893+L2893</f>
        <v/>
      </c>
      <c r="N2893" s="38">
        <f>M2893*'Dashboard &amp; Optimisation'!$B$18/('Dashboard &amp; Optimisation'!$B$16/3.6)</f>
        <v/>
      </c>
      <c r="O2893" s="38" t="n">
        <v>988.5760832337978</v>
      </c>
      <c r="P2893" s="39" t="n">
        <v>0.3560493820000729</v>
      </c>
      <c r="Q2893" s="40" t="n">
        <v>8.434509224055622</v>
      </c>
      <c r="R2893" s="38" t="n">
        <v>1348.661087484642</v>
      </c>
      <c r="S2893" s="38">
        <f>R2893*IF(A2893=4, 2.0, 3.0)</f>
        <v/>
      </c>
      <c r="T2893" s="37">
        <f>'Dashboard &amp; Optimisation'!$B$18*U2893</f>
        <v/>
      </c>
      <c r="U2893" s="26">
        <f>MIN(1, S2893/M2893)</f>
        <v/>
      </c>
      <c r="V2893" s="26">
        <f>N2893/(N2893+O2893)</f>
        <v/>
      </c>
      <c r="W2893" s="26">
        <f>U2893*V2893</f>
        <v/>
      </c>
      <c r="X2893" s="39">
        <f>T2893/N2893</f>
        <v/>
      </c>
      <c r="Y2893" s="41">
        <f>IF(W2893=MAXIFS(W$2:W$7201, A$2:A$7201, A2893, B$2:B$7201, B2893), "OPTIMAL", "")</f>
        <v/>
      </c>
    </row>
    <row r="2894" ht="20" customHeight="1">
      <c r="A2894" s="42" t="n">
        <v>4</v>
      </c>
      <c r="B2894" s="42" t="n">
        <v>45</v>
      </c>
      <c r="C2894" s="43" t="n">
        <v>80</v>
      </c>
      <c r="D2894" s="43" t="n">
        <v>2</v>
      </c>
      <c r="E2894" s="44" t="n">
        <v>4</v>
      </c>
      <c r="F2894" s="43" t="n">
        <v>1.5</v>
      </c>
      <c r="G2894" s="42" t="n">
        <v>150</v>
      </c>
      <c r="H2894" s="44" t="inlineStr">
        <is>
          <t>ON</t>
        </is>
      </c>
      <c r="I2894" s="45" t="n">
        <v>1132.611974342026</v>
      </c>
      <c r="J2894" s="45" t="n">
        <v>6657.967474874614</v>
      </c>
      <c r="K2894" s="45" t="n">
        <v>3166.666666666667</v>
      </c>
      <c r="L2894" s="45" t="n">
        <v>150</v>
      </c>
      <c r="M2894" s="45">
        <f>I2894+J2894+K2894+L2894</f>
        <v/>
      </c>
      <c r="N2894" s="45">
        <f>M2894*'Dashboard &amp; Optimisation'!$B$18/('Dashboard &amp; Optimisation'!$B$16/3.6)</f>
        <v/>
      </c>
      <c r="O2894" s="45" t="n">
        <v>988.5760832337978</v>
      </c>
      <c r="P2894" s="46" t="n">
        <v>0.08331119181955285</v>
      </c>
      <c r="Q2894" s="47" t="n">
        <v>8.434509224055622</v>
      </c>
      <c r="R2894" s="45" t="n">
        <v>5763.810794671096</v>
      </c>
      <c r="S2894" s="45">
        <f>R2894*IF(A2894=4, 2.0, 3.0)</f>
        <v/>
      </c>
      <c r="T2894" s="43">
        <f>'Dashboard &amp; Optimisation'!$B$18*U2894</f>
        <v/>
      </c>
      <c r="U2894" s="48">
        <f>MIN(1, S2894/M2894)</f>
        <v/>
      </c>
      <c r="V2894" s="48">
        <f>N2894/(N2894+O2894)</f>
        <v/>
      </c>
      <c r="W2894" s="48">
        <f>U2894*V2894</f>
        <v/>
      </c>
      <c r="X2894" s="46">
        <f>T2894/N2894</f>
        <v/>
      </c>
      <c r="Y2894" s="15">
        <f>IF(W2894=MAXIFS(W$2:W$7201, A$2:A$7201, A2894, B$2:B$7201, B2894), "OPTIMAL", "")</f>
        <v/>
      </c>
    </row>
    <row r="2895" ht="20" customHeight="1">
      <c r="A2895" s="36" t="n">
        <v>4</v>
      </c>
      <c r="B2895" s="36" t="n">
        <v>45</v>
      </c>
      <c r="C2895" s="37" t="n">
        <v>80</v>
      </c>
      <c r="D2895" s="37" t="n">
        <v>2</v>
      </c>
      <c r="E2895" s="6" t="n">
        <v>4</v>
      </c>
      <c r="F2895" s="37" t="n">
        <v>1.5</v>
      </c>
      <c r="G2895" s="36" t="n">
        <v>150</v>
      </c>
      <c r="H2895" s="6" t="inlineStr">
        <is>
          <t>OFF</t>
        </is>
      </c>
      <c r="I2895" s="38" t="n">
        <v>1132.611974342026</v>
      </c>
      <c r="J2895" s="38" t="n">
        <v>6657.967474874614</v>
      </c>
      <c r="K2895" s="38" t="n">
        <v>3166.666666666667</v>
      </c>
      <c r="L2895" s="38" t="n">
        <v>150</v>
      </c>
      <c r="M2895" s="38">
        <f>I2895+J2895+K2895+L2895</f>
        <v/>
      </c>
      <c r="N2895" s="38">
        <f>M2895*'Dashboard &amp; Optimisation'!$B$18/('Dashboard &amp; Optimisation'!$B$16/3.6)</f>
        <v/>
      </c>
      <c r="O2895" s="38" t="n">
        <v>988.5760832337978</v>
      </c>
      <c r="P2895" s="39" t="n">
        <v>0.3570441003943972</v>
      </c>
      <c r="Q2895" s="40" t="n">
        <v>8.434509224055622</v>
      </c>
      <c r="R2895" s="38" t="n">
        <v>1344.903742131649</v>
      </c>
      <c r="S2895" s="38">
        <f>R2895*IF(A2895=4, 2.0, 3.0)</f>
        <v/>
      </c>
      <c r="T2895" s="37">
        <f>'Dashboard &amp; Optimisation'!$B$18*U2895</f>
        <v/>
      </c>
      <c r="U2895" s="26">
        <f>MIN(1, S2895/M2895)</f>
        <v/>
      </c>
      <c r="V2895" s="26">
        <f>N2895/(N2895+O2895)</f>
        <v/>
      </c>
      <c r="W2895" s="26">
        <f>U2895*V2895</f>
        <v/>
      </c>
      <c r="X2895" s="39">
        <f>T2895/N2895</f>
        <v/>
      </c>
      <c r="Y2895" s="41">
        <f>IF(W2895=MAXIFS(W$2:W$7201, A$2:A$7201, A2895, B$2:B$7201, B2895), "OPTIMAL", "")</f>
        <v/>
      </c>
    </row>
    <row r="2896" ht="20" customHeight="1">
      <c r="A2896" s="42" t="n">
        <v>4</v>
      </c>
      <c r="B2896" s="42" t="n">
        <v>45</v>
      </c>
      <c r="C2896" s="43" t="n">
        <v>80</v>
      </c>
      <c r="D2896" s="43" t="n">
        <v>2</v>
      </c>
      <c r="E2896" s="44" t="n">
        <v>4</v>
      </c>
      <c r="F2896" s="43" t="n">
        <v>1.5</v>
      </c>
      <c r="G2896" s="42" t="n">
        <v>200</v>
      </c>
      <c r="H2896" s="44" t="inlineStr">
        <is>
          <t>ON</t>
        </is>
      </c>
      <c r="I2896" s="45" t="n">
        <v>1132.611974342026</v>
      </c>
      <c r="J2896" s="45" t="n">
        <v>6657.967474874614</v>
      </c>
      <c r="K2896" s="45" t="n">
        <v>3166.666666666667</v>
      </c>
      <c r="L2896" s="45" t="n">
        <v>150</v>
      </c>
      <c r="M2896" s="45">
        <f>I2896+J2896+K2896+L2896</f>
        <v/>
      </c>
      <c r="N2896" s="45">
        <f>M2896*'Dashboard &amp; Optimisation'!$B$18/('Dashboard &amp; Optimisation'!$B$16/3.6)</f>
        <v/>
      </c>
      <c r="O2896" s="45" t="n">
        <v>988.5760832337978</v>
      </c>
      <c r="P2896" s="46" t="n">
        <v>0.08430591021387718</v>
      </c>
      <c r="Q2896" s="47" t="n">
        <v>8.434509224055622</v>
      </c>
      <c r="R2896" s="45" t="n">
        <v>5695.804072433955</v>
      </c>
      <c r="S2896" s="45">
        <f>R2896*IF(A2896=4, 2.0, 3.0)</f>
        <v/>
      </c>
      <c r="T2896" s="43">
        <f>'Dashboard &amp; Optimisation'!$B$18*U2896</f>
        <v/>
      </c>
      <c r="U2896" s="48">
        <f>MIN(1, S2896/M2896)</f>
        <v/>
      </c>
      <c r="V2896" s="48">
        <f>N2896/(N2896+O2896)</f>
        <v/>
      </c>
      <c r="W2896" s="48">
        <f>U2896*V2896</f>
        <v/>
      </c>
      <c r="X2896" s="46">
        <f>T2896/N2896</f>
        <v/>
      </c>
      <c r="Y2896" s="15">
        <f>IF(W2896=MAXIFS(W$2:W$7201, A$2:A$7201, A2896, B$2:B$7201, B2896), "OPTIMAL", "")</f>
        <v/>
      </c>
    </row>
    <row r="2897" ht="20" customHeight="1">
      <c r="A2897" s="36" t="n">
        <v>4</v>
      </c>
      <c r="B2897" s="36" t="n">
        <v>45</v>
      </c>
      <c r="C2897" s="37" t="n">
        <v>80</v>
      </c>
      <c r="D2897" s="37" t="n">
        <v>2</v>
      </c>
      <c r="E2897" s="6" t="n">
        <v>4</v>
      </c>
      <c r="F2897" s="37" t="n">
        <v>1.5</v>
      </c>
      <c r="G2897" s="36" t="n">
        <v>200</v>
      </c>
      <c r="H2897" s="6" t="inlineStr">
        <is>
          <t>OFF</t>
        </is>
      </c>
      <c r="I2897" s="38" t="n">
        <v>1132.611974342026</v>
      </c>
      <c r="J2897" s="38" t="n">
        <v>6657.967474874614</v>
      </c>
      <c r="K2897" s="38" t="n">
        <v>3166.666666666667</v>
      </c>
      <c r="L2897" s="38" t="n">
        <v>150</v>
      </c>
      <c r="M2897" s="38">
        <f>I2897+J2897+K2897+L2897</f>
        <v/>
      </c>
      <c r="N2897" s="38">
        <f>M2897*'Dashboard &amp; Optimisation'!$B$18/('Dashboard &amp; Optimisation'!$B$16/3.6)</f>
        <v/>
      </c>
      <c r="O2897" s="38" t="n">
        <v>988.5760832337978</v>
      </c>
      <c r="P2897" s="39" t="n">
        <v>0.3580388187887216</v>
      </c>
      <c r="Q2897" s="40" t="n">
        <v>8.434509224055622</v>
      </c>
      <c r="R2897" s="38" t="n">
        <v>1341.16727440611</v>
      </c>
      <c r="S2897" s="38">
        <f>R2897*IF(A2897=4, 2.0, 3.0)</f>
        <v/>
      </c>
      <c r="T2897" s="37">
        <f>'Dashboard &amp; Optimisation'!$B$18*U2897</f>
        <v/>
      </c>
      <c r="U2897" s="26">
        <f>MIN(1, S2897/M2897)</f>
        <v/>
      </c>
      <c r="V2897" s="26">
        <f>N2897/(N2897+O2897)</f>
        <v/>
      </c>
      <c r="W2897" s="26">
        <f>U2897*V2897</f>
        <v/>
      </c>
      <c r="X2897" s="39">
        <f>T2897/N2897</f>
        <v/>
      </c>
      <c r="Y2897" s="41">
        <f>IF(W2897=MAXIFS(W$2:W$7201, A$2:A$7201, A2897, B$2:B$7201, B2897), "OPTIMAL", "")</f>
        <v/>
      </c>
    </row>
    <row r="2898" ht="20" customHeight="1">
      <c r="A2898" s="28" t="n">
        <v>4</v>
      </c>
      <c r="B2898" s="28" t="n">
        <v>45</v>
      </c>
      <c r="C2898" s="29" t="n">
        <v>80</v>
      </c>
      <c r="D2898" s="29" t="n">
        <v>2</v>
      </c>
      <c r="E2898" s="30" t="n">
        <v>4</v>
      </c>
      <c r="F2898" s="29" t="n">
        <v>2</v>
      </c>
      <c r="G2898" s="28" t="n">
        <v>50</v>
      </c>
      <c r="H2898" s="30" t="inlineStr">
        <is>
          <t>ON</t>
        </is>
      </c>
      <c r="I2898" s="31" t="n">
        <v>1132.611974342026</v>
      </c>
      <c r="J2898" s="31" t="n">
        <v>6657.967474874614</v>
      </c>
      <c r="K2898" s="31" t="n">
        <v>3166.666666666667</v>
      </c>
      <c r="L2898" s="31" t="n">
        <v>150</v>
      </c>
      <c r="M2898" s="31">
        <f>I2898+J2898+K2898+L2898</f>
        <v/>
      </c>
      <c r="N2898" s="31">
        <f>M2898*'Dashboard &amp; Optimisation'!$B$18/('Dashboard &amp; Optimisation'!$B$16/3.6)</f>
        <v/>
      </c>
      <c r="O2898" s="31" t="n">
        <v>1121.966568301276</v>
      </c>
      <c r="P2898" s="32" t="n">
        <v>0.07927909532618138</v>
      </c>
      <c r="Q2898" s="33" t="n">
        <v>11.17934563207416</v>
      </c>
      <c r="R2898" s="31" t="n">
        <v>6142.73241469169</v>
      </c>
      <c r="S2898" s="31">
        <f>R2898*IF(A2898=4, 2.0, 3.0)</f>
        <v/>
      </c>
      <c r="T2898" s="29">
        <f>'Dashboard &amp; Optimisation'!$B$18*U2898</f>
        <v/>
      </c>
      <c r="U2898" s="34">
        <f>MIN(1, S2898/M2898)</f>
        <v/>
      </c>
      <c r="V2898" s="34">
        <f>N2898/(N2898+O2898)</f>
        <v/>
      </c>
      <c r="W2898" s="34">
        <f>U2898*V2898</f>
        <v/>
      </c>
      <c r="X2898" s="32">
        <f>T2898/N2898</f>
        <v/>
      </c>
      <c r="Y2898" s="35">
        <f>IF(W2898=MAXIFS(W$2:W$7201, A$2:A$7201, A2898, B$2:B$7201, B2898), "OPTIMAL", "")</f>
        <v/>
      </c>
    </row>
    <row r="2899" ht="20" customHeight="1">
      <c r="A2899" s="36" t="n">
        <v>4</v>
      </c>
      <c r="B2899" s="36" t="n">
        <v>45</v>
      </c>
      <c r="C2899" s="37" t="n">
        <v>80</v>
      </c>
      <c r="D2899" s="37" t="n">
        <v>2</v>
      </c>
      <c r="E2899" s="6" t="n">
        <v>4</v>
      </c>
      <c r="F2899" s="37" t="n">
        <v>2</v>
      </c>
      <c r="G2899" s="36" t="n">
        <v>50</v>
      </c>
      <c r="H2899" s="6" t="inlineStr">
        <is>
          <t>OFF</t>
        </is>
      </c>
      <c r="I2899" s="38" t="n">
        <v>1132.611974342026</v>
      </c>
      <c r="J2899" s="38" t="n">
        <v>6657.967474874614</v>
      </c>
      <c r="K2899" s="38" t="n">
        <v>3166.666666666667</v>
      </c>
      <c r="L2899" s="38" t="n">
        <v>150</v>
      </c>
      <c r="M2899" s="38">
        <f>I2899+J2899+K2899+L2899</f>
        <v/>
      </c>
      <c r="N2899" s="38">
        <f>M2899*'Dashboard &amp; Optimisation'!$B$18/('Dashboard &amp; Optimisation'!$B$16/3.6)</f>
        <v/>
      </c>
      <c r="O2899" s="38" t="n">
        <v>1121.966568301276</v>
      </c>
      <c r="P2899" s="39" t="n">
        <v>0.3545162725998027</v>
      </c>
      <c r="Q2899" s="40" t="n">
        <v>11.17934563207416</v>
      </c>
      <c r="R2899" s="38" t="n">
        <v>1373.67536078466</v>
      </c>
      <c r="S2899" s="38">
        <f>R2899*IF(A2899=4, 2.0, 3.0)</f>
        <v/>
      </c>
      <c r="T2899" s="37">
        <f>'Dashboard &amp; Optimisation'!$B$18*U2899</f>
        <v/>
      </c>
      <c r="U2899" s="26">
        <f>MIN(1, S2899/M2899)</f>
        <v/>
      </c>
      <c r="V2899" s="26">
        <f>N2899/(N2899+O2899)</f>
        <v/>
      </c>
      <c r="W2899" s="26">
        <f>U2899*V2899</f>
        <v/>
      </c>
      <c r="X2899" s="39">
        <f>T2899/N2899</f>
        <v/>
      </c>
      <c r="Y2899" s="41">
        <f>IF(W2899=MAXIFS(W$2:W$7201, A$2:A$7201, A2899, B$2:B$7201, B2899), "OPTIMAL", "")</f>
        <v/>
      </c>
    </row>
    <row r="2900" ht="20" customHeight="1">
      <c r="A2900" s="28" t="n">
        <v>4</v>
      </c>
      <c r="B2900" s="28" t="n">
        <v>45</v>
      </c>
      <c r="C2900" s="29" t="n">
        <v>80</v>
      </c>
      <c r="D2900" s="29" t="n">
        <v>2</v>
      </c>
      <c r="E2900" s="30" t="n">
        <v>4</v>
      </c>
      <c r="F2900" s="29" t="n">
        <v>2</v>
      </c>
      <c r="G2900" s="28" t="n">
        <v>100</v>
      </c>
      <c r="H2900" s="30" t="inlineStr">
        <is>
          <t>ON</t>
        </is>
      </c>
      <c r="I2900" s="31" t="n">
        <v>1132.611974342026</v>
      </c>
      <c r="J2900" s="31" t="n">
        <v>6657.967474874614</v>
      </c>
      <c r="K2900" s="31" t="n">
        <v>3166.666666666667</v>
      </c>
      <c r="L2900" s="31" t="n">
        <v>150</v>
      </c>
      <c r="M2900" s="31">
        <f>I2900+J2900+K2900+L2900</f>
        <v/>
      </c>
      <c r="N2900" s="31">
        <f>M2900*'Dashboard &amp; Optimisation'!$B$18/('Dashboard &amp; Optimisation'!$B$16/3.6)</f>
        <v/>
      </c>
      <c r="O2900" s="31" t="n">
        <v>1121.966568301276</v>
      </c>
      <c r="P2900" s="32" t="n">
        <v>0.08027381372050572</v>
      </c>
      <c r="Q2900" s="33" t="n">
        <v>11.17934563207416</v>
      </c>
      <c r="R2900" s="31" t="n">
        <v>6066.614330336301</v>
      </c>
      <c r="S2900" s="31">
        <f>R2900*IF(A2900=4, 2.0, 3.0)</f>
        <v/>
      </c>
      <c r="T2900" s="29">
        <f>'Dashboard &amp; Optimisation'!$B$18*U2900</f>
        <v/>
      </c>
      <c r="U2900" s="34">
        <f>MIN(1, S2900/M2900)</f>
        <v/>
      </c>
      <c r="V2900" s="34">
        <f>N2900/(N2900+O2900)</f>
        <v/>
      </c>
      <c r="W2900" s="34">
        <f>U2900*V2900</f>
        <v/>
      </c>
      <c r="X2900" s="32">
        <f>T2900/N2900</f>
        <v/>
      </c>
      <c r="Y2900" s="35">
        <f>IF(W2900=MAXIFS(W$2:W$7201, A$2:A$7201, A2900, B$2:B$7201, B2900), "OPTIMAL", "")</f>
        <v/>
      </c>
    </row>
    <row r="2901" ht="20" customHeight="1">
      <c r="A2901" s="36" t="n">
        <v>4</v>
      </c>
      <c r="B2901" s="36" t="n">
        <v>45</v>
      </c>
      <c r="C2901" s="37" t="n">
        <v>80</v>
      </c>
      <c r="D2901" s="37" t="n">
        <v>2</v>
      </c>
      <c r="E2901" s="6" t="n">
        <v>4</v>
      </c>
      <c r="F2901" s="37" t="n">
        <v>2</v>
      </c>
      <c r="G2901" s="36" t="n">
        <v>100</v>
      </c>
      <c r="H2901" s="6" t="inlineStr">
        <is>
          <t>OFF</t>
        </is>
      </c>
      <c r="I2901" s="38" t="n">
        <v>1132.611974342026</v>
      </c>
      <c r="J2901" s="38" t="n">
        <v>6657.967474874614</v>
      </c>
      <c r="K2901" s="38" t="n">
        <v>3166.666666666667</v>
      </c>
      <c r="L2901" s="38" t="n">
        <v>150</v>
      </c>
      <c r="M2901" s="38">
        <f>I2901+J2901+K2901+L2901</f>
        <v/>
      </c>
      <c r="N2901" s="38">
        <f>M2901*'Dashboard &amp; Optimisation'!$B$18/('Dashboard &amp; Optimisation'!$B$16/3.6)</f>
        <v/>
      </c>
      <c r="O2901" s="38" t="n">
        <v>1121.966568301276</v>
      </c>
      <c r="P2901" s="39" t="n">
        <v>0.355510990994127</v>
      </c>
      <c r="Q2901" s="40" t="n">
        <v>11.17934563207416</v>
      </c>
      <c r="R2901" s="38" t="n">
        <v>1369.831822374268</v>
      </c>
      <c r="S2901" s="38">
        <f>R2901*IF(A2901=4, 2.0, 3.0)</f>
        <v/>
      </c>
      <c r="T2901" s="37">
        <f>'Dashboard &amp; Optimisation'!$B$18*U2901</f>
        <v/>
      </c>
      <c r="U2901" s="26">
        <f>MIN(1, S2901/M2901)</f>
        <v/>
      </c>
      <c r="V2901" s="26">
        <f>N2901/(N2901+O2901)</f>
        <v/>
      </c>
      <c r="W2901" s="26">
        <f>U2901*V2901</f>
        <v/>
      </c>
      <c r="X2901" s="39">
        <f>T2901/N2901</f>
        <v/>
      </c>
      <c r="Y2901" s="41">
        <f>IF(W2901=MAXIFS(W$2:W$7201, A$2:A$7201, A2901, B$2:B$7201, B2901), "OPTIMAL", "")</f>
        <v/>
      </c>
    </row>
    <row r="2902" ht="20" customHeight="1">
      <c r="A2902" s="28" t="n">
        <v>4</v>
      </c>
      <c r="B2902" s="28" t="n">
        <v>45</v>
      </c>
      <c r="C2902" s="29" t="n">
        <v>80</v>
      </c>
      <c r="D2902" s="29" t="n">
        <v>2</v>
      </c>
      <c r="E2902" s="30" t="n">
        <v>4</v>
      </c>
      <c r="F2902" s="29" t="n">
        <v>2</v>
      </c>
      <c r="G2902" s="28" t="n">
        <v>150</v>
      </c>
      <c r="H2902" s="30" t="inlineStr">
        <is>
          <t>ON</t>
        </is>
      </c>
      <c r="I2902" s="31" t="n">
        <v>1132.611974342026</v>
      </c>
      <c r="J2902" s="31" t="n">
        <v>6657.967474874614</v>
      </c>
      <c r="K2902" s="31" t="n">
        <v>3166.666666666667</v>
      </c>
      <c r="L2902" s="31" t="n">
        <v>150</v>
      </c>
      <c r="M2902" s="31">
        <f>I2902+J2902+K2902+L2902</f>
        <v/>
      </c>
      <c r="N2902" s="31">
        <f>M2902*'Dashboard &amp; Optimisation'!$B$18/('Dashboard &amp; Optimisation'!$B$16/3.6)</f>
        <v/>
      </c>
      <c r="O2902" s="31" t="n">
        <v>1121.966568301276</v>
      </c>
      <c r="P2902" s="32" t="n">
        <v>0.08126853211483007</v>
      </c>
      <c r="Q2902" s="33" t="n">
        <v>11.17934563207416</v>
      </c>
      <c r="R2902" s="31" t="n">
        <v>5992.359600878035</v>
      </c>
      <c r="S2902" s="31">
        <f>R2902*IF(A2902=4, 2.0, 3.0)</f>
        <v/>
      </c>
      <c r="T2902" s="29">
        <f>'Dashboard &amp; Optimisation'!$B$18*U2902</f>
        <v/>
      </c>
      <c r="U2902" s="34">
        <f>MIN(1, S2902/M2902)</f>
        <v/>
      </c>
      <c r="V2902" s="34">
        <f>N2902/(N2902+O2902)</f>
        <v/>
      </c>
      <c r="W2902" s="34">
        <f>U2902*V2902</f>
        <v/>
      </c>
      <c r="X2902" s="32">
        <f>T2902/N2902</f>
        <v/>
      </c>
      <c r="Y2902" s="35">
        <f>IF(W2902=MAXIFS(W$2:W$7201, A$2:A$7201, A2902, B$2:B$7201, B2902), "OPTIMAL", "")</f>
        <v/>
      </c>
    </row>
    <row r="2903" ht="20" customHeight="1">
      <c r="A2903" s="36" t="n">
        <v>4</v>
      </c>
      <c r="B2903" s="36" t="n">
        <v>45</v>
      </c>
      <c r="C2903" s="37" t="n">
        <v>80</v>
      </c>
      <c r="D2903" s="37" t="n">
        <v>2</v>
      </c>
      <c r="E2903" s="6" t="n">
        <v>4</v>
      </c>
      <c r="F2903" s="37" t="n">
        <v>2</v>
      </c>
      <c r="G2903" s="36" t="n">
        <v>150</v>
      </c>
      <c r="H2903" s="6" t="inlineStr">
        <is>
          <t>OFF</t>
        </is>
      </c>
      <c r="I2903" s="38" t="n">
        <v>1132.611974342026</v>
      </c>
      <c r="J2903" s="38" t="n">
        <v>6657.967474874614</v>
      </c>
      <c r="K2903" s="38" t="n">
        <v>3166.666666666667</v>
      </c>
      <c r="L2903" s="38" t="n">
        <v>150</v>
      </c>
      <c r="M2903" s="38">
        <f>I2903+J2903+K2903+L2903</f>
        <v/>
      </c>
      <c r="N2903" s="38">
        <f>M2903*'Dashboard &amp; Optimisation'!$B$18/('Dashboard &amp; Optimisation'!$B$16/3.6)</f>
        <v/>
      </c>
      <c r="O2903" s="38" t="n">
        <v>1121.966568301276</v>
      </c>
      <c r="P2903" s="39" t="n">
        <v>0.3565057093884514</v>
      </c>
      <c r="Q2903" s="40" t="n">
        <v>11.17934563207416</v>
      </c>
      <c r="R2903" s="38" t="n">
        <v>1366.009732362907</v>
      </c>
      <c r="S2903" s="38">
        <f>R2903*IF(A2903=4, 2.0, 3.0)</f>
        <v/>
      </c>
      <c r="T2903" s="37">
        <f>'Dashboard &amp; Optimisation'!$B$18*U2903</f>
        <v/>
      </c>
      <c r="U2903" s="26">
        <f>MIN(1, S2903/M2903)</f>
        <v/>
      </c>
      <c r="V2903" s="26">
        <f>N2903/(N2903+O2903)</f>
        <v/>
      </c>
      <c r="W2903" s="26">
        <f>U2903*V2903</f>
        <v/>
      </c>
      <c r="X2903" s="39">
        <f>T2903/N2903</f>
        <v/>
      </c>
      <c r="Y2903" s="41">
        <f>IF(W2903=MAXIFS(W$2:W$7201, A$2:A$7201, A2903, B$2:B$7201, B2903), "OPTIMAL", "")</f>
        <v/>
      </c>
    </row>
    <row r="2904" ht="20" customHeight="1">
      <c r="A2904" s="28" t="n">
        <v>4</v>
      </c>
      <c r="B2904" s="28" t="n">
        <v>45</v>
      </c>
      <c r="C2904" s="29" t="n">
        <v>80</v>
      </c>
      <c r="D2904" s="29" t="n">
        <v>2</v>
      </c>
      <c r="E2904" s="30" t="n">
        <v>4</v>
      </c>
      <c r="F2904" s="29" t="n">
        <v>2</v>
      </c>
      <c r="G2904" s="28" t="n">
        <v>200</v>
      </c>
      <c r="H2904" s="30" t="inlineStr">
        <is>
          <t>ON</t>
        </is>
      </c>
      <c r="I2904" s="31" t="n">
        <v>1132.611974342026</v>
      </c>
      <c r="J2904" s="31" t="n">
        <v>6657.967474874614</v>
      </c>
      <c r="K2904" s="31" t="n">
        <v>3166.666666666667</v>
      </c>
      <c r="L2904" s="31" t="n">
        <v>150</v>
      </c>
      <c r="M2904" s="31">
        <f>I2904+J2904+K2904+L2904</f>
        <v/>
      </c>
      <c r="N2904" s="31">
        <f>M2904*'Dashboard &amp; Optimisation'!$B$18/('Dashboard &amp; Optimisation'!$B$16/3.6)</f>
        <v/>
      </c>
      <c r="O2904" s="31" t="n">
        <v>1121.966568301276</v>
      </c>
      <c r="P2904" s="32" t="n">
        <v>0.08226325050915441</v>
      </c>
      <c r="Q2904" s="33" t="n">
        <v>11.17934563207416</v>
      </c>
      <c r="R2904" s="31" t="n">
        <v>5919.900631854726</v>
      </c>
      <c r="S2904" s="31">
        <f>R2904*IF(A2904=4, 2.0, 3.0)</f>
        <v/>
      </c>
      <c r="T2904" s="29">
        <f>'Dashboard &amp; Optimisation'!$B$18*U2904</f>
        <v/>
      </c>
      <c r="U2904" s="34">
        <f>MIN(1, S2904/M2904)</f>
        <v/>
      </c>
      <c r="V2904" s="34">
        <f>N2904/(N2904+O2904)</f>
        <v/>
      </c>
      <c r="W2904" s="34">
        <f>U2904*V2904</f>
        <v/>
      </c>
      <c r="X2904" s="32">
        <f>T2904/N2904</f>
        <v/>
      </c>
      <c r="Y2904" s="35">
        <f>IF(W2904=MAXIFS(W$2:W$7201, A$2:A$7201, A2904, B$2:B$7201, B2904), "OPTIMAL", "")</f>
        <v/>
      </c>
    </row>
    <row r="2905" ht="20" customHeight="1">
      <c r="A2905" s="36" t="n">
        <v>4</v>
      </c>
      <c r="B2905" s="36" t="n">
        <v>45</v>
      </c>
      <c r="C2905" s="37" t="n">
        <v>80</v>
      </c>
      <c r="D2905" s="37" t="n">
        <v>2</v>
      </c>
      <c r="E2905" s="6" t="n">
        <v>4</v>
      </c>
      <c r="F2905" s="37" t="n">
        <v>2</v>
      </c>
      <c r="G2905" s="36" t="n">
        <v>200</v>
      </c>
      <c r="H2905" s="6" t="inlineStr">
        <is>
          <t>OFF</t>
        </is>
      </c>
      <c r="I2905" s="38" t="n">
        <v>1132.611974342026</v>
      </c>
      <c r="J2905" s="38" t="n">
        <v>6657.967474874614</v>
      </c>
      <c r="K2905" s="38" t="n">
        <v>3166.666666666667</v>
      </c>
      <c r="L2905" s="38" t="n">
        <v>150</v>
      </c>
      <c r="M2905" s="38">
        <f>I2905+J2905+K2905+L2905</f>
        <v/>
      </c>
      <c r="N2905" s="38">
        <f>M2905*'Dashboard &amp; Optimisation'!$B$18/('Dashboard &amp; Optimisation'!$B$16/3.6)</f>
        <v/>
      </c>
      <c r="O2905" s="38" t="n">
        <v>1121.966568301276</v>
      </c>
      <c r="P2905" s="39" t="n">
        <v>0.3575004277827757</v>
      </c>
      <c r="Q2905" s="40" t="n">
        <v>11.17934563207416</v>
      </c>
      <c r="R2905" s="38" t="n">
        <v>1362.208911714846</v>
      </c>
      <c r="S2905" s="38">
        <f>R2905*IF(A2905=4, 2.0, 3.0)</f>
        <v/>
      </c>
      <c r="T2905" s="37">
        <f>'Dashboard &amp; Optimisation'!$B$18*U2905</f>
        <v/>
      </c>
      <c r="U2905" s="26">
        <f>MIN(1, S2905/M2905)</f>
        <v/>
      </c>
      <c r="V2905" s="26">
        <f>N2905/(N2905+O2905)</f>
        <v/>
      </c>
      <c r="W2905" s="26">
        <f>U2905*V2905</f>
        <v/>
      </c>
      <c r="X2905" s="39">
        <f>T2905/N2905</f>
        <v/>
      </c>
      <c r="Y2905" s="41">
        <f>IF(W2905=MAXIFS(W$2:W$7201, A$2:A$7201, A2905, B$2:B$7201, B2905), "OPTIMAL", "")</f>
        <v/>
      </c>
    </row>
    <row r="2906" ht="20" customHeight="1">
      <c r="A2906" s="28" t="n">
        <v>4</v>
      </c>
      <c r="B2906" s="28" t="n">
        <v>45</v>
      </c>
      <c r="C2906" s="29" t="n">
        <v>80</v>
      </c>
      <c r="D2906" s="29" t="n">
        <v>2</v>
      </c>
      <c r="E2906" s="30" t="n">
        <v>8</v>
      </c>
      <c r="F2906" s="29" t="n">
        <v>1.5</v>
      </c>
      <c r="G2906" s="28" t="n">
        <v>50</v>
      </c>
      <c r="H2906" s="30" t="inlineStr">
        <is>
          <t>ON</t>
        </is>
      </c>
      <c r="I2906" s="31" t="n">
        <v>1132.611974342026</v>
      </c>
      <c r="J2906" s="31" t="n">
        <v>6657.967474874614</v>
      </c>
      <c r="K2906" s="31" t="n">
        <v>3166.666666666667</v>
      </c>
      <c r="L2906" s="31" t="n">
        <v>150</v>
      </c>
      <c r="M2906" s="31">
        <f>I2906+J2906+K2906+L2906</f>
        <v/>
      </c>
      <c r="N2906" s="31">
        <f>M2906*'Dashboard &amp; Optimisation'!$B$18/('Dashboard &amp; Optimisation'!$B$16/3.6)</f>
        <v/>
      </c>
      <c r="O2906" s="31" t="n">
        <v>1400.412163880632</v>
      </c>
      <c r="P2906" s="32" t="n">
        <v>0.06045706944110856</v>
      </c>
      <c r="Q2906" s="33" t="n">
        <v>16.66901844811125</v>
      </c>
      <c r="R2906" s="31" t="n">
        <v>8289.941711494623</v>
      </c>
      <c r="S2906" s="31">
        <f>R2906*IF(A2906=4, 2.0, 3.0)</f>
        <v/>
      </c>
      <c r="T2906" s="29">
        <f>'Dashboard &amp; Optimisation'!$B$18*U2906</f>
        <v/>
      </c>
      <c r="U2906" s="34">
        <f>MIN(1, S2906/M2906)</f>
        <v/>
      </c>
      <c r="V2906" s="34">
        <f>N2906/(N2906+O2906)</f>
        <v/>
      </c>
      <c r="W2906" s="34">
        <f>U2906*V2906</f>
        <v/>
      </c>
      <c r="X2906" s="32">
        <f>T2906/N2906</f>
        <v/>
      </c>
      <c r="Y2906" s="35">
        <f>IF(W2906=MAXIFS(W$2:W$7201, A$2:A$7201, A2906, B$2:B$7201, B2906), "OPTIMAL", "")</f>
        <v/>
      </c>
    </row>
    <row r="2907" ht="20" customHeight="1">
      <c r="A2907" s="36" t="n">
        <v>4</v>
      </c>
      <c r="B2907" s="36" t="n">
        <v>45</v>
      </c>
      <c r="C2907" s="37" t="n">
        <v>80</v>
      </c>
      <c r="D2907" s="37" t="n">
        <v>2</v>
      </c>
      <c r="E2907" s="6" t="n">
        <v>8</v>
      </c>
      <c r="F2907" s="37" t="n">
        <v>1.5</v>
      </c>
      <c r="G2907" s="36" t="n">
        <v>50</v>
      </c>
      <c r="H2907" s="6" t="inlineStr">
        <is>
          <t>OFF</t>
        </is>
      </c>
      <c r="I2907" s="38" t="n">
        <v>1132.611974342026</v>
      </c>
      <c r="J2907" s="38" t="n">
        <v>6657.967474874614</v>
      </c>
      <c r="K2907" s="38" t="n">
        <v>3166.666666666667</v>
      </c>
      <c r="L2907" s="38" t="n">
        <v>150</v>
      </c>
      <c r="M2907" s="38">
        <f>I2907+J2907+K2907+L2907</f>
        <v/>
      </c>
      <c r="N2907" s="38">
        <f>M2907*'Dashboard &amp; Optimisation'!$B$18/('Dashboard &amp; Optimisation'!$B$16/3.6)</f>
        <v/>
      </c>
      <c r="O2907" s="38" t="n">
        <v>1400.412163880632</v>
      </c>
      <c r="P2907" s="39" t="n">
        <v>0.2690882035045009</v>
      </c>
      <c r="Q2907" s="40" t="n">
        <v>16.66901844811125</v>
      </c>
      <c r="R2907" s="38" t="n">
        <v>1862.532713018725</v>
      </c>
      <c r="S2907" s="38">
        <f>R2907*IF(A2907=4, 2.0, 3.0)</f>
        <v/>
      </c>
      <c r="T2907" s="37">
        <f>'Dashboard &amp; Optimisation'!$B$18*U2907</f>
        <v/>
      </c>
      <c r="U2907" s="26">
        <f>MIN(1, S2907/M2907)</f>
        <v/>
      </c>
      <c r="V2907" s="26">
        <f>N2907/(N2907+O2907)</f>
        <v/>
      </c>
      <c r="W2907" s="26">
        <f>U2907*V2907</f>
        <v/>
      </c>
      <c r="X2907" s="39">
        <f>T2907/N2907</f>
        <v/>
      </c>
      <c r="Y2907" s="41">
        <f>IF(W2907=MAXIFS(W$2:W$7201, A$2:A$7201, A2907, B$2:B$7201, B2907), "OPTIMAL", "")</f>
        <v/>
      </c>
    </row>
    <row r="2908" ht="20" customHeight="1">
      <c r="A2908" s="28" t="n">
        <v>4</v>
      </c>
      <c r="B2908" s="28" t="n">
        <v>45</v>
      </c>
      <c r="C2908" s="29" t="n">
        <v>80</v>
      </c>
      <c r="D2908" s="29" t="n">
        <v>2</v>
      </c>
      <c r="E2908" s="30" t="n">
        <v>8</v>
      </c>
      <c r="F2908" s="29" t="n">
        <v>1.5</v>
      </c>
      <c r="G2908" s="28" t="n">
        <v>100</v>
      </c>
      <c r="H2908" s="30" t="inlineStr">
        <is>
          <t>ON</t>
        </is>
      </c>
      <c r="I2908" s="31" t="n">
        <v>1132.611974342026</v>
      </c>
      <c r="J2908" s="31" t="n">
        <v>6657.967474874614</v>
      </c>
      <c r="K2908" s="31" t="n">
        <v>3166.666666666667</v>
      </c>
      <c r="L2908" s="31" t="n">
        <v>150</v>
      </c>
      <c r="M2908" s="31">
        <f>I2908+J2908+K2908+L2908</f>
        <v/>
      </c>
      <c r="N2908" s="31">
        <f>M2908*'Dashboard &amp; Optimisation'!$B$18/('Dashboard &amp; Optimisation'!$B$16/3.6)</f>
        <v/>
      </c>
      <c r="O2908" s="31" t="n">
        <v>1400.412163880632</v>
      </c>
      <c r="P2908" s="32" t="n">
        <v>0.06145178783543291</v>
      </c>
      <c r="Q2908" s="33" t="n">
        <v>16.66901844811125</v>
      </c>
      <c r="R2908" s="31" t="n">
        <v>8155.752653718411</v>
      </c>
      <c r="S2908" s="31">
        <f>R2908*IF(A2908=4, 2.0, 3.0)</f>
        <v/>
      </c>
      <c r="T2908" s="29">
        <f>'Dashboard &amp; Optimisation'!$B$18*U2908</f>
        <v/>
      </c>
      <c r="U2908" s="34">
        <f>MIN(1, S2908/M2908)</f>
        <v/>
      </c>
      <c r="V2908" s="34">
        <f>N2908/(N2908+O2908)</f>
        <v/>
      </c>
      <c r="W2908" s="34">
        <f>U2908*V2908</f>
        <v/>
      </c>
      <c r="X2908" s="32">
        <f>T2908/N2908</f>
        <v/>
      </c>
      <c r="Y2908" s="35">
        <f>IF(W2908=MAXIFS(W$2:W$7201, A$2:A$7201, A2908, B$2:B$7201, B2908), "OPTIMAL", "")</f>
        <v/>
      </c>
    </row>
    <row r="2909" ht="20" customHeight="1">
      <c r="A2909" s="36" t="n">
        <v>4</v>
      </c>
      <c r="B2909" s="36" t="n">
        <v>45</v>
      </c>
      <c r="C2909" s="37" t="n">
        <v>80</v>
      </c>
      <c r="D2909" s="37" t="n">
        <v>2</v>
      </c>
      <c r="E2909" s="6" t="n">
        <v>8</v>
      </c>
      <c r="F2909" s="37" t="n">
        <v>1.5</v>
      </c>
      <c r="G2909" s="36" t="n">
        <v>100</v>
      </c>
      <c r="H2909" s="6" t="inlineStr">
        <is>
          <t>OFF</t>
        </is>
      </c>
      <c r="I2909" s="38" t="n">
        <v>1132.611974342026</v>
      </c>
      <c r="J2909" s="38" t="n">
        <v>6657.967474874614</v>
      </c>
      <c r="K2909" s="38" t="n">
        <v>3166.666666666667</v>
      </c>
      <c r="L2909" s="38" t="n">
        <v>150</v>
      </c>
      <c r="M2909" s="38">
        <f>I2909+J2909+K2909+L2909</f>
        <v/>
      </c>
      <c r="N2909" s="38">
        <f>M2909*'Dashboard &amp; Optimisation'!$B$18/('Dashboard &amp; Optimisation'!$B$16/3.6)</f>
        <v/>
      </c>
      <c r="O2909" s="38" t="n">
        <v>1400.412163880632</v>
      </c>
      <c r="P2909" s="39" t="n">
        <v>0.2700829218988253</v>
      </c>
      <c r="Q2909" s="40" t="n">
        <v>16.66901844811125</v>
      </c>
      <c r="R2909" s="38" t="n">
        <v>1855.672984396695</v>
      </c>
      <c r="S2909" s="38">
        <f>R2909*IF(A2909=4, 2.0, 3.0)</f>
        <v/>
      </c>
      <c r="T2909" s="37">
        <f>'Dashboard &amp; Optimisation'!$B$18*U2909</f>
        <v/>
      </c>
      <c r="U2909" s="26">
        <f>MIN(1, S2909/M2909)</f>
        <v/>
      </c>
      <c r="V2909" s="26">
        <f>N2909/(N2909+O2909)</f>
        <v/>
      </c>
      <c r="W2909" s="26">
        <f>U2909*V2909</f>
        <v/>
      </c>
      <c r="X2909" s="39">
        <f>T2909/N2909</f>
        <v/>
      </c>
      <c r="Y2909" s="41">
        <f>IF(W2909=MAXIFS(W$2:W$7201, A$2:A$7201, A2909, B$2:B$7201, B2909), "OPTIMAL", "")</f>
        <v/>
      </c>
    </row>
    <row r="2910" ht="20" customHeight="1">
      <c r="A2910" s="28" t="n">
        <v>4</v>
      </c>
      <c r="B2910" s="28" t="n">
        <v>45</v>
      </c>
      <c r="C2910" s="29" t="n">
        <v>80</v>
      </c>
      <c r="D2910" s="29" t="n">
        <v>2</v>
      </c>
      <c r="E2910" s="30" t="n">
        <v>8</v>
      </c>
      <c r="F2910" s="29" t="n">
        <v>1.5</v>
      </c>
      <c r="G2910" s="28" t="n">
        <v>150</v>
      </c>
      <c r="H2910" s="30" t="inlineStr">
        <is>
          <t>ON</t>
        </is>
      </c>
      <c r="I2910" s="31" t="n">
        <v>1132.611974342026</v>
      </c>
      <c r="J2910" s="31" t="n">
        <v>6657.967474874614</v>
      </c>
      <c r="K2910" s="31" t="n">
        <v>3166.666666666667</v>
      </c>
      <c r="L2910" s="31" t="n">
        <v>150</v>
      </c>
      <c r="M2910" s="31">
        <f>I2910+J2910+K2910+L2910</f>
        <v/>
      </c>
      <c r="N2910" s="31">
        <f>M2910*'Dashboard &amp; Optimisation'!$B$18/('Dashboard &amp; Optimisation'!$B$16/3.6)</f>
        <v/>
      </c>
      <c r="O2910" s="31" t="n">
        <v>1400.412163880632</v>
      </c>
      <c r="P2910" s="32" t="n">
        <v>0.06244650622975725</v>
      </c>
      <c r="Q2910" s="33" t="n">
        <v>16.66901844811125</v>
      </c>
      <c r="R2910" s="31" t="n">
        <v>8025.838625312008</v>
      </c>
      <c r="S2910" s="31">
        <f>R2910*IF(A2910=4, 2.0, 3.0)</f>
        <v/>
      </c>
      <c r="T2910" s="29">
        <f>'Dashboard &amp; Optimisation'!$B$18*U2910</f>
        <v/>
      </c>
      <c r="U2910" s="34">
        <f>MIN(1, S2910/M2910)</f>
        <v/>
      </c>
      <c r="V2910" s="34">
        <f>N2910/(N2910+O2910)</f>
        <v/>
      </c>
      <c r="W2910" s="34">
        <f>U2910*V2910</f>
        <v/>
      </c>
      <c r="X2910" s="32">
        <f>T2910/N2910</f>
        <v/>
      </c>
      <c r="Y2910" s="35">
        <f>IF(W2910=MAXIFS(W$2:W$7201, A$2:A$7201, A2910, B$2:B$7201, B2910), "OPTIMAL", "")</f>
        <v/>
      </c>
    </row>
    <row r="2911" ht="20" customHeight="1">
      <c r="A2911" s="36" t="n">
        <v>4</v>
      </c>
      <c r="B2911" s="36" t="n">
        <v>45</v>
      </c>
      <c r="C2911" s="37" t="n">
        <v>80</v>
      </c>
      <c r="D2911" s="37" t="n">
        <v>2</v>
      </c>
      <c r="E2911" s="6" t="n">
        <v>8</v>
      </c>
      <c r="F2911" s="37" t="n">
        <v>1.5</v>
      </c>
      <c r="G2911" s="36" t="n">
        <v>150</v>
      </c>
      <c r="H2911" s="6" t="inlineStr">
        <is>
          <t>OFF</t>
        </is>
      </c>
      <c r="I2911" s="38" t="n">
        <v>1132.611974342026</v>
      </c>
      <c r="J2911" s="38" t="n">
        <v>6657.967474874614</v>
      </c>
      <c r="K2911" s="38" t="n">
        <v>3166.666666666667</v>
      </c>
      <c r="L2911" s="38" t="n">
        <v>150</v>
      </c>
      <c r="M2911" s="38">
        <f>I2911+J2911+K2911+L2911</f>
        <v/>
      </c>
      <c r="N2911" s="38">
        <f>M2911*'Dashboard &amp; Optimisation'!$B$18/('Dashboard &amp; Optimisation'!$B$16/3.6)</f>
        <v/>
      </c>
      <c r="O2911" s="38" t="n">
        <v>1400.412163880632</v>
      </c>
      <c r="P2911" s="39" t="n">
        <v>0.2710776402931496</v>
      </c>
      <c r="Q2911" s="40" t="n">
        <v>16.66901844811125</v>
      </c>
      <c r="R2911" s="38" t="n">
        <v>1848.863599272072</v>
      </c>
      <c r="S2911" s="38">
        <f>R2911*IF(A2911=4, 2.0, 3.0)</f>
        <v/>
      </c>
      <c r="T2911" s="37">
        <f>'Dashboard &amp; Optimisation'!$B$18*U2911</f>
        <v/>
      </c>
      <c r="U2911" s="26">
        <f>MIN(1, S2911/M2911)</f>
        <v/>
      </c>
      <c r="V2911" s="26">
        <f>N2911/(N2911+O2911)</f>
        <v/>
      </c>
      <c r="W2911" s="26">
        <f>U2911*V2911</f>
        <v/>
      </c>
      <c r="X2911" s="39">
        <f>T2911/N2911</f>
        <v/>
      </c>
      <c r="Y2911" s="41">
        <f>IF(W2911=MAXIFS(W$2:W$7201, A$2:A$7201, A2911, B$2:B$7201, B2911), "OPTIMAL", "")</f>
        <v/>
      </c>
    </row>
    <row r="2912" ht="20" customHeight="1">
      <c r="A2912" s="28" t="n">
        <v>4</v>
      </c>
      <c r="B2912" s="28" t="n">
        <v>45</v>
      </c>
      <c r="C2912" s="29" t="n">
        <v>80</v>
      </c>
      <c r="D2912" s="29" t="n">
        <v>2</v>
      </c>
      <c r="E2912" s="30" t="n">
        <v>8</v>
      </c>
      <c r="F2912" s="29" t="n">
        <v>1.5</v>
      </c>
      <c r="G2912" s="28" t="n">
        <v>200</v>
      </c>
      <c r="H2912" s="30" t="inlineStr">
        <is>
          <t>ON</t>
        </is>
      </c>
      <c r="I2912" s="31" t="n">
        <v>1132.611974342026</v>
      </c>
      <c r="J2912" s="31" t="n">
        <v>6657.967474874614</v>
      </c>
      <c r="K2912" s="31" t="n">
        <v>3166.666666666667</v>
      </c>
      <c r="L2912" s="31" t="n">
        <v>150</v>
      </c>
      <c r="M2912" s="31">
        <f>I2912+J2912+K2912+L2912</f>
        <v/>
      </c>
      <c r="N2912" s="31">
        <f>M2912*'Dashboard &amp; Optimisation'!$B$18/('Dashboard &amp; Optimisation'!$B$16/3.6)</f>
        <v/>
      </c>
      <c r="O2912" s="31" t="n">
        <v>1400.412163880632</v>
      </c>
      <c r="P2912" s="32" t="n">
        <v>0.06344122462408161</v>
      </c>
      <c r="Q2912" s="33" t="n">
        <v>16.66901844811125</v>
      </c>
      <c r="R2912" s="31" t="n">
        <v>7899.99853698171</v>
      </c>
      <c r="S2912" s="31">
        <f>R2912*IF(A2912=4, 2.0, 3.0)</f>
        <v/>
      </c>
      <c r="T2912" s="29">
        <f>'Dashboard &amp; Optimisation'!$B$18*U2912</f>
        <v/>
      </c>
      <c r="U2912" s="34">
        <f>MIN(1, S2912/M2912)</f>
        <v/>
      </c>
      <c r="V2912" s="34">
        <f>N2912/(N2912+O2912)</f>
        <v/>
      </c>
      <c r="W2912" s="34">
        <f>U2912*V2912</f>
        <v/>
      </c>
      <c r="X2912" s="32">
        <f>T2912/N2912</f>
        <v/>
      </c>
      <c r="Y2912" s="35">
        <f>IF(W2912=MAXIFS(W$2:W$7201, A$2:A$7201, A2912, B$2:B$7201, B2912), "OPTIMAL", "")</f>
        <v/>
      </c>
    </row>
    <row r="2913" ht="20" customHeight="1">
      <c r="A2913" s="36" t="n">
        <v>4</v>
      </c>
      <c r="B2913" s="36" t="n">
        <v>45</v>
      </c>
      <c r="C2913" s="37" t="n">
        <v>80</v>
      </c>
      <c r="D2913" s="37" t="n">
        <v>2</v>
      </c>
      <c r="E2913" s="6" t="n">
        <v>8</v>
      </c>
      <c r="F2913" s="37" t="n">
        <v>1.5</v>
      </c>
      <c r="G2913" s="36" t="n">
        <v>200</v>
      </c>
      <c r="H2913" s="6" t="inlineStr">
        <is>
          <t>OFF</t>
        </is>
      </c>
      <c r="I2913" s="38" t="n">
        <v>1132.611974342026</v>
      </c>
      <c r="J2913" s="38" t="n">
        <v>6657.967474874614</v>
      </c>
      <c r="K2913" s="38" t="n">
        <v>3166.666666666667</v>
      </c>
      <c r="L2913" s="38" t="n">
        <v>150</v>
      </c>
      <c r="M2913" s="38">
        <f>I2913+J2913+K2913+L2913</f>
        <v/>
      </c>
      <c r="N2913" s="38">
        <f>M2913*'Dashboard &amp; Optimisation'!$B$18/('Dashboard &amp; Optimisation'!$B$16/3.6)</f>
        <v/>
      </c>
      <c r="O2913" s="38" t="n">
        <v>1400.412163880632</v>
      </c>
      <c r="P2913" s="39" t="n">
        <v>0.272072358687474</v>
      </c>
      <c r="Q2913" s="40" t="n">
        <v>16.66901844811125</v>
      </c>
      <c r="R2913" s="38" t="n">
        <v>1842.104005465245</v>
      </c>
      <c r="S2913" s="38">
        <f>R2913*IF(A2913=4, 2.0, 3.0)</f>
        <v/>
      </c>
      <c r="T2913" s="37">
        <f>'Dashboard &amp; Optimisation'!$B$18*U2913</f>
        <v/>
      </c>
      <c r="U2913" s="26">
        <f>MIN(1, S2913/M2913)</f>
        <v/>
      </c>
      <c r="V2913" s="26">
        <f>N2913/(N2913+O2913)</f>
        <v/>
      </c>
      <c r="W2913" s="26">
        <f>U2913*V2913</f>
        <v/>
      </c>
      <c r="X2913" s="39">
        <f>T2913/N2913</f>
        <v/>
      </c>
      <c r="Y2913" s="41">
        <f>IF(W2913=MAXIFS(W$2:W$7201, A$2:A$7201, A2913, B$2:B$7201, B2913), "OPTIMAL", "")</f>
        <v/>
      </c>
    </row>
    <row r="2914" ht="20" customHeight="1">
      <c r="A2914" s="28" t="n">
        <v>4</v>
      </c>
      <c r="B2914" s="28" t="n">
        <v>45</v>
      </c>
      <c r="C2914" s="29" t="n">
        <v>80</v>
      </c>
      <c r="D2914" s="29" t="n">
        <v>2</v>
      </c>
      <c r="E2914" s="30" t="n">
        <v>8</v>
      </c>
      <c r="F2914" s="29" t="n">
        <v>2</v>
      </c>
      <c r="G2914" s="28" t="n">
        <v>50</v>
      </c>
      <c r="H2914" s="30" t="inlineStr">
        <is>
          <t>ON</t>
        </is>
      </c>
      <c r="I2914" s="31" t="n">
        <v>1132.611974342026</v>
      </c>
      <c r="J2914" s="31" t="n">
        <v>6657.967474874614</v>
      </c>
      <c r="K2914" s="31" t="n">
        <v>3166.666666666667</v>
      </c>
      <c r="L2914" s="31" t="n">
        <v>150</v>
      </c>
      <c r="M2914" s="31">
        <f>I2914+J2914+K2914+L2914</f>
        <v/>
      </c>
      <c r="N2914" s="31">
        <f>M2914*'Dashboard &amp; Optimisation'!$B$18/('Dashboard &amp; Optimisation'!$B$16/3.6)</f>
        <v/>
      </c>
      <c r="O2914" s="31" t="n">
        <v>1695.577998746893</v>
      </c>
      <c r="P2914" s="32" t="n">
        <v>0.05959527138172052</v>
      </c>
      <c r="Q2914" s="33" t="n">
        <v>22.15869126414833</v>
      </c>
      <c r="R2914" s="31" t="n">
        <v>8662.319845084614</v>
      </c>
      <c r="S2914" s="31">
        <f>R2914*IF(A2914=4, 2.0, 3.0)</f>
        <v/>
      </c>
      <c r="T2914" s="29">
        <f>'Dashboard &amp; Optimisation'!$B$18*U2914</f>
        <v/>
      </c>
      <c r="U2914" s="34">
        <f>MIN(1, S2914/M2914)</f>
        <v/>
      </c>
      <c r="V2914" s="34">
        <f>N2914/(N2914+O2914)</f>
        <v/>
      </c>
      <c r="W2914" s="34">
        <f>U2914*V2914</f>
        <v/>
      </c>
      <c r="X2914" s="32">
        <f>T2914/N2914</f>
        <v/>
      </c>
      <c r="Y2914" s="35">
        <f>IF(W2914=MAXIFS(W$2:W$7201, A$2:A$7201, A2914, B$2:B$7201, B2914), "OPTIMAL", "")</f>
        <v/>
      </c>
    </row>
    <row r="2915" ht="20" customHeight="1">
      <c r="A2915" s="36" t="n">
        <v>4</v>
      </c>
      <c r="B2915" s="36" t="n">
        <v>45</v>
      </c>
      <c r="C2915" s="37" t="n">
        <v>80</v>
      </c>
      <c r="D2915" s="37" t="n">
        <v>2</v>
      </c>
      <c r="E2915" s="6" t="n">
        <v>8</v>
      </c>
      <c r="F2915" s="37" t="n">
        <v>2</v>
      </c>
      <c r="G2915" s="36" t="n">
        <v>50</v>
      </c>
      <c r="H2915" s="6" t="inlineStr">
        <is>
          <t>OFF</t>
        </is>
      </c>
      <c r="I2915" s="38" t="n">
        <v>1132.611974342026</v>
      </c>
      <c r="J2915" s="38" t="n">
        <v>6657.967474874614</v>
      </c>
      <c r="K2915" s="38" t="n">
        <v>3166.666666666667</v>
      </c>
      <c r="L2915" s="38" t="n">
        <v>150</v>
      </c>
      <c r="M2915" s="38">
        <f>I2915+J2915+K2915+L2915</f>
        <v/>
      </c>
      <c r="N2915" s="38">
        <f>M2915*'Dashboard &amp; Optimisation'!$B$18/('Dashboard &amp; Optimisation'!$B$16/3.6)</f>
        <v/>
      </c>
      <c r="O2915" s="38" t="n">
        <v>1695.577998746893</v>
      </c>
      <c r="P2915" s="39" t="n">
        <v>0.2699796965914878</v>
      </c>
      <c r="Q2915" s="40" t="n">
        <v>22.15869126414833</v>
      </c>
      <c r="R2915" s="38" t="n">
        <v>1912.118979614251</v>
      </c>
      <c r="S2915" s="38">
        <f>R2915*IF(A2915=4, 2.0, 3.0)</f>
        <v/>
      </c>
      <c r="T2915" s="37">
        <f>'Dashboard &amp; Optimisation'!$B$18*U2915</f>
        <v/>
      </c>
      <c r="U2915" s="26">
        <f>MIN(1, S2915/M2915)</f>
        <v/>
      </c>
      <c r="V2915" s="26">
        <f>N2915/(N2915+O2915)</f>
        <v/>
      </c>
      <c r="W2915" s="26">
        <f>U2915*V2915</f>
        <v/>
      </c>
      <c r="X2915" s="39">
        <f>T2915/N2915</f>
        <v/>
      </c>
      <c r="Y2915" s="41">
        <f>IF(W2915=MAXIFS(W$2:W$7201, A$2:A$7201, A2915, B$2:B$7201, B2915), "OPTIMAL", "")</f>
        <v/>
      </c>
    </row>
    <row r="2916" ht="20" customHeight="1">
      <c r="A2916" s="28" t="n">
        <v>4</v>
      </c>
      <c r="B2916" s="28" t="n">
        <v>45</v>
      </c>
      <c r="C2916" s="29" t="n">
        <v>80</v>
      </c>
      <c r="D2916" s="29" t="n">
        <v>2</v>
      </c>
      <c r="E2916" s="30" t="n">
        <v>8</v>
      </c>
      <c r="F2916" s="29" t="n">
        <v>2</v>
      </c>
      <c r="G2916" s="28" t="n">
        <v>100</v>
      </c>
      <c r="H2916" s="30" t="inlineStr">
        <is>
          <t>ON</t>
        </is>
      </c>
      <c r="I2916" s="31" t="n">
        <v>1132.611974342026</v>
      </c>
      <c r="J2916" s="31" t="n">
        <v>6657.967474874614</v>
      </c>
      <c r="K2916" s="31" t="n">
        <v>3166.666666666667</v>
      </c>
      <c r="L2916" s="31" t="n">
        <v>150</v>
      </c>
      <c r="M2916" s="31">
        <f>I2916+J2916+K2916+L2916</f>
        <v/>
      </c>
      <c r="N2916" s="31">
        <f>M2916*'Dashboard &amp; Optimisation'!$B$18/('Dashboard &amp; Optimisation'!$B$16/3.6)</f>
        <v/>
      </c>
      <c r="O2916" s="31" t="n">
        <v>1695.577998746893</v>
      </c>
      <c r="P2916" s="32" t="n">
        <v>0.06058998977604487</v>
      </c>
      <c r="Q2916" s="33" t="n">
        <v>22.15869126414833</v>
      </c>
      <c r="R2916" s="31" t="n">
        <v>8520.108748511147</v>
      </c>
      <c r="S2916" s="31">
        <f>R2916*IF(A2916=4, 2.0, 3.0)</f>
        <v/>
      </c>
      <c r="T2916" s="29">
        <f>'Dashboard &amp; Optimisation'!$B$18*U2916</f>
        <v/>
      </c>
      <c r="U2916" s="34">
        <f>MIN(1, S2916/M2916)</f>
        <v/>
      </c>
      <c r="V2916" s="34">
        <f>N2916/(N2916+O2916)</f>
        <v/>
      </c>
      <c r="W2916" s="34">
        <f>U2916*V2916</f>
        <v/>
      </c>
      <c r="X2916" s="32">
        <f>T2916/N2916</f>
        <v/>
      </c>
      <c r="Y2916" s="35">
        <f>IF(W2916=MAXIFS(W$2:W$7201, A$2:A$7201, A2916, B$2:B$7201, B2916), "OPTIMAL", "")</f>
        <v/>
      </c>
    </row>
    <row r="2917" ht="20" customHeight="1">
      <c r="A2917" s="36" t="n">
        <v>4</v>
      </c>
      <c r="B2917" s="36" t="n">
        <v>45</v>
      </c>
      <c r="C2917" s="37" t="n">
        <v>80</v>
      </c>
      <c r="D2917" s="37" t="n">
        <v>2</v>
      </c>
      <c r="E2917" s="6" t="n">
        <v>8</v>
      </c>
      <c r="F2917" s="37" t="n">
        <v>2</v>
      </c>
      <c r="G2917" s="36" t="n">
        <v>100</v>
      </c>
      <c r="H2917" s="6" t="inlineStr">
        <is>
          <t>OFF</t>
        </is>
      </c>
      <c r="I2917" s="38" t="n">
        <v>1132.611974342026</v>
      </c>
      <c r="J2917" s="38" t="n">
        <v>6657.967474874614</v>
      </c>
      <c r="K2917" s="38" t="n">
        <v>3166.666666666667</v>
      </c>
      <c r="L2917" s="38" t="n">
        <v>150</v>
      </c>
      <c r="M2917" s="38">
        <f>I2917+J2917+K2917+L2917</f>
        <v/>
      </c>
      <c r="N2917" s="38">
        <f>M2917*'Dashboard &amp; Optimisation'!$B$18/('Dashboard &amp; Optimisation'!$B$16/3.6)</f>
        <v/>
      </c>
      <c r="O2917" s="38" t="n">
        <v>1695.577998746893</v>
      </c>
      <c r="P2917" s="39" t="n">
        <v>0.2709744149858122</v>
      </c>
      <c r="Q2917" s="40" t="n">
        <v>22.15869126414833</v>
      </c>
      <c r="R2917" s="38" t="n">
        <v>1905.099793241033</v>
      </c>
      <c r="S2917" s="38">
        <f>R2917*IF(A2917=4, 2.0, 3.0)</f>
        <v/>
      </c>
      <c r="T2917" s="37">
        <f>'Dashboard &amp; Optimisation'!$B$18*U2917</f>
        <v/>
      </c>
      <c r="U2917" s="26">
        <f>MIN(1, S2917/M2917)</f>
        <v/>
      </c>
      <c r="V2917" s="26">
        <f>N2917/(N2917+O2917)</f>
        <v/>
      </c>
      <c r="W2917" s="26">
        <f>U2917*V2917</f>
        <v/>
      </c>
      <c r="X2917" s="39">
        <f>T2917/N2917</f>
        <v/>
      </c>
      <c r="Y2917" s="41">
        <f>IF(W2917=MAXIFS(W$2:W$7201, A$2:A$7201, A2917, B$2:B$7201, B2917), "OPTIMAL", "")</f>
        <v/>
      </c>
    </row>
    <row r="2918" ht="20" customHeight="1">
      <c r="A2918" s="28" t="n">
        <v>4</v>
      </c>
      <c r="B2918" s="28" t="n">
        <v>45</v>
      </c>
      <c r="C2918" s="29" t="n">
        <v>80</v>
      </c>
      <c r="D2918" s="29" t="n">
        <v>2</v>
      </c>
      <c r="E2918" s="30" t="n">
        <v>8</v>
      </c>
      <c r="F2918" s="29" t="n">
        <v>2</v>
      </c>
      <c r="G2918" s="28" t="n">
        <v>150</v>
      </c>
      <c r="H2918" s="30" t="inlineStr">
        <is>
          <t>ON</t>
        </is>
      </c>
      <c r="I2918" s="31" t="n">
        <v>1132.611974342026</v>
      </c>
      <c r="J2918" s="31" t="n">
        <v>6657.967474874614</v>
      </c>
      <c r="K2918" s="31" t="n">
        <v>3166.666666666667</v>
      </c>
      <c r="L2918" s="31" t="n">
        <v>150</v>
      </c>
      <c r="M2918" s="31">
        <f>I2918+J2918+K2918+L2918</f>
        <v/>
      </c>
      <c r="N2918" s="31">
        <f>M2918*'Dashboard &amp; Optimisation'!$B$18/('Dashboard &amp; Optimisation'!$B$16/3.6)</f>
        <v/>
      </c>
      <c r="O2918" s="31" t="n">
        <v>1695.577998746893</v>
      </c>
      <c r="P2918" s="32" t="n">
        <v>0.06158470817036921</v>
      </c>
      <c r="Q2918" s="33" t="n">
        <v>22.15869126414833</v>
      </c>
      <c r="R2918" s="31" t="n">
        <v>8382.491649306226</v>
      </c>
      <c r="S2918" s="31">
        <f>R2918*IF(A2918=4, 2.0, 3.0)</f>
        <v/>
      </c>
      <c r="T2918" s="29">
        <f>'Dashboard &amp; Optimisation'!$B$18*U2918</f>
        <v/>
      </c>
      <c r="U2918" s="34">
        <f>MIN(1, S2918/M2918)</f>
        <v/>
      </c>
      <c r="V2918" s="34">
        <f>N2918/(N2918+O2918)</f>
        <v/>
      </c>
      <c r="W2918" s="34">
        <f>U2918*V2918</f>
        <v/>
      </c>
      <c r="X2918" s="32">
        <f>T2918/N2918</f>
        <v/>
      </c>
      <c r="Y2918" s="35">
        <f>IF(W2918=MAXIFS(W$2:W$7201, A$2:A$7201, A2918, B$2:B$7201, B2918), "OPTIMAL", "")</f>
        <v/>
      </c>
    </row>
    <row r="2919" ht="20" customHeight="1">
      <c r="A2919" s="36" t="n">
        <v>4</v>
      </c>
      <c r="B2919" s="36" t="n">
        <v>45</v>
      </c>
      <c r="C2919" s="37" t="n">
        <v>80</v>
      </c>
      <c r="D2919" s="37" t="n">
        <v>2</v>
      </c>
      <c r="E2919" s="6" t="n">
        <v>8</v>
      </c>
      <c r="F2919" s="37" t="n">
        <v>2</v>
      </c>
      <c r="G2919" s="36" t="n">
        <v>150</v>
      </c>
      <c r="H2919" s="6" t="inlineStr">
        <is>
          <t>OFF</t>
        </is>
      </c>
      <c r="I2919" s="38" t="n">
        <v>1132.611974342026</v>
      </c>
      <c r="J2919" s="38" t="n">
        <v>6657.967474874614</v>
      </c>
      <c r="K2919" s="38" t="n">
        <v>3166.666666666667</v>
      </c>
      <c r="L2919" s="38" t="n">
        <v>150</v>
      </c>
      <c r="M2919" s="38">
        <f>I2919+J2919+K2919+L2919</f>
        <v/>
      </c>
      <c r="N2919" s="38">
        <f>M2919*'Dashboard &amp; Optimisation'!$B$18/('Dashboard &amp; Optimisation'!$B$16/3.6)</f>
        <v/>
      </c>
      <c r="O2919" s="38" t="n">
        <v>1695.577998746893</v>
      </c>
      <c r="P2919" s="39" t="n">
        <v>0.2719691333801366</v>
      </c>
      <c r="Q2919" s="40" t="n">
        <v>22.15869126414833</v>
      </c>
      <c r="R2919" s="38" t="n">
        <v>1898.131951766495</v>
      </c>
      <c r="S2919" s="38">
        <f>R2919*IF(A2919=4, 2.0, 3.0)</f>
        <v/>
      </c>
      <c r="T2919" s="37">
        <f>'Dashboard &amp; Optimisation'!$B$18*U2919</f>
        <v/>
      </c>
      <c r="U2919" s="26">
        <f>MIN(1, S2919/M2919)</f>
        <v/>
      </c>
      <c r="V2919" s="26">
        <f>N2919/(N2919+O2919)</f>
        <v/>
      </c>
      <c r="W2919" s="26">
        <f>U2919*V2919</f>
        <v/>
      </c>
      <c r="X2919" s="39">
        <f>T2919/N2919</f>
        <v/>
      </c>
      <c r="Y2919" s="41">
        <f>IF(W2919=MAXIFS(W$2:W$7201, A$2:A$7201, A2919, B$2:B$7201, B2919), "OPTIMAL", "")</f>
        <v/>
      </c>
    </row>
    <row r="2920" ht="20" customHeight="1">
      <c r="A2920" s="28" t="n">
        <v>4</v>
      </c>
      <c r="B2920" s="28" t="n">
        <v>45</v>
      </c>
      <c r="C2920" s="29" t="n">
        <v>80</v>
      </c>
      <c r="D2920" s="29" t="n">
        <v>2</v>
      </c>
      <c r="E2920" s="30" t="n">
        <v>8</v>
      </c>
      <c r="F2920" s="29" t="n">
        <v>2</v>
      </c>
      <c r="G2920" s="28" t="n">
        <v>200</v>
      </c>
      <c r="H2920" s="30" t="inlineStr">
        <is>
          <t>ON</t>
        </is>
      </c>
      <c r="I2920" s="31" t="n">
        <v>1132.611974342026</v>
      </c>
      <c r="J2920" s="31" t="n">
        <v>6657.967474874614</v>
      </c>
      <c r="K2920" s="31" t="n">
        <v>3166.666666666667</v>
      </c>
      <c r="L2920" s="31" t="n">
        <v>150</v>
      </c>
      <c r="M2920" s="31">
        <f>I2920+J2920+K2920+L2920</f>
        <v/>
      </c>
      <c r="N2920" s="31">
        <f>M2920*'Dashboard &amp; Optimisation'!$B$18/('Dashboard &amp; Optimisation'!$B$16/3.6)</f>
        <v/>
      </c>
      <c r="O2920" s="31" t="n">
        <v>1695.577998746893</v>
      </c>
      <c r="P2920" s="32" t="n">
        <v>0.06257942656469356</v>
      </c>
      <c r="Q2920" s="33" t="n">
        <v>22.15869126414833</v>
      </c>
      <c r="R2920" s="31" t="n">
        <v>8249.249478651063</v>
      </c>
      <c r="S2920" s="31">
        <f>R2920*IF(A2920=4, 2.0, 3.0)</f>
        <v/>
      </c>
      <c r="T2920" s="29">
        <f>'Dashboard &amp; Optimisation'!$B$18*U2920</f>
        <v/>
      </c>
      <c r="U2920" s="34">
        <f>MIN(1, S2920/M2920)</f>
        <v/>
      </c>
      <c r="V2920" s="34">
        <f>N2920/(N2920+O2920)</f>
        <v/>
      </c>
      <c r="W2920" s="34">
        <f>U2920*V2920</f>
        <v/>
      </c>
      <c r="X2920" s="32">
        <f>T2920/N2920</f>
        <v/>
      </c>
      <c r="Y2920" s="35">
        <f>IF(W2920=MAXIFS(W$2:W$7201, A$2:A$7201, A2920, B$2:B$7201, B2920), "OPTIMAL", "")</f>
        <v/>
      </c>
    </row>
    <row r="2921" ht="20" customHeight="1">
      <c r="A2921" s="36" t="n">
        <v>4</v>
      </c>
      <c r="B2921" s="36" t="n">
        <v>45</v>
      </c>
      <c r="C2921" s="37" t="n">
        <v>80</v>
      </c>
      <c r="D2921" s="37" t="n">
        <v>2</v>
      </c>
      <c r="E2921" s="6" t="n">
        <v>8</v>
      </c>
      <c r="F2921" s="37" t="n">
        <v>2</v>
      </c>
      <c r="G2921" s="36" t="n">
        <v>200</v>
      </c>
      <c r="H2921" s="6" t="inlineStr">
        <is>
          <t>OFF</t>
        </is>
      </c>
      <c r="I2921" s="38" t="n">
        <v>1132.611974342026</v>
      </c>
      <c r="J2921" s="38" t="n">
        <v>6657.967474874614</v>
      </c>
      <c r="K2921" s="38" t="n">
        <v>3166.666666666667</v>
      </c>
      <c r="L2921" s="38" t="n">
        <v>150</v>
      </c>
      <c r="M2921" s="38">
        <f>I2921+J2921+K2921+L2921</f>
        <v/>
      </c>
      <c r="N2921" s="38">
        <f>M2921*'Dashboard &amp; Optimisation'!$B$18/('Dashboard &amp; Optimisation'!$B$16/3.6)</f>
        <v/>
      </c>
      <c r="O2921" s="38" t="n">
        <v>1695.577998746893</v>
      </c>
      <c r="P2921" s="39" t="n">
        <v>0.2729638517744609</v>
      </c>
      <c r="Q2921" s="40" t="n">
        <v>22.15869126414833</v>
      </c>
      <c r="R2921" s="38" t="n">
        <v>1891.214893866693</v>
      </c>
      <c r="S2921" s="38">
        <f>R2921*IF(A2921=4, 2.0, 3.0)</f>
        <v/>
      </c>
      <c r="T2921" s="37">
        <f>'Dashboard &amp; Optimisation'!$B$18*U2921</f>
        <v/>
      </c>
      <c r="U2921" s="26">
        <f>MIN(1, S2921/M2921)</f>
        <v/>
      </c>
      <c r="V2921" s="26">
        <f>N2921/(N2921+O2921)</f>
        <v/>
      </c>
      <c r="W2921" s="26">
        <f>U2921*V2921</f>
        <v/>
      </c>
      <c r="X2921" s="39">
        <f>T2921/N2921</f>
        <v/>
      </c>
      <c r="Y2921" s="41">
        <f>IF(W2921=MAXIFS(W$2:W$7201, A$2:A$7201, A2921, B$2:B$7201, B2921), "OPTIMAL", "")</f>
        <v/>
      </c>
    </row>
    <row r="2922" ht="20" customHeight="1">
      <c r="A2922" s="28" t="n">
        <v>4</v>
      </c>
      <c r="B2922" s="28" t="n">
        <v>45</v>
      </c>
      <c r="C2922" s="29" t="n">
        <v>80</v>
      </c>
      <c r="D2922" s="29" t="n">
        <v>3</v>
      </c>
      <c r="E2922" s="30" t="n">
        <v>0</v>
      </c>
      <c r="F2922" s="29" t="n">
        <v>0</v>
      </c>
      <c r="G2922" s="28" t="n">
        <v>50</v>
      </c>
      <c r="H2922" s="30" t="inlineStr">
        <is>
          <t>ON</t>
        </is>
      </c>
      <c r="I2922" s="31" t="n">
        <v>1132.611974342026</v>
      </c>
      <c r="J2922" s="31" t="n">
        <v>6657.967474874614</v>
      </c>
      <c r="K2922" s="31" t="n">
        <v>3166.666666666667</v>
      </c>
      <c r="L2922" s="31" t="n">
        <v>150</v>
      </c>
      <c r="M2922" s="31">
        <f>I2922+J2922+K2922+L2922</f>
        <v/>
      </c>
      <c r="N2922" s="31">
        <f>M2922*'Dashboard &amp; Optimisation'!$B$18/('Dashboard &amp; Optimisation'!$B$16/3.6)</f>
        <v/>
      </c>
      <c r="O2922" s="31" t="n">
        <v>952.5323803516766</v>
      </c>
      <c r="P2922" s="32" t="n">
        <v>0.5004038790021995</v>
      </c>
      <c r="Q2922" s="33" t="n">
        <v>0.2</v>
      </c>
      <c r="R2922" s="31" t="n">
        <v>971.4791041754019</v>
      </c>
      <c r="S2922" s="31">
        <f>R2922*IF(A2922=4, 2.0, 3.0)</f>
        <v/>
      </c>
      <c r="T2922" s="29">
        <f>'Dashboard &amp; Optimisation'!$B$18*U2922</f>
        <v/>
      </c>
      <c r="U2922" s="34">
        <f>MIN(1, S2922/M2922)</f>
        <v/>
      </c>
      <c r="V2922" s="34">
        <f>N2922/(N2922+O2922)</f>
        <v/>
      </c>
      <c r="W2922" s="34">
        <f>U2922*V2922</f>
        <v/>
      </c>
      <c r="X2922" s="32">
        <f>T2922/N2922</f>
        <v/>
      </c>
      <c r="Y2922" s="35">
        <f>IF(W2922=MAXIFS(W$2:W$7201, A$2:A$7201, A2922, B$2:B$7201, B2922), "OPTIMAL", "")</f>
        <v/>
      </c>
    </row>
    <row r="2923" ht="20" customHeight="1">
      <c r="A2923" s="36" t="n">
        <v>4</v>
      </c>
      <c r="B2923" s="36" t="n">
        <v>45</v>
      </c>
      <c r="C2923" s="37" t="n">
        <v>80</v>
      </c>
      <c r="D2923" s="37" t="n">
        <v>3</v>
      </c>
      <c r="E2923" s="6" t="n">
        <v>0</v>
      </c>
      <c r="F2923" s="37" t="n">
        <v>0</v>
      </c>
      <c r="G2923" s="36" t="n">
        <v>50</v>
      </c>
      <c r="H2923" s="6" t="inlineStr">
        <is>
          <t>OFF</t>
        </is>
      </c>
      <c r="I2923" s="38" t="n">
        <v>1132.611974342026</v>
      </c>
      <c r="J2923" s="38" t="n">
        <v>6657.967474874614</v>
      </c>
      <c r="K2923" s="38" t="n">
        <v>3166.666666666667</v>
      </c>
      <c r="L2923" s="38" t="n">
        <v>150</v>
      </c>
      <c r="M2923" s="38">
        <f>I2923+J2923+K2923+L2923</f>
        <v/>
      </c>
      <c r="N2923" s="38">
        <f>M2923*'Dashboard &amp; Optimisation'!$B$18/('Dashboard &amp; Optimisation'!$B$16/3.6)</f>
        <v/>
      </c>
      <c r="O2923" s="38" t="n">
        <v>952.5323803516766</v>
      </c>
      <c r="P2923" s="39" t="n">
        <v>0.8982912367319378</v>
      </c>
      <c r="Q2923" s="40" t="n">
        <v>0.2</v>
      </c>
      <c r="R2923" s="38" t="n">
        <v>541.1740560528492</v>
      </c>
      <c r="S2923" s="38">
        <f>R2923*IF(A2923=4, 2.0, 3.0)</f>
        <v/>
      </c>
      <c r="T2923" s="37">
        <f>'Dashboard &amp; Optimisation'!$B$18*U2923</f>
        <v/>
      </c>
      <c r="U2923" s="26">
        <f>MIN(1, S2923/M2923)</f>
        <v/>
      </c>
      <c r="V2923" s="26">
        <f>N2923/(N2923+O2923)</f>
        <v/>
      </c>
      <c r="W2923" s="26">
        <f>U2923*V2923</f>
        <v/>
      </c>
      <c r="X2923" s="39">
        <f>T2923/N2923</f>
        <v/>
      </c>
      <c r="Y2923" s="41">
        <f>IF(W2923=MAXIFS(W$2:W$7201, A$2:A$7201, A2923, B$2:B$7201, B2923), "OPTIMAL", "")</f>
        <v/>
      </c>
    </row>
    <row r="2924" ht="20" customHeight="1">
      <c r="A2924" s="28" t="n">
        <v>4</v>
      </c>
      <c r="B2924" s="28" t="n">
        <v>45</v>
      </c>
      <c r="C2924" s="29" t="n">
        <v>80</v>
      </c>
      <c r="D2924" s="29" t="n">
        <v>3</v>
      </c>
      <c r="E2924" s="30" t="n">
        <v>0</v>
      </c>
      <c r="F2924" s="29" t="n">
        <v>0</v>
      </c>
      <c r="G2924" s="28" t="n">
        <v>100</v>
      </c>
      <c r="H2924" s="30" t="inlineStr">
        <is>
          <t>ON</t>
        </is>
      </c>
      <c r="I2924" s="31" t="n">
        <v>1132.611974342026</v>
      </c>
      <c r="J2924" s="31" t="n">
        <v>6657.967474874614</v>
      </c>
      <c r="K2924" s="31" t="n">
        <v>3166.666666666667</v>
      </c>
      <c r="L2924" s="31" t="n">
        <v>150</v>
      </c>
      <c r="M2924" s="31">
        <f>I2924+J2924+K2924+L2924</f>
        <v/>
      </c>
      <c r="N2924" s="31">
        <f>M2924*'Dashboard &amp; Optimisation'!$B$18/('Dashboard &amp; Optimisation'!$B$16/3.6)</f>
        <v/>
      </c>
      <c r="O2924" s="31" t="n">
        <v>952.5323803516766</v>
      </c>
      <c r="P2924" s="32" t="n">
        <v>0.5013985973965238</v>
      </c>
      <c r="Q2924" s="33" t="n">
        <v>0.2</v>
      </c>
      <c r="R2924" s="31" t="n">
        <v>969.551798954281</v>
      </c>
      <c r="S2924" s="31">
        <f>R2924*IF(A2924=4, 2.0, 3.0)</f>
        <v/>
      </c>
      <c r="T2924" s="29">
        <f>'Dashboard &amp; Optimisation'!$B$18*U2924</f>
        <v/>
      </c>
      <c r="U2924" s="34">
        <f>MIN(1, S2924/M2924)</f>
        <v/>
      </c>
      <c r="V2924" s="34">
        <f>N2924/(N2924+O2924)</f>
        <v/>
      </c>
      <c r="W2924" s="34">
        <f>U2924*V2924</f>
        <v/>
      </c>
      <c r="X2924" s="32">
        <f>T2924/N2924</f>
        <v/>
      </c>
      <c r="Y2924" s="35">
        <f>IF(W2924=MAXIFS(W$2:W$7201, A$2:A$7201, A2924, B$2:B$7201, B2924), "OPTIMAL", "")</f>
        <v/>
      </c>
    </row>
    <row r="2925" ht="20" customHeight="1">
      <c r="A2925" s="36" t="n">
        <v>4</v>
      </c>
      <c r="B2925" s="36" t="n">
        <v>45</v>
      </c>
      <c r="C2925" s="37" t="n">
        <v>80</v>
      </c>
      <c r="D2925" s="37" t="n">
        <v>3</v>
      </c>
      <c r="E2925" s="6" t="n">
        <v>0</v>
      </c>
      <c r="F2925" s="37" t="n">
        <v>0</v>
      </c>
      <c r="G2925" s="36" t="n">
        <v>100</v>
      </c>
      <c r="H2925" s="6" t="inlineStr">
        <is>
          <t>OFF</t>
        </is>
      </c>
      <c r="I2925" s="38" t="n">
        <v>1132.611974342026</v>
      </c>
      <c r="J2925" s="38" t="n">
        <v>6657.967474874614</v>
      </c>
      <c r="K2925" s="38" t="n">
        <v>3166.666666666667</v>
      </c>
      <c r="L2925" s="38" t="n">
        <v>150</v>
      </c>
      <c r="M2925" s="38">
        <f>I2925+J2925+K2925+L2925</f>
        <v/>
      </c>
      <c r="N2925" s="38">
        <f>M2925*'Dashboard &amp; Optimisation'!$B$18/('Dashboard &amp; Optimisation'!$B$16/3.6)</f>
        <v/>
      </c>
      <c r="O2925" s="38" t="n">
        <v>952.5323803516766</v>
      </c>
      <c r="P2925" s="39" t="n">
        <v>0.8992859551262622</v>
      </c>
      <c r="Q2925" s="40" t="n">
        <v>0.2</v>
      </c>
      <c r="R2925" s="38" t="n">
        <v>540.5754524774032</v>
      </c>
      <c r="S2925" s="38">
        <f>R2925*IF(A2925=4, 2.0, 3.0)</f>
        <v/>
      </c>
      <c r="T2925" s="37">
        <f>'Dashboard &amp; Optimisation'!$B$18*U2925</f>
        <v/>
      </c>
      <c r="U2925" s="26">
        <f>MIN(1, S2925/M2925)</f>
        <v/>
      </c>
      <c r="V2925" s="26">
        <f>N2925/(N2925+O2925)</f>
        <v/>
      </c>
      <c r="W2925" s="26">
        <f>U2925*V2925</f>
        <v/>
      </c>
      <c r="X2925" s="39">
        <f>T2925/N2925</f>
        <v/>
      </c>
      <c r="Y2925" s="41">
        <f>IF(W2925=MAXIFS(W$2:W$7201, A$2:A$7201, A2925, B$2:B$7201, B2925), "OPTIMAL", "")</f>
        <v/>
      </c>
    </row>
    <row r="2926" ht="20" customHeight="1">
      <c r="A2926" s="28" t="n">
        <v>4</v>
      </c>
      <c r="B2926" s="28" t="n">
        <v>45</v>
      </c>
      <c r="C2926" s="29" t="n">
        <v>80</v>
      </c>
      <c r="D2926" s="29" t="n">
        <v>3</v>
      </c>
      <c r="E2926" s="30" t="n">
        <v>0</v>
      </c>
      <c r="F2926" s="29" t="n">
        <v>0</v>
      </c>
      <c r="G2926" s="28" t="n">
        <v>150</v>
      </c>
      <c r="H2926" s="30" t="inlineStr">
        <is>
          <t>ON</t>
        </is>
      </c>
      <c r="I2926" s="31" t="n">
        <v>1132.611974342026</v>
      </c>
      <c r="J2926" s="31" t="n">
        <v>6657.967474874614</v>
      </c>
      <c r="K2926" s="31" t="n">
        <v>3166.666666666667</v>
      </c>
      <c r="L2926" s="31" t="n">
        <v>150</v>
      </c>
      <c r="M2926" s="31">
        <f>I2926+J2926+K2926+L2926</f>
        <v/>
      </c>
      <c r="N2926" s="31">
        <f>M2926*'Dashboard &amp; Optimisation'!$B$18/('Dashboard &amp; Optimisation'!$B$16/3.6)</f>
        <v/>
      </c>
      <c r="O2926" s="31" t="n">
        <v>952.5323803516766</v>
      </c>
      <c r="P2926" s="32" t="n">
        <v>0.5023933157908482</v>
      </c>
      <c r="Q2926" s="33" t="n">
        <v>0.2</v>
      </c>
      <c r="R2926" s="31" t="n">
        <v>967.6321257055397</v>
      </c>
      <c r="S2926" s="31">
        <f>R2926*IF(A2926=4, 2.0, 3.0)</f>
        <v/>
      </c>
      <c r="T2926" s="29">
        <f>'Dashboard &amp; Optimisation'!$B$18*U2926</f>
        <v/>
      </c>
      <c r="U2926" s="34">
        <f>MIN(1, S2926/M2926)</f>
        <v/>
      </c>
      <c r="V2926" s="34">
        <f>N2926/(N2926+O2926)</f>
        <v/>
      </c>
      <c r="W2926" s="34">
        <f>U2926*V2926</f>
        <v/>
      </c>
      <c r="X2926" s="32">
        <f>T2926/N2926</f>
        <v/>
      </c>
      <c r="Y2926" s="35">
        <f>IF(W2926=MAXIFS(W$2:W$7201, A$2:A$7201, A2926, B$2:B$7201, B2926), "OPTIMAL", "")</f>
        <v/>
      </c>
    </row>
    <row r="2927" ht="20" customHeight="1">
      <c r="A2927" s="36" t="n">
        <v>4</v>
      </c>
      <c r="B2927" s="36" t="n">
        <v>45</v>
      </c>
      <c r="C2927" s="37" t="n">
        <v>80</v>
      </c>
      <c r="D2927" s="37" t="n">
        <v>3</v>
      </c>
      <c r="E2927" s="6" t="n">
        <v>0</v>
      </c>
      <c r="F2927" s="37" t="n">
        <v>0</v>
      </c>
      <c r="G2927" s="36" t="n">
        <v>150</v>
      </c>
      <c r="H2927" s="6" t="inlineStr">
        <is>
          <t>OFF</t>
        </is>
      </c>
      <c r="I2927" s="38" t="n">
        <v>1132.611974342026</v>
      </c>
      <c r="J2927" s="38" t="n">
        <v>6657.967474874614</v>
      </c>
      <c r="K2927" s="38" t="n">
        <v>3166.666666666667</v>
      </c>
      <c r="L2927" s="38" t="n">
        <v>150</v>
      </c>
      <c r="M2927" s="38">
        <f>I2927+J2927+K2927+L2927</f>
        <v/>
      </c>
      <c r="N2927" s="38">
        <f>M2927*'Dashboard &amp; Optimisation'!$B$18/('Dashboard &amp; Optimisation'!$B$16/3.6)</f>
        <v/>
      </c>
      <c r="O2927" s="38" t="n">
        <v>952.5323803516766</v>
      </c>
      <c r="P2927" s="39" t="n">
        <v>0.9002806735205865</v>
      </c>
      <c r="Q2927" s="40" t="n">
        <v>0.2</v>
      </c>
      <c r="R2927" s="38" t="n">
        <v>539.9781716938487</v>
      </c>
      <c r="S2927" s="38">
        <f>R2927*IF(A2927=4, 2.0, 3.0)</f>
        <v/>
      </c>
      <c r="T2927" s="37">
        <f>'Dashboard &amp; Optimisation'!$B$18*U2927</f>
        <v/>
      </c>
      <c r="U2927" s="26">
        <f>MIN(1, S2927/M2927)</f>
        <v/>
      </c>
      <c r="V2927" s="26">
        <f>N2927/(N2927+O2927)</f>
        <v/>
      </c>
      <c r="W2927" s="26">
        <f>U2927*V2927</f>
        <v/>
      </c>
      <c r="X2927" s="39">
        <f>T2927/N2927</f>
        <v/>
      </c>
      <c r="Y2927" s="41">
        <f>IF(W2927=MAXIFS(W$2:W$7201, A$2:A$7201, A2927, B$2:B$7201, B2927), "OPTIMAL", "")</f>
        <v/>
      </c>
    </row>
    <row r="2928" ht="20" customHeight="1">
      <c r="A2928" s="28" t="n">
        <v>4</v>
      </c>
      <c r="B2928" s="28" t="n">
        <v>45</v>
      </c>
      <c r="C2928" s="29" t="n">
        <v>80</v>
      </c>
      <c r="D2928" s="29" t="n">
        <v>3</v>
      </c>
      <c r="E2928" s="30" t="n">
        <v>0</v>
      </c>
      <c r="F2928" s="29" t="n">
        <v>0</v>
      </c>
      <c r="G2928" s="28" t="n">
        <v>200</v>
      </c>
      <c r="H2928" s="30" t="inlineStr">
        <is>
          <t>ON</t>
        </is>
      </c>
      <c r="I2928" s="31" t="n">
        <v>1132.611974342026</v>
      </c>
      <c r="J2928" s="31" t="n">
        <v>6657.967474874614</v>
      </c>
      <c r="K2928" s="31" t="n">
        <v>3166.666666666667</v>
      </c>
      <c r="L2928" s="31" t="n">
        <v>150</v>
      </c>
      <c r="M2928" s="31">
        <f>I2928+J2928+K2928+L2928</f>
        <v/>
      </c>
      <c r="N2928" s="31">
        <f>M2928*'Dashboard &amp; Optimisation'!$B$18/('Dashboard &amp; Optimisation'!$B$16/3.6)</f>
        <v/>
      </c>
      <c r="O2928" s="31" t="n">
        <v>952.5323803516766</v>
      </c>
      <c r="P2928" s="32" t="n">
        <v>0.5033880341851725</v>
      </c>
      <c r="Q2928" s="33" t="n">
        <v>0.2</v>
      </c>
      <c r="R2928" s="31" t="n">
        <v>965.7200391857708</v>
      </c>
      <c r="S2928" s="31">
        <f>R2928*IF(A2928=4, 2.0, 3.0)</f>
        <v/>
      </c>
      <c r="T2928" s="29">
        <f>'Dashboard &amp; Optimisation'!$B$18*U2928</f>
        <v/>
      </c>
      <c r="U2928" s="34">
        <f>MIN(1, S2928/M2928)</f>
        <v/>
      </c>
      <c r="V2928" s="34">
        <f>N2928/(N2928+O2928)</f>
        <v/>
      </c>
      <c r="W2928" s="34">
        <f>U2928*V2928</f>
        <v/>
      </c>
      <c r="X2928" s="32">
        <f>T2928/N2928</f>
        <v/>
      </c>
      <c r="Y2928" s="35">
        <f>IF(W2928=MAXIFS(W$2:W$7201, A$2:A$7201, A2928, B$2:B$7201, B2928), "OPTIMAL", "")</f>
        <v/>
      </c>
    </row>
    <row r="2929" ht="20" customHeight="1">
      <c r="A2929" s="36" t="n">
        <v>4</v>
      </c>
      <c r="B2929" s="36" t="n">
        <v>45</v>
      </c>
      <c r="C2929" s="37" t="n">
        <v>80</v>
      </c>
      <c r="D2929" s="37" t="n">
        <v>3</v>
      </c>
      <c r="E2929" s="6" t="n">
        <v>0</v>
      </c>
      <c r="F2929" s="37" t="n">
        <v>0</v>
      </c>
      <c r="G2929" s="36" t="n">
        <v>200</v>
      </c>
      <c r="H2929" s="6" t="inlineStr">
        <is>
          <t>OFF</t>
        </is>
      </c>
      <c r="I2929" s="38" t="n">
        <v>1132.611974342026</v>
      </c>
      <c r="J2929" s="38" t="n">
        <v>6657.967474874614</v>
      </c>
      <c r="K2929" s="38" t="n">
        <v>3166.666666666667</v>
      </c>
      <c r="L2929" s="38" t="n">
        <v>150</v>
      </c>
      <c r="M2929" s="38">
        <f>I2929+J2929+K2929+L2929</f>
        <v/>
      </c>
      <c r="N2929" s="38">
        <f>M2929*'Dashboard &amp; Optimisation'!$B$18/('Dashboard &amp; Optimisation'!$B$16/3.6)</f>
        <v/>
      </c>
      <c r="O2929" s="38" t="n">
        <v>952.5323803516766</v>
      </c>
      <c r="P2929" s="39" t="n">
        <v>0.9012753919149108</v>
      </c>
      <c r="Q2929" s="40" t="n">
        <v>0.2</v>
      </c>
      <c r="R2929" s="38" t="n">
        <v>539.3822093223739</v>
      </c>
      <c r="S2929" s="38">
        <f>R2929*IF(A2929=4, 2.0, 3.0)</f>
        <v/>
      </c>
      <c r="T2929" s="37">
        <f>'Dashboard &amp; Optimisation'!$B$18*U2929</f>
        <v/>
      </c>
      <c r="U2929" s="26">
        <f>MIN(1, S2929/M2929)</f>
        <v/>
      </c>
      <c r="V2929" s="26">
        <f>N2929/(N2929+O2929)</f>
        <v/>
      </c>
      <c r="W2929" s="26">
        <f>U2929*V2929</f>
        <v/>
      </c>
      <c r="X2929" s="39">
        <f>T2929/N2929</f>
        <v/>
      </c>
      <c r="Y2929" s="41">
        <f>IF(W2929=MAXIFS(W$2:W$7201, A$2:A$7201, A2929, B$2:B$7201, B2929), "OPTIMAL", "")</f>
        <v/>
      </c>
    </row>
    <row r="2930" ht="20" customHeight="1">
      <c r="A2930" s="28" t="n">
        <v>4</v>
      </c>
      <c r="B2930" s="28" t="n">
        <v>45</v>
      </c>
      <c r="C2930" s="29" t="n">
        <v>80</v>
      </c>
      <c r="D2930" s="29" t="n">
        <v>3</v>
      </c>
      <c r="E2930" s="30" t="n">
        <v>4</v>
      </c>
      <c r="F2930" s="29" t="n">
        <v>1.5</v>
      </c>
      <c r="G2930" s="28" t="n">
        <v>50</v>
      </c>
      <c r="H2930" s="30" t="inlineStr">
        <is>
          <t>ON</t>
        </is>
      </c>
      <c r="I2930" s="31" t="n">
        <v>1132.611974342026</v>
      </c>
      <c r="J2930" s="31" t="n">
        <v>6657.967474874614</v>
      </c>
      <c r="K2930" s="31" t="n">
        <v>3166.666666666667</v>
      </c>
      <c r="L2930" s="31" t="n">
        <v>150</v>
      </c>
      <c r="M2930" s="31">
        <f>I2930+J2930+K2930+L2930</f>
        <v/>
      </c>
      <c r="N2930" s="31">
        <f>M2930*'Dashboard &amp; Optimisation'!$B$18/('Dashboard &amp; Optimisation'!$B$16/3.6)</f>
        <v/>
      </c>
      <c r="O2930" s="31" t="n">
        <v>1359.929693722732</v>
      </c>
      <c r="P2930" s="32" t="n">
        <v>0.08109991244995172</v>
      </c>
      <c r="Q2930" s="33" t="n">
        <v>8.657063527408475</v>
      </c>
      <c r="R2930" s="31" t="n">
        <v>6252.423924664439</v>
      </c>
      <c r="S2930" s="31">
        <f>R2930*IF(A2930=4, 2.0, 3.0)</f>
        <v/>
      </c>
      <c r="T2930" s="29">
        <f>'Dashboard &amp; Optimisation'!$B$18*U2930</f>
        <v/>
      </c>
      <c r="U2930" s="34">
        <f>MIN(1, S2930/M2930)</f>
        <v/>
      </c>
      <c r="V2930" s="34">
        <f>N2930/(N2930+O2930)</f>
        <v/>
      </c>
      <c r="W2930" s="34">
        <f>U2930*V2930</f>
        <v/>
      </c>
      <c r="X2930" s="32">
        <f>T2930/N2930</f>
        <v/>
      </c>
      <c r="Y2930" s="35">
        <f>IF(W2930=MAXIFS(W$2:W$7201, A$2:A$7201, A2930, B$2:B$7201, B2930), "OPTIMAL", "")</f>
        <v/>
      </c>
    </row>
    <row r="2931" ht="20" customHeight="1">
      <c r="A2931" s="36" t="n">
        <v>4</v>
      </c>
      <c r="B2931" s="36" t="n">
        <v>45</v>
      </c>
      <c r="C2931" s="37" t="n">
        <v>80</v>
      </c>
      <c r="D2931" s="37" t="n">
        <v>3</v>
      </c>
      <c r="E2931" s="6" t="n">
        <v>4</v>
      </c>
      <c r="F2931" s="37" t="n">
        <v>1.5</v>
      </c>
      <c r="G2931" s="36" t="n">
        <v>50</v>
      </c>
      <c r="H2931" s="6" t="inlineStr">
        <is>
          <t>OFF</t>
        </is>
      </c>
      <c r="I2931" s="38" t="n">
        <v>1132.611974342026</v>
      </c>
      <c r="J2931" s="38" t="n">
        <v>6657.967474874614</v>
      </c>
      <c r="K2931" s="38" t="n">
        <v>3166.666666666667</v>
      </c>
      <c r="L2931" s="38" t="n">
        <v>150</v>
      </c>
      <c r="M2931" s="38">
        <f>I2931+J2931+K2931+L2931</f>
        <v/>
      </c>
      <c r="N2931" s="38">
        <f>M2931*'Dashboard &amp; Optimisation'!$B$18/('Dashboard &amp; Optimisation'!$B$16/3.6)</f>
        <v/>
      </c>
      <c r="O2931" s="38" t="n">
        <v>1359.929693722732</v>
      </c>
      <c r="P2931" s="39" t="n">
        <v>0.3548328210247961</v>
      </c>
      <c r="Q2931" s="40" t="n">
        <v>8.657063527408475</v>
      </c>
      <c r="R2931" s="38" t="n">
        <v>1429.042080791154</v>
      </c>
      <c r="S2931" s="38">
        <f>R2931*IF(A2931=4, 2.0, 3.0)</f>
        <v/>
      </c>
      <c r="T2931" s="37">
        <f>'Dashboard &amp; Optimisation'!$B$18*U2931</f>
        <v/>
      </c>
      <c r="U2931" s="26">
        <f>MIN(1, S2931/M2931)</f>
        <v/>
      </c>
      <c r="V2931" s="26">
        <f>N2931/(N2931+O2931)</f>
        <v/>
      </c>
      <c r="W2931" s="26">
        <f>U2931*V2931</f>
        <v/>
      </c>
      <c r="X2931" s="39">
        <f>T2931/N2931</f>
        <v/>
      </c>
      <c r="Y2931" s="41">
        <f>IF(W2931=MAXIFS(W$2:W$7201, A$2:A$7201, A2931, B$2:B$7201, B2931), "OPTIMAL", "")</f>
        <v/>
      </c>
    </row>
    <row r="2932" ht="20" customHeight="1">
      <c r="A2932" s="28" t="n">
        <v>4</v>
      </c>
      <c r="B2932" s="28" t="n">
        <v>45</v>
      </c>
      <c r="C2932" s="29" t="n">
        <v>80</v>
      </c>
      <c r="D2932" s="29" t="n">
        <v>3</v>
      </c>
      <c r="E2932" s="30" t="n">
        <v>4</v>
      </c>
      <c r="F2932" s="29" t="n">
        <v>1.5</v>
      </c>
      <c r="G2932" s="28" t="n">
        <v>100</v>
      </c>
      <c r="H2932" s="30" t="inlineStr">
        <is>
          <t>ON</t>
        </is>
      </c>
      <c r="I2932" s="31" t="n">
        <v>1132.611974342026</v>
      </c>
      <c r="J2932" s="31" t="n">
        <v>6657.967474874614</v>
      </c>
      <c r="K2932" s="31" t="n">
        <v>3166.666666666667</v>
      </c>
      <c r="L2932" s="31" t="n">
        <v>150</v>
      </c>
      <c r="M2932" s="31">
        <f>I2932+J2932+K2932+L2932</f>
        <v/>
      </c>
      <c r="N2932" s="31">
        <f>M2932*'Dashboard &amp; Optimisation'!$B$18/('Dashboard &amp; Optimisation'!$B$16/3.6)</f>
        <v/>
      </c>
      <c r="O2932" s="31" t="n">
        <v>1359.929693722732</v>
      </c>
      <c r="P2932" s="32" t="n">
        <v>0.08209463084427607</v>
      </c>
      <c r="Q2932" s="33" t="n">
        <v>8.657063527408475</v>
      </c>
      <c r="R2932" s="31" t="n">
        <v>6176.664998373939</v>
      </c>
      <c r="S2932" s="31">
        <f>R2932*IF(A2932=4, 2.0, 3.0)</f>
        <v/>
      </c>
      <c r="T2932" s="29">
        <f>'Dashboard &amp; Optimisation'!$B$18*U2932</f>
        <v/>
      </c>
      <c r="U2932" s="34">
        <f>MIN(1, S2932/M2932)</f>
        <v/>
      </c>
      <c r="V2932" s="34">
        <f>N2932/(N2932+O2932)</f>
        <v/>
      </c>
      <c r="W2932" s="34">
        <f>U2932*V2932</f>
        <v/>
      </c>
      <c r="X2932" s="32">
        <f>T2932/N2932</f>
        <v/>
      </c>
      <c r="Y2932" s="35">
        <f>IF(W2932=MAXIFS(W$2:W$7201, A$2:A$7201, A2932, B$2:B$7201, B2932), "OPTIMAL", "")</f>
        <v/>
      </c>
    </row>
    <row r="2933" ht="20" customHeight="1">
      <c r="A2933" s="36" t="n">
        <v>4</v>
      </c>
      <c r="B2933" s="36" t="n">
        <v>45</v>
      </c>
      <c r="C2933" s="37" t="n">
        <v>80</v>
      </c>
      <c r="D2933" s="37" t="n">
        <v>3</v>
      </c>
      <c r="E2933" s="6" t="n">
        <v>4</v>
      </c>
      <c r="F2933" s="37" t="n">
        <v>1.5</v>
      </c>
      <c r="G2933" s="36" t="n">
        <v>100</v>
      </c>
      <c r="H2933" s="6" t="inlineStr">
        <is>
          <t>OFF</t>
        </is>
      </c>
      <c r="I2933" s="38" t="n">
        <v>1132.611974342026</v>
      </c>
      <c r="J2933" s="38" t="n">
        <v>6657.967474874614</v>
      </c>
      <c r="K2933" s="38" t="n">
        <v>3166.666666666667</v>
      </c>
      <c r="L2933" s="38" t="n">
        <v>150</v>
      </c>
      <c r="M2933" s="38">
        <f>I2933+J2933+K2933+L2933</f>
        <v/>
      </c>
      <c r="N2933" s="38">
        <f>M2933*'Dashboard &amp; Optimisation'!$B$18/('Dashboard &amp; Optimisation'!$B$16/3.6)</f>
        <v/>
      </c>
      <c r="O2933" s="38" t="n">
        <v>1359.929693722732</v>
      </c>
      <c r="P2933" s="39" t="n">
        <v>0.3558275394191204</v>
      </c>
      <c r="Q2933" s="40" t="n">
        <v>8.657063527408475</v>
      </c>
      <c r="R2933" s="38" t="n">
        <v>1425.047183582391</v>
      </c>
      <c r="S2933" s="38">
        <f>R2933*IF(A2933=4, 2.0, 3.0)</f>
        <v/>
      </c>
      <c r="T2933" s="37">
        <f>'Dashboard &amp; Optimisation'!$B$18*U2933</f>
        <v/>
      </c>
      <c r="U2933" s="26">
        <f>MIN(1, S2933/M2933)</f>
        <v/>
      </c>
      <c r="V2933" s="26">
        <f>N2933/(N2933+O2933)</f>
        <v/>
      </c>
      <c r="W2933" s="26">
        <f>U2933*V2933</f>
        <v/>
      </c>
      <c r="X2933" s="39">
        <f>T2933/N2933</f>
        <v/>
      </c>
      <c r="Y2933" s="41">
        <f>IF(W2933=MAXIFS(W$2:W$7201, A$2:A$7201, A2933, B$2:B$7201, B2933), "OPTIMAL", "")</f>
        <v/>
      </c>
    </row>
    <row r="2934" ht="20" customHeight="1">
      <c r="A2934" s="28" t="n">
        <v>4</v>
      </c>
      <c r="B2934" s="28" t="n">
        <v>45</v>
      </c>
      <c r="C2934" s="29" t="n">
        <v>80</v>
      </c>
      <c r="D2934" s="29" t="n">
        <v>3</v>
      </c>
      <c r="E2934" s="30" t="n">
        <v>4</v>
      </c>
      <c r="F2934" s="29" t="n">
        <v>1.5</v>
      </c>
      <c r="G2934" s="28" t="n">
        <v>150</v>
      </c>
      <c r="H2934" s="30" t="inlineStr">
        <is>
          <t>ON</t>
        </is>
      </c>
      <c r="I2934" s="31" t="n">
        <v>1132.611974342026</v>
      </c>
      <c r="J2934" s="31" t="n">
        <v>6657.967474874614</v>
      </c>
      <c r="K2934" s="31" t="n">
        <v>3166.666666666667</v>
      </c>
      <c r="L2934" s="31" t="n">
        <v>150</v>
      </c>
      <c r="M2934" s="31">
        <f>I2934+J2934+K2934+L2934</f>
        <v/>
      </c>
      <c r="N2934" s="31">
        <f>M2934*'Dashboard &amp; Optimisation'!$B$18/('Dashboard &amp; Optimisation'!$B$16/3.6)</f>
        <v/>
      </c>
      <c r="O2934" s="31" t="n">
        <v>1359.929693722732</v>
      </c>
      <c r="P2934" s="32" t="n">
        <v>0.08308934923860041</v>
      </c>
      <c r="Q2934" s="33" t="n">
        <v>8.657063527408475</v>
      </c>
      <c r="R2934" s="31" t="n">
        <v>6102.71999404109</v>
      </c>
      <c r="S2934" s="31">
        <f>R2934*IF(A2934=4, 2.0, 3.0)</f>
        <v/>
      </c>
      <c r="T2934" s="29">
        <f>'Dashboard &amp; Optimisation'!$B$18*U2934</f>
        <v/>
      </c>
      <c r="U2934" s="34">
        <f>MIN(1, S2934/M2934)</f>
        <v/>
      </c>
      <c r="V2934" s="34">
        <f>N2934/(N2934+O2934)</f>
        <v/>
      </c>
      <c r="W2934" s="34">
        <f>U2934*V2934</f>
        <v/>
      </c>
      <c r="X2934" s="32">
        <f>T2934/N2934</f>
        <v/>
      </c>
      <c r="Y2934" s="35">
        <f>IF(W2934=MAXIFS(W$2:W$7201, A$2:A$7201, A2934, B$2:B$7201, B2934), "OPTIMAL", "")</f>
        <v/>
      </c>
    </row>
    <row r="2935" ht="20" customHeight="1">
      <c r="A2935" s="36" t="n">
        <v>4</v>
      </c>
      <c r="B2935" s="36" t="n">
        <v>45</v>
      </c>
      <c r="C2935" s="37" t="n">
        <v>80</v>
      </c>
      <c r="D2935" s="37" t="n">
        <v>3</v>
      </c>
      <c r="E2935" s="6" t="n">
        <v>4</v>
      </c>
      <c r="F2935" s="37" t="n">
        <v>1.5</v>
      </c>
      <c r="G2935" s="36" t="n">
        <v>150</v>
      </c>
      <c r="H2935" s="6" t="inlineStr">
        <is>
          <t>OFF</t>
        </is>
      </c>
      <c r="I2935" s="38" t="n">
        <v>1132.611974342026</v>
      </c>
      <c r="J2935" s="38" t="n">
        <v>6657.967474874614</v>
      </c>
      <c r="K2935" s="38" t="n">
        <v>3166.666666666667</v>
      </c>
      <c r="L2935" s="38" t="n">
        <v>150</v>
      </c>
      <c r="M2935" s="38">
        <f>I2935+J2935+K2935+L2935</f>
        <v/>
      </c>
      <c r="N2935" s="38">
        <f>M2935*'Dashboard &amp; Optimisation'!$B$18/('Dashboard &amp; Optimisation'!$B$16/3.6)</f>
        <v/>
      </c>
      <c r="O2935" s="38" t="n">
        <v>1359.929693722732</v>
      </c>
      <c r="P2935" s="39" t="n">
        <v>0.3568222578134448</v>
      </c>
      <c r="Q2935" s="40" t="n">
        <v>8.657063527408475</v>
      </c>
      <c r="R2935" s="38" t="n">
        <v>1421.074559635174</v>
      </c>
      <c r="S2935" s="38">
        <f>R2935*IF(A2935=4, 2.0, 3.0)</f>
        <v/>
      </c>
      <c r="T2935" s="37">
        <f>'Dashboard &amp; Optimisation'!$B$18*U2935</f>
        <v/>
      </c>
      <c r="U2935" s="26">
        <f>MIN(1, S2935/M2935)</f>
        <v/>
      </c>
      <c r="V2935" s="26">
        <f>N2935/(N2935+O2935)</f>
        <v/>
      </c>
      <c r="W2935" s="26">
        <f>U2935*V2935</f>
        <v/>
      </c>
      <c r="X2935" s="39">
        <f>T2935/N2935</f>
        <v/>
      </c>
      <c r="Y2935" s="41">
        <f>IF(W2935=MAXIFS(W$2:W$7201, A$2:A$7201, A2935, B$2:B$7201, B2935), "OPTIMAL", "")</f>
        <v/>
      </c>
    </row>
    <row r="2936" ht="20" customHeight="1">
      <c r="A2936" s="28" t="n">
        <v>4</v>
      </c>
      <c r="B2936" s="28" t="n">
        <v>45</v>
      </c>
      <c r="C2936" s="29" t="n">
        <v>80</v>
      </c>
      <c r="D2936" s="29" t="n">
        <v>3</v>
      </c>
      <c r="E2936" s="30" t="n">
        <v>4</v>
      </c>
      <c r="F2936" s="29" t="n">
        <v>1.5</v>
      </c>
      <c r="G2936" s="28" t="n">
        <v>200</v>
      </c>
      <c r="H2936" s="30" t="inlineStr">
        <is>
          <t>ON</t>
        </is>
      </c>
      <c r="I2936" s="31" t="n">
        <v>1132.611974342026</v>
      </c>
      <c r="J2936" s="31" t="n">
        <v>6657.967474874614</v>
      </c>
      <c r="K2936" s="31" t="n">
        <v>3166.666666666667</v>
      </c>
      <c r="L2936" s="31" t="n">
        <v>150</v>
      </c>
      <c r="M2936" s="31">
        <f>I2936+J2936+K2936+L2936</f>
        <v/>
      </c>
      <c r="N2936" s="31">
        <f>M2936*'Dashboard &amp; Optimisation'!$B$18/('Dashboard &amp; Optimisation'!$B$16/3.6)</f>
        <v/>
      </c>
      <c r="O2936" s="31" t="n">
        <v>1359.929693722732</v>
      </c>
      <c r="P2936" s="32" t="n">
        <v>0.08408406763292475</v>
      </c>
      <c r="Q2936" s="33" t="n">
        <v>8.657063527408475</v>
      </c>
      <c r="R2936" s="31" t="n">
        <v>6030.524535324883</v>
      </c>
      <c r="S2936" s="31">
        <f>R2936*IF(A2936=4, 2.0, 3.0)</f>
        <v/>
      </c>
      <c r="T2936" s="29">
        <f>'Dashboard &amp; Optimisation'!$B$18*U2936</f>
        <v/>
      </c>
      <c r="U2936" s="34">
        <f>MIN(1, S2936/M2936)</f>
        <v/>
      </c>
      <c r="V2936" s="34">
        <f>N2936/(N2936+O2936)</f>
        <v/>
      </c>
      <c r="W2936" s="34">
        <f>U2936*V2936</f>
        <v/>
      </c>
      <c r="X2936" s="32">
        <f>T2936/N2936</f>
        <v/>
      </c>
      <c r="Y2936" s="35">
        <f>IF(W2936=MAXIFS(W$2:W$7201, A$2:A$7201, A2936, B$2:B$7201, B2936), "OPTIMAL", "")</f>
        <v/>
      </c>
    </row>
    <row r="2937" ht="20" customHeight="1">
      <c r="A2937" s="36" t="n">
        <v>4</v>
      </c>
      <c r="B2937" s="36" t="n">
        <v>45</v>
      </c>
      <c r="C2937" s="37" t="n">
        <v>80</v>
      </c>
      <c r="D2937" s="37" t="n">
        <v>3</v>
      </c>
      <c r="E2937" s="6" t="n">
        <v>4</v>
      </c>
      <c r="F2937" s="37" t="n">
        <v>1.5</v>
      </c>
      <c r="G2937" s="36" t="n">
        <v>200</v>
      </c>
      <c r="H2937" s="6" t="inlineStr">
        <is>
          <t>OFF</t>
        </is>
      </c>
      <c r="I2937" s="38" t="n">
        <v>1132.611974342026</v>
      </c>
      <c r="J2937" s="38" t="n">
        <v>6657.967474874614</v>
      </c>
      <c r="K2937" s="38" t="n">
        <v>3166.666666666667</v>
      </c>
      <c r="L2937" s="38" t="n">
        <v>150</v>
      </c>
      <c r="M2937" s="38">
        <f>I2937+J2937+K2937+L2937</f>
        <v/>
      </c>
      <c r="N2937" s="38">
        <f>M2937*'Dashboard &amp; Optimisation'!$B$18/('Dashboard &amp; Optimisation'!$B$16/3.6)</f>
        <v/>
      </c>
      <c r="O2937" s="38" t="n">
        <v>1359.929693722732</v>
      </c>
      <c r="P2937" s="39" t="n">
        <v>0.3578169762077691</v>
      </c>
      <c r="Q2937" s="40" t="n">
        <v>8.657063527408475</v>
      </c>
      <c r="R2937" s="38" t="n">
        <v>1417.124023192893</v>
      </c>
      <c r="S2937" s="38">
        <f>R2937*IF(A2937=4, 2.0, 3.0)</f>
        <v/>
      </c>
      <c r="T2937" s="37">
        <f>'Dashboard &amp; Optimisation'!$B$18*U2937</f>
        <v/>
      </c>
      <c r="U2937" s="26">
        <f>MIN(1, S2937/M2937)</f>
        <v/>
      </c>
      <c r="V2937" s="26">
        <f>N2937/(N2937+O2937)</f>
        <v/>
      </c>
      <c r="W2937" s="26">
        <f>U2937*V2937</f>
        <v/>
      </c>
      <c r="X2937" s="39">
        <f>T2937/N2937</f>
        <v/>
      </c>
      <c r="Y2937" s="41">
        <f>IF(W2937=MAXIFS(W$2:W$7201, A$2:A$7201, A2937, B$2:B$7201, B2937), "OPTIMAL", "")</f>
        <v/>
      </c>
    </row>
    <row r="2938" ht="20" customHeight="1">
      <c r="A2938" s="28" t="n">
        <v>4</v>
      </c>
      <c r="B2938" s="28" t="n">
        <v>45</v>
      </c>
      <c r="C2938" s="29" t="n">
        <v>80</v>
      </c>
      <c r="D2938" s="29" t="n">
        <v>3</v>
      </c>
      <c r="E2938" s="30" t="n">
        <v>4</v>
      </c>
      <c r="F2938" s="29" t="n">
        <v>2</v>
      </c>
      <c r="G2938" s="28" t="n">
        <v>50</v>
      </c>
      <c r="H2938" s="30" t="inlineStr">
        <is>
          <t>ON</t>
        </is>
      </c>
      <c r="I2938" s="31" t="n">
        <v>1132.611974342026</v>
      </c>
      <c r="J2938" s="31" t="n">
        <v>6657.967474874614</v>
      </c>
      <c r="K2938" s="31" t="n">
        <v>3166.666666666667</v>
      </c>
      <c r="L2938" s="31" t="n">
        <v>150</v>
      </c>
      <c r="M2938" s="31">
        <f>I2938+J2938+K2938+L2938</f>
        <v/>
      </c>
      <c r="N2938" s="31">
        <f>M2938*'Dashboard &amp; Optimisation'!$B$18/('Dashboard &amp; Optimisation'!$B$16/3.6)</f>
        <v/>
      </c>
      <c r="O2938" s="31" t="n">
        <v>1503.641423356485</v>
      </c>
      <c r="P2938" s="32" t="n">
        <v>0.07911574161748412</v>
      </c>
      <c r="Q2938" s="33" t="n">
        <v>11.4760847032113</v>
      </c>
      <c r="R2938" s="31" t="n">
        <v>6502.592491085348</v>
      </c>
      <c r="S2938" s="31">
        <f>R2938*IF(A2938=4, 2.0, 3.0)</f>
        <v/>
      </c>
      <c r="T2938" s="29">
        <f>'Dashboard &amp; Optimisation'!$B$18*U2938</f>
        <v/>
      </c>
      <c r="U2938" s="34">
        <f>MIN(1, S2938/M2938)</f>
        <v/>
      </c>
      <c r="V2938" s="34">
        <f>N2938/(N2938+O2938)</f>
        <v/>
      </c>
      <c r="W2938" s="34">
        <f>U2938*V2938</f>
        <v/>
      </c>
      <c r="X2938" s="32">
        <f>T2938/N2938</f>
        <v/>
      </c>
      <c r="Y2938" s="35">
        <f>IF(W2938=MAXIFS(W$2:W$7201, A$2:A$7201, A2938, B$2:B$7201, B2938), "OPTIMAL", "")</f>
        <v/>
      </c>
    </row>
    <row r="2939" ht="20" customHeight="1">
      <c r="A2939" s="36" t="n">
        <v>4</v>
      </c>
      <c r="B2939" s="36" t="n">
        <v>45</v>
      </c>
      <c r="C2939" s="37" t="n">
        <v>80</v>
      </c>
      <c r="D2939" s="37" t="n">
        <v>3</v>
      </c>
      <c r="E2939" s="6" t="n">
        <v>4</v>
      </c>
      <c r="F2939" s="37" t="n">
        <v>2</v>
      </c>
      <c r="G2939" s="36" t="n">
        <v>50</v>
      </c>
      <c r="H2939" s="6" t="inlineStr">
        <is>
          <t>OFF</t>
        </is>
      </c>
      <c r="I2939" s="38" t="n">
        <v>1132.611974342026</v>
      </c>
      <c r="J2939" s="38" t="n">
        <v>6657.967474874614</v>
      </c>
      <c r="K2939" s="38" t="n">
        <v>3166.666666666667</v>
      </c>
      <c r="L2939" s="38" t="n">
        <v>150</v>
      </c>
      <c r="M2939" s="38">
        <f>I2939+J2939+K2939+L2939</f>
        <v/>
      </c>
      <c r="N2939" s="38">
        <f>M2939*'Dashboard &amp; Optimisation'!$B$18/('Dashboard &amp; Optimisation'!$B$16/3.6)</f>
        <v/>
      </c>
      <c r="O2939" s="38" t="n">
        <v>1503.641423356485</v>
      </c>
      <c r="P2939" s="39" t="n">
        <v>0.3543529188911055</v>
      </c>
      <c r="Q2939" s="40" t="n">
        <v>11.4760847032113</v>
      </c>
      <c r="R2939" s="38" t="n">
        <v>1451.822180492878</v>
      </c>
      <c r="S2939" s="38">
        <f>R2939*IF(A2939=4, 2.0, 3.0)</f>
        <v/>
      </c>
      <c r="T2939" s="37">
        <f>'Dashboard &amp; Optimisation'!$B$18*U2939</f>
        <v/>
      </c>
      <c r="U2939" s="26">
        <f>MIN(1, S2939/M2939)</f>
        <v/>
      </c>
      <c r="V2939" s="26">
        <f>N2939/(N2939+O2939)</f>
        <v/>
      </c>
      <c r="W2939" s="26">
        <f>U2939*V2939</f>
        <v/>
      </c>
      <c r="X2939" s="39">
        <f>T2939/N2939</f>
        <v/>
      </c>
      <c r="Y2939" s="41">
        <f>IF(W2939=MAXIFS(W$2:W$7201, A$2:A$7201, A2939, B$2:B$7201, B2939), "OPTIMAL", "")</f>
        <v/>
      </c>
    </row>
    <row r="2940" ht="20" customHeight="1">
      <c r="A2940" s="28" t="n">
        <v>4</v>
      </c>
      <c r="B2940" s="28" t="n">
        <v>45</v>
      </c>
      <c r="C2940" s="29" t="n">
        <v>80</v>
      </c>
      <c r="D2940" s="29" t="n">
        <v>3</v>
      </c>
      <c r="E2940" s="30" t="n">
        <v>4</v>
      </c>
      <c r="F2940" s="29" t="n">
        <v>2</v>
      </c>
      <c r="G2940" s="28" t="n">
        <v>100</v>
      </c>
      <c r="H2940" s="30" t="inlineStr">
        <is>
          <t>ON</t>
        </is>
      </c>
      <c r="I2940" s="31" t="n">
        <v>1132.611974342026</v>
      </c>
      <c r="J2940" s="31" t="n">
        <v>6657.967474874614</v>
      </c>
      <c r="K2940" s="31" t="n">
        <v>3166.666666666667</v>
      </c>
      <c r="L2940" s="31" t="n">
        <v>150</v>
      </c>
      <c r="M2940" s="31">
        <f>I2940+J2940+K2940+L2940</f>
        <v/>
      </c>
      <c r="N2940" s="31">
        <f>M2940*'Dashboard &amp; Optimisation'!$B$18/('Dashboard &amp; Optimisation'!$B$16/3.6)</f>
        <v/>
      </c>
      <c r="O2940" s="31" t="n">
        <v>1503.641423356485</v>
      </c>
      <c r="P2940" s="32" t="n">
        <v>0.08011046001180847</v>
      </c>
      <c r="Q2940" s="33" t="n">
        <v>11.4760847032113</v>
      </c>
      <c r="R2940" s="31" t="n">
        <v>6421.85087056882</v>
      </c>
      <c r="S2940" s="31">
        <f>R2940*IF(A2940=4, 2.0, 3.0)</f>
        <v/>
      </c>
      <c r="T2940" s="29">
        <f>'Dashboard &amp; Optimisation'!$B$18*U2940</f>
        <v/>
      </c>
      <c r="U2940" s="34">
        <f>MIN(1, S2940/M2940)</f>
        <v/>
      </c>
      <c r="V2940" s="34">
        <f>N2940/(N2940+O2940)</f>
        <v/>
      </c>
      <c r="W2940" s="34">
        <f>U2940*V2940</f>
        <v/>
      </c>
      <c r="X2940" s="32">
        <f>T2940/N2940</f>
        <v/>
      </c>
      <c r="Y2940" s="35">
        <f>IF(W2940=MAXIFS(W$2:W$7201, A$2:A$7201, A2940, B$2:B$7201, B2940), "OPTIMAL", "")</f>
        <v/>
      </c>
    </row>
    <row r="2941" ht="20" customHeight="1">
      <c r="A2941" s="36" t="n">
        <v>4</v>
      </c>
      <c r="B2941" s="36" t="n">
        <v>45</v>
      </c>
      <c r="C2941" s="37" t="n">
        <v>80</v>
      </c>
      <c r="D2941" s="37" t="n">
        <v>3</v>
      </c>
      <c r="E2941" s="6" t="n">
        <v>4</v>
      </c>
      <c r="F2941" s="37" t="n">
        <v>2</v>
      </c>
      <c r="G2941" s="36" t="n">
        <v>100</v>
      </c>
      <c r="H2941" s="6" t="inlineStr">
        <is>
          <t>OFF</t>
        </is>
      </c>
      <c r="I2941" s="38" t="n">
        <v>1132.611974342026</v>
      </c>
      <c r="J2941" s="38" t="n">
        <v>6657.967474874614</v>
      </c>
      <c r="K2941" s="38" t="n">
        <v>3166.666666666667</v>
      </c>
      <c r="L2941" s="38" t="n">
        <v>150</v>
      </c>
      <c r="M2941" s="38">
        <f>I2941+J2941+K2941+L2941</f>
        <v/>
      </c>
      <c r="N2941" s="38">
        <f>M2941*'Dashboard &amp; Optimisation'!$B$18/('Dashboard &amp; Optimisation'!$B$16/3.6)</f>
        <v/>
      </c>
      <c r="O2941" s="38" t="n">
        <v>1503.641423356485</v>
      </c>
      <c r="P2941" s="39" t="n">
        <v>0.3553476372854298</v>
      </c>
      <c r="Q2941" s="40" t="n">
        <v>11.4760847032113</v>
      </c>
      <c r="R2941" s="38" t="n">
        <v>1447.758120184903</v>
      </c>
      <c r="S2941" s="38">
        <f>R2941*IF(A2941=4, 2.0, 3.0)</f>
        <v/>
      </c>
      <c r="T2941" s="37">
        <f>'Dashboard &amp; Optimisation'!$B$18*U2941</f>
        <v/>
      </c>
      <c r="U2941" s="26">
        <f>MIN(1, S2941/M2941)</f>
        <v/>
      </c>
      <c r="V2941" s="26">
        <f>N2941/(N2941+O2941)</f>
        <v/>
      </c>
      <c r="W2941" s="26">
        <f>U2941*V2941</f>
        <v/>
      </c>
      <c r="X2941" s="39">
        <f>T2941/N2941</f>
        <v/>
      </c>
      <c r="Y2941" s="41">
        <f>IF(W2941=MAXIFS(W$2:W$7201, A$2:A$7201, A2941, B$2:B$7201, B2941), "OPTIMAL", "")</f>
        <v/>
      </c>
    </row>
    <row r="2942" ht="20" customHeight="1">
      <c r="A2942" s="28" t="n">
        <v>4</v>
      </c>
      <c r="B2942" s="28" t="n">
        <v>45</v>
      </c>
      <c r="C2942" s="29" t="n">
        <v>80</v>
      </c>
      <c r="D2942" s="29" t="n">
        <v>3</v>
      </c>
      <c r="E2942" s="30" t="n">
        <v>4</v>
      </c>
      <c r="F2942" s="29" t="n">
        <v>2</v>
      </c>
      <c r="G2942" s="28" t="n">
        <v>150</v>
      </c>
      <c r="H2942" s="30" t="inlineStr">
        <is>
          <t>ON</t>
        </is>
      </c>
      <c r="I2942" s="31" t="n">
        <v>1132.611974342026</v>
      </c>
      <c r="J2942" s="31" t="n">
        <v>6657.967474874614</v>
      </c>
      <c r="K2942" s="31" t="n">
        <v>3166.666666666667</v>
      </c>
      <c r="L2942" s="31" t="n">
        <v>150</v>
      </c>
      <c r="M2942" s="31">
        <f>I2942+J2942+K2942+L2942</f>
        <v/>
      </c>
      <c r="N2942" s="31">
        <f>M2942*'Dashboard &amp; Optimisation'!$B$18/('Dashboard &amp; Optimisation'!$B$16/3.6)</f>
        <v/>
      </c>
      <c r="O2942" s="31" t="n">
        <v>1503.641423356485</v>
      </c>
      <c r="P2942" s="32" t="n">
        <v>0.08110517840613281</v>
      </c>
      <c r="Q2942" s="33" t="n">
        <v>11.4760847032113</v>
      </c>
      <c r="R2942" s="31" t="n">
        <v>6343.089769094199</v>
      </c>
      <c r="S2942" s="31">
        <f>R2942*IF(A2942=4, 2.0, 3.0)</f>
        <v/>
      </c>
      <c r="T2942" s="29">
        <f>'Dashboard &amp; Optimisation'!$B$18*U2942</f>
        <v/>
      </c>
      <c r="U2942" s="34">
        <f>MIN(1, S2942/M2942)</f>
        <v/>
      </c>
      <c r="V2942" s="34">
        <f>N2942/(N2942+O2942)</f>
        <v/>
      </c>
      <c r="W2942" s="34">
        <f>U2942*V2942</f>
        <v/>
      </c>
      <c r="X2942" s="32">
        <f>T2942/N2942</f>
        <v/>
      </c>
      <c r="Y2942" s="35">
        <f>IF(W2942=MAXIFS(W$2:W$7201, A$2:A$7201, A2942, B$2:B$7201, B2942), "OPTIMAL", "")</f>
        <v/>
      </c>
    </row>
    <row r="2943" ht="20" customHeight="1">
      <c r="A2943" s="36" t="n">
        <v>4</v>
      </c>
      <c r="B2943" s="36" t="n">
        <v>45</v>
      </c>
      <c r="C2943" s="37" t="n">
        <v>80</v>
      </c>
      <c r="D2943" s="37" t="n">
        <v>3</v>
      </c>
      <c r="E2943" s="6" t="n">
        <v>4</v>
      </c>
      <c r="F2943" s="37" t="n">
        <v>2</v>
      </c>
      <c r="G2943" s="36" t="n">
        <v>150</v>
      </c>
      <c r="H2943" s="6" t="inlineStr">
        <is>
          <t>OFF</t>
        </is>
      </c>
      <c r="I2943" s="38" t="n">
        <v>1132.611974342026</v>
      </c>
      <c r="J2943" s="38" t="n">
        <v>6657.967474874614</v>
      </c>
      <c r="K2943" s="38" t="n">
        <v>3166.666666666667</v>
      </c>
      <c r="L2943" s="38" t="n">
        <v>150</v>
      </c>
      <c r="M2943" s="38">
        <f>I2943+J2943+K2943+L2943</f>
        <v/>
      </c>
      <c r="N2943" s="38">
        <f>M2943*'Dashboard &amp; Optimisation'!$B$18/('Dashboard &amp; Optimisation'!$B$16/3.6)</f>
        <v/>
      </c>
      <c r="O2943" s="38" t="n">
        <v>1503.641423356485</v>
      </c>
      <c r="P2943" s="39" t="n">
        <v>0.3563423556797542</v>
      </c>
      <c r="Q2943" s="40" t="n">
        <v>11.4760847032113</v>
      </c>
      <c r="R2943" s="38" t="n">
        <v>1443.716749268069</v>
      </c>
      <c r="S2943" s="38">
        <f>R2943*IF(A2943=4, 2.0, 3.0)</f>
        <v/>
      </c>
      <c r="T2943" s="37">
        <f>'Dashboard &amp; Optimisation'!$B$18*U2943</f>
        <v/>
      </c>
      <c r="U2943" s="26">
        <f>MIN(1, S2943/M2943)</f>
        <v/>
      </c>
      <c r="V2943" s="26">
        <f>N2943/(N2943+O2943)</f>
        <v/>
      </c>
      <c r="W2943" s="26">
        <f>U2943*V2943</f>
        <v/>
      </c>
      <c r="X2943" s="39">
        <f>T2943/N2943</f>
        <v/>
      </c>
      <c r="Y2943" s="41">
        <f>IF(W2943=MAXIFS(W$2:W$7201, A$2:A$7201, A2943, B$2:B$7201, B2943), "OPTIMAL", "")</f>
        <v/>
      </c>
    </row>
    <row r="2944" ht="20" customHeight="1">
      <c r="A2944" s="28" t="n">
        <v>4</v>
      </c>
      <c r="B2944" s="28" t="n">
        <v>45</v>
      </c>
      <c r="C2944" s="29" t="n">
        <v>80</v>
      </c>
      <c r="D2944" s="29" t="n">
        <v>3</v>
      </c>
      <c r="E2944" s="30" t="n">
        <v>4</v>
      </c>
      <c r="F2944" s="29" t="n">
        <v>2</v>
      </c>
      <c r="G2944" s="28" t="n">
        <v>200</v>
      </c>
      <c r="H2944" s="30" t="inlineStr">
        <is>
          <t>ON</t>
        </is>
      </c>
      <c r="I2944" s="31" t="n">
        <v>1132.611974342026</v>
      </c>
      <c r="J2944" s="31" t="n">
        <v>6657.967474874614</v>
      </c>
      <c r="K2944" s="31" t="n">
        <v>3166.666666666667</v>
      </c>
      <c r="L2944" s="31" t="n">
        <v>150</v>
      </c>
      <c r="M2944" s="31">
        <f>I2944+J2944+K2944+L2944</f>
        <v/>
      </c>
      <c r="N2944" s="31">
        <f>M2944*'Dashboard &amp; Optimisation'!$B$18/('Dashboard &amp; Optimisation'!$B$16/3.6)</f>
        <v/>
      </c>
      <c r="O2944" s="31" t="n">
        <v>1503.641423356485</v>
      </c>
      <c r="P2944" s="32" t="n">
        <v>0.08209989680045715</v>
      </c>
      <c r="Q2944" s="33" t="n">
        <v>11.4760847032113</v>
      </c>
      <c r="R2944" s="31" t="n">
        <v>6266.237199041598</v>
      </c>
      <c r="S2944" s="31">
        <f>R2944*IF(A2944=4, 2.0, 3.0)</f>
        <v/>
      </c>
      <c r="T2944" s="29">
        <f>'Dashboard &amp; Optimisation'!$B$18*U2944</f>
        <v/>
      </c>
      <c r="U2944" s="34">
        <f>MIN(1, S2944/M2944)</f>
        <v/>
      </c>
      <c r="V2944" s="34">
        <f>N2944/(N2944+O2944)</f>
        <v/>
      </c>
      <c r="W2944" s="34">
        <f>U2944*V2944</f>
        <v/>
      </c>
      <c r="X2944" s="32">
        <f>T2944/N2944</f>
        <v/>
      </c>
      <c r="Y2944" s="35">
        <f>IF(W2944=MAXIFS(W$2:W$7201, A$2:A$7201, A2944, B$2:B$7201, B2944), "OPTIMAL", "")</f>
        <v/>
      </c>
    </row>
    <row r="2945" ht="20" customHeight="1">
      <c r="A2945" s="36" t="n">
        <v>4</v>
      </c>
      <c r="B2945" s="36" t="n">
        <v>45</v>
      </c>
      <c r="C2945" s="37" t="n">
        <v>80</v>
      </c>
      <c r="D2945" s="37" t="n">
        <v>3</v>
      </c>
      <c r="E2945" s="6" t="n">
        <v>4</v>
      </c>
      <c r="F2945" s="37" t="n">
        <v>2</v>
      </c>
      <c r="G2945" s="36" t="n">
        <v>200</v>
      </c>
      <c r="H2945" s="6" t="inlineStr">
        <is>
          <t>OFF</t>
        </is>
      </c>
      <c r="I2945" s="38" t="n">
        <v>1132.611974342026</v>
      </c>
      <c r="J2945" s="38" t="n">
        <v>6657.967474874614</v>
      </c>
      <c r="K2945" s="38" t="n">
        <v>3166.666666666667</v>
      </c>
      <c r="L2945" s="38" t="n">
        <v>150</v>
      </c>
      <c r="M2945" s="38">
        <f>I2945+J2945+K2945+L2945</f>
        <v/>
      </c>
      <c r="N2945" s="38">
        <f>M2945*'Dashboard &amp; Optimisation'!$B$18/('Dashboard &amp; Optimisation'!$B$16/3.6)</f>
        <v/>
      </c>
      <c r="O2945" s="38" t="n">
        <v>1503.641423356485</v>
      </c>
      <c r="P2945" s="39" t="n">
        <v>0.3573370740740786</v>
      </c>
      <c r="Q2945" s="40" t="n">
        <v>11.4760847032113</v>
      </c>
      <c r="R2945" s="38" t="n">
        <v>1439.697878261157</v>
      </c>
      <c r="S2945" s="38">
        <f>R2945*IF(A2945=4, 2.0, 3.0)</f>
        <v/>
      </c>
      <c r="T2945" s="37">
        <f>'Dashboard &amp; Optimisation'!$B$18*U2945</f>
        <v/>
      </c>
      <c r="U2945" s="26">
        <f>MIN(1, S2945/M2945)</f>
        <v/>
      </c>
      <c r="V2945" s="26">
        <f>N2945/(N2945+O2945)</f>
        <v/>
      </c>
      <c r="W2945" s="26">
        <f>U2945*V2945</f>
        <v/>
      </c>
      <c r="X2945" s="39">
        <f>T2945/N2945</f>
        <v/>
      </c>
      <c r="Y2945" s="41">
        <f>IF(W2945=MAXIFS(W$2:W$7201, A$2:A$7201, A2945, B$2:B$7201, B2945), "OPTIMAL", "")</f>
        <v/>
      </c>
    </row>
    <row r="2946" ht="20" customHeight="1">
      <c r="A2946" s="28" t="n">
        <v>4</v>
      </c>
      <c r="B2946" s="28" t="n">
        <v>45</v>
      </c>
      <c r="C2946" s="29" t="n">
        <v>80</v>
      </c>
      <c r="D2946" s="29" t="n">
        <v>3</v>
      </c>
      <c r="E2946" s="30" t="n">
        <v>8</v>
      </c>
      <c r="F2946" s="29" t="n">
        <v>1.5</v>
      </c>
      <c r="G2946" s="28" t="n">
        <v>50</v>
      </c>
      <c r="H2946" s="30" t="inlineStr">
        <is>
          <t>ON</t>
        </is>
      </c>
      <c r="I2946" s="31" t="n">
        <v>1132.611974342026</v>
      </c>
      <c r="J2946" s="31" t="n">
        <v>6657.967474874614</v>
      </c>
      <c r="K2946" s="31" t="n">
        <v>3166.666666666667</v>
      </c>
      <c r="L2946" s="31" t="n">
        <v>150</v>
      </c>
      <c r="M2946" s="31">
        <f>I2946+J2946+K2946+L2946</f>
        <v/>
      </c>
      <c r="N2946" s="31">
        <f>M2946*'Dashboard &amp; Optimisation'!$B$18/('Dashboard &amp; Optimisation'!$B$16/3.6)</f>
        <v/>
      </c>
      <c r="O2946" s="31" t="n">
        <v>1804.00230264493</v>
      </c>
      <c r="P2946" s="32" t="n">
        <v>0.06035361099270498</v>
      </c>
      <c r="Q2946" s="33" t="n">
        <v>17.11412705481695</v>
      </c>
      <c r="R2946" s="31" t="n">
        <v>8779.841935402183</v>
      </c>
      <c r="S2946" s="31">
        <f>R2946*IF(A2946=4, 2.0, 3.0)</f>
        <v/>
      </c>
      <c r="T2946" s="29">
        <f>'Dashboard &amp; Optimisation'!$B$18*U2946</f>
        <v/>
      </c>
      <c r="U2946" s="34">
        <f>MIN(1, S2946/M2946)</f>
        <v/>
      </c>
      <c r="V2946" s="34">
        <f>N2946/(N2946+O2946)</f>
        <v/>
      </c>
      <c r="W2946" s="34">
        <f>U2946*V2946</f>
        <v/>
      </c>
      <c r="X2946" s="32">
        <f>T2946/N2946</f>
        <v/>
      </c>
      <c r="Y2946" s="35">
        <f>IF(W2946=MAXIFS(W$2:W$7201, A$2:A$7201, A2946, B$2:B$7201, B2946), "OPTIMAL", "")</f>
        <v/>
      </c>
    </row>
    <row r="2947" ht="20" customHeight="1">
      <c r="A2947" s="36" t="n">
        <v>4</v>
      </c>
      <c r="B2947" s="36" t="n">
        <v>45</v>
      </c>
      <c r="C2947" s="37" t="n">
        <v>80</v>
      </c>
      <c r="D2947" s="37" t="n">
        <v>3</v>
      </c>
      <c r="E2947" s="6" t="n">
        <v>8</v>
      </c>
      <c r="F2947" s="37" t="n">
        <v>1.5</v>
      </c>
      <c r="G2947" s="36" t="n">
        <v>50</v>
      </c>
      <c r="H2947" s="6" t="inlineStr">
        <is>
          <t>OFF</t>
        </is>
      </c>
      <c r="I2947" s="38" t="n">
        <v>1132.611974342026</v>
      </c>
      <c r="J2947" s="38" t="n">
        <v>6657.967474874614</v>
      </c>
      <c r="K2947" s="38" t="n">
        <v>3166.666666666667</v>
      </c>
      <c r="L2947" s="38" t="n">
        <v>150</v>
      </c>
      <c r="M2947" s="38">
        <f>I2947+J2947+K2947+L2947</f>
        <v/>
      </c>
      <c r="N2947" s="38">
        <f>M2947*'Dashboard &amp; Optimisation'!$B$18/('Dashboard &amp; Optimisation'!$B$16/3.6)</f>
        <v/>
      </c>
      <c r="O2947" s="38" t="n">
        <v>1804.00230264493</v>
      </c>
      <c r="P2947" s="39" t="n">
        <v>0.2689847450560973</v>
      </c>
      <c r="Q2947" s="40" t="n">
        <v>17.11412705481695</v>
      </c>
      <c r="R2947" s="38" t="n">
        <v>1969.982218271116</v>
      </c>
      <c r="S2947" s="38">
        <f>R2947*IF(A2947=4, 2.0, 3.0)</f>
        <v/>
      </c>
      <c r="T2947" s="37">
        <f>'Dashboard &amp; Optimisation'!$B$18*U2947</f>
        <v/>
      </c>
      <c r="U2947" s="26">
        <f>MIN(1, S2947/M2947)</f>
        <v/>
      </c>
      <c r="V2947" s="26">
        <f>N2947/(N2947+O2947)</f>
        <v/>
      </c>
      <c r="W2947" s="26">
        <f>U2947*V2947</f>
        <v/>
      </c>
      <c r="X2947" s="39">
        <f>T2947/N2947</f>
        <v/>
      </c>
      <c r="Y2947" s="41">
        <f>IF(W2947=MAXIFS(W$2:W$7201, A$2:A$7201, A2947, B$2:B$7201, B2947), "OPTIMAL", "")</f>
        <v/>
      </c>
    </row>
    <row r="2948" ht="20" customHeight="1">
      <c r="A2948" s="28" t="n">
        <v>4</v>
      </c>
      <c r="B2948" s="28" t="n">
        <v>45</v>
      </c>
      <c r="C2948" s="29" t="n">
        <v>80</v>
      </c>
      <c r="D2948" s="29" t="n">
        <v>3</v>
      </c>
      <c r="E2948" s="30" t="n">
        <v>8</v>
      </c>
      <c r="F2948" s="29" t="n">
        <v>1.5</v>
      </c>
      <c r="G2948" s="28" t="n">
        <v>100</v>
      </c>
      <c r="H2948" s="30" t="inlineStr">
        <is>
          <t>ON</t>
        </is>
      </c>
      <c r="I2948" s="31" t="n">
        <v>1132.611974342026</v>
      </c>
      <c r="J2948" s="31" t="n">
        <v>6657.967474874614</v>
      </c>
      <c r="K2948" s="31" t="n">
        <v>3166.666666666667</v>
      </c>
      <c r="L2948" s="31" t="n">
        <v>150</v>
      </c>
      <c r="M2948" s="31">
        <f>I2948+J2948+K2948+L2948</f>
        <v/>
      </c>
      <c r="N2948" s="31">
        <f>M2948*'Dashboard &amp; Optimisation'!$B$18/('Dashboard &amp; Optimisation'!$B$16/3.6)</f>
        <v/>
      </c>
      <c r="O2948" s="31" t="n">
        <v>1804.00230264493</v>
      </c>
      <c r="P2948" s="32" t="n">
        <v>0.06134832938702932</v>
      </c>
      <c r="Q2948" s="33" t="n">
        <v>17.11412705481695</v>
      </c>
      <c r="R2948" s="31" t="n">
        <v>8637.483205186274</v>
      </c>
      <c r="S2948" s="31">
        <f>R2948*IF(A2948=4, 2.0, 3.0)</f>
        <v/>
      </c>
      <c r="T2948" s="29">
        <f>'Dashboard &amp; Optimisation'!$B$18*U2948</f>
        <v/>
      </c>
      <c r="U2948" s="34">
        <f>MIN(1, S2948/M2948)</f>
        <v/>
      </c>
      <c r="V2948" s="34">
        <f>N2948/(N2948+O2948)</f>
        <v/>
      </c>
      <c r="W2948" s="34">
        <f>U2948*V2948</f>
        <v/>
      </c>
      <c r="X2948" s="32">
        <f>T2948/N2948</f>
        <v/>
      </c>
      <c r="Y2948" s="35">
        <f>IF(W2948=MAXIFS(W$2:W$7201, A$2:A$7201, A2948, B$2:B$7201, B2948), "OPTIMAL", "")</f>
        <v/>
      </c>
    </row>
    <row r="2949" ht="20" customHeight="1">
      <c r="A2949" s="36" t="n">
        <v>4</v>
      </c>
      <c r="B2949" s="36" t="n">
        <v>45</v>
      </c>
      <c r="C2949" s="37" t="n">
        <v>80</v>
      </c>
      <c r="D2949" s="37" t="n">
        <v>3</v>
      </c>
      <c r="E2949" s="6" t="n">
        <v>8</v>
      </c>
      <c r="F2949" s="37" t="n">
        <v>1.5</v>
      </c>
      <c r="G2949" s="36" t="n">
        <v>100</v>
      </c>
      <c r="H2949" s="6" t="inlineStr">
        <is>
          <t>OFF</t>
        </is>
      </c>
      <c r="I2949" s="38" t="n">
        <v>1132.611974342026</v>
      </c>
      <c r="J2949" s="38" t="n">
        <v>6657.967474874614</v>
      </c>
      <c r="K2949" s="38" t="n">
        <v>3166.666666666667</v>
      </c>
      <c r="L2949" s="38" t="n">
        <v>150</v>
      </c>
      <c r="M2949" s="38">
        <f>I2949+J2949+K2949+L2949</f>
        <v/>
      </c>
      <c r="N2949" s="38">
        <f>M2949*'Dashboard &amp; Optimisation'!$B$18/('Dashboard &amp; Optimisation'!$B$16/3.6)</f>
        <v/>
      </c>
      <c r="O2949" s="38" t="n">
        <v>1804.00230264493</v>
      </c>
      <c r="P2949" s="39" t="n">
        <v>0.2699794634504217</v>
      </c>
      <c r="Q2949" s="40" t="n">
        <v>17.11412705481695</v>
      </c>
      <c r="R2949" s="38" t="n">
        <v>1962.723971573526</v>
      </c>
      <c r="S2949" s="38">
        <f>R2949*IF(A2949=4, 2.0, 3.0)</f>
        <v/>
      </c>
      <c r="T2949" s="37">
        <f>'Dashboard &amp; Optimisation'!$B$18*U2949</f>
        <v/>
      </c>
      <c r="U2949" s="26">
        <f>MIN(1, S2949/M2949)</f>
        <v/>
      </c>
      <c r="V2949" s="26">
        <f>N2949/(N2949+O2949)</f>
        <v/>
      </c>
      <c r="W2949" s="26">
        <f>U2949*V2949</f>
        <v/>
      </c>
      <c r="X2949" s="39">
        <f>T2949/N2949</f>
        <v/>
      </c>
      <c r="Y2949" s="41">
        <f>IF(W2949=MAXIFS(W$2:W$7201, A$2:A$7201, A2949, B$2:B$7201, B2949), "OPTIMAL", "")</f>
        <v/>
      </c>
    </row>
    <row r="2950" ht="20" customHeight="1">
      <c r="A2950" s="28" t="n">
        <v>4</v>
      </c>
      <c r="B2950" s="28" t="n">
        <v>45</v>
      </c>
      <c r="C2950" s="29" t="n">
        <v>80</v>
      </c>
      <c r="D2950" s="29" t="n">
        <v>3</v>
      </c>
      <c r="E2950" s="30" t="n">
        <v>8</v>
      </c>
      <c r="F2950" s="29" t="n">
        <v>1.5</v>
      </c>
      <c r="G2950" s="28" t="n">
        <v>150</v>
      </c>
      <c r="H2950" s="30" t="inlineStr">
        <is>
          <t>ON</t>
        </is>
      </c>
      <c r="I2950" s="31" t="n">
        <v>1132.611974342026</v>
      </c>
      <c r="J2950" s="31" t="n">
        <v>6657.967474874614</v>
      </c>
      <c r="K2950" s="31" t="n">
        <v>3166.666666666667</v>
      </c>
      <c r="L2950" s="31" t="n">
        <v>150</v>
      </c>
      <c r="M2950" s="31">
        <f>I2950+J2950+K2950+L2950</f>
        <v/>
      </c>
      <c r="N2950" s="31">
        <f>M2950*'Dashboard &amp; Optimisation'!$B$18/('Dashboard &amp; Optimisation'!$B$16/3.6)</f>
        <v/>
      </c>
      <c r="O2950" s="31" t="n">
        <v>1804.00230264493</v>
      </c>
      <c r="P2950" s="32" t="n">
        <v>0.06234304778135366</v>
      </c>
      <c r="Q2950" s="33" t="n">
        <v>17.11412705481695</v>
      </c>
      <c r="R2950" s="31" t="n">
        <v>8499.6673022006</v>
      </c>
      <c r="S2950" s="31">
        <f>R2950*IF(A2950=4, 2.0, 3.0)</f>
        <v/>
      </c>
      <c r="T2950" s="29">
        <f>'Dashboard &amp; Optimisation'!$B$18*U2950</f>
        <v/>
      </c>
      <c r="U2950" s="34">
        <f>MIN(1, S2950/M2950)</f>
        <v/>
      </c>
      <c r="V2950" s="34">
        <f>N2950/(N2950+O2950)</f>
        <v/>
      </c>
      <c r="W2950" s="34">
        <f>U2950*V2950</f>
        <v/>
      </c>
      <c r="X2950" s="32">
        <f>T2950/N2950</f>
        <v/>
      </c>
      <c r="Y2950" s="35">
        <f>IF(W2950=MAXIFS(W$2:W$7201, A$2:A$7201, A2950, B$2:B$7201, B2950), "OPTIMAL", "")</f>
        <v/>
      </c>
    </row>
    <row r="2951" ht="20" customHeight="1">
      <c r="A2951" s="36" t="n">
        <v>4</v>
      </c>
      <c r="B2951" s="36" t="n">
        <v>45</v>
      </c>
      <c r="C2951" s="37" t="n">
        <v>80</v>
      </c>
      <c r="D2951" s="37" t="n">
        <v>3</v>
      </c>
      <c r="E2951" s="6" t="n">
        <v>8</v>
      </c>
      <c r="F2951" s="37" t="n">
        <v>1.5</v>
      </c>
      <c r="G2951" s="36" t="n">
        <v>150</v>
      </c>
      <c r="H2951" s="6" t="inlineStr">
        <is>
          <t>OFF</t>
        </is>
      </c>
      <c r="I2951" s="38" t="n">
        <v>1132.611974342026</v>
      </c>
      <c r="J2951" s="38" t="n">
        <v>6657.967474874614</v>
      </c>
      <c r="K2951" s="38" t="n">
        <v>3166.666666666667</v>
      </c>
      <c r="L2951" s="38" t="n">
        <v>150</v>
      </c>
      <c r="M2951" s="38">
        <f>I2951+J2951+K2951+L2951</f>
        <v/>
      </c>
      <c r="N2951" s="38">
        <f>M2951*'Dashboard &amp; Optimisation'!$B$18/('Dashboard &amp; Optimisation'!$B$16/3.6)</f>
        <v/>
      </c>
      <c r="O2951" s="38" t="n">
        <v>1804.00230264493</v>
      </c>
      <c r="P2951" s="39" t="n">
        <v>0.270974181844746</v>
      </c>
      <c r="Q2951" s="40" t="n">
        <v>17.11412705481695</v>
      </c>
      <c r="R2951" s="38" t="n">
        <v>1955.519013432443</v>
      </c>
      <c r="S2951" s="38">
        <f>R2951*IF(A2951=4, 2.0, 3.0)</f>
        <v/>
      </c>
      <c r="T2951" s="37">
        <f>'Dashboard &amp; Optimisation'!$B$18*U2951</f>
        <v/>
      </c>
      <c r="U2951" s="26">
        <f>MIN(1, S2951/M2951)</f>
        <v/>
      </c>
      <c r="V2951" s="26">
        <f>N2951/(N2951+O2951)</f>
        <v/>
      </c>
      <c r="W2951" s="26">
        <f>U2951*V2951</f>
        <v/>
      </c>
      <c r="X2951" s="39">
        <f>T2951/N2951</f>
        <v/>
      </c>
      <c r="Y2951" s="41">
        <f>IF(W2951=MAXIFS(W$2:W$7201, A$2:A$7201, A2951, B$2:B$7201, B2951), "OPTIMAL", "")</f>
        <v/>
      </c>
    </row>
    <row r="2952" ht="20" customHeight="1">
      <c r="A2952" s="28" t="n">
        <v>4</v>
      </c>
      <c r="B2952" s="28" t="n">
        <v>45</v>
      </c>
      <c r="C2952" s="29" t="n">
        <v>80</v>
      </c>
      <c r="D2952" s="29" t="n">
        <v>3</v>
      </c>
      <c r="E2952" s="30" t="n">
        <v>8</v>
      </c>
      <c r="F2952" s="29" t="n">
        <v>1.5</v>
      </c>
      <c r="G2952" s="28" t="n">
        <v>200</v>
      </c>
      <c r="H2952" s="30" t="inlineStr">
        <is>
          <t>ON</t>
        </is>
      </c>
      <c r="I2952" s="31" t="n">
        <v>1132.611974342026</v>
      </c>
      <c r="J2952" s="31" t="n">
        <v>6657.967474874614</v>
      </c>
      <c r="K2952" s="31" t="n">
        <v>3166.666666666667</v>
      </c>
      <c r="L2952" s="31" t="n">
        <v>150</v>
      </c>
      <c r="M2952" s="31">
        <f>I2952+J2952+K2952+L2952</f>
        <v/>
      </c>
      <c r="N2952" s="31">
        <f>M2952*'Dashboard &amp; Optimisation'!$B$18/('Dashboard &amp; Optimisation'!$B$16/3.6)</f>
        <v/>
      </c>
      <c r="O2952" s="31" t="n">
        <v>1804.00230264493</v>
      </c>
      <c r="P2952" s="32" t="n">
        <v>0.06333776617567802</v>
      </c>
      <c r="Q2952" s="33" t="n">
        <v>17.11412705481695</v>
      </c>
      <c r="R2952" s="31" t="n">
        <v>8366.180191403457</v>
      </c>
      <c r="S2952" s="31">
        <f>R2952*IF(A2952=4, 2.0, 3.0)</f>
        <v/>
      </c>
      <c r="T2952" s="29">
        <f>'Dashboard &amp; Optimisation'!$B$18*U2952</f>
        <v/>
      </c>
      <c r="U2952" s="34">
        <f>MIN(1, S2952/M2952)</f>
        <v/>
      </c>
      <c r="V2952" s="34">
        <f>N2952/(N2952+O2952)</f>
        <v/>
      </c>
      <c r="W2952" s="34">
        <f>U2952*V2952</f>
        <v/>
      </c>
      <c r="X2952" s="32">
        <f>T2952/N2952</f>
        <v/>
      </c>
      <c r="Y2952" s="35">
        <f>IF(W2952=MAXIFS(W$2:W$7201, A$2:A$7201, A2952, B$2:B$7201, B2952), "OPTIMAL", "")</f>
        <v/>
      </c>
    </row>
    <row r="2953" ht="20" customHeight="1">
      <c r="A2953" s="36" t="n">
        <v>4</v>
      </c>
      <c r="B2953" s="36" t="n">
        <v>45</v>
      </c>
      <c r="C2953" s="37" t="n">
        <v>80</v>
      </c>
      <c r="D2953" s="37" t="n">
        <v>3</v>
      </c>
      <c r="E2953" s="6" t="n">
        <v>8</v>
      </c>
      <c r="F2953" s="37" t="n">
        <v>1.5</v>
      </c>
      <c r="G2953" s="36" t="n">
        <v>200</v>
      </c>
      <c r="H2953" s="6" t="inlineStr">
        <is>
          <t>OFF</t>
        </is>
      </c>
      <c r="I2953" s="38" t="n">
        <v>1132.611974342026</v>
      </c>
      <c r="J2953" s="38" t="n">
        <v>6657.967474874614</v>
      </c>
      <c r="K2953" s="38" t="n">
        <v>3166.666666666667</v>
      </c>
      <c r="L2953" s="38" t="n">
        <v>150</v>
      </c>
      <c r="M2953" s="38">
        <f>I2953+J2953+K2953+L2953</f>
        <v/>
      </c>
      <c r="N2953" s="38">
        <f>M2953*'Dashboard &amp; Optimisation'!$B$18/('Dashboard &amp; Optimisation'!$B$16/3.6)</f>
        <v/>
      </c>
      <c r="O2953" s="38" t="n">
        <v>1804.00230264493</v>
      </c>
      <c r="P2953" s="39" t="n">
        <v>0.2719689002390704</v>
      </c>
      <c r="Q2953" s="40" t="n">
        <v>17.11412705481695</v>
      </c>
      <c r="R2953" s="38" t="n">
        <v>1948.366759143801</v>
      </c>
      <c r="S2953" s="38">
        <f>R2953*IF(A2953=4, 2.0, 3.0)</f>
        <v/>
      </c>
      <c r="T2953" s="37">
        <f>'Dashboard &amp; Optimisation'!$B$18*U2953</f>
        <v/>
      </c>
      <c r="U2953" s="26">
        <f>MIN(1, S2953/M2953)</f>
        <v/>
      </c>
      <c r="V2953" s="26">
        <f>N2953/(N2953+O2953)</f>
        <v/>
      </c>
      <c r="W2953" s="26">
        <f>U2953*V2953</f>
        <v/>
      </c>
      <c r="X2953" s="39">
        <f>T2953/N2953</f>
        <v/>
      </c>
      <c r="Y2953" s="41">
        <f>IF(W2953=MAXIFS(W$2:W$7201, A$2:A$7201, A2953, B$2:B$7201, B2953), "OPTIMAL", "")</f>
        <v/>
      </c>
    </row>
    <row r="2954" ht="20" customHeight="1">
      <c r="A2954" s="28" t="n">
        <v>4</v>
      </c>
      <c r="B2954" s="28" t="n">
        <v>45</v>
      </c>
      <c r="C2954" s="29" t="n">
        <v>80</v>
      </c>
      <c r="D2954" s="29" t="n">
        <v>3</v>
      </c>
      <c r="E2954" s="30" t="n">
        <v>8</v>
      </c>
      <c r="F2954" s="29" t="n">
        <v>2</v>
      </c>
      <c r="G2954" s="28" t="n">
        <v>50</v>
      </c>
      <c r="H2954" s="30" t="inlineStr">
        <is>
          <t>ON</t>
        </is>
      </c>
      <c r="I2954" s="31" t="n">
        <v>1132.611974342026</v>
      </c>
      <c r="J2954" s="31" t="n">
        <v>6657.967474874614</v>
      </c>
      <c r="K2954" s="31" t="n">
        <v>3166.666666666667</v>
      </c>
      <c r="L2954" s="31" t="n">
        <v>150</v>
      </c>
      <c r="M2954" s="31">
        <f>I2954+J2954+K2954+L2954</f>
        <v/>
      </c>
      <c r="N2954" s="31">
        <f>M2954*'Dashboard &amp; Optimisation'!$B$18/('Dashboard &amp; Optimisation'!$B$16/3.6)</f>
        <v/>
      </c>
      <c r="O2954" s="31" t="n">
        <v>2122.947187599487</v>
      </c>
      <c r="P2954" s="32" t="n">
        <v>0.05952229977541165</v>
      </c>
      <c r="Q2954" s="33" t="n">
        <v>22.7521694064226</v>
      </c>
      <c r="R2954" s="31" t="n">
        <v>9177.872357896433</v>
      </c>
      <c r="S2954" s="31">
        <f>R2954*IF(A2954=4, 2.0, 3.0)</f>
        <v/>
      </c>
      <c r="T2954" s="29">
        <f>'Dashboard &amp; Optimisation'!$B$18*U2954</f>
        <v/>
      </c>
      <c r="U2954" s="34">
        <f>MIN(1, S2954/M2954)</f>
        <v/>
      </c>
      <c r="V2954" s="34">
        <f>N2954/(N2954+O2954)</f>
        <v/>
      </c>
      <c r="W2954" s="34">
        <f>U2954*V2954</f>
        <v/>
      </c>
      <c r="X2954" s="32">
        <f>T2954/N2954</f>
        <v/>
      </c>
      <c r="Y2954" s="35">
        <f>IF(W2954=MAXIFS(W$2:W$7201, A$2:A$7201, A2954, B$2:B$7201, B2954), "OPTIMAL", "")</f>
        <v/>
      </c>
    </row>
    <row r="2955" ht="20" customHeight="1">
      <c r="A2955" s="36" t="n">
        <v>4</v>
      </c>
      <c r="B2955" s="36" t="n">
        <v>45</v>
      </c>
      <c r="C2955" s="37" t="n">
        <v>80</v>
      </c>
      <c r="D2955" s="37" t="n">
        <v>3</v>
      </c>
      <c r="E2955" s="6" t="n">
        <v>8</v>
      </c>
      <c r="F2955" s="37" t="n">
        <v>2</v>
      </c>
      <c r="G2955" s="36" t="n">
        <v>50</v>
      </c>
      <c r="H2955" s="6" t="inlineStr">
        <is>
          <t>OFF</t>
        </is>
      </c>
      <c r="I2955" s="38" t="n">
        <v>1132.611974342026</v>
      </c>
      <c r="J2955" s="38" t="n">
        <v>6657.967474874614</v>
      </c>
      <c r="K2955" s="38" t="n">
        <v>3166.666666666667</v>
      </c>
      <c r="L2955" s="38" t="n">
        <v>150</v>
      </c>
      <c r="M2955" s="38">
        <f>I2955+J2955+K2955+L2955</f>
        <v/>
      </c>
      <c r="N2955" s="38">
        <f>M2955*'Dashboard &amp; Optimisation'!$B$18/('Dashboard &amp; Optimisation'!$B$16/3.6)</f>
        <v/>
      </c>
      <c r="O2955" s="38" t="n">
        <v>2122.947187599487</v>
      </c>
      <c r="P2955" s="39" t="n">
        <v>0.269906724985179</v>
      </c>
      <c r="Q2955" s="40" t="n">
        <v>22.7521694064226</v>
      </c>
      <c r="R2955" s="38" t="n">
        <v>2023.988360487029</v>
      </c>
      <c r="S2955" s="38">
        <f>R2955*IF(A2955=4, 2.0, 3.0)</f>
        <v/>
      </c>
      <c r="T2955" s="37">
        <f>'Dashboard &amp; Optimisation'!$B$18*U2955</f>
        <v/>
      </c>
      <c r="U2955" s="26">
        <f>MIN(1, S2955/M2955)</f>
        <v/>
      </c>
      <c r="V2955" s="26">
        <f>N2955/(N2955+O2955)</f>
        <v/>
      </c>
      <c r="W2955" s="26">
        <f>U2955*V2955</f>
        <v/>
      </c>
      <c r="X2955" s="39">
        <f>T2955/N2955</f>
        <v/>
      </c>
      <c r="Y2955" s="41">
        <f>IF(W2955=MAXIFS(W$2:W$7201, A$2:A$7201, A2955, B$2:B$7201, B2955), "OPTIMAL", "")</f>
        <v/>
      </c>
    </row>
    <row r="2956" ht="20" customHeight="1">
      <c r="A2956" s="28" t="n">
        <v>4</v>
      </c>
      <c r="B2956" s="28" t="n">
        <v>45</v>
      </c>
      <c r="C2956" s="29" t="n">
        <v>80</v>
      </c>
      <c r="D2956" s="29" t="n">
        <v>3</v>
      </c>
      <c r="E2956" s="30" t="n">
        <v>8</v>
      </c>
      <c r="F2956" s="29" t="n">
        <v>2</v>
      </c>
      <c r="G2956" s="28" t="n">
        <v>100</v>
      </c>
      <c r="H2956" s="30" t="inlineStr">
        <is>
          <t>ON</t>
        </is>
      </c>
      <c r="I2956" s="31" t="n">
        <v>1132.611974342026</v>
      </c>
      <c r="J2956" s="31" t="n">
        <v>6657.967474874614</v>
      </c>
      <c r="K2956" s="31" t="n">
        <v>3166.666666666667</v>
      </c>
      <c r="L2956" s="31" t="n">
        <v>150</v>
      </c>
      <c r="M2956" s="31">
        <f>I2956+J2956+K2956+L2956</f>
        <v/>
      </c>
      <c r="N2956" s="31">
        <f>M2956*'Dashboard &amp; Optimisation'!$B$18/('Dashboard &amp; Optimisation'!$B$16/3.6)</f>
        <v/>
      </c>
      <c r="O2956" s="31" t="n">
        <v>2122.947187599487</v>
      </c>
      <c r="P2956" s="32" t="n">
        <v>0.060517018169736</v>
      </c>
      <c r="Q2956" s="33" t="n">
        <v>22.7521694064226</v>
      </c>
      <c r="R2956" s="31" t="n">
        <v>9027.015644673142</v>
      </c>
      <c r="S2956" s="31">
        <f>R2956*IF(A2956=4, 2.0, 3.0)</f>
        <v/>
      </c>
      <c r="T2956" s="29">
        <f>'Dashboard &amp; Optimisation'!$B$18*U2956</f>
        <v/>
      </c>
      <c r="U2956" s="34">
        <f>MIN(1, S2956/M2956)</f>
        <v/>
      </c>
      <c r="V2956" s="34">
        <f>N2956/(N2956+O2956)</f>
        <v/>
      </c>
      <c r="W2956" s="34">
        <f>U2956*V2956</f>
        <v/>
      </c>
      <c r="X2956" s="32">
        <f>T2956/N2956</f>
        <v/>
      </c>
      <c r="Y2956" s="35">
        <f>IF(W2956=MAXIFS(W$2:W$7201, A$2:A$7201, A2956, B$2:B$7201, B2956), "OPTIMAL", "")</f>
        <v/>
      </c>
    </row>
    <row r="2957" ht="20" customHeight="1">
      <c r="A2957" s="36" t="n">
        <v>4</v>
      </c>
      <c r="B2957" s="36" t="n">
        <v>45</v>
      </c>
      <c r="C2957" s="37" t="n">
        <v>80</v>
      </c>
      <c r="D2957" s="37" t="n">
        <v>3</v>
      </c>
      <c r="E2957" s="6" t="n">
        <v>8</v>
      </c>
      <c r="F2957" s="37" t="n">
        <v>2</v>
      </c>
      <c r="G2957" s="36" t="n">
        <v>100</v>
      </c>
      <c r="H2957" s="6" t="inlineStr">
        <is>
          <t>OFF</t>
        </is>
      </c>
      <c r="I2957" s="38" t="n">
        <v>1132.611974342026</v>
      </c>
      <c r="J2957" s="38" t="n">
        <v>6657.967474874614</v>
      </c>
      <c r="K2957" s="38" t="n">
        <v>3166.666666666667</v>
      </c>
      <c r="L2957" s="38" t="n">
        <v>150</v>
      </c>
      <c r="M2957" s="38">
        <f>I2957+J2957+K2957+L2957</f>
        <v/>
      </c>
      <c r="N2957" s="38">
        <f>M2957*'Dashboard &amp; Optimisation'!$B$18/('Dashboard &amp; Optimisation'!$B$16/3.6)</f>
        <v/>
      </c>
      <c r="O2957" s="38" t="n">
        <v>2122.947187599487</v>
      </c>
      <c r="P2957" s="39" t="n">
        <v>0.2709014433795033</v>
      </c>
      <c r="Q2957" s="40" t="n">
        <v>22.7521694064226</v>
      </c>
      <c r="R2957" s="38" t="n">
        <v>2016.556512110885</v>
      </c>
      <c r="S2957" s="38">
        <f>R2957*IF(A2957=4, 2.0, 3.0)</f>
        <v/>
      </c>
      <c r="T2957" s="37">
        <f>'Dashboard &amp; Optimisation'!$B$18*U2957</f>
        <v/>
      </c>
      <c r="U2957" s="26">
        <f>MIN(1, S2957/M2957)</f>
        <v/>
      </c>
      <c r="V2957" s="26">
        <f>N2957/(N2957+O2957)</f>
        <v/>
      </c>
      <c r="W2957" s="26">
        <f>U2957*V2957</f>
        <v/>
      </c>
      <c r="X2957" s="39">
        <f>T2957/N2957</f>
        <v/>
      </c>
      <c r="Y2957" s="41">
        <f>IF(W2957=MAXIFS(W$2:W$7201, A$2:A$7201, A2957, B$2:B$7201, B2957), "OPTIMAL", "")</f>
        <v/>
      </c>
    </row>
    <row r="2958" ht="20" customHeight="1">
      <c r="A2958" s="28" t="n">
        <v>4</v>
      </c>
      <c r="B2958" s="28" t="n">
        <v>45</v>
      </c>
      <c r="C2958" s="29" t="n">
        <v>80</v>
      </c>
      <c r="D2958" s="29" t="n">
        <v>3</v>
      </c>
      <c r="E2958" s="30" t="n">
        <v>8</v>
      </c>
      <c r="F2958" s="29" t="n">
        <v>2</v>
      </c>
      <c r="G2958" s="28" t="n">
        <v>150</v>
      </c>
      <c r="H2958" s="30" t="inlineStr">
        <is>
          <t>ON</t>
        </is>
      </c>
      <c r="I2958" s="31" t="n">
        <v>1132.611974342026</v>
      </c>
      <c r="J2958" s="31" t="n">
        <v>6657.967474874614</v>
      </c>
      <c r="K2958" s="31" t="n">
        <v>3166.666666666667</v>
      </c>
      <c r="L2958" s="31" t="n">
        <v>150</v>
      </c>
      <c r="M2958" s="31">
        <f>I2958+J2958+K2958+L2958</f>
        <v/>
      </c>
      <c r="N2958" s="31">
        <f>M2958*'Dashboard &amp; Optimisation'!$B$18/('Dashboard &amp; Optimisation'!$B$16/3.6)</f>
        <v/>
      </c>
      <c r="O2958" s="31" t="n">
        <v>2122.947187599487</v>
      </c>
      <c r="P2958" s="32" t="n">
        <v>0.06151173656406034</v>
      </c>
      <c r="Q2958" s="33" t="n">
        <v>22.7521694064226</v>
      </c>
      <c r="R2958" s="31" t="n">
        <v>8881.037998630609</v>
      </c>
      <c r="S2958" s="31">
        <f>R2958*IF(A2958=4, 2.0, 3.0)</f>
        <v/>
      </c>
      <c r="T2958" s="29">
        <f>'Dashboard &amp; Optimisation'!$B$18*U2958</f>
        <v/>
      </c>
      <c r="U2958" s="34">
        <f>MIN(1, S2958/M2958)</f>
        <v/>
      </c>
      <c r="V2958" s="34">
        <f>N2958/(N2958+O2958)</f>
        <v/>
      </c>
      <c r="W2958" s="34">
        <f>U2958*V2958</f>
        <v/>
      </c>
      <c r="X2958" s="32">
        <f>T2958/N2958</f>
        <v/>
      </c>
      <c r="Y2958" s="35">
        <f>IF(W2958=MAXIFS(W$2:W$7201, A$2:A$7201, A2958, B$2:B$7201, B2958), "OPTIMAL", "")</f>
        <v/>
      </c>
    </row>
    <row r="2959" ht="20" customHeight="1">
      <c r="A2959" s="36" t="n">
        <v>4</v>
      </c>
      <c r="B2959" s="36" t="n">
        <v>45</v>
      </c>
      <c r="C2959" s="37" t="n">
        <v>80</v>
      </c>
      <c r="D2959" s="37" t="n">
        <v>3</v>
      </c>
      <c r="E2959" s="6" t="n">
        <v>8</v>
      </c>
      <c r="F2959" s="37" t="n">
        <v>2</v>
      </c>
      <c r="G2959" s="36" t="n">
        <v>150</v>
      </c>
      <c r="H2959" s="6" t="inlineStr">
        <is>
          <t>OFF</t>
        </is>
      </c>
      <c r="I2959" s="38" t="n">
        <v>1132.611974342026</v>
      </c>
      <c r="J2959" s="38" t="n">
        <v>6657.967474874614</v>
      </c>
      <c r="K2959" s="38" t="n">
        <v>3166.666666666667</v>
      </c>
      <c r="L2959" s="38" t="n">
        <v>150</v>
      </c>
      <c r="M2959" s="38">
        <f>I2959+J2959+K2959+L2959</f>
        <v/>
      </c>
      <c r="N2959" s="38">
        <f>M2959*'Dashboard &amp; Optimisation'!$B$18/('Dashboard &amp; Optimisation'!$B$16/3.6)</f>
        <v/>
      </c>
      <c r="O2959" s="38" t="n">
        <v>2122.947187599487</v>
      </c>
      <c r="P2959" s="39" t="n">
        <v>0.2718961617738277</v>
      </c>
      <c r="Q2959" s="40" t="n">
        <v>22.7521694064226</v>
      </c>
      <c r="R2959" s="38" t="n">
        <v>2009.179041819635</v>
      </c>
      <c r="S2959" s="38">
        <f>R2959*IF(A2959=4, 2.0, 3.0)</f>
        <v/>
      </c>
      <c r="T2959" s="37">
        <f>'Dashboard &amp; Optimisation'!$B$18*U2959</f>
        <v/>
      </c>
      <c r="U2959" s="26">
        <f>MIN(1, S2959/M2959)</f>
        <v/>
      </c>
      <c r="V2959" s="26">
        <f>N2959/(N2959+O2959)</f>
        <v/>
      </c>
      <c r="W2959" s="26">
        <f>U2959*V2959</f>
        <v/>
      </c>
      <c r="X2959" s="39">
        <f>T2959/N2959</f>
        <v/>
      </c>
      <c r="Y2959" s="41">
        <f>IF(W2959=MAXIFS(W$2:W$7201, A$2:A$7201, A2959, B$2:B$7201, B2959), "OPTIMAL", "")</f>
        <v/>
      </c>
    </row>
    <row r="2960" ht="20" customHeight="1">
      <c r="A2960" s="28" t="n">
        <v>4</v>
      </c>
      <c r="B2960" s="28" t="n">
        <v>45</v>
      </c>
      <c r="C2960" s="29" t="n">
        <v>80</v>
      </c>
      <c r="D2960" s="29" t="n">
        <v>3</v>
      </c>
      <c r="E2960" s="30" t="n">
        <v>8</v>
      </c>
      <c r="F2960" s="29" t="n">
        <v>2</v>
      </c>
      <c r="G2960" s="28" t="n">
        <v>200</v>
      </c>
      <c r="H2960" s="30" t="inlineStr">
        <is>
          <t>ON</t>
        </is>
      </c>
      <c r="I2960" s="31" t="n">
        <v>1132.611974342026</v>
      </c>
      <c r="J2960" s="31" t="n">
        <v>6657.967474874614</v>
      </c>
      <c r="K2960" s="31" t="n">
        <v>3166.666666666667</v>
      </c>
      <c r="L2960" s="31" t="n">
        <v>150</v>
      </c>
      <c r="M2960" s="31">
        <f>I2960+J2960+K2960+L2960</f>
        <v/>
      </c>
      <c r="N2960" s="31">
        <f>M2960*'Dashboard &amp; Optimisation'!$B$18/('Dashboard &amp; Optimisation'!$B$16/3.6)</f>
        <v/>
      </c>
      <c r="O2960" s="31" t="n">
        <v>2122.947187599487</v>
      </c>
      <c r="P2960" s="32" t="n">
        <v>0.06250645495838469</v>
      </c>
      <c r="Q2960" s="33" t="n">
        <v>22.7521694064226</v>
      </c>
      <c r="R2960" s="31" t="n">
        <v>8739.706485528275</v>
      </c>
      <c r="S2960" s="31">
        <f>R2960*IF(A2960=4, 2.0, 3.0)</f>
        <v/>
      </c>
      <c r="T2960" s="29">
        <f>'Dashboard &amp; Optimisation'!$B$18*U2960</f>
        <v/>
      </c>
      <c r="U2960" s="34">
        <f>MIN(1, S2960/M2960)</f>
        <v/>
      </c>
      <c r="V2960" s="34">
        <f>N2960/(N2960+O2960)</f>
        <v/>
      </c>
      <c r="W2960" s="34">
        <f>U2960*V2960</f>
        <v/>
      </c>
      <c r="X2960" s="32">
        <f>T2960/N2960</f>
        <v/>
      </c>
      <c r="Y2960" s="35">
        <f>IF(W2960=MAXIFS(W$2:W$7201, A$2:A$7201, A2960, B$2:B$7201, B2960), "OPTIMAL", "")</f>
        <v/>
      </c>
    </row>
    <row r="2961" ht="20" customHeight="1">
      <c r="A2961" s="36" t="n">
        <v>4</v>
      </c>
      <c r="B2961" s="36" t="n">
        <v>45</v>
      </c>
      <c r="C2961" s="37" t="n">
        <v>80</v>
      </c>
      <c r="D2961" s="37" t="n">
        <v>3</v>
      </c>
      <c r="E2961" s="6" t="n">
        <v>8</v>
      </c>
      <c r="F2961" s="37" t="n">
        <v>2</v>
      </c>
      <c r="G2961" s="36" t="n">
        <v>200</v>
      </c>
      <c r="H2961" s="6" t="inlineStr">
        <is>
          <t>OFF</t>
        </is>
      </c>
      <c r="I2961" s="38" t="n">
        <v>1132.611974342026</v>
      </c>
      <c r="J2961" s="38" t="n">
        <v>6657.967474874614</v>
      </c>
      <c r="K2961" s="38" t="n">
        <v>3166.666666666667</v>
      </c>
      <c r="L2961" s="38" t="n">
        <v>150</v>
      </c>
      <c r="M2961" s="38">
        <f>I2961+J2961+K2961+L2961</f>
        <v/>
      </c>
      <c r="N2961" s="38">
        <f>M2961*'Dashboard &amp; Optimisation'!$B$18/('Dashboard &amp; Optimisation'!$B$16/3.6)</f>
        <v/>
      </c>
      <c r="O2961" s="38" t="n">
        <v>2122.947187599487</v>
      </c>
      <c r="P2961" s="39" t="n">
        <v>0.2728908801681521</v>
      </c>
      <c r="Q2961" s="40" t="n">
        <v>22.7521694064226</v>
      </c>
      <c r="R2961" s="38" t="n">
        <v>2001.855354970308</v>
      </c>
      <c r="S2961" s="38">
        <f>R2961*IF(A2961=4, 2.0, 3.0)</f>
        <v/>
      </c>
      <c r="T2961" s="37">
        <f>'Dashboard &amp; Optimisation'!$B$18*U2961</f>
        <v/>
      </c>
      <c r="U2961" s="26">
        <f>MIN(1, S2961/M2961)</f>
        <v/>
      </c>
      <c r="V2961" s="26">
        <f>N2961/(N2961+O2961)</f>
        <v/>
      </c>
      <c r="W2961" s="26">
        <f>U2961*V2961</f>
        <v/>
      </c>
      <c r="X2961" s="39">
        <f>T2961/N2961</f>
        <v/>
      </c>
      <c r="Y2961" s="41">
        <f>IF(W2961=MAXIFS(W$2:W$7201, A$2:A$7201, A2961, B$2:B$7201, B2961), "OPTIMAL", "")</f>
        <v/>
      </c>
    </row>
    <row r="2962" ht="20" customHeight="1">
      <c r="A2962" s="28" t="n">
        <v>4</v>
      </c>
      <c r="B2962" s="28" t="n">
        <v>45</v>
      </c>
      <c r="C2962" s="29" t="n">
        <v>85</v>
      </c>
      <c r="D2962" s="29" t="n">
        <v>2</v>
      </c>
      <c r="E2962" s="30" t="n">
        <v>0</v>
      </c>
      <c r="F2962" s="29" t="n">
        <v>0</v>
      </c>
      <c r="G2962" s="28" t="n">
        <v>50</v>
      </c>
      <c r="H2962" s="30" t="inlineStr">
        <is>
          <t>ON</t>
        </is>
      </c>
      <c r="I2962" s="31" t="n">
        <v>1132.611974342026</v>
      </c>
      <c r="J2962" s="31" t="n">
        <v>6657.967474874614</v>
      </c>
      <c r="K2962" s="31" t="n">
        <v>3166.666666666667</v>
      </c>
      <c r="L2962" s="31" t="n">
        <v>150</v>
      </c>
      <c r="M2962" s="31">
        <f>I2962+J2962+K2962+L2962</f>
        <v/>
      </c>
      <c r="N2962" s="31">
        <f>M2962*'Dashboard &amp; Optimisation'!$B$18/('Dashboard &amp; Optimisation'!$B$16/3.6)</f>
        <v/>
      </c>
      <c r="O2962" s="31" t="n">
        <v>571.3066218113991</v>
      </c>
      <c r="P2962" s="32" t="n">
        <v>0.49435395158502</v>
      </c>
      <c r="Q2962" s="33" t="n">
        <v>0.2</v>
      </c>
      <c r="R2962" s="31" t="n">
        <v>820.7474138205913</v>
      </c>
      <c r="S2962" s="31">
        <f>R2962*IF(A2962=4, 2.0, 3.0)</f>
        <v/>
      </c>
      <c r="T2962" s="29">
        <f>'Dashboard &amp; Optimisation'!$B$18*U2962</f>
        <v/>
      </c>
      <c r="U2962" s="34">
        <f>MIN(1, S2962/M2962)</f>
        <v/>
      </c>
      <c r="V2962" s="34">
        <f>N2962/(N2962+O2962)</f>
        <v/>
      </c>
      <c r="W2962" s="34">
        <f>U2962*V2962</f>
        <v/>
      </c>
      <c r="X2962" s="32">
        <f>T2962/N2962</f>
        <v/>
      </c>
      <c r="Y2962" s="35">
        <f>IF(W2962=MAXIFS(W$2:W$7201, A$2:A$7201, A2962, B$2:B$7201, B2962), "OPTIMAL", "")</f>
        <v/>
      </c>
    </row>
    <row r="2963" ht="20" customHeight="1">
      <c r="A2963" s="36" t="n">
        <v>4</v>
      </c>
      <c r="B2963" s="36" t="n">
        <v>45</v>
      </c>
      <c r="C2963" s="37" t="n">
        <v>85</v>
      </c>
      <c r="D2963" s="37" t="n">
        <v>2</v>
      </c>
      <c r="E2963" s="6" t="n">
        <v>0</v>
      </c>
      <c r="F2963" s="37" t="n">
        <v>0</v>
      </c>
      <c r="G2963" s="36" t="n">
        <v>50</v>
      </c>
      <c r="H2963" s="6" t="inlineStr">
        <is>
          <t>OFF</t>
        </is>
      </c>
      <c r="I2963" s="38" t="n">
        <v>1132.611974342026</v>
      </c>
      <c r="J2963" s="38" t="n">
        <v>6657.967474874614</v>
      </c>
      <c r="K2963" s="38" t="n">
        <v>3166.666666666667</v>
      </c>
      <c r="L2963" s="38" t="n">
        <v>150</v>
      </c>
      <c r="M2963" s="38">
        <f>I2963+J2963+K2963+L2963</f>
        <v/>
      </c>
      <c r="N2963" s="38">
        <f>M2963*'Dashboard &amp; Optimisation'!$B$18/('Dashboard &amp; Optimisation'!$B$16/3.6)</f>
        <v/>
      </c>
      <c r="O2963" s="38" t="n">
        <v>571.3066218113991</v>
      </c>
      <c r="P2963" s="39" t="n">
        <v>0.8688361706247737</v>
      </c>
      <c r="Q2963" s="40" t="n">
        <v>0.2</v>
      </c>
      <c r="R2963" s="38" t="n">
        <v>466.9922144051974</v>
      </c>
      <c r="S2963" s="38">
        <f>R2963*IF(A2963=4, 2.0, 3.0)</f>
        <v/>
      </c>
      <c r="T2963" s="37">
        <f>'Dashboard &amp; Optimisation'!$B$18*U2963</f>
        <v/>
      </c>
      <c r="U2963" s="26">
        <f>MIN(1, S2963/M2963)</f>
        <v/>
      </c>
      <c r="V2963" s="26">
        <f>N2963/(N2963+O2963)</f>
        <v/>
      </c>
      <c r="W2963" s="26">
        <f>U2963*V2963</f>
        <v/>
      </c>
      <c r="X2963" s="39">
        <f>T2963/N2963</f>
        <v/>
      </c>
      <c r="Y2963" s="41">
        <f>IF(W2963=MAXIFS(W$2:W$7201, A$2:A$7201, A2963, B$2:B$7201, B2963), "OPTIMAL", "")</f>
        <v/>
      </c>
    </row>
    <row r="2964" ht="20" customHeight="1">
      <c r="A2964" s="28" t="n">
        <v>4</v>
      </c>
      <c r="B2964" s="28" t="n">
        <v>45</v>
      </c>
      <c r="C2964" s="29" t="n">
        <v>85</v>
      </c>
      <c r="D2964" s="29" t="n">
        <v>2</v>
      </c>
      <c r="E2964" s="30" t="n">
        <v>0</v>
      </c>
      <c r="F2964" s="29" t="n">
        <v>0</v>
      </c>
      <c r="G2964" s="28" t="n">
        <v>100</v>
      </c>
      <c r="H2964" s="30" t="inlineStr">
        <is>
          <t>ON</t>
        </is>
      </c>
      <c r="I2964" s="31" t="n">
        <v>1132.611974342026</v>
      </c>
      <c r="J2964" s="31" t="n">
        <v>6657.967474874614</v>
      </c>
      <c r="K2964" s="31" t="n">
        <v>3166.666666666667</v>
      </c>
      <c r="L2964" s="31" t="n">
        <v>150</v>
      </c>
      <c r="M2964" s="31">
        <f>I2964+J2964+K2964+L2964</f>
        <v/>
      </c>
      <c r="N2964" s="31">
        <f>M2964*'Dashboard &amp; Optimisation'!$B$18/('Dashboard &amp; Optimisation'!$B$16/3.6)</f>
        <v/>
      </c>
      <c r="O2964" s="31" t="n">
        <v>571.3066218113991</v>
      </c>
      <c r="P2964" s="32" t="n">
        <v>0.4952901571326194</v>
      </c>
      <c r="Q2964" s="33" t="n">
        <v>0.2</v>
      </c>
      <c r="R2964" s="31" t="n">
        <v>819.196023648727</v>
      </c>
      <c r="S2964" s="31">
        <f>R2964*IF(A2964=4, 2.0, 3.0)</f>
        <v/>
      </c>
      <c r="T2964" s="29">
        <f>'Dashboard &amp; Optimisation'!$B$18*U2964</f>
        <v/>
      </c>
      <c r="U2964" s="34">
        <f>MIN(1, S2964/M2964)</f>
        <v/>
      </c>
      <c r="V2964" s="34">
        <f>N2964/(N2964+O2964)</f>
        <v/>
      </c>
      <c r="W2964" s="34">
        <f>U2964*V2964</f>
        <v/>
      </c>
      <c r="X2964" s="32">
        <f>T2964/N2964</f>
        <v/>
      </c>
      <c r="Y2964" s="35">
        <f>IF(W2964=MAXIFS(W$2:W$7201, A$2:A$7201, A2964, B$2:B$7201, B2964), "OPTIMAL", "")</f>
        <v/>
      </c>
    </row>
    <row r="2965" ht="20" customHeight="1">
      <c r="A2965" s="36" t="n">
        <v>4</v>
      </c>
      <c r="B2965" s="36" t="n">
        <v>45</v>
      </c>
      <c r="C2965" s="37" t="n">
        <v>85</v>
      </c>
      <c r="D2965" s="37" t="n">
        <v>2</v>
      </c>
      <c r="E2965" s="6" t="n">
        <v>0</v>
      </c>
      <c r="F2965" s="37" t="n">
        <v>0</v>
      </c>
      <c r="G2965" s="36" t="n">
        <v>100</v>
      </c>
      <c r="H2965" s="6" t="inlineStr">
        <is>
          <t>OFF</t>
        </is>
      </c>
      <c r="I2965" s="38" t="n">
        <v>1132.611974342026</v>
      </c>
      <c r="J2965" s="38" t="n">
        <v>6657.967474874614</v>
      </c>
      <c r="K2965" s="38" t="n">
        <v>3166.666666666667</v>
      </c>
      <c r="L2965" s="38" t="n">
        <v>150</v>
      </c>
      <c r="M2965" s="38">
        <f>I2965+J2965+K2965+L2965</f>
        <v/>
      </c>
      <c r="N2965" s="38">
        <f>M2965*'Dashboard &amp; Optimisation'!$B$18/('Dashboard &amp; Optimisation'!$B$16/3.6)</f>
        <v/>
      </c>
      <c r="O2965" s="38" t="n">
        <v>571.3066218113991</v>
      </c>
      <c r="P2965" s="39" t="n">
        <v>0.869772376172373</v>
      </c>
      <c r="Q2965" s="40" t="n">
        <v>0.2</v>
      </c>
      <c r="R2965" s="38" t="n">
        <v>466.4895533483634</v>
      </c>
      <c r="S2965" s="38">
        <f>R2965*IF(A2965=4, 2.0, 3.0)</f>
        <v/>
      </c>
      <c r="T2965" s="37">
        <f>'Dashboard &amp; Optimisation'!$B$18*U2965</f>
        <v/>
      </c>
      <c r="U2965" s="26">
        <f>MIN(1, S2965/M2965)</f>
        <v/>
      </c>
      <c r="V2965" s="26">
        <f>N2965/(N2965+O2965)</f>
        <v/>
      </c>
      <c r="W2965" s="26">
        <f>U2965*V2965</f>
        <v/>
      </c>
      <c r="X2965" s="39">
        <f>T2965/N2965</f>
        <v/>
      </c>
      <c r="Y2965" s="41">
        <f>IF(W2965=MAXIFS(W$2:W$7201, A$2:A$7201, A2965, B$2:B$7201, B2965), "OPTIMAL", "")</f>
        <v/>
      </c>
    </row>
    <row r="2966" ht="20" customHeight="1">
      <c r="A2966" s="28" t="n">
        <v>4</v>
      </c>
      <c r="B2966" s="28" t="n">
        <v>45</v>
      </c>
      <c r="C2966" s="29" t="n">
        <v>85</v>
      </c>
      <c r="D2966" s="29" t="n">
        <v>2</v>
      </c>
      <c r="E2966" s="30" t="n">
        <v>0</v>
      </c>
      <c r="F2966" s="29" t="n">
        <v>0</v>
      </c>
      <c r="G2966" s="28" t="n">
        <v>150</v>
      </c>
      <c r="H2966" s="30" t="inlineStr">
        <is>
          <t>ON</t>
        </is>
      </c>
      <c r="I2966" s="31" t="n">
        <v>1132.611974342026</v>
      </c>
      <c r="J2966" s="31" t="n">
        <v>6657.967474874614</v>
      </c>
      <c r="K2966" s="31" t="n">
        <v>3166.666666666667</v>
      </c>
      <c r="L2966" s="31" t="n">
        <v>150</v>
      </c>
      <c r="M2966" s="31">
        <f>I2966+J2966+K2966+L2966</f>
        <v/>
      </c>
      <c r="N2966" s="31">
        <f>M2966*'Dashboard &amp; Optimisation'!$B$18/('Dashboard &amp; Optimisation'!$B$16/3.6)</f>
        <v/>
      </c>
      <c r="O2966" s="31" t="n">
        <v>571.3066218113991</v>
      </c>
      <c r="P2966" s="32" t="n">
        <v>0.4962263626802187</v>
      </c>
      <c r="Q2966" s="33" t="n">
        <v>0.2</v>
      </c>
      <c r="R2966" s="31" t="n">
        <v>817.6504873379012</v>
      </c>
      <c r="S2966" s="31">
        <f>R2966*IF(A2966=4, 2.0, 3.0)</f>
        <v/>
      </c>
      <c r="T2966" s="29">
        <f>'Dashboard &amp; Optimisation'!$B$18*U2966</f>
        <v/>
      </c>
      <c r="U2966" s="34">
        <f>MIN(1, S2966/M2966)</f>
        <v/>
      </c>
      <c r="V2966" s="34">
        <f>N2966/(N2966+O2966)</f>
        <v/>
      </c>
      <c r="W2966" s="34">
        <f>U2966*V2966</f>
        <v/>
      </c>
      <c r="X2966" s="32">
        <f>T2966/N2966</f>
        <v/>
      </c>
      <c r="Y2966" s="35">
        <f>IF(W2966=MAXIFS(W$2:W$7201, A$2:A$7201, A2966, B$2:B$7201, B2966), "OPTIMAL", "")</f>
        <v/>
      </c>
    </row>
    <row r="2967" ht="20" customHeight="1">
      <c r="A2967" s="36" t="n">
        <v>4</v>
      </c>
      <c r="B2967" s="36" t="n">
        <v>45</v>
      </c>
      <c r="C2967" s="37" t="n">
        <v>85</v>
      </c>
      <c r="D2967" s="37" t="n">
        <v>2</v>
      </c>
      <c r="E2967" s="6" t="n">
        <v>0</v>
      </c>
      <c r="F2967" s="37" t="n">
        <v>0</v>
      </c>
      <c r="G2967" s="36" t="n">
        <v>150</v>
      </c>
      <c r="H2967" s="6" t="inlineStr">
        <is>
          <t>OFF</t>
        </is>
      </c>
      <c r="I2967" s="38" t="n">
        <v>1132.611974342026</v>
      </c>
      <c r="J2967" s="38" t="n">
        <v>6657.967474874614</v>
      </c>
      <c r="K2967" s="38" t="n">
        <v>3166.666666666667</v>
      </c>
      <c r="L2967" s="38" t="n">
        <v>150</v>
      </c>
      <c r="M2967" s="38">
        <f>I2967+J2967+K2967+L2967</f>
        <v/>
      </c>
      <c r="N2967" s="38">
        <f>M2967*'Dashboard &amp; Optimisation'!$B$18/('Dashboard &amp; Optimisation'!$B$16/3.6)</f>
        <v/>
      </c>
      <c r="O2967" s="38" t="n">
        <v>571.3066218113991</v>
      </c>
      <c r="P2967" s="39" t="n">
        <v>0.8707085817199725</v>
      </c>
      <c r="Q2967" s="40" t="n">
        <v>0.2</v>
      </c>
      <c r="R2967" s="38" t="n">
        <v>465.9879732365891</v>
      </c>
      <c r="S2967" s="38">
        <f>R2967*IF(A2967=4, 2.0, 3.0)</f>
        <v/>
      </c>
      <c r="T2967" s="37">
        <f>'Dashboard &amp; Optimisation'!$B$18*U2967</f>
        <v/>
      </c>
      <c r="U2967" s="26">
        <f>MIN(1, S2967/M2967)</f>
        <v/>
      </c>
      <c r="V2967" s="26">
        <f>N2967/(N2967+O2967)</f>
        <v/>
      </c>
      <c r="W2967" s="26">
        <f>U2967*V2967</f>
        <v/>
      </c>
      <c r="X2967" s="39">
        <f>T2967/N2967</f>
        <v/>
      </c>
      <c r="Y2967" s="41">
        <f>IF(W2967=MAXIFS(W$2:W$7201, A$2:A$7201, A2967, B$2:B$7201, B2967), "OPTIMAL", "")</f>
        <v/>
      </c>
    </row>
    <row r="2968" ht="20" customHeight="1">
      <c r="A2968" s="28" t="n">
        <v>4</v>
      </c>
      <c r="B2968" s="28" t="n">
        <v>45</v>
      </c>
      <c r="C2968" s="29" t="n">
        <v>85</v>
      </c>
      <c r="D2968" s="29" t="n">
        <v>2</v>
      </c>
      <c r="E2968" s="30" t="n">
        <v>0</v>
      </c>
      <c r="F2968" s="29" t="n">
        <v>0</v>
      </c>
      <c r="G2968" s="28" t="n">
        <v>200</v>
      </c>
      <c r="H2968" s="30" t="inlineStr">
        <is>
          <t>ON</t>
        </is>
      </c>
      <c r="I2968" s="31" t="n">
        <v>1132.611974342026</v>
      </c>
      <c r="J2968" s="31" t="n">
        <v>6657.967474874614</v>
      </c>
      <c r="K2968" s="31" t="n">
        <v>3166.666666666667</v>
      </c>
      <c r="L2968" s="31" t="n">
        <v>150</v>
      </c>
      <c r="M2968" s="31">
        <f>I2968+J2968+K2968+L2968</f>
        <v/>
      </c>
      <c r="N2968" s="31">
        <f>M2968*'Dashboard &amp; Optimisation'!$B$18/('Dashboard &amp; Optimisation'!$B$16/3.6)</f>
        <v/>
      </c>
      <c r="O2968" s="31" t="n">
        <v>571.3066218113991</v>
      </c>
      <c r="P2968" s="32" t="n">
        <v>0.4971625682278181</v>
      </c>
      <c r="Q2968" s="33" t="n">
        <v>0.2</v>
      </c>
      <c r="R2968" s="31" t="n">
        <v>816.1107718179421</v>
      </c>
      <c r="S2968" s="31">
        <f>R2968*IF(A2968=4, 2.0, 3.0)</f>
        <v/>
      </c>
      <c r="T2968" s="29">
        <f>'Dashboard &amp; Optimisation'!$B$18*U2968</f>
        <v/>
      </c>
      <c r="U2968" s="34">
        <f>MIN(1, S2968/M2968)</f>
        <v/>
      </c>
      <c r="V2968" s="34">
        <f>N2968/(N2968+O2968)</f>
        <v/>
      </c>
      <c r="W2968" s="34">
        <f>U2968*V2968</f>
        <v/>
      </c>
      <c r="X2968" s="32">
        <f>T2968/N2968</f>
        <v/>
      </c>
      <c r="Y2968" s="35">
        <f>IF(W2968=MAXIFS(W$2:W$7201, A$2:A$7201, A2968, B$2:B$7201, B2968), "OPTIMAL", "")</f>
        <v/>
      </c>
    </row>
    <row r="2969" ht="20" customHeight="1">
      <c r="A2969" s="36" t="n">
        <v>4</v>
      </c>
      <c r="B2969" s="36" t="n">
        <v>45</v>
      </c>
      <c r="C2969" s="37" t="n">
        <v>85</v>
      </c>
      <c r="D2969" s="37" t="n">
        <v>2</v>
      </c>
      <c r="E2969" s="6" t="n">
        <v>0</v>
      </c>
      <c r="F2969" s="37" t="n">
        <v>0</v>
      </c>
      <c r="G2969" s="36" t="n">
        <v>200</v>
      </c>
      <c r="H2969" s="6" t="inlineStr">
        <is>
          <t>OFF</t>
        </is>
      </c>
      <c r="I2969" s="38" t="n">
        <v>1132.611974342026</v>
      </c>
      <c r="J2969" s="38" t="n">
        <v>6657.967474874614</v>
      </c>
      <c r="K2969" s="38" t="n">
        <v>3166.666666666667</v>
      </c>
      <c r="L2969" s="38" t="n">
        <v>150</v>
      </c>
      <c r="M2969" s="38">
        <f>I2969+J2969+K2969+L2969</f>
        <v/>
      </c>
      <c r="N2969" s="38">
        <f>M2969*'Dashboard &amp; Optimisation'!$B$18/('Dashboard &amp; Optimisation'!$B$16/3.6)</f>
        <v/>
      </c>
      <c r="O2969" s="38" t="n">
        <v>571.3066218113991</v>
      </c>
      <c r="P2969" s="39" t="n">
        <v>0.8716447872675719</v>
      </c>
      <c r="Q2969" s="40" t="n">
        <v>0.2</v>
      </c>
      <c r="R2969" s="38" t="n">
        <v>465.48747058685</v>
      </c>
      <c r="S2969" s="38">
        <f>R2969*IF(A2969=4, 2.0, 3.0)</f>
        <v/>
      </c>
      <c r="T2969" s="37">
        <f>'Dashboard &amp; Optimisation'!$B$18*U2969</f>
        <v/>
      </c>
      <c r="U2969" s="26">
        <f>MIN(1, S2969/M2969)</f>
        <v/>
      </c>
      <c r="V2969" s="26">
        <f>N2969/(N2969+O2969)</f>
        <v/>
      </c>
      <c r="W2969" s="26">
        <f>U2969*V2969</f>
        <v/>
      </c>
      <c r="X2969" s="39">
        <f>T2969/N2969</f>
        <v/>
      </c>
      <c r="Y2969" s="41">
        <f>IF(W2969=MAXIFS(W$2:W$7201, A$2:A$7201, A2969, B$2:B$7201, B2969), "OPTIMAL", "")</f>
        <v/>
      </c>
    </row>
    <row r="2970" ht="20" customHeight="1">
      <c r="A2970" s="28" t="n">
        <v>4</v>
      </c>
      <c r="B2970" s="28" t="n">
        <v>45</v>
      </c>
      <c r="C2970" s="29" t="n">
        <v>85</v>
      </c>
      <c r="D2970" s="29" t="n">
        <v>2</v>
      </c>
      <c r="E2970" s="30" t="n">
        <v>4</v>
      </c>
      <c r="F2970" s="29" t="n">
        <v>1.5</v>
      </c>
      <c r="G2970" s="28" t="n">
        <v>50</v>
      </c>
      <c r="H2970" s="30" t="inlineStr">
        <is>
          <t>ON</t>
        </is>
      </c>
      <c r="I2970" s="31" t="n">
        <v>1132.611974342026</v>
      </c>
      <c r="J2970" s="31" t="n">
        <v>6657.967474874614</v>
      </c>
      <c r="K2970" s="31" t="n">
        <v>3166.666666666667</v>
      </c>
      <c r="L2970" s="31" t="n">
        <v>150</v>
      </c>
      <c r="M2970" s="31">
        <f>I2970+J2970+K2970+L2970</f>
        <v/>
      </c>
      <c r="N2970" s="31">
        <f>M2970*'Dashboard &amp; Optimisation'!$B$18/('Dashboard &amp; Optimisation'!$B$16/3.6)</f>
        <v/>
      </c>
      <c r="O2970" s="31" t="n">
        <v>917.4784847232853</v>
      </c>
      <c r="P2970" s="32" t="n">
        <v>0.07889287433580339</v>
      </c>
      <c r="Q2970" s="33" t="n">
        <v>7.926206185533672</v>
      </c>
      <c r="R2970" s="31" t="n">
        <v>5344.546117780879</v>
      </c>
      <c r="S2970" s="31">
        <f>R2970*IF(A2970=4, 2.0, 3.0)</f>
        <v/>
      </c>
      <c r="T2970" s="29">
        <f>'Dashboard &amp; Optimisation'!$B$18*U2970</f>
        <v/>
      </c>
      <c r="U2970" s="34">
        <f>MIN(1, S2970/M2970)</f>
        <v/>
      </c>
      <c r="V2970" s="34">
        <f>N2970/(N2970+O2970)</f>
        <v/>
      </c>
      <c r="W2970" s="34">
        <f>U2970*V2970</f>
        <v/>
      </c>
      <c r="X2970" s="32">
        <f>T2970/N2970</f>
        <v/>
      </c>
      <c r="Y2970" s="35">
        <f>IF(W2970=MAXIFS(W$2:W$7201, A$2:A$7201, A2970, B$2:B$7201, B2970), "OPTIMAL", "")</f>
        <v/>
      </c>
    </row>
    <row r="2971" ht="20" customHeight="1">
      <c r="A2971" s="36" t="n">
        <v>4</v>
      </c>
      <c r="B2971" s="36" t="n">
        <v>45</v>
      </c>
      <c r="C2971" s="37" t="n">
        <v>85</v>
      </c>
      <c r="D2971" s="37" t="n">
        <v>2</v>
      </c>
      <c r="E2971" s="6" t="n">
        <v>4</v>
      </c>
      <c r="F2971" s="37" t="n">
        <v>1.5</v>
      </c>
      <c r="G2971" s="36" t="n">
        <v>50</v>
      </c>
      <c r="H2971" s="6" t="inlineStr">
        <is>
          <t>OFF</t>
        </is>
      </c>
      <c r="I2971" s="38" t="n">
        <v>1132.611974342026</v>
      </c>
      <c r="J2971" s="38" t="n">
        <v>6657.967474874614</v>
      </c>
      <c r="K2971" s="38" t="n">
        <v>3166.666666666667</v>
      </c>
      <c r="L2971" s="38" t="n">
        <v>150</v>
      </c>
      <c r="M2971" s="38">
        <f>I2971+J2971+K2971+L2971</f>
        <v/>
      </c>
      <c r="N2971" s="38">
        <f>M2971*'Dashboard &amp; Optimisation'!$B$18/('Dashboard &amp; Optimisation'!$B$16/3.6)</f>
        <v/>
      </c>
      <c r="O2971" s="38" t="n">
        <v>917.4784847232853</v>
      </c>
      <c r="P2971" s="39" t="n">
        <v>0.3413411526705231</v>
      </c>
      <c r="Q2971" s="40" t="n">
        <v>7.926206185533672</v>
      </c>
      <c r="R2971" s="38" t="n">
        <v>1235.264491120366</v>
      </c>
      <c r="S2971" s="38">
        <f>R2971*IF(A2971=4, 2.0, 3.0)</f>
        <v/>
      </c>
      <c r="T2971" s="37">
        <f>'Dashboard &amp; Optimisation'!$B$18*U2971</f>
        <v/>
      </c>
      <c r="U2971" s="26">
        <f>MIN(1, S2971/M2971)</f>
        <v/>
      </c>
      <c r="V2971" s="26">
        <f>N2971/(N2971+O2971)</f>
        <v/>
      </c>
      <c r="W2971" s="26">
        <f>U2971*V2971</f>
        <v/>
      </c>
      <c r="X2971" s="39">
        <f>T2971/N2971</f>
        <v/>
      </c>
      <c r="Y2971" s="41">
        <f>IF(W2971=MAXIFS(W$2:W$7201, A$2:A$7201, A2971, B$2:B$7201, B2971), "OPTIMAL", "")</f>
        <v/>
      </c>
    </row>
    <row r="2972" ht="20" customHeight="1">
      <c r="A2972" s="28" t="n">
        <v>4</v>
      </c>
      <c r="B2972" s="28" t="n">
        <v>45</v>
      </c>
      <c r="C2972" s="29" t="n">
        <v>85</v>
      </c>
      <c r="D2972" s="29" t="n">
        <v>2</v>
      </c>
      <c r="E2972" s="30" t="n">
        <v>4</v>
      </c>
      <c r="F2972" s="29" t="n">
        <v>1.5</v>
      </c>
      <c r="G2972" s="28" t="n">
        <v>100</v>
      </c>
      <c r="H2972" s="30" t="inlineStr">
        <is>
          <t>ON</t>
        </is>
      </c>
      <c r="I2972" s="31" t="n">
        <v>1132.611974342026</v>
      </c>
      <c r="J2972" s="31" t="n">
        <v>6657.967474874614</v>
      </c>
      <c r="K2972" s="31" t="n">
        <v>3166.666666666667</v>
      </c>
      <c r="L2972" s="31" t="n">
        <v>150</v>
      </c>
      <c r="M2972" s="31">
        <f>I2972+J2972+K2972+L2972</f>
        <v/>
      </c>
      <c r="N2972" s="31">
        <f>M2972*'Dashboard &amp; Optimisation'!$B$18/('Dashboard &amp; Optimisation'!$B$16/3.6)</f>
        <v/>
      </c>
      <c r="O2972" s="31" t="n">
        <v>917.4784847232853</v>
      </c>
      <c r="P2972" s="32" t="n">
        <v>0.07982907988340278</v>
      </c>
      <c r="Q2972" s="33" t="n">
        <v>7.926206185533672</v>
      </c>
      <c r="R2972" s="31" t="n">
        <v>5281.867282797745</v>
      </c>
      <c r="S2972" s="31">
        <f>R2972*IF(A2972=4, 2.0, 3.0)</f>
        <v/>
      </c>
      <c r="T2972" s="29">
        <f>'Dashboard &amp; Optimisation'!$B$18*U2972</f>
        <v/>
      </c>
      <c r="U2972" s="34">
        <f>MIN(1, S2972/M2972)</f>
        <v/>
      </c>
      <c r="V2972" s="34">
        <f>N2972/(N2972+O2972)</f>
        <v/>
      </c>
      <c r="W2972" s="34">
        <f>U2972*V2972</f>
        <v/>
      </c>
      <c r="X2972" s="32">
        <f>T2972/N2972</f>
        <v/>
      </c>
      <c r="Y2972" s="35">
        <f>IF(W2972=MAXIFS(W$2:W$7201, A$2:A$7201, A2972, B$2:B$7201, B2972), "OPTIMAL", "")</f>
        <v/>
      </c>
    </row>
    <row r="2973" ht="20" customHeight="1">
      <c r="A2973" s="36" t="n">
        <v>4</v>
      </c>
      <c r="B2973" s="36" t="n">
        <v>45</v>
      </c>
      <c r="C2973" s="37" t="n">
        <v>85</v>
      </c>
      <c r="D2973" s="37" t="n">
        <v>2</v>
      </c>
      <c r="E2973" s="6" t="n">
        <v>4</v>
      </c>
      <c r="F2973" s="37" t="n">
        <v>1.5</v>
      </c>
      <c r="G2973" s="36" t="n">
        <v>100</v>
      </c>
      <c r="H2973" s="6" t="inlineStr">
        <is>
          <t>OFF</t>
        </is>
      </c>
      <c r="I2973" s="38" t="n">
        <v>1132.611974342026</v>
      </c>
      <c r="J2973" s="38" t="n">
        <v>6657.967474874614</v>
      </c>
      <c r="K2973" s="38" t="n">
        <v>3166.666666666667</v>
      </c>
      <c r="L2973" s="38" t="n">
        <v>150</v>
      </c>
      <c r="M2973" s="38">
        <f>I2973+J2973+K2973+L2973</f>
        <v/>
      </c>
      <c r="N2973" s="38">
        <f>M2973*'Dashboard &amp; Optimisation'!$B$18/('Dashboard &amp; Optimisation'!$B$16/3.6)</f>
        <v/>
      </c>
      <c r="O2973" s="38" t="n">
        <v>917.4784847232853</v>
      </c>
      <c r="P2973" s="39" t="n">
        <v>0.3422773582181225</v>
      </c>
      <c r="Q2973" s="40" t="n">
        <v>7.926206185533672</v>
      </c>
      <c r="R2973" s="38" t="n">
        <v>1231.885764945313</v>
      </c>
      <c r="S2973" s="38">
        <f>R2973*IF(A2973=4, 2.0, 3.0)</f>
        <v/>
      </c>
      <c r="T2973" s="37">
        <f>'Dashboard &amp; Optimisation'!$B$18*U2973</f>
        <v/>
      </c>
      <c r="U2973" s="26">
        <f>MIN(1, S2973/M2973)</f>
        <v/>
      </c>
      <c r="V2973" s="26">
        <f>N2973/(N2973+O2973)</f>
        <v/>
      </c>
      <c r="W2973" s="26">
        <f>U2973*V2973</f>
        <v/>
      </c>
      <c r="X2973" s="39">
        <f>T2973/N2973</f>
        <v/>
      </c>
      <c r="Y2973" s="41">
        <f>IF(W2973=MAXIFS(W$2:W$7201, A$2:A$7201, A2973, B$2:B$7201, B2973), "OPTIMAL", "")</f>
        <v/>
      </c>
    </row>
    <row r="2974" ht="20" customHeight="1">
      <c r="A2974" s="28" t="n">
        <v>4</v>
      </c>
      <c r="B2974" s="28" t="n">
        <v>45</v>
      </c>
      <c r="C2974" s="29" t="n">
        <v>85</v>
      </c>
      <c r="D2974" s="29" t="n">
        <v>2</v>
      </c>
      <c r="E2974" s="30" t="n">
        <v>4</v>
      </c>
      <c r="F2974" s="29" t="n">
        <v>1.5</v>
      </c>
      <c r="G2974" s="28" t="n">
        <v>150</v>
      </c>
      <c r="H2974" s="30" t="inlineStr">
        <is>
          <t>ON</t>
        </is>
      </c>
      <c r="I2974" s="31" t="n">
        <v>1132.611974342026</v>
      </c>
      <c r="J2974" s="31" t="n">
        <v>6657.967474874614</v>
      </c>
      <c r="K2974" s="31" t="n">
        <v>3166.666666666667</v>
      </c>
      <c r="L2974" s="31" t="n">
        <v>150</v>
      </c>
      <c r="M2974" s="31">
        <f>I2974+J2974+K2974+L2974</f>
        <v/>
      </c>
      <c r="N2974" s="31">
        <f>M2974*'Dashboard &amp; Optimisation'!$B$18/('Dashboard &amp; Optimisation'!$B$16/3.6)</f>
        <v/>
      </c>
      <c r="O2974" s="31" t="n">
        <v>917.4784847232853</v>
      </c>
      <c r="P2974" s="32" t="n">
        <v>0.08076528543100216</v>
      </c>
      <c r="Q2974" s="33" t="n">
        <v>7.926206185533672</v>
      </c>
      <c r="R2974" s="31" t="n">
        <v>5220.64155412669</v>
      </c>
      <c r="S2974" s="31">
        <f>R2974*IF(A2974=4, 2.0, 3.0)</f>
        <v/>
      </c>
      <c r="T2974" s="29">
        <f>'Dashboard &amp; Optimisation'!$B$18*U2974</f>
        <v/>
      </c>
      <c r="U2974" s="34">
        <f>MIN(1, S2974/M2974)</f>
        <v/>
      </c>
      <c r="V2974" s="34">
        <f>N2974/(N2974+O2974)</f>
        <v/>
      </c>
      <c r="W2974" s="34">
        <f>U2974*V2974</f>
        <v/>
      </c>
      <c r="X2974" s="32">
        <f>T2974/N2974</f>
        <v/>
      </c>
      <c r="Y2974" s="35">
        <f>IF(W2974=MAXIFS(W$2:W$7201, A$2:A$7201, A2974, B$2:B$7201, B2974), "OPTIMAL", "")</f>
        <v/>
      </c>
    </row>
    <row r="2975" ht="20" customHeight="1">
      <c r="A2975" s="36" t="n">
        <v>4</v>
      </c>
      <c r="B2975" s="36" t="n">
        <v>45</v>
      </c>
      <c r="C2975" s="37" t="n">
        <v>85</v>
      </c>
      <c r="D2975" s="37" t="n">
        <v>2</v>
      </c>
      <c r="E2975" s="6" t="n">
        <v>4</v>
      </c>
      <c r="F2975" s="37" t="n">
        <v>1.5</v>
      </c>
      <c r="G2975" s="36" t="n">
        <v>150</v>
      </c>
      <c r="H2975" s="6" t="inlineStr">
        <is>
          <t>OFF</t>
        </is>
      </c>
      <c r="I2975" s="38" t="n">
        <v>1132.611974342026</v>
      </c>
      <c r="J2975" s="38" t="n">
        <v>6657.967474874614</v>
      </c>
      <c r="K2975" s="38" t="n">
        <v>3166.666666666667</v>
      </c>
      <c r="L2975" s="38" t="n">
        <v>150</v>
      </c>
      <c r="M2975" s="38">
        <f>I2975+J2975+K2975+L2975</f>
        <v/>
      </c>
      <c r="N2975" s="38">
        <f>M2975*'Dashboard &amp; Optimisation'!$B$18/('Dashboard &amp; Optimisation'!$B$16/3.6)</f>
        <v/>
      </c>
      <c r="O2975" s="38" t="n">
        <v>917.4784847232853</v>
      </c>
      <c r="P2975" s="39" t="n">
        <v>0.3432135637657219</v>
      </c>
      <c r="Q2975" s="40" t="n">
        <v>7.926206185533672</v>
      </c>
      <c r="R2975" s="38" t="n">
        <v>1228.525471504411</v>
      </c>
      <c r="S2975" s="38">
        <f>R2975*IF(A2975=4, 2.0, 3.0)</f>
        <v/>
      </c>
      <c r="T2975" s="37">
        <f>'Dashboard &amp; Optimisation'!$B$18*U2975</f>
        <v/>
      </c>
      <c r="U2975" s="26">
        <f>MIN(1, S2975/M2975)</f>
        <v/>
      </c>
      <c r="V2975" s="26">
        <f>N2975/(N2975+O2975)</f>
        <v/>
      </c>
      <c r="W2975" s="26">
        <f>U2975*V2975</f>
        <v/>
      </c>
      <c r="X2975" s="39">
        <f>T2975/N2975</f>
        <v/>
      </c>
      <c r="Y2975" s="41">
        <f>IF(W2975=MAXIFS(W$2:W$7201, A$2:A$7201, A2975, B$2:B$7201, B2975), "OPTIMAL", "")</f>
        <v/>
      </c>
    </row>
    <row r="2976" ht="20" customHeight="1">
      <c r="A2976" s="28" t="n">
        <v>4</v>
      </c>
      <c r="B2976" s="28" t="n">
        <v>45</v>
      </c>
      <c r="C2976" s="29" t="n">
        <v>85</v>
      </c>
      <c r="D2976" s="29" t="n">
        <v>2</v>
      </c>
      <c r="E2976" s="30" t="n">
        <v>4</v>
      </c>
      <c r="F2976" s="29" t="n">
        <v>1.5</v>
      </c>
      <c r="G2976" s="28" t="n">
        <v>200</v>
      </c>
      <c r="H2976" s="30" t="inlineStr">
        <is>
          <t>ON</t>
        </is>
      </c>
      <c r="I2976" s="31" t="n">
        <v>1132.611974342026</v>
      </c>
      <c r="J2976" s="31" t="n">
        <v>6657.967474874614</v>
      </c>
      <c r="K2976" s="31" t="n">
        <v>3166.666666666667</v>
      </c>
      <c r="L2976" s="31" t="n">
        <v>150</v>
      </c>
      <c r="M2976" s="31">
        <f>I2976+J2976+K2976+L2976</f>
        <v/>
      </c>
      <c r="N2976" s="31">
        <f>M2976*'Dashboard &amp; Optimisation'!$B$18/('Dashboard &amp; Optimisation'!$B$16/3.6)</f>
        <v/>
      </c>
      <c r="O2976" s="31" t="n">
        <v>917.4784847232853</v>
      </c>
      <c r="P2976" s="32" t="n">
        <v>0.08170149097860155</v>
      </c>
      <c r="Q2976" s="33" t="n">
        <v>7.926206185533672</v>
      </c>
      <c r="R2976" s="31" t="n">
        <v>5160.818978963631</v>
      </c>
      <c r="S2976" s="31">
        <f>R2976*IF(A2976=4, 2.0, 3.0)</f>
        <v/>
      </c>
      <c r="T2976" s="29">
        <f>'Dashboard &amp; Optimisation'!$B$18*U2976</f>
        <v/>
      </c>
      <c r="U2976" s="34">
        <f>MIN(1, S2976/M2976)</f>
        <v/>
      </c>
      <c r="V2976" s="34">
        <f>N2976/(N2976+O2976)</f>
        <v/>
      </c>
      <c r="W2976" s="34">
        <f>U2976*V2976</f>
        <v/>
      </c>
      <c r="X2976" s="32">
        <f>T2976/N2976</f>
        <v/>
      </c>
      <c r="Y2976" s="35">
        <f>IF(W2976=MAXIFS(W$2:W$7201, A$2:A$7201, A2976, B$2:B$7201, B2976), "OPTIMAL", "")</f>
        <v/>
      </c>
    </row>
    <row r="2977" ht="20" customHeight="1">
      <c r="A2977" s="36" t="n">
        <v>4</v>
      </c>
      <c r="B2977" s="36" t="n">
        <v>45</v>
      </c>
      <c r="C2977" s="37" t="n">
        <v>85</v>
      </c>
      <c r="D2977" s="37" t="n">
        <v>2</v>
      </c>
      <c r="E2977" s="6" t="n">
        <v>4</v>
      </c>
      <c r="F2977" s="37" t="n">
        <v>1.5</v>
      </c>
      <c r="G2977" s="36" t="n">
        <v>200</v>
      </c>
      <c r="H2977" s="6" t="inlineStr">
        <is>
          <t>OFF</t>
        </is>
      </c>
      <c r="I2977" s="38" t="n">
        <v>1132.611974342026</v>
      </c>
      <c r="J2977" s="38" t="n">
        <v>6657.967474874614</v>
      </c>
      <c r="K2977" s="38" t="n">
        <v>3166.666666666667</v>
      </c>
      <c r="L2977" s="38" t="n">
        <v>150</v>
      </c>
      <c r="M2977" s="38">
        <f>I2977+J2977+K2977+L2977</f>
        <v/>
      </c>
      <c r="N2977" s="38">
        <f>M2977*'Dashboard &amp; Optimisation'!$B$18/('Dashboard &amp; Optimisation'!$B$16/3.6)</f>
        <v/>
      </c>
      <c r="O2977" s="38" t="n">
        <v>917.4784847232853</v>
      </c>
      <c r="P2977" s="39" t="n">
        <v>0.3441497693133213</v>
      </c>
      <c r="Q2977" s="40" t="n">
        <v>7.926206185533672</v>
      </c>
      <c r="R2977" s="38" t="n">
        <v>1225.183460367561</v>
      </c>
      <c r="S2977" s="38">
        <f>R2977*IF(A2977=4, 2.0, 3.0)</f>
        <v/>
      </c>
      <c r="T2977" s="37">
        <f>'Dashboard &amp; Optimisation'!$B$18*U2977</f>
        <v/>
      </c>
      <c r="U2977" s="26">
        <f>MIN(1, S2977/M2977)</f>
        <v/>
      </c>
      <c r="V2977" s="26">
        <f>N2977/(N2977+O2977)</f>
        <v/>
      </c>
      <c r="W2977" s="26">
        <f>U2977*V2977</f>
        <v/>
      </c>
      <c r="X2977" s="39">
        <f>T2977/N2977</f>
        <v/>
      </c>
      <c r="Y2977" s="41">
        <f>IF(W2977=MAXIFS(W$2:W$7201, A$2:A$7201, A2977, B$2:B$7201, B2977), "OPTIMAL", "")</f>
        <v/>
      </c>
    </row>
    <row r="2978" ht="20" customHeight="1">
      <c r="A2978" s="28" t="n">
        <v>4</v>
      </c>
      <c r="B2978" s="28" t="n">
        <v>45</v>
      </c>
      <c r="C2978" s="29" t="n">
        <v>85</v>
      </c>
      <c r="D2978" s="29" t="n">
        <v>2</v>
      </c>
      <c r="E2978" s="30" t="n">
        <v>4</v>
      </c>
      <c r="F2978" s="29" t="n">
        <v>2</v>
      </c>
      <c r="G2978" s="28" t="n">
        <v>50</v>
      </c>
      <c r="H2978" s="30" t="inlineStr">
        <is>
          <t>ON</t>
        </is>
      </c>
      <c r="I2978" s="31" t="n">
        <v>1132.611974342026</v>
      </c>
      <c r="J2978" s="31" t="n">
        <v>6657.967474874614</v>
      </c>
      <c r="K2978" s="31" t="n">
        <v>3166.666666666667</v>
      </c>
      <c r="L2978" s="31" t="n">
        <v>150</v>
      </c>
      <c r="M2978" s="31">
        <f>I2978+J2978+K2978+L2978</f>
        <v/>
      </c>
      <c r="N2978" s="31">
        <f>M2978*'Dashboard &amp; Optimisation'!$B$18/('Dashboard &amp; Optimisation'!$B$16/3.6)</f>
        <v/>
      </c>
      <c r="O2978" s="31" t="n">
        <v>1038.980770484299</v>
      </c>
      <c r="P2978" s="32" t="n">
        <v>0.07668227353188875</v>
      </c>
      <c r="Q2978" s="33" t="n">
        <v>10.50160824737823</v>
      </c>
      <c r="R2978" s="31" t="n">
        <v>5571.42758279296</v>
      </c>
      <c r="S2978" s="31">
        <f>R2978*IF(A2978=4, 2.0, 3.0)</f>
        <v/>
      </c>
      <c r="T2978" s="29">
        <f>'Dashboard &amp; Optimisation'!$B$18*U2978</f>
        <v/>
      </c>
      <c r="U2978" s="34">
        <f>MIN(1, S2978/M2978)</f>
        <v/>
      </c>
      <c r="V2978" s="34">
        <f>N2978/(N2978+O2978)</f>
        <v/>
      </c>
      <c r="W2978" s="34">
        <f>U2978*V2978</f>
        <v/>
      </c>
      <c r="X2978" s="32">
        <f>T2978/N2978</f>
        <v/>
      </c>
      <c r="Y2978" s="35">
        <f>IF(W2978=MAXIFS(W$2:W$7201, A$2:A$7201, A2978, B$2:B$7201, B2978), "OPTIMAL", "")</f>
        <v/>
      </c>
    </row>
    <row r="2979" ht="20" customHeight="1">
      <c r="A2979" s="36" t="n">
        <v>4</v>
      </c>
      <c r="B2979" s="36" t="n">
        <v>45</v>
      </c>
      <c r="C2979" s="37" t="n">
        <v>85</v>
      </c>
      <c r="D2979" s="37" t="n">
        <v>2</v>
      </c>
      <c r="E2979" s="6" t="n">
        <v>4</v>
      </c>
      <c r="F2979" s="37" t="n">
        <v>2</v>
      </c>
      <c r="G2979" s="36" t="n">
        <v>50</v>
      </c>
      <c r="H2979" s="6" t="inlineStr">
        <is>
          <t>OFF</t>
        </is>
      </c>
      <c r="I2979" s="38" t="n">
        <v>1132.611974342026</v>
      </c>
      <c r="J2979" s="38" t="n">
        <v>6657.967474874614</v>
      </c>
      <c r="K2979" s="38" t="n">
        <v>3166.666666666667</v>
      </c>
      <c r="L2979" s="38" t="n">
        <v>150</v>
      </c>
      <c r="M2979" s="38">
        <f>I2979+J2979+K2979+L2979</f>
        <v/>
      </c>
      <c r="N2979" s="38">
        <f>M2979*'Dashboard &amp; Optimisation'!$B$18/('Dashboard &amp; Optimisation'!$B$16/3.6)</f>
        <v/>
      </c>
      <c r="O2979" s="38" t="n">
        <v>1038.980770484299</v>
      </c>
      <c r="P2979" s="39" t="n">
        <v>0.3405130018270787</v>
      </c>
      <c r="Q2979" s="40" t="n">
        <v>10.50160824737823</v>
      </c>
      <c r="R2979" s="38" t="n">
        <v>1254.664966020293</v>
      </c>
      <c r="S2979" s="38">
        <f>R2979*IF(A2979=4, 2.0, 3.0)</f>
        <v/>
      </c>
      <c r="T2979" s="37">
        <f>'Dashboard &amp; Optimisation'!$B$18*U2979</f>
        <v/>
      </c>
      <c r="U2979" s="26">
        <f>MIN(1, S2979/M2979)</f>
        <v/>
      </c>
      <c r="V2979" s="26">
        <f>N2979/(N2979+O2979)</f>
        <v/>
      </c>
      <c r="W2979" s="26">
        <f>U2979*V2979</f>
        <v/>
      </c>
      <c r="X2979" s="39">
        <f>T2979/N2979</f>
        <v/>
      </c>
      <c r="Y2979" s="41">
        <f>IF(W2979=MAXIFS(W$2:W$7201, A$2:A$7201, A2979, B$2:B$7201, B2979), "OPTIMAL", "")</f>
        <v/>
      </c>
    </row>
    <row r="2980" ht="20" customHeight="1">
      <c r="A2980" s="28" t="n">
        <v>4</v>
      </c>
      <c r="B2980" s="28" t="n">
        <v>45</v>
      </c>
      <c r="C2980" s="29" t="n">
        <v>85</v>
      </c>
      <c r="D2980" s="29" t="n">
        <v>2</v>
      </c>
      <c r="E2980" s="30" t="n">
        <v>4</v>
      </c>
      <c r="F2980" s="29" t="n">
        <v>2</v>
      </c>
      <c r="G2980" s="28" t="n">
        <v>100</v>
      </c>
      <c r="H2980" s="30" t="inlineStr">
        <is>
          <t>ON</t>
        </is>
      </c>
      <c r="I2980" s="31" t="n">
        <v>1132.611974342026</v>
      </c>
      <c r="J2980" s="31" t="n">
        <v>6657.967474874614</v>
      </c>
      <c r="K2980" s="31" t="n">
        <v>3166.666666666667</v>
      </c>
      <c r="L2980" s="31" t="n">
        <v>150</v>
      </c>
      <c r="M2980" s="31">
        <f>I2980+J2980+K2980+L2980</f>
        <v/>
      </c>
      <c r="N2980" s="31">
        <f>M2980*'Dashboard &amp; Optimisation'!$B$18/('Dashboard &amp; Optimisation'!$B$16/3.6)</f>
        <v/>
      </c>
      <c r="O2980" s="31" t="n">
        <v>1038.980770484299</v>
      </c>
      <c r="P2980" s="32" t="n">
        <v>0.07761847907948814</v>
      </c>
      <c r="Q2980" s="33" t="n">
        <v>10.50160824737823</v>
      </c>
      <c r="R2980" s="31" t="n">
        <v>5504.227072387219</v>
      </c>
      <c r="S2980" s="31">
        <f>R2980*IF(A2980=4, 2.0, 3.0)</f>
        <v/>
      </c>
      <c r="T2980" s="29">
        <f>'Dashboard &amp; Optimisation'!$B$18*U2980</f>
        <v/>
      </c>
      <c r="U2980" s="34">
        <f>MIN(1, S2980/M2980)</f>
        <v/>
      </c>
      <c r="V2980" s="34">
        <f>N2980/(N2980+O2980)</f>
        <v/>
      </c>
      <c r="W2980" s="34">
        <f>U2980*V2980</f>
        <v/>
      </c>
      <c r="X2980" s="32">
        <f>T2980/N2980</f>
        <v/>
      </c>
      <c r="Y2980" s="35">
        <f>IF(W2980=MAXIFS(W$2:W$7201, A$2:A$7201, A2980, B$2:B$7201, B2980), "OPTIMAL", "")</f>
        <v/>
      </c>
    </row>
    <row r="2981" ht="20" customHeight="1">
      <c r="A2981" s="36" t="n">
        <v>4</v>
      </c>
      <c r="B2981" s="36" t="n">
        <v>45</v>
      </c>
      <c r="C2981" s="37" t="n">
        <v>85</v>
      </c>
      <c r="D2981" s="37" t="n">
        <v>2</v>
      </c>
      <c r="E2981" s="6" t="n">
        <v>4</v>
      </c>
      <c r="F2981" s="37" t="n">
        <v>2</v>
      </c>
      <c r="G2981" s="36" t="n">
        <v>100</v>
      </c>
      <c r="H2981" s="6" t="inlineStr">
        <is>
          <t>OFF</t>
        </is>
      </c>
      <c r="I2981" s="38" t="n">
        <v>1132.611974342026</v>
      </c>
      <c r="J2981" s="38" t="n">
        <v>6657.967474874614</v>
      </c>
      <c r="K2981" s="38" t="n">
        <v>3166.666666666667</v>
      </c>
      <c r="L2981" s="38" t="n">
        <v>150</v>
      </c>
      <c r="M2981" s="38">
        <f>I2981+J2981+K2981+L2981</f>
        <v/>
      </c>
      <c r="N2981" s="38">
        <f>M2981*'Dashboard &amp; Optimisation'!$B$18/('Dashboard &amp; Optimisation'!$B$16/3.6)</f>
        <v/>
      </c>
      <c r="O2981" s="38" t="n">
        <v>1038.980770484299</v>
      </c>
      <c r="P2981" s="39" t="n">
        <v>0.3414492073746781</v>
      </c>
      <c r="Q2981" s="40" t="n">
        <v>10.50160824737823</v>
      </c>
      <c r="R2981" s="38" t="n">
        <v>1251.224851718672</v>
      </c>
      <c r="S2981" s="38">
        <f>R2981*IF(A2981=4, 2.0, 3.0)</f>
        <v/>
      </c>
      <c r="T2981" s="37">
        <f>'Dashboard &amp; Optimisation'!$B$18*U2981</f>
        <v/>
      </c>
      <c r="U2981" s="26">
        <f>MIN(1, S2981/M2981)</f>
        <v/>
      </c>
      <c r="V2981" s="26">
        <f>N2981/(N2981+O2981)</f>
        <v/>
      </c>
      <c r="W2981" s="26">
        <f>U2981*V2981</f>
        <v/>
      </c>
      <c r="X2981" s="39">
        <f>T2981/N2981</f>
        <v/>
      </c>
      <c r="Y2981" s="41">
        <f>IF(W2981=MAXIFS(W$2:W$7201, A$2:A$7201, A2981, B$2:B$7201, B2981), "OPTIMAL", "")</f>
        <v/>
      </c>
    </row>
    <row r="2982" ht="20" customHeight="1">
      <c r="A2982" s="28" t="n">
        <v>4</v>
      </c>
      <c r="B2982" s="28" t="n">
        <v>45</v>
      </c>
      <c r="C2982" s="29" t="n">
        <v>85</v>
      </c>
      <c r="D2982" s="29" t="n">
        <v>2</v>
      </c>
      <c r="E2982" s="30" t="n">
        <v>4</v>
      </c>
      <c r="F2982" s="29" t="n">
        <v>2</v>
      </c>
      <c r="G2982" s="28" t="n">
        <v>150</v>
      </c>
      <c r="H2982" s="30" t="inlineStr">
        <is>
          <t>ON</t>
        </is>
      </c>
      <c r="I2982" s="31" t="n">
        <v>1132.611974342026</v>
      </c>
      <c r="J2982" s="31" t="n">
        <v>6657.967474874614</v>
      </c>
      <c r="K2982" s="31" t="n">
        <v>3166.666666666667</v>
      </c>
      <c r="L2982" s="31" t="n">
        <v>150</v>
      </c>
      <c r="M2982" s="31">
        <f>I2982+J2982+K2982+L2982</f>
        <v/>
      </c>
      <c r="N2982" s="31">
        <f>M2982*'Dashboard &amp; Optimisation'!$B$18/('Dashboard &amp; Optimisation'!$B$16/3.6)</f>
        <v/>
      </c>
      <c r="O2982" s="31" t="n">
        <v>1038.980770484299</v>
      </c>
      <c r="P2982" s="32" t="n">
        <v>0.07855468462708752</v>
      </c>
      <c r="Q2982" s="33" t="n">
        <v>10.50160824737823</v>
      </c>
      <c r="R2982" s="31" t="n">
        <v>5438.628337634756</v>
      </c>
      <c r="S2982" s="31">
        <f>R2982*IF(A2982=4, 2.0, 3.0)</f>
        <v/>
      </c>
      <c r="T2982" s="29">
        <f>'Dashboard &amp; Optimisation'!$B$18*U2982</f>
        <v/>
      </c>
      <c r="U2982" s="34">
        <f>MIN(1, S2982/M2982)</f>
        <v/>
      </c>
      <c r="V2982" s="34">
        <f>N2982/(N2982+O2982)</f>
        <v/>
      </c>
      <c r="W2982" s="34">
        <f>U2982*V2982</f>
        <v/>
      </c>
      <c r="X2982" s="32">
        <f>T2982/N2982</f>
        <v/>
      </c>
      <c r="Y2982" s="35">
        <f>IF(W2982=MAXIFS(W$2:W$7201, A$2:A$7201, A2982, B$2:B$7201, B2982), "OPTIMAL", "")</f>
        <v/>
      </c>
    </row>
    <row r="2983" ht="20" customHeight="1">
      <c r="A2983" s="36" t="n">
        <v>4</v>
      </c>
      <c r="B2983" s="36" t="n">
        <v>45</v>
      </c>
      <c r="C2983" s="37" t="n">
        <v>85</v>
      </c>
      <c r="D2983" s="37" t="n">
        <v>2</v>
      </c>
      <c r="E2983" s="6" t="n">
        <v>4</v>
      </c>
      <c r="F2983" s="37" t="n">
        <v>2</v>
      </c>
      <c r="G2983" s="36" t="n">
        <v>150</v>
      </c>
      <c r="H2983" s="6" t="inlineStr">
        <is>
          <t>OFF</t>
        </is>
      </c>
      <c r="I2983" s="38" t="n">
        <v>1132.611974342026</v>
      </c>
      <c r="J2983" s="38" t="n">
        <v>6657.967474874614</v>
      </c>
      <c r="K2983" s="38" t="n">
        <v>3166.666666666667</v>
      </c>
      <c r="L2983" s="38" t="n">
        <v>150</v>
      </c>
      <c r="M2983" s="38">
        <f>I2983+J2983+K2983+L2983</f>
        <v/>
      </c>
      <c r="N2983" s="38">
        <f>M2983*'Dashboard &amp; Optimisation'!$B$18/('Dashboard &amp; Optimisation'!$B$16/3.6)</f>
        <v/>
      </c>
      <c r="O2983" s="38" t="n">
        <v>1038.980770484299</v>
      </c>
      <c r="P2983" s="39" t="n">
        <v>0.3423854129222775</v>
      </c>
      <c r="Q2983" s="40" t="n">
        <v>10.50160824737823</v>
      </c>
      <c r="R2983" s="38" t="n">
        <v>1247.803550450387</v>
      </c>
      <c r="S2983" s="38">
        <f>R2983*IF(A2983=4, 2.0, 3.0)</f>
        <v/>
      </c>
      <c r="T2983" s="37">
        <f>'Dashboard &amp; Optimisation'!$B$18*U2983</f>
        <v/>
      </c>
      <c r="U2983" s="26">
        <f>MIN(1, S2983/M2983)</f>
        <v/>
      </c>
      <c r="V2983" s="26">
        <f>N2983/(N2983+O2983)</f>
        <v/>
      </c>
      <c r="W2983" s="26">
        <f>U2983*V2983</f>
        <v/>
      </c>
      <c r="X2983" s="39">
        <f>T2983/N2983</f>
        <v/>
      </c>
      <c r="Y2983" s="41">
        <f>IF(W2983=MAXIFS(W$2:W$7201, A$2:A$7201, A2983, B$2:B$7201, B2983), "OPTIMAL", "")</f>
        <v/>
      </c>
    </row>
    <row r="2984" ht="20" customHeight="1">
      <c r="A2984" s="28" t="n">
        <v>4</v>
      </c>
      <c r="B2984" s="28" t="n">
        <v>45</v>
      </c>
      <c r="C2984" s="29" t="n">
        <v>85</v>
      </c>
      <c r="D2984" s="29" t="n">
        <v>2</v>
      </c>
      <c r="E2984" s="30" t="n">
        <v>4</v>
      </c>
      <c r="F2984" s="29" t="n">
        <v>2</v>
      </c>
      <c r="G2984" s="28" t="n">
        <v>200</v>
      </c>
      <c r="H2984" s="30" t="inlineStr">
        <is>
          <t>ON</t>
        </is>
      </c>
      <c r="I2984" s="31" t="n">
        <v>1132.611974342026</v>
      </c>
      <c r="J2984" s="31" t="n">
        <v>6657.967474874614</v>
      </c>
      <c r="K2984" s="31" t="n">
        <v>3166.666666666667</v>
      </c>
      <c r="L2984" s="31" t="n">
        <v>150</v>
      </c>
      <c r="M2984" s="31">
        <f>I2984+J2984+K2984+L2984</f>
        <v/>
      </c>
      <c r="N2984" s="31">
        <f>M2984*'Dashboard &amp; Optimisation'!$B$18/('Dashboard &amp; Optimisation'!$B$16/3.6)</f>
        <v/>
      </c>
      <c r="O2984" s="31" t="n">
        <v>1038.980770484299</v>
      </c>
      <c r="P2984" s="32" t="n">
        <v>0.07949089017468691</v>
      </c>
      <c r="Q2984" s="33" t="n">
        <v>10.50160824737823</v>
      </c>
      <c r="R2984" s="31" t="n">
        <v>5374.574783701273</v>
      </c>
      <c r="S2984" s="31">
        <f>R2984*IF(A2984=4, 2.0, 3.0)</f>
        <v/>
      </c>
      <c r="T2984" s="29">
        <f>'Dashboard &amp; Optimisation'!$B$18*U2984</f>
        <v/>
      </c>
      <c r="U2984" s="34">
        <f>MIN(1, S2984/M2984)</f>
        <v/>
      </c>
      <c r="V2984" s="34">
        <f>N2984/(N2984+O2984)</f>
        <v/>
      </c>
      <c r="W2984" s="34">
        <f>U2984*V2984</f>
        <v/>
      </c>
      <c r="X2984" s="32">
        <f>T2984/N2984</f>
        <v/>
      </c>
      <c r="Y2984" s="35">
        <f>IF(W2984=MAXIFS(W$2:W$7201, A$2:A$7201, A2984, B$2:B$7201, B2984), "OPTIMAL", "")</f>
        <v/>
      </c>
    </row>
    <row r="2985" ht="20" customHeight="1">
      <c r="A2985" s="36" t="n">
        <v>4</v>
      </c>
      <c r="B2985" s="36" t="n">
        <v>45</v>
      </c>
      <c r="C2985" s="37" t="n">
        <v>85</v>
      </c>
      <c r="D2985" s="37" t="n">
        <v>2</v>
      </c>
      <c r="E2985" s="6" t="n">
        <v>4</v>
      </c>
      <c r="F2985" s="37" t="n">
        <v>2</v>
      </c>
      <c r="G2985" s="36" t="n">
        <v>200</v>
      </c>
      <c r="H2985" s="6" t="inlineStr">
        <is>
          <t>OFF</t>
        </is>
      </c>
      <c r="I2985" s="38" t="n">
        <v>1132.611974342026</v>
      </c>
      <c r="J2985" s="38" t="n">
        <v>6657.967474874614</v>
      </c>
      <c r="K2985" s="38" t="n">
        <v>3166.666666666667</v>
      </c>
      <c r="L2985" s="38" t="n">
        <v>150</v>
      </c>
      <c r="M2985" s="38">
        <f>I2985+J2985+K2985+L2985</f>
        <v/>
      </c>
      <c r="N2985" s="38">
        <f>M2985*'Dashboard &amp; Optimisation'!$B$18/('Dashboard &amp; Optimisation'!$B$16/3.6)</f>
        <v/>
      </c>
      <c r="O2985" s="38" t="n">
        <v>1038.980770484299</v>
      </c>
      <c r="P2985" s="39" t="n">
        <v>0.3433216184698769</v>
      </c>
      <c r="Q2985" s="40" t="n">
        <v>10.50160824737823</v>
      </c>
      <c r="R2985" s="38" t="n">
        <v>1244.400908311356</v>
      </c>
      <c r="S2985" s="38">
        <f>R2985*IF(A2985=4, 2.0, 3.0)</f>
        <v/>
      </c>
      <c r="T2985" s="37">
        <f>'Dashboard &amp; Optimisation'!$B$18*U2985</f>
        <v/>
      </c>
      <c r="U2985" s="26">
        <f>MIN(1, S2985/M2985)</f>
        <v/>
      </c>
      <c r="V2985" s="26">
        <f>N2985/(N2985+O2985)</f>
        <v/>
      </c>
      <c r="W2985" s="26">
        <f>U2985*V2985</f>
        <v/>
      </c>
      <c r="X2985" s="39">
        <f>T2985/N2985</f>
        <v/>
      </c>
      <c r="Y2985" s="41">
        <f>IF(W2985=MAXIFS(W$2:W$7201, A$2:A$7201, A2985, B$2:B$7201, B2985), "OPTIMAL", "")</f>
        <v/>
      </c>
    </row>
    <row r="2986" ht="20" customHeight="1">
      <c r="A2986" s="28" t="n">
        <v>4</v>
      </c>
      <c r="B2986" s="28" t="n">
        <v>45</v>
      </c>
      <c r="C2986" s="29" t="n">
        <v>85</v>
      </c>
      <c r="D2986" s="29" t="n">
        <v>2</v>
      </c>
      <c r="E2986" s="30" t="n">
        <v>8</v>
      </c>
      <c r="F2986" s="29" t="n">
        <v>1.5</v>
      </c>
      <c r="G2986" s="28" t="n">
        <v>50</v>
      </c>
      <c r="H2986" s="30" t="inlineStr">
        <is>
          <t>ON</t>
        </is>
      </c>
      <c r="I2986" s="31" t="n">
        <v>1132.611974342026</v>
      </c>
      <c r="J2986" s="31" t="n">
        <v>6657.967474874614</v>
      </c>
      <c r="K2986" s="31" t="n">
        <v>3166.666666666667</v>
      </c>
      <c r="L2986" s="31" t="n">
        <v>150</v>
      </c>
      <c r="M2986" s="31">
        <f>I2986+J2986+K2986+L2986</f>
        <v/>
      </c>
      <c r="N2986" s="31">
        <f>M2986*'Dashboard &amp; Optimisation'!$B$18/('Dashboard &amp; Optimisation'!$B$16/3.6)</f>
        <v/>
      </c>
      <c r="O2986" s="31" t="n">
        <v>1291.900986811298</v>
      </c>
      <c r="P2986" s="32" t="n">
        <v>0.05890267998411309</v>
      </c>
      <c r="Q2986" s="33" t="n">
        <v>15.65241237106734</v>
      </c>
      <c r="R2986" s="31" t="n">
        <v>7450.452562413283</v>
      </c>
      <c r="S2986" s="31">
        <f>R2986*IF(A2986=4, 2.0, 3.0)</f>
        <v/>
      </c>
      <c r="T2986" s="29">
        <f>'Dashboard &amp; Optimisation'!$B$18*U2986</f>
        <v/>
      </c>
      <c r="U2986" s="34">
        <f>MIN(1, S2986/M2986)</f>
        <v/>
      </c>
      <c r="V2986" s="34">
        <f>N2986/(N2986+O2986)</f>
        <v/>
      </c>
      <c r="W2986" s="34">
        <f>U2986*V2986</f>
        <v/>
      </c>
      <c r="X2986" s="32">
        <f>T2986/N2986</f>
        <v/>
      </c>
      <c r="Y2986" s="35">
        <f>IF(W2986=MAXIFS(W$2:W$7201, A$2:A$7201, A2986, B$2:B$7201, B2986), "OPTIMAL", "")</f>
        <v/>
      </c>
    </row>
    <row r="2987" ht="20" customHeight="1">
      <c r="A2987" s="36" t="n">
        <v>4</v>
      </c>
      <c r="B2987" s="36" t="n">
        <v>45</v>
      </c>
      <c r="C2987" s="37" t="n">
        <v>85</v>
      </c>
      <c r="D2987" s="37" t="n">
        <v>2</v>
      </c>
      <c r="E2987" s="6" t="n">
        <v>8</v>
      </c>
      <c r="F2987" s="37" t="n">
        <v>1.5</v>
      </c>
      <c r="G2987" s="36" t="n">
        <v>50</v>
      </c>
      <c r="H2987" s="6" t="inlineStr">
        <is>
          <t>OFF</t>
        </is>
      </c>
      <c r="I2987" s="38" t="n">
        <v>1132.611974342026</v>
      </c>
      <c r="J2987" s="38" t="n">
        <v>6657.967474874614</v>
      </c>
      <c r="K2987" s="38" t="n">
        <v>3166.666666666667</v>
      </c>
      <c r="L2987" s="38" t="n">
        <v>150</v>
      </c>
      <c r="M2987" s="38">
        <f>I2987+J2987+K2987+L2987</f>
        <v/>
      </c>
      <c r="N2987" s="38">
        <f>M2987*'Dashboard &amp; Optimisation'!$B$18/('Dashboard &amp; Optimisation'!$B$16/3.6)</f>
        <v/>
      </c>
      <c r="O2987" s="38" t="n">
        <v>1291.900986811298</v>
      </c>
      <c r="P2987" s="39" t="n">
        <v>0.2609136879154256</v>
      </c>
      <c r="Q2987" s="40" t="n">
        <v>15.65241237106734</v>
      </c>
      <c r="R2987" s="38" t="n">
        <v>1681.980069834042</v>
      </c>
      <c r="S2987" s="38">
        <f>R2987*IF(A2987=4, 2.0, 3.0)</f>
        <v/>
      </c>
      <c r="T2987" s="37">
        <f>'Dashboard &amp; Optimisation'!$B$18*U2987</f>
        <v/>
      </c>
      <c r="U2987" s="26">
        <f>MIN(1, S2987/M2987)</f>
        <v/>
      </c>
      <c r="V2987" s="26">
        <f>N2987/(N2987+O2987)</f>
        <v/>
      </c>
      <c r="W2987" s="26">
        <f>U2987*V2987</f>
        <v/>
      </c>
      <c r="X2987" s="39">
        <f>T2987/N2987</f>
        <v/>
      </c>
      <c r="Y2987" s="41">
        <f>IF(W2987=MAXIFS(W$2:W$7201, A$2:A$7201, A2987, B$2:B$7201, B2987), "OPTIMAL", "")</f>
        <v/>
      </c>
    </row>
    <row r="2988" ht="20" customHeight="1">
      <c r="A2988" s="28" t="n">
        <v>4</v>
      </c>
      <c r="B2988" s="28" t="n">
        <v>45</v>
      </c>
      <c r="C2988" s="29" t="n">
        <v>85</v>
      </c>
      <c r="D2988" s="29" t="n">
        <v>2</v>
      </c>
      <c r="E2988" s="30" t="n">
        <v>8</v>
      </c>
      <c r="F2988" s="29" t="n">
        <v>1.5</v>
      </c>
      <c r="G2988" s="28" t="n">
        <v>100</v>
      </c>
      <c r="H2988" s="30" t="inlineStr">
        <is>
          <t>ON</t>
        </is>
      </c>
      <c r="I2988" s="31" t="n">
        <v>1132.611974342026</v>
      </c>
      <c r="J2988" s="31" t="n">
        <v>6657.967474874614</v>
      </c>
      <c r="K2988" s="31" t="n">
        <v>3166.666666666667</v>
      </c>
      <c r="L2988" s="31" t="n">
        <v>150</v>
      </c>
      <c r="M2988" s="31">
        <f>I2988+J2988+K2988+L2988</f>
        <v/>
      </c>
      <c r="N2988" s="31">
        <f>M2988*'Dashboard &amp; Optimisation'!$B$18/('Dashboard &amp; Optimisation'!$B$16/3.6)</f>
        <v/>
      </c>
      <c r="O2988" s="31" t="n">
        <v>1291.900986811298</v>
      </c>
      <c r="P2988" s="32" t="n">
        <v>0.05983888553171247</v>
      </c>
      <c r="Q2988" s="33" t="n">
        <v>15.65241237106734</v>
      </c>
      <c r="R2988" s="31" t="n">
        <v>7333.886972010354</v>
      </c>
      <c r="S2988" s="31">
        <f>R2988*IF(A2988=4, 2.0, 3.0)</f>
        <v/>
      </c>
      <c r="T2988" s="29">
        <f>'Dashboard &amp; Optimisation'!$B$18*U2988</f>
        <v/>
      </c>
      <c r="U2988" s="34">
        <f>MIN(1, S2988/M2988)</f>
        <v/>
      </c>
      <c r="V2988" s="34">
        <f>N2988/(N2988+O2988)</f>
        <v/>
      </c>
      <c r="W2988" s="34">
        <f>U2988*V2988</f>
        <v/>
      </c>
      <c r="X2988" s="32">
        <f>T2988/N2988</f>
        <v/>
      </c>
      <c r="Y2988" s="35">
        <f>IF(W2988=MAXIFS(W$2:W$7201, A$2:A$7201, A2988, B$2:B$7201, B2988), "OPTIMAL", "")</f>
        <v/>
      </c>
    </row>
    <row r="2989" ht="20" customHeight="1">
      <c r="A2989" s="36" t="n">
        <v>4</v>
      </c>
      <c r="B2989" s="36" t="n">
        <v>45</v>
      </c>
      <c r="C2989" s="37" t="n">
        <v>85</v>
      </c>
      <c r="D2989" s="37" t="n">
        <v>2</v>
      </c>
      <c r="E2989" s="6" t="n">
        <v>8</v>
      </c>
      <c r="F2989" s="37" t="n">
        <v>1.5</v>
      </c>
      <c r="G2989" s="36" t="n">
        <v>100</v>
      </c>
      <c r="H2989" s="6" t="inlineStr">
        <is>
          <t>OFF</t>
        </is>
      </c>
      <c r="I2989" s="38" t="n">
        <v>1132.611974342026</v>
      </c>
      <c r="J2989" s="38" t="n">
        <v>6657.967474874614</v>
      </c>
      <c r="K2989" s="38" t="n">
        <v>3166.666666666667</v>
      </c>
      <c r="L2989" s="38" t="n">
        <v>150</v>
      </c>
      <c r="M2989" s="38">
        <f>I2989+J2989+K2989+L2989</f>
        <v/>
      </c>
      <c r="N2989" s="38">
        <f>M2989*'Dashboard &amp; Optimisation'!$B$18/('Dashboard &amp; Optimisation'!$B$16/3.6)</f>
        <v/>
      </c>
      <c r="O2989" s="38" t="n">
        <v>1291.900986811298</v>
      </c>
      <c r="P2989" s="39" t="n">
        <v>0.261849893463025</v>
      </c>
      <c r="Q2989" s="40" t="n">
        <v>15.65241237106734</v>
      </c>
      <c r="R2989" s="38" t="n">
        <v>1675.966398980467</v>
      </c>
      <c r="S2989" s="38">
        <f>R2989*IF(A2989=4, 2.0, 3.0)</f>
        <v/>
      </c>
      <c r="T2989" s="37">
        <f>'Dashboard &amp; Optimisation'!$B$18*U2989</f>
        <v/>
      </c>
      <c r="U2989" s="26">
        <f>MIN(1, S2989/M2989)</f>
        <v/>
      </c>
      <c r="V2989" s="26">
        <f>N2989/(N2989+O2989)</f>
        <v/>
      </c>
      <c r="W2989" s="26">
        <f>U2989*V2989</f>
        <v/>
      </c>
      <c r="X2989" s="39">
        <f>T2989/N2989</f>
        <v/>
      </c>
      <c r="Y2989" s="41">
        <f>IF(W2989=MAXIFS(W$2:W$7201, A$2:A$7201, A2989, B$2:B$7201, B2989), "OPTIMAL", "")</f>
        <v/>
      </c>
    </row>
    <row r="2990" ht="20" customHeight="1">
      <c r="A2990" s="28" t="n">
        <v>4</v>
      </c>
      <c r="B2990" s="28" t="n">
        <v>45</v>
      </c>
      <c r="C2990" s="29" t="n">
        <v>85</v>
      </c>
      <c r="D2990" s="29" t="n">
        <v>2</v>
      </c>
      <c r="E2990" s="30" t="n">
        <v>8</v>
      </c>
      <c r="F2990" s="29" t="n">
        <v>1.5</v>
      </c>
      <c r="G2990" s="28" t="n">
        <v>150</v>
      </c>
      <c r="H2990" s="30" t="inlineStr">
        <is>
          <t>ON</t>
        </is>
      </c>
      <c r="I2990" s="31" t="n">
        <v>1132.611974342026</v>
      </c>
      <c r="J2990" s="31" t="n">
        <v>6657.967474874614</v>
      </c>
      <c r="K2990" s="31" t="n">
        <v>3166.666666666667</v>
      </c>
      <c r="L2990" s="31" t="n">
        <v>150</v>
      </c>
      <c r="M2990" s="31">
        <f>I2990+J2990+K2990+L2990</f>
        <v/>
      </c>
      <c r="N2990" s="31">
        <f>M2990*'Dashboard &amp; Optimisation'!$B$18/('Dashboard &amp; Optimisation'!$B$16/3.6)</f>
        <v/>
      </c>
      <c r="O2990" s="31" t="n">
        <v>1291.900986811298</v>
      </c>
      <c r="P2990" s="32" t="n">
        <v>0.06077509107931186</v>
      </c>
      <c r="Q2990" s="33" t="n">
        <v>15.65241237106734</v>
      </c>
      <c r="R2990" s="31" t="n">
        <v>7220.91263422281</v>
      </c>
      <c r="S2990" s="31">
        <f>R2990*IF(A2990=4, 2.0, 3.0)</f>
        <v/>
      </c>
      <c r="T2990" s="29">
        <f>'Dashboard &amp; Optimisation'!$B$18*U2990</f>
        <v/>
      </c>
      <c r="U2990" s="34">
        <f>MIN(1, S2990/M2990)</f>
        <v/>
      </c>
      <c r="V2990" s="34">
        <f>N2990/(N2990+O2990)</f>
        <v/>
      </c>
      <c r="W2990" s="34">
        <f>U2990*V2990</f>
        <v/>
      </c>
      <c r="X2990" s="32">
        <f>T2990/N2990</f>
        <v/>
      </c>
      <c r="Y2990" s="35">
        <f>IF(W2990=MAXIFS(W$2:W$7201, A$2:A$7201, A2990, B$2:B$7201, B2990), "OPTIMAL", "")</f>
        <v/>
      </c>
    </row>
    <row r="2991" ht="20" customHeight="1">
      <c r="A2991" s="36" t="n">
        <v>4</v>
      </c>
      <c r="B2991" s="36" t="n">
        <v>45</v>
      </c>
      <c r="C2991" s="37" t="n">
        <v>85</v>
      </c>
      <c r="D2991" s="37" t="n">
        <v>2</v>
      </c>
      <c r="E2991" s="6" t="n">
        <v>8</v>
      </c>
      <c r="F2991" s="37" t="n">
        <v>1.5</v>
      </c>
      <c r="G2991" s="36" t="n">
        <v>150</v>
      </c>
      <c r="H2991" s="6" t="inlineStr">
        <is>
          <t>OFF</t>
        </is>
      </c>
      <c r="I2991" s="38" t="n">
        <v>1132.611974342026</v>
      </c>
      <c r="J2991" s="38" t="n">
        <v>6657.967474874614</v>
      </c>
      <c r="K2991" s="38" t="n">
        <v>3166.666666666667</v>
      </c>
      <c r="L2991" s="38" t="n">
        <v>150</v>
      </c>
      <c r="M2991" s="38">
        <f>I2991+J2991+K2991+L2991</f>
        <v/>
      </c>
      <c r="N2991" s="38">
        <f>M2991*'Dashboard &amp; Optimisation'!$B$18/('Dashboard &amp; Optimisation'!$B$16/3.6)</f>
        <v/>
      </c>
      <c r="O2991" s="38" t="n">
        <v>1291.900986811298</v>
      </c>
      <c r="P2991" s="39" t="n">
        <v>0.2627860990106244</v>
      </c>
      <c r="Q2991" s="40" t="n">
        <v>15.65241237106734</v>
      </c>
      <c r="R2991" s="38" t="n">
        <v>1669.995576907979</v>
      </c>
      <c r="S2991" s="38">
        <f>R2991*IF(A2991=4, 2.0, 3.0)</f>
        <v/>
      </c>
      <c r="T2991" s="37">
        <f>'Dashboard &amp; Optimisation'!$B$18*U2991</f>
        <v/>
      </c>
      <c r="U2991" s="26">
        <f>MIN(1, S2991/M2991)</f>
        <v/>
      </c>
      <c r="V2991" s="26">
        <f>N2991/(N2991+O2991)</f>
        <v/>
      </c>
      <c r="W2991" s="26">
        <f>U2991*V2991</f>
        <v/>
      </c>
      <c r="X2991" s="39">
        <f>T2991/N2991</f>
        <v/>
      </c>
      <c r="Y2991" s="41">
        <f>IF(W2991=MAXIFS(W$2:W$7201, A$2:A$7201, A2991, B$2:B$7201, B2991), "OPTIMAL", "")</f>
        <v/>
      </c>
    </row>
    <row r="2992" ht="20" customHeight="1">
      <c r="A2992" s="28" t="n">
        <v>4</v>
      </c>
      <c r="B2992" s="28" t="n">
        <v>45</v>
      </c>
      <c r="C2992" s="29" t="n">
        <v>85</v>
      </c>
      <c r="D2992" s="29" t="n">
        <v>2</v>
      </c>
      <c r="E2992" s="30" t="n">
        <v>8</v>
      </c>
      <c r="F2992" s="29" t="n">
        <v>1.5</v>
      </c>
      <c r="G2992" s="28" t="n">
        <v>200</v>
      </c>
      <c r="H2992" s="30" t="inlineStr">
        <is>
          <t>ON</t>
        </is>
      </c>
      <c r="I2992" s="31" t="n">
        <v>1132.611974342026</v>
      </c>
      <c r="J2992" s="31" t="n">
        <v>6657.967474874614</v>
      </c>
      <c r="K2992" s="31" t="n">
        <v>3166.666666666667</v>
      </c>
      <c r="L2992" s="31" t="n">
        <v>150</v>
      </c>
      <c r="M2992" s="31">
        <f>I2992+J2992+K2992+L2992</f>
        <v/>
      </c>
      <c r="N2992" s="31">
        <f>M2992*'Dashboard &amp; Optimisation'!$B$18/('Dashboard &amp; Optimisation'!$B$16/3.6)</f>
        <v/>
      </c>
      <c r="O2992" s="31" t="n">
        <v>1291.900986811298</v>
      </c>
      <c r="P2992" s="32" t="n">
        <v>0.06171129662691124</v>
      </c>
      <c r="Q2992" s="33" t="n">
        <v>15.65241237106734</v>
      </c>
      <c r="R2992" s="31" t="n">
        <v>7111.366103256844</v>
      </c>
      <c r="S2992" s="31">
        <f>R2992*IF(A2992=4, 2.0, 3.0)</f>
        <v/>
      </c>
      <c r="T2992" s="29">
        <f>'Dashboard &amp; Optimisation'!$B$18*U2992</f>
        <v/>
      </c>
      <c r="U2992" s="34">
        <f>MIN(1, S2992/M2992)</f>
        <v/>
      </c>
      <c r="V2992" s="34">
        <f>N2992/(N2992+O2992)</f>
        <v/>
      </c>
      <c r="W2992" s="34">
        <f>U2992*V2992</f>
        <v/>
      </c>
      <c r="X2992" s="32">
        <f>T2992/N2992</f>
        <v/>
      </c>
      <c r="Y2992" s="35">
        <f>IF(W2992=MAXIFS(W$2:W$7201, A$2:A$7201, A2992, B$2:B$7201, B2992), "OPTIMAL", "")</f>
        <v/>
      </c>
    </row>
    <row r="2993" ht="20" customHeight="1">
      <c r="A2993" s="36" t="n">
        <v>4</v>
      </c>
      <c r="B2993" s="36" t="n">
        <v>45</v>
      </c>
      <c r="C2993" s="37" t="n">
        <v>85</v>
      </c>
      <c r="D2993" s="37" t="n">
        <v>2</v>
      </c>
      <c r="E2993" s="6" t="n">
        <v>8</v>
      </c>
      <c r="F2993" s="37" t="n">
        <v>1.5</v>
      </c>
      <c r="G2993" s="36" t="n">
        <v>200</v>
      </c>
      <c r="H2993" s="6" t="inlineStr">
        <is>
          <t>OFF</t>
        </is>
      </c>
      <c r="I2993" s="38" t="n">
        <v>1132.611974342026</v>
      </c>
      <c r="J2993" s="38" t="n">
        <v>6657.967474874614</v>
      </c>
      <c r="K2993" s="38" t="n">
        <v>3166.666666666667</v>
      </c>
      <c r="L2993" s="38" t="n">
        <v>150</v>
      </c>
      <c r="M2993" s="38">
        <f>I2993+J2993+K2993+L2993</f>
        <v/>
      </c>
      <c r="N2993" s="38">
        <f>M2993*'Dashboard &amp; Optimisation'!$B$18/('Dashboard &amp; Optimisation'!$B$16/3.6)</f>
        <v/>
      </c>
      <c r="O2993" s="38" t="n">
        <v>1291.900986811298</v>
      </c>
      <c r="P2993" s="39" t="n">
        <v>0.2637223045582238</v>
      </c>
      <c r="Q2993" s="40" t="n">
        <v>15.65241237106734</v>
      </c>
      <c r="R2993" s="38" t="n">
        <v>1664.067147281267</v>
      </c>
      <c r="S2993" s="38">
        <f>R2993*IF(A2993=4, 2.0, 3.0)</f>
        <v/>
      </c>
      <c r="T2993" s="37">
        <f>'Dashboard &amp; Optimisation'!$B$18*U2993</f>
        <v/>
      </c>
      <c r="U2993" s="26">
        <f>MIN(1, S2993/M2993)</f>
        <v/>
      </c>
      <c r="V2993" s="26">
        <f>N2993/(N2993+O2993)</f>
        <v/>
      </c>
      <c r="W2993" s="26">
        <f>U2993*V2993</f>
        <v/>
      </c>
      <c r="X2993" s="39">
        <f>T2993/N2993</f>
        <v/>
      </c>
      <c r="Y2993" s="41">
        <f>IF(W2993=MAXIFS(W$2:W$7201, A$2:A$7201, A2993, B$2:B$7201, B2993), "OPTIMAL", "")</f>
        <v/>
      </c>
    </row>
    <row r="2994" ht="20" customHeight="1">
      <c r="A2994" s="28" t="n">
        <v>4</v>
      </c>
      <c r="B2994" s="28" t="n">
        <v>45</v>
      </c>
      <c r="C2994" s="29" t="n">
        <v>85</v>
      </c>
      <c r="D2994" s="29" t="n">
        <v>2</v>
      </c>
      <c r="E2994" s="30" t="n">
        <v>8</v>
      </c>
      <c r="F2994" s="29" t="n">
        <v>2</v>
      </c>
      <c r="G2994" s="28" t="n">
        <v>50</v>
      </c>
      <c r="H2994" s="30" t="inlineStr">
        <is>
          <t>ON</t>
        </is>
      </c>
      <c r="I2994" s="31" t="n">
        <v>1132.611974342026</v>
      </c>
      <c r="J2994" s="31" t="n">
        <v>6657.967474874614</v>
      </c>
      <c r="K2994" s="31" t="n">
        <v>3166.666666666667</v>
      </c>
      <c r="L2994" s="31" t="n">
        <v>150</v>
      </c>
      <c r="M2994" s="31">
        <f>I2994+J2994+K2994+L2994</f>
        <v/>
      </c>
      <c r="N2994" s="31">
        <f>M2994*'Dashboard &amp; Optimisation'!$B$18/('Dashboard &amp; Optimisation'!$B$16/3.6)</f>
        <v/>
      </c>
      <c r="O2994" s="31" t="n">
        <v>1558.966319773131</v>
      </c>
      <c r="P2994" s="32" t="n">
        <v>0.05794452706634972</v>
      </c>
      <c r="Q2994" s="33" t="n">
        <v>20.80321649475646</v>
      </c>
      <c r="R2994" s="31" t="n">
        <v>7785.437462355642</v>
      </c>
      <c r="S2994" s="31">
        <f>R2994*IF(A2994=4, 2.0, 3.0)</f>
        <v/>
      </c>
      <c r="T2994" s="29">
        <f>'Dashboard &amp; Optimisation'!$B$18*U2994</f>
        <v/>
      </c>
      <c r="U2994" s="34">
        <f>MIN(1, S2994/M2994)</f>
        <v/>
      </c>
      <c r="V2994" s="34">
        <f>N2994/(N2994+O2994)</f>
        <v/>
      </c>
      <c r="W2994" s="34">
        <f>U2994*V2994</f>
        <v/>
      </c>
      <c r="X2994" s="32">
        <f>T2994/N2994</f>
        <v/>
      </c>
      <c r="Y2994" s="35">
        <f>IF(W2994=MAXIFS(W$2:W$7201, A$2:A$7201, A2994, B$2:B$7201, B2994), "OPTIMAL", "")</f>
        <v/>
      </c>
    </row>
    <row r="2995" ht="20" customHeight="1">
      <c r="A2995" s="36" t="n">
        <v>4</v>
      </c>
      <c r="B2995" s="36" t="n">
        <v>45</v>
      </c>
      <c r="C2995" s="37" t="n">
        <v>85</v>
      </c>
      <c r="D2995" s="37" t="n">
        <v>2</v>
      </c>
      <c r="E2995" s="6" t="n">
        <v>8</v>
      </c>
      <c r="F2995" s="37" t="n">
        <v>2</v>
      </c>
      <c r="G2995" s="36" t="n">
        <v>50</v>
      </c>
      <c r="H2995" s="6" t="inlineStr">
        <is>
          <t>OFF</t>
        </is>
      </c>
      <c r="I2995" s="38" t="n">
        <v>1132.611974342026</v>
      </c>
      <c r="J2995" s="38" t="n">
        <v>6657.967474874614</v>
      </c>
      <c r="K2995" s="38" t="n">
        <v>3166.666666666667</v>
      </c>
      <c r="L2995" s="38" t="n">
        <v>150</v>
      </c>
      <c r="M2995" s="38">
        <f>I2995+J2995+K2995+L2995</f>
        <v/>
      </c>
      <c r="N2995" s="38">
        <f>M2995*'Dashboard &amp; Optimisation'!$B$18/('Dashboard &amp; Optimisation'!$B$16/3.6)</f>
        <v/>
      </c>
      <c r="O2995" s="38" t="n">
        <v>1558.966319773131</v>
      </c>
      <c r="P2995" s="39" t="n">
        <v>0.2615988357062477</v>
      </c>
      <c r="Q2995" s="40" t="n">
        <v>20.80321649475646</v>
      </c>
      <c r="R2995" s="38" t="n">
        <v>1724.485854621354</v>
      </c>
      <c r="S2995" s="38">
        <f>R2995*IF(A2995=4, 2.0, 3.0)</f>
        <v/>
      </c>
      <c r="T2995" s="37">
        <f>'Dashboard &amp; Optimisation'!$B$18*U2995</f>
        <v/>
      </c>
      <c r="U2995" s="26">
        <f>MIN(1, S2995/M2995)</f>
        <v/>
      </c>
      <c r="V2995" s="26">
        <f>N2995/(N2995+O2995)</f>
        <v/>
      </c>
      <c r="W2995" s="26">
        <f>U2995*V2995</f>
        <v/>
      </c>
      <c r="X2995" s="39">
        <f>T2995/N2995</f>
        <v/>
      </c>
      <c r="Y2995" s="41">
        <f>IF(W2995=MAXIFS(W$2:W$7201, A$2:A$7201, A2995, B$2:B$7201, B2995), "OPTIMAL", "")</f>
        <v/>
      </c>
    </row>
    <row r="2996" ht="20" customHeight="1">
      <c r="A2996" s="28" t="n">
        <v>4</v>
      </c>
      <c r="B2996" s="28" t="n">
        <v>45</v>
      </c>
      <c r="C2996" s="29" t="n">
        <v>85</v>
      </c>
      <c r="D2996" s="29" t="n">
        <v>2</v>
      </c>
      <c r="E2996" s="30" t="n">
        <v>8</v>
      </c>
      <c r="F2996" s="29" t="n">
        <v>2</v>
      </c>
      <c r="G2996" s="28" t="n">
        <v>100</v>
      </c>
      <c r="H2996" s="30" t="inlineStr">
        <is>
          <t>ON</t>
        </is>
      </c>
      <c r="I2996" s="31" t="n">
        <v>1132.611974342026</v>
      </c>
      <c r="J2996" s="31" t="n">
        <v>6657.967474874614</v>
      </c>
      <c r="K2996" s="31" t="n">
        <v>3166.666666666667</v>
      </c>
      <c r="L2996" s="31" t="n">
        <v>150</v>
      </c>
      <c r="M2996" s="31">
        <f>I2996+J2996+K2996+L2996</f>
        <v/>
      </c>
      <c r="N2996" s="31">
        <f>M2996*'Dashboard &amp; Optimisation'!$B$18/('Dashboard &amp; Optimisation'!$B$16/3.6)</f>
        <v/>
      </c>
      <c r="O2996" s="31" t="n">
        <v>1558.966319773131</v>
      </c>
      <c r="P2996" s="32" t="n">
        <v>0.0588807326139491</v>
      </c>
      <c r="Q2996" s="33" t="n">
        <v>20.80321649475646</v>
      </c>
      <c r="R2996" s="31" t="n">
        <v>7661.648755606116</v>
      </c>
      <c r="S2996" s="31">
        <f>R2996*IF(A2996=4, 2.0, 3.0)</f>
        <v/>
      </c>
      <c r="T2996" s="29">
        <f>'Dashboard &amp; Optimisation'!$B$18*U2996</f>
        <v/>
      </c>
      <c r="U2996" s="34">
        <f>MIN(1, S2996/M2996)</f>
        <v/>
      </c>
      <c r="V2996" s="34">
        <f>N2996/(N2996+O2996)</f>
        <v/>
      </c>
      <c r="W2996" s="34">
        <f>U2996*V2996</f>
        <v/>
      </c>
      <c r="X2996" s="32">
        <f>T2996/N2996</f>
        <v/>
      </c>
      <c r="Y2996" s="35">
        <f>IF(W2996=MAXIFS(W$2:W$7201, A$2:A$7201, A2996, B$2:B$7201, B2996), "OPTIMAL", "")</f>
        <v/>
      </c>
    </row>
    <row r="2997" ht="20" customHeight="1">
      <c r="A2997" s="36" t="n">
        <v>4</v>
      </c>
      <c r="B2997" s="36" t="n">
        <v>45</v>
      </c>
      <c r="C2997" s="37" t="n">
        <v>85</v>
      </c>
      <c r="D2997" s="37" t="n">
        <v>2</v>
      </c>
      <c r="E2997" s="6" t="n">
        <v>8</v>
      </c>
      <c r="F2997" s="37" t="n">
        <v>2</v>
      </c>
      <c r="G2997" s="36" t="n">
        <v>100</v>
      </c>
      <c r="H2997" s="6" t="inlineStr">
        <is>
          <t>OFF</t>
        </is>
      </c>
      <c r="I2997" s="38" t="n">
        <v>1132.611974342026</v>
      </c>
      <c r="J2997" s="38" t="n">
        <v>6657.967474874614</v>
      </c>
      <c r="K2997" s="38" t="n">
        <v>3166.666666666667</v>
      </c>
      <c r="L2997" s="38" t="n">
        <v>150</v>
      </c>
      <c r="M2997" s="38">
        <f>I2997+J2997+K2997+L2997</f>
        <v/>
      </c>
      <c r="N2997" s="38">
        <f>M2997*'Dashboard &amp; Optimisation'!$B$18/('Dashboard &amp; Optimisation'!$B$16/3.6)</f>
        <v/>
      </c>
      <c r="O2997" s="38" t="n">
        <v>1558.966319773131</v>
      </c>
      <c r="P2997" s="39" t="n">
        <v>0.2625350412538471</v>
      </c>
      <c r="Q2997" s="40" t="n">
        <v>20.80321649475646</v>
      </c>
      <c r="R2997" s="38" t="n">
        <v>1718.336301342132</v>
      </c>
      <c r="S2997" s="38">
        <f>R2997*IF(A2997=4, 2.0, 3.0)</f>
        <v/>
      </c>
      <c r="T2997" s="37">
        <f>'Dashboard &amp; Optimisation'!$B$18*U2997</f>
        <v/>
      </c>
      <c r="U2997" s="26">
        <f>MIN(1, S2997/M2997)</f>
        <v/>
      </c>
      <c r="V2997" s="26">
        <f>N2997/(N2997+O2997)</f>
        <v/>
      </c>
      <c r="W2997" s="26">
        <f>U2997*V2997</f>
        <v/>
      </c>
      <c r="X2997" s="39">
        <f>T2997/N2997</f>
        <v/>
      </c>
      <c r="Y2997" s="41">
        <f>IF(W2997=MAXIFS(W$2:W$7201, A$2:A$7201, A2997, B$2:B$7201, B2997), "OPTIMAL", "")</f>
        <v/>
      </c>
    </row>
    <row r="2998" ht="20" customHeight="1">
      <c r="A2998" s="28" t="n">
        <v>4</v>
      </c>
      <c r="B2998" s="28" t="n">
        <v>45</v>
      </c>
      <c r="C2998" s="29" t="n">
        <v>85</v>
      </c>
      <c r="D2998" s="29" t="n">
        <v>2</v>
      </c>
      <c r="E2998" s="30" t="n">
        <v>8</v>
      </c>
      <c r="F2998" s="29" t="n">
        <v>2</v>
      </c>
      <c r="G2998" s="28" t="n">
        <v>150</v>
      </c>
      <c r="H2998" s="30" t="inlineStr">
        <is>
          <t>ON</t>
        </is>
      </c>
      <c r="I2998" s="31" t="n">
        <v>1132.611974342026</v>
      </c>
      <c r="J2998" s="31" t="n">
        <v>6657.967474874614</v>
      </c>
      <c r="K2998" s="31" t="n">
        <v>3166.666666666667</v>
      </c>
      <c r="L2998" s="31" t="n">
        <v>150</v>
      </c>
      <c r="M2998" s="31">
        <f>I2998+J2998+K2998+L2998</f>
        <v/>
      </c>
      <c r="N2998" s="31">
        <f>M2998*'Dashboard &amp; Optimisation'!$B$18/('Dashboard &amp; Optimisation'!$B$16/3.6)</f>
        <v/>
      </c>
      <c r="O2998" s="31" t="n">
        <v>1558.966319773131</v>
      </c>
      <c r="P2998" s="32" t="n">
        <v>0.05981693816154848</v>
      </c>
      <c r="Q2998" s="33" t="n">
        <v>20.80321649475646</v>
      </c>
      <c r="R2998" s="31" t="n">
        <v>7541.734927028257</v>
      </c>
      <c r="S2998" s="31">
        <f>R2998*IF(A2998=4, 2.0, 3.0)</f>
        <v/>
      </c>
      <c r="T2998" s="29">
        <f>'Dashboard &amp; Optimisation'!$B$18*U2998</f>
        <v/>
      </c>
      <c r="U2998" s="34">
        <f>MIN(1, S2998/M2998)</f>
        <v/>
      </c>
      <c r="V2998" s="34">
        <f>N2998/(N2998+O2998)</f>
        <v/>
      </c>
      <c r="W2998" s="34">
        <f>U2998*V2998</f>
        <v/>
      </c>
      <c r="X2998" s="32">
        <f>T2998/N2998</f>
        <v/>
      </c>
      <c r="Y2998" s="35">
        <f>IF(W2998=MAXIFS(W$2:W$7201, A$2:A$7201, A2998, B$2:B$7201, B2998), "OPTIMAL", "")</f>
        <v/>
      </c>
    </row>
    <row r="2999" ht="20" customHeight="1">
      <c r="A2999" s="36" t="n">
        <v>4</v>
      </c>
      <c r="B2999" s="36" t="n">
        <v>45</v>
      </c>
      <c r="C2999" s="37" t="n">
        <v>85</v>
      </c>
      <c r="D2999" s="37" t="n">
        <v>2</v>
      </c>
      <c r="E2999" s="6" t="n">
        <v>8</v>
      </c>
      <c r="F2999" s="37" t="n">
        <v>2</v>
      </c>
      <c r="G2999" s="36" t="n">
        <v>150</v>
      </c>
      <c r="H2999" s="6" t="inlineStr">
        <is>
          <t>OFF</t>
        </is>
      </c>
      <c r="I2999" s="38" t="n">
        <v>1132.611974342026</v>
      </c>
      <c r="J2999" s="38" t="n">
        <v>6657.967474874614</v>
      </c>
      <c r="K2999" s="38" t="n">
        <v>3166.666666666667</v>
      </c>
      <c r="L2999" s="38" t="n">
        <v>150</v>
      </c>
      <c r="M2999" s="38">
        <f>I2999+J2999+K2999+L2999</f>
        <v/>
      </c>
      <c r="N2999" s="38">
        <f>M2999*'Dashboard &amp; Optimisation'!$B$18/('Dashboard &amp; Optimisation'!$B$16/3.6)</f>
        <v/>
      </c>
      <c r="O2999" s="38" t="n">
        <v>1558.966319773131</v>
      </c>
      <c r="P2999" s="39" t="n">
        <v>0.2634712468014465</v>
      </c>
      <c r="Q2999" s="40" t="n">
        <v>20.80321649475646</v>
      </c>
      <c r="R2999" s="38" t="n">
        <v>1712.230451092862</v>
      </c>
      <c r="S2999" s="38">
        <f>R2999*IF(A2999=4, 2.0, 3.0)</f>
        <v/>
      </c>
      <c r="T2999" s="37">
        <f>'Dashboard &amp; Optimisation'!$B$18*U2999</f>
        <v/>
      </c>
      <c r="U2999" s="26">
        <f>MIN(1, S2999/M2999)</f>
        <v/>
      </c>
      <c r="V2999" s="26">
        <f>N2999/(N2999+O2999)</f>
        <v/>
      </c>
      <c r="W2999" s="26">
        <f>U2999*V2999</f>
        <v/>
      </c>
      <c r="X2999" s="39">
        <f>T2999/N2999</f>
        <v/>
      </c>
      <c r="Y2999" s="41">
        <f>IF(W2999=MAXIFS(W$2:W$7201, A$2:A$7201, A2999, B$2:B$7201, B2999), "OPTIMAL", "")</f>
        <v/>
      </c>
    </row>
    <row r="3000" ht="20" customHeight="1">
      <c r="A3000" s="28" t="n">
        <v>4</v>
      </c>
      <c r="B3000" s="28" t="n">
        <v>45</v>
      </c>
      <c r="C3000" s="29" t="n">
        <v>85</v>
      </c>
      <c r="D3000" s="29" t="n">
        <v>2</v>
      </c>
      <c r="E3000" s="30" t="n">
        <v>8</v>
      </c>
      <c r="F3000" s="29" t="n">
        <v>2</v>
      </c>
      <c r="G3000" s="28" t="n">
        <v>200</v>
      </c>
      <c r="H3000" s="30" t="inlineStr">
        <is>
          <t>ON</t>
        </is>
      </c>
      <c r="I3000" s="31" t="n">
        <v>1132.611974342026</v>
      </c>
      <c r="J3000" s="31" t="n">
        <v>6657.967474874614</v>
      </c>
      <c r="K3000" s="31" t="n">
        <v>3166.666666666667</v>
      </c>
      <c r="L3000" s="31" t="n">
        <v>150</v>
      </c>
      <c r="M3000" s="31">
        <f>I3000+J3000+K3000+L3000</f>
        <v/>
      </c>
      <c r="N3000" s="31">
        <f>M3000*'Dashboard &amp; Optimisation'!$B$18/('Dashboard &amp; Optimisation'!$B$16/3.6)</f>
        <v/>
      </c>
      <c r="O3000" s="31" t="n">
        <v>1558.966319773131</v>
      </c>
      <c r="P3000" s="32" t="n">
        <v>0.06075314370914787</v>
      </c>
      <c r="Q3000" s="33" t="n">
        <v>20.80321649475646</v>
      </c>
      <c r="R3000" s="31" t="n">
        <v>7425.516841080142</v>
      </c>
      <c r="S3000" s="31">
        <f>R3000*IF(A3000=4, 2.0, 3.0)</f>
        <v/>
      </c>
      <c r="T3000" s="29">
        <f>'Dashboard &amp; Optimisation'!$B$18*U3000</f>
        <v/>
      </c>
      <c r="U3000" s="34">
        <f>MIN(1, S3000/M3000)</f>
        <v/>
      </c>
      <c r="V3000" s="34">
        <f>N3000/(N3000+O3000)</f>
        <v/>
      </c>
      <c r="W3000" s="34">
        <f>U3000*V3000</f>
        <v/>
      </c>
      <c r="X3000" s="32">
        <f>T3000/N3000</f>
        <v/>
      </c>
      <c r="Y3000" s="35">
        <f>IF(W3000=MAXIFS(W$2:W$7201, A$2:A$7201, A3000, B$2:B$7201, B3000), "OPTIMAL", "")</f>
        <v/>
      </c>
    </row>
    <row r="3001" ht="20" customHeight="1">
      <c r="A3001" s="36" t="n">
        <v>4</v>
      </c>
      <c r="B3001" s="36" t="n">
        <v>45</v>
      </c>
      <c r="C3001" s="37" t="n">
        <v>85</v>
      </c>
      <c r="D3001" s="37" t="n">
        <v>2</v>
      </c>
      <c r="E3001" s="6" t="n">
        <v>8</v>
      </c>
      <c r="F3001" s="37" t="n">
        <v>2</v>
      </c>
      <c r="G3001" s="36" t="n">
        <v>200</v>
      </c>
      <c r="H3001" s="6" t="inlineStr">
        <is>
          <t>OFF</t>
        </is>
      </c>
      <c r="I3001" s="38" t="n">
        <v>1132.611974342026</v>
      </c>
      <c r="J3001" s="38" t="n">
        <v>6657.967474874614</v>
      </c>
      <c r="K3001" s="38" t="n">
        <v>3166.666666666667</v>
      </c>
      <c r="L3001" s="38" t="n">
        <v>150</v>
      </c>
      <c r="M3001" s="38">
        <f>I3001+J3001+K3001+L3001</f>
        <v/>
      </c>
      <c r="N3001" s="38">
        <f>M3001*'Dashboard &amp; Optimisation'!$B$18/('Dashboard &amp; Optimisation'!$B$16/3.6)</f>
        <v/>
      </c>
      <c r="O3001" s="38" t="n">
        <v>1558.966319773131</v>
      </c>
      <c r="P3001" s="39" t="n">
        <v>0.2644074523490459</v>
      </c>
      <c r="Q3001" s="40" t="n">
        <v>20.80321649475646</v>
      </c>
      <c r="R3001" s="38" t="n">
        <v>1706.167839646625</v>
      </c>
      <c r="S3001" s="38">
        <f>R3001*IF(A3001=4, 2.0, 3.0)</f>
        <v/>
      </c>
      <c r="T3001" s="37">
        <f>'Dashboard &amp; Optimisation'!$B$18*U3001</f>
        <v/>
      </c>
      <c r="U3001" s="26">
        <f>MIN(1, S3001/M3001)</f>
        <v/>
      </c>
      <c r="V3001" s="26">
        <f>N3001/(N3001+O3001)</f>
        <v/>
      </c>
      <c r="W3001" s="26">
        <f>U3001*V3001</f>
        <v/>
      </c>
      <c r="X3001" s="39">
        <f>T3001/N3001</f>
        <v/>
      </c>
      <c r="Y3001" s="41">
        <f>IF(W3001=MAXIFS(W$2:W$7201, A$2:A$7201, A3001, B$2:B$7201, B3001), "OPTIMAL", "")</f>
        <v/>
      </c>
    </row>
    <row r="3002" ht="20" customHeight="1">
      <c r="A3002" s="28" t="n">
        <v>4</v>
      </c>
      <c r="B3002" s="28" t="n">
        <v>45</v>
      </c>
      <c r="C3002" s="29" t="n">
        <v>85</v>
      </c>
      <c r="D3002" s="29" t="n">
        <v>3</v>
      </c>
      <c r="E3002" s="30" t="n">
        <v>0</v>
      </c>
      <c r="F3002" s="29" t="n">
        <v>0</v>
      </c>
      <c r="G3002" s="28" t="n">
        <v>50</v>
      </c>
      <c r="H3002" s="30" t="inlineStr">
        <is>
          <t>ON</t>
        </is>
      </c>
      <c r="I3002" s="31" t="n">
        <v>1132.611974342026</v>
      </c>
      <c r="J3002" s="31" t="n">
        <v>6657.967474874614</v>
      </c>
      <c r="K3002" s="31" t="n">
        <v>3166.666666666667</v>
      </c>
      <c r="L3002" s="31" t="n">
        <v>150</v>
      </c>
      <c r="M3002" s="31">
        <f>I3002+J3002+K3002+L3002</f>
        <v/>
      </c>
      <c r="N3002" s="31">
        <f>M3002*'Dashboard &amp; Optimisation'!$B$18/('Dashboard &amp; Optimisation'!$B$16/3.6)</f>
        <v/>
      </c>
      <c r="O3002" s="31" t="n">
        <v>890.0453428294126</v>
      </c>
      <c r="P3002" s="32" t="n">
        <v>0.4943733617354089</v>
      </c>
      <c r="Q3002" s="33" t="n">
        <v>0.2</v>
      </c>
      <c r="R3002" s="31" t="n">
        <v>862.7964041833247</v>
      </c>
      <c r="S3002" s="31">
        <f>R3002*IF(A3002=4, 2.0, 3.0)</f>
        <v/>
      </c>
      <c r="T3002" s="29">
        <f>'Dashboard &amp; Optimisation'!$B$18*U3002</f>
        <v/>
      </c>
      <c r="U3002" s="34">
        <f>MIN(1, S3002/M3002)</f>
        <v/>
      </c>
      <c r="V3002" s="34">
        <f>N3002/(N3002+O3002)</f>
        <v/>
      </c>
      <c r="W3002" s="34">
        <f>U3002*V3002</f>
        <v/>
      </c>
      <c r="X3002" s="32">
        <f>T3002/N3002</f>
        <v/>
      </c>
      <c r="Y3002" s="35">
        <f>IF(W3002=MAXIFS(W$2:W$7201, A$2:A$7201, A3002, B$2:B$7201, B3002), "OPTIMAL", "")</f>
        <v/>
      </c>
    </row>
    <row r="3003" ht="20" customHeight="1">
      <c r="A3003" s="36" t="n">
        <v>4</v>
      </c>
      <c r="B3003" s="36" t="n">
        <v>45</v>
      </c>
      <c r="C3003" s="37" t="n">
        <v>85</v>
      </c>
      <c r="D3003" s="37" t="n">
        <v>3</v>
      </c>
      <c r="E3003" s="6" t="n">
        <v>0</v>
      </c>
      <c r="F3003" s="37" t="n">
        <v>0</v>
      </c>
      <c r="G3003" s="36" t="n">
        <v>50</v>
      </c>
      <c r="H3003" s="6" t="inlineStr">
        <is>
          <t>OFF</t>
        </is>
      </c>
      <c r="I3003" s="38" t="n">
        <v>1132.611974342026</v>
      </c>
      <c r="J3003" s="38" t="n">
        <v>6657.967474874614</v>
      </c>
      <c r="K3003" s="38" t="n">
        <v>3166.666666666667</v>
      </c>
      <c r="L3003" s="38" t="n">
        <v>150</v>
      </c>
      <c r="M3003" s="38">
        <f>I3003+J3003+K3003+L3003</f>
        <v/>
      </c>
      <c r="N3003" s="38">
        <f>M3003*'Dashboard &amp; Optimisation'!$B$18/('Dashboard &amp; Optimisation'!$B$16/3.6)</f>
        <v/>
      </c>
      <c r="O3003" s="38" t="n">
        <v>890.0453428294126</v>
      </c>
      <c r="P3003" s="39" t="n">
        <v>0.8688555807751626</v>
      </c>
      <c r="Q3003" s="40" t="n">
        <v>0.2</v>
      </c>
      <c r="R3003" s="38" t="n">
        <v>490.9257283572785</v>
      </c>
      <c r="S3003" s="38">
        <f>R3003*IF(A3003=4, 2.0, 3.0)</f>
        <v/>
      </c>
      <c r="T3003" s="37">
        <f>'Dashboard &amp; Optimisation'!$B$18*U3003</f>
        <v/>
      </c>
      <c r="U3003" s="26">
        <f>MIN(1, S3003/M3003)</f>
        <v/>
      </c>
      <c r="V3003" s="26">
        <f>N3003/(N3003+O3003)</f>
        <v/>
      </c>
      <c r="W3003" s="26">
        <f>U3003*V3003</f>
        <v/>
      </c>
      <c r="X3003" s="39">
        <f>T3003/N3003</f>
        <v/>
      </c>
      <c r="Y3003" s="41">
        <f>IF(W3003=MAXIFS(W$2:W$7201, A$2:A$7201, A3003, B$2:B$7201, B3003), "OPTIMAL", "")</f>
        <v/>
      </c>
    </row>
    <row r="3004" ht="20" customHeight="1">
      <c r="A3004" s="28" t="n">
        <v>4</v>
      </c>
      <c r="B3004" s="28" t="n">
        <v>45</v>
      </c>
      <c r="C3004" s="29" t="n">
        <v>85</v>
      </c>
      <c r="D3004" s="29" t="n">
        <v>3</v>
      </c>
      <c r="E3004" s="30" t="n">
        <v>0</v>
      </c>
      <c r="F3004" s="29" t="n">
        <v>0</v>
      </c>
      <c r="G3004" s="28" t="n">
        <v>100</v>
      </c>
      <c r="H3004" s="30" t="inlineStr">
        <is>
          <t>ON</t>
        </is>
      </c>
      <c r="I3004" s="31" t="n">
        <v>1132.611974342026</v>
      </c>
      <c r="J3004" s="31" t="n">
        <v>6657.967474874614</v>
      </c>
      <c r="K3004" s="31" t="n">
        <v>3166.666666666667</v>
      </c>
      <c r="L3004" s="31" t="n">
        <v>150</v>
      </c>
      <c r="M3004" s="31">
        <f>I3004+J3004+K3004+L3004</f>
        <v/>
      </c>
      <c r="N3004" s="31">
        <f>M3004*'Dashboard &amp; Optimisation'!$B$18/('Dashboard &amp; Optimisation'!$B$16/3.6)</f>
        <v/>
      </c>
      <c r="O3004" s="31" t="n">
        <v>890.0453428294126</v>
      </c>
      <c r="P3004" s="32" t="n">
        <v>0.4953095672830083</v>
      </c>
      <c r="Q3004" s="33" t="n">
        <v>0.2</v>
      </c>
      <c r="R3004" s="31" t="n">
        <v>861.1655962333065</v>
      </c>
      <c r="S3004" s="31">
        <f>R3004*IF(A3004=4, 2.0, 3.0)</f>
        <v/>
      </c>
      <c r="T3004" s="29">
        <f>'Dashboard &amp; Optimisation'!$B$18*U3004</f>
        <v/>
      </c>
      <c r="U3004" s="34">
        <f>MIN(1, S3004/M3004)</f>
        <v/>
      </c>
      <c r="V3004" s="34">
        <f>N3004/(N3004+O3004)</f>
        <v/>
      </c>
      <c r="W3004" s="34">
        <f>U3004*V3004</f>
        <v/>
      </c>
      <c r="X3004" s="32">
        <f>T3004/N3004</f>
        <v/>
      </c>
      <c r="Y3004" s="35">
        <f>IF(W3004=MAXIFS(W$2:W$7201, A$2:A$7201, A3004, B$2:B$7201, B3004), "OPTIMAL", "")</f>
        <v/>
      </c>
    </row>
    <row r="3005" ht="20" customHeight="1">
      <c r="A3005" s="36" t="n">
        <v>4</v>
      </c>
      <c r="B3005" s="36" t="n">
        <v>45</v>
      </c>
      <c r="C3005" s="37" t="n">
        <v>85</v>
      </c>
      <c r="D3005" s="37" t="n">
        <v>3</v>
      </c>
      <c r="E3005" s="6" t="n">
        <v>0</v>
      </c>
      <c r="F3005" s="37" t="n">
        <v>0</v>
      </c>
      <c r="G3005" s="36" t="n">
        <v>100</v>
      </c>
      <c r="H3005" s="6" t="inlineStr">
        <is>
          <t>OFF</t>
        </is>
      </c>
      <c r="I3005" s="38" t="n">
        <v>1132.611974342026</v>
      </c>
      <c r="J3005" s="38" t="n">
        <v>6657.967474874614</v>
      </c>
      <c r="K3005" s="38" t="n">
        <v>3166.666666666667</v>
      </c>
      <c r="L3005" s="38" t="n">
        <v>150</v>
      </c>
      <c r="M3005" s="38">
        <f>I3005+J3005+K3005+L3005</f>
        <v/>
      </c>
      <c r="N3005" s="38">
        <f>M3005*'Dashboard &amp; Optimisation'!$B$18/('Dashboard &amp; Optimisation'!$B$16/3.6)</f>
        <v/>
      </c>
      <c r="O3005" s="38" t="n">
        <v>890.0453428294126</v>
      </c>
      <c r="P3005" s="39" t="n">
        <v>0.869791786322762</v>
      </c>
      <c r="Q3005" s="40" t="n">
        <v>0.2</v>
      </c>
      <c r="R3005" s="38" t="n">
        <v>490.3973175380748</v>
      </c>
      <c r="S3005" s="38">
        <f>R3005*IF(A3005=4, 2.0, 3.0)</f>
        <v/>
      </c>
      <c r="T3005" s="37">
        <f>'Dashboard &amp; Optimisation'!$B$18*U3005</f>
        <v/>
      </c>
      <c r="U3005" s="26">
        <f>MIN(1, S3005/M3005)</f>
        <v/>
      </c>
      <c r="V3005" s="26">
        <f>N3005/(N3005+O3005)</f>
        <v/>
      </c>
      <c r="W3005" s="26">
        <f>U3005*V3005</f>
        <v/>
      </c>
      <c r="X3005" s="39">
        <f>T3005/N3005</f>
        <v/>
      </c>
      <c r="Y3005" s="41">
        <f>IF(W3005=MAXIFS(W$2:W$7201, A$2:A$7201, A3005, B$2:B$7201, B3005), "OPTIMAL", "")</f>
        <v/>
      </c>
    </row>
    <row r="3006" ht="20" customHeight="1">
      <c r="A3006" s="28" t="n">
        <v>4</v>
      </c>
      <c r="B3006" s="28" t="n">
        <v>45</v>
      </c>
      <c r="C3006" s="29" t="n">
        <v>85</v>
      </c>
      <c r="D3006" s="29" t="n">
        <v>3</v>
      </c>
      <c r="E3006" s="30" t="n">
        <v>0</v>
      </c>
      <c r="F3006" s="29" t="n">
        <v>0</v>
      </c>
      <c r="G3006" s="28" t="n">
        <v>150</v>
      </c>
      <c r="H3006" s="30" t="inlineStr">
        <is>
          <t>ON</t>
        </is>
      </c>
      <c r="I3006" s="31" t="n">
        <v>1132.611974342026</v>
      </c>
      <c r="J3006" s="31" t="n">
        <v>6657.967474874614</v>
      </c>
      <c r="K3006" s="31" t="n">
        <v>3166.666666666667</v>
      </c>
      <c r="L3006" s="31" t="n">
        <v>150</v>
      </c>
      <c r="M3006" s="31">
        <f>I3006+J3006+K3006+L3006</f>
        <v/>
      </c>
      <c r="N3006" s="31">
        <f>M3006*'Dashboard &amp; Optimisation'!$B$18/('Dashboard &amp; Optimisation'!$B$16/3.6)</f>
        <v/>
      </c>
      <c r="O3006" s="31" t="n">
        <v>890.0453428294126</v>
      </c>
      <c r="P3006" s="32" t="n">
        <v>0.4962457728306077</v>
      </c>
      <c r="Q3006" s="33" t="n">
        <v>0.2</v>
      </c>
      <c r="R3006" s="31" t="n">
        <v>859.5409415707659</v>
      </c>
      <c r="S3006" s="31">
        <f>R3006*IF(A3006=4, 2.0, 3.0)</f>
        <v/>
      </c>
      <c r="T3006" s="29">
        <f>'Dashboard &amp; Optimisation'!$B$18*U3006</f>
        <v/>
      </c>
      <c r="U3006" s="34">
        <f>MIN(1, S3006/M3006)</f>
        <v/>
      </c>
      <c r="V3006" s="34">
        <f>N3006/(N3006+O3006)</f>
        <v/>
      </c>
      <c r="W3006" s="34">
        <f>U3006*V3006</f>
        <v/>
      </c>
      <c r="X3006" s="32">
        <f>T3006/N3006</f>
        <v/>
      </c>
      <c r="Y3006" s="35">
        <f>IF(W3006=MAXIFS(W$2:W$7201, A$2:A$7201, A3006, B$2:B$7201, B3006), "OPTIMAL", "")</f>
        <v/>
      </c>
    </row>
    <row r="3007" ht="20" customHeight="1">
      <c r="A3007" s="36" t="n">
        <v>4</v>
      </c>
      <c r="B3007" s="36" t="n">
        <v>45</v>
      </c>
      <c r="C3007" s="37" t="n">
        <v>85</v>
      </c>
      <c r="D3007" s="37" t="n">
        <v>3</v>
      </c>
      <c r="E3007" s="6" t="n">
        <v>0</v>
      </c>
      <c r="F3007" s="37" t="n">
        <v>0</v>
      </c>
      <c r="G3007" s="36" t="n">
        <v>150</v>
      </c>
      <c r="H3007" s="6" t="inlineStr">
        <is>
          <t>OFF</t>
        </is>
      </c>
      <c r="I3007" s="38" t="n">
        <v>1132.611974342026</v>
      </c>
      <c r="J3007" s="38" t="n">
        <v>6657.967474874614</v>
      </c>
      <c r="K3007" s="38" t="n">
        <v>3166.666666666667</v>
      </c>
      <c r="L3007" s="38" t="n">
        <v>150</v>
      </c>
      <c r="M3007" s="38">
        <f>I3007+J3007+K3007+L3007</f>
        <v/>
      </c>
      <c r="N3007" s="38">
        <f>M3007*'Dashboard &amp; Optimisation'!$B$18/('Dashboard &amp; Optimisation'!$B$16/3.6)</f>
        <v/>
      </c>
      <c r="O3007" s="38" t="n">
        <v>890.0453428294126</v>
      </c>
      <c r="P3007" s="39" t="n">
        <v>0.8707279918703614</v>
      </c>
      <c r="Q3007" s="40" t="n">
        <v>0.2</v>
      </c>
      <c r="R3007" s="38" t="n">
        <v>489.8700430120534</v>
      </c>
      <c r="S3007" s="38">
        <f>R3007*IF(A3007=4, 2.0, 3.0)</f>
        <v/>
      </c>
      <c r="T3007" s="37">
        <f>'Dashboard &amp; Optimisation'!$B$18*U3007</f>
        <v/>
      </c>
      <c r="U3007" s="26">
        <f>MIN(1, S3007/M3007)</f>
        <v/>
      </c>
      <c r="V3007" s="26">
        <f>N3007/(N3007+O3007)</f>
        <v/>
      </c>
      <c r="W3007" s="26">
        <f>U3007*V3007</f>
        <v/>
      </c>
      <c r="X3007" s="39">
        <f>T3007/N3007</f>
        <v/>
      </c>
      <c r="Y3007" s="41">
        <f>IF(W3007=MAXIFS(W$2:W$7201, A$2:A$7201, A3007, B$2:B$7201, B3007), "OPTIMAL", "")</f>
        <v/>
      </c>
    </row>
    <row r="3008" ht="20" customHeight="1">
      <c r="A3008" s="28" t="n">
        <v>4</v>
      </c>
      <c r="B3008" s="28" t="n">
        <v>45</v>
      </c>
      <c r="C3008" s="29" t="n">
        <v>85</v>
      </c>
      <c r="D3008" s="29" t="n">
        <v>3</v>
      </c>
      <c r="E3008" s="30" t="n">
        <v>0</v>
      </c>
      <c r="F3008" s="29" t="n">
        <v>0</v>
      </c>
      <c r="G3008" s="28" t="n">
        <v>200</v>
      </c>
      <c r="H3008" s="30" t="inlineStr">
        <is>
          <t>ON</t>
        </is>
      </c>
      <c r="I3008" s="31" t="n">
        <v>1132.611974342026</v>
      </c>
      <c r="J3008" s="31" t="n">
        <v>6657.967474874614</v>
      </c>
      <c r="K3008" s="31" t="n">
        <v>3166.666666666667</v>
      </c>
      <c r="L3008" s="31" t="n">
        <v>150</v>
      </c>
      <c r="M3008" s="31">
        <f>I3008+J3008+K3008+L3008</f>
        <v/>
      </c>
      <c r="N3008" s="31">
        <f>M3008*'Dashboard &amp; Optimisation'!$B$18/('Dashboard &amp; Optimisation'!$B$16/3.6)</f>
        <v/>
      </c>
      <c r="O3008" s="31" t="n">
        <v>890.0453428294126</v>
      </c>
      <c r="P3008" s="32" t="n">
        <v>0.4971819783782071</v>
      </c>
      <c r="Q3008" s="33" t="n">
        <v>0.2</v>
      </c>
      <c r="R3008" s="31" t="n">
        <v>857.9224054353405</v>
      </c>
      <c r="S3008" s="31">
        <f>R3008*IF(A3008=4, 2.0, 3.0)</f>
        <v/>
      </c>
      <c r="T3008" s="29">
        <f>'Dashboard &amp; Optimisation'!$B$18*U3008</f>
        <v/>
      </c>
      <c r="U3008" s="34">
        <f>MIN(1, S3008/M3008)</f>
        <v/>
      </c>
      <c r="V3008" s="34">
        <f>N3008/(N3008+O3008)</f>
        <v/>
      </c>
      <c r="W3008" s="34">
        <f>U3008*V3008</f>
        <v/>
      </c>
      <c r="X3008" s="32">
        <f>T3008/N3008</f>
        <v/>
      </c>
      <c r="Y3008" s="35">
        <f>IF(W3008=MAXIFS(W$2:W$7201, A$2:A$7201, A3008, B$2:B$7201, B3008), "OPTIMAL", "")</f>
        <v/>
      </c>
    </row>
    <row r="3009" ht="20" customHeight="1">
      <c r="A3009" s="36" t="n">
        <v>4</v>
      </c>
      <c r="B3009" s="36" t="n">
        <v>45</v>
      </c>
      <c r="C3009" s="37" t="n">
        <v>85</v>
      </c>
      <c r="D3009" s="37" t="n">
        <v>3</v>
      </c>
      <c r="E3009" s="6" t="n">
        <v>0</v>
      </c>
      <c r="F3009" s="37" t="n">
        <v>0</v>
      </c>
      <c r="G3009" s="36" t="n">
        <v>200</v>
      </c>
      <c r="H3009" s="6" t="inlineStr">
        <is>
          <t>OFF</t>
        </is>
      </c>
      <c r="I3009" s="38" t="n">
        <v>1132.611974342026</v>
      </c>
      <c r="J3009" s="38" t="n">
        <v>6657.967474874614</v>
      </c>
      <c r="K3009" s="38" t="n">
        <v>3166.666666666667</v>
      </c>
      <c r="L3009" s="38" t="n">
        <v>150</v>
      </c>
      <c r="M3009" s="38">
        <f>I3009+J3009+K3009+L3009</f>
        <v/>
      </c>
      <c r="N3009" s="38">
        <f>M3009*'Dashboard &amp; Optimisation'!$B$18/('Dashboard &amp; Optimisation'!$B$16/3.6)</f>
        <v/>
      </c>
      <c r="O3009" s="38" t="n">
        <v>890.0453428294126</v>
      </c>
      <c r="P3009" s="39" t="n">
        <v>0.8716641974179608</v>
      </c>
      <c r="Q3009" s="40" t="n">
        <v>0.2</v>
      </c>
      <c r="R3009" s="38" t="n">
        <v>489.3439011179283</v>
      </c>
      <c r="S3009" s="38">
        <f>R3009*IF(A3009=4, 2.0, 3.0)</f>
        <v/>
      </c>
      <c r="T3009" s="37">
        <f>'Dashboard &amp; Optimisation'!$B$18*U3009</f>
        <v/>
      </c>
      <c r="U3009" s="26">
        <f>MIN(1, S3009/M3009)</f>
        <v/>
      </c>
      <c r="V3009" s="26">
        <f>N3009/(N3009+O3009)</f>
        <v/>
      </c>
      <c r="W3009" s="26">
        <f>U3009*V3009</f>
        <v/>
      </c>
      <c r="X3009" s="39">
        <f>T3009/N3009</f>
        <v/>
      </c>
      <c r="Y3009" s="41">
        <f>IF(W3009=MAXIFS(W$2:W$7201, A$2:A$7201, A3009, B$2:B$7201, B3009), "OPTIMAL", "")</f>
        <v/>
      </c>
    </row>
    <row r="3010" ht="20" customHeight="1">
      <c r="A3010" s="28" t="n">
        <v>4</v>
      </c>
      <c r="B3010" s="28" t="n">
        <v>45</v>
      </c>
      <c r="C3010" s="29" t="n">
        <v>85</v>
      </c>
      <c r="D3010" s="29" t="n">
        <v>3</v>
      </c>
      <c r="E3010" s="30" t="n">
        <v>4</v>
      </c>
      <c r="F3010" s="29" t="n">
        <v>1.5</v>
      </c>
      <c r="G3010" s="28" t="n">
        <v>50</v>
      </c>
      <c r="H3010" s="30" t="inlineStr">
        <is>
          <t>ON</t>
        </is>
      </c>
      <c r="I3010" s="31" t="n">
        <v>1132.611974342026</v>
      </c>
      <c r="J3010" s="31" t="n">
        <v>6657.967474874614</v>
      </c>
      <c r="K3010" s="31" t="n">
        <v>3166.666666666667</v>
      </c>
      <c r="L3010" s="31" t="n">
        <v>150</v>
      </c>
      <c r="M3010" s="31">
        <f>I3010+J3010+K3010+L3010</f>
        <v/>
      </c>
      <c r="N3010" s="31">
        <f>M3010*'Dashboard &amp; Optimisation'!$B$18/('Dashboard &amp; Optimisation'!$B$16/3.6)</f>
        <v/>
      </c>
      <c r="O3010" s="31" t="n">
        <v>1260.821040412361</v>
      </c>
      <c r="P3010" s="32" t="n">
        <v>0.07867049281402441</v>
      </c>
      <c r="Q3010" s="33" t="n">
        <v>8.12180634212946</v>
      </c>
      <c r="R3010" s="31" t="n">
        <v>5640.06168179971</v>
      </c>
      <c r="S3010" s="31">
        <f>R3010*IF(A3010=4, 2.0, 3.0)</f>
        <v/>
      </c>
      <c r="T3010" s="29">
        <f>'Dashboard &amp; Optimisation'!$B$18*U3010</f>
        <v/>
      </c>
      <c r="U3010" s="34">
        <f>MIN(1, S3010/M3010)</f>
        <v/>
      </c>
      <c r="V3010" s="34">
        <f>N3010/(N3010+O3010)</f>
        <v/>
      </c>
      <c r="W3010" s="34">
        <f>U3010*V3010</f>
        <v/>
      </c>
      <c r="X3010" s="32">
        <f>T3010/N3010</f>
        <v/>
      </c>
      <c r="Y3010" s="35">
        <f>IF(W3010=MAXIFS(W$2:W$7201, A$2:A$7201, A3010, B$2:B$7201, B3010), "OPTIMAL", "")</f>
        <v/>
      </c>
    </row>
    <row r="3011" ht="20" customHeight="1">
      <c r="A3011" s="36" t="n">
        <v>4</v>
      </c>
      <c r="B3011" s="36" t="n">
        <v>45</v>
      </c>
      <c r="C3011" s="37" t="n">
        <v>85</v>
      </c>
      <c r="D3011" s="37" t="n">
        <v>3</v>
      </c>
      <c r="E3011" s="6" t="n">
        <v>4</v>
      </c>
      <c r="F3011" s="37" t="n">
        <v>1.5</v>
      </c>
      <c r="G3011" s="36" t="n">
        <v>50</v>
      </c>
      <c r="H3011" s="6" t="inlineStr">
        <is>
          <t>OFF</t>
        </is>
      </c>
      <c r="I3011" s="38" t="n">
        <v>1132.611974342026</v>
      </c>
      <c r="J3011" s="38" t="n">
        <v>6657.967474874614</v>
      </c>
      <c r="K3011" s="38" t="n">
        <v>3166.666666666667</v>
      </c>
      <c r="L3011" s="38" t="n">
        <v>150</v>
      </c>
      <c r="M3011" s="38">
        <f>I3011+J3011+K3011+L3011</f>
        <v/>
      </c>
      <c r="N3011" s="38">
        <f>M3011*'Dashboard &amp; Optimisation'!$B$18/('Dashboard &amp; Optimisation'!$B$16/3.6)</f>
        <v/>
      </c>
      <c r="O3011" s="38" t="n">
        <v>1260.821040412361</v>
      </c>
      <c r="P3011" s="39" t="n">
        <v>0.3411187711487441</v>
      </c>
      <c r="Q3011" s="40" t="n">
        <v>8.12180634212946</v>
      </c>
      <c r="R3011" s="38" t="n">
        <v>1300.738832150639</v>
      </c>
      <c r="S3011" s="38">
        <f>R3011*IF(A3011=4, 2.0, 3.0)</f>
        <v/>
      </c>
      <c r="T3011" s="37">
        <f>'Dashboard &amp; Optimisation'!$B$18*U3011</f>
        <v/>
      </c>
      <c r="U3011" s="26">
        <f>MIN(1, S3011/M3011)</f>
        <v/>
      </c>
      <c r="V3011" s="26">
        <f>N3011/(N3011+O3011)</f>
        <v/>
      </c>
      <c r="W3011" s="26">
        <f>U3011*V3011</f>
        <v/>
      </c>
      <c r="X3011" s="39">
        <f>T3011/N3011</f>
        <v/>
      </c>
      <c r="Y3011" s="41">
        <f>IF(W3011=MAXIFS(W$2:W$7201, A$2:A$7201, A3011, B$2:B$7201, B3011), "OPTIMAL", "")</f>
        <v/>
      </c>
    </row>
    <row r="3012" ht="20" customHeight="1">
      <c r="A3012" s="28" t="n">
        <v>4</v>
      </c>
      <c r="B3012" s="28" t="n">
        <v>45</v>
      </c>
      <c r="C3012" s="29" t="n">
        <v>85</v>
      </c>
      <c r="D3012" s="29" t="n">
        <v>3</v>
      </c>
      <c r="E3012" s="30" t="n">
        <v>4</v>
      </c>
      <c r="F3012" s="29" t="n">
        <v>1.5</v>
      </c>
      <c r="G3012" s="28" t="n">
        <v>100</v>
      </c>
      <c r="H3012" s="30" t="inlineStr">
        <is>
          <t>ON</t>
        </is>
      </c>
      <c r="I3012" s="31" t="n">
        <v>1132.611974342026</v>
      </c>
      <c r="J3012" s="31" t="n">
        <v>6657.967474874614</v>
      </c>
      <c r="K3012" s="31" t="n">
        <v>3166.666666666667</v>
      </c>
      <c r="L3012" s="31" t="n">
        <v>150</v>
      </c>
      <c r="M3012" s="31">
        <f>I3012+J3012+K3012+L3012</f>
        <v/>
      </c>
      <c r="N3012" s="31">
        <f>M3012*'Dashboard &amp; Optimisation'!$B$18/('Dashboard &amp; Optimisation'!$B$16/3.6)</f>
        <v/>
      </c>
      <c r="O3012" s="31" t="n">
        <v>1260.821040412361</v>
      </c>
      <c r="P3012" s="32" t="n">
        <v>0.07960669836162382</v>
      </c>
      <c r="Q3012" s="33" t="n">
        <v>8.12180634212946</v>
      </c>
      <c r="R3012" s="31" t="n">
        <v>5573.73237605062</v>
      </c>
      <c r="S3012" s="31">
        <f>R3012*IF(A3012=4, 2.0, 3.0)</f>
        <v/>
      </c>
      <c r="T3012" s="29">
        <f>'Dashboard &amp; Optimisation'!$B$18*U3012</f>
        <v/>
      </c>
      <c r="U3012" s="34">
        <f>MIN(1, S3012/M3012)</f>
        <v/>
      </c>
      <c r="V3012" s="34">
        <f>N3012/(N3012+O3012)</f>
        <v/>
      </c>
      <c r="W3012" s="34">
        <f>U3012*V3012</f>
        <v/>
      </c>
      <c r="X3012" s="32">
        <f>T3012/N3012</f>
        <v/>
      </c>
      <c r="Y3012" s="35">
        <f>IF(W3012=MAXIFS(W$2:W$7201, A$2:A$7201, A3012, B$2:B$7201, B3012), "OPTIMAL", "")</f>
        <v/>
      </c>
    </row>
    <row r="3013" ht="20" customHeight="1">
      <c r="A3013" s="36" t="n">
        <v>4</v>
      </c>
      <c r="B3013" s="36" t="n">
        <v>45</v>
      </c>
      <c r="C3013" s="37" t="n">
        <v>85</v>
      </c>
      <c r="D3013" s="37" t="n">
        <v>3</v>
      </c>
      <c r="E3013" s="6" t="n">
        <v>4</v>
      </c>
      <c r="F3013" s="37" t="n">
        <v>1.5</v>
      </c>
      <c r="G3013" s="36" t="n">
        <v>100</v>
      </c>
      <c r="H3013" s="6" t="inlineStr">
        <is>
          <t>OFF</t>
        </is>
      </c>
      <c r="I3013" s="38" t="n">
        <v>1132.611974342026</v>
      </c>
      <c r="J3013" s="38" t="n">
        <v>6657.967474874614</v>
      </c>
      <c r="K3013" s="38" t="n">
        <v>3166.666666666667</v>
      </c>
      <c r="L3013" s="38" t="n">
        <v>150</v>
      </c>
      <c r="M3013" s="38">
        <f>I3013+J3013+K3013+L3013</f>
        <v/>
      </c>
      <c r="N3013" s="38">
        <f>M3013*'Dashboard &amp; Optimisation'!$B$18/('Dashboard &amp; Optimisation'!$B$16/3.6)</f>
        <v/>
      </c>
      <c r="O3013" s="38" t="n">
        <v>1260.821040412361</v>
      </c>
      <c r="P3013" s="39" t="n">
        <v>0.3420549766963435</v>
      </c>
      <c r="Q3013" s="40" t="n">
        <v>8.12180634212946</v>
      </c>
      <c r="R3013" s="38" t="n">
        <v>1297.178705873867</v>
      </c>
      <c r="S3013" s="38">
        <f>R3013*IF(A3013=4, 2.0, 3.0)</f>
        <v/>
      </c>
      <c r="T3013" s="37">
        <f>'Dashboard &amp; Optimisation'!$B$18*U3013</f>
        <v/>
      </c>
      <c r="U3013" s="26">
        <f>MIN(1, S3013/M3013)</f>
        <v/>
      </c>
      <c r="V3013" s="26">
        <f>N3013/(N3013+O3013)</f>
        <v/>
      </c>
      <c r="W3013" s="26">
        <f>U3013*V3013</f>
        <v/>
      </c>
      <c r="X3013" s="39">
        <f>T3013/N3013</f>
        <v/>
      </c>
      <c r="Y3013" s="41">
        <f>IF(W3013=MAXIFS(W$2:W$7201, A$2:A$7201, A3013, B$2:B$7201, B3013), "OPTIMAL", "")</f>
        <v/>
      </c>
    </row>
    <row r="3014" ht="20" customHeight="1">
      <c r="A3014" s="28" t="n">
        <v>4</v>
      </c>
      <c r="B3014" s="28" t="n">
        <v>45</v>
      </c>
      <c r="C3014" s="29" t="n">
        <v>85</v>
      </c>
      <c r="D3014" s="29" t="n">
        <v>3</v>
      </c>
      <c r="E3014" s="30" t="n">
        <v>4</v>
      </c>
      <c r="F3014" s="29" t="n">
        <v>1.5</v>
      </c>
      <c r="G3014" s="28" t="n">
        <v>150</v>
      </c>
      <c r="H3014" s="30" t="inlineStr">
        <is>
          <t>ON</t>
        </is>
      </c>
      <c r="I3014" s="31" t="n">
        <v>1132.611974342026</v>
      </c>
      <c r="J3014" s="31" t="n">
        <v>6657.967474874614</v>
      </c>
      <c r="K3014" s="31" t="n">
        <v>3166.666666666667</v>
      </c>
      <c r="L3014" s="31" t="n">
        <v>150</v>
      </c>
      <c r="M3014" s="31">
        <f>I3014+J3014+K3014+L3014</f>
        <v/>
      </c>
      <c r="N3014" s="31">
        <f>M3014*'Dashboard &amp; Optimisation'!$B$18/('Dashboard &amp; Optimisation'!$B$16/3.6)</f>
        <v/>
      </c>
      <c r="O3014" s="31" t="n">
        <v>1260.821040412361</v>
      </c>
      <c r="P3014" s="32" t="n">
        <v>0.0805429039092232</v>
      </c>
      <c r="Q3014" s="33" t="n">
        <v>8.12180634212946</v>
      </c>
      <c r="R3014" s="31" t="n">
        <v>5508.94505254942</v>
      </c>
      <c r="S3014" s="31">
        <f>R3014*IF(A3014=4, 2.0, 3.0)</f>
        <v/>
      </c>
      <c r="T3014" s="29">
        <f>'Dashboard &amp; Optimisation'!$B$18*U3014</f>
        <v/>
      </c>
      <c r="U3014" s="34">
        <f>MIN(1, S3014/M3014)</f>
        <v/>
      </c>
      <c r="V3014" s="34">
        <f>N3014/(N3014+O3014)</f>
        <v/>
      </c>
      <c r="W3014" s="34">
        <f>U3014*V3014</f>
        <v/>
      </c>
      <c r="X3014" s="32">
        <f>T3014/N3014</f>
        <v/>
      </c>
      <c r="Y3014" s="35">
        <f>IF(W3014=MAXIFS(W$2:W$7201, A$2:A$7201, A3014, B$2:B$7201, B3014), "OPTIMAL", "")</f>
        <v/>
      </c>
    </row>
    <row r="3015" ht="20" customHeight="1">
      <c r="A3015" s="36" t="n">
        <v>4</v>
      </c>
      <c r="B3015" s="36" t="n">
        <v>45</v>
      </c>
      <c r="C3015" s="37" t="n">
        <v>85</v>
      </c>
      <c r="D3015" s="37" t="n">
        <v>3</v>
      </c>
      <c r="E3015" s="6" t="n">
        <v>4</v>
      </c>
      <c r="F3015" s="37" t="n">
        <v>1.5</v>
      </c>
      <c r="G3015" s="36" t="n">
        <v>150</v>
      </c>
      <c r="H3015" s="6" t="inlineStr">
        <is>
          <t>OFF</t>
        </is>
      </c>
      <c r="I3015" s="38" t="n">
        <v>1132.611974342026</v>
      </c>
      <c r="J3015" s="38" t="n">
        <v>6657.967474874614</v>
      </c>
      <c r="K3015" s="38" t="n">
        <v>3166.666666666667</v>
      </c>
      <c r="L3015" s="38" t="n">
        <v>150</v>
      </c>
      <c r="M3015" s="38">
        <f>I3015+J3015+K3015+L3015</f>
        <v/>
      </c>
      <c r="N3015" s="38">
        <f>M3015*'Dashboard &amp; Optimisation'!$B$18/('Dashboard &amp; Optimisation'!$B$16/3.6)</f>
        <v/>
      </c>
      <c r="O3015" s="38" t="n">
        <v>1260.821040412361</v>
      </c>
      <c r="P3015" s="39" t="n">
        <v>0.3429911822439429</v>
      </c>
      <c r="Q3015" s="40" t="n">
        <v>8.12180634212946</v>
      </c>
      <c r="R3015" s="38" t="n">
        <v>1293.638014557192</v>
      </c>
      <c r="S3015" s="38">
        <f>R3015*IF(A3015=4, 2.0, 3.0)</f>
        <v/>
      </c>
      <c r="T3015" s="37">
        <f>'Dashboard &amp; Optimisation'!$B$18*U3015</f>
        <v/>
      </c>
      <c r="U3015" s="26">
        <f>MIN(1, S3015/M3015)</f>
        <v/>
      </c>
      <c r="V3015" s="26">
        <f>N3015/(N3015+O3015)</f>
        <v/>
      </c>
      <c r="W3015" s="26">
        <f>U3015*V3015</f>
        <v/>
      </c>
      <c r="X3015" s="39">
        <f>T3015/N3015</f>
        <v/>
      </c>
      <c r="Y3015" s="41">
        <f>IF(W3015=MAXIFS(W$2:W$7201, A$2:A$7201, A3015, B$2:B$7201, B3015), "OPTIMAL", "")</f>
        <v/>
      </c>
    </row>
    <row r="3016" ht="20" customHeight="1">
      <c r="A3016" s="28" t="n">
        <v>4</v>
      </c>
      <c r="B3016" s="28" t="n">
        <v>45</v>
      </c>
      <c r="C3016" s="29" t="n">
        <v>85</v>
      </c>
      <c r="D3016" s="29" t="n">
        <v>3</v>
      </c>
      <c r="E3016" s="30" t="n">
        <v>4</v>
      </c>
      <c r="F3016" s="29" t="n">
        <v>1.5</v>
      </c>
      <c r="G3016" s="28" t="n">
        <v>200</v>
      </c>
      <c r="H3016" s="30" t="inlineStr">
        <is>
          <t>ON</t>
        </is>
      </c>
      <c r="I3016" s="31" t="n">
        <v>1132.611974342026</v>
      </c>
      <c r="J3016" s="31" t="n">
        <v>6657.967474874614</v>
      </c>
      <c r="K3016" s="31" t="n">
        <v>3166.666666666667</v>
      </c>
      <c r="L3016" s="31" t="n">
        <v>150</v>
      </c>
      <c r="M3016" s="31">
        <f>I3016+J3016+K3016+L3016</f>
        <v/>
      </c>
      <c r="N3016" s="31">
        <f>M3016*'Dashboard &amp; Optimisation'!$B$18/('Dashboard &amp; Optimisation'!$B$16/3.6)</f>
        <v/>
      </c>
      <c r="O3016" s="31" t="n">
        <v>1260.821040412361</v>
      </c>
      <c r="P3016" s="32" t="n">
        <v>0.08147910945682257</v>
      </c>
      <c r="Q3016" s="33" t="n">
        <v>8.12180634212946</v>
      </c>
      <c r="R3016" s="31" t="n">
        <v>5445.646558567353</v>
      </c>
      <c r="S3016" s="31">
        <f>R3016*IF(A3016=4, 2.0, 3.0)</f>
        <v/>
      </c>
      <c r="T3016" s="29">
        <f>'Dashboard &amp; Optimisation'!$B$18*U3016</f>
        <v/>
      </c>
      <c r="U3016" s="34">
        <f>MIN(1, S3016/M3016)</f>
        <v/>
      </c>
      <c r="V3016" s="34">
        <f>N3016/(N3016+O3016)</f>
        <v/>
      </c>
      <c r="W3016" s="34">
        <f>U3016*V3016</f>
        <v/>
      </c>
      <c r="X3016" s="32">
        <f>T3016/N3016</f>
        <v/>
      </c>
      <c r="Y3016" s="35">
        <f>IF(W3016=MAXIFS(W$2:W$7201, A$2:A$7201, A3016, B$2:B$7201, B3016), "OPTIMAL", "")</f>
        <v/>
      </c>
    </row>
    <row r="3017" ht="20" customHeight="1">
      <c r="A3017" s="36" t="n">
        <v>4</v>
      </c>
      <c r="B3017" s="36" t="n">
        <v>45</v>
      </c>
      <c r="C3017" s="37" t="n">
        <v>85</v>
      </c>
      <c r="D3017" s="37" t="n">
        <v>3</v>
      </c>
      <c r="E3017" s="6" t="n">
        <v>4</v>
      </c>
      <c r="F3017" s="37" t="n">
        <v>1.5</v>
      </c>
      <c r="G3017" s="36" t="n">
        <v>200</v>
      </c>
      <c r="H3017" s="6" t="inlineStr">
        <is>
          <t>OFF</t>
        </is>
      </c>
      <c r="I3017" s="38" t="n">
        <v>1132.611974342026</v>
      </c>
      <c r="J3017" s="38" t="n">
        <v>6657.967474874614</v>
      </c>
      <c r="K3017" s="38" t="n">
        <v>3166.666666666667</v>
      </c>
      <c r="L3017" s="38" t="n">
        <v>150</v>
      </c>
      <c r="M3017" s="38">
        <f>I3017+J3017+K3017+L3017</f>
        <v/>
      </c>
      <c r="N3017" s="38">
        <f>M3017*'Dashboard &amp; Optimisation'!$B$18/('Dashboard &amp; Optimisation'!$B$16/3.6)</f>
        <v/>
      </c>
      <c r="O3017" s="38" t="n">
        <v>1260.821040412361</v>
      </c>
      <c r="P3017" s="39" t="n">
        <v>0.3439273877915423</v>
      </c>
      <c r="Q3017" s="40" t="n">
        <v>8.12180634212946</v>
      </c>
      <c r="R3017" s="38" t="n">
        <v>1290.116599488766</v>
      </c>
      <c r="S3017" s="38">
        <f>R3017*IF(A3017=4, 2.0, 3.0)</f>
        <v/>
      </c>
      <c r="T3017" s="37">
        <f>'Dashboard &amp; Optimisation'!$B$18*U3017</f>
        <v/>
      </c>
      <c r="U3017" s="26">
        <f>MIN(1, S3017/M3017)</f>
        <v/>
      </c>
      <c r="V3017" s="26">
        <f>N3017/(N3017+O3017)</f>
        <v/>
      </c>
      <c r="W3017" s="26">
        <f>U3017*V3017</f>
        <v/>
      </c>
      <c r="X3017" s="39">
        <f>T3017/N3017</f>
        <v/>
      </c>
      <c r="Y3017" s="41">
        <f>IF(W3017=MAXIFS(W$2:W$7201, A$2:A$7201, A3017, B$2:B$7201, B3017), "OPTIMAL", "")</f>
        <v/>
      </c>
    </row>
    <row r="3018" ht="20" customHeight="1">
      <c r="A3018" s="28" t="n">
        <v>4</v>
      </c>
      <c r="B3018" s="28" t="n">
        <v>45</v>
      </c>
      <c r="C3018" s="29" t="n">
        <v>85</v>
      </c>
      <c r="D3018" s="29" t="n">
        <v>3</v>
      </c>
      <c r="E3018" s="30" t="n">
        <v>4</v>
      </c>
      <c r="F3018" s="29" t="n">
        <v>2</v>
      </c>
      <c r="G3018" s="28" t="n">
        <v>50</v>
      </c>
      <c r="H3018" s="30" t="inlineStr">
        <is>
          <t>ON</t>
        </is>
      </c>
      <c r="I3018" s="31" t="n">
        <v>1132.611974342026</v>
      </c>
      <c r="J3018" s="31" t="n">
        <v>6657.967474874614</v>
      </c>
      <c r="K3018" s="31" t="n">
        <v>3166.666666666667</v>
      </c>
      <c r="L3018" s="31" t="n">
        <v>150</v>
      </c>
      <c r="M3018" s="31">
        <f>I3018+J3018+K3018+L3018</f>
        <v/>
      </c>
      <c r="N3018" s="31">
        <f>M3018*'Dashboard &amp; Optimisation'!$B$18/('Dashboard &amp; Optimisation'!$B$16/3.6)</f>
        <v/>
      </c>
      <c r="O3018" s="31" t="n">
        <v>1391.133719610119</v>
      </c>
      <c r="P3018" s="32" t="n">
        <v>0.07651805826867879</v>
      </c>
      <c r="Q3018" s="33" t="n">
        <v>10.76240845617261</v>
      </c>
      <c r="R3018" s="31" t="n">
        <v>5877.547062297974</v>
      </c>
      <c r="S3018" s="31">
        <f>R3018*IF(A3018=4, 2.0, 3.0)</f>
        <v/>
      </c>
      <c r="T3018" s="29">
        <f>'Dashboard &amp; Optimisation'!$B$18*U3018</f>
        <v/>
      </c>
      <c r="U3018" s="34">
        <f>MIN(1, S3018/M3018)</f>
        <v/>
      </c>
      <c r="V3018" s="34">
        <f>N3018/(N3018+O3018)</f>
        <v/>
      </c>
      <c r="W3018" s="34">
        <f>U3018*V3018</f>
        <v/>
      </c>
      <c r="X3018" s="32">
        <f>T3018/N3018</f>
        <v/>
      </c>
      <c r="Y3018" s="35">
        <f>IF(W3018=MAXIFS(W$2:W$7201, A$2:A$7201, A3018, B$2:B$7201, B3018), "OPTIMAL", "")</f>
        <v/>
      </c>
    </row>
    <row r="3019" ht="20" customHeight="1">
      <c r="A3019" s="36" t="n">
        <v>4</v>
      </c>
      <c r="B3019" s="36" t="n">
        <v>45</v>
      </c>
      <c r="C3019" s="37" t="n">
        <v>85</v>
      </c>
      <c r="D3019" s="37" t="n">
        <v>3</v>
      </c>
      <c r="E3019" s="6" t="n">
        <v>4</v>
      </c>
      <c r="F3019" s="37" t="n">
        <v>2</v>
      </c>
      <c r="G3019" s="36" t="n">
        <v>50</v>
      </c>
      <c r="H3019" s="6" t="inlineStr">
        <is>
          <t>OFF</t>
        </is>
      </c>
      <c r="I3019" s="38" t="n">
        <v>1132.611974342026</v>
      </c>
      <c r="J3019" s="38" t="n">
        <v>6657.967474874614</v>
      </c>
      <c r="K3019" s="38" t="n">
        <v>3166.666666666667</v>
      </c>
      <c r="L3019" s="38" t="n">
        <v>150</v>
      </c>
      <c r="M3019" s="38">
        <f>I3019+J3019+K3019+L3019</f>
        <v/>
      </c>
      <c r="N3019" s="38">
        <f>M3019*'Dashboard &amp; Optimisation'!$B$18/('Dashboard &amp; Optimisation'!$B$16/3.6)</f>
        <v/>
      </c>
      <c r="O3019" s="38" t="n">
        <v>1391.133719610119</v>
      </c>
      <c r="P3019" s="39" t="n">
        <v>0.3403487865638687</v>
      </c>
      <c r="Q3019" s="40" t="n">
        <v>10.76240845617261</v>
      </c>
      <c r="R3019" s="38" t="n">
        <v>1321.404707007591</v>
      </c>
      <c r="S3019" s="38">
        <f>R3019*IF(A3019=4, 2.0, 3.0)</f>
        <v/>
      </c>
      <c r="T3019" s="37">
        <f>'Dashboard &amp; Optimisation'!$B$18*U3019</f>
        <v/>
      </c>
      <c r="U3019" s="26">
        <f>MIN(1, S3019/M3019)</f>
        <v/>
      </c>
      <c r="V3019" s="26">
        <f>N3019/(N3019+O3019)</f>
        <v/>
      </c>
      <c r="W3019" s="26">
        <f>U3019*V3019</f>
        <v/>
      </c>
      <c r="X3019" s="39">
        <f>T3019/N3019</f>
        <v/>
      </c>
      <c r="Y3019" s="41">
        <f>IF(W3019=MAXIFS(W$2:W$7201, A$2:A$7201, A3019, B$2:B$7201, B3019), "OPTIMAL", "")</f>
        <v/>
      </c>
    </row>
    <row r="3020" ht="20" customHeight="1">
      <c r="A3020" s="28" t="n">
        <v>4</v>
      </c>
      <c r="B3020" s="28" t="n">
        <v>45</v>
      </c>
      <c r="C3020" s="29" t="n">
        <v>85</v>
      </c>
      <c r="D3020" s="29" t="n">
        <v>3</v>
      </c>
      <c r="E3020" s="30" t="n">
        <v>4</v>
      </c>
      <c r="F3020" s="29" t="n">
        <v>2</v>
      </c>
      <c r="G3020" s="28" t="n">
        <v>100</v>
      </c>
      <c r="H3020" s="30" t="inlineStr">
        <is>
          <t>ON</t>
        </is>
      </c>
      <c r="I3020" s="31" t="n">
        <v>1132.611974342026</v>
      </c>
      <c r="J3020" s="31" t="n">
        <v>6657.967474874614</v>
      </c>
      <c r="K3020" s="31" t="n">
        <v>3166.666666666667</v>
      </c>
      <c r="L3020" s="31" t="n">
        <v>150</v>
      </c>
      <c r="M3020" s="31">
        <f>I3020+J3020+K3020+L3020</f>
        <v/>
      </c>
      <c r="N3020" s="31">
        <f>M3020*'Dashboard &amp; Optimisation'!$B$18/('Dashboard &amp; Optimisation'!$B$16/3.6)</f>
        <v/>
      </c>
      <c r="O3020" s="31" t="n">
        <v>1391.133719610119</v>
      </c>
      <c r="P3020" s="32" t="n">
        <v>0.07745426381627818</v>
      </c>
      <c r="Q3020" s="33" t="n">
        <v>10.76240845617261</v>
      </c>
      <c r="R3020" s="31" t="n">
        <v>5806.503947369504</v>
      </c>
      <c r="S3020" s="31">
        <f>R3020*IF(A3020=4, 2.0, 3.0)</f>
        <v/>
      </c>
      <c r="T3020" s="29">
        <f>'Dashboard &amp; Optimisation'!$B$18*U3020</f>
        <v/>
      </c>
      <c r="U3020" s="34">
        <f>MIN(1, S3020/M3020)</f>
        <v/>
      </c>
      <c r="V3020" s="34">
        <f>N3020/(N3020+O3020)</f>
        <v/>
      </c>
      <c r="W3020" s="34">
        <f>U3020*V3020</f>
        <v/>
      </c>
      <c r="X3020" s="32">
        <f>T3020/N3020</f>
        <v/>
      </c>
      <c r="Y3020" s="35">
        <f>IF(W3020=MAXIFS(W$2:W$7201, A$2:A$7201, A3020, B$2:B$7201, B3020), "OPTIMAL", "")</f>
        <v/>
      </c>
    </row>
    <row r="3021" ht="20" customHeight="1">
      <c r="A3021" s="36" t="n">
        <v>4</v>
      </c>
      <c r="B3021" s="36" t="n">
        <v>45</v>
      </c>
      <c r="C3021" s="37" t="n">
        <v>85</v>
      </c>
      <c r="D3021" s="37" t="n">
        <v>3</v>
      </c>
      <c r="E3021" s="6" t="n">
        <v>4</v>
      </c>
      <c r="F3021" s="37" t="n">
        <v>2</v>
      </c>
      <c r="G3021" s="36" t="n">
        <v>100</v>
      </c>
      <c r="H3021" s="6" t="inlineStr">
        <is>
          <t>OFF</t>
        </is>
      </c>
      <c r="I3021" s="38" t="n">
        <v>1132.611974342026</v>
      </c>
      <c r="J3021" s="38" t="n">
        <v>6657.967474874614</v>
      </c>
      <c r="K3021" s="38" t="n">
        <v>3166.666666666667</v>
      </c>
      <c r="L3021" s="38" t="n">
        <v>150</v>
      </c>
      <c r="M3021" s="38">
        <f>I3021+J3021+K3021+L3021</f>
        <v/>
      </c>
      <c r="N3021" s="38">
        <f>M3021*'Dashboard &amp; Optimisation'!$B$18/('Dashboard &amp; Optimisation'!$B$16/3.6)</f>
        <v/>
      </c>
      <c r="O3021" s="38" t="n">
        <v>1391.133719610119</v>
      </c>
      <c r="P3021" s="39" t="n">
        <v>0.3412849921114681</v>
      </c>
      <c r="Q3021" s="40" t="n">
        <v>10.76240845617261</v>
      </c>
      <c r="R3021" s="38" t="n">
        <v>1317.77985843259</v>
      </c>
      <c r="S3021" s="38">
        <f>R3021*IF(A3021=4, 2.0, 3.0)</f>
        <v/>
      </c>
      <c r="T3021" s="37">
        <f>'Dashboard &amp; Optimisation'!$B$18*U3021</f>
        <v/>
      </c>
      <c r="U3021" s="26">
        <f>MIN(1, S3021/M3021)</f>
        <v/>
      </c>
      <c r="V3021" s="26">
        <f>N3021/(N3021+O3021)</f>
        <v/>
      </c>
      <c r="W3021" s="26">
        <f>U3021*V3021</f>
        <v/>
      </c>
      <c r="X3021" s="39">
        <f>T3021/N3021</f>
        <v/>
      </c>
      <c r="Y3021" s="41">
        <f>IF(W3021=MAXIFS(W$2:W$7201, A$2:A$7201, A3021, B$2:B$7201, B3021), "OPTIMAL", "")</f>
        <v/>
      </c>
    </row>
    <row r="3022" ht="20" customHeight="1">
      <c r="A3022" s="28" t="n">
        <v>4</v>
      </c>
      <c r="B3022" s="28" t="n">
        <v>45</v>
      </c>
      <c r="C3022" s="29" t="n">
        <v>85</v>
      </c>
      <c r="D3022" s="29" t="n">
        <v>3</v>
      </c>
      <c r="E3022" s="30" t="n">
        <v>4</v>
      </c>
      <c r="F3022" s="29" t="n">
        <v>2</v>
      </c>
      <c r="G3022" s="28" t="n">
        <v>150</v>
      </c>
      <c r="H3022" s="30" t="inlineStr">
        <is>
          <t>ON</t>
        </is>
      </c>
      <c r="I3022" s="31" t="n">
        <v>1132.611974342026</v>
      </c>
      <c r="J3022" s="31" t="n">
        <v>6657.967474874614</v>
      </c>
      <c r="K3022" s="31" t="n">
        <v>3166.666666666667</v>
      </c>
      <c r="L3022" s="31" t="n">
        <v>150</v>
      </c>
      <c r="M3022" s="31">
        <f>I3022+J3022+K3022+L3022</f>
        <v/>
      </c>
      <c r="N3022" s="31">
        <f>M3022*'Dashboard &amp; Optimisation'!$B$18/('Dashboard &amp; Optimisation'!$B$16/3.6)</f>
        <v/>
      </c>
      <c r="O3022" s="31" t="n">
        <v>1391.133719610119</v>
      </c>
      <c r="P3022" s="32" t="n">
        <v>0.07839046936387756</v>
      </c>
      <c r="Q3022" s="33" t="n">
        <v>10.76240845617261</v>
      </c>
      <c r="R3022" s="31" t="n">
        <v>5737.157746845413</v>
      </c>
      <c r="S3022" s="31">
        <f>R3022*IF(A3022=4, 2.0, 3.0)</f>
        <v/>
      </c>
      <c r="T3022" s="29">
        <f>'Dashboard &amp; Optimisation'!$B$18*U3022</f>
        <v/>
      </c>
      <c r="U3022" s="34">
        <f>MIN(1, S3022/M3022)</f>
        <v/>
      </c>
      <c r="V3022" s="34">
        <f>N3022/(N3022+O3022)</f>
        <v/>
      </c>
      <c r="W3022" s="34">
        <f>U3022*V3022</f>
        <v/>
      </c>
      <c r="X3022" s="32">
        <f>T3022/N3022</f>
        <v/>
      </c>
      <c r="Y3022" s="35">
        <f>IF(W3022=MAXIFS(W$2:W$7201, A$2:A$7201, A3022, B$2:B$7201, B3022), "OPTIMAL", "")</f>
        <v/>
      </c>
    </row>
    <row r="3023" ht="20" customHeight="1">
      <c r="A3023" s="36" t="n">
        <v>4</v>
      </c>
      <c r="B3023" s="36" t="n">
        <v>45</v>
      </c>
      <c r="C3023" s="37" t="n">
        <v>85</v>
      </c>
      <c r="D3023" s="37" t="n">
        <v>3</v>
      </c>
      <c r="E3023" s="6" t="n">
        <v>4</v>
      </c>
      <c r="F3023" s="37" t="n">
        <v>2</v>
      </c>
      <c r="G3023" s="36" t="n">
        <v>150</v>
      </c>
      <c r="H3023" s="6" t="inlineStr">
        <is>
          <t>OFF</t>
        </is>
      </c>
      <c r="I3023" s="38" t="n">
        <v>1132.611974342026</v>
      </c>
      <c r="J3023" s="38" t="n">
        <v>6657.967474874614</v>
      </c>
      <c r="K3023" s="38" t="n">
        <v>3166.666666666667</v>
      </c>
      <c r="L3023" s="38" t="n">
        <v>150</v>
      </c>
      <c r="M3023" s="38">
        <f>I3023+J3023+K3023+L3023</f>
        <v/>
      </c>
      <c r="N3023" s="38">
        <f>M3023*'Dashboard &amp; Optimisation'!$B$18/('Dashboard &amp; Optimisation'!$B$16/3.6)</f>
        <v/>
      </c>
      <c r="O3023" s="38" t="n">
        <v>1391.133719610119</v>
      </c>
      <c r="P3023" s="39" t="n">
        <v>0.3422211976590676</v>
      </c>
      <c r="Q3023" s="40" t="n">
        <v>10.76240845617261</v>
      </c>
      <c r="R3023" s="38" t="n">
        <v>1314.174842663788</v>
      </c>
      <c r="S3023" s="38">
        <f>R3023*IF(A3023=4, 2.0, 3.0)</f>
        <v/>
      </c>
      <c r="T3023" s="37">
        <f>'Dashboard &amp; Optimisation'!$B$18*U3023</f>
        <v/>
      </c>
      <c r="U3023" s="26">
        <f>MIN(1, S3023/M3023)</f>
        <v/>
      </c>
      <c r="V3023" s="26">
        <f>N3023/(N3023+O3023)</f>
        <v/>
      </c>
      <c r="W3023" s="26">
        <f>U3023*V3023</f>
        <v/>
      </c>
      <c r="X3023" s="39">
        <f>T3023/N3023</f>
        <v/>
      </c>
      <c r="Y3023" s="41">
        <f>IF(W3023=MAXIFS(W$2:W$7201, A$2:A$7201, A3023, B$2:B$7201, B3023), "OPTIMAL", "")</f>
        <v/>
      </c>
    </row>
    <row r="3024" ht="20" customHeight="1">
      <c r="A3024" s="28" t="n">
        <v>4</v>
      </c>
      <c r="B3024" s="28" t="n">
        <v>45</v>
      </c>
      <c r="C3024" s="29" t="n">
        <v>85</v>
      </c>
      <c r="D3024" s="29" t="n">
        <v>3</v>
      </c>
      <c r="E3024" s="30" t="n">
        <v>4</v>
      </c>
      <c r="F3024" s="29" t="n">
        <v>2</v>
      </c>
      <c r="G3024" s="28" t="n">
        <v>200</v>
      </c>
      <c r="H3024" s="30" t="inlineStr">
        <is>
          <t>ON</t>
        </is>
      </c>
      <c r="I3024" s="31" t="n">
        <v>1132.611974342026</v>
      </c>
      <c r="J3024" s="31" t="n">
        <v>6657.967474874614</v>
      </c>
      <c r="K3024" s="31" t="n">
        <v>3166.666666666667</v>
      </c>
      <c r="L3024" s="31" t="n">
        <v>150</v>
      </c>
      <c r="M3024" s="31">
        <f>I3024+J3024+K3024+L3024</f>
        <v/>
      </c>
      <c r="N3024" s="31">
        <f>M3024*'Dashboard &amp; Optimisation'!$B$18/('Dashboard &amp; Optimisation'!$B$16/3.6)</f>
        <v/>
      </c>
      <c r="O3024" s="31" t="n">
        <v>1391.133719610119</v>
      </c>
      <c r="P3024" s="32" t="n">
        <v>0.07932667491147695</v>
      </c>
      <c r="Q3024" s="33" t="n">
        <v>10.76240845617261</v>
      </c>
      <c r="R3024" s="31" t="n">
        <v>5669.448380279333</v>
      </c>
      <c r="S3024" s="31">
        <f>R3024*IF(A3024=4, 2.0, 3.0)</f>
        <v/>
      </c>
      <c r="T3024" s="29">
        <f>'Dashboard &amp; Optimisation'!$B$18*U3024</f>
        <v/>
      </c>
      <c r="U3024" s="34">
        <f>MIN(1, S3024/M3024)</f>
        <v/>
      </c>
      <c r="V3024" s="34">
        <f>N3024/(N3024+O3024)</f>
        <v/>
      </c>
      <c r="W3024" s="34">
        <f>U3024*V3024</f>
        <v/>
      </c>
      <c r="X3024" s="32">
        <f>T3024/N3024</f>
        <v/>
      </c>
      <c r="Y3024" s="35">
        <f>IF(W3024=MAXIFS(W$2:W$7201, A$2:A$7201, A3024, B$2:B$7201, B3024), "OPTIMAL", "")</f>
        <v/>
      </c>
    </row>
    <row r="3025" ht="20" customHeight="1">
      <c r="A3025" s="36" t="n">
        <v>4</v>
      </c>
      <c r="B3025" s="36" t="n">
        <v>45</v>
      </c>
      <c r="C3025" s="37" t="n">
        <v>85</v>
      </c>
      <c r="D3025" s="37" t="n">
        <v>3</v>
      </c>
      <c r="E3025" s="6" t="n">
        <v>4</v>
      </c>
      <c r="F3025" s="37" t="n">
        <v>2</v>
      </c>
      <c r="G3025" s="36" t="n">
        <v>200</v>
      </c>
      <c r="H3025" s="6" t="inlineStr">
        <is>
          <t>OFF</t>
        </is>
      </c>
      <c r="I3025" s="38" t="n">
        <v>1132.611974342026</v>
      </c>
      <c r="J3025" s="38" t="n">
        <v>6657.967474874614</v>
      </c>
      <c r="K3025" s="38" t="n">
        <v>3166.666666666667</v>
      </c>
      <c r="L3025" s="38" t="n">
        <v>150</v>
      </c>
      <c r="M3025" s="38">
        <f>I3025+J3025+K3025+L3025</f>
        <v/>
      </c>
      <c r="N3025" s="38">
        <f>M3025*'Dashboard &amp; Optimisation'!$B$18/('Dashboard &amp; Optimisation'!$B$16/3.6)</f>
        <v/>
      </c>
      <c r="O3025" s="38" t="n">
        <v>1391.133719610119</v>
      </c>
      <c r="P3025" s="39" t="n">
        <v>0.3431574032066669</v>
      </c>
      <c r="Q3025" s="40" t="n">
        <v>10.76240845617261</v>
      </c>
      <c r="R3025" s="38" t="n">
        <v>1310.589497376988</v>
      </c>
      <c r="S3025" s="38">
        <f>R3025*IF(A3025=4, 2.0, 3.0)</f>
        <v/>
      </c>
      <c r="T3025" s="37">
        <f>'Dashboard &amp; Optimisation'!$B$18*U3025</f>
        <v/>
      </c>
      <c r="U3025" s="26">
        <f>MIN(1, S3025/M3025)</f>
        <v/>
      </c>
      <c r="V3025" s="26">
        <f>N3025/(N3025+O3025)</f>
        <v/>
      </c>
      <c r="W3025" s="26">
        <f>U3025*V3025</f>
        <v/>
      </c>
      <c r="X3025" s="39">
        <f>T3025/N3025</f>
        <v/>
      </c>
      <c r="Y3025" s="41">
        <f>IF(W3025=MAXIFS(W$2:W$7201, A$2:A$7201, A3025, B$2:B$7201, B3025), "OPTIMAL", "")</f>
        <v/>
      </c>
    </row>
    <row r="3026" ht="20" customHeight="1">
      <c r="A3026" s="28" t="n">
        <v>4</v>
      </c>
      <c r="B3026" s="28" t="n">
        <v>45</v>
      </c>
      <c r="C3026" s="29" t="n">
        <v>85</v>
      </c>
      <c r="D3026" s="29" t="n">
        <v>3</v>
      </c>
      <c r="E3026" s="30" t="n">
        <v>8</v>
      </c>
      <c r="F3026" s="29" t="n">
        <v>1.5</v>
      </c>
      <c r="G3026" s="28" t="n">
        <v>50</v>
      </c>
      <c r="H3026" s="30" t="inlineStr">
        <is>
          <t>ON</t>
        </is>
      </c>
      <c r="I3026" s="31" t="n">
        <v>1132.611974342026</v>
      </c>
      <c r="J3026" s="31" t="n">
        <v>6657.967474874614</v>
      </c>
      <c r="K3026" s="31" t="n">
        <v>3166.666666666667</v>
      </c>
      <c r="L3026" s="31" t="n">
        <v>150</v>
      </c>
      <c r="M3026" s="31">
        <f>I3026+J3026+K3026+L3026</f>
        <v/>
      </c>
      <c r="N3026" s="31">
        <f>M3026*'Dashboard &amp; Optimisation'!$B$18/('Dashboard &amp; Optimisation'!$B$16/3.6)</f>
        <v/>
      </c>
      <c r="O3026" s="31" t="n">
        <v>1662.68553382111</v>
      </c>
      <c r="P3026" s="32" t="n">
        <v>0.05879812319492127</v>
      </c>
      <c r="Q3026" s="33" t="n">
        <v>16.04361268425892</v>
      </c>
      <c r="R3026" s="31" t="n">
        <v>7862.638336610979</v>
      </c>
      <c r="S3026" s="31">
        <f>R3026*IF(A3026=4, 2.0, 3.0)</f>
        <v/>
      </c>
      <c r="T3026" s="29">
        <f>'Dashboard &amp; Optimisation'!$B$18*U3026</f>
        <v/>
      </c>
      <c r="U3026" s="34">
        <f>MIN(1, S3026/M3026)</f>
        <v/>
      </c>
      <c r="V3026" s="34">
        <f>N3026/(N3026+O3026)</f>
        <v/>
      </c>
      <c r="W3026" s="34">
        <f>U3026*V3026</f>
        <v/>
      </c>
      <c r="X3026" s="32">
        <f>T3026/N3026</f>
        <v/>
      </c>
      <c r="Y3026" s="35">
        <f>IF(W3026=MAXIFS(W$2:W$7201, A$2:A$7201, A3026, B$2:B$7201, B3026), "OPTIMAL", "")</f>
        <v/>
      </c>
    </row>
    <row r="3027" ht="20" customHeight="1">
      <c r="A3027" s="36" t="n">
        <v>4</v>
      </c>
      <c r="B3027" s="36" t="n">
        <v>45</v>
      </c>
      <c r="C3027" s="37" t="n">
        <v>85</v>
      </c>
      <c r="D3027" s="37" t="n">
        <v>3</v>
      </c>
      <c r="E3027" s="6" t="n">
        <v>8</v>
      </c>
      <c r="F3027" s="37" t="n">
        <v>1.5</v>
      </c>
      <c r="G3027" s="36" t="n">
        <v>50</v>
      </c>
      <c r="H3027" s="6" t="inlineStr">
        <is>
          <t>OFF</t>
        </is>
      </c>
      <c r="I3027" s="38" t="n">
        <v>1132.611974342026</v>
      </c>
      <c r="J3027" s="38" t="n">
        <v>6657.967474874614</v>
      </c>
      <c r="K3027" s="38" t="n">
        <v>3166.666666666667</v>
      </c>
      <c r="L3027" s="38" t="n">
        <v>150</v>
      </c>
      <c r="M3027" s="38">
        <f>I3027+J3027+K3027+L3027</f>
        <v/>
      </c>
      <c r="N3027" s="38">
        <f>M3027*'Dashboard &amp; Optimisation'!$B$18/('Dashboard &amp; Optimisation'!$B$16/3.6)</f>
        <v/>
      </c>
      <c r="O3027" s="38" t="n">
        <v>1662.68553382111</v>
      </c>
      <c r="P3027" s="39" t="n">
        <v>0.2608091311262337</v>
      </c>
      <c r="Q3027" s="40" t="n">
        <v>16.04361268425892</v>
      </c>
      <c r="R3027" s="38" t="n">
        <v>1772.59275991147</v>
      </c>
      <c r="S3027" s="38">
        <f>R3027*IF(A3027=4, 2.0, 3.0)</f>
        <v/>
      </c>
      <c r="T3027" s="37">
        <f>'Dashboard &amp; Optimisation'!$B$18*U3027</f>
        <v/>
      </c>
      <c r="U3027" s="26">
        <f>MIN(1, S3027/M3027)</f>
        <v/>
      </c>
      <c r="V3027" s="26">
        <f>N3027/(N3027+O3027)</f>
        <v/>
      </c>
      <c r="W3027" s="26">
        <f>U3027*V3027</f>
        <v/>
      </c>
      <c r="X3027" s="39">
        <f>T3027/N3027</f>
        <v/>
      </c>
      <c r="Y3027" s="41">
        <f>IF(W3027=MAXIFS(W$2:W$7201, A$2:A$7201, A3027, B$2:B$7201, B3027), "OPTIMAL", "")</f>
        <v/>
      </c>
    </row>
    <row r="3028" ht="20" customHeight="1">
      <c r="A3028" s="28" t="n">
        <v>4</v>
      </c>
      <c r="B3028" s="28" t="n">
        <v>45</v>
      </c>
      <c r="C3028" s="29" t="n">
        <v>85</v>
      </c>
      <c r="D3028" s="29" t="n">
        <v>3</v>
      </c>
      <c r="E3028" s="30" t="n">
        <v>8</v>
      </c>
      <c r="F3028" s="29" t="n">
        <v>1.5</v>
      </c>
      <c r="G3028" s="28" t="n">
        <v>100</v>
      </c>
      <c r="H3028" s="30" t="inlineStr">
        <is>
          <t>ON</t>
        </is>
      </c>
      <c r="I3028" s="31" t="n">
        <v>1132.611974342026</v>
      </c>
      <c r="J3028" s="31" t="n">
        <v>6657.967474874614</v>
      </c>
      <c r="K3028" s="31" t="n">
        <v>3166.666666666667</v>
      </c>
      <c r="L3028" s="31" t="n">
        <v>150</v>
      </c>
      <c r="M3028" s="31">
        <f>I3028+J3028+K3028+L3028</f>
        <v/>
      </c>
      <c r="N3028" s="31">
        <f>M3028*'Dashboard &amp; Optimisation'!$B$18/('Dashboard &amp; Optimisation'!$B$16/3.6)</f>
        <v/>
      </c>
      <c r="O3028" s="31" t="n">
        <v>1662.68553382111</v>
      </c>
      <c r="P3028" s="32" t="n">
        <v>0.05973432874252066</v>
      </c>
      <c r="Q3028" s="33" t="n">
        <v>16.04361268425892</v>
      </c>
      <c r="R3028" s="31" t="n">
        <v>7739.408599465494</v>
      </c>
      <c r="S3028" s="31">
        <f>R3028*IF(A3028=4, 2.0, 3.0)</f>
        <v/>
      </c>
      <c r="T3028" s="29">
        <f>'Dashboard &amp; Optimisation'!$B$18*U3028</f>
        <v/>
      </c>
      <c r="U3028" s="34">
        <f>MIN(1, S3028/M3028)</f>
        <v/>
      </c>
      <c r="V3028" s="34">
        <f>N3028/(N3028+O3028)</f>
        <v/>
      </c>
      <c r="W3028" s="34">
        <f>U3028*V3028</f>
        <v/>
      </c>
      <c r="X3028" s="32">
        <f>T3028/N3028</f>
        <v/>
      </c>
      <c r="Y3028" s="35">
        <f>IF(W3028=MAXIFS(W$2:W$7201, A$2:A$7201, A3028, B$2:B$7201, B3028), "OPTIMAL", "")</f>
        <v/>
      </c>
    </row>
    <row r="3029" ht="20" customHeight="1">
      <c r="A3029" s="36" t="n">
        <v>4</v>
      </c>
      <c r="B3029" s="36" t="n">
        <v>45</v>
      </c>
      <c r="C3029" s="37" t="n">
        <v>85</v>
      </c>
      <c r="D3029" s="37" t="n">
        <v>3</v>
      </c>
      <c r="E3029" s="6" t="n">
        <v>8</v>
      </c>
      <c r="F3029" s="37" t="n">
        <v>1.5</v>
      </c>
      <c r="G3029" s="36" t="n">
        <v>100</v>
      </c>
      <c r="H3029" s="6" t="inlineStr">
        <is>
          <t>OFF</t>
        </is>
      </c>
      <c r="I3029" s="38" t="n">
        <v>1132.611974342026</v>
      </c>
      <c r="J3029" s="38" t="n">
        <v>6657.967474874614</v>
      </c>
      <c r="K3029" s="38" t="n">
        <v>3166.666666666667</v>
      </c>
      <c r="L3029" s="38" t="n">
        <v>150</v>
      </c>
      <c r="M3029" s="38">
        <f>I3029+J3029+K3029+L3029</f>
        <v/>
      </c>
      <c r="N3029" s="38">
        <f>M3029*'Dashboard &amp; Optimisation'!$B$18/('Dashboard &amp; Optimisation'!$B$16/3.6)</f>
        <v/>
      </c>
      <c r="O3029" s="38" t="n">
        <v>1662.68553382111</v>
      </c>
      <c r="P3029" s="39" t="n">
        <v>0.2617453366738331</v>
      </c>
      <c r="Q3029" s="40" t="n">
        <v>16.04361268425892</v>
      </c>
      <c r="R3029" s="38" t="n">
        <v>1766.252585157826</v>
      </c>
      <c r="S3029" s="38">
        <f>R3029*IF(A3029=4, 2.0, 3.0)</f>
        <v/>
      </c>
      <c r="T3029" s="37">
        <f>'Dashboard &amp; Optimisation'!$B$18*U3029</f>
        <v/>
      </c>
      <c r="U3029" s="26">
        <f>MIN(1, S3029/M3029)</f>
        <v/>
      </c>
      <c r="V3029" s="26">
        <f>N3029/(N3029+O3029)</f>
        <v/>
      </c>
      <c r="W3029" s="26">
        <f>U3029*V3029</f>
        <v/>
      </c>
      <c r="X3029" s="39">
        <f>T3029/N3029</f>
        <v/>
      </c>
      <c r="Y3029" s="41">
        <f>IF(W3029=MAXIFS(W$2:W$7201, A$2:A$7201, A3029, B$2:B$7201, B3029), "OPTIMAL", "")</f>
        <v/>
      </c>
    </row>
    <row r="3030" ht="20" customHeight="1">
      <c r="A3030" s="28" t="n">
        <v>4</v>
      </c>
      <c r="B3030" s="28" t="n">
        <v>45</v>
      </c>
      <c r="C3030" s="29" t="n">
        <v>85</v>
      </c>
      <c r="D3030" s="29" t="n">
        <v>3</v>
      </c>
      <c r="E3030" s="30" t="n">
        <v>8</v>
      </c>
      <c r="F3030" s="29" t="n">
        <v>1.5</v>
      </c>
      <c r="G3030" s="28" t="n">
        <v>150</v>
      </c>
      <c r="H3030" s="30" t="inlineStr">
        <is>
          <t>ON</t>
        </is>
      </c>
      <c r="I3030" s="31" t="n">
        <v>1132.611974342026</v>
      </c>
      <c r="J3030" s="31" t="n">
        <v>6657.967474874614</v>
      </c>
      <c r="K3030" s="31" t="n">
        <v>3166.666666666667</v>
      </c>
      <c r="L3030" s="31" t="n">
        <v>150</v>
      </c>
      <c r="M3030" s="31">
        <f>I3030+J3030+K3030+L3030</f>
        <v/>
      </c>
      <c r="N3030" s="31">
        <f>M3030*'Dashboard &amp; Optimisation'!$B$18/('Dashboard &amp; Optimisation'!$B$16/3.6)</f>
        <v/>
      </c>
      <c r="O3030" s="31" t="n">
        <v>1662.68553382111</v>
      </c>
      <c r="P3030" s="32" t="n">
        <v>0.06067053429012004</v>
      </c>
      <c r="Q3030" s="33" t="n">
        <v>16.04361268425892</v>
      </c>
      <c r="R3030" s="31" t="n">
        <v>7619.98197250833</v>
      </c>
      <c r="S3030" s="31">
        <f>R3030*IF(A3030=4, 2.0, 3.0)</f>
        <v/>
      </c>
      <c r="T3030" s="29">
        <f>'Dashboard &amp; Optimisation'!$B$18*U3030</f>
        <v/>
      </c>
      <c r="U3030" s="34">
        <f>MIN(1, S3030/M3030)</f>
        <v/>
      </c>
      <c r="V3030" s="34">
        <f>N3030/(N3030+O3030)</f>
        <v/>
      </c>
      <c r="W3030" s="34">
        <f>U3030*V3030</f>
        <v/>
      </c>
      <c r="X3030" s="32">
        <f>T3030/N3030</f>
        <v/>
      </c>
      <c r="Y3030" s="35">
        <f>IF(W3030=MAXIFS(W$2:W$7201, A$2:A$7201, A3030, B$2:B$7201, B3030), "OPTIMAL", "")</f>
        <v/>
      </c>
    </row>
    <row r="3031" ht="20" customHeight="1">
      <c r="A3031" s="36" t="n">
        <v>4</v>
      </c>
      <c r="B3031" s="36" t="n">
        <v>45</v>
      </c>
      <c r="C3031" s="37" t="n">
        <v>85</v>
      </c>
      <c r="D3031" s="37" t="n">
        <v>3</v>
      </c>
      <c r="E3031" s="6" t="n">
        <v>8</v>
      </c>
      <c r="F3031" s="37" t="n">
        <v>1.5</v>
      </c>
      <c r="G3031" s="36" t="n">
        <v>150</v>
      </c>
      <c r="H3031" s="6" t="inlineStr">
        <is>
          <t>OFF</t>
        </is>
      </c>
      <c r="I3031" s="38" t="n">
        <v>1132.611974342026</v>
      </c>
      <c r="J3031" s="38" t="n">
        <v>6657.967474874614</v>
      </c>
      <c r="K3031" s="38" t="n">
        <v>3166.666666666667</v>
      </c>
      <c r="L3031" s="38" t="n">
        <v>150</v>
      </c>
      <c r="M3031" s="38">
        <f>I3031+J3031+K3031+L3031</f>
        <v/>
      </c>
      <c r="N3031" s="38">
        <f>M3031*'Dashboard &amp; Optimisation'!$B$18/('Dashboard &amp; Optimisation'!$B$16/3.6)</f>
        <v/>
      </c>
      <c r="O3031" s="38" t="n">
        <v>1662.68553382111</v>
      </c>
      <c r="P3031" s="39" t="n">
        <v>0.2626815422214325</v>
      </c>
      <c r="Q3031" s="40" t="n">
        <v>16.04361268425892</v>
      </c>
      <c r="R3031" s="38" t="n">
        <v>1759.957603581645</v>
      </c>
      <c r="S3031" s="38">
        <f>R3031*IF(A3031=4, 2.0, 3.0)</f>
        <v/>
      </c>
      <c r="T3031" s="37">
        <f>'Dashboard &amp; Optimisation'!$B$18*U3031</f>
        <v/>
      </c>
      <c r="U3031" s="26">
        <f>MIN(1, S3031/M3031)</f>
        <v/>
      </c>
      <c r="V3031" s="26">
        <f>N3031/(N3031+O3031)</f>
        <v/>
      </c>
      <c r="W3031" s="26">
        <f>U3031*V3031</f>
        <v/>
      </c>
      <c r="X3031" s="39">
        <f>T3031/N3031</f>
        <v/>
      </c>
      <c r="Y3031" s="41">
        <f>IF(W3031=MAXIFS(W$2:W$7201, A$2:A$7201, A3031, B$2:B$7201, B3031), "OPTIMAL", "")</f>
        <v/>
      </c>
    </row>
    <row r="3032" ht="20" customHeight="1">
      <c r="A3032" s="28" t="n">
        <v>4</v>
      </c>
      <c r="B3032" s="28" t="n">
        <v>45</v>
      </c>
      <c r="C3032" s="29" t="n">
        <v>85</v>
      </c>
      <c r="D3032" s="29" t="n">
        <v>3</v>
      </c>
      <c r="E3032" s="30" t="n">
        <v>8</v>
      </c>
      <c r="F3032" s="29" t="n">
        <v>1.5</v>
      </c>
      <c r="G3032" s="28" t="n">
        <v>200</v>
      </c>
      <c r="H3032" s="30" t="inlineStr">
        <is>
          <t>ON</t>
        </is>
      </c>
      <c r="I3032" s="31" t="n">
        <v>1132.611974342026</v>
      </c>
      <c r="J3032" s="31" t="n">
        <v>6657.967474874614</v>
      </c>
      <c r="K3032" s="31" t="n">
        <v>3166.666666666667</v>
      </c>
      <c r="L3032" s="31" t="n">
        <v>150</v>
      </c>
      <c r="M3032" s="31">
        <f>I3032+J3032+K3032+L3032</f>
        <v/>
      </c>
      <c r="N3032" s="31">
        <f>M3032*'Dashboard &amp; Optimisation'!$B$18/('Dashboard &amp; Optimisation'!$B$16/3.6)</f>
        <v/>
      </c>
      <c r="O3032" s="31" t="n">
        <v>1662.68553382111</v>
      </c>
      <c r="P3032" s="32" t="n">
        <v>0.06160673983771942</v>
      </c>
      <c r="Q3032" s="33" t="n">
        <v>16.04361268425892</v>
      </c>
      <c r="R3032" s="31" t="n">
        <v>7504.185074083562</v>
      </c>
      <c r="S3032" s="31">
        <f>R3032*IF(A3032=4, 2.0, 3.0)</f>
        <v/>
      </c>
      <c r="T3032" s="29">
        <f>'Dashboard &amp; Optimisation'!$B$18*U3032</f>
        <v/>
      </c>
      <c r="U3032" s="34">
        <f>MIN(1, S3032/M3032)</f>
        <v/>
      </c>
      <c r="V3032" s="34">
        <f>N3032/(N3032+O3032)</f>
        <v/>
      </c>
      <c r="W3032" s="34">
        <f>U3032*V3032</f>
        <v/>
      </c>
      <c r="X3032" s="32">
        <f>T3032/N3032</f>
        <v/>
      </c>
      <c r="Y3032" s="35">
        <f>IF(W3032=MAXIFS(W$2:W$7201, A$2:A$7201, A3032, B$2:B$7201, B3032), "OPTIMAL", "")</f>
        <v/>
      </c>
    </row>
    <row r="3033" ht="20" customHeight="1">
      <c r="A3033" s="36" t="n">
        <v>4</v>
      </c>
      <c r="B3033" s="36" t="n">
        <v>45</v>
      </c>
      <c r="C3033" s="37" t="n">
        <v>85</v>
      </c>
      <c r="D3033" s="37" t="n">
        <v>3</v>
      </c>
      <c r="E3033" s="6" t="n">
        <v>8</v>
      </c>
      <c r="F3033" s="37" t="n">
        <v>1.5</v>
      </c>
      <c r="G3033" s="36" t="n">
        <v>200</v>
      </c>
      <c r="H3033" s="6" t="inlineStr">
        <is>
          <t>OFF</t>
        </is>
      </c>
      <c r="I3033" s="38" t="n">
        <v>1132.611974342026</v>
      </c>
      <c r="J3033" s="38" t="n">
        <v>6657.967474874614</v>
      </c>
      <c r="K3033" s="38" t="n">
        <v>3166.666666666667</v>
      </c>
      <c r="L3033" s="38" t="n">
        <v>150</v>
      </c>
      <c r="M3033" s="38">
        <f>I3033+J3033+K3033+L3033</f>
        <v/>
      </c>
      <c r="N3033" s="38">
        <f>M3033*'Dashboard &amp; Optimisation'!$B$18/('Dashboard &amp; Optimisation'!$B$16/3.6)</f>
        <v/>
      </c>
      <c r="O3033" s="38" t="n">
        <v>1662.68553382111</v>
      </c>
      <c r="P3033" s="39" t="n">
        <v>0.2636177477690319</v>
      </c>
      <c r="Q3033" s="40" t="n">
        <v>16.04361268425892</v>
      </c>
      <c r="R3033" s="38" t="n">
        <v>1753.707333689133</v>
      </c>
      <c r="S3033" s="38">
        <f>R3033*IF(A3033=4, 2.0, 3.0)</f>
        <v/>
      </c>
      <c r="T3033" s="37">
        <f>'Dashboard &amp; Optimisation'!$B$18*U3033</f>
        <v/>
      </c>
      <c r="U3033" s="26">
        <f>MIN(1, S3033/M3033)</f>
        <v/>
      </c>
      <c r="V3033" s="26">
        <f>N3033/(N3033+O3033)</f>
        <v/>
      </c>
      <c r="W3033" s="26">
        <f>U3033*V3033</f>
        <v/>
      </c>
      <c r="X3033" s="39">
        <f>T3033/N3033</f>
        <v/>
      </c>
      <c r="Y3033" s="41">
        <f>IF(W3033=MAXIFS(W$2:W$7201, A$2:A$7201, A3033, B$2:B$7201, B3033), "OPTIMAL", "")</f>
        <v/>
      </c>
    </row>
    <row r="3034" ht="20" customHeight="1">
      <c r="A3034" s="28" t="n">
        <v>4</v>
      </c>
      <c r="B3034" s="28" t="n">
        <v>45</v>
      </c>
      <c r="C3034" s="29" t="n">
        <v>85</v>
      </c>
      <c r="D3034" s="29" t="n">
        <v>3</v>
      </c>
      <c r="E3034" s="30" t="n">
        <v>8</v>
      </c>
      <c r="F3034" s="29" t="n">
        <v>2</v>
      </c>
      <c r="G3034" s="28" t="n">
        <v>50</v>
      </c>
      <c r="H3034" s="30" t="inlineStr">
        <is>
          <t>ON</t>
        </is>
      </c>
      <c r="I3034" s="31" t="n">
        <v>1132.611974342026</v>
      </c>
      <c r="J3034" s="31" t="n">
        <v>6657.967474874614</v>
      </c>
      <c r="K3034" s="31" t="n">
        <v>3166.666666666667</v>
      </c>
      <c r="L3034" s="31" t="n">
        <v>150</v>
      </c>
      <c r="M3034" s="31">
        <f>I3034+J3034+K3034+L3034</f>
        <v/>
      </c>
      <c r="N3034" s="31">
        <f>M3034*'Dashboard &amp; Optimisation'!$B$18/('Dashboard &amp; Optimisation'!$B$16/3.6)</f>
        <v/>
      </c>
      <c r="O3034" s="31" t="n">
        <v>1949.853182084885</v>
      </c>
      <c r="P3034" s="32" t="n">
        <v>0.05787037246565759</v>
      </c>
      <c r="Q3034" s="33" t="n">
        <v>21.32481691234523</v>
      </c>
      <c r="R3034" s="31" t="n">
        <v>8218.386873108655</v>
      </c>
      <c r="S3034" s="31">
        <f>R3034*IF(A3034=4, 2.0, 3.0)</f>
        <v/>
      </c>
      <c r="T3034" s="29">
        <f>'Dashboard &amp; Optimisation'!$B$18*U3034</f>
        <v/>
      </c>
      <c r="U3034" s="34">
        <f>MIN(1, S3034/M3034)</f>
        <v/>
      </c>
      <c r="V3034" s="34">
        <f>N3034/(N3034+O3034)</f>
        <v/>
      </c>
      <c r="W3034" s="34">
        <f>U3034*V3034</f>
        <v/>
      </c>
      <c r="X3034" s="32">
        <f>T3034/N3034</f>
        <v/>
      </c>
      <c r="Y3034" s="35">
        <f>IF(W3034=MAXIFS(W$2:W$7201, A$2:A$7201, A3034, B$2:B$7201, B3034), "OPTIMAL", "")</f>
        <v/>
      </c>
    </row>
    <row r="3035" ht="20" customHeight="1">
      <c r="A3035" s="36" t="n">
        <v>4</v>
      </c>
      <c r="B3035" s="36" t="n">
        <v>45</v>
      </c>
      <c r="C3035" s="37" t="n">
        <v>85</v>
      </c>
      <c r="D3035" s="37" t="n">
        <v>3</v>
      </c>
      <c r="E3035" s="6" t="n">
        <v>8</v>
      </c>
      <c r="F3035" s="37" t="n">
        <v>2</v>
      </c>
      <c r="G3035" s="36" t="n">
        <v>50</v>
      </c>
      <c r="H3035" s="6" t="inlineStr">
        <is>
          <t>OFF</t>
        </is>
      </c>
      <c r="I3035" s="38" t="n">
        <v>1132.611974342026</v>
      </c>
      <c r="J3035" s="38" t="n">
        <v>6657.967474874614</v>
      </c>
      <c r="K3035" s="38" t="n">
        <v>3166.666666666667</v>
      </c>
      <c r="L3035" s="38" t="n">
        <v>150</v>
      </c>
      <c r="M3035" s="38">
        <f>I3035+J3035+K3035+L3035</f>
        <v/>
      </c>
      <c r="N3035" s="38">
        <f>M3035*'Dashboard &amp; Optimisation'!$B$18/('Dashboard &amp; Optimisation'!$B$16/3.6)</f>
        <v/>
      </c>
      <c r="O3035" s="38" t="n">
        <v>1949.853182084885</v>
      </c>
      <c r="P3035" s="39" t="n">
        <v>0.2615246811055555</v>
      </c>
      <c r="Q3035" s="40" t="n">
        <v>21.32481691234523</v>
      </c>
      <c r="R3035" s="38" t="n">
        <v>1818.570650399565</v>
      </c>
      <c r="S3035" s="38">
        <f>R3035*IF(A3035=4, 2.0, 3.0)</f>
        <v/>
      </c>
      <c r="T3035" s="37">
        <f>'Dashboard &amp; Optimisation'!$B$18*U3035</f>
        <v/>
      </c>
      <c r="U3035" s="26">
        <f>MIN(1, S3035/M3035)</f>
        <v/>
      </c>
      <c r="V3035" s="26">
        <f>N3035/(N3035+O3035)</f>
        <v/>
      </c>
      <c r="W3035" s="26">
        <f>U3035*V3035</f>
        <v/>
      </c>
      <c r="X3035" s="39">
        <f>T3035/N3035</f>
        <v/>
      </c>
      <c r="Y3035" s="41">
        <f>IF(W3035=MAXIFS(W$2:W$7201, A$2:A$7201, A3035, B$2:B$7201, B3035), "OPTIMAL", "")</f>
        <v/>
      </c>
    </row>
    <row r="3036" ht="20" customHeight="1">
      <c r="A3036" s="28" t="n">
        <v>4</v>
      </c>
      <c r="B3036" s="28" t="n">
        <v>45</v>
      </c>
      <c r="C3036" s="29" t="n">
        <v>85</v>
      </c>
      <c r="D3036" s="29" t="n">
        <v>3</v>
      </c>
      <c r="E3036" s="30" t="n">
        <v>8</v>
      </c>
      <c r="F3036" s="29" t="n">
        <v>2</v>
      </c>
      <c r="G3036" s="28" t="n">
        <v>100</v>
      </c>
      <c r="H3036" s="30" t="inlineStr">
        <is>
          <t>ON</t>
        </is>
      </c>
      <c r="I3036" s="31" t="n">
        <v>1132.611974342026</v>
      </c>
      <c r="J3036" s="31" t="n">
        <v>6657.967474874614</v>
      </c>
      <c r="K3036" s="31" t="n">
        <v>3166.666666666667</v>
      </c>
      <c r="L3036" s="31" t="n">
        <v>150</v>
      </c>
      <c r="M3036" s="31">
        <f>I3036+J3036+K3036+L3036</f>
        <v/>
      </c>
      <c r="N3036" s="31">
        <f>M3036*'Dashboard &amp; Optimisation'!$B$18/('Dashboard &amp; Optimisation'!$B$16/3.6)</f>
        <v/>
      </c>
      <c r="O3036" s="31" t="n">
        <v>1949.853182084885</v>
      </c>
      <c r="P3036" s="32" t="n">
        <v>0.05880657801325698</v>
      </c>
      <c r="Q3036" s="33" t="n">
        <v>21.32481691234523</v>
      </c>
      <c r="R3036" s="31" t="n">
        <v>8087.549479693454</v>
      </c>
      <c r="S3036" s="31">
        <f>R3036*IF(A3036=4, 2.0, 3.0)</f>
        <v/>
      </c>
      <c r="T3036" s="29">
        <f>'Dashboard &amp; Optimisation'!$B$18*U3036</f>
        <v/>
      </c>
      <c r="U3036" s="34">
        <f>MIN(1, S3036/M3036)</f>
        <v/>
      </c>
      <c r="V3036" s="34">
        <f>N3036/(N3036+O3036)</f>
        <v/>
      </c>
      <c r="W3036" s="34">
        <f>U3036*V3036</f>
        <v/>
      </c>
      <c r="X3036" s="32">
        <f>T3036/N3036</f>
        <v/>
      </c>
      <c r="Y3036" s="35">
        <f>IF(W3036=MAXIFS(W$2:W$7201, A$2:A$7201, A3036, B$2:B$7201, B3036), "OPTIMAL", "")</f>
        <v/>
      </c>
    </row>
    <row r="3037" ht="20" customHeight="1">
      <c r="A3037" s="36" t="n">
        <v>4</v>
      </c>
      <c r="B3037" s="36" t="n">
        <v>45</v>
      </c>
      <c r="C3037" s="37" t="n">
        <v>85</v>
      </c>
      <c r="D3037" s="37" t="n">
        <v>3</v>
      </c>
      <c r="E3037" s="6" t="n">
        <v>8</v>
      </c>
      <c r="F3037" s="37" t="n">
        <v>2</v>
      </c>
      <c r="G3037" s="36" t="n">
        <v>100</v>
      </c>
      <c r="H3037" s="6" t="inlineStr">
        <is>
          <t>OFF</t>
        </is>
      </c>
      <c r="I3037" s="38" t="n">
        <v>1132.611974342026</v>
      </c>
      <c r="J3037" s="38" t="n">
        <v>6657.967474874614</v>
      </c>
      <c r="K3037" s="38" t="n">
        <v>3166.666666666667</v>
      </c>
      <c r="L3037" s="38" t="n">
        <v>150</v>
      </c>
      <c r="M3037" s="38">
        <f>I3037+J3037+K3037+L3037</f>
        <v/>
      </c>
      <c r="N3037" s="38">
        <f>M3037*'Dashboard &amp; Optimisation'!$B$18/('Dashboard &amp; Optimisation'!$B$16/3.6)</f>
        <v/>
      </c>
      <c r="O3037" s="38" t="n">
        <v>1949.853182084885</v>
      </c>
      <c r="P3037" s="39" t="n">
        <v>0.2624608866531549</v>
      </c>
      <c r="Q3037" s="40" t="n">
        <v>21.32481691234523</v>
      </c>
      <c r="R3037" s="38" t="n">
        <v>1812.083756472946</v>
      </c>
      <c r="S3037" s="38">
        <f>R3037*IF(A3037=4, 2.0, 3.0)</f>
        <v/>
      </c>
      <c r="T3037" s="37">
        <f>'Dashboard &amp; Optimisation'!$B$18*U3037</f>
        <v/>
      </c>
      <c r="U3037" s="26">
        <f>MIN(1, S3037/M3037)</f>
        <v/>
      </c>
      <c r="V3037" s="26">
        <f>N3037/(N3037+O3037)</f>
        <v/>
      </c>
      <c r="W3037" s="26">
        <f>U3037*V3037</f>
        <v/>
      </c>
      <c r="X3037" s="39">
        <f>T3037/N3037</f>
        <v/>
      </c>
      <c r="Y3037" s="41">
        <f>IF(W3037=MAXIFS(W$2:W$7201, A$2:A$7201, A3037, B$2:B$7201, B3037), "OPTIMAL", "")</f>
        <v/>
      </c>
    </row>
    <row r="3038" ht="20" customHeight="1">
      <c r="A3038" s="28" t="n">
        <v>4</v>
      </c>
      <c r="B3038" s="28" t="n">
        <v>45</v>
      </c>
      <c r="C3038" s="29" t="n">
        <v>85</v>
      </c>
      <c r="D3038" s="29" t="n">
        <v>3</v>
      </c>
      <c r="E3038" s="30" t="n">
        <v>8</v>
      </c>
      <c r="F3038" s="29" t="n">
        <v>2</v>
      </c>
      <c r="G3038" s="28" t="n">
        <v>150</v>
      </c>
      <c r="H3038" s="30" t="inlineStr">
        <is>
          <t>ON</t>
        </is>
      </c>
      <c r="I3038" s="31" t="n">
        <v>1132.611974342026</v>
      </c>
      <c r="J3038" s="31" t="n">
        <v>6657.967474874614</v>
      </c>
      <c r="K3038" s="31" t="n">
        <v>3166.666666666667</v>
      </c>
      <c r="L3038" s="31" t="n">
        <v>150</v>
      </c>
      <c r="M3038" s="31">
        <f>I3038+J3038+K3038+L3038</f>
        <v/>
      </c>
      <c r="N3038" s="31">
        <f>M3038*'Dashboard &amp; Optimisation'!$B$18/('Dashboard &amp; Optimisation'!$B$16/3.6)</f>
        <v/>
      </c>
      <c r="O3038" s="31" t="n">
        <v>1949.853182084885</v>
      </c>
      <c r="P3038" s="32" t="n">
        <v>0.05974278356085636</v>
      </c>
      <c r="Q3038" s="33" t="n">
        <v>21.32481691234523</v>
      </c>
      <c r="R3038" s="31" t="n">
        <v>7960.812688434627</v>
      </c>
      <c r="S3038" s="31">
        <f>R3038*IF(A3038=4, 2.0, 3.0)</f>
        <v/>
      </c>
      <c r="T3038" s="29">
        <f>'Dashboard &amp; Optimisation'!$B$18*U3038</f>
        <v/>
      </c>
      <c r="U3038" s="34">
        <f>MIN(1, S3038/M3038)</f>
        <v/>
      </c>
      <c r="V3038" s="34">
        <f>N3038/(N3038+O3038)</f>
        <v/>
      </c>
      <c r="W3038" s="34">
        <f>U3038*V3038</f>
        <v/>
      </c>
      <c r="X3038" s="32">
        <f>T3038/N3038</f>
        <v/>
      </c>
      <c r="Y3038" s="35">
        <f>IF(W3038=MAXIFS(W$2:W$7201, A$2:A$7201, A3038, B$2:B$7201, B3038), "OPTIMAL", "")</f>
        <v/>
      </c>
    </row>
    <row r="3039" ht="20" customHeight="1">
      <c r="A3039" s="36" t="n">
        <v>4</v>
      </c>
      <c r="B3039" s="36" t="n">
        <v>45</v>
      </c>
      <c r="C3039" s="37" t="n">
        <v>85</v>
      </c>
      <c r="D3039" s="37" t="n">
        <v>3</v>
      </c>
      <c r="E3039" s="6" t="n">
        <v>8</v>
      </c>
      <c r="F3039" s="37" t="n">
        <v>2</v>
      </c>
      <c r="G3039" s="36" t="n">
        <v>150</v>
      </c>
      <c r="H3039" s="6" t="inlineStr">
        <is>
          <t>OFF</t>
        </is>
      </c>
      <c r="I3039" s="38" t="n">
        <v>1132.611974342026</v>
      </c>
      <c r="J3039" s="38" t="n">
        <v>6657.967474874614</v>
      </c>
      <c r="K3039" s="38" t="n">
        <v>3166.666666666667</v>
      </c>
      <c r="L3039" s="38" t="n">
        <v>150</v>
      </c>
      <c r="M3039" s="38">
        <f>I3039+J3039+K3039+L3039</f>
        <v/>
      </c>
      <c r="N3039" s="38">
        <f>M3039*'Dashboard &amp; Optimisation'!$B$18/('Dashboard &amp; Optimisation'!$B$16/3.6)</f>
        <v/>
      </c>
      <c r="O3039" s="38" t="n">
        <v>1949.853182084885</v>
      </c>
      <c r="P3039" s="39" t="n">
        <v>0.2633970922007544</v>
      </c>
      <c r="Q3039" s="40" t="n">
        <v>21.32481691234523</v>
      </c>
      <c r="R3039" s="38" t="n">
        <v>1805.64297593376</v>
      </c>
      <c r="S3039" s="38">
        <f>R3039*IF(A3039=4, 2.0, 3.0)</f>
        <v/>
      </c>
      <c r="T3039" s="37">
        <f>'Dashboard &amp; Optimisation'!$B$18*U3039</f>
        <v/>
      </c>
      <c r="U3039" s="26">
        <f>MIN(1, S3039/M3039)</f>
        <v/>
      </c>
      <c r="V3039" s="26">
        <f>N3039/(N3039+O3039)</f>
        <v/>
      </c>
      <c r="W3039" s="26">
        <f>U3039*V3039</f>
        <v/>
      </c>
      <c r="X3039" s="39">
        <f>T3039/N3039</f>
        <v/>
      </c>
      <c r="Y3039" s="41">
        <f>IF(W3039=MAXIFS(W$2:W$7201, A$2:A$7201, A3039, B$2:B$7201, B3039), "OPTIMAL", "")</f>
        <v/>
      </c>
    </row>
    <row r="3040" ht="20" customHeight="1">
      <c r="A3040" s="28" t="n">
        <v>4</v>
      </c>
      <c r="B3040" s="28" t="n">
        <v>45</v>
      </c>
      <c r="C3040" s="29" t="n">
        <v>85</v>
      </c>
      <c r="D3040" s="29" t="n">
        <v>3</v>
      </c>
      <c r="E3040" s="30" t="n">
        <v>8</v>
      </c>
      <c r="F3040" s="29" t="n">
        <v>2</v>
      </c>
      <c r="G3040" s="28" t="n">
        <v>200</v>
      </c>
      <c r="H3040" s="30" t="inlineStr">
        <is>
          <t>ON</t>
        </is>
      </c>
      <c r="I3040" s="31" t="n">
        <v>1132.611974342026</v>
      </c>
      <c r="J3040" s="31" t="n">
        <v>6657.967474874614</v>
      </c>
      <c r="K3040" s="31" t="n">
        <v>3166.666666666667</v>
      </c>
      <c r="L3040" s="31" t="n">
        <v>150</v>
      </c>
      <c r="M3040" s="31">
        <f>I3040+J3040+K3040+L3040</f>
        <v/>
      </c>
      <c r="N3040" s="31">
        <f>M3040*'Dashboard &amp; Optimisation'!$B$18/('Dashboard &amp; Optimisation'!$B$16/3.6)</f>
        <v/>
      </c>
      <c r="O3040" s="31" t="n">
        <v>1949.853182084885</v>
      </c>
      <c r="P3040" s="32" t="n">
        <v>0.06067898910845575</v>
      </c>
      <c r="Q3040" s="33" t="n">
        <v>21.32481691234523</v>
      </c>
      <c r="R3040" s="31" t="n">
        <v>7837.986696904167</v>
      </c>
      <c r="S3040" s="31">
        <f>R3040*IF(A3040=4, 2.0, 3.0)</f>
        <v/>
      </c>
      <c r="T3040" s="29">
        <f>'Dashboard &amp; Optimisation'!$B$18*U3040</f>
        <v/>
      </c>
      <c r="U3040" s="34">
        <f>MIN(1, S3040/M3040)</f>
        <v/>
      </c>
      <c r="V3040" s="34">
        <f>N3040/(N3040+O3040)</f>
        <v/>
      </c>
      <c r="W3040" s="34">
        <f>U3040*V3040</f>
        <v/>
      </c>
      <c r="X3040" s="32">
        <f>T3040/N3040</f>
        <v/>
      </c>
      <c r="Y3040" s="35">
        <f>IF(W3040=MAXIFS(W$2:W$7201, A$2:A$7201, A3040, B$2:B$7201, B3040), "OPTIMAL", "")</f>
        <v/>
      </c>
    </row>
    <row r="3041" ht="20" customHeight="1">
      <c r="A3041" s="36" t="n">
        <v>4</v>
      </c>
      <c r="B3041" s="36" t="n">
        <v>45</v>
      </c>
      <c r="C3041" s="37" t="n">
        <v>85</v>
      </c>
      <c r="D3041" s="37" t="n">
        <v>3</v>
      </c>
      <c r="E3041" s="6" t="n">
        <v>8</v>
      </c>
      <c r="F3041" s="37" t="n">
        <v>2</v>
      </c>
      <c r="G3041" s="36" t="n">
        <v>200</v>
      </c>
      <c r="H3041" s="6" t="inlineStr">
        <is>
          <t>OFF</t>
        </is>
      </c>
      <c r="I3041" s="38" t="n">
        <v>1132.611974342026</v>
      </c>
      <c r="J3041" s="38" t="n">
        <v>6657.967474874614</v>
      </c>
      <c r="K3041" s="38" t="n">
        <v>3166.666666666667</v>
      </c>
      <c r="L3041" s="38" t="n">
        <v>150</v>
      </c>
      <c r="M3041" s="38">
        <f>I3041+J3041+K3041+L3041</f>
        <v/>
      </c>
      <c r="N3041" s="38">
        <f>M3041*'Dashboard &amp; Optimisation'!$B$18/('Dashboard &amp; Optimisation'!$B$16/3.6)</f>
        <v/>
      </c>
      <c r="O3041" s="38" t="n">
        <v>1949.853182084885</v>
      </c>
      <c r="P3041" s="39" t="n">
        <v>0.2643332977483537</v>
      </c>
      <c r="Q3041" s="40" t="n">
        <v>21.32481691234523</v>
      </c>
      <c r="R3041" s="38" t="n">
        <v>1799.247818814121</v>
      </c>
      <c r="S3041" s="38">
        <f>R3041*IF(A3041=4, 2.0, 3.0)</f>
        <v/>
      </c>
      <c r="T3041" s="37">
        <f>'Dashboard &amp; Optimisation'!$B$18*U3041</f>
        <v/>
      </c>
      <c r="U3041" s="26">
        <f>MIN(1, S3041/M3041)</f>
        <v/>
      </c>
      <c r="V3041" s="26">
        <f>N3041/(N3041+O3041)</f>
        <v/>
      </c>
      <c r="W3041" s="26">
        <f>U3041*V3041</f>
        <v/>
      </c>
      <c r="X3041" s="39">
        <f>T3041/N3041</f>
        <v/>
      </c>
      <c r="Y3041" s="41">
        <f>IF(W3041=MAXIFS(W$2:W$7201, A$2:A$7201, A3041, B$2:B$7201, B3041), "OPTIMAL", "")</f>
        <v/>
      </c>
    </row>
    <row r="3042" ht="20" customHeight="1">
      <c r="A3042" s="28" t="n">
        <v>4</v>
      </c>
      <c r="B3042" s="28" t="n">
        <v>45</v>
      </c>
      <c r="C3042" s="29" t="n">
        <v>90</v>
      </c>
      <c r="D3042" s="29" t="n">
        <v>2</v>
      </c>
      <c r="E3042" s="30" t="n">
        <v>0</v>
      </c>
      <c r="F3042" s="29" t="n">
        <v>0</v>
      </c>
      <c r="G3042" s="28" t="n">
        <v>50</v>
      </c>
      <c r="H3042" s="30" t="inlineStr">
        <is>
          <t>ON</t>
        </is>
      </c>
      <c r="I3042" s="31" t="n">
        <v>1132.611974342026</v>
      </c>
      <c r="J3042" s="31" t="n">
        <v>6657.967474874614</v>
      </c>
      <c r="K3042" s="31" t="n">
        <v>3166.666666666667</v>
      </c>
      <c r="L3042" s="31" t="n">
        <v>150</v>
      </c>
      <c r="M3042" s="31">
        <f>I3042+J3042+K3042+L3042</f>
        <v/>
      </c>
      <c r="N3042" s="31">
        <f>M3042*'Dashboard &amp; Optimisation'!$B$18/('Dashboard &amp; Optimisation'!$B$16/3.6)</f>
        <v/>
      </c>
      <c r="O3042" s="31" t="n">
        <v>537.3372803632109</v>
      </c>
      <c r="P3042" s="32" t="n">
        <v>0.4889946483656731</v>
      </c>
      <c r="Q3042" s="33" t="n">
        <v>0.2</v>
      </c>
      <c r="R3042" s="31" t="n">
        <v>736.0656687910309</v>
      </c>
      <c r="S3042" s="31">
        <f>R3042*IF(A3042=4, 2.0, 3.0)</f>
        <v/>
      </c>
      <c r="T3042" s="29">
        <f>'Dashboard &amp; Optimisation'!$B$18*U3042</f>
        <v/>
      </c>
      <c r="U3042" s="34">
        <f>MIN(1, S3042/M3042)</f>
        <v/>
      </c>
      <c r="V3042" s="34">
        <f>N3042/(N3042+O3042)</f>
        <v/>
      </c>
      <c r="W3042" s="34">
        <f>U3042*V3042</f>
        <v/>
      </c>
      <c r="X3042" s="32">
        <f>T3042/N3042</f>
        <v/>
      </c>
      <c r="Y3042" s="35">
        <f>IF(W3042=MAXIFS(W$2:W$7201, A$2:A$7201, A3042, B$2:B$7201, B3042), "OPTIMAL", "")</f>
        <v/>
      </c>
    </row>
    <row r="3043" ht="20" customHeight="1">
      <c r="A3043" s="36" t="n">
        <v>4</v>
      </c>
      <c r="B3043" s="36" t="n">
        <v>45</v>
      </c>
      <c r="C3043" s="37" t="n">
        <v>90</v>
      </c>
      <c r="D3043" s="37" t="n">
        <v>2</v>
      </c>
      <c r="E3043" s="6" t="n">
        <v>0</v>
      </c>
      <c r="F3043" s="37" t="n">
        <v>0</v>
      </c>
      <c r="G3043" s="36" t="n">
        <v>50</v>
      </c>
      <c r="H3043" s="6" t="inlineStr">
        <is>
          <t>OFF</t>
        </is>
      </c>
      <c r="I3043" s="38" t="n">
        <v>1132.611974342026</v>
      </c>
      <c r="J3043" s="38" t="n">
        <v>6657.967474874614</v>
      </c>
      <c r="K3043" s="38" t="n">
        <v>3166.666666666667</v>
      </c>
      <c r="L3043" s="38" t="n">
        <v>150</v>
      </c>
      <c r="M3043" s="38">
        <f>I3043+J3043+K3043+L3043</f>
        <v/>
      </c>
      <c r="N3043" s="38">
        <f>M3043*'Dashboard &amp; Optimisation'!$B$18/('Dashboard &amp; Optimisation'!$B$16/3.6)</f>
        <v/>
      </c>
      <c r="O3043" s="38" t="n">
        <v>537.3372803632109</v>
      </c>
      <c r="P3043" s="39" t="n">
        <v>0.8426722996809961</v>
      </c>
      <c r="Q3043" s="40" t="n">
        <v>0.2</v>
      </c>
      <c r="R3043" s="38" t="n">
        <v>427.1318435657264</v>
      </c>
      <c r="S3043" s="38">
        <f>R3043*IF(A3043=4, 2.0, 3.0)</f>
        <v/>
      </c>
      <c r="T3043" s="37">
        <f>'Dashboard &amp; Optimisation'!$B$18*U3043</f>
        <v/>
      </c>
      <c r="U3043" s="26">
        <f>MIN(1, S3043/M3043)</f>
        <v/>
      </c>
      <c r="V3043" s="26">
        <f>N3043/(N3043+O3043)</f>
        <v/>
      </c>
      <c r="W3043" s="26">
        <f>U3043*V3043</f>
        <v/>
      </c>
      <c r="X3043" s="39">
        <f>T3043/N3043</f>
        <v/>
      </c>
      <c r="Y3043" s="41">
        <f>IF(W3043=MAXIFS(W$2:W$7201, A$2:A$7201, A3043, B$2:B$7201, B3043), "OPTIMAL", "")</f>
        <v/>
      </c>
    </row>
    <row r="3044" ht="20" customHeight="1">
      <c r="A3044" s="28" t="n">
        <v>4</v>
      </c>
      <c r="B3044" s="28" t="n">
        <v>45</v>
      </c>
      <c r="C3044" s="29" t="n">
        <v>90</v>
      </c>
      <c r="D3044" s="29" t="n">
        <v>2</v>
      </c>
      <c r="E3044" s="30" t="n">
        <v>0</v>
      </c>
      <c r="F3044" s="29" t="n">
        <v>0</v>
      </c>
      <c r="G3044" s="28" t="n">
        <v>100</v>
      </c>
      <c r="H3044" s="30" t="inlineStr">
        <is>
          <t>ON</t>
        </is>
      </c>
      <c r="I3044" s="31" t="n">
        <v>1132.611974342026</v>
      </c>
      <c r="J3044" s="31" t="n">
        <v>6657.967474874614</v>
      </c>
      <c r="K3044" s="31" t="n">
        <v>3166.666666666667</v>
      </c>
      <c r="L3044" s="31" t="n">
        <v>150</v>
      </c>
      <c r="M3044" s="31">
        <f>I3044+J3044+K3044+L3044</f>
        <v/>
      </c>
      <c r="N3044" s="31">
        <f>M3044*'Dashboard &amp; Optimisation'!$B$18/('Dashboard &amp; Optimisation'!$B$16/3.6)</f>
        <v/>
      </c>
      <c r="O3044" s="31" t="n">
        <v>537.3372803632109</v>
      </c>
      <c r="P3044" s="32" t="n">
        <v>0.4898788424939614</v>
      </c>
      <c r="Q3044" s="33" t="n">
        <v>0.2</v>
      </c>
      <c r="R3044" s="31" t="n">
        <v>734.7371261271626</v>
      </c>
      <c r="S3044" s="31">
        <f>R3044*IF(A3044=4, 2.0, 3.0)</f>
        <v/>
      </c>
      <c r="T3044" s="29">
        <f>'Dashboard &amp; Optimisation'!$B$18*U3044</f>
        <v/>
      </c>
      <c r="U3044" s="34">
        <f>MIN(1, S3044/M3044)</f>
        <v/>
      </c>
      <c r="V3044" s="34">
        <f>N3044/(N3044+O3044)</f>
        <v/>
      </c>
      <c r="W3044" s="34">
        <f>U3044*V3044</f>
        <v/>
      </c>
      <c r="X3044" s="32">
        <f>T3044/N3044</f>
        <v/>
      </c>
      <c r="Y3044" s="35">
        <f>IF(W3044=MAXIFS(W$2:W$7201, A$2:A$7201, A3044, B$2:B$7201, B3044), "OPTIMAL", "")</f>
        <v/>
      </c>
    </row>
    <row r="3045" ht="20" customHeight="1">
      <c r="A3045" s="36" t="n">
        <v>4</v>
      </c>
      <c r="B3045" s="36" t="n">
        <v>45</v>
      </c>
      <c r="C3045" s="37" t="n">
        <v>90</v>
      </c>
      <c r="D3045" s="37" t="n">
        <v>2</v>
      </c>
      <c r="E3045" s="6" t="n">
        <v>0</v>
      </c>
      <c r="F3045" s="37" t="n">
        <v>0</v>
      </c>
      <c r="G3045" s="36" t="n">
        <v>100</v>
      </c>
      <c r="H3045" s="6" t="inlineStr">
        <is>
          <t>OFF</t>
        </is>
      </c>
      <c r="I3045" s="38" t="n">
        <v>1132.611974342026</v>
      </c>
      <c r="J3045" s="38" t="n">
        <v>6657.967474874614</v>
      </c>
      <c r="K3045" s="38" t="n">
        <v>3166.666666666667</v>
      </c>
      <c r="L3045" s="38" t="n">
        <v>150</v>
      </c>
      <c r="M3045" s="38">
        <f>I3045+J3045+K3045+L3045</f>
        <v/>
      </c>
      <c r="N3045" s="38">
        <f>M3045*'Dashboard &amp; Optimisation'!$B$18/('Dashboard &amp; Optimisation'!$B$16/3.6)</f>
        <v/>
      </c>
      <c r="O3045" s="38" t="n">
        <v>537.3372803632109</v>
      </c>
      <c r="P3045" s="39" t="n">
        <v>0.8435564938092843</v>
      </c>
      <c r="Q3045" s="40" t="n">
        <v>0.2</v>
      </c>
      <c r="R3045" s="38" t="n">
        <v>426.6841349998421</v>
      </c>
      <c r="S3045" s="38">
        <f>R3045*IF(A3045=4, 2.0, 3.0)</f>
        <v/>
      </c>
      <c r="T3045" s="37">
        <f>'Dashboard &amp; Optimisation'!$B$18*U3045</f>
        <v/>
      </c>
      <c r="U3045" s="26">
        <f>MIN(1, S3045/M3045)</f>
        <v/>
      </c>
      <c r="V3045" s="26">
        <f>N3045/(N3045+O3045)</f>
        <v/>
      </c>
      <c r="W3045" s="26">
        <f>U3045*V3045</f>
        <v/>
      </c>
      <c r="X3045" s="39">
        <f>T3045/N3045</f>
        <v/>
      </c>
      <c r="Y3045" s="41">
        <f>IF(W3045=MAXIFS(W$2:W$7201, A$2:A$7201, A3045, B$2:B$7201, B3045), "OPTIMAL", "")</f>
        <v/>
      </c>
    </row>
    <row r="3046" ht="20" customHeight="1">
      <c r="A3046" s="28" t="n">
        <v>4</v>
      </c>
      <c r="B3046" s="28" t="n">
        <v>45</v>
      </c>
      <c r="C3046" s="29" t="n">
        <v>90</v>
      </c>
      <c r="D3046" s="29" t="n">
        <v>2</v>
      </c>
      <c r="E3046" s="30" t="n">
        <v>0</v>
      </c>
      <c r="F3046" s="29" t="n">
        <v>0</v>
      </c>
      <c r="G3046" s="28" t="n">
        <v>150</v>
      </c>
      <c r="H3046" s="30" t="inlineStr">
        <is>
          <t>ON</t>
        </is>
      </c>
      <c r="I3046" s="31" t="n">
        <v>1132.611974342026</v>
      </c>
      <c r="J3046" s="31" t="n">
        <v>6657.967474874614</v>
      </c>
      <c r="K3046" s="31" t="n">
        <v>3166.666666666667</v>
      </c>
      <c r="L3046" s="31" t="n">
        <v>150</v>
      </c>
      <c r="M3046" s="31">
        <f>I3046+J3046+K3046+L3046</f>
        <v/>
      </c>
      <c r="N3046" s="31">
        <f>M3046*'Dashboard &amp; Optimisation'!$B$18/('Dashboard &amp; Optimisation'!$B$16/3.6)</f>
        <v/>
      </c>
      <c r="O3046" s="31" t="n">
        <v>537.3372803632109</v>
      </c>
      <c r="P3046" s="32" t="n">
        <v>0.4907630366222497</v>
      </c>
      <c r="Q3046" s="33" t="n">
        <v>0.2</v>
      </c>
      <c r="R3046" s="31" t="n">
        <v>733.4133706601079</v>
      </c>
      <c r="S3046" s="31">
        <f>R3046*IF(A3046=4, 2.0, 3.0)</f>
        <v/>
      </c>
      <c r="T3046" s="29">
        <f>'Dashboard &amp; Optimisation'!$B$18*U3046</f>
        <v/>
      </c>
      <c r="U3046" s="34">
        <f>MIN(1, S3046/M3046)</f>
        <v/>
      </c>
      <c r="V3046" s="34">
        <f>N3046/(N3046+O3046)</f>
        <v/>
      </c>
      <c r="W3046" s="34">
        <f>U3046*V3046</f>
        <v/>
      </c>
      <c r="X3046" s="32">
        <f>T3046/N3046</f>
        <v/>
      </c>
      <c r="Y3046" s="35">
        <f>IF(W3046=MAXIFS(W$2:W$7201, A$2:A$7201, A3046, B$2:B$7201, B3046), "OPTIMAL", "")</f>
        <v/>
      </c>
    </row>
    <row r="3047" ht="20" customHeight="1">
      <c r="A3047" s="36" t="n">
        <v>4</v>
      </c>
      <c r="B3047" s="36" t="n">
        <v>45</v>
      </c>
      <c r="C3047" s="37" t="n">
        <v>90</v>
      </c>
      <c r="D3047" s="37" t="n">
        <v>2</v>
      </c>
      <c r="E3047" s="6" t="n">
        <v>0</v>
      </c>
      <c r="F3047" s="37" t="n">
        <v>0</v>
      </c>
      <c r="G3047" s="36" t="n">
        <v>150</v>
      </c>
      <c r="H3047" s="6" t="inlineStr">
        <is>
          <t>OFF</t>
        </is>
      </c>
      <c r="I3047" s="38" t="n">
        <v>1132.611974342026</v>
      </c>
      <c r="J3047" s="38" t="n">
        <v>6657.967474874614</v>
      </c>
      <c r="K3047" s="38" t="n">
        <v>3166.666666666667</v>
      </c>
      <c r="L3047" s="38" t="n">
        <v>150</v>
      </c>
      <c r="M3047" s="38">
        <f>I3047+J3047+K3047+L3047</f>
        <v/>
      </c>
      <c r="N3047" s="38">
        <f>M3047*'Dashboard &amp; Optimisation'!$B$18/('Dashboard &amp; Optimisation'!$B$16/3.6)</f>
        <v/>
      </c>
      <c r="O3047" s="38" t="n">
        <v>537.3372803632109</v>
      </c>
      <c r="P3047" s="39" t="n">
        <v>0.8444406879375728</v>
      </c>
      <c r="Q3047" s="40" t="n">
        <v>0.2</v>
      </c>
      <c r="R3047" s="38" t="n">
        <v>426.2373640043301</v>
      </c>
      <c r="S3047" s="38">
        <f>R3047*IF(A3047=4, 2.0, 3.0)</f>
        <v/>
      </c>
      <c r="T3047" s="37">
        <f>'Dashboard &amp; Optimisation'!$B$18*U3047</f>
        <v/>
      </c>
      <c r="U3047" s="26">
        <f>MIN(1, S3047/M3047)</f>
        <v/>
      </c>
      <c r="V3047" s="26">
        <f>N3047/(N3047+O3047)</f>
        <v/>
      </c>
      <c r="W3047" s="26">
        <f>U3047*V3047</f>
        <v/>
      </c>
      <c r="X3047" s="39">
        <f>T3047/N3047</f>
        <v/>
      </c>
      <c r="Y3047" s="41">
        <f>IF(W3047=MAXIFS(W$2:W$7201, A$2:A$7201, A3047, B$2:B$7201, B3047), "OPTIMAL", "")</f>
        <v/>
      </c>
    </row>
    <row r="3048" ht="20" customHeight="1">
      <c r="A3048" s="28" t="n">
        <v>4</v>
      </c>
      <c r="B3048" s="28" t="n">
        <v>45</v>
      </c>
      <c r="C3048" s="29" t="n">
        <v>90</v>
      </c>
      <c r="D3048" s="29" t="n">
        <v>2</v>
      </c>
      <c r="E3048" s="30" t="n">
        <v>0</v>
      </c>
      <c r="F3048" s="29" t="n">
        <v>0</v>
      </c>
      <c r="G3048" s="28" t="n">
        <v>200</v>
      </c>
      <c r="H3048" s="30" t="inlineStr">
        <is>
          <t>ON</t>
        </is>
      </c>
      <c r="I3048" s="31" t="n">
        <v>1132.611974342026</v>
      </c>
      <c r="J3048" s="31" t="n">
        <v>6657.967474874614</v>
      </c>
      <c r="K3048" s="31" t="n">
        <v>3166.666666666667</v>
      </c>
      <c r="L3048" s="31" t="n">
        <v>150</v>
      </c>
      <c r="M3048" s="31">
        <f>I3048+J3048+K3048+L3048</f>
        <v/>
      </c>
      <c r="N3048" s="31">
        <f>M3048*'Dashboard &amp; Optimisation'!$B$18/('Dashboard &amp; Optimisation'!$B$16/3.6)</f>
        <v/>
      </c>
      <c r="O3048" s="31" t="n">
        <v>537.3372803632109</v>
      </c>
      <c r="P3048" s="32" t="n">
        <v>0.4916472307505381</v>
      </c>
      <c r="Q3048" s="33" t="n">
        <v>0.2</v>
      </c>
      <c r="R3048" s="31" t="n">
        <v>732.0943765615225</v>
      </c>
      <c r="S3048" s="31">
        <f>R3048*IF(A3048=4, 2.0, 3.0)</f>
        <v/>
      </c>
      <c r="T3048" s="29">
        <f>'Dashboard &amp; Optimisation'!$B$18*U3048</f>
        <v/>
      </c>
      <c r="U3048" s="34">
        <f>MIN(1, S3048/M3048)</f>
        <v/>
      </c>
      <c r="V3048" s="34">
        <f>N3048/(N3048+O3048)</f>
        <v/>
      </c>
      <c r="W3048" s="34">
        <f>U3048*V3048</f>
        <v/>
      </c>
      <c r="X3048" s="32">
        <f>T3048/N3048</f>
        <v/>
      </c>
      <c r="Y3048" s="35">
        <f>IF(W3048=MAXIFS(W$2:W$7201, A$2:A$7201, A3048, B$2:B$7201, B3048), "OPTIMAL", "")</f>
        <v/>
      </c>
    </row>
    <row r="3049" ht="20" customHeight="1">
      <c r="A3049" s="36" t="n">
        <v>4</v>
      </c>
      <c r="B3049" s="36" t="n">
        <v>45</v>
      </c>
      <c r="C3049" s="37" t="n">
        <v>90</v>
      </c>
      <c r="D3049" s="37" t="n">
        <v>2</v>
      </c>
      <c r="E3049" s="6" t="n">
        <v>0</v>
      </c>
      <c r="F3049" s="37" t="n">
        <v>0</v>
      </c>
      <c r="G3049" s="36" t="n">
        <v>200</v>
      </c>
      <c r="H3049" s="6" t="inlineStr">
        <is>
          <t>OFF</t>
        </is>
      </c>
      <c r="I3049" s="38" t="n">
        <v>1132.611974342026</v>
      </c>
      <c r="J3049" s="38" t="n">
        <v>6657.967474874614</v>
      </c>
      <c r="K3049" s="38" t="n">
        <v>3166.666666666667</v>
      </c>
      <c r="L3049" s="38" t="n">
        <v>150</v>
      </c>
      <c r="M3049" s="38">
        <f>I3049+J3049+K3049+L3049</f>
        <v/>
      </c>
      <c r="N3049" s="38">
        <f>M3049*'Dashboard &amp; Optimisation'!$B$18/('Dashboard &amp; Optimisation'!$B$16/3.6)</f>
        <v/>
      </c>
      <c r="O3049" s="38" t="n">
        <v>537.3372803632109</v>
      </c>
      <c r="P3049" s="39" t="n">
        <v>0.845324882065861</v>
      </c>
      <c r="Q3049" s="40" t="n">
        <v>0.2</v>
      </c>
      <c r="R3049" s="38" t="n">
        <v>425.7915276371471</v>
      </c>
      <c r="S3049" s="38">
        <f>R3049*IF(A3049=4, 2.0, 3.0)</f>
        <v/>
      </c>
      <c r="T3049" s="37">
        <f>'Dashboard &amp; Optimisation'!$B$18*U3049</f>
        <v/>
      </c>
      <c r="U3049" s="26">
        <f>MIN(1, S3049/M3049)</f>
        <v/>
      </c>
      <c r="V3049" s="26">
        <f>N3049/(N3049+O3049)</f>
        <v/>
      </c>
      <c r="W3049" s="26">
        <f>U3049*V3049</f>
        <v/>
      </c>
      <c r="X3049" s="39">
        <f>T3049/N3049</f>
        <v/>
      </c>
      <c r="Y3049" s="41">
        <f>IF(W3049=MAXIFS(W$2:W$7201, A$2:A$7201, A3049, B$2:B$7201, B3049), "OPTIMAL", "")</f>
        <v/>
      </c>
    </row>
    <row r="3050" ht="20" customHeight="1">
      <c r="A3050" s="28" t="n">
        <v>4</v>
      </c>
      <c r="B3050" s="28" t="n">
        <v>45</v>
      </c>
      <c r="C3050" s="29" t="n">
        <v>90</v>
      </c>
      <c r="D3050" s="29" t="n">
        <v>2</v>
      </c>
      <c r="E3050" s="30" t="n">
        <v>4</v>
      </c>
      <c r="F3050" s="29" t="n">
        <v>1.5</v>
      </c>
      <c r="G3050" s="28" t="n">
        <v>50</v>
      </c>
      <c r="H3050" s="30" t="inlineStr">
        <is>
          <t>ON</t>
        </is>
      </c>
      <c r="I3050" s="31" t="n">
        <v>1132.611974342026</v>
      </c>
      <c r="J3050" s="31" t="n">
        <v>6657.967474874614</v>
      </c>
      <c r="K3050" s="31" t="n">
        <v>3166.666666666667</v>
      </c>
      <c r="L3050" s="31" t="n">
        <v>150</v>
      </c>
      <c r="M3050" s="31">
        <f>I3050+J3050+K3050+L3050</f>
        <v/>
      </c>
      <c r="N3050" s="31">
        <f>M3050*'Dashboard &amp; Optimisation'!$B$18/('Dashboard &amp; Optimisation'!$B$16/3.6)</f>
        <v/>
      </c>
      <c r="O3050" s="31" t="n">
        <v>855.7920300435256</v>
      </c>
      <c r="P3050" s="32" t="n">
        <v>0.07670935056562384</v>
      </c>
      <c r="Q3050" s="33" t="n">
        <v>7.477008151491015</v>
      </c>
      <c r="R3050" s="31" t="n">
        <v>4865.020329644261</v>
      </c>
      <c r="S3050" s="31">
        <f>R3050*IF(A3050=4, 2.0, 3.0)</f>
        <v/>
      </c>
      <c r="T3050" s="29">
        <f>'Dashboard &amp; Optimisation'!$B$18*U3050</f>
        <v/>
      </c>
      <c r="U3050" s="34">
        <f>MIN(1, S3050/M3050)</f>
        <v/>
      </c>
      <c r="V3050" s="34">
        <f>N3050/(N3050+O3050)</f>
        <v/>
      </c>
      <c r="W3050" s="34">
        <f>U3050*V3050</f>
        <v/>
      </c>
      <c r="X3050" s="32">
        <f>T3050/N3050</f>
        <v/>
      </c>
      <c r="Y3050" s="35">
        <f>IF(W3050=MAXIFS(W$2:W$7201, A$2:A$7201, A3050, B$2:B$7201, B3050), "OPTIMAL", "")</f>
        <v/>
      </c>
    </row>
    <row r="3051" ht="20" customHeight="1">
      <c r="A3051" s="36" t="n">
        <v>4</v>
      </c>
      <c r="B3051" s="36" t="n">
        <v>45</v>
      </c>
      <c r="C3051" s="37" t="n">
        <v>90</v>
      </c>
      <c r="D3051" s="37" t="n">
        <v>2</v>
      </c>
      <c r="E3051" s="6" t="n">
        <v>4</v>
      </c>
      <c r="F3051" s="37" t="n">
        <v>1.5</v>
      </c>
      <c r="G3051" s="36" t="n">
        <v>50</v>
      </c>
      <c r="H3051" s="6" t="inlineStr">
        <is>
          <t>OFF</t>
        </is>
      </c>
      <c r="I3051" s="38" t="n">
        <v>1132.611974342026</v>
      </c>
      <c r="J3051" s="38" t="n">
        <v>6657.967474874614</v>
      </c>
      <c r="K3051" s="38" t="n">
        <v>3166.666666666667</v>
      </c>
      <c r="L3051" s="38" t="n">
        <v>150</v>
      </c>
      <c r="M3051" s="38">
        <f>I3051+J3051+K3051+L3051</f>
        <v/>
      </c>
      <c r="N3051" s="38">
        <f>M3051*'Dashboard &amp; Optimisation'!$B$18/('Dashboard &amp; Optimisation'!$B$16/3.6)</f>
        <v/>
      </c>
      <c r="O3051" s="38" t="n">
        <v>855.7920300435256</v>
      </c>
      <c r="P3051" s="39" t="n">
        <v>0.3287665718957334</v>
      </c>
      <c r="Q3051" s="40" t="n">
        <v>7.477008151491015</v>
      </c>
      <c r="R3051" s="38" t="n">
        <v>1135.129243291573</v>
      </c>
      <c r="S3051" s="38">
        <f>R3051*IF(A3051=4, 2.0, 3.0)</f>
        <v/>
      </c>
      <c r="T3051" s="37">
        <f>'Dashboard &amp; Optimisation'!$B$18*U3051</f>
        <v/>
      </c>
      <c r="U3051" s="26">
        <f>MIN(1, S3051/M3051)</f>
        <v/>
      </c>
      <c r="V3051" s="26">
        <f>N3051/(N3051+O3051)</f>
        <v/>
      </c>
      <c r="W3051" s="26">
        <f>U3051*V3051</f>
        <v/>
      </c>
      <c r="X3051" s="39">
        <f>T3051/N3051</f>
        <v/>
      </c>
      <c r="Y3051" s="41">
        <f>IF(W3051=MAXIFS(W$2:W$7201, A$2:A$7201, A3051, B$2:B$7201, B3051), "OPTIMAL", "")</f>
        <v/>
      </c>
    </row>
    <row r="3052" ht="20" customHeight="1">
      <c r="A3052" s="28" t="n">
        <v>4</v>
      </c>
      <c r="B3052" s="28" t="n">
        <v>45</v>
      </c>
      <c r="C3052" s="29" t="n">
        <v>90</v>
      </c>
      <c r="D3052" s="29" t="n">
        <v>2</v>
      </c>
      <c r="E3052" s="30" t="n">
        <v>4</v>
      </c>
      <c r="F3052" s="29" t="n">
        <v>1.5</v>
      </c>
      <c r="G3052" s="28" t="n">
        <v>100</v>
      </c>
      <c r="H3052" s="30" t="inlineStr">
        <is>
          <t>ON</t>
        </is>
      </c>
      <c r="I3052" s="31" t="n">
        <v>1132.611974342026</v>
      </c>
      <c r="J3052" s="31" t="n">
        <v>6657.967474874614</v>
      </c>
      <c r="K3052" s="31" t="n">
        <v>3166.666666666667</v>
      </c>
      <c r="L3052" s="31" t="n">
        <v>150</v>
      </c>
      <c r="M3052" s="31">
        <f>I3052+J3052+K3052+L3052</f>
        <v/>
      </c>
      <c r="N3052" s="31">
        <f>M3052*'Dashboard &amp; Optimisation'!$B$18/('Dashboard &amp; Optimisation'!$B$16/3.6)</f>
        <v/>
      </c>
      <c r="O3052" s="31" t="n">
        <v>855.7920300435256</v>
      </c>
      <c r="P3052" s="32" t="n">
        <v>0.07759354469391215</v>
      </c>
      <c r="Q3052" s="33" t="n">
        <v>7.477008151491015</v>
      </c>
      <c r="R3052" s="31" t="n">
        <v>4809.582439463531</v>
      </c>
      <c r="S3052" s="31">
        <f>R3052*IF(A3052=4, 2.0, 3.0)</f>
        <v/>
      </c>
      <c r="T3052" s="29">
        <f>'Dashboard &amp; Optimisation'!$B$18*U3052</f>
        <v/>
      </c>
      <c r="U3052" s="34">
        <f>MIN(1, S3052/M3052)</f>
        <v/>
      </c>
      <c r="V3052" s="34">
        <f>N3052/(N3052+O3052)</f>
        <v/>
      </c>
      <c r="W3052" s="34">
        <f>U3052*V3052</f>
        <v/>
      </c>
      <c r="X3052" s="32">
        <f>T3052/N3052</f>
        <v/>
      </c>
      <c r="Y3052" s="35">
        <f>IF(W3052=MAXIFS(W$2:W$7201, A$2:A$7201, A3052, B$2:B$7201, B3052), "OPTIMAL", "")</f>
        <v/>
      </c>
    </row>
    <row r="3053" ht="20" customHeight="1">
      <c r="A3053" s="36" t="n">
        <v>4</v>
      </c>
      <c r="B3053" s="36" t="n">
        <v>45</v>
      </c>
      <c r="C3053" s="37" t="n">
        <v>90</v>
      </c>
      <c r="D3053" s="37" t="n">
        <v>2</v>
      </c>
      <c r="E3053" s="6" t="n">
        <v>4</v>
      </c>
      <c r="F3053" s="37" t="n">
        <v>1.5</v>
      </c>
      <c r="G3053" s="36" t="n">
        <v>100</v>
      </c>
      <c r="H3053" s="6" t="inlineStr">
        <is>
          <t>OFF</t>
        </is>
      </c>
      <c r="I3053" s="38" t="n">
        <v>1132.611974342026</v>
      </c>
      <c r="J3053" s="38" t="n">
        <v>6657.967474874614</v>
      </c>
      <c r="K3053" s="38" t="n">
        <v>3166.666666666667</v>
      </c>
      <c r="L3053" s="38" t="n">
        <v>150</v>
      </c>
      <c r="M3053" s="38">
        <f>I3053+J3053+K3053+L3053</f>
        <v/>
      </c>
      <c r="N3053" s="38">
        <f>M3053*'Dashboard &amp; Optimisation'!$B$18/('Dashboard &amp; Optimisation'!$B$16/3.6)</f>
        <v/>
      </c>
      <c r="O3053" s="38" t="n">
        <v>855.7920300435256</v>
      </c>
      <c r="P3053" s="39" t="n">
        <v>0.3296507660240217</v>
      </c>
      <c r="Q3053" s="40" t="n">
        <v>7.477008151491015</v>
      </c>
      <c r="R3053" s="38" t="n">
        <v>1132.084582956418</v>
      </c>
      <c r="S3053" s="38">
        <f>R3053*IF(A3053=4, 2.0, 3.0)</f>
        <v/>
      </c>
      <c r="T3053" s="37">
        <f>'Dashboard &amp; Optimisation'!$B$18*U3053</f>
        <v/>
      </c>
      <c r="U3053" s="26">
        <f>MIN(1, S3053/M3053)</f>
        <v/>
      </c>
      <c r="V3053" s="26">
        <f>N3053/(N3053+O3053)</f>
        <v/>
      </c>
      <c r="W3053" s="26">
        <f>U3053*V3053</f>
        <v/>
      </c>
      <c r="X3053" s="39">
        <f>T3053/N3053</f>
        <v/>
      </c>
      <c r="Y3053" s="41">
        <f>IF(W3053=MAXIFS(W$2:W$7201, A$2:A$7201, A3053, B$2:B$7201, B3053), "OPTIMAL", "")</f>
        <v/>
      </c>
    </row>
    <row r="3054" ht="20" customHeight="1">
      <c r="A3054" s="28" t="n">
        <v>4</v>
      </c>
      <c r="B3054" s="28" t="n">
        <v>45</v>
      </c>
      <c r="C3054" s="29" t="n">
        <v>90</v>
      </c>
      <c r="D3054" s="29" t="n">
        <v>2</v>
      </c>
      <c r="E3054" s="30" t="n">
        <v>4</v>
      </c>
      <c r="F3054" s="29" t="n">
        <v>1.5</v>
      </c>
      <c r="G3054" s="28" t="n">
        <v>150</v>
      </c>
      <c r="H3054" s="30" t="inlineStr">
        <is>
          <t>ON</t>
        </is>
      </c>
      <c r="I3054" s="31" t="n">
        <v>1132.611974342026</v>
      </c>
      <c r="J3054" s="31" t="n">
        <v>6657.967474874614</v>
      </c>
      <c r="K3054" s="31" t="n">
        <v>3166.666666666667</v>
      </c>
      <c r="L3054" s="31" t="n">
        <v>150</v>
      </c>
      <c r="M3054" s="31">
        <f>I3054+J3054+K3054+L3054</f>
        <v/>
      </c>
      <c r="N3054" s="31">
        <f>M3054*'Dashboard &amp; Optimisation'!$B$18/('Dashboard &amp; Optimisation'!$B$16/3.6)</f>
        <v/>
      </c>
      <c r="O3054" s="31" t="n">
        <v>855.7920300435256</v>
      </c>
      <c r="P3054" s="32" t="n">
        <v>0.07847773882220045</v>
      </c>
      <c r="Q3054" s="33" t="n">
        <v>7.477008151491015</v>
      </c>
      <c r="R3054" s="31" t="n">
        <v>4755.393766136348</v>
      </c>
      <c r="S3054" s="31">
        <f>R3054*IF(A3054=4, 2.0, 3.0)</f>
        <v/>
      </c>
      <c r="T3054" s="29">
        <f>'Dashboard &amp; Optimisation'!$B$18*U3054</f>
        <v/>
      </c>
      <c r="U3054" s="34">
        <f>MIN(1, S3054/M3054)</f>
        <v/>
      </c>
      <c r="V3054" s="34">
        <f>N3054/(N3054+O3054)</f>
        <v/>
      </c>
      <c r="W3054" s="34">
        <f>U3054*V3054</f>
        <v/>
      </c>
      <c r="X3054" s="32">
        <f>T3054/N3054</f>
        <v/>
      </c>
      <c r="Y3054" s="35">
        <f>IF(W3054=MAXIFS(W$2:W$7201, A$2:A$7201, A3054, B$2:B$7201, B3054), "OPTIMAL", "")</f>
        <v/>
      </c>
    </row>
    <row r="3055" ht="20" customHeight="1">
      <c r="A3055" s="36" t="n">
        <v>4</v>
      </c>
      <c r="B3055" s="36" t="n">
        <v>45</v>
      </c>
      <c r="C3055" s="37" t="n">
        <v>90</v>
      </c>
      <c r="D3055" s="37" t="n">
        <v>2</v>
      </c>
      <c r="E3055" s="6" t="n">
        <v>4</v>
      </c>
      <c r="F3055" s="37" t="n">
        <v>1.5</v>
      </c>
      <c r="G3055" s="36" t="n">
        <v>150</v>
      </c>
      <c r="H3055" s="6" t="inlineStr">
        <is>
          <t>OFF</t>
        </is>
      </c>
      <c r="I3055" s="38" t="n">
        <v>1132.611974342026</v>
      </c>
      <c r="J3055" s="38" t="n">
        <v>6657.967474874614</v>
      </c>
      <c r="K3055" s="38" t="n">
        <v>3166.666666666667</v>
      </c>
      <c r="L3055" s="38" t="n">
        <v>150</v>
      </c>
      <c r="M3055" s="38">
        <f>I3055+J3055+K3055+L3055</f>
        <v/>
      </c>
      <c r="N3055" s="38">
        <f>M3055*'Dashboard &amp; Optimisation'!$B$18/('Dashboard &amp; Optimisation'!$B$16/3.6)</f>
        <v/>
      </c>
      <c r="O3055" s="38" t="n">
        <v>855.7920300435256</v>
      </c>
      <c r="P3055" s="39" t="n">
        <v>0.33053496015231</v>
      </c>
      <c r="Q3055" s="40" t="n">
        <v>7.477008151491015</v>
      </c>
      <c r="R3055" s="38" t="n">
        <v>1129.056211795575</v>
      </c>
      <c r="S3055" s="38">
        <f>R3055*IF(A3055=4, 2.0, 3.0)</f>
        <v/>
      </c>
      <c r="T3055" s="37">
        <f>'Dashboard &amp; Optimisation'!$B$18*U3055</f>
        <v/>
      </c>
      <c r="U3055" s="26">
        <f>MIN(1, S3055/M3055)</f>
        <v/>
      </c>
      <c r="V3055" s="26">
        <f>N3055/(N3055+O3055)</f>
        <v/>
      </c>
      <c r="W3055" s="26">
        <f>U3055*V3055</f>
        <v/>
      </c>
      <c r="X3055" s="39">
        <f>T3055/N3055</f>
        <v/>
      </c>
      <c r="Y3055" s="41">
        <f>IF(W3055=MAXIFS(W$2:W$7201, A$2:A$7201, A3055, B$2:B$7201, B3055), "OPTIMAL", "")</f>
        <v/>
      </c>
    </row>
    <row r="3056" ht="20" customHeight="1">
      <c r="A3056" s="28" t="n">
        <v>4</v>
      </c>
      <c r="B3056" s="28" t="n">
        <v>45</v>
      </c>
      <c r="C3056" s="29" t="n">
        <v>90</v>
      </c>
      <c r="D3056" s="29" t="n">
        <v>2</v>
      </c>
      <c r="E3056" s="30" t="n">
        <v>4</v>
      </c>
      <c r="F3056" s="29" t="n">
        <v>1.5</v>
      </c>
      <c r="G3056" s="28" t="n">
        <v>200</v>
      </c>
      <c r="H3056" s="30" t="inlineStr">
        <is>
          <t>ON</t>
        </is>
      </c>
      <c r="I3056" s="31" t="n">
        <v>1132.611974342026</v>
      </c>
      <c r="J3056" s="31" t="n">
        <v>6657.967474874614</v>
      </c>
      <c r="K3056" s="31" t="n">
        <v>3166.666666666667</v>
      </c>
      <c r="L3056" s="31" t="n">
        <v>150</v>
      </c>
      <c r="M3056" s="31">
        <f>I3056+J3056+K3056+L3056</f>
        <v/>
      </c>
      <c r="N3056" s="31">
        <f>M3056*'Dashboard &amp; Optimisation'!$B$18/('Dashboard &amp; Optimisation'!$B$16/3.6)</f>
        <v/>
      </c>
      <c r="O3056" s="31" t="n">
        <v>855.7920300435256</v>
      </c>
      <c r="P3056" s="32" t="n">
        <v>0.07936193295048877</v>
      </c>
      <c r="Q3056" s="33" t="n">
        <v>7.477008151491015</v>
      </c>
      <c r="R3056" s="31" t="n">
        <v>4702.412556009576</v>
      </c>
      <c r="S3056" s="31">
        <f>R3056*IF(A3056=4, 2.0, 3.0)</f>
        <v/>
      </c>
      <c r="T3056" s="29">
        <f>'Dashboard &amp; Optimisation'!$B$18*U3056</f>
        <v/>
      </c>
      <c r="U3056" s="34">
        <f>MIN(1, S3056/M3056)</f>
        <v/>
      </c>
      <c r="V3056" s="34">
        <f>N3056/(N3056+O3056)</f>
        <v/>
      </c>
      <c r="W3056" s="34">
        <f>U3056*V3056</f>
        <v/>
      </c>
      <c r="X3056" s="32">
        <f>T3056/N3056</f>
        <v/>
      </c>
      <c r="Y3056" s="35">
        <f>IF(W3056=MAXIFS(W$2:W$7201, A$2:A$7201, A3056, B$2:B$7201, B3056), "OPTIMAL", "")</f>
        <v/>
      </c>
    </row>
    <row r="3057" ht="20" customHeight="1">
      <c r="A3057" s="36" t="n">
        <v>4</v>
      </c>
      <c r="B3057" s="36" t="n">
        <v>45</v>
      </c>
      <c r="C3057" s="37" t="n">
        <v>90</v>
      </c>
      <c r="D3057" s="37" t="n">
        <v>2</v>
      </c>
      <c r="E3057" s="6" t="n">
        <v>4</v>
      </c>
      <c r="F3057" s="37" t="n">
        <v>1.5</v>
      </c>
      <c r="G3057" s="36" t="n">
        <v>200</v>
      </c>
      <c r="H3057" s="6" t="inlineStr">
        <is>
          <t>OFF</t>
        </is>
      </c>
      <c r="I3057" s="38" t="n">
        <v>1132.611974342026</v>
      </c>
      <c r="J3057" s="38" t="n">
        <v>6657.967474874614</v>
      </c>
      <c r="K3057" s="38" t="n">
        <v>3166.666666666667</v>
      </c>
      <c r="L3057" s="38" t="n">
        <v>150</v>
      </c>
      <c r="M3057" s="38">
        <f>I3057+J3057+K3057+L3057</f>
        <v/>
      </c>
      <c r="N3057" s="38">
        <f>M3057*'Dashboard &amp; Optimisation'!$B$18/('Dashboard &amp; Optimisation'!$B$16/3.6)</f>
        <v/>
      </c>
      <c r="O3057" s="38" t="n">
        <v>855.7920300435256</v>
      </c>
      <c r="P3057" s="39" t="n">
        <v>0.3314191542805984</v>
      </c>
      <c r="Q3057" s="40" t="n">
        <v>7.477008151491015</v>
      </c>
      <c r="R3057" s="38" t="n">
        <v>1126.043999435236</v>
      </c>
      <c r="S3057" s="38">
        <f>R3057*IF(A3057=4, 2.0, 3.0)</f>
        <v/>
      </c>
      <c r="T3057" s="37">
        <f>'Dashboard &amp; Optimisation'!$B$18*U3057</f>
        <v/>
      </c>
      <c r="U3057" s="26">
        <f>MIN(1, S3057/M3057)</f>
        <v/>
      </c>
      <c r="V3057" s="26">
        <f>N3057/(N3057+O3057)</f>
        <v/>
      </c>
      <c r="W3057" s="26">
        <f>U3057*V3057</f>
        <v/>
      </c>
      <c r="X3057" s="39">
        <f>T3057/N3057</f>
        <v/>
      </c>
      <c r="Y3057" s="41">
        <f>IF(W3057=MAXIFS(W$2:W$7201, A$2:A$7201, A3057, B$2:B$7201, B3057), "OPTIMAL", "")</f>
        <v/>
      </c>
    </row>
    <row r="3058" ht="20" customHeight="1">
      <c r="A3058" s="28" t="n">
        <v>4</v>
      </c>
      <c r="B3058" s="28" t="n">
        <v>45</v>
      </c>
      <c r="C3058" s="29" t="n">
        <v>90</v>
      </c>
      <c r="D3058" s="29" t="n">
        <v>2</v>
      </c>
      <c r="E3058" s="30" t="n">
        <v>4</v>
      </c>
      <c r="F3058" s="29" t="n">
        <v>2</v>
      </c>
      <c r="G3058" s="28" t="n">
        <v>50</v>
      </c>
      <c r="H3058" s="30" t="inlineStr">
        <is>
          <t>ON</t>
        </is>
      </c>
      <c r="I3058" s="31" t="n">
        <v>1132.611974342026</v>
      </c>
      <c r="J3058" s="31" t="n">
        <v>6657.967474874614</v>
      </c>
      <c r="K3058" s="31" t="n">
        <v>3166.666666666667</v>
      </c>
      <c r="L3058" s="31" t="n">
        <v>150</v>
      </c>
      <c r="M3058" s="31">
        <f>I3058+J3058+K3058+L3058</f>
        <v/>
      </c>
      <c r="N3058" s="31">
        <f>M3058*'Dashboard &amp; Optimisation'!$B$18/('Dashboard &amp; Optimisation'!$B$16/3.6)</f>
        <v/>
      </c>
      <c r="O3058" s="31" t="n">
        <v>967.2227968536581</v>
      </c>
      <c r="P3058" s="32" t="n">
        <v>0.0743342251484481</v>
      </c>
      <c r="Q3058" s="33" t="n">
        <v>9.902677535321354</v>
      </c>
      <c r="R3058" s="31" t="n">
        <v>5082.887442736393</v>
      </c>
      <c r="S3058" s="31">
        <f>R3058*IF(A3058=4, 2.0, 3.0)</f>
        <v/>
      </c>
      <c r="T3058" s="29">
        <f>'Dashboard &amp; Optimisation'!$B$18*U3058</f>
        <v/>
      </c>
      <c r="U3058" s="34">
        <f>MIN(1, S3058/M3058)</f>
        <v/>
      </c>
      <c r="V3058" s="34">
        <f>N3058/(N3058+O3058)</f>
        <v/>
      </c>
      <c r="W3058" s="34">
        <f>U3058*V3058</f>
        <v/>
      </c>
      <c r="X3058" s="32">
        <f>T3058/N3058</f>
        <v/>
      </c>
      <c r="Y3058" s="35">
        <f>IF(W3058=MAXIFS(W$2:W$7201, A$2:A$7201, A3058, B$2:B$7201, B3058), "OPTIMAL", "")</f>
        <v/>
      </c>
    </row>
    <row r="3059" ht="20" customHeight="1">
      <c r="A3059" s="36" t="n">
        <v>4</v>
      </c>
      <c r="B3059" s="36" t="n">
        <v>45</v>
      </c>
      <c r="C3059" s="37" t="n">
        <v>90</v>
      </c>
      <c r="D3059" s="37" t="n">
        <v>2</v>
      </c>
      <c r="E3059" s="6" t="n">
        <v>4</v>
      </c>
      <c r="F3059" s="37" t="n">
        <v>2</v>
      </c>
      <c r="G3059" s="36" t="n">
        <v>50</v>
      </c>
      <c r="H3059" s="6" t="inlineStr">
        <is>
          <t>OFF</t>
        </is>
      </c>
      <c r="I3059" s="38" t="n">
        <v>1132.611974342026</v>
      </c>
      <c r="J3059" s="38" t="n">
        <v>6657.967474874614</v>
      </c>
      <c r="K3059" s="38" t="n">
        <v>3166.666666666667</v>
      </c>
      <c r="L3059" s="38" t="n">
        <v>150</v>
      </c>
      <c r="M3059" s="38">
        <f>I3059+J3059+K3059+L3059</f>
        <v/>
      </c>
      <c r="N3059" s="38">
        <f>M3059*'Dashboard &amp; Optimisation'!$B$18/('Dashboard &amp; Optimisation'!$B$16/3.6)</f>
        <v/>
      </c>
      <c r="O3059" s="38" t="n">
        <v>967.2227968536581</v>
      </c>
      <c r="P3059" s="39" t="n">
        <v>0.3276662977269247</v>
      </c>
      <c r="Q3059" s="40" t="n">
        <v>9.902677535321354</v>
      </c>
      <c r="R3059" s="38" t="n">
        <v>1153.10150050119</v>
      </c>
      <c r="S3059" s="38">
        <f>R3059*IF(A3059=4, 2.0, 3.0)</f>
        <v/>
      </c>
      <c r="T3059" s="37">
        <f>'Dashboard &amp; Optimisation'!$B$18*U3059</f>
        <v/>
      </c>
      <c r="U3059" s="26">
        <f>MIN(1, S3059/M3059)</f>
        <v/>
      </c>
      <c r="V3059" s="26">
        <f>N3059/(N3059+O3059)</f>
        <v/>
      </c>
      <c r="W3059" s="26">
        <f>U3059*V3059</f>
        <v/>
      </c>
      <c r="X3059" s="39">
        <f>T3059/N3059</f>
        <v/>
      </c>
      <c r="Y3059" s="41">
        <f>IF(W3059=MAXIFS(W$2:W$7201, A$2:A$7201, A3059, B$2:B$7201, B3059), "OPTIMAL", "")</f>
        <v/>
      </c>
    </row>
    <row r="3060" ht="20" customHeight="1">
      <c r="A3060" s="28" t="n">
        <v>4</v>
      </c>
      <c r="B3060" s="28" t="n">
        <v>45</v>
      </c>
      <c r="C3060" s="29" t="n">
        <v>90</v>
      </c>
      <c r="D3060" s="29" t="n">
        <v>2</v>
      </c>
      <c r="E3060" s="30" t="n">
        <v>4</v>
      </c>
      <c r="F3060" s="29" t="n">
        <v>2</v>
      </c>
      <c r="G3060" s="28" t="n">
        <v>100</v>
      </c>
      <c r="H3060" s="30" t="inlineStr">
        <is>
          <t>ON</t>
        </is>
      </c>
      <c r="I3060" s="31" t="n">
        <v>1132.611974342026</v>
      </c>
      <c r="J3060" s="31" t="n">
        <v>6657.967474874614</v>
      </c>
      <c r="K3060" s="31" t="n">
        <v>3166.666666666667</v>
      </c>
      <c r="L3060" s="31" t="n">
        <v>150</v>
      </c>
      <c r="M3060" s="31">
        <f>I3060+J3060+K3060+L3060</f>
        <v/>
      </c>
      <c r="N3060" s="31">
        <f>M3060*'Dashboard &amp; Optimisation'!$B$18/('Dashboard &amp; Optimisation'!$B$16/3.6)</f>
        <v/>
      </c>
      <c r="O3060" s="31" t="n">
        <v>967.2227968536581</v>
      </c>
      <c r="P3060" s="32" t="n">
        <v>0.07521841927673642</v>
      </c>
      <c r="Q3060" s="33" t="n">
        <v>9.902677535321354</v>
      </c>
      <c r="R3060" s="31" t="n">
        <v>5023.137992072147</v>
      </c>
      <c r="S3060" s="31">
        <f>R3060*IF(A3060=4, 2.0, 3.0)</f>
        <v/>
      </c>
      <c r="T3060" s="29">
        <f>'Dashboard &amp; Optimisation'!$B$18*U3060</f>
        <v/>
      </c>
      <c r="U3060" s="34">
        <f>MIN(1, S3060/M3060)</f>
        <v/>
      </c>
      <c r="V3060" s="34">
        <f>N3060/(N3060+O3060)</f>
        <v/>
      </c>
      <c r="W3060" s="34">
        <f>U3060*V3060</f>
        <v/>
      </c>
      <c r="X3060" s="32">
        <f>T3060/N3060</f>
        <v/>
      </c>
      <c r="Y3060" s="35">
        <f>IF(W3060=MAXIFS(W$2:W$7201, A$2:A$7201, A3060, B$2:B$7201, B3060), "OPTIMAL", "")</f>
        <v/>
      </c>
    </row>
    <row r="3061" ht="20" customHeight="1">
      <c r="A3061" s="36" t="n">
        <v>4</v>
      </c>
      <c r="B3061" s="36" t="n">
        <v>45</v>
      </c>
      <c r="C3061" s="37" t="n">
        <v>90</v>
      </c>
      <c r="D3061" s="37" t="n">
        <v>2</v>
      </c>
      <c r="E3061" s="6" t="n">
        <v>4</v>
      </c>
      <c r="F3061" s="37" t="n">
        <v>2</v>
      </c>
      <c r="G3061" s="36" t="n">
        <v>100</v>
      </c>
      <c r="H3061" s="6" t="inlineStr">
        <is>
          <t>OFF</t>
        </is>
      </c>
      <c r="I3061" s="38" t="n">
        <v>1132.611974342026</v>
      </c>
      <c r="J3061" s="38" t="n">
        <v>6657.967474874614</v>
      </c>
      <c r="K3061" s="38" t="n">
        <v>3166.666666666667</v>
      </c>
      <c r="L3061" s="38" t="n">
        <v>150</v>
      </c>
      <c r="M3061" s="38">
        <f>I3061+J3061+K3061+L3061</f>
        <v/>
      </c>
      <c r="N3061" s="38">
        <f>M3061*'Dashboard &amp; Optimisation'!$B$18/('Dashboard &amp; Optimisation'!$B$16/3.6)</f>
        <v/>
      </c>
      <c r="O3061" s="38" t="n">
        <v>967.2227968536581</v>
      </c>
      <c r="P3061" s="39" t="n">
        <v>0.328550491855213</v>
      </c>
      <c r="Q3061" s="40" t="n">
        <v>9.902677535321354</v>
      </c>
      <c r="R3061" s="38" t="n">
        <v>1149.998277096147</v>
      </c>
      <c r="S3061" s="38">
        <f>R3061*IF(A3061=4, 2.0, 3.0)</f>
        <v/>
      </c>
      <c r="T3061" s="37">
        <f>'Dashboard &amp; Optimisation'!$B$18*U3061</f>
        <v/>
      </c>
      <c r="U3061" s="26">
        <f>MIN(1, S3061/M3061)</f>
        <v/>
      </c>
      <c r="V3061" s="26">
        <f>N3061/(N3061+O3061)</f>
        <v/>
      </c>
      <c r="W3061" s="26">
        <f>U3061*V3061</f>
        <v/>
      </c>
      <c r="X3061" s="39">
        <f>T3061/N3061</f>
        <v/>
      </c>
      <c r="Y3061" s="41">
        <f>IF(W3061=MAXIFS(W$2:W$7201, A$2:A$7201, A3061, B$2:B$7201, B3061), "OPTIMAL", "")</f>
        <v/>
      </c>
    </row>
    <row r="3062" ht="20" customHeight="1">
      <c r="A3062" s="28" t="n">
        <v>4</v>
      </c>
      <c r="B3062" s="28" t="n">
        <v>45</v>
      </c>
      <c r="C3062" s="29" t="n">
        <v>90</v>
      </c>
      <c r="D3062" s="29" t="n">
        <v>2</v>
      </c>
      <c r="E3062" s="30" t="n">
        <v>4</v>
      </c>
      <c r="F3062" s="29" t="n">
        <v>2</v>
      </c>
      <c r="G3062" s="28" t="n">
        <v>150</v>
      </c>
      <c r="H3062" s="30" t="inlineStr">
        <is>
          <t>ON</t>
        </is>
      </c>
      <c r="I3062" s="31" t="n">
        <v>1132.611974342026</v>
      </c>
      <c r="J3062" s="31" t="n">
        <v>6657.967474874614</v>
      </c>
      <c r="K3062" s="31" t="n">
        <v>3166.666666666667</v>
      </c>
      <c r="L3062" s="31" t="n">
        <v>150</v>
      </c>
      <c r="M3062" s="31">
        <f>I3062+J3062+K3062+L3062</f>
        <v/>
      </c>
      <c r="N3062" s="31">
        <f>M3062*'Dashboard &amp; Optimisation'!$B$18/('Dashboard &amp; Optimisation'!$B$16/3.6)</f>
        <v/>
      </c>
      <c r="O3062" s="31" t="n">
        <v>967.2227968536581</v>
      </c>
      <c r="P3062" s="32" t="n">
        <v>0.07610261340502472</v>
      </c>
      <c r="Q3062" s="33" t="n">
        <v>9.902677535321354</v>
      </c>
      <c r="R3062" s="31" t="n">
        <v>4964.776932977706</v>
      </c>
      <c r="S3062" s="31">
        <f>R3062*IF(A3062=4, 2.0, 3.0)</f>
        <v/>
      </c>
      <c r="T3062" s="29">
        <f>'Dashboard &amp; Optimisation'!$B$18*U3062</f>
        <v/>
      </c>
      <c r="U3062" s="34">
        <f>MIN(1, S3062/M3062)</f>
        <v/>
      </c>
      <c r="V3062" s="34">
        <f>N3062/(N3062+O3062)</f>
        <v/>
      </c>
      <c r="W3062" s="34">
        <f>U3062*V3062</f>
        <v/>
      </c>
      <c r="X3062" s="32">
        <f>T3062/N3062</f>
        <v/>
      </c>
      <c r="Y3062" s="35">
        <f>IF(W3062=MAXIFS(W$2:W$7201, A$2:A$7201, A3062, B$2:B$7201, B3062), "OPTIMAL", "")</f>
        <v/>
      </c>
    </row>
    <row r="3063" ht="20" customHeight="1">
      <c r="A3063" s="36" t="n">
        <v>4</v>
      </c>
      <c r="B3063" s="36" t="n">
        <v>45</v>
      </c>
      <c r="C3063" s="37" t="n">
        <v>90</v>
      </c>
      <c r="D3063" s="37" t="n">
        <v>2</v>
      </c>
      <c r="E3063" s="6" t="n">
        <v>4</v>
      </c>
      <c r="F3063" s="37" t="n">
        <v>2</v>
      </c>
      <c r="G3063" s="36" t="n">
        <v>150</v>
      </c>
      <c r="H3063" s="6" t="inlineStr">
        <is>
          <t>OFF</t>
        </is>
      </c>
      <c r="I3063" s="38" t="n">
        <v>1132.611974342026</v>
      </c>
      <c r="J3063" s="38" t="n">
        <v>6657.967474874614</v>
      </c>
      <c r="K3063" s="38" t="n">
        <v>3166.666666666667</v>
      </c>
      <c r="L3063" s="38" t="n">
        <v>150</v>
      </c>
      <c r="M3063" s="38">
        <f>I3063+J3063+K3063+L3063</f>
        <v/>
      </c>
      <c r="N3063" s="38">
        <f>M3063*'Dashboard &amp; Optimisation'!$B$18/('Dashboard &amp; Optimisation'!$B$16/3.6)</f>
        <v/>
      </c>
      <c r="O3063" s="38" t="n">
        <v>967.2227968536581</v>
      </c>
      <c r="P3063" s="39" t="n">
        <v>0.3294346859835013</v>
      </c>
      <c r="Q3063" s="40" t="n">
        <v>9.902677535321354</v>
      </c>
      <c r="R3063" s="38" t="n">
        <v>1146.911711632907</v>
      </c>
      <c r="S3063" s="38">
        <f>R3063*IF(A3063=4, 2.0, 3.0)</f>
        <v/>
      </c>
      <c r="T3063" s="37">
        <f>'Dashboard &amp; Optimisation'!$B$18*U3063</f>
        <v/>
      </c>
      <c r="U3063" s="26">
        <f>MIN(1, S3063/M3063)</f>
        <v/>
      </c>
      <c r="V3063" s="26">
        <f>N3063/(N3063+O3063)</f>
        <v/>
      </c>
      <c r="W3063" s="26">
        <f>U3063*V3063</f>
        <v/>
      </c>
      <c r="X3063" s="39">
        <f>T3063/N3063</f>
        <v/>
      </c>
      <c r="Y3063" s="41">
        <f>IF(W3063=MAXIFS(W$2:W$7201, A$2:A$7201, A3063, B$2:B$7201, B3063), "OPTIMAL", "")</f>
        <v/>
      </c>
    </row>
    <row r="3064" ht="20" customHeight="1">
      <c r="A3064" s="28" t="n">
        <v>4</v>
      </c>
      <c r="B3064" s="28" t="n">
        <v>45</v>
      </c>
      <c r="C3064" s="29" t="n">
        <v>90</v>
      </c>
      <c r="D3064" s="29" t="n">
        <v>2</v>
      </c>
      <c r="E3064" s="30" t="n">
        <v>4</v>
      </c>
      <c r="F3064" s="29" t="n">
        <v>2</v>
      </c>
      <c r="G3064" s="28" t="n">
        <v>200</v>
      </c>
      <c r="H3064" s="30" t="inlineStr">
        <is>
          <t>ON</t>
        </is>
      </c>
      <c r="I3064" s="31" t="n">
        <v>1132.611974342026</v>
      </c>
      <c r="J3064" s="31" t="n">
        <v>6657.967474874614</v>
      </c>
      <c r="K3064" s="31" t="n">
        <v>3166.666666666667</v>
      </c>
      <c r="L3064" s="31" t="n">
        <v>150</v>
      </c>
      <c r="M3064" s="31">
        <f>I3064+J3064+K3064+L3064</f>
        <v/>
      </c>
      <c r="N3064" s="31">
        <f>M3064*'Dashboard &amp; Optimisation'!$B$18/('Dashboard &amp; Optimisation'!$B$16/3.6)</f>
        <v/>
      </c>
      <c r="O3064" s="31" t="n">
        <v>967.2227968536581</v>
      </c>
      <c r="P3064" s="32" t="n">
        <v>0.07698680753331304</v>
      </c>
      <c r="Q3064" s="33" t="n">
        <v>9.902677535321354</v>
      </c>
      <c r="R3064" s="31" t="n">
        <v>4907.7564283867</v>
      </c>
      <c r="S3064" s="31">
        <f>R3064*IF(A3064=4, 2.0, 3.0)</f>
        <v/>
      </c>
      <c r="T3064" s="29">
        <f>'Dashboard &amp; Optimisation'!$B$18*U3064</f>
        <v/>
      </c>
      <c r="U3064" s="34">
        <f>MIN(1, S3064/M3064)</f>
        <v/>
      </c>
      <c r="V3064" s="34">
        <f>N3064/(N3064+O3064)</f>
        <v/>
      </c>
      <c r="W3064" s="34">
        <f>U3064*V3064</f>
        <v/>
      </c>
      <c r="X3064" s="32">
        <f>T3064/N3064</f>
        <v/>
      </c>
      <c r="Y3064" s="35">
        <f>IF(W3064=MAXIFS(W$2:W$7201, A$2:A$7201, A3064, B$2:B$7201, B3064), "OPTIMAL", "")</f>
        <v/>
      </c>
    </row>
    <row r="3065" ht="20" customHeight="1">
      <c r="A3065" s="36" t="n">
        <v>4</v>
      </c>
      <c r="B3065" s="36" t="n">
        <v>45</v>
      </c>
      <c r="C3065" s="37" t="n">
        <v>90</v>
      </c>
      <c r="D3065" s="37" t="n">
        <v>2</v>
      </c>
      <c r="E3065" s="6" t="n">
        <v>4</v>
      </c>
      <c r="F3065" s="37" t="n">
        <v>2</v>
      </c>
      <c r="G3065" s="36" t="n">
        <v>200</v>
      </c>
      <c r="H3065" s="6" t="inlineStr">
        <is>
          <t>OFF</t>
        </is>
      </c>
      <c r="I3065" s="38" t="n">
        <v>1132.611974342026</v>
      </c>
      <c r="J3065" s="38" t="n">
        <v>6657.967474874614</v>
      </c>
      <c r="K3065" s="38" t="n">
        <v>3166.666666666667</v>
      </c>
      <c r="L3065" s="38" t="n">
        <v>150</v>
      </c>
      <c r="M3065" s="38">
        <f>I3065+J3065+K3065+L3065</f>
        <v/>
      </c>
      <c r="N3065" s="38">
        <f>M3065*'Dashboard &amp; Optimisation'!$B$18/('Dashboard &amp; Optimisation'!$B$16/3.6)</f>
        <v/>
      </c>
      <c r="O3065" s="38" t="n">
        <v>967.2227968536581</v>
      </c>
      <c r="P3065" s="39" t="n">
        <v>0.3303188801117897</v>
      </c>
      <c r="Q3065" s="40" t="n">
        <v>9.902677535321354</v>
      </c>
      <c r="R3065" s="38" t="n">
        <v>1143.841670342055</v>
      </c>
      <c r="S3065" s="38">
        <f>R3065*IF(A3065=4, 2.0, 3.0)</f>
        <v/>
      </c>
      <c r="T3065" s="37">
        <f>'Dashboard &amp; Optimisation'!$B$18*U3065</f>
        <v/>
      </c>
      <c r="U3065" s="26">
        <f>MIN(1, S3065/M3065)</f>
        <v/>
      </c>
      <c r="V3065" s="26">
        <f>N3065/(N3065+O3065)</f>
        <v/>
      </c>
      <c r="W3065" s="26">
        <f>U3065*V3065</f>
        <v/>
      </c>
      <c r="X3065" s="39">
        <f>T3065/N3065</f>
        <v/>
      </c>
      <c r="Y3065" s="41">
        <f>IF(W3065=MAXIFS(W$2:W$7201, A$2:A$7201, A3065, B$2:B$7201, B3065), "OPTIMAL", "")</f>
        <v/>
      </c>
    </row>
    <row r="3066" ht="20" customHeight="1">
      <c r="A3066" s="28" t="n">
        <v>4</v>
      </c>
      <c r="B3066" s="28" t="n">
        <v>45</v>
      </c>
      <c r="C3066" s="29" t="n">
        <v>90</v>
      </c>
      <c r="D3066" s="29" t="n">
        <v>2</v>
      </c>
      <c r="E3066" s="30" t="n">
        <v>8</v>
      </c>
      <c r="F3066" s="29" t="n">
        <v>1.5</v>
      </c>
      <c r="G3066" s="28" t="n">
        <v>50</v>
      </c>
      <c r="H3066" s="30" t="inlineStr">
        <is>
          <t>ON</t>
        </is>
      </c>
      <c r="I3066" s="31" t="n">
        <v>1132.611974342026</v>
      </c>
      <c r="J3066" s="31" t="n">
        <v>6657.967474874614</v>
      </c>
      <c r="K3066" s="31" t="n">
        <v>3166.666666666667</v>
      </c>
      <c r="L3066" s="31" t="n">
        <v>150</v>
      </c>
      <c r="M3066" s="31">
        <f>I3066+J3066+K3066+L3066</f>
        <v/>
      </c>
      <c r="N3066" s="31">
        <f>M3066*'Dashboard &amp; Optimisation'!$B$18/('Dashboard &amp; Optimisation'!$B$16/3.6)</f>
        <v/>
      </c>
      <c r="O3066" s="31" t="n">
        <v>1198.608900429582</v>
      </c>
      <c r="P3066" s="32" t="n">
        <v>0.05747225463298707</v>
      </c>
      <c r="Q3066" s="33" t="n">
        <v>14.75401630298203</v>
      </c>
      <c r="R3066" s="31" t="n">
        <v>6741.815894079855</v>
      </c>
      <c r="S3066" s="31">
        <f>R3066*IF(A3066=4, 2.0, 3.0)</f>
        <v/>
      </c>
      <c r="T3066" s="29">
        <f>'Dashboard &amp; Optimisation'!$B$18*U3066</f>
        <v/>
      </c>
      <c r="U3066" s="34">
        <f>MIN(1, S3066/M3066)</f>
        <v/>
      </c>
      <c r="V3066" s="34">
        <f>N3066/(N3066+O3066)</f>
        <v/>
      </c>
      <c r="W3066" s="34">
        <f>U3066*V3066</f>
        <v/>
      </c>
      <c r="X3066" s="32">
        <f>T3066/N3066</f>
        <v/>
      </c>
      <c r="Y3066" s="35">
        <f>IF(W3066=MAXIFS(W$2:W$7201, A$2:A$7201, A3066, B$2:B$7201, B3066), "OPTIMAL", "")</f>
        <v/>
      </c>
    </row>
    <row r="3067" ht="20" customHeight="1">
      <c r="A3067" s="36" t="n">
        <v>4</v>
      </c>
      <c r="B3067" s="36" t="n">
        <v>45</v>
      </c>
      <c r="C3067" s="37" t="n">
        <v>90</v>
      </c>
      <c r="D3067" s="37" t="n">
        <v>2</v>
      </c>
      <c r="E3067" s="6" t="n">
        <v>8</v>
      </c>
      <c r="F3067" s="37" t="n">
        <v>1.5</v>
      </c>
      <c r="G3067" s="36" t="n">
        <v>50</v>
      </c>
      <c r="H3067" s="6" t="inlineStr">
        <is>
          <t>OFF</t>
        </is>
      </c>
      <c r="I3067" s="38" t="n">
        <v>1132.611974342026</v>
      </c>
      <c r="J3067" s="38" t="n">
        <v>6657.967474874614</v>
      </c>
      <c r="K3067" s="38" t="n">
        <v>3166.666666666667</v>
      </c>
      <c r="L3067" s="38" t="n">
        <v>150</v>
      </c>
      <c r="M3067" s="38">
        <f>I3067+J3067+K3067+L3067</f>
        <v/>
      </c>
      <c r="N3067" s="38">
        <f>M3067*'Dashboard &amp; Optimisation'!$B$18/('Dashboard &amp; Optimisation'!$B$16/3.6)</f>
        <v/>
      </c>
      <c r="O3067" s="38" t="n">
        <v>1198.608900429582</v>
      </c>
      <c r="P3067" s="39" t="n">
        <v>0.2532703382226772</v>
      </c>
      <c r="Q3067" s="40" t="n">
        <v>14.75401630298203</v>
      </c>
      <c r="R3067" s="38" t="n">
        <v>1529.856841793343</v>
      </c>
      <c r="S3067" s="38">
        <f>R3067*IF(A3067=4, 2.0, 3.0)</f>
        <v/>
      </c>
      <c r="T3067" s="37">
        <f>'Dashboard &amp; Optimisation'!$B$18*U3067</f>
        <v/>
      </c>
      <c r="U3067" s="26">
        <f>MIN(1, S3067/M3067)</f>
        <v/>
      </c>
      <c r="V3067" s="26">
        <f>N3067/(N3067+O3067)</f>
        <v/>
      </c>
      <c r="W3067" s="26">
        <f>U3067*V3067</f>
        <v/>
      </c>
      <c r="X3067" s="39">
        <f>T3067/N3067</f>
        <v/>
      </c>
      <c r="Y3067" s="41">
        <f>IF(W3067=MAXIFS(W$2:W$7201, A$2:A$7201, A3067, B$2:B$7201, B3067), "OPTIMAL", "")</f>
        <v/>
      </c>
    </row>
    <row r="3068" ht="20" customHeight="1">
      <c r="A3068" s="28" t="n">
        <v>4</v>
      </c>
      <c r="B3068" s="28" t="n">
        <v>45</v>
      </c>
      <c r="C3068" s="29" t="n">
        <v>90</v>
      </c>
      <c r="D3068" s="29" t="n">
        <v>2</v>
      </c>
      <c r="E3068" s="30" t="n">
        <v>8</v>
      </c>
      <c r="F3068" s="29" t="n">
        <v>1.5</v>
      </c>
      <c r="G3068" s="28" t="n">
        <v>100</v>
      </c>
      <c r="H3068" s="30" t="inlineStr">
        <is>
          <t>ON</t>
        </is>
      </c>
      <c r="I3068" s="31" t="n">
        <v>1132.611974342026</v>
      </c>
      <c r="J3068" s="31" t="n">
        <v>6657.967474874614</v>
      </c>
      <c r="K3068" s="31" t="n">
        <v>3166.666666666667</v>
      </c>
      <c r="L3068" s="31" t="n">
        <v>150</v>
      </c>
      <c r="M3068" s="31">
        <f>I3068+J3068+K3068+L3068</f>
        <v/>
      </c>
      <c r="N3068" s="31">
        <f>M3068*'Dashboard &amp; Optimisation'!$B$18/('Dashboard &amp; Optimisation'!$B$16/3.6)</f>
        <v/>
      </c>
      <c r="O3068" s="31" t="n">
        <v>1198.608900429582</v>
      </c>
      <c r="P3068" s="32" t="n">
        <v>0.05835644876127537</v>
      </c>
      <c r="Q3068" s="33" t="n">
        <v>14.75401630298203</v>
      </c>
      <c r="R3068" s="31" t="n">
        <v>6639.666531771471</v>
      </c>
      <c r="S3068" s="31">
        <f>R3068*IF(A3068=4, 2.0, 3.0)</f>
        <v/>
      </c>
      <c r="T3068" s="29">
        <f>'Dashboard &amp; Optimisation'!$B$18*U3068</f>
        <v/>
      </c>
      <c r="U3068" s="34">
        <f>MIN(1, S3068/M3068)</f>
        <v/>
      </c>
      <c r="V3068" s="34">
        <f>N3068/(N3068+O3068)</f>
        <v/>
      </c>
      <c r="W3068" s="34">
        <f>U3068*V3068</f>
        <v/>
      </c>
      <c r="X3068" s="32">
        <f>T3068/N3068</f>
        <v/>
      </c>
      <c r="Y3068" s="35">
        <f>IF(W3068=MAXIFS(W$2:W$7201, A$2:A$7201, A3068, B$2:B$7201, B3068), "OPTIMAL", "")</f>
        <v/>
      </c>
    </row>
    <row r="3069" ht="20" customHeight="1">
      <c r="A3069" s="36" t="n">
        <v>4</v>
      </c>
      <c r="B3069" s="36" t="n">
        <v>45</v>
      </c>
      <c r="C3069" s="37" t="n">
        <v>90</v>
      </c>
      <c r="D3069" s="37" t="n">
        <v>2</v>
      </c>
      <c r="E3069" s="6" t="n">
        <v>8</v>
      </c>
      <c r="F3069" s="37" t="n">
        <v>1.5</v>
      </c>
      <c r="G3069" s="36" t="n">
        <v>100</v>
      </c>
      <c r="H3069" s="6" t="inlineStr">
        <is>
          <t>OFF</t>
        </is>
      </c>
      <c r="I3069" s="38" t="n">
        <v>1132.611974342026</v>
      </c>
      <c r="J3069" s="38" t="n">
        <v>6657.967474874614</v>
      </c>
      <c r="K3069" s="38" t="n">
        <v>3166.666666666667</v>
      </c>
      <c r="L3069" s="38" t="n">
        <v>150</v>
      </c>
      <c r="M3069" s="38">
        <f>I3069+J3069+K3069+L3069</f>
        <v/>
      </c>
      <c r="N3069" s="38">
        <f>M3069*'Dashboard &amp; Optimisation'!$B$18/('Dashboard &amp; Optimisation'!$B$16/3.6)</f>
        <v/>
      </c>
      <c r="O3069" s="38" t="n">
        <v>1198.608900429582</v>
      </c>
      <c r="P3069" s="39" t="n">
        <v>0.2541545323509655</v>
      </c>
      <c r="Q3069" s="40" t="n">
        <v>14.75401630298203</v>
      </c>
      <c r="R3069" s="38" t="n">
        <v>1524.534526963374</v>
      </c>
      <c r="S3069" s="38">
        <f>R3069*IF(A3069=4, 2.0, 3.0)</f>
        <v/>
      </c>
      <c r="T3069" s="37">
        <f>'Dashboard &amp; Optimisation'!$B$18*U3069</f>
        <v/>
      </c>
      <c r="U3069" s="26">
        <f>MIN(1, S3069/M3069)</f>
        <v/>
      </c>
      <c r="V3069" s="26">
        <f>N3069/(N3069+O3069)</f>
        <v/>
      </c>
      <c r="W3069" s="26">
        <f>U3069*V3069</f>
        <v/>
      </c>
      <c r="X3069" s="39">
        <f>T3069/N3069</f>
        <v/>
      </c>
      <c r="Y3069" s="41">
        <f>IF(W3069=MAXIFS(W$2:W$7201, A$2:A$7201, A3069, B$2:B$7201, B3069), "OPTIMAL", "")</f>
        <v/>
      </c>
    </row>
    <row r="3070" ht="20" customHeight="1">
      <c r="A3070" s="28" t="n">
        <v>4</v>
      </c>
      <c r="B3070" s="28" t="n">
        <v>45</v>
      </c>
      <c r="C3070" s="29" t="n">
        <v>90</v>
      </c>
      <c r="D3070" s="29" t="n">
        <v>2</v>
      </c>
      <c r="E3070" s="30" t="n">
        <v>8</v>
      </c>
      <c r="F3070" s="29" t="n">
        <v>1.5</v>
      </c>
      <c r="G3070" s="28" t="n">
        <v>150</v>
      </c>
      <c r="H3070" s="30" t="inlineStr">
        <is>
          <t>ON</t>
        </is>
      </c>
      <c r="I3070" s="31" t="n">
        <v>1132.611974342026</v>
      </c>
      <c r="J3070" s="31" t="n">
        <v>6657.967474874614</v>
      </c>
      <c r="K3070" s="31" t="n">
        <v>3166.666666666667</v>
      </c>
      <c r="L3070" s="31" t="n">
        <v>150</v>
      </c>
      <c r="M3070" s="31">
        <f>I3070+J3070+K3070+L3070</f>
        <v/>
      </c>
      <c r="N3070" s="31">
        <f>M3070*'Dashboard &amp; Optimisation'!$B$18/('Dashboard &amp; Optimisation'!$B$16/3.6)</f>
        <v/>
      </c>
      <c r="O3070" s="31" t="n">
        <v>1198.608900429582</v>
      </c>
      <c r="P3070" s="32" t="n">
        <v>0.05924064288956368</v>
      </c>
      <c r="Q3070" s="33" t="n">
        <v>14.75401630298203</v>
      </c>
      <c r="R3070" s="31" t="n">
        <v>6540.566422879523</v>
      </c>
      <c r="S3070" s="31">
        <f>R3070*IF(A3070=4, 2.0, 3.0)</f>
        <v/>
      </c>
      <c r="T3070" s="29">
        <f>'Dashboard &amp; Optimisation'!$B$18*U3070</f>
        <v/>
      </c>
      <c r="U3070" s="34">
        <f>MIN(1, S3070/M3070)</f>
        <v/>
      </c>
      <c r="V3070" s="34">
        <f>N3070/(N3070+O3070)</f>
        <v/>
      </c>
      <c r="W3070" s="34">
        <f>U3070*V3070</f>
        <v/>
      </c>
      <c r="X3070" s="32">
        <f>T3070/N3070</f>
        <v/>
      </c>
      <c r="Y3070" s="35">
        <f>IF(W3070=MAXIFS(W$2:W$7201, A$2:A$7201, A3070, B$2:B$7201, B3070), "OPTIMAL", "")</f>
        <v/>
      </c>
    </row>
    <row r="3071" ht="20" customHeight="1">
      <c r="A3071" s="36" t="n">
        <v>4</v>
      </c>
      <c r="B3071" s="36" t="n">
        <v>45</v>
      </c>
      <c r="C3071" s="37" t="n">
        <v>90</v>
      </c>
      <c r="D3071" s="37" t="n">
        <v>2</v>
      </c>
      <c r="E3071" s="6" t="n">
        <v>8</v>
      </c>
      <c r="F3071" s="37" t="n">
        <v>1.5</v>
      </c>
      <c r="G3071" s="36" t="n">
        <v>150</v>
      </c>
      <c r="H3071" s="6" t="inlineStr">
        <is>
          <t>OFF</t>
        </is>
      </c>
      <c r="I3071" s="38" t="n">
        <v>1132.611974342026</v>
      </c>
      <c r="J3071" s="38" t="n">
        <v>6657.967474874614</v>
      </c>
      <c r="K3071" s="38" t="n">
        <v>3166.666666666667</v>
      </c>
      <c r="L3071" s="38" t="n">
        <v>150</v>
      </c>
      <c r="M3071" s="38">
        <f>I3071+J3071+K3071+L3071</f>
        <v/>
      </c>
      <c r="N3071" s="38">
        <f>M3071*'Dashboard &amp; Optimisation'!$B$18/('Dashboard &amp; Optimisation'!$B$16/3.6)</f>
        <v/>
      </c>
      <c r="O3071" s="38" t="n">
        <v>1198.608900429582</v>
      </c>
      <c r="P3071" s="39" t="n">
        <v>0.2550387264792538</v>
      </c>
      <c r="Q3071" s="40" t="n">
        <v>14.75401630298203</v>
      </c>
      <c r="R3071" s="38" t="n">
        <v>1519.24911601531</v>
      </c>
      <c r="S3071" s="38">
        <f>R3071*IF(A3071=4, 2.0, 3.0)</f>
        <v/>
      </c>
      <c r="T3071" s="37">
        <f>'Dashboard &amp; Optimisation'!$B$18*U3071</f>
        <v/>
      </c>
      <c r="U3071" s="26">
        <f>MIN(1, S3071/M3071)</f>
        <v/>
      </c>
      <c r="V3071" s="26">
        <f>N3071/(N3071+O3071)</f>
        <v/>
      </c>
      <c r="W3071" s="26">
        <f>U3071*V3071</f>
        <v/>
      </c>
      <c r="X3071" s="39">
        <f>T3071/N3071</f>
        <v/>
      </c>
      <c r="Y3071" s="41">
        <f>IF(W3071=MAXIFS(W$2:W$7201, A$2:A$7201, A3071, B$2:B$7201, B3071), "OPTIMAL", "")</f>
        <v/>
      </c>
    </row>
    <row r="3072" ht="20" customHeight="1">
      <c r="A3072" s="28" t="n">
        <v>4</v>
      </c>
      <c r="B3072" s="28" t="n">
        <v>45</v>
      </c>
      <c r="C3072" s="29" t="n">
        <v>90</v>
      </c>
      <c r="D3072" s="29" t="n">
        <v>2</v>
      </c>
      <c r="E3072" s="30" t="n">
        <v>8</v>
      </c>
      <c r="F3072" s="29" t="n">
        <v>1.5</v>
      </c>
      <c r="G3072" s="28" t="n">
        <v>200</v>
      </c>
      <c r="H3072" s="30" t="inlineStr">
        <is>
          <t>ON</t>
        </is>
      </c>
      <c r="I3072" s="31" t="n">
        <v>1132.611974342026</v>
      </c>
      <c r="J3072" s="31" t="n">
        <v>6657.967474874614</v>
      </c>
      <c r="K3072" s="31" t="n">
        <v>3166.666666666667</v>
      </c>
      <c r="L3072" s="31" t="n">
        <v>150</v>
      </c>
      <c r="M3072" s="31">
        <f>I3072+J3072+K3072+L3072</f>
        <v/>
      </c>
      <c r="N3072" s="31">
        <f>M3072*'Dashboard &amp; Optimisation'!$B$18/('Dashboard &amp; Optimisation'!$B$16/3.6)</f>
        <v/>
      </c>
      <c r="O3072" s="31" t="n">
        <v>1198.608900429582</v>
      </c>
      <c r="P3072" s="32" t="n">
        <v>0.06012483701785199</v>
      </c>
      <c r="Q3072" s="33" t="n">
        <v>14.75401630298203</v>
      </c>
      <c r="R3072" s="31" t="n">
        <v>6444.381040704223</v>
      </c>
      <c r="S3072" s="31">
        <f>R3072*IF(A3072=4, 2.0, 3.0)</f>
        <v/>
      </c>
      <c r="T3072" s="29">
        <f>'Dashboard &amp; Optimisation'!$B$18*U3072</f>
        <v/>
      </c>
      <c r="U3072" s="34">
        <f>MIN(1, S3072/M3072)</f>
        <v/>
      </c>
      <c r="V3072" s="34">
        <f>N3072/(N3072+O3072)</f>
        <v/>
      </c>
      <c r="W3072" s="34">
        <f>U3072*V3072</f>
        <v/>
      </c>
      <c r="X3072" s="32">
        <f>T3072/N3072</f>
        <v/>
      </c>
      <c r="Y3072" s="35">
        <f>IF(W3072=MAXIFS(W$2:W$7201, A$2:A$7201, A3072, B$2:B$7201, B3072), "OPTIMAL", "")</f>
        <v/>
      </c>
    </row>
    <row r="3073" ht="20" customHeight="1">
      <c r="A3073" s="36" t="n">
        <v>4</v>
      </c>
      <c r="B3073" s="36" t="n">
        <v>45</v>
      </c>
      <c r="C3073" s="37" t="n">
        <v>90</v>
      </c>
      <c r="D3073" s="37" t="n">
        <v>2</v>
      </c>
      <c r="E3073" s="6" t="n">
        <v>8</v>
      </c>
      <c r="F3073" s="37" t="n">
        <v>1.5</v>
      </c>
      <c r="G3073" s="36" t="n">
        <v>200</v>
      </c>
      <c r="H3073" s="6" t="inlineStr">
        <is>
          <t>OFF</t>
        </is>
      </c>
      <c r="I3073" s="38" t="n">
        <v>1132.611974342026</v>
      </c>
      <c r="J3073" s="38" t="n">
        <v>6657.967474874614</v>
      </c>
      <c r="K3073" s="38" t="n">
        <v>3166.666666666667</v>
      </c>
      <c r="L3073" s="38" t="n">
        <v>150</v>
      </c>
      <c r="M3073" s="38">
        <f>I3073+J3073+K3073+L3073</f>
        <v/>
      </c>
      <c r="N3073" s="38">
        <f>M3073*'Dashboard &amp; Optimisation'!$B$18/('Dashboard &amp; Optimisation'!$B$16/3.6)</f>
        <v/>
      </c>
      <c r="O3073" s="38" t="n">
        <v>1198.608900429582</v>
      </c>
      <c r="P3073" s="39" t="n">
        <v>0.2559229206075421</v>
      </c>
      <c r="Q3073" s="40" t="n">
        <v>14.75401630298203</v>
      </c>
      <c r="R3073" s="38" t="n">
        <v>1514.000226448877</v>
      </c>
      <c r="S3073" s="38">
        <f>R3073*IF(A3073=4, 2.0, 3.0)</f>
        <v/>
      </c>
      <c r="T3073" s="37">
        <f>'Dashboard &amp; Optimisation'!$B$18*U3073</f>
        <v/>
      </c>
      <c r="U3073" s="26">
        <f>MIN(1, S3073/M3073)</f>
        <v/>
      </c>
      <c r="V3073" s="26">
        <f>N3073/(N3073+O3073)</f>
        <v/>
      </c>
      <c r="W3073" s="26">
        <f>U3073*V3073</f>
        <v/>
      </c>
      <c r="X3073" s="39">
        <f>T3073/N3073</f>
        <v/>
      </c>
      <c r="Y3073" s="41">
        <f>IF(W3073=MAXIFS(W$2:W$7201, A$2:A$7201, A3073, B$2:B$7201, B3073), "OPTIMAL", "")</f>
        <v/>
      </c>
    </row>
    <row r="3074" ht="20" customHeight="1">
      <c r="A3074" s="28" t="n">
        <v>4</v>
      </c>
      <c r="B3074" s="28" t="n">
        <v>45</v>
      </c>
      <c r="C3074" s="29" t="n">
        <v>90</v>
      </c>
      <c r="D3074" s="29" t="n">
        <v>2</v>
      </c>
      <c r="E3074" s="30" t="n">
        <v>8</v>
      </c>
      <c r="F3074" s="29" t="n">
        <v>2</v>
      </c>
      <c r="G3074" s="28" t="n">
        <v>50</v>
      </c>
      <c r="H3074" s="30" t="inlineStr">
        <is>
          <t>ON</t>
        </is>
      </c>
      <c r="I3074" s="31" t="n">
        <v>1132.611974342026</v>
      </c>
      <c r="J3074" s="31" t="n">
        <v>6657.967474874614</v>
      </c>
      <c r="K3074" s="31" t="n">
        <v>3166.666666666667</v>
      </c>
      <c r="L3074" s="31" t="n">
        <v>150</v>
      </c>
      <c r="M3074" s="31">
        <f>I3074+J3074+K3074+L3074</f>
        <v/>
      </c>
      <c r="N3074" s="31">
        <f>M3074*'Dashboard &amp; Optimisation'!$B$18/('Dashboard &amp; Optimisation'!$B$16/3.6)</f>
        <v/>
      </c>
      <c r="O3074" s="31" t="n">
        <v>1442.104656633322</v>
      </c>
      <c r="P3074" s="32" t="n">
        <v>0.05641982240430243</v>
      </c>
      <c r="Q3074" s="33" t="n">
        <v>19.60535507064271</v>
      </c>
      <c r="R3074" s="31" t="n">
        <v>7047.283134428052</v>
      </c>
      <c r="S3074" s="31">
        <f>R3074*IF(A3074=4, 2.0, 3.0)</f>
        <v/>
      </c>
      <c r="T3074" s="29">
        <f>'Dashboard &amp; Optimisation'!$B$18*U3074</f>
        <v/>
      </c>
      <c r="U3074" s="34">
        <f>MIN(1, S3074/M3074)</f>
        <v/>
      </c>
      <c r="V3074" s="34">
        <f>N3074/(N3074+O3074)</f>
        <v/>
      </c>
      <c r="W3074" s="34">
        <f>U3074*V3074</f>
        <v/>
      </c>
      <c r="X3074" s="32">
        <f>T3074/N3074</f>
        <v/>
      </c>
      <c r="Y3074" s="35">
        <f>IF(W3074=MAXIFS(W$2:W$7201, A$2:A$7201, A3074, B$2:B$7201, B3074), "OPTIMAL", "")</f>
        <v/>
      </c>
    </row>
    <row r="3075" ht="20" customHeight="1">
      <c r="A3075" s="36" t="n">
        <v>4</v>
      </c>
      <c r="B3075" s="36" t="n">
        <v>45</v>
      </c>
      <c r="C3075" s="37" t="n">
        <v>90</v>
      </c>
      <c r="D3075" s="37" t="n">
        <v>2</v>
      </c>
      <c r="E3075" s="6" t="n">
        <v>8</v>
      </c>
      <c r="F3075" s="37" t="n">
        <v>2</v>
      </c>
      <c r="G3075" s="36" t="n">
        <v>50</v>
      </c>
      <c r="H3075" s="6" t="inlineStr">
        <is>
          <t>OFF</t>
        </is>
      </c>
      <c r="I3075" s="38" t="n">
        <v>1132.611974342026</v>
      </c>
      <c r="J3075" s="38" t="n">
        <v>6657.967474874614</v>
      </c>
      <c r="K3075" s="38" t="n">
        <v>3166.666666666667</v>
      </c>
      <c r="L3075" s="38" t="n">
        <v>150</v>
      </c>
      <c r="M3075" s="38">
        <f>I3075+J3075+K3075+L3075</f>
        <v/>
      </c>
      <c r="N3075" s="38">
        <f>M3075*'Dashboard &amp; Optimisation'!$B$18/('Dashboard &amp; Optimisation'!$B$16/3.6)</f>
        <v/>
      </c>
      <c r="O3075" s="38" t="n">
        <v>1442.104656633322</v>
      </c>
      <c r="P3075" s="39" t="n">
        <v>0.2537612508379916</v>
      </c>
      <c r="Q3075" s="40" t="n">
        <v>19.60535507064271</v>
      </c>
      <c r="R3075" s="38" t="n">
        <v>1566.852549647581</v>
      </c>
      <c r="S3075" s="38">
        <f>R3075*IF(A3075=4, 2.0, 3.0)</f>
        <v/>
      </c>
      <c r="T3075" s="37">
        <f>'Dashboard &amp; Optimisation'!$B$18*U3075</f>
        <v/>
      </c>
      <c r="U3075" s="26">
        <f>MIN(1, S3075/M3075)</f>
        <v/>
      </c>
      <c r="V3075" s="26">
        <f>N3075/(N3075+O3075)</f>
        <v/>
      </c>
      <c r="W3075" s="26">
        <f>U3075*V3075</f>
        <v/>
      </c>
      <c r="X3075" s="39">
        <f>T3075/N3075</f>
        <v/>
      </c>
      <c r="Y3075" s="41">
        <f>IF(W3075=MAXIFS(W$2:W$7201, A$2:A$7201, A3075, B$2:B$7201, B3075), "OPTIMAL", "")</f>
        <v/>
      </c>
    </row>
    <row r="3076" ht="20" customHeight="1">
      <c r="A3076" s="28" t="n">
        <v>4</v>
      </c>
      <c r="B3076" s="28" t="n">
        <v>45</v>
      </c>
      <c r="C3076" s="29" t="n">
        <v>90</v>
      </c>
      <c r="D3076" s="29" t="n">
        <v>2</v>
      </c>
      <c r="E3076" s="30" t="n">
        <v>8</v>
      </c>
      <c r="F3076" s="29" t="n">
        <v>2</v>
      </c>
      <c r="G3076" s="28" t="n">
        <v>100</v>
      </c>
      <c r="H3076" s="30" t="inlineStr">
        <is>
          <t>ON</t>
        </is>
      </c>
      <c r="I3076" s="31" t="n">
        <v>1132.611974342026</v>
      </c>
      <c r="J3076" s="31" t="n">
        <v>6657.967474874614</v>
      </c>
      <c r="K3076" s="31" t="n">
        <v>3166.666666666667</v>
      </c>
      <c r="L3076" s="31" t="n">
        <v>150</v>
      </c>
      <c r="M3076" s="31">
        <f>I3076+J3076+K3076+L3076</f>
        <v/>
      </c>
      <c r="N3076" s="31">
        <f>M3076*'Dashboard &amp; Optimisation'!$B$18/('Dashboard &amp; Optimisation'!$B$16/3.6)</f>
        <v/>
      </c>
      <c r="O3076" s="31" t="n">
        <v>1442.104656633322</v>
      </c>
      <c r="P3076" s="32" t="n">
        <v>0.05730401653259074</v>
      </c>
      <c r="Q3076" s="33" t="n">
        <v>19.60535507064271</v>
      </c>
      <c r="R3076" s="31" t="n">
        <v>6938.544397688672</v>
      </c>
      <c r="S3076" s="31">
        <f>R3076*IF(A3076=4, 2.0, 3.0)</f>
        <v/>
      </c>
      <c r="T3076" s="29">
        <f>'Dashboard &amp; Optimisation'!$B$18*U3076</f>
        <v/>
      </c>
      <c r="U3076" s="34">
        <f>MIN(1, S3076/M3076)</f>
        <v/>
      </c>
      <c r="V3076" s="34">
        <f>N3076/(N3076+O3076)</f>
        <v/>
      </c>
      <c r="W3076" s="34">
        <f>U3076*V3076</f>
        <v/>
      </c>
      <c r="X3076" s="32">
        <f>T3076/N3076</f>
        <v/>
      </c>
      <c r="Y3076" s="35">
        <f>IF(W3076=MAXIFS(W$2:W$7201, A$2:A$7201, A3076, B$2:B$7201, B3076), "OPTIMAL", "")</f>
        <v/>
      </c>
    </row>
    <row r="3077" ht="20" customHeight="1">
      <c r="A3077" s="36" t="n">
        <v>4</v>
      </c>
      <c r="B3077" s="36" t="n">
        <v>45</v>
      </c>
      <c r="C3077" s="37" t="n">
        <v>90</v>
      </c>
      <c r="D3077" s="37" t="n">
        <v>2</v>
      </c>
      <c r="E3077" s="6" t="n">
        <v>8</v>
      </c>
      <c r="F3077" s="37" t="n">
        <v>2</v>
      </c>
      <c r="G3077" s="36" t="n">
        <v>100</v>
      </c>
      <c r="H3077" s="6" t="inlineStr">
        <is>
          <t>OFF</t>
        </is>
      </c>
      <c r="I3077" s="38" t="n">
        <v>1132.611974342026</v>
      </c>
      <c r="J3077" s="38" t="n">
        <v>6657.967474874614</v>
      </c>
      <c r="K3077" s="38" t="n">
        <v>3166.666666666667</v>
      </c>
      <c r="L3077" s="38" t="n">
        <v>150</v>
      </c>
      <c r="M3077" s="38">
        <f>I3077+J3077+K3077+L3077</f>
        <v/>
      </c>
      <c r="N3077" s="38">
        <f>M3077*'Dashboard &amp; Optimisation'!$B$18/('Dashboard &amp; Optimisation'!$B$16/3.6)</f>
        <v/>
      </c>
      <c r="O3077" s="38" t="n">
        <v>1442.104656633322</v>
      </c>
      <c r="P3077" s="39" t="n">
        <v>0.2546454449662799</v>
      </c>
      <c r="Q3077" s="40" t="n">
        <v>19.60535507064271</v>
      </c>
      <c r="R3077" s="38" t="n">
        <v>1561.412036763184</v>
      </c>
      <c r="S3077" s="38">
        <f>R3077*IF(A3077=4, 2.0, 3.0)</f>
        <v/>
      </c>
      <c r="T3077" s="37">
        <f>'Dashboard &amp; Optimisation'!$B$18*U3077</f>
        <v/>
      </c>
      <c r="U3077" s="26">
        <f>MIN(1, S3077/M3077)</f>
        <v/>
      </c>
      <c r="V3077" s="26">
        <f>N3077/(N3077+O3077)</f>
        <v/>
      </c>
      <c r="W3077" s="26">
        <f>U3077*V3077</f>
        <v/>
      </c>
      <c r="X3077" s="39">
        <f>T3077/N3077</f>
        <v/>
      </c>
      <c r="Y3077" s="41">
        <f>IF(W3077=MAXIFS(W$2:W$7201, A$2:A$7201, A3077, B$2:B$7201, B3077), "OPTIMAL", "")</f>
        <v/>
      </c>
    </row>
    <row r="3078" ht="20" customHeight="1">
      <c r="A3078" s="28" t="n">
        <v>4</v>
      </c>
      <c r="B3078" s="28" t="n">
        <v>45</v>
      </c>
      <c r="C3078" s="29" t="n">
        <v>90</v>
      </c>
      <c r="D3078" s="29" t="n">
        <v>2</v>
      </c>
      <c r="E3078" s="30" t="n">
        <v>8</v>
      </c>
      <c r="F3078" s="29" t="n">
        <v>2</v>
      </c>
      <c r="G3078" s="28" t="n">
        <v>150</v>
      </c>
      <c r="H3078" s="30" t="inlineStr">
        <is>
          <t>ON</t>
        </is>
      </c>
      <c r="I3078" s="31" t="n">
        <v>1132.611974342026</v>
      </c>
      <c r="J3078" s="31" t="n">
        <v>6657.967474874614</v>
      </c>
      <c r="K3078" s="31" t="n">
        <v>3166.666666666667</v>
      </c>
      <c r="L3078" s="31" t="n">
        <v>150</v>
      </c>
      <c r="M3078" s="31">
        <f>I3078+J3078+K3078+L3078</f>
        <v/>
      </c>
      <c r="N3078" s="31">
        <f>M3078*'Dashboard &amp; Optimisation'!$B$18/('Dashboard &amp; Optimisation'!$B$16/3.6)</f>
        <v/>
      </c>
      <c r="O3078" s="31" t="n">
        <v>1442.104656633322</v>
      </c>
      <c r="P3078" s="32" t="n">
        <v>0.05818821066087904</v>
      </c>
      <c r="Q3078" s="33" t="n">
        <v>19.60535507064271</v>
      </c>
      <c r="R3078" s="31" t="n">
        <v>6833.110321857419</v>
      </c>
      <c r="S3078" s="31">
        <f>R3078*IF(A3078=4, 2.0, 3.0)</f>
        <v/>
      </c>
      <c r="T3078" s="29">
        <f>'Dashboard &amp; Optimisation'!$B$18*U3078</f>
        <v/>
      </c>
      <c r="U3078" s="34">
        <f>MIN(1, S3078/M3078)</f>
        <v/>
      </c>
      <c r="V3078" s="34">
        <f>N3078/(N3078+O3078)</f>
        <v/>
      </c>
      <c r="W3078" s="34">
        <f>U3078*V3078</f>
        <v/>
      </c>
      <c r="X3078" s="32">
        <f>T3078/N3078</f>
        <v/>
      </c>
      <c r="Y3078" s="35">
        <f>IF(W3078=MAXIFS(W$2:W$7201, A$2:A$7201, A3078, B$2:B$7201, B3078), "OPTIMAL", "")</f>
        <v/>
      </c>
    </row>
    <row r="3079" ht="20" customHeight="1">
      <c r="A3079" s="36" t="n">
        <v>4</v>
      </c>
      <c r="B3079" s="36" t="n">
        <v>45</v>
      </c>
      <c r="C3079" s="37" t="n">
        <v>90</v>
      </c>
      <c r="D3079" s="37" t="n">
        <v>2</v>
      </c>
      <c r="E3079" s="6" t="n">
        <v>8</v>
      </c>
      <c r="F3079" s="37" t="n">
        <v>2</v>
      </c>
      <c r="G3079" s="36" t="n">
        <v>150</v>
      </c>
      <c r="H3079" s="6" t="inlineStr">
        <is>
          <t>OFF</t>
        </is>
      </c>
      <c r="I3079" s="38" t="n">
        <v>1132.611974342026</v>
      </c>
      <c r="J3079" s="38" t="n">
        <v>6657.967474874614</v>
      </c>
      <c r="K3079" s="38" t="n">
        <v>3166.666666666667</v>
      </c>
      <c r="L3079" s="38" t="n">
        <v>150</v>
      </c>
      <c r="M3079" s="38">
        <f>I3079+J3079+K3079+L3079</f>
        <v/>
      </c>
      <c r="N3079" s="38">
        <f>M3079*'Dashboard &amp; Optimisation'!$B$18/('Dashboard &amp; Optimisation'!$B$16/3.6)</f>
        <v/>
      </c>
      <c r="O3079" s="38" t="n">
        <v>1442.104656633322</v>
      </c>
      <c r="P3079" s="39" t="n">
        <v>0.2555296390945682</v>
      </c>
      <c r="Q3079" s="40" t="n">
        <v>19.60535507064271</v>
      </c>
      <c r="R3079" s="38" t="n">
        <v>1556.009174850036</v>
      </c>
      <c r="S3079" s="38">
        <f>R3079*IF(A3079=4, 2.0, 3.0)</f>
        <v/>
      </c>
      <c r="T3079" s="37">
        <f>'Dashboard &amp; Optimisation'!$B$18*U3079</f>
        <v/>
      </c>
      <c r="U3079" s="26">
        <f>MIN(1, S3079/M3079)</f>
        <v/>
      </c>
      <c r="V3079" s="26">
        <f>N3079/(N3079+O3079)</f>
        <v/>
      </c>
      <c r="W3079" s="26">
        <f>U3079*V3079</f>
        <v/>
      </c>
      <c r="X3079" s="39">
        <f>T3079/N3079</f>
        <v/>
      </c>
      <c r="Y3079" s="41">
        <f>IF(W3079=MAXIFS(W$2:W$7201, A$2:A$7201, A3079, B$2:B$7201, B3079), "OPTIMAL", "")</f>
        <v/>
      </c>
    </row>
    <row r="3080" ht="20" customHeight="1">
      <c r="A3080" s="28" t="n">
        <v>4</v>
      </c>
      <c r="B3080" s="28" t="n">
        <v>45</v>
      </c>
      <c r="C3080" s="29" t="n">
        <v>90</v>
      </c>
      <c r="D3080" s="29" t="n">
        <v>2</v>
      </c>
      <c r="E3080" s="30" t="n">
        <v>8</v>
      </c>
      <c r="F3080" s="29" t="n">
        <v>2</v>
      </c>
      <c r="G3080" s="28" t="n">
        <v>200</v>
      </c>
      <c r="H3080" s="30" t="inlineStr">
        <is>
          <t>ON</t>
        </is>
      </c>
      <c r="I3080" s="31" t="n">
        <v>1132.611974342026</v>
      </c>
      <c r="J3080" s="31" t="n">
        <v>6657.967474874614</v>
      </c>
      <c r="K3080" s="31" t="n">
        <v>3166.666666666667</v>
      </c>
      <c r="L3080" s="31" t="n">
        <v>150</v>
      </c>
      <c r="M3080" s="31">
        <f>I3080+J3080+K3080+L3080</f>
        <v/>
      </c>
      <c r="N3080" s="31">
        <f>M3080*'Dashboard &amp; Optimisation'!$B$18/('Dashboard &amp; Optimisation'!$B$16/3.6)</f>
        <v/>
      </c>
      <c r="O3080" s="31" t="n">
        <v>1442.104656633322</v>
      </c>
      <c r="P3080" s="32" t="n">
        <v>0.05907240478916735</v>
      </c>
      <c r="Q3080" s="33" t="n">
        <v>19.60535507064271</v>
      </c>
      <c r="R3080" s="31" t="n">
        <v>6730.832514713862</v>
      </c>
      <c r="S3080" s="31">
        <f>R3080*IF(A3080=4, 2.0, 3.0)</f>
        <v/>
      </c>
      <c r="T3080" s="29">
        <f>'Dashboard &amp; Optimisation'!$B$18*U3080</f>
        <v/>
      </c>
      <c r="U3080" s="34">
        <f>MIN(1, S3080/M3080)</f>
        <v/>
      </c>
      <c r="V3080" s="34">
        <f>N3080/(N3080+O3080)</f>
        <v/>
      </c>
      <c r="W3080" s="34">
        <f>U3080*V3080</f>
        <v/>
      </c>
      <c r="X3080" s="32">
        <f>T3080/N3080</f>
        <v/>
      </c>
      <c r="Y3080" s="35">
        <f>IF(W3080=MAXIFS(W$2:W$7201, A$2:A$7201, A3080, B$2:B$7201, B3080), "OPTIMAL", "")</f>
        <v/>
      </c>
    </row>
    <row r="3081" ht="20" customHeight="1">
      <c r="A3081" s="36" t="n">
        <v>4</v>
      </c>
      <c r="B3081" s="36" t="n">
        <v>45</v>
      </c>
      <c r="C3081" s="37" t="n">
        <v>90</v>
      </c>
      <c r="D3081" s="37" t="n">
        <v>2</v>
      </c>
      <c r="E3081" s="6" t="n">
        <v>8</v>
      </c>
      <c r="F3081" s="37" t="n">
        <v>2</v>
      </c>
      <c r="G3081" s="36" t="n">
        <v>200</v>
      </c>
      <c r="H3081" s="6" t="inlineStr">
        <is>
          <t>OFF</t>
        </is>
      </c>
      <c r="I3081" s="38" t="n">
        <v>1132.611974342026</v>
      </c>
      <c r="J3081" s="38" t="n">
        <v>6657.967474874614</v>
      </c>
      <c r="K3081" s="38" t="n">
        <v>3166.666666666667</v>
      </c>
      <c r="L3081" s="38" t="n">
        <v>150</v>
      </c>
      <c r="M3081" s="38">
        <f>I3081+J3081+K3081+L3081</f>
        <v/>
      </c>
      <c r="N3081" s="38">
        <f>M3081*'Dashboard &amp; Optimisation'!$B$18/('Dashboard &amp; Optimisation'!$B$16/3.6)</f>
        <v/>
      </c>
      <c r="O3081" s="38" t="n">
        <v>1442.104656633322</v>
      </c>
      <c r="P3081" s="39" t="n">
        <v>0.2564138332228565</v>
      </c>
      <c r="Q3081" s="40" t="n">
        <v>19.60535507064271</v>
      </c>
      <c r="R3081" s="38" t="n">
        <v>1550.643574411586</v>
      </c>
      <c r="S3081" s="38">
        <f>R3081*IF(A3081=4, 2.0, 3.0)</f>
        <v/>
      </c>
      <c r="T3081" s="37">
        <f>'Dashboard &amp; Optimisation'!$B$18*U3081</f>
        <v/>
      </c>
      <c r="U3081" s="26">
        <f>MIN(1, S3081/M3081)</f>
        <v/>
      </c>
      <c r="V3081" s="26">
        <f>N3081/(N3081+O3081)</f>
        <v/>
      </c>
      <c r="W3081" s="26">
        <f>U3081*V3081</f>
        <v/>
      </c>
      <c r="X3081" s="39">
        <f>T3081/N3081</f>
        <v/>
      </c>
      <c r="Y3081" s="41">
        <f>IF(W3081=MAXIFS(W$2:W$7201, A$2:A$7201, A3081, B$2:B$7201, B3081), "OPTIMAL", "")</f>
        <v/>
      </c>
    </row>
    <row r="3082" ht="20" customHeight="1">
      <c r="A3082" s="28" t="n">
        <v>4</v>
      </c>
      <c r="B3082" s="28" t="n">
        <v>45</v>
      </c>
      <c r="C3082" s="29" t="n">
        <v>90</v>
      </c>
      <c r="D3082" s="29" t="n">
        <v>3</v>
      </c>
      <c r="E3082" s="30" t="n">
        <v>0</v>
      </c>
      <c r="F3082" s="29" t="n">
        <v>0</v>
      </c>
      <c r="G3082" s="28" t="n">
        <v>50</v>
      </c>
      <c r="H3082" s="30" t="inlineStr">
        <is>
          <t>ON</t>
        </is>
      </c>
      <c r="I3082" s="31" t="n">
        <v>1132.611974342026</v>
      </c>
      <c r="J3082" s="31" t="n">
        <v>6657.967474874614</v>
      </c>
      <c r="K3082" s="31" t="n">
        <v>3166.666666666667</v>
      </c>
      <c r="L3082" s="31" t="n">
        <v>150</v>
      </c>
      <c r="M3082" s="31">
        <f>I3082+J3082+K3082+L3082</f>
        <v/>
      </c>
      <c r="N3082" s="31">
        <f>M3082*'Dashboard &amp; Optimisation'!$B$18/('Dashboard &amp; Optimisation'!$B$16/3.6)</f>
        <v/>
      </c>
      <c r="O3082" s="31" t="n">
        <v>835.2435734681043</v>
      </c>
      <c r="P3082" s="32" t="n">
        <v>0.4890129166338499</v>
      </c>
      <c r="Q3082" s="33" t="n">
        <v>0.2</v>
      </c>
      <c r="R3082" s="31" t="n">
        <v>771.5048631918306</v>
      </c>
      <c r="S3082" s="31">
        <f>R3082*IF(A3082=4, 2.0, 3.0)</f>
        <v/>
      </c>
      <c r="T3082" s="29">
        <f>'Dashboard &amp; Optimisation'!$B$18*U3082</f>
        <v/>
      </c>
      <c r="U3082" s="34">
        <f>MIN(1, S3082/M3082)</f>
        <v/>
      </c>
      <c r="V3082" s="34">
        <f>N3082/(N3082+O3082)</f>
        <v/>
      </c>
      <c r="W3082" s="34">
        <f>U3082*V3082</f>
        <v/>
      </c>
      <c r="X3082" s="32">
        <f>T3082/N3082</f>
        <v/>
      </c>
      <c r="Y3082" s="35">
        <f>IF(W3082=MAXIFS(W$2:W$7201, A$2:A$7201, A3082, B$2:B$7201, B3082), "OPTIMAL", "")</f>
        <v/>
      </c>
    </row>
    <row r="3083" ht="20" customHeight="1">
      <c r="A3083" s="36" t="n">
        <v>4</v>
      </c>
      <c r="B3083" s="36" t="n">
        <v>45</v>
      </c>
      <c r="C3083" s="37" t="n">
        <v>90</v>
      </c>
      <c r="D3083" s="37" t="n">
        <v>3</v>
      </c>
      <c r="E3083" s="6" t="n">
        <v>0</v>
      </c>
      <c r="F3083" s="37" t="n">
        <v>0</v>
      </c>
      <c r="G3083" s="36" t="n">
        <v>50</v>
      </c>
      <c r="H3083" s="6" t="inlineStr">
        <is>
          <t>OFF</t>
        </is>
      </c>
      <c r="I3083" s="38" t="n">
        <v>1132.611974342026</v>
      </c>
      <c r="J3083" s="38" t="n">
        <v>6657.967474874614</v>
      </c>
      <c r="K3083" s="38" t="n">
        <v>3166.666666666667</v>
      </c>
      <c r="L3083" s="38" t="n">
        <v>150</v>
      </c>
      <c r="M3083" s="38">
        <f>I3083+J3083+K3083+L3083</f>
        <v/>
      </c>
      <c r="N3083" s="38">
        <f>M3083*'Dashboard &amp; Optimisation'!$B$18/('Dashboard &amp; Optimisation'!$B$16/3.6)</f>
        <v/>
      </c>
      <c r="O3083" s="38" t="n">
        <v>835.2435734681043</v>
      </c>
      <c r="P3083" s="39" t="n">
        <v>0.842690567949173</v>
      </c>
      <c r="Q3083" s="40" t="n">
        <v>0.2</v>
      </c>
      <c r="R3083" s="38" t="n">
        <v>447.7038876379021</v>
      </c>
      <c r="S3083" s="38">
        <f>R3083*IF(A3083=4, 2.0, 3.0)</f>
        <v/>
      </c>
      <c r="T3083" s="37">
        <f>'Dashboard &amp; Optimisation'!$B$18*U3083</f>
        <v/>
      </c>
      <c r="U3083" s="26">
        <f>MIN(1, S3083/M3083)</f>
        <v/>
      </c>
      <c r="V3083" s="26">
        <f>N3083/(N3083+O3083)</f>
        <v/>
      </c>
      <c r="W3083" s="26">
        <f>U3083*V3083</f>
        <v/>
      </c>
      <c r="X3083" s="39">
        <f>T3083/N3083</f>
        <v/>
      </c>
      <c r="Y3083" s="41">
        <f>IF(W3083=MAXIFS(W$2:W$7201, A$2:A$7201, A3083, B$2:B$7201, B3083), "OPTIMAL", "")</f>
        <v/>
      </c>
    </row>
    <row r="3084" ht="20" customHeight="1">
      <c r="A3084" s="28" t="n">
        <v>4</v>
      </c>
      <c r="B3084" s="28" t="n">
        <v>45</v>
      </c>
      <c r="C3084" s="29" t="n">
        <v>90</v>
      </c>
      <c r="D3084" s="29" t="n">
        <v>3</v>
      </c>
      <c r="E3084" s="30" t="n">
        <v>0</v>
      </c>
      <c r="F3084" s="29" t="n">
        <v>0</v>
      </c>
      <c r="G3084" s="28" t="n">
        <v>100</v>
      </c>
      <c r="H3084" s="30" t="inlineStr">
        <is>
          <t>ON</t>
        </is>
      </c>
      <c r="I3084" s="31" t="n">
        <v>1132.611974342026</v>
      </c>
      <c r="J3084" s="31" t="n">
        <v>6657.967474874614</v>
      </c>
      <c r="K3084" s="31" t="n">
        <v>3166.666666666667</v>
      </c>
      <c r="L3084" s="31" t="n">
        <v>150</v>
      </c>
      <c r="M3084" s="31">
        <f>I3084+J3084+K3084+L3084</f>
        <v/>
      </c>
      <c r="N3084" s="31">
        <f>M3084*'Dashboard &amp; Optimisation'!$B$18/('Dashboard &amp; Optimisation'!$B$16/3.6)</f>
        <v/>
      </c>
      <c r="O3084" s="31" t="n">
        <v>835.2435734681043</v>
      </c>
      <c r="P3084" s="32" t="n">
        <v>0.4898971107621382</v>
      </c>
      <c r="Q3084" s="33" t="n">
        <v>0.2</v>
      </c>
      <c r="R3084" s="31" t="n">
        <v>770.1124073985748</v>
      </c>
      <c r="S3084" s="31">
        <f>R3084*IF(A3084=4, 2.0, 3.0)</f>
        <v/>
      </c>
      <c r="T3084" s="29">
        <f>'Dashboard &amp; Optimisation'!$B$18*U3084</f>
        <v/>
      </c>
      <c r="U3084" s="34">
        <f>MIN(1, S3084/M3084)</f>
        <v/>
      </c>
      <c r="V3084" s="34">
        <f>N3084/(N3084+O3084)</f>
        <v/>
      </c>
      <c r="W3084" s="34">
        <f>U3084*V3084</f>
        <v/>
      </c>
      <c r="X3084" s="32">
        <f>T3084/N3084</f>
        <v/>
      </c>
      <c r="Y3084" s="35">
        <f>IF(W3084=MAXIFS(W$2:W$7201, A$2:A$7201, A3084, B$2:B$7201, B3084), "OPTIMAL", "")</f>
        <v/>
      </c>
    </row>
    <row r="3085" ht="20" customHeight="1">
      <c r="A3085" s="36" t="n">
        <v>4</v>
      </c>
      <c r="B3085" s="36" t="n">
        <v>45</v>
      </c>
      <c r="C3085" s="37" t="n">
        <v>90</v>
      </c>
      <c r="D3085" s="37" t="n">
        <v>3</v>
      </c>
      <c r="E3085" s="6" t="n">
        <v>0</v>
      </c>
      <c r="F3085" s="37" t="n">
        <v>0</v>
      </c>
      <c r="G3085" s="36" t="n">
        <v>100</v>
      </c>
      <c r="H3085" s="6" t="inlineStr">
        <is>
          <t>OFF</t>
        </is>
      </c>
      <c r="I3085" s="38" t="n">
        <v>1132.611974342026</v>
      </c>
      <c r="J3085" s="38" t="n">
        <v>6657.967474874614</v>
      </c>
      <c r="K3085" s="38" t="n">
        <v>3166.666666666667</v>
      </c>
      <c r="L3085" s="38" t="n">
        <v>150</v>
      </c>
      <c r="M3085" s="38">
        <f>I3085+J3085+K3085+L3085</f>
        <v/>
      </c>
      <c r="N3085" s="38">
        <f>M3085*'Dashboard &amp; Optimisation'!$B$18/('Dashboard &amp; Optimisation'!$B$16/3.6)</f>
        <v/>
      </c>
      <c r="O3085" s="38" t="n">
        <v>835.2435734681043</v>
      </c>
      <c r="P3085" s="39" t="n">
        <v>0.8435747620774612</v>
      </c>
      <c r="Q3085" s="40" t="n">
        <v>0.2</v>
      </c>
      <c r="R3085" s="38" t="n">
        <v>447.234626149227</v>
      </c>
      <c r="S3085" s="38">
        <f>R3085*IF(A3085=4, 2.0, 3.0)</f>
        <v/>
      </c>
      <c r="T3085" s="37">
        <f>'Dashboard &amp; Optimisation'!$B$18*U3085</f>
        <v/>
      </c>
      <c r="U3085" s="26">
        <f>MIN(1, S3085/M3085)</f>
        <v/>
      </c>
      <c r="V3085" s="26">
        <f>N3085/(N3085+O3085)</f>
        <v/>
      </c>
      <c r="W3085" s="26">
        <f>U3085*V3085</f>
        <v/>
      </c>
      <c r="X3085" s="39">
        <f>T3085/N3085</f>
        <v/>
      </c>
      <c r="Y3085" s="41">
        <f>IF(W3085=MAXIFS(W$2:W$7201, A$2:A$7201, A3085, B$2:B$7201, B3085), "OPTIMAL", "")</f>
        <v/>
      </c>
    </row>
    <row r="3086" ht="20" customHeight="1">
      <c r="A3086" s="28" t="n">
        <v>4</v>
      </c>
      <c r="B3086" s="28" t="n">
        <v>45</v>
      </c>
      <c r="C3086" s="29" t="n">
        <v>90</v>
      </c>
      <c r="D3086" s="29" t="n">
        <v>3</v>
      </c>
      <c r="E3086" s="30" t="n">
        <v>0</v>
      </c>
      <c r="F3086" s="29" t="n">
        <v>0</v>
      </c>
      <c r="G3086" s="28" t="n">
        <v>150</v>
      </c>
      <c r="H3086" s="30" t="inlineStr">
        <is>
          <t>ON</t>
        </is>
      </c>
      <c r="I3086" s="31" t="n">
        <v>1132.611974342026</v>
      </c>
      <c r="J3086" s="31" t="n">
        <v>6657.967474874614</v>
      </c>
      <c r="K3086" s="31" t="n">
        <v>3166.666666666667</v>
      </c>
      <c r="L3086" s="31" t="n">
        <v>150</v>
      </c>
      <c r="M3086" s="31">
        <f>I3086+J3086+K3086+L3086</f>
        <v/>
      </c>
      <c r="N3086" s="31">
        <f>M3086*'Dashboard &amp; Optimisation'!$B$18/('Dashboard &amp; Optimisation'!$B$16/3.6)</f>
        <v/>
      </c>
      <c r="O3086" s="31" t="n">
        <v>835.2435734681043</v>
      </c>
      <c r="P3086" s="32" t="n">
        <v>0.4907813048904265</v>
      </c>
      <c r="Q3086" s="33" t="n">
        <v>0.2</v>
      </c>
      <c r="R3086" s="31" t="n">
        <v>768.7249689163859</v>
      </c>
      <c r="S3086" s="31">
        <f>R3086*IF(A3086=4, 2.0, 3.0)</f>
        <v/>
      </c>
      <c r="T3086" s="29">
        <f>'Dashboard &amp; Optimisation'!$B$18*U3086</f>
        <v/>
      </c>
      <c r="U3086" s="34">
        <f>MIN(1, S3086/M3086)</f>
        <v/>
      </c>
      <c r="V3086" s="34">
        <f>N3086/(N3086+O3086)</f>
        <v/>
      </c>
      <c r="W3086" s="34">
        <f>U3086*V3086</f>
        <v/>
      </c>
      <c r="X3086" s="32">
        <f>T3086/N3086</f>
        <v/>
      </c>
      <c r="Y3086" s="35">
        <f>IF(W3086=MAXIFS(W$2:W$7201, A$2:A$7201, A3086, B$2:B$7201, B3086), "OPTIMAL", "")</f>
        <v/>
      </c>
    </row>
    <row r="3087" ht="20" customHeight="1">
      <c r="A3087" s="36" t="n">
        <v>4</v>
      </c>
      <c r="B3087" s="36" t="n">
        <v>45</v>
      </c>
      <c r="C3087" s="37" t="n">
        <v>90</v>
      </c>
      <c r="D3087" s="37" t="n">
        <v>3</v>
      </c>
      <c r="E3087" s="6" t="n">
        <v>0</v>
      </c>
      <c r="F3087" s="37" t="n">
        <v>0</v>
      </c>
      <c r="G3087" s="36" t="n">
        <v>150</v>
      </c>
      <c r="H3087" s="6" t="inlineStr">
        <is>
          <t>OFF</t>
        </is>
      </c>
      <c r="I3087" s="38" t="n">
        <v>1132.611974342026</v>
      </c>
      <c r="J3087" s="38" t="n">
        <v>6657.967474874614</v>
      </c>
      <c r="K3087" s="38" t="n">
        <v>3166.666666666667</v>
      </c>
      <c r="L3087" s="38" t="n">
        <v>150</v>
      </c>
      <c r="M3087" s="38">
        <f>I3087+J3087+K3087+L3087</f>
        <v/>
      </c>
      <c r="N3087" s="38">
        <f>M3087*'Dashboard &amp; Optimisation'!$B$18/('Dashboard &amp; Optimisation'!$B$16/3.6)</f>
        <v/>
      </c>
      <c r="O3087" s="38" t="n">
        <v>835.2435734681043</v>
      </c>
      <c r="P3087" s="39" t="n">
        <v>0.8444589562057495</v>
      </c>
      <c r="Q3087" s="40" t="n">
        <v>0.2</v>
      </c>
      <c r="R3087" s="38" t="n">
        <v>446.7663473447897</v>
      </c>
      <c r="S3087" s="38">
        <f>R3087*IF(A3087=4, 2.0, 3.0)</f>
        <v/>
      </c>
      <c r="T3087" s="37">
        <f>'Dashboard &amp; Optimisation'!$B$18*U3087</f>
        <v/>
      </c>
      <c r="U3087" s="26">
        <f>MIN(1, S3087/M3087)</f>
        <v/>
      </c>
      <c r="V3087" s="26">
        <f>N3087/(N3087+O3087)</f>
        <v/>
      </c>
      <c r="W3087" s="26">
        <f>U3087*V3087</f>
        <v/>
      </c>
      <c r="X3087" s="39">
        <f>T3087/N3087</f>
        <v/>
      </c>
      <c r="Y3087" s="41">
        <f>IF(W3087=MAXIFS(W$2:W$7201, A$2:A$7201, A3087, B$2:B$7201, B3087), "OPTIMAL", "")</f>
        <v/>
      </c>
    </row>
    <row r="3088" ht="20" customHeight="1">
      <c r="A3088" s="28" t="n">
        <v>4</v>
      </c>
      <c r="B3088" s="28" t="n">
        <v>45</v>
      </c>
      <c r="C3088" s="29" t="n">
        <v>90</v>
      </c>
      <c r="D3088" s="29" t="n">
        <v>3</v>
      </c>
      <c r="E3088" s="30" t="n">
        <v>0</v>
      </c>
      <c r="F3088" s="29" t="n">
        <v>0</v>
      </c>
      <c r="G3088" s="28" t="n">
        <v>200</v>
      </c>
      <c r="H3088" s="30" t="inlineStr">
        <is>
          <t>ON</t>
        </is>
      </c>
      <c r="I3088" s="31" t="n">
        <v>1132.611974342026</v>
      </c>
      <c r="J3088" s="31" t="n">
        <v>6657.967474874614</v>
      </c>
      <c r="K3088" s="31" t="n">
        <v>3166.666666666667</v>
      </c>
      <c r="L3088" s="31" t="n">
        <v>150</v>
      </c>
      <c r="M3088" s="31">
        <f>I3088+J3088+K3088+L3088</f>
        <v/>
      </c>
      <c r="N3088" s="31">
        <f>M3088*'Dashboard &amp; Optimisation'!$B$18/('Dashboard &amp; Optimisation'!$B$16/3.6)</f>
        <v/>
      </c>
      <c r="O3088" s="31" t="n">
        <v>835.2435734681043</v>
      </c>
      <c r="P3088" s="32" t="n">
        <v>0.4916654990187148</v>
      </c>
      <c r="Q3088" s="33" t="n">
        <v>0.2</v>
      </c>
      <c r="R3088" s="31" t="n">
        <v>767.3425206763914</v>
      </c>
      <c r="S3088" s="31">
        <f>R3088*IF(A3088=4, 2.0, 3.0)</f>
        <v/>
      </c>
      <c r="T3088" s="29">
        <f>'Dashboard &amp; Optimisation'!$B$18*U3088</f>
        <v/>
      </c>
      <c r="U3088" s="34">
        <f>MIN(1, S3088/M3088)</f>
        <v/>
      </c>
      <c r="V3088" s="34">
        <f>N3088/(N3088+O3088)</f>
        <v/>
      </c>
      <c r="W3088" s="34">
        <f>U3088*V3088</f>
        <v/>
      </c>
      <c r="X3088" s="32">
        <f>T3088/N3088</f>
        <v/>
      </c>
      <c r="Y3088" s="35">
        <f>IF(W3088=MAXIFS(W$2:W$7201, A$2:A$7201, A3088, B$2:B$7201, B3088), "OPTIMAL", "")</f>
        <v/>
      </c>
    </row>
    <row r="3089" ht="20" customHeight="1">
      <c r="A3089" s="36" t="n">
        <v>4</v>
      </c>
      <c r="B3089" s="36" t="n">
        <v>45</v>
      </c>
      <c r="C3089" s="37" t="n">
        <v>90</v>
      </c>
      <c r="D3089" s="37" t="n">
        <v>3</v>
      </c>
      <c r="E3089" s="6" t="n">
        <v>0</v>
      </c>
      <c r="F3089" s="37" t="n">
        <v>0</v>
      </c>
      <c r="G3089" s="36" t="n">
        <v>200</v>
      </c>
      <c r="H3089" s="6" t="inlineStr">
        <is>
          <t>OFF</t>
        </is>
      </c>
      <c r="I3089" s="38" t="n">
        <v>1132.611974342026</v>
      </c>
      <c r="J3089" s="38" t="n">
        <v>6657.967474874614</v>
      </c>
      <c r="K3089" s="38" t="n">
        <v>3166.666666666667</v>
      </c>
      <c r="L3089" s="38" t="n">
        <v>150</v>
      </c>
      <c r="M3089" s="38">
        <f>I3089+J3089+K3089+L3089</f>
        <v/>
      </c>
      <c r="N3089" s="38">
        <f>M3089*'Dashboard &amp; Optimisation'!$B$18/('Dashboard &amp; Optimisation'!$B$16/3.6)</f>
        <v/>
      </c>
      <c r="O3089" s="38" t="n">
        <v>835.2435734681043</v>
      </c>
      <c r="P3089" s="39" t="n">
        <v>0.8453431503340378</v>
      </c>
      <c r="Q3089" s="40" t="n">
        <v>0.2</v>
      </c>
      <c r="R3089" s="38" t="n">
        <v>446.2990481410486</v>
      </c>
      <c r="S3089" s="38">
        <f>R3089*IF(A3089=4, 2.0, 3.0)</f>
        <v/>
      </c>
      <c r="T3089" s="37">
        <f>'Dashboard &amp; Optimisation'!$B$18*U3089</f>
        <v/>
      </c>
      <c r="U3089" s="26">
        <f>MIN(1, S3089/M3089)</f>
        <v/>
      </c>
      <c r="V3089" s="26">
        <f>N3089/(N3089+O3089)</f>
        <v/>
      </c>
      <c r="W3089" s="26">
        <f>U3089*V3089</f>
        <v/>
      </c>
      <c r="X3089" s="39">
        <f>T3089/N3089</f>
        <v/>
      </c>
      <c r="Y3089" s="41">
        <f>IF(W3089=MAXIFS(W$2:W$7201, A$2:A$7201, A3089, B$2:B$7201, B3089), "OPTIMAL", "")</f>
        <v/>
      </c>
    </row>
    <row r="3090" ht="20" customHeight="1">
      <c r="A3090" s="28" t="n">
        <v>4</v>
      </c>
      <c r="B3090" s="28" t="n">
        <v>45</v>
      </c>
      <c r="C3090" s="29" t="n">
        <v>90</v>
      </c>
      <c r="D3090" s="29" t="n">
        <v>3</v>
      </c>
      <c r="E3090" s="30" t="n">
        <v>4</v>
      </c>
      <c r="F3090" s="29" t="n">
        <v>1.5</v>
      </c>
      <c r="G3090" s="28" t="n">
        <v>50</v>
      </c>
      <c r="H3090" s="30" t="inlineStr">
        <is>
          <t>ON</t>
        </is>
      </c>
      <c r="I3090" s="31" t="n">
        <v>1132.611974342026</v>
      </c>
      <c r="J3090" s="31" t="n">
        <v>6657.967474874614</v>
      </c>
      <c r="K3090" s="31" t="n">
        <v>3166.666666666667</v>
      </c>
      <c r="L3090" s="31" t="n">
        <v>150</v>
      </c>
      <c r="M3090" s="31">
        <f>I3090+J3090+K3090+L3090</f>
        <v/>
      </c>
      <c r="N3090" s="31">
        <f>M3090*'Dashboard &amp; Optimisation'!$B$18/('Dashboard &amp; Optimisation'!$B$16/3.6)</f>
        <v/>
      </c>
      <c r="O3090" s="31" t="n">
        <v>1175.025799420529</v>
      </c>
      <c r="P3090" s="32" t="n">
        <v>0.07648657885762887</v>
      </c>
      <c r="Q3090" s="33" t="n">
        <v>7.65027025033604</v>
      </c>
      <c r="R3090" s="31" t="n">
        <v>5118.788421625387</v>
      </c>
      <c r="S3090" s="31">
        <f>R3090*IF(A3090=4, 2.0, 3.0)</f>
        <v/>
      </c>
      <c r="T3090" s="29">
        <f>'Dashboard &amp; Optimisation'!$B$18*U3090</f>
        <v/>
      </c>
      <c r="U3090" s="34">
        <f>MIN(1, S3090/M3090)</f>
        <v/>
      </c>
      <c r="V3090" s="34">
        <f>N3090/(N3090+O3090)</f>
        <v/>
      </c>
      <c r="W3090" s="34">
        <f>U3090*V3090</f>
        <v/>
      </c>
      <c r="X3090" s="32">
        <f>T3090/N3090</f>
        <v/>
      </c>
      <c r="Y3090" s="35">
        <f>IF(W3090=MAXIFS(W$2:W$7201, A$2:A$7201, A3090, B$2:B$7201, B3090), "OPTIMAL", "")</f>
        <v/>
      </c>
    </row>
    <row r="3091" ht="20" customHeight="1">
      <c r="A3091" s="36" t="n">
        <v>4</v>
      </c>
      <c r="B3091" s="36" t="n">
        <v>45</v>
      </c>
      <c r="C3091" s="37" t="n">
        <v>90</v>
      </c>
      <c r="D3091" s="37" t="n">
        <v>3</v>
      </c>
      <c r="E3091" s="6" t="n">
        <v>4</v>
      </c>
      <c r="F3091" s="37" t="n">
        <v>1.5</v>
      </c>
      <c r="G3091" s="36" t="n">
        <v>50</v>
      </c>
      <c r="H3091" s="6" t="inlineStr">
        <is>
          <t>OFF</t>
        </is>
      </c>
      <c r="I3091" s="38" t="n">
        <v>1132.611974342026</v>
      </c>
      <c r="J3091" s="38" t="n">
        <v>6657.967474874614</v>
      </c>
      <c r="K3091" s="38" t="n">
        <v>3166.666666666667</v>
      </c>
      <c r="L3091" s="38" t="n">
        <v>150</v>
      </c>
      <c r="M3091" s="38">
        <f>I3091+J3091+K3091+L3091</f>
        <v/>
      </c>
      <c r="N3091" s="38">
        <f>M3091*'Dashboard &amp; Optimisation'!$B$18/('Dashboard &amp; Optimisation'!$B$16/3.6)</f>
        <v/>
      </c>
      <c r="O3091" s="38" t="n">
        <v>1175.025799420529</v>
      </c>
      <c r="P3091" s="39" t="n">
        <v>0.3285438001877385</v>
      </c>
      <c r="Q3091" s="40" t="n">
        <v>7.65027025033604</v>
      </c>
      <c r="R3091" s="38" t="n">
        <v>1191.678595190181</v>
      </c>
      <c r="S3091" s="38">
        <f>R3091*IF(A3091=4, 2.0, 3.0)</f>
        <v/>
      </c>
      <c r="T3091" s="37">
        <f>'Dashboard &amp; Optimisation'!$B$18*U3091</f>
        <v/>
      </c>
      <c r="U3091" s="26">
        <f>MIN(1, S3091/M3091)</f>
        <v/>
      </c>
      <c r="V3091" s="26">
        <f>N3091/(N3091+O3091)</f>
        <v/>
      </c>
      <c r="W3091" s="26">
        <f>U3091*V3091</f>
        <v/>
      </c>
      <c r="X3091" s="39">
        <f>T3091/N3091</f>
        <v/>
      </c>
      <c r="Y3091" s="41">
        <f>IF(W3091=MAXIFS(W$2:W$7201, A$2:A$7201, A3091, B$2:B$7201, B3091), "OPTIMAL", "")</f>
        <v/>
      </c>
    </row>
    <row r="3092" ht="20" customHeight="1">
      <c r="A3092" s="28" t="n">
        <v>4</v>
      </c>
      <c r="B3092" s="28" t="n">
        <v>45</v>
      </c>
      <c r="C3092" s="29" t="n">
        <v>90</v>
      </c>
      <c r="D3092" s="29" t="n">
        <v>3</v>
      </c>
      <c r="E3092" s="30" t="n">
        <v>4</v>
      </c>
      <c r="F3092" s="29" t="n">
        <v>1.5</v>
      </c>
      <c r="G3092" s="28" t="n">
        <v>100</v>
      </c>
      <c r="H3092" s="30" t="inlineStr">
        <is>
          <t>ON</t>
        </is>
      </c>
      <c r="I3092" s="31" t="n">
        <v>1132.611974342026</v>
      </c>
      <c r="J3092" s="31" t="n">
        <v>6657.967474874614</v>
      </c>
      <c r="K3092" s="31" t="n">
        <v>3166.666666666667</v>
      </c>
      <c r="L3092" s="31" t="n">
        <v>150</v>
      </c>
      <c r="M3092" s="31">
        <f>I3092+J3092+K3092+L3092</f>
        <v/>
      </c>
      <c r="N3092" s="31">
        <f>M3092*'Dashboard &amp; Optimisation'!$B$18/('Dashboard &amp; Optimisation'!$B$16/3.6)</f>
        <v/>
      </c>
      <c r="O3092" s="31" t="n">
        <v>1175.025799420529</v>
      </c>
      <c r="P3092" s="32" t="n">
        <v>0.07737077298591719</v>
      </c>
      <c r="Q3092" s="33" t="n">
        <v>7.65027025033604</v>
      </c>
      <c r="R3092" s="31" t="n">
        <v>5060.290845710317</v>
      </c>
      <c r="S3092" s="31">
        <f>R3092*IF(A3092=4, 2.0, 3.0)</f>
        <v/>
      </c>
      <c r="T3092" s="29">
        <f>'Dashboard &amp; Optimisation'!$B$18*U3092</f>
        <v/>
      </c>
      <c r="U3092" s="34">
        <f>MIN(1, S3092/M3092)</f>
        <v/>
      </c>
      <c r="V3092" s="34">
        <f>N3092/(N3092+O3092)</f>
        <v/>
      </c>
      <c r="W3092" s="34">
        <f>U3092*V3092</f>
        <v/>
      </c>
      <c r="X3092" s="32">
        <f>T3092/N3092</f>
        <v/>
      </c>
      <c r="Y3092" s="35">
        <f>IF(W3092=MAXIFS(W$2:W$7201, A$2:A$7201, A3092, B$2:B$7201, B3092), "OPTIMAL", "")</f>
        <v/>
      </c>
    </row>
    <row r="3093" ht="20" customHeight="1">
      <c r="A3093" s="36" t="n">
        <v>4</v>
      </c>
      <c r="B3093" s="36" t="n">
        <v>45</v>
      </c>
      <c r="C3093" s="37" t="n">
        <v>90</v>
      </c>
      <c r="D3093" s="37" t="n">
        <v>3</v>
      </c>
      <c r="E3093" s="6" t="n">
        <v>4</v>
      </c>
      <c r="F3093" s="37" t="n">
        <v>1.5</v>
      </c>
      <c r="G3093" s="36" t="n">
        <v>100</v>
      </c>
      <c r="H3093" s="6" t="inlineStr">
        <is>
          <t>OFF</t>
        </is>
      </c>
      <c r="I3093" s="38" t="n">
        <v>1132.611974342026</v>
      </c>
      <c r="J3093" s="38" t="n">
        <v>6657.967474874614</v>
      </c>
      <c r="K3093" s="38" t="n">
        <v>3166.666666666667</v>
      </c>
      <c r="L3093" s="38" t="n">
        <v>150</v>
      </c>
      <c r="M3093" s="38">
        <f>I3093+J3093+K3093+L3093</f>
        <v/>
      </c>
      <c r="N3093" s="38">
        <f>M3093*'Dashboard &amp; Optimisation'!$B$18/('Dashboard &amp; Optimisation'!$B$16/3.6)</f>
        <v/>
      </c>
      <c r="O3093" s="38" t="n">
        <v>1175.025799420529</v>
      </c>
      <c r="P3093" s="39" t="n">
        <v>0.3294279943160268</v>
      </c>
      <c r="Q3093" s="40" t="n">
        <v>7.65027025033604</v>
      </c>
      <c r="R3093" s="38" t="n">
        <v>1188.480095867555</v>
      </c>
      <c r="S3093" s="38">
        <f>R3093*IF(A3093=4, 2.0, 3.0)</f>
        <v/>
      </c>
      <c r="T3093" s="37">
        <f>'Dashboard &amp; Optimisation'!$B$18*U3093</f>
        <v/>
      </c>
      <c r="U3093" s="26">
        <f>MIN(1, S3093/M3093)</f>
        <v/>
      </c>
      <c r="V3093" s="26">
        <f>N3093/(N3093+O3093)</f>
        <v/>
      </c>
      <c r="W3093" s="26">
        <f>U3093*V3093</f>
        <v/>
      </c>
      <c r="X3093" s="39">
        <f>T3093/N3093</f>
        <v/>
      </c>
      <c r="Y3093" s="41">
        <f>IF(W3093=MAXIFS(W$2:W$7201, A$2:A$7201, A3093, B$2:B$7201, B3093), "OPTIMAL", "")</f>
        <v/>
      </c>
    </row>
    <row r="3094" ht="20" customHeight="1">
      <c r="A3094" s="28" t="n">
        <v>4</v>
      </c>
      <c r="B3094" s="28" t="n">
        <v>45</v>
      </c>
      <c r="C3094" s="29" t="n">
        <v>90</v>
      </c>
      <c r="D3094" s="29" t="n">
        <v>3</v>
      </c>
      <c r="E3094" s="30" t="n">
        <v>4</v>
      </c>
      <c r="F3094" s="29" t="n">
        <v>1.5</v>
      </c>
      <c r="G3094" s="28" t="n">
        <v>150</v>
      </c>
      <c r="H3094" s="30" t="inlineStr">
        <is>
          <t>ON</t>
        </is>
      </c>
      <c r="I3094" s="31" t="n">
        <v>1132.611974342026</v>
      </c>
      <c r="J3094" s="31" t="n">
        <v>6657.967474874614</v>
      </c>
      <c r="K3094" s="31" t="n">
        <v>3166.666666666667</v>
      </c>
      <c r="L3094" s="31" t="n">
        <v>150</v>
      </c>
      <c r="M3094" s="31">
        <f>I3094+J3094+K3094+L3094</f>
        <v/>
      </c>
      <c r="N3094" s="31">
        <f>M3094*'Dashboard &amp; Optimisation'!$B$18/('Dashboard &amp; Optimisation'!$B$16/3.6)</f>
        <v/>
      </c>
      <c r="O3094" s="31" t="n">
        <v>1175.025799420529</v>
      </c>
      <c r="P3094" s="32" t="n">
        <v>0.07825496711420549</v>
      </c>
      <c r="Q3094" s="33" t="n">
        <v>7.65027025033604</v>
      </c>
      <c r="R3094" s="31" t="n">
        <v>5003.115184941355</v>
      </c>
      <c r="S3094" s="31">
        <f>R3094*IF(A3094=4, 2.0, 3.0)</f>
        <v/>
      </c>
      <c r="T3094" s="29">
        <f>'Dashboard &amp; Optimisation'!$B$18*U3094</f>
        <v/>
      </c>
      <c r="U3094" s="34">
        <f>MIN(1, S3094/M3094)</f>
        <v/>
      </c>
      <c r="V3094" s="34">
        <f>N3094/(N3094+O3094)</f>
        <v/>
      </c>
      <c r="W3094" s="34">
        <f>U3094*V3094</f>
        <v/>
      </c>
      <c r="X3094" s="32">
        <f>T3094/N3094</f>
        <v/>
      </c>
      <c r="Y3094" s="35">
        <f>IF(W3094=MAXIFS(W$2:W$7201, A$2:A$7201, A3094, B$2:B$7201, B3094), "OPTIMAL", "")</f>
        <v/>
      </c>
    </row>
    <row r="3095" ht="20" customHeight="1">
      <c r="A3095" s="36" t="n">
        <v>4</v>
      </c>
      <c r="B3095" s="36" t="n">
        <v>45</v>
      </c>
      <c r="C3095" s="37" t="n">
        <v>90</v>
      </c>
      <c r="D3095" s="37" t="n">
        <v>3</v>
      </c>
      <c r="E3095" s="6" t="n">
        <v>4</v>
      </c>
      <c r="F3095" s="37" t="n">
        <v>1.5</v>
      </c>
      <c r="G3095" s="36" t="n">
        <v>150</v>
      </c>
      <c r="H3095" s="6" t="inlineStr">
        <is>
          <t>OFF</t>
        </is>
      </c>
      <c r="I3095" s="38" t="n">
        <v>1132.611974342026</v>
      </c>
      <c r="J3095" s="38" t="n">
        <v>6657.967474874614</v>
      </c>
      <c r="K3095" s="38" t="n">
        <v>3166.666666666667</v>
      </c>
      <c r="L3095" s="38" t="n">
        <v>150</v>
      </c>
      <c r="M3095" s="38">
        <f>I3095+J3095+K3095+L3095</f>
        <v/>
      </c>
      <c r="N3095" s="38">
        <f>M3095*'Dashboard &amp; Optimisation'!$B$18/('Dashboard &amp; Optimisation'!$B$16/3.6)</f>
        <v/>
      </c>
      <c r="O3095" s="38" t="n">
        <v>1175.025799420529</v>
      </c>
      <c r="P3095" s="39" t="n">
        <v>0.3303121884443151</v>
      </c>
      <c r="Q3095" s="40" t="n">
        <v>7.65027025033604</v>
      </c>
      <c r="R3095" s="38" t="n">
        <v>1185.298720310986</v>
      </c>
      <c r="S3095" s="38">
        <f>R3095*IF(A3095=4, 2.0, 3.0)</f>
        <v/>
      </c>
      <c r="T3095" s="37">
        <f>'Dashboard &amp; Optimisation'!$B$18*U3095</f>
        <v/>
      </c>
      <c r="U3095" s="26">
        <f>MIN(1, S3095/M3095)</f>
        <v/>
      </c>
      <c r="V3095" s="26">
        <f>N3095/(N3095+O3095)</f>
        <v/>
      </c>
      <c r="W3095" s="26">
        <f>U3095*V3095</f>
        <v/>
      </c>
      <c r="X3095" s="39">
        <f>T3095/N3095</f>
        <v/>
      </c>
      <c r="Y3095" s="41">
        <f>IF(W3095=MAXIFS(W$2:W$7201, A$2:A$7201, A3095, B$2:B$7201, B3095), "OPTIMAL", "")</f>
        <v/>
      </c>
    </row>
    <row r="3096" ht="20" customHeight="1">
      <c r="A3096" s="28" t="n">
        <v>4</v>
      </c>
      <c r="B3096" s="28" t="n">
        <v>45</v>
      </c>
      <c r="C3096" s="29" t="n">
        <v>90</v>
      </c>
      <c r="D3096" s="29" t="n">
        <v>3</v>
      </c>
      <c r="E3096" s="30" t="n">
        <v>4</v>
      </c>
      <c r="F3096" s="29" t="n">
        <v>1.5</v>
      </c>
      <c r="G3096" s="28" t="n">
        <v>200</v>
      </c>
      <c r="H3096" s="30" t="inlineStr">
        <is>
          <t>ON</t>
        </is>
      </c>
      <c r="I3096" s="31" t="n">
        <v>1132.611974342026</v>
      </c>
      <c r="J3096" s="31" t="n">
        <v>6657.967474874614</v>
      </c>
      <c r="K3096" s="31" t="n">
        <v>3166.666666666667</v>
      </c>
      <c r="L3096" s="31" t="n">
        <v>150</v>
      </c>
      <c r="M3096" s="31">
        <f>I3096+J3096+K3096+L3096</f>
        <v/>
      </c>
      <c r="N3096" s="31">
        <f>M3096*'Dashboard &amp; Optimisation'!$B$18/('Dashboard &amp; Optimisation'!$B$16/3.6)</f>
        <v/>
      </c>
      <c r="O3096" s="31" t="n">
        <v>1175.025799420529</v>
      </c>
      <c r="P3096" s="32" t="n">
        <v>0.0791391612424938</v>
      </c>
      <c r="Q3096" s="33" t="n">
        <v>7.65027025033604</v>
      </c>
      <c r="R3096" s="31" t="n">
        <v>4947.217131433808</v>
      </c>
      <c r="S3096" s="31">
        <f>R3096*IF(A3096=4, 2.0, 3.0)</f>
        <v/>
      </c>
      <c r="T3096" s="29">
        <f>'Dashboard &amp; Optimisation'!$B$18*U3096</f>
        <v/>
      </c>
      <c r="U3096" s="34">
        <f>MIN(1, S3096/M3096)</f>
        <v/>
      </c>
      <c r="V3096" s="34">
        <f>N3096/(N3096+O3096)</f>
        <v/>
      </c>
      <c r="W3096" s="34">
        <f>U3096*V3096</f>
        <v/>
      </c>
      <c r="X3096" s="32">
        <f>T3096/N3096</f>
        <v/>
      </c>
      <c r="Y3096" s="35">
        <f>IF(W3096=MAXIFS(W$2:W$7201, A$2:A$7201, A3096, B$2:B$7201, B3096), "OPTIMAL", "")</f>
        <v/>
      </c>
    </row>
    <row r="3097" ht="20" customHeight="1">
      <c r="A3097" s="36" t="n">
        <v>4</v>
      </c>
      <c r="B3097" s="36" t="n">
        <v>45</v>
      </c>
      <c r="C3097" s="37" t="n">
        <v>90</v>
      </c>
      <c r="D3097" s="37" t="n">
        <v>3</v>
      </c>
      <c r="E3097" s="6" t="n">
        <v>4</v>
      </c>
      <c r="F3097" s="37" t="n">
        <v>1.5</v>
      </c>
      <c r="G3097" s="36" t="n">
        <v>200</v>
      </c>
      <c r="H3097" s="6" t="inlineStr">
        <is>
          <t>OFF</t>
        </is>
      </c>
      <c r="I3097" s="38" t="n">
        <v>1132.611974342026</v>
      </c>
      <c r="J3097" s="38" t="n">
        <v>6657.967474874614</v>
      </c>
      <c r="K3097" s="38" t="n">
        <v>3166.666666666667</v>
      </c>
      <c r="L3097" s="38" t="n">
        <v>150</v>
      </c>
      <c r="M3097" s="38">
        <f>I3097+J3097+K3097+L3097</f>
        <v/>
      </c>
      <c r="N3097" s="38">
        <f>M3097*'Dashboard &amp; Optimisation'!$B$18/('Dashboard &amp; Optimisation'!$B$16/3.6)</f>
        <v/>
      </c>
      <c r="O3097" s="38" t="n">
        <v>1175.025799420529</v>
      </c>
      <c r="P3097" s="39" t="n">
        <v>0.3311963825726034</v>
      </c>
      <c r="Q3097" s="40" t="n">
        <v>7.65027025033604</v>
      </c>
      <c r="R3097" s="38" t="n">
        <v>1182.134331374651</v>
      </c>
      <c r="S3097" s="38">
        <f>R3097*IF(A3097=4, 2.0, 3.0)</f>
        <v/>
      </c>
      <c r="T3097" s="37">
        <f>'Dashboard &amp; Optimisation'!$B$18*U3097</f>
        <v/>
      </c>
      <c r="U3097" s="26">
        <f>MIN(1, S3097/M3097)</f>
        <v/>
      </c>
      <c r="V3097" s="26">
        <f>N3097/(N3097+O3097)</f>
        <v/>
      </c>
      <c r="W3097" s="26">
        <f>U3097*V3097</f>
        <v/>
      </c>
      <c r="X3097" s="39">
        <f>T3097/N3097</f>
        <v/>
      </c>
      <c r="Y3097" s="41">
        <f>IF(W3097=MAXIFS(W$2:W$7201, A$2:A$7201, A3097, B$2:B$7201, B3097), "OPTIMAL", "")</f>
        <v/>
      </c>
    </row>
    <row r="3098" ht="20" customHeight="1">
      <c r="A3098" s="28" t="n">
        <v>4</v>
      </c>
      <c r="B3098" s="28" t="n">
        <v>45</v>
      </c>
      <c r="C3098" s="29" t="n">
        <v>90</v>
      </c>
      <c r="D3098" s="29" t="n">
        <v>3</v>
      </c>
      <c r="E3098" s="30" t="n">
        <v>4</v>
      </c>
      <c r="F3098" s="29" t="n">
        <v>2</v>
      </c>
      <c r="G3098" s="28" t="n">
        <v>50</v>
      </c>
      <c r="H3098" s="30" t="inlineStr">
        <is>
          <t>ON</t>
        </is>
      </c>
      <c r="I3098" s="31" t="n">
        <v>1132.611974342026</v>
      </c>
      <c r="J3098" s="31" t="n">
        <v>6657.967474874614</v>
      </c>
      <c r="K3098" s="31" t="n">
        <v>3166.666666666667</v>
      </c>
      <c r="L3098" s="31" t="n">
        <v>150</v>
      </c>
      <c r="M3098" s="31">
        <f>I3098+J3098+K3098+L3098</f>
        <v/>
      </c>
      <c r="N3098" s="31">
        <f>M3098*'Dashboard &amp; Optimisation'!$B$18/('Dashboard &amp; Optimisation'!$B$16/3.6)</f>
        <v/>
      </c>
      <c r="O3098" s="31" t="n">
        <v>1294.060230743547</v>
      </c>
      <c r="P3098" s="32" t="n">
        <v>0.0741692990837548</v>
      </c>
      <c r="Q3098" s="33" t="n">
        <v>10.13369366711472</v>
      </c>
      <c r="R3098" s="31" t="n">
        <v>5345.988532115563</v>
      </c>
      <c r="S3098" s="31">
        <f>R3098*IF(A3098=4, 2.0, 3.0)</f>
        <v/>
      </c>
      <c r="T3098" s="29">
        <f>'Dashboard &amp; Optimisation'!$B$18*U3098</f>
        <v/>
      </c>
      <c r="U3098" s="34">
        <f>MIN(1, S3098/M3098)</f>
        <v/>
      </c>
      <c r="V3098" s="34">
        <f>N3098/(N3098+O3098)</f>
        <v/>
      </c>
      <c r="W3098" s="34">
        <f>U3098*V3098</f>
        <v/>
      </c>
      <c r="X3098" s="32">
        <f>T3098/N3098</f>
        <v/>
      </c>
      <c r="Y3098" s="35">
        <f>IF(W3098=MAXIFS(W$2:W$7201, A$2:A$7201, A3098, B$2:B$7201, B3098), "OPTIMAL", "")</f>
        <v/>
      </c>
    </row>
    <row r="3099" ht="20" customHeight="1">
      <c r="A3099" s="36" t="n">
        <v>4</v>
      </c>
      <c r="B3099" s="36" t="n">
        <v>45</v>
      </c>
      <c r="C3099" s="37" t="n">
        <v>90</v>
      </c>
      <c r="D3099" s="37" t="n">
        <v>3</v>
      </c>
      <c r="E3099" s="6" t="n">
        <v>4</v>
      </c>
      <c r="F3099" s="37" t="n">
        <v>2</v>
      </c>
      <c r="G3099" s="36" t="n">
        <v>50</v>
      </c>
      <c r="H3099" s="6" t="inlineStr">
        <is>
          <t>OFF</t>
        </is>
      </c>
      <c r="I3099" s="38" t="n">
        <v>1132.611974342026</v>
      </c>
      <c r="J3099" s="38" t="n">
        <v>6657.967474874614</v>
      </c>
      <c r="K3099" s="38" t="n">
        <v>3166.666666666667</v>
      </c>
      <c r="L3099" s="38" t="n">
        <v>150</v>
      </c>
      <c r="M3099" s="38">
        <f>I3099+J3099+K3099+L3099</f>
        <v/>
      </c>
      <c r="N3099" s="38">
        <f>M3099*'Dashboard &amp; Optimisation'!$B$18/('Dashboard &amp; Optimisation'!$B$16/3.6)</f>
        <v/>
      </c>
      <c r="O3099" s="38" t="n">
        <v>1294.060230743547</v>
      </c>
      <c r="P3099" s="39" t="n">
        <v>0.3275013716622315</v>
      </c>
      <c r="Q3099" s="40" t="n">
        <v>10.13369366711472</v>
      </c>
      <c r="R3099" s="38" t="n">
        <v>1210.707058490556</v>
      </c>
      <c r="S3099" s="38">
        <f>R3099*IF(A3099=4, 2.0, 3.0)</f>
        <v/>
      </c>
      <c r="T3099" s="37">
        <f>'Dashboard &amp; Optimisation'!$B$18*U3099</f>
        <v/>
      </c>
      <c r="U3099" s="26">
        <f>MIN(1, S3099/M3099)</f>
        <v/>
      </c>
      <c r="V3099" s="26">
        <f>N3099/(N3099+O3099)</f>
        <v/>
      </c>
      <c r="W3099" s="26">
        <f>U3099*V3099</f>
        <v/>
      </c>
      <c r="X3099" s="39">
        <f>T3099/N3099</f>
        <v/>
      </c>
      <c r="Y3099" s="41">
        <f>IF(W3099=MAXIFS(W$2:W$7201, A$2:A$7201, A3099, B$2:B$7201, B3099), "OPTIMAL", "")</f>
        <v/>
      </c>
    </row>
    <row r="3100" ht="20" customHeight="1">
      <c r="A3100" s="28" t="n">
        <v>4</v>
      </c>
      <c r="B3100" s="28" t="n">
        <v>45</v>
      </c>
      <c r="C3100" s="29" t="n">
        <v>90</v>
      </c>
      <c r="D3100" s="29" t="n">
        <v>3</v>
      </c>
      <c r="E3100" s="30" t="n">
        <v>4</v>
      </c>
      <c r="F3100" s="29" t="n">
        <v>2</v>
      </c>
      <c r="G3100" s="28" t="n">
        <v>100</v>
      </c>
      <c r="H3100" s="30" t="inlineStr">
        <is>
          <t>ON</t>
        </is>
      </c>
      <c r="I3100" s="31" t="n">
        <v>1132.611974342026</v>
      </c>
      <c r="J3100" s="31" t="n">
        <v>6657.967474874614</v>
      </c>
      <c r="K3100" s="31" t="n">
        <v>3166.666666666667</v>
      </c>
      <c r="L3100" s="31" t="n">
        <v>150</v>
      </c>
      <c r="M3100" s="31">
        <f>I3100+J3100+K3100+L3100</f>
        <v/>
      </c>
      <c r="N3100" s="31">
        <f>M3100*'Dashboard &amp; Optimisation'!$B$18/('Dashboard &amp; Optimisation'!$B$16/3.6)</f>
        <v/>
      </c>
      <c r="O3100" s="31" t="n">
        <v>1294.060230743547</v>
      </c>
      <c r="P3100" s="32" t="n">
        <v>0.07505349321204312</v>
      </c>
      <c r="Q3100" s="33" t="n">
        <v>10.13369366711472</v>
      </c>
      <c r="R3100" s="31" t="n">
        <v>5283.008230097658</v>
      </c>
      <c r="S3100" s="31">
        <f>R3100*IF(A3100=4, 2.0, 3.0)</f>
        <v/>
      </c>
      <c r="T3100" s="29">
        <f>'Dashboard &amp; Optimisation'!$B$18*U3100</f>
        <v/>
      </c>
      <c r="U3100" s="34">
        <f>MIN(1, S3100/M3100)</f>
        <v/>
      </c>
      <c r="V3100" s="34">
        <f>N3100/(N3100+O3100)</f>
        <v/>
      </c>
      <c r="W3100" s="34">
        <f>U3100*V3100</f>
        <v/>
      </c>
      <c r="X3100" s="32">
        <f>T3100/N3100</f>
        <v/>
      </c>
      <c r="Y3100" s="35">
        <f>IF(W3100=MAXIFS(W$2:W$7201, A$2:A$7201, A3100, B$2:B$7201, B3100), "OPTIMAL", "")</f>
        <v/>
      </c>
    </row>
    <row r="3101" ht="20" customHeight="1">
      <c r="A3101" s="36" t="n">
        <v>4</v>
      </c>
      <c r="B3101" s="36" t="n">
        <v>45</v>
      </c>
      <c r="C3101" s="37" t="n">
        <v>90</v>
      </c>
      <c r="D3101" s="37" t="n">
        <v>3</v>
      </c>
      <c r="E3101" s="6" t="n">
        <v>4</v>
      </c>
      <c r="F3101" s="37" t="n">
        <v>2</v>
      </c>
      <c r="G3101" s="36" t="n">
        <v>100</v>
      </c>
      <c r="H3101" s="6" t="inlineStr">
        <is>
          <t>OFF</t>
        </is>
      </c>
      <c r="I3101" s="38" t="n">
        <v>1132.611974342026</v>
      </c>
      <c r="J3101" s="38" t="n">
        <v>6657.967474874614</v>
      </c>
      <c r="K3101" s="38" t="n">
        <v>3166.666666666667</v>
      </c>
      <c r="L3101" s="38" t="n">
        <v>150</v>
      </c>
      <c r="M3101" s="38">
        <f>I3101+J3101+K3101+L3101</f>
        <v/>
      </c>
      <c r="N3101" s="38">
        <f>M3101*'Dashboard &amp; Optimisation'!$B$18/('Dashboard &amp; Optimisation'!$B$16/3.6)</f>
        <v/>
      </c>
      <c r="O3101" s="38" t="n">
        <v>1294.060230743547</v>
      </c>
      <c r="P3101" s="39" t="n">
        <v>0.3283855657905198</v>
      </c>
      <c r="Q3101" s="40" t="n">
        <v>10.13369366711472</v>
      </c>
      <c r="R3101" s="38" t="n">
        <v>1207.447170774062</v>
      </c>
      <c r="S3101" s="38">
        <f>R3101*IF(A3101=4, 2.0, 3.0)</f>
        <v/>
      </c>
      <c r="T3101" s="37">
        <f>'Dashboard &amp; Optimisation'!$B$18*U3101</f>
        <v/>
      </c>
      <c r="U3101" s="26">
        <f>MIN(1, S3101/M3101)</f>
        <v/>
      </c>
      <c r="V3101" s="26">
        <f>N3101/(N3101+O3101)</f>
        <v/>
      </c>
      <c r="W3101" s="26">
        <f>U3101*V3101</f>
        <v/>
      </c>
      <c r="X3101" s="39">
        <f>T3101/N3101</f>
        <v/>
      </c>
      <c r="Y3101" s="41">
        <f>IF(W3101=MAXIFS(W$2:W$7201, A$2:A$7201, A3101, B$2:B$7201, B3101), "OPTIMAL", "")</f>
        <v/>
      </c>
    </row>
    <row r="3102" ht="20" customHeight="1">
      <c r="A3102" s="28" t="n">
        <v>4</v>
      </c>
      <c r="B3102" s="28" t="n">
        <v>45</v>
      </c>
      <c r="C3102" s="29" t="n">
        <v>90</v>
      </c>
      <c r="D3102" s="29" t="n">
        <v>3</v>
      </c>
      <c r="E3102" s="30" t="n">
        <v>4</v>
      </c>
      <c r="F3102" s="29" t="n">
        <v>2</v>
      </c>
      <c r="G3102" s="28" t="n">
        <v>150</v>
      </c>
      <c r="H3102" s="30" t="inlineStr">
        <is>
          <t>ON</t>
        </is>
      </c>
      <c r="I3102" s="31" t="n">
        <v>1132.611974342026</v>
      </c>
      <c r="J3102" s="31" t="n">
        <v>6657.967474874614</v>
      </c>
      <c r="K3102" s="31" t="n">
        <v>3166.666666666667</v>
      </c>
      <c r="L3102" s="31" t="n">
        <v>150</v>
      </c>
      <c r="M3102" s="31">
        <f>I3102+J3102+K3102+L3102</f>
        <v/>
      </c>
      <c r="N3102" s="31">
        <f>M3102*'Dashboard &amp; Optimisation'!$B$18/('Dashboard &amp; Optimisation'!$B$16/3.6)</f>
        <v/>
      </c>
      <c r="O3102" s="31" t="n">
        <v>1294.060230743547</v>
      </c>
      <c r="P3102" s="32" t="n">
        <v>0.07593768734033142</v>
      </c>
      <c r="Q3102" s="33" t="n">
        <v>10.13369366711472</v>
      </c>
      <c r="R3102" s="31" t="n">
        <v>5221.494573040707</v>
      </c>
      <c r="S3102" s="31">
        <f>R3102*IF(A3102=4, 2.0, 3.0)</f>
        <v/>
      </c>
      <c r="T3102" s="29">
        <f>'Dashboard &amp; Optimisation'!$B$18*U3102</f>
        <v/>
      </c>
      <c r="U3102" s="34">
        <f>MIN(1, S3102/M3102)</f>
        <v/>
      </c>
      <c r="V3102" s="34">
        <f>N3102/(N3102+O3102)</f>
        <v/>
      </c>
      <c r="W3102" s="34">
        <f>U3102*V3102</f>
        <v/>
      </c>
      <c r="X3102" s="32">
        <f>T3102/N3102</f>
        <v/>
      </c>
      <c r="Y3102" s="35">
        <f>IF(W3102=MAXIFS(W$2:W$7201, A$2:A$7201, A3102, B$2:B$7201, B3102), "OPTIMAL", "")</f>
        <v/>
      </c>
    </row>
    <row r="3103" ht="20" customHeight="1">
      <c r="A3103" s="36" t="n">
        <v>4</v>
      </c>
      <c r="B3103" s="36" t="n">
        <v>45</v>
      </c>
      <c r="C3103" s="37" t="n">
        <v>90</v>
      </c>
      <c r="D3103" s="37" t="n">
        <v>3</v>
      </c>
      <c r="E3103" s="6" t="n">
        <v>4</v>
      </c>
      <c r="F3103" s="37" t="n">
        <v>2</v>
      </c>
      <c r="G3103" s="36" t="n">
        <v>150</v>
      </c>
      <c r="H3103" s="6" t="inlineStr">
        <is>
          <t>OFF</t>
        </is>
      </c>
      <c r="I3103" s="38" t="n">
        <v>1132.611974342026</v>
      </c>
      <c r="J3103" s="38" t="n">
        <v>6657.967474874614</v>
      </c>
      <c r="K3103" s="38" t="n">
        <v>3166.666666666667</v>
      </c>
      <c r="L3103" s="38" t="n">
        <v>150</v>
      </c>
      <c r="M3103" s="38">
        <f>I3103+J3103+K3103+L3103</f>
        <v/>
      </c>
      <c r="N3103" s="38">
        <f>M3103*'Dashboard &amp; Optimisation'!$B$18/('Dashboard &amp; Optimisation'!$B$16/3.6)</f>
        <v/>
      </c>
      <c r="O3103" s="38" t="n">
        <v>1294.060230743547</v>
      </c>
      <c r="P3103" s="39" t="n">
        <v>0.3292697599188081</v>
      </c>
      <c r="Q3103" s="40" t="n">
        <v>10.13369366711472</v>
      </c>
      <c r="R3103" s="38" t="n">
        <v>1204.204790730173</v>
      </c>
      <c r="S3103" s="38">
        <f>R3103*IF(A3103=4, 2.0, 3.0)</f>
        <v/>
      </c>
      <c r="T3103" s="37">
        <f>'Dashboard &amp; Optimisation'!$B$18*U3103</f>
        <v/>
      </c>
      <c r="U3103" s="26">
        <f>MIN(1, S3103/M3103)</f>
        <v/>
      </c>
      <c r="V3103" s="26">
        <f>N3103/(N3103+O3103)</f>
        <v/>
      </c>
      <c r="W3103" s="26">
        <f>U3103*V3103</f>
        <v/>
      </c>
      <c r="X3103" s="39">
        <f>T3103/N3103</f>
        <v/>
      </c>
      <c r="Y3103" s="41">
        <f>IF(W3103=MAXIFS(W$2:W$7201, A$2:A$7201, A3103, B$2:B$7201, B3103), "OPTIMAL", "")</f>
        <v/>
      </c>
    </row>
    <row r="3104" ht="20" customHeight="1">
      <c r="A3104" s="28" t="n">
        <v>4</v>
      </c>
      <c r="B3104" s="28" t="n">
        <v>45</v>
      </c>
      <c r="C3104" s="29" t="n">
        <v>90</v>
      </c>
      <c r="D3104" s="29" t="n">
        <v>3</v>
      </c>
      <c r="E3104" s="30" t="n">
        <v>4</v>
      </c>
      <c r="F3104" s="29" t="n">
        <v>2</v>
      </c>
      <c r="G3104" s="28" t="n">
        <v>200</v>
      </c>
      <c r="H3104" s="30" t="inlineStr">
        <is>
          <t>ON</t>
        </is>
      </c>
      <c r="I3104" s="31" t="n">
        <v>1132.611974342026</v>
      </c>
      <c r="J3104" s="31" t="n">
        <v>6657.967474874614</v>
      </c>
      <c r="K3104" s="31" t="n">
        <v>3166.666666666667</v>
      </c>
      <c r="L3104" s="31" t="n">
        <v>150</v>
      </c>
      <c r="M3104" s="31">
        <f>I3104+J3104+K3104+L3104</f>
        <v/>
      </c>
      <c r="N3104" s="31">
        <f>M3104*'Dashboard &amp; Optimisation'!$B$18/('Dashboard &amp; Optimisation'!$B$16/3.6)</f>
        <v/>
      </c>
      <c r="O3104" s="31" t="n">
        <v>1294.060230743547</v>
      </c>
      <c r="P3104" s="32" t="n">
        <v>0.07682188146861973</v>
      </c>
      <c r="Q3104" s="33" t="n">
        <v>10.13369366711472</v>
      </c>
      <c r="R3104" s="31" t="n">
        <v>5161.396919167732</v>
      </c>
      <c r="S3104" s="31">
        <f>R3104*IF(A3104=4, 2.0, 3.0)</f>
        <v/>
      </c>
      <c r="T3104" s="29">
        <f>'Dashboard &amp; Optimisation'!$B$18*U3104</f>
        <v/>
      </c>
      <c r="U3104" s="34">
        <f>MIN(1, S3104/M3104)</f>
        <v/>
      </c>
      <c r="V3104" s="34">
        <f>N3104/(N3104+O3104)</f>
        <v/>
      </c>
      <c r="W3104" s="34">
        <f>U3104*V3104</f>
        <v/>
      </c>
      <c r="X3104" s="32">
        <f>T3104/N3104</f>
        <v/>
      </c>
      <c r="Y3104" s="35">
        <f>IF(W3104=MAXIFS(W$2:W$7201, A$2:A$7201, A3104, B$2:B$7201, B3104), "OPTIMAL", "")</f>
        <v/>
      </c>
    </row>
    <row r="3105" ht="20" customHeight="1">
      <c r="A3105" s="36" t="n">
        <v>4</v>
      </c>
      <c r="B3105" s="36" t="n">
        <v>45</v>
      </c>
      <c r="C3105" s="37" t="n">
        <v>90</v>
      </c>
      <c r="D3105" s="37" t="n">
        <v>3</v>
      </c>
      <c r="E3105" s="6" t="n">
        <v>4</v>
      </c>
      <c r="F3105" s="37" t="n">
        <v>2</v>
      </c>
      <c r="G3105" s="36" t="n">
        <v>200</v>
      </c>
      <c r="H3105" s="6" t="inlineStr">
        <is>
          <t>OFF</t>
        </is>
      </c>
      <c r="I3105" s="38" t="n">
        <v>1132.611974342026</v>
      </c>
      <c r="J3105" s="38" t="n">
        <v>6657.967474874614</v>
      </c>
      <c r="K3105" s="38" t="n">
        <v>3166.666666666667</v>
      </c>
      <c r="L3105" s="38" t="n">
        <v>150</v>
      </c>
      <c r="M3105" s="38">
        <f>I3105+J3105+K3105+L3105</f>
        <v/>
      </c>
      <c r="N3105" s="38">
        <f>M3105*'Dashboard &amp; Optimisation'!$B$18/('Dashboard &amp; Optimisation'!$B$16/3.6)</f>
        <v/>
      </c>
      <c r="O3105" s="38" t="n">
        <v>1294.060230743547</v>
      </c>
      <c r="P3105" s="39" t="n">
        <v>0.3301539540470964</v>
      </c>
      <c r="Q3105" s="40" t="n">
        <v>10.13369366711472</v>
      </c>
      <c r="R3105" s="38" t="n">
        <v>1200.979777695592</v>
      </c>
      <c r="S3105" s="38">
        <f>R3105*IF(A3105=4, 2.0, 3.0)</f>
        <v/>
      </c>
      <c r="T3105" s="37">
        <f>'Dashboard &amp; Optimisation'!$B$18*U3105</f>
        <v/>
      </c>
      <c r="U3105" s="26">
        <f>MIN(1, S3105/M3105)</f>
        <v/>
      </c>
      <c r="V3105" s="26">
        <f>N3105/(N3105+O3105)</f>
        <v/>
      </c>
      <c r="W3105" s="26">
        <f>U3105*V3105</f>
        <v/>
      </c>
      <c r="X3105" s="39">
        <f>T3105/N3105</f>
        <v/>
      </c>
      <c r="Y3105" s="41">
        <f>IF(W3105=MAXIFS(W$2:W$7201, A$2:A$7201, A3105, B$2:B$7201, B3105), "OPTIMAL", "")</f>
        <v/>
      </c>
    </row>
    <row r="3106" ht="20" customHeight="1">
      <c r="A3106" s="28" t="n">
        <v>4</v>
      </c>
      <c r="B3106" s="28" t="n">
        <v>45</v>
      </c>
      <c r="C3106" s="29" t="n">
        <v>90</v>
      </c>
      <c r="D3106" s="29" t="n">
        <v>3</v>
      </c>
      <c r="E3106" s="30" t="n">
        <v>8</v>
      </c>
      <c r="F3106" s="29" t="n">
        <v>1.5</v>
      </c>
      <c r="G3106" s="28" t="n">
        <v>50</v>
      </c>
      <c r="H3106" s="30" t="inlineStr">
        <is>
          <t>ON</t>
        </is>
      </c>
      <c r="I3106" s="31" t="n">
        <v>1132.611974342026</v>
      </c>
      <c r="J3106" s="31" t="n">
        <v>6657.967474874614</v>
      </c>
      <c r="K3106" s="31" t="n">
        <v>3166.666666666667</v>
      </c>
      <c r="L3106" s="31" t="n">
        <v>150</v>
      </c>
      <c r="M3106" s="31">
        <f>I3106+J3106+K3106+L3106</f>
        <v/>
      </c>
      <c r="N3106" s="31">
        <f>M3106*'Dashboard &amp; Optimisation'!$B$18/('Dashboard &amp; Optimisation'!$B$16/3.6)</f>
        <v/>
      </c>
      <c r="O3106" s="31" t="n">
        <v>1541.469179820475</v>
      </c>
      <c r="P3106" s="32" t="n">
        <v>0.05736675131654122</v>
      </c>
      <c r="Q3106" s="33" t="n">
        <v>15.10054050067208</v>
      </c>
      <c r="R3106" s="31" t="n">
        <v>7092.591803164208</v>
      </c>
      <c r="S3106" s="31">
        <f>R3106*IF(A3106=4, 2.0, 3.0)</f>
        <v/>
      </c>
      <c r="T3106" s="29">
        <f>'Dashboard &amp; Optimisation'!$B$18*U3106</f>
        <v/>
      </c>
      <c r="U3106" s="34">
        <f>MIN(1, S3106/M3106)</f>
        <v/>
      </c>
      <c r="V3106" s="34">
        <f>N3106/(N3106+O3106)</f>
        <v/>
      </c>
      <c r="W3106" s="34">
        <f>U3106*V3106</f>
        <v/>
      </c>
      <c r="X3106" s="32">
        <f>T3106/N3106</f>
        <v/>
      </c>
      <c r="Y3106" s="35">
        <f>IF(W3106=MAXIFS(W$2:W$7201, A$2:A$7201, A3106, B$2:B$7201, B3106), "OPTIMAL", "")</f>
        <v/>
      </c>
    </row>
    <row r="3107" ht="20" customHeight="1">
      <c r="A3107" s="36" t="n">
        <v>4</v>
      </c>
      <c r="B3107" s="36" t="n">
        <v>45</v>
      </c>
      <c r="C3107" s="37" t="n">
        <v>90</v>
      </c>
      <c r="D3107" s="37" t="n">
        <v>3</v>
      </c>
      <c r="E3107" s="6" t="n">
        <v>8</v>
      </c>
      <c r="F3107" s="37" t="n">
        <v>1.5</v>
      </c>
      <c r="G3107" s="36" t="n">
        <v>50</v>
      </c>
      <c r="H3107" s="6" t="inlineStr">
        <is>
          <t>OFF</t>
        </is>
      </c>
      <c r="I3107" s="38" t="n">
        <v>1132.611974342026</v>
      </c>
      <c r="J3107" s="38" t="n">
        <v>6657.967474874614</v>
      </c>
      <c r="K3107" s="38" t="n">
        <v>3166.666666666667</v>
      </c>
      <c r="L3107" s="38" t="n">
        <v>150</v>
      </c>
      <c r="M3107" s="38">
        <f>I3107+J3107+K3107+L3107</f>
        <v/>
      </c>
      <c r="N3107" s="38">
        <f>M3107*'Dashboard &amp; Optimisation'!$B$18/('Dashboard &amp; Optimisation'!$B$16/3.6)</f>
        <v/>
      </c>
      <c r="O3107" s="38" t="n">
        <v>1541.469179820475</v>
      </c>
      <c r="P3107" s="39" t="n">
        <v>0.2531648349062314</v>
      </c>
      <c r="Q3107" s="40" t="n">
        <v>15.10054050067208</v>
      </c>
      <c r="R3107" s="38" t="n">
        <v>1607.17008866007</v>
      </c>
      <c r="S3107" s="38">
        <f>R3107*IF(A3107=4, 2.0, 3.0)</f>
        <v/>
      </c>
      <c r="T3107" s="37">
        <f>'Dashboard &amp; Optimisation'!$B$18*U3107</f>
        <v/>
      </c>
      <c r="U3107" s="26">
        <f>MIN(1, S3107/M3107)</f>
        <v/>
      </c>
      <c r="V3107" s="26">
        <f>N3107/(N3107+O3107)</f>
        <v/>
      </c>
      <c r="W3107" s="26">
        <f>U3107*V3107</f>
        <v/>
      </c>
      <c r="X3107" s="39">
        <f>T3107/N3107</f>
        <v/>
      </c>
      <c r="Y3107" s="41">
        <f>IF(W3107=MAXIFS(W$2:W$7201, A$2:A$7201, A3107, B$2:B$7201, B3107), "OPTIMAL", "")</f>
        <v/>
      </c>
    </row>
    <row r="3108" ht="20" customHeight="1">
      <c r="A3108" s="28" t="n">
        <v>4</v>
      </c>
      <c r="B3108" s="28" t="n">
        <v>45</v>
      </c>
      <c r="C3108" s="29" t="n">
        <v>90</v>
      </c>
      <c r="D3108" s="29" t="n">
        <v>3</v>
      </c>
      <c r="E3108" s="30" t="n">
        <v>8</v>
      </c>
      <c r="F3108" s="29" t="n">
        <v>1.5</v>
      </c>
      <c r="G3108" s="28" t="n">
        <v>100</v>
      </c>
      <c r="H3108" s="30" t="inlineStr">
        <is>
          <t>ON</t>
        </is>
      </c>
      <c r="I3108" s="31" t="n">
        <v>1132.611974342026</v>
      </c>
      <c r="J3108" s="31" t="n">
        <v>6657.967474874614</v>
      </c>
      <c r="K3108" s="31" t="n">
        <v>3166.666666666667</v>
      </c>
      <c r="L3108" s="31" t="n">
        <v>150</v>
      </c>
      <c r="M3108" s="31">
        <f>I3108+J3108+K3108+L3108</f>
        <v/>
      </c>
      <c r="N3108" s="31">
        <f>M3108*'Dashboard &amp; Optimisation'!$B$18/('Dashboard &amp; Optimisation'!$B$16/3.6)</f>
        <v/>
      </c>
      <c r="O3108" s="31" t="n">
        <v>1541.469179820475</v>
      </c>
      <c r="P3108" s="32" t="n">
        <v>0.05825094544482953</v>
      </c>
      <c r="Q3108" s="33" t="n">
        <v>15.10054050067208</v>
      </c>
      <c r="R3108" s="31" t="n">
        <v>6984.93298357229</v>
      </c>
      <c r="S3108" s="31">
        <f>R3108*IF(A3108=4, 2.0, 3.0)</f>
        <v/>
      </c>
      <c r="T3108" s="29">
        <f>'Dashboard &amp; Optimisation'!$B$18*U3108</f>
        <v/>
      </c>
      <c r="U3108" s="34">
        <f>MIN(1, S3108/M3108)</f>
        <v/>
      </c>
      <c r="V3108" s="34">
        <f>N3108/(N3108+O3108)</f>
        <v/>
      </c>
      <c r="W3108" s="34">
        <f>U3108*V3108</f>
        <v/>
      </c>
      <c r="X3108" s="32">
        <f>T3108/N3108</f>
        <v/>
      </c>
      <c r="Y3108" s="35">
        <f>IF(W3108=MAXIFS(W$2:W$7201, A$2:A$7201, A3108, B$2:B$7201, B3108), "OPTIMAL", "")</f>
        <v/>
      </c>
    </row>
    <row r="3109" ht="20" customHeight="1">
      <c r="A3109" s="36" t="n">
        <v>4</v>
      </c>
      <c r="B3109" s="36" t="n">
        <v>45</v>
      </c>
      <c r="C3109" s="37" t="n">
        <v>90</v>
      </c>
      <c r="D3109" s="37" t="n">
        <v>3</v>
      </c>
      <c r="E3109" s="6" t="n">
        <v>8</v>
      </c>
      <c r="F3109" s="37" t="n">
        <v>1.5</v>
      </c>
      <c r="G3109" s="36" t="n">
        <v>100</v>
      </c>
      <c r="H3109" s="6" t="inlineStr">
        <is>
          <t>OFF</t>
        </is>
      </c>
      <c r="I3109" s="38" t="n">
        <v>1132.611974342026</v>
      </c>
      <c r="J3109" s="38" t="n">
        <v>6657.967474874614</v>
      </c>
      <c r="K3109" s="38" t="n">
        <v>3166.666666666667</v>
      </c>
      <c r="L3109" s="38" t="n">
        <v>150</v>
      </c>
      <c r="M3109" s="38">
        <f>I3109+J3109+K3109+L3109</f>
        <v/>
      </c>
      <c r="N3109" s="38">
        <f>M3109*'Dashboard &amp; Optimisation'!$B$18/('Dashboard &amp; Optimisation'!$B$16/3.6)</f>
        <v/>
      </c>
      <c r="O3109" s="38" t="n">
        <v>1541.469179820475</v>
      </c>
      <c r="P3109" s="39" t="n">
        <v>0.2540490290345196</v>
      </c>
      <c r="Q3109" s="40" t="n">
        <v>15.10054050067208</v>
      </c>
      <c r="R3109" s="38" t="n">
        <v>1601.576481941893</v>
      </c>
      <c r="S3109" s="38">
        <f>R3109*IF(A3109=4, 2.0, 3.0)</f>
        <v/>
      </c>
      <c r="T3109" s="37">
        <f>'Dashboard &amp; Optimisation'!$B$18*U3109</f>
        <v/>
      </c>
      <c r="U3109" s="26">
        <f>MIN(1, S3109/M3109)</f>
        <v/>
      </c>
      <c r="V3109" s="26">
        <f>N3109/(N3109+O3109)</f>
        <v/>
      </c>
      <c r="W3109" s="26">
        <f>U3109*V3109</f>
        <v/>
      </c>
      <c r="X3109" s="39">
        <f>T3109/N3109</f>
        <v/>
      </c>
      <c r="Y3109" s="41">
        <f>IF(W3109=MAXIFS(W$2:W$7201, A$2:A$7201, A3109, B$2:B$7201, B3109), "OPTIMAL", "")</f>
        <v/>
      </c>
    </row>
    <row r="3110" ht="20" customHeight="1">
      <c r="A3110" s="28" t="n">
        <v>4</v>
      </c>
      <c r="B3110" s="28" t="n">
        <v>45</v>
      </c>
      <c r="C3110" s="29" t="n">
        <v>90</v>
      </c>
      <c r="D3110" s="29" t="n">
        <v>3</v>
      </c>
      <c r="E3110" s="30" t="n">
        <v>8</v>
      </c>
      <c r="F3110" s="29" t="n">
        <v>1.5</v>
      </c>
      <c r="G3110" s="28" t="n">
        <v>150</v>
      </c>
      <c r="H3110" s="30" t="inlineStr">
        <is>
          <t>ON</t>
        </is>
      </c>
      <c r="I3110" s="31" t="n">
        <v>1132.611974342026</v>
      </c>
      <c r="J3110" s="31" t="n">
        <v>6657.967474874614</v>
      </c>
      <c r="K3110" s="31" t="n">
        <v>3166.666666666667</v>
      </c>
      <c r="L3110" s="31" t="n">
        <v>150</v>
      </c>
      <c r="M3110" s="31">
        <f>I3110+J3110+K3110+L3110</f>
        <v/>
      </c>
      <c r="N3110" s="31">
        <f>M3110*'Dashboard &amp; Optimisation'!$B$18/('Dashboard &amp; Optimisation'!$B$16/3.6)</f>
        <v/>
      </c>
      <c r="O3110" s="31" t="n">
        <v>1541.469179820475</v>
      </c>
      <c r="P3110" s="32" t="n">
        <v>0.05913513957311783</v>
      </c>
      <c r="Q3110" s="33" t="n">
        <v>15.10054050067208</v>
      </c>
      <c r="R3110" s="31" t="n">
        <v>6880.493613425449</v>
      </c>
      <c r="S3110" s="31">
        <f>R3110*IF(A3110=4, 2.0, 3.0)</f>
        <v/>
      </c>
      <c r="T3110" s="29">
        <f>'Dashboard &amp; Optimisation'!$B$18*U3110</f>
        <v/>
      </c>
      <c r="U3110" s="34">
        <f>MIN(1, S3110/M3110)</f>
        <v/>
      </c>
      <c r="V3110" s="34">
        <f>N3110/(N3110+O3110)</f>
        <v/>
      </c>
      <c r="W3110" s="34">
        <f>U3110*V3110</f>
        <v/>
      </c>
      <c r="X3110" s="32">
        <f>T3110/N3110</f>
        <v/>
      </c>
      <c r="Y3110" s="35">
        <f>IF(W3110=MAXIFS(W$2:W$7201, A$2:A$7201, A3110, B$2:B$7201, B3110), "OPTIMAL", "")</f>
        <v/>
      </c>
    </row>
    <row r="3111" ht="20" customHeight="1">
      <c r="A3111" s="36" t="n">
        <v>4</v>
      </c>
      <c r="B3111" s="36" t="n">
        <v>45</v>
      </c>
      <c r="C3111" s="37" t="n">
        <v>90</v>
      </c>
      <c r="D3111" s="37" t="n">
        <v>3</v>
      </c>
      <c r="E3111" s="6" t="n">
        <v>8</v>
      </c>
      <c r="F3111" s="37" t="n">
        <v>1.5</v>
      </c>
      <c r="G3111" s="36" t="n">
        <v>150</v>
      </c>
      <c r="H3111" s="6" t="inlineStr">
        <is>
          <t>OFF</t>
        </is>
      </c>
      <c r="I3111" s="38" t="n">
        <v>1132.611974342026</v>
      </c>
      <c r="J3111" s="38" t="n">
        <v>6657.967474874614</v>
      </c>
      <c r="K3111" s="38" t="n">
        <v>3166.666666666667</v>
      </c>
      <c r="L3111" s="38" t="n">
        <v>150</v>
      </c>
      <c r="M3111" s="38">
        <f>I3111+J3111+K3111+L3111</f>
        <v/>
      </c>
      <c r="N3111" s="38">
        <f>M3111*'Dashboard &amp; Optimisation'!$B$18/('Dashboard &amp; Optimisation'!$B$16/3.6)</f>
        <v/>
      </c>
      <c r="O3111" s="38" t="n">
        <v>1541.469179820475</v>
      </c>
      <c r="P3111" s="39" t="n">
        <v>0.254933223162808</v>
      </c>
      <c r="Q3111" s="40" t="n">
        <v>15.10054050067208</v>
      </c>
      <c r="R3111" s="38" t="n">
        <v>1596.021676241134</v>
      </c>
      <c r="S3111" s="38">
        <f>R3111*IF(A3111=4, 2.0, 3.0)</f>
        <v/>
      </c>
      <c r="T3111" s="37">
        <f>'Dashboard &amp; Optimisation'!$B$18*U3111</f>
        <v/>
      </c>
      <c r="U3111" s="26">
        <f>MIN(1, S3111/M3111)</f>
        <v/>
      </c>
      <c r="V3111" s="26">
        <f>N3111/(N3111+O3111)</f>
        <v/>
      </c>
      <c r="W3111" s="26">
        <f>U3111*V3111</f>
        <v/>
      </c>
      <c r="X3111" s="39">
        <f>T3111/N3111</f>
        <v/>
      </c>
      <c r="Y3111" s="41">
        <f>IF(W3111=MAXIFS(W$2:W$7201, A$2:A$7201, A3111, B$2:B$7201, B3111), "OPTIMAL", "")</f>
        <v/>
      </c>
    </row>
    <row r="3112" ht="20" customHeight="1">
      <c r="A3112" s="28" t="n">
        <v>4</v>
      </c>
      <c r="B3112" s="28" t="n">
        <v>45</v>
      </c>
      <c r="C3112" s="29" t="n">
        <v>90</v>
      </c>
      <c r="D3112" s="29" t="n">
        <v>3</v>
      </c>
      <c r="E3112" s="30" t="n">
        <v>8</v>
      </c>
      <c r="F3112" s="29" t="n">
        <v>1.5</v>
      </c>
      <c r="G3112" s="28" t="n">
        <v>200</v>
      </c>
      <c r="H3112" s="30" t="inlineStr">
        <is>
          <t>ON</t>
        </is>
      </c>
      <c r="I3112" s="31" t="n">
        <v>1132.611974342026</v>
      </c>
      <c r="J3112" s="31" t="n">
        <v>6657.967474874614</v>
      </c>
      <c r="K3112" s="31" t="n">
        <v>3166.666666666667</v>
      </c>
      <c r="L3112" s="31" t="n">
        <v>150</v>
      </c>
      <c r="M3112" s="31">
        <f>I3112+J3112+K3112+L3112</f>
        <v/>
      </c>
      <c r="N3112" s="31">
        <f>M3112*'Dashboard &amp; Optimisation'!$B$18/('Dashboard &amp; Optimisation'!$B$16/3.6)</f>
        <v/>
      </c>
      <c r="O3112" s="31" t="n">
        <v>1541.469179820475</v>
      </c>
      <c r="P3112" s="32" t="n">
        <v>0.06001933370140614</v>
      </c>
      <c r="Q3112" s="33" t="n">
        <v>15.10054050067208</v>
      </c>
      <c r="R3112" s="31" t="n">
        <v>6779.131407657186</v>
      </c>
      <c r="S3112" s="31">
        <f>R3112*IF(A3112=4, 2.0, 3.0)</f>
        <v/>
      </c>
      <c r="T3112" s="29">
        <f>'Dashboard &amp; Optimisation'!$B$18*U3112</f>
        <v/>
      </c>
      <c r="U3112" s="34">
        <f>MIN(1, S3112/M3112)</f>
        <v/>
      </c>
      <c r="V3112" s="34">
        <f>N3112/(N3112+O3112)</f>
        <v/>
      </c>
      <c r="W3112" s="34">
        <f>U3112*V3112</f>
        <v/>
      </c>
      <c r="X3112" s="32">
        <f>T3112/N3112</f>
        <v/>
      </c>
      <c r="Y3112" s="35">
        <f>IF(W3112=MAXIFS(W$2:W$7201, A$2:A$7201, A3112, B$2:B$7201, B3112), "OPTIMAL", "")</f>
        <v/>
      </c>
    </row>
    <row r="3113" ht="20" customHeight="1">
      <c r="A3113" s="36" t="n">
        <v>4</v>
      </c>
      <c r="B3113" s="36" t="n">
        <v>45</v>
      </c>
      <c r="C3113" s="37" t="n">
        <v>90</v>
      </c>
      <c r="D3113" s="37" t="n">
        <v>3</v>
      </c>
      <c r="E3113" s="6" t="n">
        <v>8</v>
      </c>
      <c r="F3113" s="37" t="n">
        <v>1.5</v>
      </c>
      <c r="G3113" s="36" t="n">
        <v>200</v>
      </c>
      <c r="H3113" s="6" t="inlineStr">
        <is>
          <t>OFF</t>
        </is>
      </c>
      <c r="I3113" s="38" t="n">
        <v>1132.611974342026</v>
      </c>
      <c r="J3113" s="38" t="n">
        <v>6657.967474874614</v>
      </c>
      <c r="K3113" s="38" t="n">
        <v>3166.666666666667</v>
      </c>
      <c r="L3113" s="38" t="n">
        <v>150</v>
      </c>
      <c r="M3113" s="38">
        <f>I3113+J3113+K3113+L3113</f>
        <v/>
      </c>
      <c r="N3113" s="38">
        <f>M3113*'Dashboard &amp; Optimisation'!$B$18/('Dashboard &amp; Optimisation'!$B$16/3.6)</f>
        <v/>
      </c>
      <c r="O3113" s="38" t="n">
        <v>1541.469179820475</v>
      </c>
      <c r="P3113" s="39" t="n">
        <v>0.2558174172910962</v>
      </c>
      <c r="Q3113" s="40" t="n">
        <v>15.10054050067208</v>
      </c>
      <c r="R3113" s="38" t="n">
        <v>1590.505269228286</v>
      </c>
      <c r="S3113" s="38">
        <f>R3113*IF(A3113=4, 2.0, 3.0)</f>
        <v/>
      </c>
      <c r="T3113" s="37">
        <f>'Dashboard &amp; Optimisation'!$B$18*U3113</f>
        <v/>
      </c>
      <c r="U3113" s="26">
        <f>MIN(1, S3113/M3113)</f>
        <v/>
      </c>
      <c r="V3113" s="26">
        <f>N3113/(N3113+O3113)</f>
        <v/>
      </c>
      <c r="W3113" s="26">
        <f>U3113*V3113</f>
        <v/>
      </c>
      <c r="X3113" s="39">
        <f>T3113/N3113</f>
        <v/>
      </c>
      <c r="Y3113" s="41">
        <f>IF(W3113=MAXIFS(W$2:W$7201, A$2:A$7201, A3113, B$2:B$7201, B3113), "OPTIMAL", "")</f>
        <v/>
      </c>
    </row>
    <row r="3114" ht="20" customHeight="1">
      <c r="A3114" s="28" t="n">
        <v>4</v>
      </c>
      <c r="B3114" s="28" t="n">
        <v>45</v>
      </c>
      <c r="C3114" s="29" t="n">
        <v>90</v>
      </c>
      <c r="D3114" s="29" t="n">
        <v>3</v>
      </c>
      <c r="E3114" s="30" t="n">
        <v>8</v>
      </c>
      <c r="F3114" s="29" t="n">
        <v>2</v>
      </c>
      <c r="G3114" s="28" t="n">
        <v>50</v>
      </c>
      <c r="H3114" s="30" t="inlineStr">
        <is>
          <t>ON</t>
        </is>
      </c>
      <c r="I3114" s="31" t="n">
        <v>1132.611974342026</v>
      </c>
      <c r="J3114" s="31" t="n">
        <v>6657.967474874614</v>
      </c>
      <c r="K3114" s="31" t="n">
        <v>3166.666666666667</v>
      </c>
      <c r="L3114" s="31" t="n">
        <v>150</v>
      </c>
      <c r="M3114" s="31">
        <f>I3114+J3114+K3114+L3114</f>
        <v/>
      </c>
      <c r="N3114" s="31">
        <f>M3114*'Dashboard &amp; Optimisation'!$B$18/('Dashboard &amp; Optimisation'!$B$16/3.6)</f>
        <v/>
      </c>
      <c r="O3114" s="31" t="n">
        <v>1802.167751940121</v>
      </c>
      <c r="P3114" s="32" t="n">
        <v>0.05634463688787561</v>
      </c>
      <c r="Q3114" s="33" t="n">
        <v>20.06738733422944</v>
      </c>
      <c r="R3114" s="31" t="n">
        <v>7415.199863930782</v>
      </c>
      <c r="S3114" s="31">
        <f>R3114*IF(A3114=4, 2.0, 3.0)</f>
        <v/>
      </c>
      <c r="T3114" s="29">
        <f>'Dashboard &amp; Optimisation'!$B$18*U3114</f>
        <v/>
      </c>
      <c r="U3114" s="34">
        <f>MIN(1, S3114/M3114)</f>
        <v/>
      </c>
      <c r="V3114" s="34">
        <f>N3114/(N3114+O3114)</f>
        <v/>
      </c>
      <c r="W3114" s="34">
        <f>U3114*V3114</f>
        <v/>
      </c>
      <c r="X3114" s="32">
        <f>T3114/N3114</f>
        <v/>
      </c>
      <c r="Y3114" s="35">
        <f>IF(W3114=MAXIFS(W$2:W$7201, A$2:A$7201, A3114, B$2:B$7201, B3114), "OPTIMAL", "")</f>
        <v/>
      </c>
    </row>
    <row r="3115" ht="20" customHeight="1">
      <c r="A3115" s="36" t="n">
        <v>4</v>
      </c>
      <c r="B3115" s="36" t="n">
        <v>45</v>
      </c>
      <c r="C3115" s="37" t="n">
        <v>90</v>
      </c>
      <c r="D3115" s="37" t="n">
        <v>3</v>
      </c>
      <c r="E3115" s="6" t="n">
        <v>8</v>
      </c>
      <c r="F3115" s="37" t="n">
        <v>2</v>
      </c>
      <c r="G3115" s="36" t="n">
        <v>50</v>
      </c>
      <c r="H3115" s="6" t="inlineStr">
        <is>
          <t>OFF</t>
        </is>
      </c>
      <c r="I3115" s="38" t="n">
        <v>1132.611974342026</v>
      </c>
      <c r="J3115" s="38" t="n">
        <v>6657.967474874614</v>
      </c>
      <c r="K3115" s="38" t="n">
        <v>3166.666666666667</v>
      </c>
      <c r="L3115" s="38" t="n">
        <v>150</v>
      </c>
      <c r="M3115" s="38">
        <f>I3115+J3115+K3115+L3115</f>
        <v/>
      </c>
      <c r="N3115" s="38">
        <f>M3115*'Dashboard &amp; Optimisation'!$B$18/('Dashboard &amp; Optimisation'!$B$16/3.6)</f>
        <v/>
      </c>
      <c r="O3115" s="38" t="n">
        <v>1802.167751940121</v>
      </c>
      <c r="P3115" s="39" t="n">
        <v>0.2536860653215647</v>
      </c>
      <c r="Q3115" s="40" t="n">
        <v>20.06738733422944</v>
      </c>
      <c r="R3115" s="38" t="n">
        <v>1646.944002440991</v>
      </c>
      <c r="S3115" s="38">
        <f>R3115*IF(A3115=4, 2.0, 3.0)</f>
        <v/>
      </c>
      <c r="T3115" s="37">
        <f>'Dashboard &amp; Optimisation'!$B$18*U3115</f>
        <v/>
      </c>
      <c r="U3115" s="26">
        <f>MIN(1, S3115/M3115)</f>
        <v/>
      </c>
      <c r="V3115" s="26">
        <f>N3115/(N3115+O3115)</f>
        <v/>
      </c>
      <c r="W3115" s="26">
        <f>U3115*V3115</f>
        <v/>
      </c>
      <c r="X3115" s="39">
        <f>T3115/N3115</f>
        <v/>
      </c>
      <c r="Y3115" s="41">
        <f>IF(W3115=MAXIFS(W$2:W$7201, A$2:A$7201, A3115, B$2:B$7201, B3115), "OPTIMAL", "")</f>
        <v/>
      </c>
    </row>
    <row r="3116" ht="20" customHeight="1">
      <c r="A3116" s="28" t="n">
        <v>4</v>
      </c>
      <c r="B3116" s="28" t="n">
        <v>45</v>
      </c>
      <c r="C3116" s="29" t="n">
        <v>90</v>
      </c>
      <c r="D3116" s="29" t="n">
        <v>3</v>
      </c>
      <c r="E3116" s="30" t="n">
        <v>8</v>
      </c>
      <c r="F3116" s="29" t="n">
        <v>2</v>
      </c>
      <c r="G3116" s="28" t="n">
        <v>100</v>
      </c>
      <c r="H3116" s="30" t="inlineStr">
        <is>
          <t>ON</t>
        </is>
      </c>
      <c r="I3116" s="31" t="n">
        <v>1132.611974342026</v>
      </c>
      <c r="J3116" s="31" t="n">
        <v>6657.967474874614</v>
      </c>
      <c r="K3116" s="31" t="n">
        <v>3166.666666666667</v>
      </c>
      <c r="L3116" s="31" t="n">
        <v>150</v>
      </c>
      <c r="M3116" s="31">
        <f>I3116+J3116+K3116+L3116</f>
        <v/>
      </c>
      <c r="N3116" s="31">
        <f>M3116*'Dashboard &amp; Optimisation'!$B$18/('Dashboard &amp; Optimisation'!$B$16/3.6)</f>
        <v/>
      </c>
      <c r="O3116" s="31" t="n">
        <v>1802.167751940121</v>
      </c>
      <c r="P3116" s="32" t="n">
        <v>0.05722883101616391</v>
      </c>
      <c r="Q3116" s="33" t="n">
        <v>20.06738733422944</v>
      </c>
      <c r="R3116" s="31" t="n">
        <v>7300.633900178701</v>
      </c>
      <c r="S3116" s="31">
        <f>R3116*IF(A3116=4, 2.0, 3.0)</f>
        <v/>
      </c>
      <c r="T3116" s="29">
        <f>'Dashboard &amp; Optimisation'!$B$18*U3116</f>
        <v/>
      </c>
      <c r="U3116" s="34">
        <f>MIN(1, S3116/M3116)</f>
        <v/>
      </c>
      <c r="V3116" s="34">
        <f>N3116/(N3116+O3116)</f>
        <v/>
      </c>
      <c r="W3116" s="34">
        <f>U3116*V3116</f>
        <v/>
      </c>
      <c r="X3116" s="32">
        <f>T3116/N3116</f>
        <v/>
      </c>
      <c r="Y3116" s="35">
        <f>IF(W3116=MAXIFS(W$2:W$7201, A$2:A$7201, A3116, B$2:B$7201, B3116), "OPTIMAL", "")</f>
        <v/>
      </c>
    </row>
    <row r="3117" ht="20" customHeight="1">
      <c r="A3117" s="36" t="n">
        <v>4</v>
      </c>
      <c r="B3117" s="36" t="n">
        <v>45</v>
      </c>
      <c r="C3117" s="37" t="n">
        <v>90</v>
      </c>
      <c r="D3117" s="37" t="n">
        <v>3</v>
      </c>
      <c r="E3117" s="6" t="n">
        <v>8</v>
      </c>
      <c r="F3117" s="37" t="n">
        <v>2</v>
      </c>
      <c r="G3117" s="36" t="n">
        <v>100</v>
      </c>
      <c r="H3117" s="6" t="inlineStr">
        <is>
          <t>OFF</t>
        </is>
      </c>
      <c r="I3117" s="38" t="n">
        <v>1132.611974342026</v>
      </c>
      <c r="J3117" s="38" t="n">
        <v>6657.967474874614</v>
      </c>
      <c r="K3117" s="38" t="n">
        <v>3166.666666666667</v>
      </c>
      <c r="L3117" s="38" t="n">
        <v>150</v>
      </c>
      <c r="M3117" s="38">
        <f>I3117+J3117+K3117+L3117</f>
        <v/>
      </c>
      <c r="N3117" s="38">
        <f>M3117*'Dashboard &amp; Optimisation'!$B$18/('Dashboard &amp; Optimisation'!$B$16/3.6)</f>
        <v/>
      </c>
      <c r="O3117" s="38" t="n">
        <v>1802.167751940121</v>
      </c>
      <c r="P3117" s="39" t="n">
        <v>0.2545702594498531</v>
      </c>
      <c r="Q3117" s="40" t="n">
        <v>20.06738733422944</v>
      </c>
      <c r="R3117" s="38" t="n">
        <v>1641.223702592435</v>
      </c>
      <c r="S3117" s="38">
        <f>R3117*IF(A3117=4, 2.0, 3.0)</f>
        <v/>
      </c>
      <c r="T3117" s="37">
        <f>'Dashboard &amp; Optimisation'!$B$18*U3117</f>
        <v/>
      </c>
      <c r="U3117" s="26">
        <f>MIN(1, S3117/M3117)</f>
        <v/>
      </c>
      <c r="V3117" s="26">
        <f>N3117/(N3117+O3117)</f>
        <v/>
      </c>
      <c r="W3117" s="26">
        <f>U3117*V3117</f>
        <v/>
      </c>
      <c r="X3117" s="39">
        <f>T3117/N3117</f>
        <v/>
      </c>
      <c r="Y3117" s="41">
        <f>IF(W3117=MAXIFS(W$2:W$7201, A$2:A$7201, A3117, B$2:B$7201, B3117), "OPTIMAL", "")</f>
        <v/>
      </c>
    </row>
    <row r="3118" ht="20" customHeight="1">
      <c r="A3118" s="28" t="n">
        <v>4</v>
      </c>
      <c r="B3118" s="28" t="n">
        <v>45</v>
      </c>
      <c r="C3118" s="29" t="n">
        <v>90</v>
      </c>
      <c r="D3118" s="29" t="n">
        <v>3</v>
      </c>
      <c r="E3118" s="30" t="n">
        <v>8</v>
      </c>
      <c r="F3118" s="29" t="n">
        <v>2</v>
      </c>
      <c r="G3118" s="28" t="n">
        <v>150</v>
      </c>
      <c r="H3118" s="30" t="inlineStr">
        <is>
          <t>ON</t>
        </is>
      </c>
      <c r="I3118" s="31" t="n">
        <v>1132.611974342026</v>
      </c>
      <c r="J3118" s="31" t="n">
        <v>6657.967474874614</v>
      </c>
      <c r="K3118" s="31" t="n">
        <v>3166.666666666667</v>
      </c>
      <c r="L3118" s="31" t="n">
        <v>150</v>
      </c>
      <c r="M3118" s="31">
        <f>I3118+J3118+K3118+L3118</f>
        <v/>
      </c>
      <c r="N3118" s="31">
        <f>M3118*'Dashboard &amp; Optimisation'!$B$18/('Dashboard &amp; Optimisation'!$B$16/3.6)</f>
        <v/>
      </c>
      <c r="O3118" s="31" t="n">
        <v>1802.167751940121</v>
      </c>
      <c r="P3118" s="32" t="n">
        <v>0.05811302514445221</v>
      </c>
      <c r="Q3118" s="33" t="n">
        <v>20.06738733422944</v>
      </c>
      <c r="R3118" s="31" t="n">
        <v>7189.554196252175</v>
      </c>
      <c r="S3118" s="31">
        <f>R3118*IF(A3118=4, 2.0, 3.0)</f>
        <v/>
      </c>
      <c r="T3118" s="29">
        <f>'Dashboard &amp; Optimisation'!$B$18*U3118</f>
        <v/>
      </c>
      <c r="U3118" s="34">
        <f>MIN(1, S3118/M3118)</f>
        <v/>
      </c>
      <c r="V3118" s="34">
        <f>N3118/(N3118+O3118)</f>
        <v/>
      </c>
      <c r="W3118" s="34">
        <f>U3118*V3118</f>
        <v/>
      </c>
      <c r="X3118" s="32">
        <f>T3118/N3118</f>
        <v/>
      </c>
      <c r="Y3118" s="35">
        <f>IF(W3118=MAXIFS(W$2:W$7201, A$2:A$7201, A3118, B$2:B$7201, B3118), "OPTIMAL", "")</f>
        <v/>
      </c>
    </row>
    <row r="3119" ht="20" customHeight="1">
      <c r="A3119" s="36" t="n">
        <v>4</v>
      </c>
      <c r="B3119" s="36" t="n">
        <v>45</v>
      </c>
      <c r="C3119" s="37" t="n">
        <v>90</v>
      </c>
      <c r="D3119" s="37" t="n">
        <v>3</v>
      </c>
      <c r="E3119" s="6" t="n">
        <v>8</v>
      </c>
      <c r="F3119" s="37" t="n">
        <v>2</v>
      </c>
      <c r="G3119" s="36" t="n">
        <v>150</v>
      </c>
      <c r="H3119" s="6" t="inlineStr">
        <is>
          <t>OFF</t>
        </is>
      </c>
      <c r="I3119" s="38" t="n">
        <v>1132.611974342026</v>
      </c>
      <c r="J3119" s="38" t="n">
        <v>6657.967474874614</v>
      </c>
      <c r="K3119" s="38" t="n">
        <v>3166.666666666667</v>
      </c>
      <c r="L3119" s="38" t="n">
        <v>150</v>
      </c>
      <c r="M3119" s="38">
        <f>I3119+J3119+K3119+L3119</f>
        <v/>
      </c>
      <c r="N3119" s="38">
        <f>M3119*'Dashboard &amp; Optimisation'!$B$18/('Dashboard &amp; Optimisation'!$B$16/3.6)</f>
        <v/>
      </c>
      <c r="O3119" s="38" t="n">
        <v>1802.167751940121</v>
      </c>
      <c r="P3119" s="39" t="n">
        <v>0.2554544535781414</v>
      </c>
      <c r="Q3119" s="40" t="n">
        <v>20.06738733422944</v>
      </c>
      <c r="R3119" s="38" t="n">
        <v>1635.543001627102</v>
      </c>
      <c r="S3119" s="38">
        <f>R3119*IF(A3119=4, 2.0, 3.0)</f>
        <v/>
      </c>
      <c r="T3119" s="37">
        <f>'Dashboard &amp; Optimisation'!$B$18*U3119</f>
        <v/>
      </c>
      <c r="U3119" s="26">
        <f>MIN(1, S3119/M3119)</f>
        <v/>
      </c>
      <c r="V3119" s="26">
        <f>N3119/(N3119+O3119)</f>
        <v/>
      </c>
      <c r="W3119" s="26">
        <f>U3119*V3119</f>
        <v/>
      </c>
      <c r="X3119" s="39">
        <f>T3119/N3119</f>
        <v/>
      </c>
      <c r="Y3119" s="41">
        <f>IF(W3119=MAXIFS(W$2:W$7201, A$2:A$7201, A3119, B$2:B$7201, B3119), "OPTIMAL", "")</f>
        <v/>
      </c>
    </row>
    <row r="3120" ht="20" customHeight="1">
      <c r="A3120" s="28" t="n">
        <v>4</v>
      </c>
      <c r="B3120" s="28" t="n">
        <v>45</v>
      </c>
      <c r="C3120" s="29" t="n">
        <v>90</v>
      </c>
      <c r="D3120" s="29" t="n">
        <v>3</v>
      </c>
      <c r="E3120" s="30" t="n">
        <v>8</v>
      </c>
      <c r="F3120" s="29" t="n">
        <v>2</v>
      </c>
      <c r="G3120" s="28" t="n">
        <v>200</v>
      </c>
      <c r="H3120" s="30" t="inlineStr">
        <is>
          <t>ON</t>
        </is>
      </c>
      <c r="I3120" s="31" t="n">
        <v>1132.611974342026</v>
      </c>
      <c r="J3120" s="31" t="n">
        <v>6657.967474874614</v>
      </c>
      <c r="K3120" s="31" t="n">
        <v>3166.666666666667</v>
      </c>
      <c r="L3120" s="31" t="n">
        <v>150</v>
      </c>
      <c r="M3120" s="31">
        <f>I3120+J3120+K3120+L3120</f>
        <v/>
      </c>
      <c r="N3120" s="31">
        <f>M3120*'Dashboard &amp; Optimisation'!$B$18/('Dashboard &amp; Optimisation'!$B$16/3.6)</f>
        <v/>
      </c>
      <c r="O3120" s="31" t="n">
        <v>1802.167751940121</v>
      </c>
      <c r="P3120" s="32" t="n">
        <v>0.05899721927274053</v>
      </c>
      <c r="Q3120" s="33" t="n">
        <v>20.06738733422944</v>
      </c>
      <c r="R3120" s="31" t="n">
        <v>7081.804005926273</v>
      </c>
      <c r="S3120" s="31">
        <f>R3120*IF(A3120=4, 2.0, 3.0)</f>
        <v/>
      </c>
      <c r="T3120" s="29">
        <f>'Dashboard &amp; Optimisation'!$B$18*U3120</f>
        <v/>
      </c>
      <c r="U3120" s="34">
        <f>MIN(1, S3120/M3120)</f>
        <v/>
      </c>
      <c r="V3120" s="34">
        <f>N3120/(N3120+O3120)</f>
        <v/>
      </c>
      <c r="W3120" s="34">
        <f>U3120*V3120</f>
        <v/>
      </c>
      <c r="X3120" s="32">
        <f>T3120/N3120</f>
        <v/>
      </c>
      <c r="Y3120" s="35">
        <f>IF(W3120=MAXIFS(W$2:W$7201, A$2:A$7201, A3120, B$2:B$7201, B3120), "OPTIMAL", "")</f>
        <v/>
      </c>
    </row>
    <row r="3121" ht="20" customHeight="1">
      <c r="A3121" s="36" t="n">
        <v>4</v>
      </c>
      <c r="B3121" s="36" t="n">
        <v>45</v>
      </c>
      <c r="C3121" s="37" t="n">
        <v>90</v>
      </c>
      <c r="D3121" s="37" t="n">
        <v>3</v>
      </c>
      <c r="E3121" s="6" t="n">
        <v>8</v>
      </c>
      <c r="F3121" s="37" t="n">
        <v>2</v>
      </c>
      <c r="G3121" s="36" t="n">
        <v>200</v>
      </c>
      <c r="H3121" s="6" t="inlineStr">
        <is>
          <t>OFF</t>
        </is>
      </c>
      <c r="I3121" s="38" t="n">
        <v>1132.611974342026</v>
      </c>
      <c r="J3121" s="38" t="n">
        <v>6657.967474874614</v>
      </c>
      <c r="K3121" s="38" t="n">
        <v>3166.666666666667</v>
      </c>
      <c r="L3121" s="38" t="n">
        <v>150</v>
      </c>
      <c r="M3121" s="38">
        <f>I3121+J3121+K3121+L3121</f>
        <v/>
      </c>
      <c r="N3121" s="38">
        <f>M3121*'Dashboard &amp; Optimisation'!$B$18/('Dashboard &amp; Optimisation'!$B$16/3.6)</f>
        <v/>
      </c>
      <c r="O3121" s="38" t="n">
        <v>1802.167751940121</v>
      </c>
      <c r="P3121" s="39" t="n">
        <v>0.2563386477064297</v>
      </c>
      <c r="Q3121" s="40" t="n">
        <v>20.06738733422944</v>
      </c>
      <c r="R3121" s="38" t="n">
        <v>1629.901489777286</v>
      </c>
      <c r="S3121" s="38">
        <f>R3121*IF(A3121=4, 2.0, 3.0)</f>
        <v/>
      </c>
      <c r="T3121" s="37">
        <f>'Dashboard &amp; Optimisation'!$B$18*U3121</f>
        <v/>
      </c>
      <c r="U3121" s="26">
        <f>MIN(1, S3121/M3121)</f>
        <v/>
      </c>
      <c r="V3121" s="26">
        <f>N3121/(N3121+O3121)</f>
        <v/>
      </c>
      <c r="W3121" s="26">
        <f>U3121*V3121</f>
        <v/>
      </c>
      <c r="X3121" s="39">
        <f>T3121/N3121</f>
        <v/>
      </c>
      <c r="Y3121" s="41">
        <f>IF(W3121=MAXIFS(W$2:W$7201, A$2:A$7201, A3121, B$2:B$7201, B3121), "OPTIMAL", "")</f>
        <v/>
      </c>
    </row>
    <row r="3122" ht="20" customHeight="1">
      <c r="A3122" s="28" t="n">
        <v>4</v>
      </c>
      <c r="B3122" s="28" t="n">
        <v>45</v>
      </c>
      <c r="C3122" s="29" t="n">
        <v>95</v>
      </c>
      <c r="D3122" s="29" t="n">
        <v>2</v>
      </c>
      <c r="E3122" s="30" t="n">
        <v>0</v>
      </c>
      <c r="F3122" s="29" t="n">
        <v>0</v>
      </c>
      <c r="G3122" s="28" t="n">
        <v>50</v>
      </c>
      <c r="H3122" s="30" t="inlineStr">
        <is>
          <t>ON</t>
        </is>
      </c>
      <c r="I3122" s="31" t="n">
        <v>1132.611974342026</v>
      </c>
      <c r="J3122" s="31" t="n">
        <v>6657.967474874614</v>
      </c>
      <c r="K3122" s="31" t="n">
        <v>3166.666666666667</v>
      </c>
      <c r="L3122" s="31" t="n">
        <v>150</v>
      </c>
      <c r="M3122" s="31">
        <f>I3122+J3122+K3122+L3122</f>
        <v/>
      </c>
      <c r="N3122" s="31">
        <f>M3122*'Dashboard &amp; Optimisation'!$B$18/('Dashboard &amp; Optimisation'!$B$16/3.6)</f>
        <v/>
      </c>
      <c r="O3122" s="31" t="n">
        <v>507.1791215346002</v>
      </c>
      <c r="P3122" s="32" t="n">
        <v>0.4841994872544011</v>
      </c>
      <c r="Q3122" s="33" t="n">
        <v>0.2</v>
      </c>
      <c r="R3122" s="31" t="n">
        <v>663.9119119506901</v>
      </c>
      <c r="S3122" s="31">
        <f>R3122*IF(A3122=4, 2.0, 3.0)</f>
        <v/>
      </c>
      <c r="T3122" s="29">
        <f>'Dashboard &amp; Optimisation'!$B$18*U3122</f>
        <v/>
      </c>
      <c r="U3122" s="34">
        <f>MIN(1, S3122/M3122)</f>
        <v/>
      </c>
      <c r="V3122" s="34">
        <f>N3122/(N3122+O3122)</f>
        <v/>
      </c>
      <c r="W3122" s="34">
        <f>U3122*V3122</f>
        <v/>
      </c>
      <c r="X3122" s="32">
        <f>T3122/N3122</f>
        <v/>
      </c>
      <c r="Y3122" s="35">
        <f>IF(W3122=MAXIFS(W$2:W$7201, A$2:A$7201, A3122, B$2:B$7201, B3122), "OPTIMAL", "")</f>
        <v/>
      </c>
    </row>
    <row r="3123" ht="20" customHeight="1">
      <c r="A3123" s="36" t="n">
        <v>4</v>
      </c>
      <c r="B3123" s="36" t="n">
        <v>45</v>
      </c>
      <c r="C3123" s="37" t="n">
        <v>95</v>
      </c>
      <c r="D3123" s="37" t="n">
        <v>2</v>
      </c>
      <c r="E3123" s="6" t="n">
        <v>0</v>
      </c>
      <c r="F3123" s="37" t="n">
        <v>0</v>
      </c>
      <c r="G3123" s="36" t="n">
        <v>50</v>
      </c>
      <c r="H3123" s="6" t="inlineStr">
        <is>
          <t>OFF</t>
        </is>
      </c>
      <c r="I3123" s="38" t="n">
        <v>1132.611974342026</v>
      </c>
      <c r="J3123" s="38" t="n">
        <v>6657.967474874614</v>
      </c>
      <c r="K3123" s="38" t="n">
        <v>3166.666666666667</v>
      </c>
      <c r="L3123" s="38" t="n">
        <v>150</v>
      </c>
      <c r="M3123" s="38">
        <f>I3123+J3123+K3123+L3123</f>
        <v/>
      </c>
      <c r="N3123" s="38">
        <f>M3123*'Dashboard &amp; Optimisation'!$B$18/('Dashboard &amp; Optimisation'!$B$16/3.6)</f>
        <v/>
      </c>
      <c r="O3123" s="38" t="n">
        <v>507.1791215346002</v>
      </c>
      <c r="P3123" s="39" t="n">
        <v>0.8192625253426018</v>
      </c>
      <c r="Q3123" s="40" t="n">
        <v>0.2</v>
      </c>
      <c r="R3123" s="38" t="n">
        <v>392.3843669209472</v>
      </c>
      <c r="S3123" s="38">
        <f>R3123*IF(A3123=4, 2.0, 3.0)</f>
        <v/>
      </c>
      <c r="T3123" s="37">
        <f>'Dashboard &amp; Optimisation'!$B$18*U3123</f>
        <v/>
      </c>
      <c r="U3123" s="26">
        <f>MIN(1, S3123/M3123)</f>
        <v/>
      </c>
      <c r="V3123" s="26">
        <f>N3123/(N3123+O3123)</f>
        <v/>
      </c>
      <c r="W3123" s="26">
        <f>U3123*V3123</f>
        <v/>
      </c>
      <c r="X3123" s="39">
        <f>T3123/N3123</f>
        <v/>
      </c>
      <c r="Y3123" s="41">
        <f>IF(W3123=MAXIFS(W$2:W$7201, A$2:A$7201, A3123, B$2:B$7201, B3123), "OPTIMAL", "")</f>
        <v/>
      </c>
    </row>
    <row r="3124" ht="20" customHeight="1">
      <c r="A3124" s="28" t="n">
        <v>4</v>
      </c>
      <c r="B3124" s="28" t="n">
        <v>45</v>
      </c>
      <c r="C3124" s="29" t="n">
        <v>95</v>
      </c>
      <c r="D3124" s="29" t="n">
        <v>2</v>
      </c>
      <c r="E3124" s="30" t="n">
        <v>0</v>
      </c>
      <c r="F3124" s="29" t="n">
        <v>0</v>
      </c>
      <c r="G3124" s="28" t="n">
        <v>100</v>
      </c>
      <c r="H3124" s="30" t="inlineStr">
        <is>
          <t>ON</t>
        </is>
      </c>
      <c r="I3124" s="31" t="n">
        <v>1132.611974342026</v>
      </c>
      <c r="J3124" s="31" t="n">
        <v>6657.967474874614</v>
      </c>
      <c r="K3124" s="31" t="n">
        <v>3166.666666666667</v>
      </c>
      <c r="L3124" s="31" t="n">
        <v>150</v>
      </c>
      <c r="M3124" s="31">
        <f>I3124+J3124+K3124+L3124</f>
        <v/>
      </c>
      <c r="N3124" s="31">
        <f>M3124*'Dashboard &amp; Optimisation'!$B$18/('Dashboard &amp; Optimisation'!$B$16/3.6)</f>
        <v/>
      </c>
      <c r="O3124" s="31" t="n">
        <v>507.1791215346002</v>
      </c>
      <c r="P3124" s="32" t="n">
        <v>0.4850371448496216</v>
      </c>
      <c r="Q3124" s="33" t="n">
        <v>0.2</v>
      </c>
      <c r="R3124" s="31" t="n">
        <v>662.765338205755</v>
      </c>
      <c r="S3124" s="31">
        <f>R3124*IF(A3124=4, 2.0, 3.0)</f>
        <v/>
      </c>
      <c r="T3124" s="29">
        <f>'Dashboard &amp; Optimisation'!$B$18*U3124</f>
        <v/>
      </c>
      <c r="U3124" s="34">
        <f>MIN(1, S3124/M3124)</f>
        <v/>
      </c>
      <c r="V3124" s="34">
        <f>N3124/(N3124+O3124)</f>
        <v/>
      </c>
      <c r="W3124" s="34">
        <f>U3124*V3124</f>
        <v/>
      </c>
      <c r="X3124" s="32">
        <f>T3124/N3124</f>
        <v/>
      </c>
      <c r="Y3124" s="35">
        <f>IF(W3124=MAXIFS(W$2:W$7201, A$2:A$7201, A3124, B$2:B$7201, B3124), "OPTIMAL", "")</f>
        <v/>
      </c>
    </row>
    <row r="3125" ht="20" customHeight="1">
      <c r="A3125" s="36" t="n">
        <v>4</v>
      </c>
      <c r="B3125" s="36" t="n">
        <v>45</v>
      </c>
      <c r="C3125" s="37" t="n">
        <v>95</v>
      </c>
      <c r="D3125" s="37" t="n">
        <v>2</v>
      </c>
      <c r="E3125" s="6" t="n">
        <v>0</v>
      </c>
      <c r="F3125" s="37" t="n">
        <v>0</v>
      </c>
      <c r="G3125" s="36" t="n">
        <v>100</v>
      </c>
      <c r="H3125" s="6" t="inlineStr">
        <is>
          <t>OFF</t>
        </is>
      </c>
      <c r="I3125" s="38" t="n">
        <v>1132.611974342026</v>
      </c>
      <c r="J3125" s="38" t="n">
        <v>6657.967474874614</v>
      </c>
      <c r="K3125" s="38" t="n">
        <v>3166.666666666667</v>
      </c>
      <c r="L3125" s="38" t="n">
        <v>150</v>
      </c>
      <c r="M3125" s="38">
        <f>I3125+J3125+K3125+L3125</f>
        <v/>
      </c>
      <c r="N3125" s="38">
        <f>M3125*'Dashboard &amp; Optimisation'!$B$18/('Dashboard &amp; Optimisation'!$B$16/3.6)</f>
        <v/>
      </c>
      <c r="O3125" s="38" t="n">
        <v>507.1791215346002</v>
      </c>
      <c r="P3125" s="39" t="n">
        <v>0.8201001829378223</v>
      </c>
      <c r="Q3125" s="40" t="n">
        <v>0.2</v>
      </c>
      <c r="R3125" s="38" t="n">
        <v>391.9835820509576</v>
      </c>
      <c r="S3125" s="38">
        <f>R3125*IF(A3125=4, 2.0, 3.0)</f>
        <v/>
      </c>
      <c r="T3125" s="37">
        <f>'Dashboard &amp; Optimisation'!$B$18*U3125</f>
        <v/>
      </c>
      <c r="U3125" s="26">
        <f>MIN(1, S3125/M3125)</f>
        <v/>
      </c>
      <c r="V3125" s="26">
        <f>N3125/(N3125+O3125)</f>
        <v/>
      </c>
      <c r="W3125" s="26">
        <f>U3125*V3125</f>
        <v/>
      </c>
      <c r="X3125" s="39">
        <f>T3125/N3125</f>
        <v/>
      </c>
      <c r="Y3125" s="41">
        <f>IF(W3125=MAXIFS(W$2:W$7201, A$2:A$7201, A3125, B$2:B$7201, B3125), "OPTIMAL", "")</f>
        <v/>
      </c>
    </row>
    <row r="3126" ht="20" customHeight="1">
      <c r="A3126" s="28" t="n">
        <v>4</v>
      </c>
      <c r="B3126" s="28" t="n">
        <v>45</v>
      </c>
      <c r="C3126" s="29" t="n">
        <v>95</v>
      </c>
      <c r="D3126" s="29" t="n">
        <v>2</v>
      </c>
      <c r="E3126" s="30" t="n">
        <v>0</v>
      </c>
      <c r="F3126" s="29" t="n">
        <v>0</v>
      </c>
      <c r="G3126" s="28" t="n">
        <v>150</v>
      </c>
      <c r="H3126" s="30" t="inlineStr">
        <is>
          <t>ON</t>
        </is>
      </c>
      <c r="I3126" s="31" t="n">
        <v>1132.611974342026</v>
      </c>
      <c r="J3126" s="31" t="n">
        <v>6657.967474874614</v>
      </c>
      <c r="K3126" s="31" t="n">
        <v>3166.666666666667</v>
      </c>
      <c r="L3126" s="31" t="n">
        <v>150</v>
      </c>
      <c r="M3126" s="31">
        <f>I3126+J3126+K3126+L3126</f>
        <v/>
      </c>
      <c r="N3126" s="31">
        <f>M3126*'Dashboard &amp; Optimisation'!$B$18/('Dashboard &amp; Optimisation'!$B$16/3.6)</f>
        <v/>
      </c>
      <c r="O3126" s="31" t="n">
        <v>507.1791215346002</v>
      </c>
      <c r="P3126" s="32" t="n">
        <v>0.485874802444842</v>
      </c>
      <c r="Q3126" s="33" t="n">
        <v>0.2</v>
      </c>
      <c r="R3126" s="31" t="n">
        <v>661.6227178916259</v>
      </c>
      <c r="S3126" s="31">
        <f>R3126*IF(A3126=4, 2.0, 3.0)</f>
        <v/>
      </c>
      <c r="T3126" s="29">
        <f>'Dashboard &amp; Optimisation'!$B$18*U3126</f>
        <v/>
      </c>
      <c r="U3126" s="34">
        <f>MIN(1, S3126/M3126)</f>
        <v/>
      </c>
      <c r="V3126" s="34">
        <f>N3126/(N3126+O3126)</f>
        <v/>
      </c>
      <c r="W3126" s="34">
        <f>U3126*V3126</f>
        <v/>
      </c>
      <c r="X3126" s="32">
        <f>T3126/N3126</f>
        <v/>
      </c>
      <c r="Y3126" s="35">
        <f>IF(W3126=MAXIFS(W$2:W$7201, A$2:A$7201, A3126, B$2:B$7201, B3126), "OPTIMAL", "")</f>
        <v/>
      </c>
    </row>
    <row r="3127" ht="20" customHeight="1">
      <c r="A3127" s="36" t="n">
        <v>4</v>
      </c>
      <c r="B3127" s="36" t="n">
        <v>45</v>
      </c>
      <c r="C3127" s="37" t="n">
        <v>95</v>
      </c>
      <c r="D3127" s="37" t="n">
        <v>2</v>
      </c>
      <c r="E3127" s="6" t="n">
        <v>0</v>
      </c>
      <c r="F3127" s="37" t="n">
        <v>0</v>
      </c>
      <c r="G3127" s="36" t="n">
        <v>150</v>
      </c>
      <c r="H3127" s="6" t="inlineStr">
        <is>
          <t>OFF</t>
        </is>
      </c>
      <c r="I3127" s="38" t="n">
        <v>1132.611974342026</v>
      </c>
      <c r="J3127" s="38" t="n">
        <v>6657.967474874614</v>
      </c>
      <c r="K3127" s="38" t="n">
        <v>3166.666666666667</v>
      </c>
      <c r="L3127" s="38" t="n">
        <v>150</v>
      </c>
      <c r="M3127" s="38">
        <f>I3127+J3127+K3127+L3127</f>
        <v/>
      </c>
      <c r="N3127" s="38">
        <f>M3127*'Dashboard &amp; Optimisation'!$B$18/('Dashboard &amp; Optimisation'!$B$16/3.6)</f>
        <v/>
      </c>
      <c r="O3127" s="38" t="n">
        <v>507.1791215346002</v>
      </c>
      <c r="P3127" s="39" t="n">
        <v>0.8209378405330428</v>
      </c>
      <c r="Q3127" s="40" t="n">
        <v>0.2</v>
      </c>
      <c r="R3127" s="38" t="n">
        <v>391.5836150759994</v>
      </c>
      <c r="S3127" s="38">
        <f>R3127*IF(A3127=4, 2.0, 3.0)</f>
        <v/>
      </c>
      <c r="T3127" s="37">
        <f>'Dashboard &amp; Optimisation'!$B$18*U3127</f>
        <v/>
      </c>
      <c r="U3127" s="26">
        <f>MIN(1, S3127/M3127)</f>
        <v/>
      </c>
      <c r="V3127" s="26">
        <f>N3127/(N3127+O3127)</f>
        <v/>
      </c>
      <c r="W3127" s="26">
        <f>U3127*V3127</f>
        <v/>
      </c>
      <c r="X3127" s="39">
        <f>T3127/N3127</f>
        <v/>
      </c>
      <c r="Y3127" s="41">
        <f>IF(W3127=MAXIFS(W$2:W$7201, A$2:A$7201, A3127, B$2:B$7201, B3127), "OPTIMAL", "")</f>
        <v/>
      </c>
    </row>
    <row r="3128" ht="20" customHeight="1">
      <c r="A3128" s="28" t="n">
        <v>4</v>
      </c>
      <c r="B3128" s="28" t="n">
        <v>45</v>
      </c>
      <c r="C3128" s="29" t="n">
        <v>95</v>
      </c>
      <c r="D3128" s="29" t="n">
        <v>2</v>
      </c>
      <c r="E3128" s="30" t="n">
        <v>0</v>
      </c>
      <c r="F3128" s="29" t="n">
        <v>0</v>
      </c>
      <c r="G3128" s="28" t="n">
        <v>200</v>
      </c>
      <c r="H3128" s="30" t="inlineStr">
        <is>
          <t>ON</t>
        </is>
      </c>
      <c r="I3128" s="31" t="n">
        <v>1132.611974342026</v>
      </c>
      <c r="J3128" s="31" t="n">
        <v>6657.967474874614</v>
      </c>
      <c r="K3128" s="31" t="n">
        <v>3166.666666666667</v>
      </c>
      <c r="L3128" s="31" t="n">
        <v>150</v>
      </c>
      <c r="M3128" s="31">
        <f>I3128+J3128+K3128+L3128</f>
        <v/>
      </c>
      <c r="N3128" s="31">
        <f>M3128*'Dashboard &amp; Optimisation'!$B$18/('Dashboard &amp; Optimisation'!$B$16/3.6)</f>
        <v/>
      </c>
      <c r="O3128" s="31" t="n">
        <v>507.1791215346002</v>
      </c>
      <c r="P3128" s="32" t="n">
        <v>0.4867124600400626</v>
      </c>
      <c r="Q3128" s="33" t="n">
        <v>0.2</v>
      </c>
      <c r="R3128" s="31" t="n">
        <v>660.4840305961194</v>
      </c>
      <c r="S3128" s="31">
        <f>R3128*IF(A3128=4, 2.0, 3.0)</f>
        <v/>
      </c>
      <c r="T3128" s="29">
        <f>'Dashboard &amp; Optimisation'!$B$18*U3128</f>
        <v/>
      </c>
      <c r="U3128" s="34">
        <f>MIN(1, S3128/M3128)</f>
        <v/>
      </c>
      <c r="V3128" s="34">
        <f>N3128/(N3128+O3128)</f>
        <v/>
      </c>
      <c r="W3128" s="34">
        <f>U3128*V3128</f>
        <v/>
      </c>
      <c r="X3128" s="32">
        <f>T3128/N3128</f>
        <v/>
      </c>
      <c r="Y3128" s="35">
        <f>IF(W3128=MAXIFS(W$2:W$7201, A$2:A$7201, A3128, B$2:B$7201, B3128), "OPTIMAL", "")</f>
        <v/>
      </c>
    </row>
    <row r="3129" ht="20" customHeight="1">
      <c r="A3129" s="36" t="n">
        <v>4</v>
      </c>
      <c r="B3129" s="36" t="n">
        <v>45</v>
      </c>
      <c r="C3129" s="37" t="n">
        <v>95</v>
      </c>
      <c r="D3129" s="37" t="n">
        <v>2</v>
      </c>
      <c r="E3129" s="6" t="n">
        <v>0</v>
      </c>
      <c r="F3129" s="37" t="n">
        <v>0</v>
      </c>
      <c r="G3129" s="36" t="n">
        <v>200</v>
      </c>
      <c r="H3129" s="6" t="inlineStr">
        <is>
          <t>OFF</t>
        </is>
      </c>
      <c r="I3129" s="38" t="n">
        <v>1132.611974342026</v>
      </c>
      <c r="J3129" s="38" t="n">
        <v>6657.967474874614</v>
      </c>
      <c r="K3129" s="38" t="n">
        <v>3166.666666666667</v>
      </c>
      <c r="L3129" s="38" t="n">
        <v>150</v>
      </c>
      <c r="M3129" s="38">
        <f>I3129+J3129+K3129+L3129</f>
        <v/>
      </c>
      <c r="N3129" s="38">
        <f>M3129*'Dashboard &amp; Optimisation'!$B$18/('Dashboard &amp; Optimisation'!$B$16/3.6)</f>
        <v/>
      </c>
      <c r="O3129" s="38" t="n">
        <v>507.1791215346002</v>
      </c>
      <c r="P3129" s="39" t="n">
        <v>0.8217754981282633</v>
      </c>
      <c r="Q3129" s="40" t="n">
        <v>0.2</v>
      </c>
      <c r="R3129" s="38" t="n">
        <v>391.1844634949661</v>
      </c>
      <c r="S3129" s="38">
        <f>R3129*IF(A3129=4, 2.0, 3.0)</f>
        <v/>
      </c>
      <c r="T3129" s="37">
        <f>'Dashboard &amp; Optimisation'!$B$18*U3129</f>
        <v/>
      </c>
      <c r="U3129" s="26">
        <f>MIN(1, S3129/M3129)</f>
        <v/>
      </c>
      <c r="V3129" s="26">
        <f>N3129/(N3129+O3129)</f>
        <v/>
      </c>
      <c r="W3129" s="26">
        <f>U3129*V3129</f>
        <v/>
      </c>
      <c r="X3129" s="39">
        <f>T3129/N3129</f>
        <v/>
      </c>
      <c r="Y3129" s="41">
        <f>IF(W3129=MAXIFS(W$2:W$7201, A$2:A$7201, A3129, B$2:B$7201, B3129), "OPTIMAL", "")</f>
        <v/>
      </c>
    </row>
    <row r="3130" ht="20" customHeight="1">
      <c r="A3130" s="28" t="n">
        <v>4</v>
      </c>
      <c r="B3130" s="28" t="n">
        <v>45</v>
      </c>
      <c r="C3130" s="29" t="n">
        <v>95</v>
      </c>
      <c r="D3130" s="29" t="n">
        <v>2</v>
      </c>
      <c r="E3130" s="30" t="n">
        <v>4</v>
      </c>
      <c r="F3130" s="29" t="n">
        <v>1.5</v>
      </c>
      <c r="G3130" s="28" t="n">
        <v>50</v>
      </c>
      <c r="H3130" s="30" t="inlineStr">
        <is>
          <t>ON</t>
        </is>
      </c>
      <c r="I3130" s="31" t="n">
        <v>1132.611974342026</v>
      </c>
      <c r="J3130" s="31" t="n">
        <v>6657.967474874614</v>
      </c>
      <c r="K3130" s="31" t="n">
        <v>3166.666666666667</v>
      </c>
      <c r="L3130" s="31" t="n">
        <v>150</v>
      </c>
      <c r="M3130" s="31">
        <f>I3130+J3130+K3130+L3130</f>
        <v/>
      </c>
      <c r="N3130" s="31">
        <f>M3130*'Dashboard &amp; Optimisation'!$B$18/('Dashboard &amp; Optimisation'!$B$16/3.6)</f>
        <v/>
      </c>
      <c r="O3130" s="31" t="n">
        <v>801.7810321884363</v>
      </c>
      <c r="P3130" s="32" t="n">
        <v>0.07474193563275772</v>
      </c>
      <c r="Q3130" s="33" t="n">
        <v>7.077172538771729</v>
      </c>
      <c r="R3130" s="31" t="n">
        <v>4450.455993255424</v>
      </c>
      <c r="S3130" s="31">
        <f>R3130*IF(A3130=4, 2.0, 3.0)</f>
        <v/>
      </c>
      <c r="T3130" s="29">
        <f>'Dashboard &amp; Optimisation'!$B$18*U3130</f>
        <v/>
      </c>
      <c r="U3130" s="34">
        <f>MIN(1, S3130/M3130)</f>
        <v/>
      </c>
      <c r="V3130" s="34">
        <f>N3130/(N3130+O3130)</f>
        <v/>
      </c>
      <c r="W3130" s="34">
        <f>U3130*V3130</f>
        <v/>
      </c>
      <c r="X3130" s="32">
        <f>T3130/N3130</f>
        <v/>
      </c>
      <c r="Y3130" s="35">
        <f>IF(W3130=MAXIFS(W$2:W$7201, A$2:A$7201, A3130, B$2:B$7201, B3130), "OPTIMAL", "")</f>
        <v/>
      </c>
    </row>
    <row r="3131" ht="20" customHeight="1">
      <c r="A3131" s="36" t="n">
        <v>4</v>
      </c>
      <c r="B3131" s="36" t="n">
        <v>45</v>
      </c>
      <c r="C3131" s="37" t="n">
        <v>95</v>
      </c>
      <c r="D3131" s="37" t="n">
        <v>2</v>
      </c>
      <c r="E3131" s="6" t="n">
        <v>4</v>
      </c>
      <c r="F3131" s="37" t="n">
        <v>1.5</v>
      </c>
      <c r="G3131" s="36" t="n">
        <v>50</v>
      </c>
      <c r="H3131" s="6" t="inlineStr">
        <is>
          <t>OFF</t>
        </is>
      </c>
      <c r="I3131" s="38" t="n">
        <v>1132.611974342026</v>
      </c>
      <c r="J3131" s="38" t="n">
        <v>6657.967474874614</v>
      </c>
      <c r="K3131" s="38" t="n">
        <v>3166.666666666667</v>
      </c>
      <c r="L3131" s="38" t="n">
        <v>150</v>
      </c>
      <c r="M3131" s="38">
        <f>I3131+J3131+K3131+L3131</f>
        <v/>
      </c>
      <c r="N3131" s="38">
        <f>M3131*'Dashboard &amp; Optimisation'!$B$18/('Dashboard &amp; Optimisation'!$B$16/3.6)</f>
        <v/>
      </c>
      <c r="O3131" s="38" t="n">
        <v>801.7810321884363</v>
      </c>
      <c r="P3131" s="39" t="n">
        <v>0.317199579628014</v>
      </c>
      <c r="Q3131" s="40" t="n">
        <v>7.077172538771729</v>
      </c>
      <c r="R3131" s="38" t="n">
        <v>1048.663733332831</v>
      </c>
      <c r="S3131" s="38">
        <f>R3131*IF(A3131=4, 2.0, 3.0)</f>
        <v/>
      </c>
      <c r="T3131" s="37">
        <f>'Dashboard &amp; Optimisation'!$B$18*U3131</f>
        <v/>
      </c>
      <c r="U3131" s="26">
        <f>MIN(1, S3131/M3131)</f>
        <v/>
      </c>
      <c r="V3131" s="26">
        <f>N3131/(N3131+O3131)</f>
        <v/>
      </c>
      <c r="W3131" s="26">
        <f>U3131*V3131</f>
        <v/>
      </c>
      <c r="X3131" s="39">
        <f>T3131/N3131</f>
        <v/>
      </c>
      <c r="Y3131" s="41">
        <f>IF(W3131=MAXIFS(W$2:W$7201, A$2:A$7201, A3131, B$2:B$7201, B3131), "OPTIMAL", "")</f>
        <v/>
      </c>
    </row>
    <row r="3132" ht="20" customHeight="1">
      <c r="A3132" s="28" t="n">
        <v>4</v>
      </c>
      <c r="B3132" s="28" t="n">
        <v>45</v>
      </c>
      <c r="C3132" s="29" t="n">
        <v>95</v>
      </c>
      <c r="D3132" s="29" t="n">
        <v>2</v>
      </c>
      <c r="E3132" s="30" t="n">
        <v>4</v>
      </c>
      <c r="F3132" s="29" t="n">
        <v>1.5</v>
      </c>
      <c r="G3132" s="28" t="n">
        <v>100</v>
      </c>
      <c r="H3132" s="30" t="inlineStr">
        <is>
          <t>ON</t>
        </is>
      </c>
      <c r="I3132" s="31" t="n">
        <v>1132.611974342026</v>
      </c>
      <c r="J3132" s="31" t="n">
        <v>6657.967474874614</v>
      </c>
      <c r="K3132" s="31" t="n">
        <v>3166.666666666667</v>
      </c>
      <c r="L3132" s="31" t="n">
        <v>150</v>
      </c>
      <c r="M3132" s="31">
        <f>I3132+J3132+K3132+L3132</f>
        <v/>
      </c>
      <c r="N3132" s="31">
        <f>M3132*'Dashboard &amp; Optimisation'!$B$18/('Dashboard &amp; Optimisation'!$B$16/3.6)</f>
        <v/>
      </c>
      <c r="O3132" s="31" t="n">
        <v>801.7810321884363</v>
      </c>
      <c r="P3132" s="32" t="n">
        <v>0.07557959322797822</v>
      </c>
      <c r="Q3132" s="33" t="n">
        <v>7.077172538771729</v>
      </c>
      <c r="R3132" s="31" t="n">
        <v>4401.131061673694</v>
      </c>
      <c r="S3132" s="31">
        <f>R3132*IF(A3132=4, 2.0, 3.0)</f>
        <v/>
      </c>
      <c r="T3132" s="29">
        <f>'Dashboard &amp; Optimisation'!$B$18*U3132</f>
        <v/>
      </c>
      <c r="U3132" s="34">
        <f>MIN(1, S3132/M3132)</f>
        <v/>
      </c>
      <c r="V3132" s="34">
        <f>N3132/(N3132+O3132)</f>
        <v/>
      </c>
      <c r="W3132" s="34">
        <f>U3132*V3132</f>
        <v/>
      </c>
      <c r="X3132" s="32">
        <f>T3132/N3132</f>
        <v/>
      </c>
      <c r="Y3132" s="35">
        <f>IF(W3132=MAXIFS(W$2:W$7201, A$2:A$7201, A3132, B$2:B$7201, B3132), "OPTIMAL", "")</f>
        <v/>
      </c>
    </row>
    <row r="3133" ht="20" customHeight="1">
      <c r="A3133" s="36" t="n">
        <v>4</v>
      </c>
      <c r="B3133" s="36" t="n">
        <v>45</v>
      </c>
      <c r="C3133" s="37" t="n">
        <v>95</v>
      </c>
      <c r="D3133" s="37" t="n">
        <v>2</v>
      </c>
      <c r="E3133" s="6" t="n">
        <v>4</v>
      </c>
      <c r="F3133" s="37" t="n">
        <v>1.5</v>
      </c>
      <c r="G3133" s="36" t="n">
        <v>100</v>
      </c>
      <c r="H3133" s="6" t="inlineStr">
        <is>
          <t>OFF</t>
        </is>
      </c>
      <c r="I3133" s="38" t="n">
        <v>1132.611974342026</v>
      </c>
      <c r="J3133" s="38" t="n">
        <v>6657.967474874614</v>
      </c>
      <c r="K3133" s="38" t="n">
        <v>3166.666666666667</v>
      </c>
      <c r="L3133" s="38" t="n">
        <v>150</v>
      </c>
      <c r="M3133" s="38">
        <f>I3133+J3133+K3133+L3133</f>
        <v/>
      </c>
      <c r="N3133" s="38">
        <f>M3133*'Dashboard &amp; Optimisation'!$B$18/('Dashboard &amp; Optimisation'!$B$16/3.6)</f>
        <v/>
      </c>
      <c r="O3133" s="38" t="n">
        <v>801.7810321884363</v>
      </c>
      <c r="P3133" s="39" t="n">
        <v>0.3180372372232345</v>
      </c>
      <c r="Q3133" s="40" t="n">
        <v>7.077172538771729</v>
      </c>
      <c r="R3133" s="38" t="n">
        <v>1045.901726126605</v>
      </c>
      <c r="S3133" s="38">
        <f>R3133*IF(A3133=4, 2.0, 3.0)</f>
        <v/>
      </c>
      <c r="T3133" s="37">
        <f>'Dashboard &amp; Optimisation'!$B$18*U3133</f>
        <v/>
      </c>
      <c r="U3133" s="26">
        <f>MIN(1, S3133/M3133)</f>
        <v/>
      </c>
      <c r="V3133" s="26">
        <f>N3133/(N3133+O3133)</f>
        <v/>
      </c>
      <c r="W3133" s="26">
        <f>U3133*V3133</f>
        <v/>
      </c>
      <c r="X3133" s="39">
        <f>T3133/N3133</f>
        <v/>
      </c>
      <c r="Y3133" s="41">
        <f>IF(W3133=MAXIFS(W$2:W$7201, A$2:A$7201, A3133, B$2:B$7201, B3133), "OPTIMAL", "")</f>
        <v/>
      </c>
    </row>
    <row r="3134" ht="20" customHeight="1">
      <c r="A3134" s="28" t="n">
        <v>4</v>
      </c>
      <c r="B3134" s="28" t="n">
        <v>45</v>
      </c>
      <c r="C3134" s="29" t="n">
        <v>95</v>
      </c>
      <c r="D3134" s="29" t="n">
        <v>2</v>
      </c>
      <c r="E3134" s="30" t="n">
        <v>4</v>
      </c>
      <c r="F3134" s="29" t="n">
        <v>1.5</v>
      </c>
      <c r="G3134" s="28" t="n">
        <v>150</v>
      </c>
      <c r="H3134" s="30" t="inlineStr">
        <is>
          <t>ON</t>
        </is>
      </c>
      <c r="I3134" s="31" t="n">
        <v>1132.611974342026</v>
      </c>
      <c r="J3134" s="31" t="n">
        <v>6657.967474874614</v>
      </c>
      <c r="K3134" s="31" t="n">
        <v>3166.666666666667</v>
      </c>
      <c r="L3134" s="31" t="n">
        <v>150</v>
      </c>
      <c r="M3134" s="31">
        <f>I3134+J3134+K3134+L3134</f>
        <v/>
      </c>
      <c r="N3134" s="31">
        <f>M3134*'Dashboard &amp; Optimisation'!$B$18/('Dashboard &amp; Optimisation'!$B$16/3.6)</f>
        <v/>
      </c>
      <c r="O3134" s="31" t="n">
        <v>801.7810321884363</v>
      </c>
      <c r="P3134" s="32" t="n">
        <v>0.07641725082319872</v>
      </c>
      <c r="Q3134" s="33" t="n">
        <v>7.077172538771729</v>
      </c>
      <c r="R3134" s="31" t="n">
        <v>4352.887493347723</v>
      </c>
      <c r="S3134" s="31">
        <f>R3134*IF(A3134=4, 2.0, 3.0)</f>
        <v/>
      </c>
      <c r="T3134" s="29">
        <f>'Dashboard &amp; Optimisation'!$B$18*U3134</f>
        <v/>
      </c>
      <c r="U3134" s="34">
        <f>MIN(1, S3134/M3134)</f>
        <v/>
      </c>
      <c r="V3134" s="34">
        <f>N3134/(N3134+O3134)</f>
        <v/>
      </c>
      <c r="W3134" s="34">
        <f>U3134*V3134</f>
        <v/>
      </c>
      <c r="X3134" s="32">
        <f>T3134/N3134</f>
        <v/>
      </c>
      <c r="Y3134" s="35">
        <f>IF(W3134=MAXIFS(W$2:W$7201, A$2:A$7201, A3134, B$2:B$7201, B3134), "OPTIMAL", "")</f>
        <v/>
      </c>
    </row>
    <row r="3135" ht="20" customHeight="1">
      <c r="A3135" s="36" t="n">
        <v>4</v>
      </c>
      <c r="B3135" s="36" t="n">
        <v>45</v>
      </c>
      <c r="C3135" s="37" t="n">
        <v>95</v>
      </c>
      <c r="D3135" s="37" t="n">
        <v>2</v>
      </c>
      <c r="E3135" s="6" t="n">
        <v>4</v>
      </c>
      <c r="F3135" s="37" t="n">
        <v>1.5</v>
      </c>
      <c r="G3135" s="36" t="n">
        <v>150</v>
      </c>
      <c r="H3135" s="6" t="inlineStr">
        <is>
          <t>OFF</t>
        </is>
      </c>
      <c r="I3135" s="38" t="n">
        <v>1132.611974342026</v>
      </c>
      <c r="J3135" s="38" t="n">
        <v>6657.967474874614</v>
      </c>
      <c r="K3135" s="38" t="n">
        <v>3166.666666666667</v>
      </c>
      <c r="L3135" s="38" t="n">
        <v>150</v>
      </c>
      <c r="M3135" s="38">
        <f>I3135+J3135+K3135+L3135</f>
        <v/>
      </c>
      <c r="N3135" s="38">
        <f>M3135*'Dashboard &amp; Optimisation'!$B$18/('Dashboard &amp; Optimisation'!$B$16/3.6)</f>
        <v/>
      </c>
      <c r="O3135" s="38" t="n">
        <v>801.7810321884363</v>
      </c>
      <c r="P3135" s="39" t="n">
        <v>0.318874894818455</v>
      </c>
      <c r="Q3135" s="40" t="n">
        <v>7.077172538771729</v>
      </c>
      <c r="R3135" s="38" t="n">
        <v>1043.154230042779</v>
      </c>
      <c r="S3135" s="38">
        <f>R3135*IF(A3135=4, 2.0, 3.0)</f>
        <v/>
      </c>
      <c r="T3135" s="37">
        <f>'Dashboard &amp; Optimisation'!$B$18*U3135</f>
        <v/>
      </c>
      <c r="U3135" s="26">
        <f>MIN(1, S3135/M3135)</f>
        <v/>
      </c>
      <c r="V3135" s="26">
        <f>N3135/(N3135+O3135)</f>
        <v/>
      </c>
      <c r="W3135" s="26">
        <f>U3135*V3135</f>
        <v/>
      </c>
      <c r="X3135" s="39">
        <f>T3135/N3135</f>
        <v/>
      </c>
      <c r="Y3135" s="41">
        <f>IF(W3135=MAXIFS(W$2:W$7201, A$2:A$7201, A3135, B$2:B$7201, B3135), "OPTIMAL", "")</f>
        <v/>
      </c>
    </row>
    <row r="3136" ht="20" customHeight="1">
      <c r="A3136" s="28" t="n">
        <v>4</v>
      </c>
      <c r="B3136" s="28" t="n">
        <v>45</v>
      </c>
      <c r="C3136" s="29" t="n">
        <v>95</v>
      </c>
      <c r="D3136" s="29" t="n">
        <v>2</v>
      </c>
      <c r="E3136" s="30" t="n">
        <v>4</v>
      </c>
      <c r="F3136" s="29" t="n">
        <v>1.5</v>
      </c>
      <c r="G3136" s="28" t="n">
        <v>200</v>
      </c>
      <c r="H3136" s="30" t="inlineStr">
        <is>
          <t>ON</t>
        </is>
      </c>
      <c r="I3136" s="31" t="n">
        <v>1132.611974342026</v>
      </c>
      <c r="J3136" s="31" t="n">
        <v>6657.967474874614</v>
      </c>
      <c r="K3136" s="31" t="n">
        <v>3166.666666666667</v>
      </c>
      <c r="L3136" s="31" t="n">
        <v>150</v>
      </c>
      <c r="M3136" s="31">
        <f>I3136+J3136+K3136+L3136</f>
        <v/>
      </c>
      <c r="N3136" s="31">
        <f>M3136*'Dashboard &amp; Optimisation'!$B$18/('Dashboard &amp; Optimisation'!$B$16/3.6)</f>
        <v/>
      </c>
      <c r="O3136" s="31" t="n">
        <v>801.7810321884363</v>
      </c>
      <c r="P3136" s="32" t="n">
        <v>0.07725490841841923</v>
      </c>
      <c r="Q3136" s="33" t="n">
        <v>7.077172538771729</v>
      </c>
      <c r="R3136" s="31" t="n">
        <v>4305.69011334185</v>
      </c>
      <c r="S3136" s="31">
        <f>R3136*IF(A3136=4, 2.0, 3.0)</f>
        <v/>
      </c>
      <c r="T3136" s="29">
        <f>'Dashboard &amp; Optimisation'!$B$18*U3136</f>
        <v/>
      </c>
      <c r="U3136" s="34">
        <f>MIN(1, S3136/M3136)</f>
        <v/>
      </c>
      <c r="V3136" s="34">
        <f>N3136/(N3136+O3136)</f>
        <v/>
      </c>
      <c r="W3136" s="34">
        <f>U3136*V3136</f>
        <v/>
      </c>
      <c r="X3136" s="32">
        <f>T3136/N3136</f>
        <v/>
      </c>
      <c r="Y3136" s="35">
        <f>IF(W3136=MAXIFS(W$2:W$7201, A$2:A$7201, A3136, B$2:B$7201, B3136), "OPTIMAL", "")</f>
        <v/>
      </c>
    </row>
    <row r="3137" ht="20" customHeight="1">
      <c r="A3137" s="36" t="n">
        <v>4</v>
      </c>
      <c r="B3137" s="36" t="n">
        <v>45</v>
      </c>
      <c r="C3137" s="37" t="n">
        <v>95</v>
      </c>
      <c r="D3137" s="37" t="n">
        <v>2</v>
      </c>
      <c r="E3137" s="6" t="n">
        <v>4</v>
      </c>
      <c r="F3137" s="37" t="n">
        <v>1.5</v>
      </c>
      <c r="G3137" s="36" t="n">
        <v>200</v>
      </c>
      <c r="H3137" s="6" t="inlineStr">
        <is>
          <t>OFF</t>
        </is>
      </c>
      <c r="I3137" s="38" t="n">
        <v>1132.611974342026</v>
      </c>
      <c r="J3137" s="38" t="n">
        <v>6657.967474874614</v>
      </c>
      <c r="K3137" s="38" t="n">
        <v>3166.666666666667</v>
      </c>
      <c r="L3137" s="38" t="n">
        <v>150</v>
      </c>
      <c r="M3137" s="38">
        <f>I3137+J3137+K3137+L3137</f>
        <v/>
      </c>
      <c r="N3137" s="38">
        <f>M3137*'Dashboard &amp; Optimisation'!$B$18/('Dashboard &amp; Optimisation'!$B$16/3.6)</f>
        <v/>
      </c>
      <c r="O3137" s="38" t="n">
        <v>801.7810321884363</v>
      </c>
      <c r="P3137" s="39" t="n">
        <v>0.3197125524136755</v>
      </c>
      <c r="Q3137" s="40" t="n">
        <v>7.077172538771729</v>
      </c>
      <c r="R3137" s="38" t="n">
        <v>1040.421131022472</v>
      </c>
      <c r="S3137" s="38">
        <f>R3137*IF(A3137=4, 2.0, 3.0)</f>
        <v/>
      </c>
      <c r="T3137" s="37">
        <f>'Dashboard &amp; Optimisation'!$B$18*U3137</f>
        <v/>
      </c>
      <c r="U3137" s="26">
        <f>MIN(1, S3137/M3137)</f>
        <v/>
      </c>
      <c r="V3137" s="26">
        <f>N3137/(N3137+O3137)</f>
        <v/>
      </c>
      <c r="W3137" s="26">
        <f>U3137*V3137</f>
        <v/>
      </c>
      <c r="X3137" s="39">
        <f>T3137/N3137</f>
        <v/>
      </c>
      <c r="Y3137" s="41">
        <f>IF(W3137=MAXIFS(W$2:W$7201, A$2:A$7201, A3137, B$2:B$7201, B3137), "OPTIMAL", "")</f>
        <v/>
      </c>
    </row>
    <row r="3138" ht="20" customHeight="1">
      <c r="A3138" s="28" t="n">
        <v>4</v>
      </c>
      <c r="B3138" s="28" t="n">
        <v>45</v>
      </c>
      <c r="C3138" s="29" t="n">
        <v>95</v>
      </c>
      <c r="D3138" s="29" t="n">
        <v>2</v>
      </c>
      <c r="E3138" s="30" t="n">
        <v>4</v>
      </c>
      <c r="F3138" s="29" t="n">
        <v>2</v>
      </c>
      <c r="G3138" s="28" t="n">
        <v>50</v>
      </c>
      <c r="H3138" s="30" t="inlineStr">
        <is>
          <t>ON</t>
        </is>
      </c>
      <c r="I3138" s="31" t="n">
        <v>1132.611974342026</v>
      </c>
      <c r="J3138" s="31" t="n">
        <v>6657.967474874614</v>
      </c>
      <c r="K3138" s="31" t="n">
        <v>3166.666666666667</v>
      </c>
      <c r="L3138" s="31" t="n">
        <v>150</v>
      </c>
      <c r="M3138" s="31">
        <f>I3138+J3138+K3138+L3138</f>
        <v/>
      </c>
      <c r="N3138" s="31">
        <f>M3138*'Dashboard &amp; Optimisation'!$B$18/('Dashboard &amp; Optimisation'!$B$16/3.6)</f>
        <v/>
      </c>
      <c r="O3138" s="31" t="n">
        <v>904.5845160530196</v>
      </c>
      <c r="P3138" s="32" t="n">
        <v>0.07220530386471993</v>
      </c>
      <c r="Q3138" s="33" t="n">
        <v>9.36956338502897</v>
      </c>
      <c r="R3138" s="31" t="n">
        <v>4660.786551832631</v>
      </c>
      <c r="S3138" s="31">
        <f>R3138*IF(A3138=4, 2.0, 3.0)</f>
        <v/>
      </c>
      <c r="T3138" s="29">
        <f>'Dashboard &amp; Optimisation'!$B$18*U3138</f>
        <v/>
      </c>
      <c r="U3138" s="34">
        <f>MIN(1, S3138/M3138)</f>
        <v/>
      </c>
      <c r="V3138" s="34">
        <f>N3138/(N3138+O3138)</f>
        <v/>
      </c>
      <c r="W3138" s="34">
        <f>U3138*V3138</f>
        <v/>
      </c>
      <c r="X3138" s="32">
        <f>T3138/N3138</f>
        <v/>
      </c>
      <c r="Y3138" s="35">
        <f>IF(W3138=MAXIFS(W$2:W$7201, A$2:A$7201, A3138, B$2:B$7201, B3138), "OPTIMAL", "")</f>
        <v/>
      </c>
    </row>
    <row r="3139" ht="20" customHeight="1">
      <c r="A3139" s="36" t="n">
        <v>4</v>
      </c>
      <c r="B3139" s="36" t="n">
        <v>45</v>
      </c>
      <c r="C3139" s="37" t="n">
        <v>95</v>
      </c>
      <c r="D3139" s="37" t="n">
        <v>2</v>
      </c>
      <c r="E3139" s="6" t="n">
        <v>4</v>
      </c>
      <c r="F3139" s="37" t="n">
        <v>2</v>
      </c>
      <c r="G3139" s="36" t="n">
        <v>50</v>
      </c>
      <c r="H3139" s="6" t="inlineStr">
        <is>
          <t>OFF</t>
        </is>
      </c>
      <c r="I3139" s="38" t="n">
        <v>1132.611974342026</v>
      </c>
      <c r="J3139" s="38" t="n">
        <v>6657.967474874614</v>
      </c>
      <c r="K3139" s="38" t="n">
        <v>3166.666666666667</v>
      </c>
      <c r="L3139" s="38" t="n">
        <v>150</v>
      </c>
      <c r="M3139" s="38">
        <f>I3139+J3139+K3139+L3139</f>
        <v/>
      </c>
      <c r="N3139" s="38">
        <f>M3139*'Dashboard &amp; Optimisation'!$B$18/('Dashboard &amp; Optimisation'!$B$16/3.6)</f>
        <v/>
      </c>
      <c r="O3139" s="38" t="n">
        <v>904.5845160530196</v>
      </c>
      <c r="P3139" s="39" t="n">
        <v>0.3158422903411635</v>
      </c>
      <c r="Q3139" s="40" t="n">
        <v>9.36956338502897</v>
      </c>
      <c r="R3139" s="38" t="n">
        <v>1065.51123619374</v>
      </c>
      <c r="S3139" s="38">
        <f>R3139*IF(A3139=4, 2.0, 3.0)</f>
        <v/>
      </c>
      <c r="T3139" s="37">
        <f>'Dashboard &amp; Optimisation'!$B$18*U3139</f>
        <v/>
      </c>
      <c r="U3139" s="26">
        <f>MIN(1, S3139/M3139)</f>
        <v/>
      </c>
      <c r="V3139" s="26">
        <f>N3139/(N3139+O3139)</f>
        <v/>
      </c>
      <c r="W3139" s="26">
        <f>U3139*V3139</f>
        <v/>
      </c>
      <c r="X3139" s="39">
        <f>T3139/N3139</f>
        <v/>
      </c>
      <c r="Y3139" s="41">
        <f>IF(W3139=MAXIFS(W$2:W$7201, A$2:A$7201, A3139, B$2:B$7201, B3139), "OPTIMAL", "")</f>
        <v/>
      </c>
    </row>
    <row r="3140" ht="20" customHeight="1">
      <c r="A3140" s="28" t="n">
        <v>4</v>
      </c>
      <c r="B3140" s="28" t="n">
        <v>45</v>
      </c>
      <c r="C3140" s="29" t="n">
        <v>95</v>
      </c>
      <c r="D3140" s="29" t="n">
        <v>2</v>
      </c>
      <c r="E3140" s="30" t="n">
        <v>4</v>
      </c>
      <c r="F3140" s="29" t="n">
        <v>2</v>
      </c>
      <c r="G3140" s="28" t="n">
        <v>100</v>
      </c>
      <c r="H3140" s="30" t="inlineStr">
        <is>
          <t>ON</t>
        </is>
      </c>
      <c r="I3140" s="31" t="n">
        <v>1132.611974342026</v>
      </c>
      <c r="J3140" s="31" t="n">
        <v>6657.967474874614</v>
      </c>
      <c r="K3140" s="31" t="n">
        <v>3166.666666666667</v>
      </c>
      <c r="L3140" s="31" t="n">
        <v>150</v>
      </c>
      <c r="M3140" s="31">
        <f>I3140+J3140+K3140+L3140</f>
        <v/>
      </c>
      <c r="N3140" s="31">
        <f>M3140*'Dashboard &amp; Optimisation'!$B$18/('Dashboard &amp; Optimisation'!$B$16/3.6)</f>
        <v/>
      </c>
      <c r="O3140" s="31" t="n">
        <v>904.5845160530196</v>
      </c>
      <c r="P3140" s="32" t="n">
        <v>0.07304296145994044</v>
      </c>
      <c r="Q3140" s="33" t="n">
        <v>9.36956338502897</v>
      </c>
      <c r="R3140" s="31" t="n">
        <v>4607.336593386117</v>
      </c>
      <c r="S3140" s="31">
        <f>R3140*IF(A3140=4, 2.0, 3.0)</f>
        <v/>
      </c>
      <c r="T3140" s="29">
        <f>'Dashboard &amp; Optimisation'!$B$18*U3140</f>
        <v/>
      </c>
      <c r="U3140" s="34">
        <f>MIN(1, S3140/M3140)</f>
        <v/>
      </c>
      <c r="V3140" s="34">
        <f>N3140/(N3140+O3140)</f>
        <v/>
      </c>
      <c r="W3140" s="34">
        <f>U3140*V3140</f>
        <v/>
      </c>
      <c r="X3140" s="32">
        <f>T3140/N3140</f>
        <v/>
      </c>
      <c r="Y3140" s="35">
        <f>IF(W3140=MAXIFS(W$2:W$7201, A$2:A$7201, A3140, B$2:B$7201, B3140), "OPTIMAL", "")</f>
        <v/>
      </c>
    </row>
    <row r="3141" ht="20" customHeight="1">
      <c r="A3141" s="36" t="n">
        <v>4</v>
      </c>
      <c r="B3141" s="36" t="n">
        <v>45</v>
      </c>
      <c r="C3141" s="37" t="n">
        <v>95</v>
      </c>
      <c r="D3141" s="37" t="n">
        <v>2</v>
      </c>
      <c r="E3141" s="6" t="n">
        <v>4</v>
      </c>
      <c r="F3141" s="37" t="n">
        <v>2</v>
      </c>
      <c r="G3141" s="36" t="n">
        <v>100</v>
      </c>
      <c r="H3141" s="6" t="inlineStr">
        <is>
          <t>OFF</t>
        </is>
      </c>
      <c r="I3141" s="38" t="n">
        <v>1132.611974342026</v>
      </c>
      <c r="J3141" s="38" t="n">
        <v>6657.967474874614</v>
      </c>
      <c r="K3141" s="38" t="n">
        <v>3166.666666666667</v>
      </c>
      <c r="L3141" s="38" t="n">
        <v>150</v>
      </c>
      <c r="M3141" s="38">
        <f>I3141+J3141+K3141+L3141</f>
        <v/>
      </c>
      <c r="N3141" s="38">
        <f>M3141*'Dashboard &amp; Optimisation'!$B$18/('Dashboard &amp; Optimisation'!$B$16/3.6)</f>
        <v/>
      </c>
      <c r="O3141" s="38" t="n">
        <v>904.5845160530196</v>
      </c>
      <c r="P3141" s="39" t="n">
        <v>0.316679947936384</v>
      </c>
      <c r="Q3141" s="40" t="n">
        <v>9.36956338502897</v>
      </c>
      <c r="R3141" s="38" t="n">
        <v>1062.692827306134</v>
      </c>
      <c r="S3141" s="38">
        <f>R3141*IF(A3141=4, 2.0, 3.0)</f>
        <v/>
      </c>
      <c r="T3141" s="37">
        <f>'Dashboard &amp; Optimisation'!$B$18*U3141</f>
        <v/>
      </c>
      <c r="U3141" s="26">
        <f>MIN(1, S3141/M3141)</f>
        <v/>
      </c>
      <c r="V3141" s="26">
        <f>N3141/(N3141+O3141)</f>
        <v/>
      </c>
      <c r="W3141" s="26">
        <f>U3141*V3141</f>
        <v/>
      </c>
      <c r="X3141" s="39">
        <f>T3141/N3141</f>
        <v/>
      </c>
      <c r="Y3141" s="41">
        <f>IF(W3141=MAXIFS(W$2:W$7201, A$2:A$7201, A3141, B$2:B$7201, B3141), "OPTIMAL", "")</f>
        <v/>
      </c>
    </row>
    <row r="3142" ht="20" customHeight="1">
      <c r="A3142" s="28" t="n">
        <v>4</v>
      </c>
      <c r="B3142" s="28" t="n">
        <v>45</v>
      </c>
      <c r="C3142" s="29" t="n">
        <v>95</v>
      </c>
      <c r="D3142" s="29" t="n">
        <v>2</v>
      </c>
      <c r="E3142" s="30" t="n">
        <v>4</v>
      </c>
      <c r="F3142" s="29" t="n">
        <v>2</v>
      </c>
      <c r="G3142" s="28" t="n">
        <v>150</v>
      </c>
      <c r="H3142" s="30" t="inlineStr">
        <is>
          <t>ON</t>
        </is>
      </c>
      <c r="I3142" s="31" t="n">
        <v>1132.611974342026</v>
      </c>
      <c r="J3142" s="31" t="n">
        <v>6657.967474874614</v>
      </c>
      <c r="K3142" s="31" t="n">
        <v>3166.666666666667</v>
      </c>
      <c r="L3142" s="31" t="n">
        <v>150</v>
      </c>
      <c r="M3142" s="31">
        <f>I3142+J3142+K3142+L3142</f>
        <v/>
      </c>
      <c r="N3142" s="31">
        <f>M3142*'Dashboard &amp; Optimisation'!$B$18/('Dashboard &amp; Optimisation'!$B$16/3.6)</f>
        <v/>
      </c>
      <c r="O3142" s="31" t="n">
        <v>904.5845160530196</v>
      </c>
      <c r="P3142" s="32" t="n">
        <v>0.07388061905516093</v>
      </c>
      <c r="Q3142" s="33" t="n">
        <v>9.36956338502897</v>
      </c>
      <c r="R3142" s="31" t="n">
        <v>4555.09866494773</v>
      </c>
      <c r="S3142" s="31">
        <f>R3142*IF(A3142=4, 2.0, 3.0)</f>
        <v/>
      </c>
      <c r="T3142" s="29">
        <f>'Dashboard &amp; Optimisation'!$B$18*U3142</f>
        <v/>
      </c>
      <c r="U3142" s="34">
        <f>MIN(1, S3142/M3142)</f>
        <v/>
      </c>
      <c r="V3142" s="34">
        <f>N3142/(N3142+O3142)</f>
        <v/>
      </c>
      <c r="W3142" s="34">
        <f>U3142*V3142</f>
        <v/>
      </c>
      <c r="X3142" s="32">
        <f>T3142/N3142</f>
        <v/>
      </c>
      <c r="Y3142" s="35">
        <f>IF(W3142=MAXIFS(W$2:W$7201, A$2:A$7201, A3142, B$2:B$7201, B3142), "OPTIMAL", "")</f>
        <v/>
      </c>
    </row>
    <row r="3143" ht="20" customHeight="1">
      <c r="A3143" s="36" t="n">
        <v>4</v>
      </c>
      <c r="B3143" s="36" t="n">
        <v>45</v>
      </c>
      <c r="C3143" s="37" t="n">
        <v>95</v>
      </c>
      <c r="D3143" s="37" t="n">
        <v>2</v>
      </c>
      <c r="E3143" s="6" t="n">
        <v>4</v>
      </c>
      <c r="F3143" s="37" t="n">
        <v>2</v>
      </c>
      <c r="G3143" s="36" t="n">
        <v>150</v>
      </c>
      <c r="H3143" s="6" t="inlineStr">
        <is>
          <t>OFF</t>
        </is>
      </c>
      <c r="I3143" s="38" t="n">
        <v>1132.611974342026</v>
      </c>
      <c r="J3143" s="38" t="n">
        <v>6657.967474874614</v>
      </c>
      <c r="K3143" s="38" t="n">
        <v>3166.666666666667</v>
      </c>
      <c r="L3143" s="38" t="n">
        <v>150</v>
      </c>
      <c r="M3143" s="38">
        <f>I3143+J3143+K3143+L3143</f>
        <v/>
      </c>
      <c r="N3143" s="38">
        <f>M3143*'Dashboard &amp; Optimisation'!$B$18/('Dashboard &amp; Optimisation'!$B$16/3.6)</f>
        <v/>
      </c>
      <c r="O3143" s="38" t="n">
        <v>904.5845160530196</v>
      </c>
      <c r="P3143" s="39" t="n">
        <v>0.3175176055316045</v>
      </c>
      <c r="Q3143" s="40" t="n">
        <v>9.36956338502897</v>
      </c>
      <c r="R3143" s="38" t="n">
        <v>1059.889289163143</v>
      </c>
      <c r="S3143" s="38">
        <f>R3143*IF(A3143=4, 2.0, 3.0)</f>
        <v/>
      </c>
      <c r="T3143" s="37">
        <f>'Dashboard &amp; Optimisation'!$B$18*U3143</f>
        <v/>
      </c>
      <c r="U3143" s="26">
        <f>MIN(1, S3143/M3143)</f>
        <v/>
      </c>
      <c r="V3143" s="26">
        <f>N3143/(N3143+O3143)</f>
        <v/>
      </c>
      <c r="W3143" s="26">
        <f>U3143*V3143</f>
        <v/>
      </c>
      <c r="X3143" s="39">
        <f>T3143/N3143</f>
        <v/>
      </c>
      <c r="Y3143" s="41">
        <f>IF(W3143=MAXIFS(W$2:W$7201, A$2:A$7201, A3143, B$2:B$7201, B3143), "OPTIMAL", "")</f>
        <v/>
      </c>
    </row>
    <row r="3144" ht="20" customHeight="1">
      <c r="A3144" s="28" t="n">
        <v>4</v>
      </c>
      <c r="B3144" s="28" t="n">
        <v>45</v>
      </c>
      <c r="C3144" s="29" t="n">
        <v>95</v>
      </c>
      <c r="D3144" s="29" t="n">
        <v>2</v>
      </c>
      <c r="E3144" s="30" t="n">
        <v>4</v>
      </c>
      <c r="F3144" s="29" t="n">
        <v>2</v>
      </c>
      <c r="G3144" s="28" t="n">
        <v>200</v>
      </c>
      <c r="H3144" s="30" t="inlineStr">
        <is>
          <t>ON</t>
        </is>
      </c>
      <c r="I3144" s="31" t="n">
        <v>1132.611974342026</v>
      </c>
      <c r="J3144" s="31" t="n">
        <v>6657.967474874614</v>
      </c>
      <c r="K3144" s="31" t="n">
        <v>3166.666666666667</v>
      </c>
      <c r="L3144" s="31" t="n">
        <v>150</v>
      </c>
      <c r="M3144" s="31">
        <f>I3144+J3144+K3144+L3144</f>
        <v/>
      </c>
      <c r="N3144" s="31">
        <f>M3144*'Dashboard &amp; Optimisation'!$B$18/('Dashboard &amp; Optimisation'!$B$16/3.6)</f>
        <v/>
      </c>
      <c r="O3144" s="31" t="n">
        <v>904.5845160530196</v>
      </c>
      <c r="P3144" s="32" t="n">
        <v>0.07471827665038143</v>
      </c>
      <c r="Q3144" s="33" t="n">
        <v>9.36956338502897</v>
      </c>
      <c r="R3144" s="31" t="n">
        <v>4504.032002750392</v>
      </c>
      <c r="S3144" s="31">
        <f>R3144*IF(A3144=4, 2.0, 3.0)</f>
        <v/>
      </c>
      <c r="T3144" s="29">
        <f>'Dashboard &amp; Optimisation'!$B$18*U3144</f>
        <v/>
      </c>
      <c r="U3144" s="34">
        <f>MIN(1, S3144/M3144)</f>
        <v/>
      </c>
      <c r="V3144" s="34">
        <f>N3144/(N3144+O3144)</f>
        <v/>
      </c>
      <c r="W3144" s="34">
        <f>U3144*V3144</f>
        <v/>
      </c>
      <c r="X3144" s="32">
        <f>T3144/N3144</f>
        <v/>
      </c>
      <c r="Y3144" s="35">
        <f>IF(W3144=MAXIFS(W$2:W$7201, A$2:A$7201, A3144, B$2:B$7201, B3144), "OPTIMAL", "")</f>
        <v/>
      </c>
    </row>
    <row r="3145" ht="20" customHeight="1">
      <c r="A3145" s="36" t="n">
        <v>4</v>
      </c>
      <c r="B3145" s="36" t="n">
        <v>45</v>
      </c>
      <c r="C3145" s="37" t="n">
        <v>95</v>
      </c>
      <c r="D3145" s="37" t="n">
        <v>2</v>
      </c>
      <c r="E3145" s="6" t="n">
        <v>4</v>
      </c>
      <c r="F3145" s="37" t="n">
        <v>2</v>
      </c>
      <c r="G3145" s="36" t="n">
        <v>200</v>
      </c>
      <c r="H3145" s="6" t="inlineStr">
        <is>
          <t>OFF</t>
        </is>
      </c>
      <c r="I3145" s="38" t="n">
        <v>1132.611974342026</v>
      </c>
      <c r="J3145" s="38" t="n">
        <v>6657.967474874614</v>
      </c>
      <c r="K3145" s="38" t="n">
        <v>3166.666666666667</v>
      </c>
      <c r="L3145" s="38" t="n">
        <v>150</v>
      </c>
      <c r="M3145" s="38">
        <f>I3145+J3145+K3145+L3145</f>
        <v/>
      </c>
      <c r="N3145" s="38">
        <f>M3145*'Dashboard &amp; Optimisation'!$B$18/('Dashboard &amp; Optimisation'!$B$16/3.6)</f>
        <v/>
      </c>
      <c r="O3145" s="38" t="n">
        <v>904.5845160530196</v>
      </c>
      <c r="P3145" s="39" t="n">
        <v>0.318355263126825</v>
      </c>
      <c r="Q3145" s="40" t="n">
        <v>9.36956338502897</v>
      </c>
      <c r="R3145" s="38" t="n">
        <v>1057.100504380883</v>
      </c>
      <c r="S3145" s="38">
        <f>R3145*IF(A3145=4, 2.0, 3.0)</f>
        <v/>
      </c>
      <c r="T3145" s="37">
        <f>'Dashboard &amp; Optimisation'!$B$18*U3145</f>
        <v/>
      </c>
      <c r="U3145" s="26">
        <f>MIN(1, S3145/M3145)</f>
        <v/>
      </c>
      <c r="V3145" s="26">
        <f>N3145/(N3145+O3145)</f>
        <v/>
      </c>
      <c r="W3145" s="26">
        <f>U3145*V3145</f>
        <v/>
      </c>
      <c r="X3145" s="39">
        <f>T3145/N3145</f>
        <v/>
      </c>
      <c r="Y3145" s="41">
        <f>IF(W3145=MAXIFS(W$2:W$7201, A$2:A$7201, A3145, B$2:B$7201, B3145), "OPTIMAL", "")</f>
        <v/>
      </c>
    </row>
    <row r="3146" ht="20" customHeight="1">
      <c r="A3146" s="28" t="n">
        <v>4</v>
      </c>
      <c r="B3146" s="28" t="n">
        <v>45</v>
      </c>
      <c r="C3146" s="29" t="n">
        <v>95</v>
      </c>
      <c r="D3146" s="29" t="n">
        <v>2</v>
      </c>
      <c r="E3146" s="30" t="n">
        <v>8</v>
      </c>
      <c r="F3146" s="29" t="n">
        <v>1.5</v>
      </c>
      <c r="G3146" s="28" t="n">
        <v>50</v>
      </c>
      <c r="H3146" s="30" t="inlineStr">
        <is>
          <t>ON</t>
        </is>
      </c>
      <c r="I3146" s="31" t="n">
        <v>1132.611974342026</v>
      </c>
      <c r="J3146" s="31" t="n">
        <v>6657.967474874614</v>
      </c>
      <c r="K3146" s="31" t="n">
        <v>3166.666666666667</v>
      </c>
      <c r="L3146" s="31" t="n">
        <v>150</v>
      </c>
      <c r="M3146" s="31">
        <f>I3146+J3146+K3146+L3146</f>
        <v/>
      </c>
      <c r="N3146" s="31">
        <f>M3146*'Dashboard &amp; Optimisation'!$B$18/('Dashboard &amp; Optimisation'!$B$16/3.6)</f>
        <v/>
      </c>
      <c r="O3146" s="31" t="n">
        <v>1117.592827679911</v>
      </c>
      <c r="P3146" s="32" t="n">
        <v>0.05615321895779073</v>
      </c>
      <c r="Q3146" s="33" t="n">
        <v>13.95434507754346</v>
      </c>
      <c r="R3146" s="31" t="n">
        <v>6136.954687087726</v>
      </c>
      <c r="S3146" s="31">
        <f>R3146*IF(A3146=4, 2.0, 3.0)</f>
        <v/>
      </c>
      <c r="T3146" s="29">
        <f>'Dashboard &amp; Optimisation'!$B$18*U3146</f>
        <v/>
      </c>
      <c r="U3146" s="34">
        <f>MIN(1, S3146/M3146)</f>
        <v/>
      </c>
      <c r="V3146" s="34">
        <f>N3146/(N3146+O3146)</f>
        <v/>
      </c>
      <c r="W3146" s="34">
        <f>U3146*V3146</f>
        <v/>
      </c>
      <c r="X3146" s="32">
        <f>T3146/N3146</f>
        <v/>
      </c>
      <c r="Y3146" s="35">
        <f>IF(W3146=MAXIFS(W$2:W$7201, A$2:A$7201, A3146, B$2:B$7201, B3146), "OPTIMAL", "")</f>
        <v/>
      </c>
    </row>
    <row r="3147" ht="20" customHeight="1">
      <c r="A3147" s="36" t="n">
        <v>4</v>
      </c>
      <c r="B3147" s="36" t="n">
        <v>45</v>
      </c>
      <c r="C3147" s="37" t="n">
        <v>95</v>
      </c>
      <c r="D3147" s="37" t="n">
        <v>2</v>
      </c>
      <c r="E3147" s="6" t="n">
        <v>8</v>
      </c>
      <c r="F3147" s="37" t="n">
        <v>1.5</v>
      </c>
      <c r="G3147" s="36" t="n">
        <v>50</v>
      </c>
      <c r="H3147" s="6" t="inlineStr">
        <is>
          <t>OFF</t>
        </is>
      </c>
      <c r="I3147" s="38" t="n">
        <v>1132.611974342026</v>
      </c>
      <c r="J3147" s="38" t="n">
        <v>6657.967474874614</v>
      </c>
      <c r="K3147" s="38" t="n">
        <v>3166.666666666667</v>
      </c>
      <c r="L3147" s="38" t="n">
        <v>150</v>
      </c>
      <c r="M3147" s="38">
        <f>I3147+J3147+K3147+L3147</f>
        <v/>
      </c>
      <c r="N3147" s="38">
        <f>M3147*'Dashboard &amp; Optimisation'!$B$18/('Dashboard &amp; Optimisation'!$B$16/3.6)</f>
        <v/>
      </c>
      <c r="O3147" s="38" t="n">
        <v>1117.592827679911</v>
      </c>
      <c r="P3147" s="39" t="n">
        <v>0.2461091312849728</v>
      </c>
      <c r="Q3147" s="40" t="n">
        <v>13.95434507754346</v>
      </c>
      <c r="R3147" s="38" t="n">
        <v>1400.231509000977</v>
      </c>
      <c r="S3147" s="38">
        <f>R3147*IF(A3147=4, 2.0, 3.0)</f>
        <v/>
      </c>
      <c r="T3147" s="37">
        <f>'Dashboard &amp; Optimisation'!$B$18*U3147</f>
        <v/>
      </c>
      <c r="U3147" s="26">
        <f>MIN(1, S3147/M3147)</f>
        <v/>
      </c>
      <c r="V3147" s="26">
        <f>N3147/(N3147+O3147)</f>
        <v/>
      </c>
      <c r="W3147" s="26">
        <f>U3147*V3147</f>
        <v/>
      </c>
      <c r="X3147" s="39">
        <f>T3147/N3147</f>
        <v/>
      </c>
      <c r="Y3147" s="41">
        <f>IF(W3147=MAXIFS(W$2:W$7201, A$2:A$7201, A3147, B$2:B$7201, B3147), "OPTIMAL", "")</f>
        <v/>
      </c>
    </row>
    <row r="3148" ht="20" customHeight="1">
      <c r="A3148" s="28" t="n">
        <v>4</v>
      </c>
      <c r="B3148" s="28" t="n">
        <v>45</v>
      </c>
      <c r="C3148" s="29" t="n">
        <v>95</v>
      </c>
      <c r="D3148" s="29" t="n">
        <v>2</v>
      </c>
      <c r="E3148" s="30" t="n">
        <v>8</v>
      </c>
      <c r="F3148" s="29" t="n">
        <v>1.5</v>
      </c>
      <c r="G3148" s="28" t="n">
        <v>100</v>
      </c>
      <c r="H3148" s="30" t="inlineStr">
        <is>
          <t>ON</t>
        </is>
      </c>
      <c r="I3148" s="31" t="n">
        <v>1132.611974342026</v>
      </c>
      <c r="J3148" s="31" t="n">
        <v>6657.967474874614</v>
      </c>
      <c r="K3148" s="31" t="n">
        <v>3166.666666666667</v>
      </c>
      <c r="L3148" s="31" t="n">
        <v>150</v>
      </c>
      <c r="M3148" s="31">
        <f>I3148+J3148+K3148+L3148</f>
        <v/>
      </c>
      <c r="N3148" s="31">
        <f>M3148*'Dashboard &amp; Optimisation'!$B$18/('Dashboard &amp; Optimisation'!$B$16/3.6)</f>
        <v/>
      </c>
      <c r="O3148" s="31" t="n">
        <v>1117.592827679911</v>
      </c>
      <c r="P3148" s="32" t="n">
        <v>0.05699087655301123</v>
      </c>
      <c r="Q3148" s="33" t="n">
        <v>13.95434507754346</v>
      </c>
      <c r="R3148" s="31" t="n">
        <v>6046.753114202961</v>
      </c>
      <c r="S3148" s="31">
        <f>R3148*IF(A3148=4, 2.0, 3.0)</f>
        <v/>
      </c>
      <c r="T3148" s="29">
        <f>'Dashboard &amp; Optimisation'!$B$18*U3148</f>
        <v/>
      </c>
      <c r="U3148" s="34">
        <f>MIN(1, S3148/M3148)</f>
        <v/>
      </c>
      <c r="V3148" s="34">
        <f>N3148/(N3148+O3148)</f>
        <v/>
      </c>
      <c r="W3148" s="34">
        <f>U3148*V3148</f>
        <v/>
      </c>
      <c r="X3148" s="32">
        <f>T3148/N3148</f>
        <v/>
      </c>
      <c r="Y3148" s="35">
        <f>IF(W3148=MAXIFS(W$2:W$7201, A$2:A$7201, A3148, B$2:B$7201, B3148), "OPTIMAL", "")</f>
        <v/>
      </c>
    </row>
    <row r="3149" ht="20" customHeight="1">
      <c r="A3149" s="36" t="n">
        <v>4</v>
      </c>
      <c r="B3149" s="36" t="n">
        <v>45</v>
      </c>
      <c r="C3149" s="37" t="n">
        <v>95</v>
      </c>
      <c r="D3149" s="37" t="n">
        <v>2</v>
      </c>
      <c r="E3149" s="6" t="n">
        <v>8</v>
      </c>
      <c r="F3149" s="37" t="n">
        <v>1.5</v>
      </c>
      <c r="G3149" s="36" t="n">
        <v>100</v>
      </c>
      <c r="H3149" s="6" t="inlineStr">
        <is>
          <t>OFF</t>
        </is>
      </c>
      <c r="I3149" s="38" t="n">
        <v>1132.611974342026</v>
      </c>
      <c r="J3149" s="38" t="n">
        <v>6657.967474874614</v>
      </c>
      <c r="K3149" s="38" t="n">
        <v>3166.666666666667</v>
      </c>
      <c r="L3149" s="38" t="n">
        <v>150</v>
      </c>
      <c r="M3149" s="38">
        <f>I3149+J3149+K3149+L3149</f>
        <v/>
      </c>
      <c r="N3149" s="38">
        <f>M3149*'Dashboard &amp; Optimisation'!$B$18/('Dashboard &amp; Optimisation'!$B$16/3.6)</f>
        <v/>
      </c>
      <c r="O3149" s="38" t="n">
        <v>1117.592827679911</v>
      </c>
      <c r="P3149" s="39" t="n">
        <v>0.2469467888801933</v>
      </c>
      <c r="Q3149" s="40" t="n">
        <v>13.95434507754346</v>
      </c>
      <c r="R3149" s="38" t="n">
        <v>1395.481843844769</v>
      </c>
      <c r="S3149" s="38">
        <f>R3149*IF(A3149=4, 2.0, 3.0)</f>
        <v/>
      </c>
      <c r="T3149" s="37">
        <f>'Dashboard &amp; Optimisation'!$B$18*U3149</f>
        <v/>
      </c>
      <c r="U3149" s="26">
        <f>MIN(1, S3149/M3149)</f>
        <v/>
      </c>
      <c r="V3149" s="26">
        <f>N3149/(N3149+O3149)</f>
        <v/>
      </c>
      <c r="W3149" s="26">
        <f>U3149*V3149</f>
        <v/>
      </c>
      <c r="X3149" s="39">
        <f>T3149/N3149</f>
        <v/>
      </c>
      <c r="Y3149" s="41">
        <f>IF(W3149=MAXIFS(W$2:W$7201, A$2:A$7201, A3149, B$2:B$7201, B3149), "OPTIMAL", "")</f>
        <v/>
      </c>
    </row>
    <row r="3150" ht="20" customHeight="1">
      <c r="A3150" s="28" t="n">
        <v>4</v>
      </c>
      <c r="B3150" s="28" t="n">
        <v>45</v>
      </c>
      <c r="C3150" s="29" t="n">
        <v>95</v>
      </c>
      <c r="D3150" s="29" t="n">
        <v>2</v>
      </c>
      <c r="E3150" s="30" t="n">
        <v>8</v>
      </c>
      <c r="F3150" s="29" t="n">
        <v>1.5</v>
      </c>
      <c r="G3150" s="28" t="n">
        <v>150</v>
      </c>
      <c r="H3150" s="30" t="inlineStr">
        <is>
          <t>ON</t>
        </is>
      </c>
      <c r="I3150" s="31" t="n">
        <v>1132.611974342026</v>
      </c>
      <c r="J3150" s="31" t="n">
        <v>6657.967474874614</v>
      </c>
      <c r="K3150" s="31" t="n">
        <v>3166.666666666667</v>
      </c>
      <c r="L3150" s="31" t="n">
        <v>150</v>
      </c>
      <c r="M3150" s="31">
        <f>I3150+J3150+K3150+L3150</f>
        <v/>
      </c>
      <c r="N3150" s="31">
        <f>M3150*'Dashboard &amp; Optimisation'!$B$18/('Dashboard &amp; Optimisation'!$B$16/3.6)</f>
        <v/>
      </c>
      <c r="O3150" s="31" t="n">
        <v>1117.592827679911</v>
      </c>
      <c r="P3150" s="32" t="n">
        <v>0.05782853414823173</v>
      </c>
      <c r="Q3150" s="33" t="n">
        <v>13.95434507754346</v>
      </c>
      <c r="R3150" s="31" t="n">
        <v>5959.16471606802</v>
      </c>
      <c r="S3150" s="31">
        <f>R3150*IF(A3150=4, 2.0, 3.0)</f>
        <v/>
      </c>
      <c r="T3150" s="29">
        <f>'Dashboard &amp; Optimisation'!$B$18*U3150</f>
        <v/>
      </c>
      <c r="U3150" s="34">
        <f>MIN(1, S3150/M3150)</f>
        <v/>
      </c>
      <c r="V3150" s="34">
        <f>N3150/(N3150+O3150)</f>
        <v/>
      </c>
      <c r="W3150" s="34">
        <f>U3150*V3150</f>
        <v/>
      </c>
      <c r="X3150" s="32">
        <f>T3150/N3150</f>
        <v/>
      </c>
      <c r="Y3150" s="35">
        <f>IF(W3150=MAXIFS(W$2:W$7201, A$2:A$7201, A3150, B$2:B$7201, B3150), "OPTIMAL", "")</f>
        <v/>
      </c>
    </row>
    <row r="3151" ht="20" customHeight="1">
      <c r="A3151" s="36" t="n">
        <v>4</v>
      </c>
      <c r="B3151" s="36" t="n">
        <v>45</v>
      </c>
      <c r="C3151" s="37" t="n">
        <v>95</v>
      </c>
      <c r="D3151" s="37" t="n">
        <v>2</v>
      </c>
      <c r="E3151" s="6" t="n">
        <v>8</v>
      </c>
      <c r="F3151" s="37" t="n">
        <v>1.5</v>
      </c>
      <c r="G3151" s="36" t="n">
        <v>150</v>
      </c>
      <c r="H3151" s="6" t="inlineStr">
        <is>
          <t>OFF</t>
        </is>
      </c>
      <c r="I3151" s="38" t="n">
        <v>1132.611974342026</v>
      </c>
      <c r="J3151" s="38" t="n">
        <v>6657.967474874614</v>
      </c>
      <c r="K3151" s="38" t="n">
        <v>3166.666666666667</v>
      </c>
      <c r="L3151" s="38" t="n">
        <v>150</v>
      </c>
      <c r="M3151" s="38">
        <f>I3151+J3151+K3151+L3151</f>
        <v/>
      </c>
      <c r="N3151" s="38">
        <f>M3151*'Dashboard &amp; Optimisation'!$B$18/('Dashboard &amp; Optimisation'!$B$16/3.6)</f>
        <v/>
      </c>
      <c r="O3151" s="38" t="n">
        <v>1117.592827679911</v>
      </c>
      <c r="P3151" s="39" t="n">
        <v>0.2477844464754138</v>
      </c>
      <c r="Q3151" s="40" t="n">
        <v>13.95434507754346</v>
      </c>
      <c r="R3151" s="38" t="n">
        <v>1390.764292028599</v>
      </c>
      <c r="S3151" s="38">
        <f>R3151*IF(A3151=4, 2.0, 3.0)</f>
        <v/>
      </c>
      <c r="T3151" s="37">
        <f>'Dashboard &amp; Optimisation'!$B$18*U3151</f>
        <v/>
      </c>
      <c r="U3151" s="26">
        <f>MIN(1, S3151/M3151)</f>
        <v/>
      </c>
      <c r="V3151" s="26">
        <f>N3151/(N3151+O3151)</f>
        <v/>
      </c>
      <c r="W3151" s="26">
        <f>U3151*V3151</f>
        <v/>
      </c>
      <c r="X3151" s="39">
        <f>T3151/N3151</f>
        <v/>
      </c>
      <c r="Y3151" s="41">
        <f>IF(W3151=MAXIFS(W$2:W$7201, A$2:A$7201, A3151, B$2:B$7201, B3151), "OPTIMAL", "")</f>
        <v/>
      </c>
    </row>
    <row r="3152" ht="20" customHeight="1">
      <c r="A3152" s="28" t="n">
        <v>4</v>
      </c>
      <c r="B3152" s="28" t="n">
        <v>45</v>
      </c>
      <c r="C3152" s="29" t="n">
        <v>95</v>
      </c>
      <c r="D3152" s="29" t="n">
        <v>2</v>
      </c>
      <c r="E3152" s="30" t="n">
        <v>8</v>
      </c>
      <c r="F3152" s="29" t="n">
        <v>1.5</v>
      </c>
      <c r="G3152" s="28" t="n">
        <v>200</v>
      </c>
      <c r="H3152" s="30" t="inlineStr">
        <is>
          <t>ON</t>
        </is>
      </c>
      <c r="I3152" s="31" t="n">
        <v>1132.611974342026</v>
      </c>
      <c r="J3152" s="31" t="n">
        <v>6657.967474874614</v>
      </c>
      <c r="K3152" s="31" t="n">
        <v>3166.666666666667</v>
      </c>
      <c r="L3152" s="31" t="n">
        <v>150</v>
      </c>
      <c r="M3152" s="31">
        <f>I3152+J3152+K3152+L3152</f>
        <v/>
      </c>
      <c r="N3152" s="31">
        <f>M3152*'Dashboard &amp; Optimisation'!$B$18/('Dashboard &amp; Optimisation'!$B$16/3.6)</f>
        <v/>
      </c>
      <c r="O3152" s="31" t="n">
        <v>1117.592827679911</v>
      </c>
      <c r="P3152" s="32" t="n">
        <v>0.05866619174345224</v>
      </c>
      <c r="Q3152" s="33" t="n">
        <v>13.95434507754346</v>
      </c>
      <c r="R3152" s="31" t="n">
        <v>5874.077557054642</v>
      </c>
      <c r="S3152" s="31">
        <f>R3152*IF(A3152=4, 2.0, 3.0)</f>
        <v/>
      </c>
      <c r="T3152" s="29">
        <f>'Dashboard &amp; Optimisation'!$B$18*U3152</f>
        <v/>
      </c>
      <c r="U3152" s="34">
        <f>MIN(1, S3152/M3152)</f>
        <v/>
      </c>
      <c r="V3152" s="34">
        <f>N3152/(N3152+O3152)</f>
        <v/>
      </c>
      <c r="W3152" s="34">
        <f>U3152*V3152</f>
        <v/>
      </c>
      <c r="X3152" s="32">
        <f>T3152/N3152</f>
        <v/>
      </c>
      <c r="Y3152" s="35">
        <f>IF(W3152=MAXIFS(W$2:W$7201, A$2:A$7201, A3152, B$2:B$7201, B3152), "OPTIMAL", "")</f>
        <v/>
      </c>
    </row>
    <row r="3153" ht="20" customHeight="1">
      <c r="A3153" s="36" t="n">
        <v>4</v>
      </c>
      <c r="B3153" s="36" t="n">
        <v>45</v>
      </c>
      <c r="C3153" s="37" t="n">
        <v>95</v>
      </c>
      <c r="D3153" s="37" t="n">
        <v>2</v>
      </c>
      <c r="E3153" s="6" t="n">
        <v>8</v>
      </c>
      <c r="F3153" s="37" t="n">
        <v>1.5</v>
      </c>
      <c r="G3153" s="36" t="n">
        <v>200</v>
      </c>
      <c r="H3153" s="6" t="inlineStr">
        <is>
          <t>OFF</t>
        </is>
      </c>
      <c r="I3153" s="38" t="n">
        <v>1132.611974342026</v>
      </c>
      <c r="J3153" s="38" t="n">
        <v>6657.967474874614</v>
      </c>
      <c r="K3153" s="38" t="n">
        <v>3166.666666666667</v>
      </c>
      <c r="L3153" s="38" t="n">
        <v>150</v>
      </c>
      <c r="M3153" s="38">
        <f>I3153+J3153+K3153+L3153</f>
        <v/>
      </c>
      <c r="N3153" s="38">
        <f>M3153*'Dashboard &amp; Optimisation'!$B$18/('Dashboard &amp; Optimisation'!$B$16/3.6)</f>
        <v/>
      </c>
      <c r="O3153" s="38" t="n">
        <v>1117.592827679911</v>
      </c>
      <c r="P3153" s="39" t="n">
        <v>0.2486221040706343</v>
      </c>
      <c r="Q3153" s="40" t="n">
        <v>13.95434507754346</v>
      </c>
      <c r="R3153" s="38" t="n">
        <v>1386.078528963669</v>
      </c>
      <c r="S3153" s="38">
        <f>R3153*IF(A3153=4, 2.0, 3.0)</f>
        <v/>
      </c>
      <c r="T3153" s="37">
        <f>'Dashboard &amp; Optimisation'!$B$18*U3153</f>
        <v/>
      </c>
      <c r="U3153" s="26">
        <f>MIN(1, S3153/M3153)</f>
        <v/>
      </c>
      <c r="V3153" s="26">
        <f>N3153/(N3153+O3153)</f>
        <v/>
      </c>
      <c r="W3153" s="26">
        <f>U3153*V3153</f>
        <v/>
      </c>
      <c r="X3153" s="39">
        <f>T3153/N3153</f>
        <v/>
      </c>
      <c r="Y3153" s="41">
        <f>IF(W3153=MAXIFS(W$2:W$7201, A$2:A$7201, A3153, B$2:B$7201, B3153), "OPTIMAL", "")</f>
        <v/>
      </c>
    </row>
    <row r="3154" ht="20" customHeight="1">
      <c r="A3154" s="28" t="n">
        <v>4</v>
      </c>
      <c r="B3154" s="28" t="n">
        <v>45</v>
      </c>
      <c r="C3154" s="29" t="n">
        <v>95</v>
      </c>
      <c r="D3154" s="29" t="n">
        <v>2</v>
      </c>
      <c r="E3154" s="30" t="n">
        <v>8</v>
      </c>
      <c r="F3154" s="29" t="n">
        <v>2</v>
      </c>
      <c r="G3154" s="28" t="n">
        <v>50</v>
      </c>
      <c r="H3154" s="30" t="inlineStr">
        <is>
          <t>ON</t>
        </is>
      </c>
      <c r="I3154" s="31" t="n">
        <v>1132.611974342026</v>
      </c>
      <c r="J3154" s="31" t="n">
        <v>6657.967474874614</v>
      </c>
      <c r="K3154" s="31" t="n">
        <v>3166.666666666667</v>
      </c>
      <c r="L3154" s="31" t="n">
        <v>150</v>
      </c>
      <c r="M3154" s="31">
        <f>I3154+J3154+K3154+L3154</f>
        <v/>
      </c>
      <c r="N3154" s="31">
        <f>M3154*'Dashboard &amp; Optimisation'!$B$18/('Dashboard &amp; Optimisation'!$B$16/3.6)</f>
        <v/>
      </c>
      <c r="O3154" s="31" t="n">
        <v>1341.076222798405</v>
      </c>
      <c r="P3154" s="32" t="n">
        <v>0.05500836065059025</v>
      </c>
      <c r="Q3154" s="33" t="n">
        <v>18.53912677005794</v>
      </c>
      <c r="R3154" s="31" t="n">
        <v>6418.718390429734</v>
      </c>
      <c r="S3154" s="31">
        <f>R3154*IF(A3154=4, 2.0, 3.0)</f>
        <v/>
      </c>
      <c r="T3154" s="29">
        <f>'Dashboard &amp; Optimisation'!$B$18*U3154</f>
        <v/>
      </c>
      <c r="U3154" s="34">
        <f>MIN(1, S3154/M3154)</f>
        <v/>
      </c>
      <c r="V3154" s="34">
        <f>N3154/(N3154+O3154)</f>
        <v/>
      </c>
      <c r="W3154" s="34">
        <f>U3154*V3154</f>
        <v/>
      </c>
      <c r="X3154" s="32">
        <f>T3154/N3154</f>
        <v/>
      </c>
      <c r="Y3154" s="35">
        <f>IF(W3154=MAXIFS(W$2:W$7201, A$2:A$7201, A3154, B$2:B$7201, B3154), "OPTIMAL", "")</f>
        <v/>
      </c>
    </row>
    <row r="3155" ht="20" customHeight="1">
      <c r="A3155" s="36" t="n">
        <v>4</v>
      </c>
      <c r="B3155" s="36" t="n">
        <v>45</v>
      </c>
      <c r="C3155" s="37" t="n">
        <v>95</v>
      </c>
      <c r="D3155" s="37" t="n">
        <v>2</v>
      </c>
      <c r="E3155" s="6" t="n">
        <v>8</v>
      </c>
      <c r="F3155" s="37" t="n">
        <v>2</v>
      </c>
      <c r="G3155" s="36" t="n">
        <v>50</v>
      </c>
      <c r="H3155" s="6" t="inlineStr">
        <is>
          <t>OFF</t>
        </is>
      </c>
      <c r="I3155" s="38" t="n">
        <v>1132.611974342026</v>
      </c>
      <c r="J3155" s="38" t="n">
        <v>6657.967474874614</v>
      </c>
      <c r="K3155" s="38" t="n">
        <v>3166.666666666667</v>
      </c>
      <c r="L3155" s="38" t="n">
        <v>150</v>
      </c>
      <c r="M3155" s="38">
        <f>I3155+J3155+K3155+L3155</f>
        <v/>
      </c>
      <c r="N3155" s="38">
        <f>M3155*'Dashboard &amp; Optimisation'!$B$18/('Dashboard &amp; Optimisation'!$B$16/3.6)</f>
        <v/>
      </c>
      <c r="O3155" s="38" t="n">
        <v>1341.076222798405</v>
      </c>
      <c r="P3155" s="39" t="n">
        <v>0.2464165120213152</v>
      </c>
      <c r="Q3155" s="40" t="n">
        <v>18.53912677005794</v>
      </c>
      <c r="R3155" s="38" t="n">
        <v>1432.87141449674</v>
      </c>
      <c r="S3155" s="38">
        <f>R3155*IF(A3155=4, 2.0, 3.0)</f>
        <v/>
      </c>
      <c r="T3155" s="37">
        <f>'Dashboard &amp; Optimisation'!$B$18*U3155</f>
        <v/>
      </c>
      <c r="U3155" s="26">
        <f>MIN(1, S3155/M3155)</f>
        <v/>
      </c>
      <c r="V3155" s="26">
        <f>N3155/(N3155+O3155)</f>
        <v/>
      </c>
      <c r="W3155" s="26">
        <f>U3155*V3155</f>
        <v/>
      </c>
      <c r="X3155" s="39">
        <f>T3155/N3155</f>
        <v/>
      </c>
      <c r="Y3155" s="41">
        <f>IF(W3155=MAXIFS(W$2:W$7201, A$2:A$7201, A3155, B$2:B$7201, B3155), "OPTIMAL", "")</f>
        <v/>
      </c>
    </row>
    <row r="3156" ht="20" customHeight="1">
      <c r="A3156" s="28" t="n">
        <v>4</v>
      </c>
      <c r="B3156" s="28" t="n">
        <v>45</v>
      </c>
      <c r="C3156" s="29" t="n">
        <v>95</v>
      </c>
      <c r="D3156" s="29" t="n">
        <v>2</v>
      </c>
      <c r="E3156" s="30" t="n">
        <v>8</v>
      </c>
      <c r="F3156" s="29" t="n">
        <v>2</v>
      </c>
      <c r="G3156" s="28" t="n">
        <v>100</v>
      </c>
      <c r="H3156" s="30" t="inlineStr">
        <is>
          <t>ON</t>
        </is>
      </c>
      <c r="I3156" s="31" t="n">
        <v>1132.611974342026</v>
      </c>
      <c r="J3156" s="31" t="n">
        <v>6657.967474874614</v>
      </c>
      <c r="K3156" s="31" t="n">
        <v>3166.666666666667</v>
      </c>
      <c r="L3156" s="31" t="n">
        <v>150</v>
      </c>
      <c r="M3156" s="31">
        <f>I3156+J3156+K3156+L3156</f>
        <v/>
      </c>
      <c r="N3156" s="31">
        <f>M3156*'Dashboard &amp; Optimisation'!$B$18/('Dashboard &amp; Optimisation'!$B$16/3.6)</f>
        <v/>
      </c>
      <c r="O3156" s="31" t="n">
        <v>1341.076222798405</v>
      </c>
      <c r="P3156" s="32" t="n">
        <v>0.05584601824581075</v>
      </c>
      <c r="Q3156" s="33" t="n">
        <v>18.53912677005794</v>
      </c>
      <c r="R3156" s="31" t="n">
        <v>6322.441370505788</v>
      </c>
      <c r="S3156" s="31">
        <f>R3156*IF(A3156=4, 2.0, 3.0)</f>
        <v/>
      </c>
      <c r="T3156" s="29">
        <f>'Dashboard &amp; Optimisation'!$B$18*U3156</f>
        <v/>
      </c>
      <c r="U3156" s="34">
        <f>MIN(1, S3156/M3156)</f>
        <v/>
      </c>
      <c r="V3156" s="34">
        <f>N3156/(N3156+O3156)</f>
        <v/>
      </c>
      <c r="W3156" s="34">
        <f>U3156*V3156</f>
        <v/>
      </c>
      <c r="X3156" s="32">
        <f>T3156/N3156</f>
        <v/>
      </c>
      <c r="Y3156" s="35">
        <f>IF(W3156=MAXIFS(W$2:W$7201, A$2:A$7201, A3156, B$2:B$7201, B3156), "OPTIMAL", "")</f>
        <v/>
      </c>
    </row>
    <row r="3157" ht="20" customHeight="1">
      <c r="A3157" s="36" t="n">
        <v>4</v>
      </c>
      <c r="B3157" s="36" t="n">
        <v>45</v>
      </c>
      <c r="C3157" s="37" t="n">
        <v>95</v>
      </c>
      <c r="D3157" s="37" t="n">
        <v>2</v>
      </c>
      <c r="E3157" s="6" t="n">
        <v>8</v>
      </c>
      <c r="F3157" s="37" t="n">
        <v>2</v>
      </c>
      <c r="G3157" s="36" t="n">
        <v>100</v>
      </c>
      <c r="H3157" s="6" t="inlineStr">
        <is>
          <t>OFF</t>
        </is>
      </c>
      <c r="I3157" s="38" t="n">
        <v>1132.611974342026</v>
      </c>
      <c r="J3157" s="38" t="n">
        <v>6657.967474874614</v>
      </c>
      <c r="K3157" s="38" t="n">
        <v>3166.666666666667</v>
      </c>
      <c r="L3157" s="38" t="n">
        <v>150</v>
      </c>
      <c r="M3157" s="38">
        <f>I3157+J3157+K3157+L3157</f>
        <v/>
      </c>
      <c r="N3157" s="38">
        <f>M3157*'Dashboard &amp; Optimisation'!$B$18/('Dashboard &amp; Optimisation'!$B$16/3.6)</f>
        <v/>
      </c>
      <c r="O3157" s="38" t="n">
        <v>1341.076222798405</v>
      </c>
      <c r="P3157" s="39" t="n">
        <v>0.2472541696165357</v>
      </c>
      <c r="Q3157" s="40" t="n">
        <v>18.53912677005794</v>
      </c>
      <c r="R3157" s="38" t="n">
        <v>1428.017075234478</v>
      </c>
      <c r="S3157" s="38">
        <f>R3157*IF(A3157=4, 2.0, 3.0)</f>
        <v/>
      </c>
      <c r="T3157" s="37">
        <f>'Dashboard &amp; Optimisation'!$B$18*U3157</f>
        <v/>
      </c>
      <c r="U3157" s="26">
        <f>MIN(1, S3157/M3157)</f>
        <v/>
      </c>
      <c r="V3157" s="26">
        <f>N3157/(N3157+O3157)</f>
        <v/>
      </c>
      <c r="W3157" s="26">
        <f>U3157*V3157</f>
        <v/>
      </c>
      <c r="X3157" s="39">
        <f>T3157/N3157</f>
        <v/>
      </c>
      <c r="Y3157" s="41">
        <f>IF(W3157=MAXIFS(W$2:W$7201, A$2:A$7201, A3157, B$2:B$7201, B3157), "OPTIMAL", "")</f>
        <v/>
      </c>
    </row>
    <row r="3158" ht="20" customHeight="1">
      <c r="A3158" s="28" t="n">
        <v>4</v>
      </c>
      <c r="B3158" s="28" t="n">
        <v>45</v>
      </c>
      <c r="C3158" s="29" t="n">
        <v>95</v>
      </c>
      <c r="D3158" s="29" t="n">
        <v>2</v>
      </c>
      <c r="E3158" s="30" t="n">
        <v>8</v>
      </c>
      <c r="F3158" s="29" t="n">
        <v>2</v>
      </c>
      <c r="G3158" s="28" t="n">
        <v>150</v>
      </c>
      <c r="H3158" s="30" t="inlineStr">
        <is>
          <t>ON</t>
        </is>
      </c>
      <c r="I3158" s="31" t="n">
        <v>1132.611974342026</v>
      </c>
      <c r="J3158" s="31" t="n">
        <v>6657.967474874614</v>
      </c>
      <c r="K3158" s="31" t="n">
        <v>3166.666666666667</v>
      </c>
      <c r="L3158" s="31" t="n">
        <v>150</v>
      </c>
      <c r="M3158" s="31">
        <f>I3158+J3158+K3158+L3158</f>
        <v/>
      </c>
      <c r="N3158" s="31">
        <f>M3158*'Dashboard &amp; Optimisation'!$B$18/('Dashboard &amp; Optimisation'!$B$16/3.6)</f>
        <v/>
      </c>
      <c r="O3158" s="31" t="n">
        <v>1341.076222798405</v>
      </c>
      <c r="P3158" s="32" t="n">
        <v>0.05668367584103125</v>
      </c>
      <c r="Q3158" s="33" t="n">
        <v>18.53912677005794</v>
      </c>
      <c r="R3158" s="31" t="n">
        <v>6229.009867418494</v>
      </c>
      <c r="S3158" s="31">
        <f>R3158*IF(A3158=4, 2.0, 3.0)</f>
        <v/>
      </c>
      <c r="T3158" s="29">
        <f>'Dashboard &amp; Optimisation'!$B$18*U3158</f>
        <v/>
      </c>
      <c r="U3158" s="34">
        <f>MIN(1, S3158/M3158)</f>
        <v/>
      </c>
      <c r="V3158" s="34">
        <f>N3158/(N3158+O3158)</f>
        <v/>
      </c>
      <c r="W3158" s="34">
        <f>U3158*V3158</f>
        <v/>
      </c>
      <c r="X3158" s="32">
        <f>T3158/N3158</f>
        <v/>
      </c>
      <c r="Y3158" s="35">
        <f>IF(W3158=MAXIFS(W$2:W$7201, A$2:A$7201, A3158, B$2:B$7201, B3158), "OPTIMAL", "")</f>
        <v/>
      </c>
    </row>
    <row r="3159" ht="20" customHeight="1">
      <c r="A3159" s="36" t="n">
        <v>4</v>
      </c>
      <c r="B3159" s="36" t="n">
        <v>45</v>
      </c>
      <c r="C3159" s="37" t="n">
        <v>95</v>
      </c>
      <c r="D3159" s="37" t="n">
        <v>2</v>
      </c>
      <c r="E3159" s="6" t="n">
        <v>8</v>
      </c>
      <c r="F3159" s="37" t="n">
        <v>2</v>
      </c>
      <c r="G3159" s="36" t="n">
        <v>150</v>
      </c>
      <c r="H3159" s="6" t="inlineStr">
        <is>
          <t>OFF</t>
        </is>
      </c>
      <c r="I3159" s="38" t="n">
        <v>1132.611974342026</v>
      </c>
      <c r="J3159" s="38" t="n">
        <v>6657.967474874614</v>
      </c>
      <c r="K3159" s="38" t="n">
        <v>3166.666666666667</v>
      </c>
      <c r="L3159" s="38" t="n">
        <v>150</v>
      </c>
      <c r="M3159" s="38">
        <f>I3159+J3159+K3159+L3159</f>
        <v/>
      </c>
      <c r="N3159" s="38">
        <f>M3159*'Dashboard &amp; Optimisation'!$B$18/('Dashboard &amp; Optimisation'!$B$16/3.6)</f>
        <v/>
      </c>
      <c r="O3159" s="38" t="n">
        <v>1341.076222798405</v>
      </c>
      <c r="P3159" s="39" t="n">
        <v>0.2480918272117562</v>
      </c>
      <c r="Q3159" s="40" t="n">
        <v>18.53912677005794</v>
      </c>
      <c r="R3159" s="38" t="n">
        <v>1423.195516368076</v>
      </c>
      <c r="S3159" s="38">
        <f>R3159*IF(A3159=4, 2.0, 3.0)</f>
        <v/>
      </c>
      <c r="T3159" s="37">
        <f>'Dashboard &amp; Optimisation'!$B$18*U3159</f>
        <v/>
      </c>
      <c r="U3159" s="26">
        <f>MIN(1, S3159/M3159)</f>
        <v/>
      </c>
      <c r="V3159" s="26">
        <f>N3159/(N3159+O3159)</f>
        <v/>
      </c>
      <c r="W3159" s="26">
        <f>U3159*V3159</f>
        <v/>
      </c>
      <c r="X3159" s="39">
        <f>T3159/N3159</f>
        <v/>
      </c>
      <c r="Y3159" s="41">
        <f>IF(W3159=MAXIFS(W$2:W$7201, A$2:A$7201, A3159, B$2:B$7201, B3159), "OPTIMAL", "")</f>
        <v/>
      </c>
    </row>
    <row r="3160" ht="20" customHeight="1">
      <c r="A3160" s="28" t="n">
        <v>4</v>
      </c>
      <c r="B3160" s="28" t="n">
        <v>45</v>
      </c>
      <c r="C3160" s="29" t="n">
        <v>95</v>
      </c>
      <c r="D3160" s="29" t="n">
        <v>2</v>
      </c>
      <c r="E3160" s="30" t="n">
        <v>8</v>
      </c>
      <c r="F3160" s="29" t="n">
        <v>2</v>
      </c>
      <c r="G3160" s="28" t="n">
        <v>200</v>
      </c>
      <c r="H3160" s="30" t="inlineStr">
        <is>
          <t>ON</t>
        </is>
      </c>
      <c r="I3160" s="31" t="n">
        <v>1132.611974342026</v>
      </c>
      <c r="J3160" s="31" t="n">
        <v>6657.967474874614</v>
      </c>
      <c r="K3160" s="31" t="n">
        <v>3166.666666666667</v>
      </c>
      <c r="L3160" s="31" t="n">
        <v>150</v>
      </c>
      <c r="M3160" s="31">
        <f>I3160+J3160+K3160+L3160</f>
        <v/>
      </c>
      <c r="N3160" s="31">
        <f>M3160*'Dashboard &amp; Optimisation'!$B$18/('Dashboard &amp; Optimisation'!$B$16/3.6)</f>
        <v/>
      </c>
      <c r="O3160" s="31" t="n">
        <v>1341.076222798405</v>
      </c>
      <c r="P3160" s="32" t="n">
        <v>0.05752133343625176</v>
      </c>
      <c r="Q3160" s="33" t="n">
        <v>18.53912677005794</v>
      </c>
      <c r="R3160" s="31" t="n">
        <v>6138.299567179553</v>
      </c>
      <c r="S3160" s="31">
        <f>R3160*IF(A3160=4, 2.0, 3.0)</f>
        <v/>
      </c>
      <c r="T3160" s="29">
        <f>'Dashboard &amp; Optimisation'!$B$18*U3160</f>
        <v/>
      </c>
      <c r="U3160" s="34">
        <f>MIN(1, S3160/M3160)</f>
        <v/>
      </c>
      <c r="V3160" s="34">
        <f>N3160/(N3160+O3160)</f>
        <v/>
      </c>
      <c r="W3160" s="34">
        <f>U3160*V3160</f>
        <v/>
      </c>
      <c r="X3160" s="32">
        <f>T3160/N3160</f>
        <v/>
      </c>
      <c r="Y3160" s="35">
        <f>IF(W3160=MAXIFS(W$2:W$7201, A$2:A$7201, A3160, B$2:B$7201, B3160), "OPTIMAL", "")</f>
        <v/>
      </c>
    </row>
    <row r="3161" ht="20" customHeight="1">
      <c r="A3161" s="36" t="n">
        <v>4</v>
      </c>
      <c r="B3161" s="36" t="n">
        <v>45</v>
      </c>
      <c r="C3161" s="37" t="n">
        <v>95</v>
      </c>
      <c r="D3161" s="37" t="n">
        <v>2</v>
      </c>
      <c r="E3161" s="6" t="n">
        <v>8</v>
      </c>
      <c r="F3161" s="37" t="n">
        <v>2</v>
      </c>
      <c r="G3161" s="36" t="n">
        <v>200</v>
      </c>
      <c r="H3161" s="6" t="inlineStr">
        <is>
          <t>OFF</t>
        </is>
      </c>
      <c r="I3161" s="38" t="n">
        <v>1132.611974342026</v>
      </c>
      <c r="J3161" s="38" t="n">
        <v>6657.967474874614</v>
      </c>
      <c r="K3161" s="38" t="n">
        <v>3166.666666666667</v>
      </c>
      <c r="L3161" s="38" t="n">
        <v>150</v>
      </c>
      <c r="M3161" s="38">
        <f>I3161+J3161+K3161+L3161</f>
        <v/>
      </c>
      <c r="N3161" s="38">
        <f>M3161*'Dashboard &amp; Optimisation'!$B$18/('Dashboard &amp; Optimisation'!$B$16/3.6)</f>
        <v/>
      </c>
      <c r="O3161" s="38" t="n">
        <v>1341.076222798405</v>
      </c>
      <c r="P3161" s="39" t="n">
        <v>0.2489294848069767</v>
      </c>
      <c r="Q3161" s="40" t="n">
        <v>18.53912677005794</v>
      </c>
      <c r="R3161" s="38" t="n">
        <v>1418.406406975535</v>
      </c>
      <c r="S3161" s="38">
        <f>R3161*IF(A3161=4, 2.0, 3.0)</f>
        <v/>
      </c>
      <c r="T3161" s="37">
        <f>'Dashboard &amp; Optimisation'!$B$18*U3161</f>
        <v/>
      </c>
      <c r="U3161" s="26">
        <f>MIN(1, S3161/M3161)</f>
        <v/>
      </c>
      <c r="V3161" s="26">
        <f>N3161/(N3161+O3161)</f>
        <v/>
      </c>
      <c r="W3161" s="26">
        <f>U3161*V3161</f>
        <v/>
      </c>
      <c r="X3161" s="39">
        <f>T3161/N3161</f>
        <v/>
      </c>
      <c r="Y3161" s="41">
        <f>IF(W3161=MAXIFS(W$2:W$7201, A$2:A$7201, A3161, B$2:B$7201, B3161), "OPTIMAL", "")</f>
        <v/>
      </c>
    </row>
    <row r="3162" ht="20" customHeight="1">
      <c r="A3162" s="28" t="n">
        <v>4</v>
      </c>
      <c r="B3162" s="28" t="n">
        <v>45</v>
      </c>
      <c r="C3162" s="29" t="n">
        <v>95</v>
      </c>
      <c r="D3162" s="29" t="n">
        <v>3</v>
      </c>
      <c r="E3162" s="30" t="n">
        <v>0</v>
      </c>
      <c r="F3162" s="29" t="n">
        <v>0</v>
      </c>
      <c r="G3162" s="28" t="n">
        <v>50</v>
      </c>
      <c r="H3162" s="30" t="inlineStr">
        <is>
          <t>ON</t>
        </is>
      </c>
      <c r="I3162" s="31" t="n">
        <v>1132.611974342026</v>
      </c>
      <c r="J3162" s="31" t="n">
        <v>6657.967474874614</v>
      </c>
      <c r="K3162" s="31" t="n">
        <v>3166.666666666667</v>
      </c>
      <c r="L3162" s="31" t="n">
        <v>150</v>
      </c>
      <c r="M3162" s="31">
        <f>I3162+J3162+K3162+L3162</f>
        <v/>
      </c>
      <c r="N3162" s="31">
        <f>M3162*'Dashboard &amp; Optimisation'!$B$18/('Dashboard &amp; Optimisation'!$B$16/3.6)</f>
        <v/>
      </c>
      <c r="O3162" s="31" t="n">
        <v>786.7926176219578</v>
      </c>
      <c r="P3162" s="32" t="n">
        <v>0.4842167405327927</v>
      </c>
      <c r="Q3162" s="33" t="n">
        <v>0.2</v>
      </c>
      <c r="R3162" s="31" t="n">
        <v>694.0611850884889</v>
      </c>
      <c r="S3162" s="31">
        <f>R3162*IF(A3162=4, 2.0, 3.0)</f>
        <v/>
      </c>
      <c r="T3162" s="29">
        <f>'Dashboard &amp; Optimisation'!$B$18*U3162</f>
        <v/>
      </c>
      <c r="U3162" s="34">
        <f>MIN(1, S3162/M3162)</f>
        <v/>
      </c>
      <c r="V3162" s="34">
        <f>N3162/(N3162+O3162)</f>
        <v/>
      </c>
      <c r="W3162" s="34">
        <f>U3162*V3162</f>
        <v/>
      </c>
      <c r="X3162" s="32">
        <f>T3162/N3162</f>
        <v/>
      </c>
      <c r="Y3162" s="35">
        <f>IF(W3162=MAXIFS(W$2:W$7201, A$2:A$7201, A3162, B$2:B$7201, B3162), "OPTIMAL", "")</f>
        <v/>
      </c>
    </row>
    <row r="3163" ht="20" customHeight="1">
      <c r="A3163" s="36" t="n">
        <v>4</v>
      </c>
      <c r="B3163" s="36" t="n">
        <v>45</v>
      </c>
      <c r="C3163" s="37" t="n">
        <v>95</v>
      </c>
      <c r="D3163" s="37" t="n">
        <v>3</v>
      </c>
      <c r="E3163" s="6" t="n">
        <v>0</v>
      </c>
      <c r="F3163" s="37" t="n">
        <v>0</v>
      </c>
      <c r="G3163" s="36" t="n">
        <v>50</v>
      </c>
      <c r="H3163" s="6" t="inlineStr">
        <is>
          <t>OFF</t>
        </is>
      </c>
      <c r="I3163" s="38" t="n">
        <v>1132.611974342026</v>
      </c>
      <c r="J3163" s="38" t="n">
        <v>6657.967474874614</v>
      </c>
      <c r="K3163" s="38" t="n">
        <v>3166.666666666667</v>
      </c>
      <c r="L3163" s="38" t="n">
        <v>150</v>
      </c>
      <c r="M3163" s="38">
        <f>I3163+J3163+K3163+L3163</f>
        <v/>
      </c>
      <c r="N3163" s="38">
        <f>M3163*'Dashboard &amp; Optimisation'!$B$18/('Dashboard &amp; Optimisation'!$B$16/3.6)</f>
        <v/>
      </c>
      <c r="O3163" s="38" t="n">
        <v>786.7926176219578</v>
      </c>
      <c r="P3163" s="39" t="n">
        <v>0.8192797786209935</v>
      </c>
      <c r="Q3163" s="40" t="n">
        <v>0.2</v>
      </c>
      <c r="R3163" s="38" t="n">
        <v>410.2091294619238</v>
      </c>
      <c r="S3163" s="38">
        <f>R3163*IF(A3163=4, 2.0, 3.0)</f>
        <v/>
      </c>
      <c r="T3163" s="37">
        <f>'Dashboard &amp; Optimisation'!$B$18*U3163</f>
        <v/>
      </c>
      <c r="U3163" s="26">
        <f>MIN(1, S3163/M3163)</f>
        <v/>
      </c>
      <c r="V3163" s="26">
        <f>N3163/(N3163+O3163)</f>
        <v/>
      </c>
      <c r="W3163" s="26">
        <f>U3163*V3163</f>
        <v/>
      </c>
      <c r="X3163" s="39">
        <f>T3163/N3163</f>
        <v/>
      </c>
      <c r="Y3163" s="41">
        <f>IF(W3163=MAXIFS(W$2:W$7201, A$2:A$7201, A3163, B$2:B$7201, B3163), "OPTIMAL", "")</f>
        <v/>
      </c>
    </row>
    <row r="3164" ht="20" customHeight="1">
      <c r="A3164" s="28" t="n">
        <v>4</v>
      </c>
      <c r="B3164" s="28" t="n">
        <v>45</v>
      </c>
      <c r="C3164" s="29" t="n">
        <v>95</v>
      </c>
      <c r="D3164" s="29" t="n">
        <v>3</v>
      </c>
      <c r="E3164" s="30" t="n">
        <v>0</v>
      </c>
      <c r="F3164" s="29" t="n">
        <v>0</v>
      </c>
      <c r="G3164" s="28" t="n">
        <v>100</v>
      </c>
      <c r="H3164" s="30" t="inlineStr">
        <is>
          <t>ON</t>
        </is>
      </c>
      <c r="I3164" s="31" t="n">
        <v>1132.611974342026</v>
      </c>
      <c r="J3164" s="31" t="n">
        <v>6657.967474874614</v>
      </c>
      <c r="K3164" s="31" t="n">
        <v>3166.666666666667</v>
      </c>
      <c r="L3164" s="31" t="n">
        <v>150</v>
      </c>
      <c r="M3164" s="31">
        <f>I3164+J3164+K3164+L3164</f>
        <v/>
      </c>
      <c r="N3164" s="31">
        <f>M3164*'Dashboard &amp; Optimisation'!$B$18/('Dashboard &amp; Optimisation'!$B$16/3.6)</f>
        <v/>
      </c>
      <c r="O3164" s="31" t="n">
        <v>786.7926176219578</v>
      </c>
      <c r="P3164" s="32" t="n">
        <v>0.4850543981280133</v>
      </c>
      <c r="Q3164" s="33" t="n">
        <v>0.2</v>
      </c>
      <c r="R3164" s="31" t="n">
        <v>692.8625862808481</v>
      </c>
      <c r="S3164" s="31">
        <f>R3164*IF(A3164=4, 2.0, 3.0)</f>
        <v/>
      </c>
      <c r="T3164" s="29">
        <f>'Dashboard &amp; Optimisation'!$B$18*U3164</f>
        <v/>
      </c>
      <c r="U3164" s="34">
        <f>MIN(1, S3164/M3164)</f>
        <v/>
      </c>
      <c r="V3164" s="34">
        <f>N3164/(N3164+O3164)</f>
        <v/>
      </c>
      <c r="W3164" s="34">
        <f>U3164*V3164</f>
        <v/>
      </c>
      <c r="X3164" s="32">
        <f>T3164/N3164</f>
        <v/>
      </c>
      <c r="Y3164" s="35">
        <f>IF(W3164=MAXIFS(W$2:W$7201, A$2:A$7201, A3164, B$2:B$7201, B3164), "OPTIMAL", "")</f>
        <v/>
      </c>
    </row>
    <row r="3165" ht="20" customHeight="1">
      <c r="A3165" s="36" t="n">
        <v>4</v>
      </c>
      <c r="B3165" s="36" t="n">
        <v>45</v>
      </c>
      <c r="C3165" s="37" t="n">
        <v>95</v>
      </c>
      <c r="D3165" s="37" t="n">
        <v>3</v>
      </c>
      <c r="E3165" s="6" t="n">
        <v>0</v>
      </c>
      <c r="F3165" s="37" t="n">
        <v>0</v>
      </c>
      <c r="G3165" s="36" t="n">
        <v>100</v>
      </c>
      <c r="H3165" s="6" t="inlineStr">
        <is>
          <t>OFF</t>
        </is>
      </c>
      <c r="I3165" s="38" t="n">
        <v>1132.611974342026</v>
      </c>
      <c r="J3165" s="38" t="n">
        <v>6657.967474874614</v>
      </c>
      <c r="K3165" s="38" t="n">
        <v>3166.666666666667</v>
      </c>
      <c r="L3165" s="38" t="n">
        <v>150</v>
      </c>
      <c r="M3165" s="38">
        <f>I3165+J3165+K3165+L3165</f>
        <v/>
      </c>
      <c r="N3165" s="38">
        <f>M3165*'Dashboard &amp; Optimisation'!$B$18/('Dashboard &amp; Optimisation'!$B$16/3.6)</f>
        <v/>
      </c>
      <c r="O3165" s="38" t="n">
        <v>786.7926176219578</v>
      </c>
      <c r="P3165" s="39" t="n">
        <v>0.820117436216214</v>
      </c>
      <c r="Q3165" s="40" t="n">
        <v>0.2</v>
      </c>
      <c r="R3165" s="38" t="n">
        <v>409.7901470360558</v>
      </c>
      <c r="S3165" s="38">
        <f>R3165*IF(A3165=4, 2.0, 3.0)</f>
        <v/>
      </c>
      <c r="T3165" s="37">
        <f>'Dashboard &amp; Optimisation'!$B$18*U3165</f>
        <v/>
      </c>
      <c r="U3165" s="26">
        <f>MIN(1, S3165/M3165)</f>
        <v/>
      </c>
      <c r="V3165" s="26">
        <f>N3165/(N3165+O3165)</f>
        <v/>
      </c>
      <c r="W3165" s="26">
        <f>U3165*V3165</f>
        <v/>
      </c>
      <c r="X3165" s="39">
        <f>T3165/N3165</f>
        <v/>
      </c>
      <c r="Y3165" s="41">
        <f>IF(W3165=MAXIFS(W$2:W$7201, A$2:A$7201, A3165, B$2:B$7201, B3165), "OPTIMAL", "")</f>
        <v/>
      </c>
    </row>
    <row r="3166" ht="20" customHeight="1">
      <c r="A3166" s="28" t="n">
        <v>4</v>
      </c>
      <c r="B3166" s="28" t="n">
        <v>45</v>
      </c>
      <c r="C3166" s="29" t="n">
        <v>95</v>
      </c>
      <c r="D3166" s="29" t="n">
        <v>3</v>
      </c>
      <c r="E3166" s="30" t="n">
        <v>0</v>
      </c>
      <c r="F3166" s="29" t="n">
        <v>0</v>
      </c>
      <c r="G3166" s="28" t="n">
        <v>150</v>
      </c>
      <c r="H3166" s="30" t="inlineStr">
        <is>
          <t>ON</t>
        </is>
      </c>
      <c r="I3166" s="31" t="n">
        <v>1132.611974342026</v>
      </c>
      <c r="J3166" s="31" t="n">
        <v>6657.967474874614</v>
      </c>
      <c r="K3166" s="31" t="n">
        <v>3166.666666666667</v>
      </c>
      <c r="L3166" s="31" t="n">
        <v>150</v>
      </c>
      <c r="M3166" s="31">
        <f>I3166+J3166+K3166+L3166</f>
        <v/>
      </c>
      <c r="N3166" s="31">
        <f>M3166*'Dashboard &amp; Optimisation'!$B$18/('Dashboard &amp; Optimisation'!$B$16/3.6)</f>
        <v/>
      </c>
      <c r="O3166" s="31" t="n">
        <v>786.7926176219578</v>
      </c>
      <c r="P3166" s="32" t="n">
        <v>0.4858920557232337</v>
      </c>
      <c r="Q3166" s="33" t="n">
        <v>0.2</v>
      </c>
      <c r="R3166" s="31" t="n">
        <v>691.6681201417005</v>
      </c>
      <c r="S3166" s="31">
        <f>R3166*IF(A3166=4, 2.0, 3.0)</f>
        <v/>
      </c>
      <c r="T3166" s="29">
        <f>'Dashboard &amp; Optimisation'!$B$18*U3166</f>
        <v/>
      </c>
      <c r="U3166" s="34">
        <f>MIN(1, S3166/M3166)</f>
        <v/>
      </c>
      <c r="V3166" s="34">
        <f>N3166/(N3166+O3166)</f>
        <v/>
      </c>
      <c r="W3166" s="34">
        <f>U3166*V3166</f>
        <v/>
      </c>
      <c r="X3166" s="32">
        <f>T3166/N3166</f>
        <v/>
      </c>
      <c r="Y3166" s="35">
        <f>IF(W3166=MAXIFS(W$2:W$7201, A$2:A$7201, A3166, B$2:B$7201, B3166), "OPTIMAL", "")</f>
        <v/>
      </c>
    </row>
    <row r="3167" ht="20" customHeight="1">
      <c r="A3167" s="36" t="n">
        <v>4</v>
      </c>
      <c r="B3167" s="36" t="n">
        <v>45</v>
      </c>
      <c r="C3167" s="37" t="n">
        <v>95</v>
      </c>
      <c r="D3167" s="37" t="n">
        <v>3</v>
      </c>
      <c r="E3167" s="6" t="n">
        <v>0</v>
      </c>
      <c r="F3167" s="37" t="n">
        <v>0</v>
      </c>
      <c r="G3167" s="36" t="n">
        <v>150</v>
      </c>
      <c r="H3167" s="6" t="inlineStr">
        <is>
          <t>OFF</t>
        </is>
      </c>
      <c r="I3167" s="38" t="n">
        <v>1132.611974342026</v>
      </c>
      <c r="J3167" s="38" t="n">
        <v>6657.967474874614</v>
      </c>
      <c r="K3167" s="38" t="n">
        <v>3166.666666666667</v>
      </c>
      <c r="L3167" s="38" t="n">
        <v>150</v>
      </c>
      <c r="M3167" s="38">
        <f>I3167+J3167+K3167+L3167</f>
        <v/>
      </c>
      <c r="N3167" s="38">
        <f>M3167*'Dashboard &amp; Optimisation'!$B$18/('Dashboard &amp; Optimisation'!$B$16/3.6)</f>
        <v/>
      </c>
      <c r="O3167" s="38" t="n">
        <v>786.7926176219578</v>
      </c>
      <c r="P3167" s="39" t="n">
        <v>0.8209550938114345</v>
      </c>
      <c r="Q3167" s="40" t="n">
        <v>0.2</v>
      </c>
      <c r="R3167" s="38" t="n">
        <v>409.3720196236079</v>
      </c>
      <c r="S3167" s="38">
        <f>R3167*IF(A3167=4, 2.0, 3.0)</f>
        <v/>
      </c>
      <c r="T3167" s="37">
        <f>'Dashboard &amp; Optimisation'!$B$18*U3167</f>
        <v/>
      </c>
      <c r="U3167" s="26">
        <f>MIN(1, S3167/M3167)</f>
        <v/>
      </c>
      <c r="V3167" s="26">
        <f>N3167/(N3167+O3167)</f>
        <v/>
      </c>
      <c r="W3167" s="26">
        <f>U3167*V3167</f>
        <v/>
      </c>
      <c r="X3167" s="39">
        <f>T3167/N3167</f>
        <v/>
      </c>
      <c r="Y3167" s="41">
        <f>IF(W3167=MAXIFS(W$2:W$7201, A$2:A$7201, A3167, B$2:B$7201, B3167), "OPTIMAL", "")</f>
        <v/>
      </c>
    </row>
    <row r="3168" ht="20" customHeight="1">
      <c r="A3168" s="28" t="n">
        <v>4</v>
      </c>
      <c r="B3168" s="28" t="n">
        <v>45</v>
      </c>
      <c r="C3168" s="29" t="n">
        <v>95</v>
      </c>
      <c r="D3168" s="29" t="n">
        <v>3</v>
      </c>
      <c r="E3168" s="30" t="n">
        <v>0</v>
      </c>
      <c r="F3168" s="29" t="n">
        <v>0</v>
      </c>
      <c r="G3168" s="28" t="n">
        <v>200</v>
      </c>
      <c r="H3168" s="30" t="inlineStr">
        <is>
          <t>ON</t>
        </is>
      </c>
      <c r="I3168" s="31" t="n">
        <v>1132.611974342026</v>
      </c>
      <c r="J3168" s="31" t="n">
        <v>6657.967474874614</v>
      </c>
      <c r="K3168" s="31" t="n">
        <v>3166.666666666667</v>
      </c>
      <c r="L3168" s="31" t="n">
        <v>150</v>
      </c>
      <c r="M3168" s="31">
        <f>I3168+J3168+K3168+L3168</f>
        <v/>
      </c>
      <c r="N3168" s="31">
        <f>M3168*'Dashboard &amp; Optimisation'!$B$18/('Dashboard &amp; Optimisation'!$B$16/3.6)</f>
        <v/>
      </c>
      <c r="O3168" s="31" t="n">
        <v>786.7926176219578</v>
      </c>
      <c r="P3168" s="32" t="n">
        <v>0.4867297133184543</v>
      </c>
      <c r="Q3168" s="33" t="n">
        <v>0.2</v>
      </c>
      <c r="R3168" s="31" t="n">
        <v>690.4777653341863</v>
      </c>
      <c r="S3168" s="31">
        <f>R3168*IF(A3168=4, 2.0, 3.0)</f>
        <v/>
      </c>
      <c r="T3168" s="29">
        <f>'Dashboard &amp; Optimisation'!$B$18*U3168</f>
        <v/>
      </c>
      <c r="U3168" s="34">
        <f>MIN(1, S3168/M3168)</f>
        <v/>
      </c>
      <c r="V3168" s="34">
        <f>N3168/(N3168+O3168)</f>
        <v/>
      </c>
      <c r="W3168" s="34">
        <f>U3168*V3168</f>
        <v/>
      </c>
      <c r="X3168" s="32">
        <f>T3168/N3168</f>
        <v/>
      </c>
      <c r="Y3168" s="35">
        <f>IF(W3168=MAXIFS(W$2:W$7201, A$2:A$7201, A3168, B$2:B$7201, B3168), "OPTIMAL", "")</f>
        <v/>
      </c>
    </row>
    <row r="3169" ht="20" customHeight="1">
      <c r="A3169" s="36" t="n">
        <v>4</v>
      </c>
      <c r="B3169" s="36" t="n">
        <v>45</v>
      </c>
      <c r="C3169" s="37" t="n">
        <v>95</v>
      </c>
      <c r="D3169" s="37" t="n">
        <v>3</v>
      </c>
      <c r="E3169" s="6" t="n">
        <v>0</v>
      </c>
      <c r="F3169" s="37" t="n">
        <v>0</v>
      </c>
      <c r="G3169" s="36" t="n">
        <v>200</v>
      </c>
      <c r="H3169" s="6" t="inlineStr">
        <is>
          <t>OFF</t>
        </is>
      </c>
      <c r="I3169" s="38" t="n">
        <v>1132.611974342026</v>
      </c>
      <c r="J3169" s="38" t="n">
        <v>6657.967474874614</v>
      </c>
      <c r="K3169" s="38" t="n">
        <v>3166.666666666667</v>
      </c>
      <c r="L3169" s="38" t="n">
        <v>150</v>
      </c>
      <c r="M3169" s="38">
        <f>I3169+J3169+K3169+L3169</f>
        <v/>
      </c>
      <c r="N3169" s="38">
        <f>M3169*'Dashboard &amp; Optimisation'!$B$18/('Dashboard &amp; Optimisation'!$B$16/3.6)</f>
        <v/>
      </c>
      <c r="O3169" s="38" t="n">
        <v>786.7926176219578</v>
      </c>
      <c r="P3169" s="39" t="n">
        <v>0.821792751406655</v>
      </c>
      <c r="Q3169" s="40" t="n">
        <v>0.2</v>
      </c>
      <c r="R3169" s="38" t="n">
        <v>408.9547446100215</v>
      </c>
      <c r="S3169" s="38">
        <f>R3169*IF(A3169=4, 2.0, 3.0)</f>
        <v/>
      </c>
      <c r="T3169" s="37">
        <f>'Dashboard &amp; Optimisation'!$B$18*U3169</f>
        <v/>
      </c>
      <c r="U3169" s="26">
        <f>MIN(1, S3169/M3169)</f>
        <v/>
      </c>
      <c r="V3169" s="26">
        <f>N3169/(N3169+O3169)</f>
        <v/>
      </c>
      <c r="W3169" s="26">
        <f>U3169*V3169</f>
        <v/>
      </c>
      <c r="X3169" s="39">
        <f>T3169/N3169</f>
        <v/>
      </c>
      <c r="Y3169" s="41">
        <f>IF(W3169=MAXIFS(W$2:W$7201, A$2:A$7201, A3169, B$2:B$7201, B3169), "OPTIMAL", "")</f>
        <v/>
      </c>
    </row>
    <row r="3170" ht="20" customHeight="1">
      <c r="A3170" s="28" t="n">
        <v>4</v>
      </c>
      <c r="B3170" s="28" t="n">
        <v>45</v>
      </c>
      <c r="C3170" s="29" t="n">
        <v>95</v>
      </c>
      <c r="D3170" s="29" t="n">
        <v>3</v>
      </c>
      <c r="E3170" s="30" t="n">
        <v>4</v>
      </c>
      <c r="F3170" s="29" t="n">
        <v>1.5</v>
      </c>
      <c r="G3170" s="28" t="n">
        <v>50</v>
      </c>
      <c r="H3170" s="30" t="inlineStr">
        <is>
          <t>ON</t>
        </is>
      </c>
      <c r="I3170" s="31" t="n">
        <v>1132.611974342026</v>
      </c>
      <c r="J3170" s="31" t="n">
        <v>6657.967474874614</v>
      </c>
      <c r="K3170" s="31" t="n">
        <v>3166.666666666667</v>
      </c>
      <c r="L3170" s="31" t="n">
        <v>150</v>
      </c>
      <c r="M3170" s="31">
        <f>I3170+J3170+K3170+L3170</f>
        <v/>
      </c>
      <c r="N3170" s="31">
        <f>M3170*'Dashboard &amp; Optimisation'!$B$18/('Dashboard &amp; Optimisation'!$B$16/3.6)</f>
        <v/>
      </c>
      <c r="O3170" s="31" t="n">
        <v>1100.050615373076</v>
      </c>
      <c r="P3170" s="32" t="n">
        <v>0.07451889713104047</v>
      </c>
      <c r="Q3170" s="33" t="n">
        <v>7.231715741890194</v>
      </c>
      <c r="R3170" s="31" t="n">
        <v>4670.296413044457</v>
      </c>
      <c r="S3170" s="31">
        <f>R3170*IF(A3170=4, 2.0, 3.0)</f>
        <v/>
      </c>
      <c r="T3170" s="29">
        <f>'Dashboard &amp; Optimisation'!$B$18*U3170</f>
        <v/>
      </c>
      <c r="U3170" s="34">
        <f>MIN(1, S3170/M3170)</f>
        <v/>
      </c>
      <c r="V3170" s="34">
        <f>N3170/(N3170+O3170)</f>
        <v/>
      </c>
      <c r="W3170" s="34">
        <f>U3170*V3170</f>
        <v/>
      </c>
      <c r="X3170" s="32">
        <f>T3170/N3170</f>
        <v/>
      </c>
      <c r="Y3170" s="35">
        <f>IF(W3170=MAXIFS(W$2:W$7201, A$2:A$7201, A3170, B$2:B$7201, B3170), "OPTIMAL", "")</f>
        <v/>
      </c>
    </row>
    <row r="3171" ht="20" customHeight="1">
      <c r="A3171" s="36" t="n">
        <v>4</v>
      </c>
      <c r="B3171" s="36" t="n">
        <v>45</v>
      </c>
      <c r="C3171" s="37" t="n">
        <v>95</v>
      </c>
      <c r="D3171" s="37" t="n">
        <v>3</v>
      </c>
      <c r="E3171" s="6" t="n">
        <v>4</v>
      </c>
      <c r="F3171" s="37" t="n">
        <v>1.5</v>
      </c>
      <c r="G3171" s="36" t="n">
        <v>50</v>
      </c>
      <c r="H3171" s="6" t="inlineStr">
        <is>
          <t>OFF</t>
        </is>
      </c>
      <c r="I3171" s="38" t="n">
        <v>1132.611974342026</v>
      </c>
      <c r="J3171" s="38" t="n">
        <v>6657.967474874614</v>
      </c>
      <c r="K3171" s="38" t="n">
        <v>3166.666666666667</v>
      </c>
      <c r="L3171" s="38" t="n">
        <v>150</v>
      </c>
      <c r="M3171" s="38">
        <f>I3171+J3171+K3171+L3171</f>
        <v/>
      </c>
      <c r="N3171" s="38">
        <f>M3171*'Dashboard &amp; Optimisation'!$B$18/('Dashboard &amp; Optimisation'!$B$16/3.6)</f>
        <v/>
      </c>
      <c r="O3171" s="38" t="n">
        <v>1100.050615373076</v>
      </c>
      <c r="P3171" s="39" t="n">
        <v>0.3169765411262968</v>
      </c>
      <c r="Q3171" s="40" t="n">
        <v>7.231715741890194</v>
      </c>
      <c r="R3171" s="38" t="n">
        <v>1097.95298017483</v>
      </c>
      <c r="S3171" s="38">
        <f>R3171*IF(A3171=4, 2.0, 3.0)</f>
        <v/>
      </c>
      <c r="T3171" s="37">
        <f>'Dashboard &amp; Optimisation'!$B$18*U3171</f>
        <v/>
      </c>
      <c r="U3171" s="26">
        <f>MIN(1, S3171/M3171)</f>
        <v/>
      </c>
      <c r="V3171" s="26">
        <f>N3171/(N3171+O3171)</f>
        <v/>
      </c>
      <c r="W3171" s="26">
        <f>U3171*V3171</f>
        <v/>
      </c>
      <c r="X3171" s="39">
        <f>T3171/N3171</f>
        <v/>
      </c>
      <c r="Y3171" s="41">
        <f>IF(W3171=MAXIFS(W$2:W$7201, A$2:A$7201, A3171, B$2:B$7201, B3171), "OPTIMAL", "")</f>
        <v/>
      </c>
    </row>
    <row r="3172" ht="20" customHeight="1">
      <c r="A3172" s="28" t="n">
        <v>4</v>
      </c>
      <c r="B3172" s="28" t="n">
        <v>45</v>
      </c>
      <c r="C3172" s="29" t="n">
        <v>95</v>
      </c>
      <c r="D3172" s="29" t="n">
        <v>3</v>
      </c>
      <c r="E3172" s="30" t="n">
        <v>4</v>
      </c>
      <c r="F3172" s="29" t="n">
        <v>1.5</v>
      </c>
      <c r="G3172" s="28" t="n">
        <v>100</v>
      </c>
      <c r="H3172" s="30" t="inlineStr">
        <is>
          <t>ON</t>
        </is>
      </c>
      <c r="I3172" s="31" t="n">
        <v>1132.611974342026</v>
      </c>
      <c r="J3172" s="31" t="n">
        <v>6657.967474874614</v>
      </c>
      <c r="K3172" s="31" t="n">
        <v>3166.666666666667</v>
      </c>
      <c r="L3172" s="31" t="n">
        <v>150</v>
      </c>
      <c r="M3172" s="31">
        <f>I3172+J3172+K3172+L3172</f>
        <v/>
      </c>
      <c r="N3172" s="31">
        <f>M3172*'Dashboard &amp; Optimisation'!$B$18/('Dashboard &amp; Optimisation'!$B$16/3.6)</f>
        <v/>
      </c>
      <c r="O3172" s="31" t="n">
        <v>1100.050615373076</v>
      </c>
      <c r="P3172" s="32" t="n">
        <v>0.07535655472626097</v>
      </c>
      <c r="Q3172" s="33" t="n">
        <v>7.231715741890194</v>
      </c>
      <c r="R3172" s="31" t="n">
        <v>4618.381761737363</v>
      </c>
      <c r="S3172" s="31">
        <f>R3172*IF(A3172=4, 2.0, 3.0)</f>
        <v/>
      </c>
      <c r="T3172" s="29">
        <f>'Dashboard &amp; Optimisation'!$B$18*U3172</f>
        <v/>
      </c>
      <c r="U3172" s="34">
        <f>MIN(1, S3172/M3172)</f>
        <v/>
      </c>
      <c r="V3172" s="34">
        <f>N3172/(N3172+O3172)</f>
        <v/>
      </c>
      <c r="W3172" s="34">
        <f>U3172*V3172</f>
        <v/>
      </c>
      <c r="X3172" s="32">
        <f>T3172/N3172</f>
        <v/>
      </c>
      <c r="Y3172" s="35">
        <f>IF(W3172=MAXIFS(W$2:W$7201, A$2:A$7201, A3172, B$2:B$7201, B3172), "OPTIMAL", "")</f>
        <v/>
      </c>
    </row>
    <row r="3173" ht="20" customHeight="1">
      <c r="A3173" s="36" t="n">
        <v>4</v>
      </c>
      <c r="B3173" s="36" t="n">
        <v>45</v>
      </c>
      <c r="C3173" s="37" t="n">
        <v>95</v>
      </c>
      <c r="D3173" s="37" t="n">
        <v>3</v>
      </c>
      <c r="E3173" s="6" t="n">
        <v>4</v>
      </c>
      <c r="F3173" s="37" t="n">
        <v>1.5</v>
      </c>
      <c r="G3173" s="36" t="n">
        <v>100</v>
      </c>
      <c r="H3173" s="6" t="inlineStr">
        <is>
          <t>OFF</t>
        </is>
      </c>
      <c r="I3173" s="38" t="n">
        <v>1132.611974342026</v>
      </c>
      <c r="J3173" s="38" t="n">
        <v>6657.967474874614</v>
      </c>
      <c r="K3173" s="38" t="n">
        <v>3166.666666666667</v>
      </c>
      <c r="L3173" s="38" t="n">
        <v>150</v>
      </c>
      <c r="M3173" s="38">
        <f>I3173+J3173+K3173+L3173</f>
        <v/>
      </c>
      <c r="N3173" s="38">
        <f>M3173*'Dashboard &amp; Optimisation'!$B$18/('Dashboard &amp; Optimisation'!$B$16/3.6)</f>
        <v/>
      </c>
      <c r="O3173" s="38" t="n">
        <v>1100.050615373076</v>
      </c>
      <c r="P3173" s="39" t="n">
        <v>0.3178141987215173</v>
      </c>
      <c r="Q3173" s="40" t="n">
        <v>7.231715741890194</v>
      </c>
      <c r="R3173" s="38" t="n">
        <v>1095.05912377465</v>
      </c>
      <c r="S3173" s="38">
        <f>R3173*IF(A3173=4, 2.0, 3.0)</f>
        <v/>
      </c>
      <c r="T3173" s="37">
        <f>'Dashboard &amp; Optimisation'!$B$18*U3173</f>
        <v/>
      </c>
      <c r="U3173" s="26">
        <f>MIN(1, S3173/M3173)</f>
        <v/>
      </c>
      <c r="V3173" s="26">
        <f>N3173/(N3173+O3173)</f>
        <v/>
      </c>
      <c r="W3173" s="26">
        <f>U3173*V3173</f>
        <v/>
      </c>
      <c r="X3173" s="39">
        <f>T3173/N3173</f>
        <v/>
      </c>
      <c r="Y3173" s="41">
        <f>IF(W3173=MAXIFS(W$2:W$7201, A$2:A$7201, A3173, B$2:B$7201, B3173), "OPTIMAL", "")</f>
        <v/>
      </c>
    </row>
    <row r="3174" ht="20" customHeight="1">
      <c r="A3174" s="28" t="n">
        <v>4</v>
      </c>
      <c r="B3174" s="28" t="n">
        <v>45</v>
      </c>
      <c r="C3174" s="29" t="n">
        <v>95</v>
      </c>
      <c r="D3174" s="29" t="n">
        <v>3</v>
      </c>
      <c r="E3174" s="30" t="n">
        <v>4</v>
      </c>
      <c r="F3174" s="29" t="n">
        <v>1.5</v>
      </c>
      <c r="G3174" s="28" t="n">
        <v>150</v>
      </c>
      <c r="H3174" s="30" t="inlineStr">
        <is>
          <t>ON</t>
        </is>
      </c>
      <c r="I3174" s="31" t="n">
        <v>1132.611974342026</v>
      </c>
      <c r="J3174" s="31" t="n">
        <v>6657.967474874614</v>
      </c>
      <c r="K3174" s="31" t="n">
        <v>3166.666666666667</v>
      </c>
      <c r="L3174" s="31" t="n">
        <v>150</v>
      </c>
      <c r="M3174" s="31">
        <f>I3174+J3174+K3174+L3174</f>
        <v/>
      </c>
      <c r="N3174" s="31">
        <f>M3174*'Dashboard &amp; Optimisation'!$B$18/('Dashboard &amp; Optimisation'!$B$16/3.6)</f>
        <v/>
      </c>
      <c r="O3174" s="31" t="n">
        <v>1100.050615373076</v>
      </c>
      <c r="P3174" s="32" t="n">
        <v>0.07619421232148148</v>
      </c>
      <c r="Q3174" s="33" t="n">
        <v>7.231715741890194</v>
      </c>
      <c r="R3174" s="31" t="n">
        <v>4567.608580383057</v>
      </c>
      <c r="S3174" s="31">
        <f>R3174*IF(A3174=4, 2.0, 3.0)</f>
        <v/>
      </c>
      <c r="T3174" s="29">
        <f>'Dashboard &amp; Optimisation'!$B$18*U3174</f>
        <v/>
      </c>
      <c r="U3174" s="34">
        <f>MIN(1, S3174/M3174)</f>
        <v/>
      </c>
      <c r="V3174" s="34">
        <f>N3174/(N3174+O3174)</f>
        <v/>
      </c>
      <c r="W3174" s="34">
        <f>U3174*V3174</f>
        <v/>
      </c>
      <c r="X3174" s="32">
        <f>T3174/N3174</f>
        <v/>
      </c>
      <c r="Y3174" s="35">
        <f>IF(W3174=MAXIFS(W$2:W$7201, A$2:A$7201, A3174, B$2:B$7201, B3174), "OPTIMAL", "")</f>
        <v/>
      </c>
    </row>
    <row r="3175" ht="20" customHeight="1">
      <c r="A3175" s="36" t="n">
        <v>4</v>
      </c>
      <c r="B3175" s="36" t="n">
        <v>45</v>
      </c>
      <c r="C3175" s="37" t="n">
        <v>95</v>
      </c>
      <c r="D3175" s="37" t="n">
        <v>3</v>
      </c>
      <c r="E3175" s="6" t="n">
        <v>4</v>
      </c>
      <c r="F3175" s="37" t="n">
        <v>1.5</v>
      </c>
      <c r="G3175" s="36" t="n">
        <v>150</v>
      </c>
      <c r="H3175" s="6" t="inlineStr">
        <is>
          <t>OFF</t>
        </is>
      </c>
      <c r="I3175" s="38" t="n">
        <v>1132.611974342026</v>
      </c>
      <c r="J3175" s="38" t="n">
        <v>6657.967474874614</v>
      </c>
      <c r="K3175" s="38" t="n">
        <v>3166.666666666667</v>
      </c>
      <c r="L3175" s="38" t="n">
        <v>150</v>
      </c>
      <c r="M3175" s="38">
        <f>I3175+J3175+K3175+L3175</f>
        <v/>
      </c>
      <c r="N3175" s="38">
        <f>M3175*'Dashboard &amp; Optimisation'!$B$18/('Dashboard &amp; Optimisation'!$B$16/3.6)</f>
        <v/>
      </c>
      <c r="O3175" s="38" t="n">
        <v>1100.050615373076</v>
      </c>
      <c r="P3175" s="39" t="n">
        <v>0.3186518563167378</v>
      </c>
      <c r="Q3175" s="40" t="n">
        <v>7.231715741890194</v>
      </c>
      <c r="R3175" s="38" t="n">
        <v>1092.180481852246</v>
      </c>
      <c r="S3175" s="38">
        <f>R3175*IF(A3175=4, 2.0, 3.0)</f>
        <v/>
      </c>
      <c r="T3175" s="37">
        <f>'Dashboard &amp; Optimisation'!$B$18*U3175</f>
        <v/>
      </c>
      <c r="U3175" s="26">
        <f>MIN(1, S3175/M3175)</f>
        <v/>
      </c>
      <c r="V3175" s="26">
        <f>N3175/(N3175+O3175)</f>
        <v/>
      </c>
      <c r="W3175" s="26">
        <f>U3175*V3175</f>
        <v/>
      </c>
      <c r="X3175" s="39">
        <f>T3175/N3175</f>
        <v/>
      </c>
      <c r="Y3175" s="41">
        <f>IF(W3175=MAXIFS(W$2:W$7201, A$2:A$7201, A3175, B$2:B$7201, B3175), "OPTIMAL", "")</f>
        <v/>
      </c>
    </row>
    <row r="3176" ht="20" customHeight="1">
      <c r="A3176" s="28" t="n">
        <v>4</v>
      </c>
      <c r="B3176" s="28" t="n">
        <v>45</v>
      </c>
      <c r="C3176" s="29" t="n">
        <v>95</v>
      </c>
      <c r="D3176" s="29" t="n">
        <v>3</v>
      </c>
      <c r="E3176" s="30" t="n">
        <v>4</v>
      </c>
      <c r="F3176" s="29" t="n">
        <v>1.5</v>
      </c>
      <c r="G3176" s="28" t="n">
        <v>200</v>
      </c>
      <c r="H3176" s="30" t="inlineStr">
        <is>
          <t>ON</t>
        </is>
      </c>
      <c r="I3176" s="31" t="n">
        <v>1132.611974342026</v>
      </c>
      <c r="J3176" s="31" t="n">
        <v>6657.967474874614</v>
      </c>
      <c r="K3176" s="31" t="n">
        <v>3166.666666666667</v>
      </c>
      <c r="L3176" s="31" t="n">
        <v>150</v>
      </c>
      <c r="M3176" s="31">
        <f>I3176+J3176+K3176+L3176</f>
        <v/>
      </c>
      <c r="N3176" s="31">
        <f>M3176*'Dashboard &amp; Optimisation'!$B$18/('Dashboard &amp; Optimisation'!$B$16/3.6)</f>
        <v/>
      </c>
      <c r="O3176" s="31" t="n">
        <v>1100.050615373076</v>
      </c>
      <c r="P3176" s="32" t="n">
        <v>0.07703186991670198</v>
      </c>
      <c r="Q3176" s="33" t="n">
        <v>7.231715741890194</v>
      </c>
      <c r="R3176" s="31" t="n">
        <v>4517.939631368972</v>
      </c>
      <c r="S3176" s="31">
        <f>R3176*IF(A3176=4, 2.0, 3.0)</f>
        <v/>
      </c>
      <c r="T3176" s="29">
        <f>'Dashboard &amp; Optimisation'!$B$18*U3176</f>
        <v/>
      </c>
      <c r="U3176" s="34">
        <f>MIN(1, S3176/M3176)</f>
        <v/>
      </c>
      <c r="V3176" s="34">
        <f>N3176/(N3176+O3176)</f>
        <v/>
      </c>
      <c r="W3176" s="34">
        <f>U3176*V3176</f>
        <v/>
      </c>
      <c r="X3176" s="32">
        <f>T3176/N3176</f>
        <v/>
      </c>
      <c r="Y3176" s="35">
        <f>IF(W3176=MAXIFS(W$2:W$7201, A$2:A$7201, A3176, B$2:B$7201, B3176), "OPTIMAL", "")</f>
        <v/>
      </c>
    </row>
    <row r="3177" ht="20" customHeight="1">
      <c r="A3177" s="36" t="n">
        <v>4</v>
      </c>
      <c r="B3177" s="36" t="n">
        <v>45</v>
      </c>
      <c r="C3177" s="37" t="n">
        <v>95</v>
      </c>
      <c r="D3177" s="37" t="n">
        <v>3</v>
      </c>
      <c r="E3177" s="6" t="n">
        <v>4</v>
      </c>
      <c r="F3177" s="37" t="n">
        <v>1.5</v>
      </c>
      <c r="G3177" s="36" t="n">
        <v>200</v>
      </c>
      <c r="H3177" s="6" t="inlineStr">
        <is>
          <t>OFF</t>
        </is>
      </c>
      <c r="I3177" s="38" t="n">
        <v>1132.611974342026</v>
      </c>
      <c r="J3177" s="38" t="n">
        <v>6657.967474874614</v>
      </c>
      <c r="K3177" s="38" t="n">
        <v>3166.666666666667</v>
      </c>
      <c r="L3177" s="38" t="n">
        <v>150</v>
      </c>
      <c r="M3177" s="38">
        <f>I3177+J3177+K3177+L3177</f>
        <v/>
      </c>
      <c r="N3177" s="38">
        <f>M3177*'Dashboard &amp; Optimisation'!$B$18/('Dashboard &amp; Optimisation'!$B$16/3.6)</f>
        <v/>
      </c>
      <c r="O3177" s="38" t="n">
        <v>1100.050615373076</v>
      </c>
      <c r="P3177" s="39" t="n">
        <v>0.3194895139119583</v>
      </c>
      <c r="Q3177" s="40" t="n">
        <v>7.231715741890194</v>
      </c>
      <c r="R3177" s="38" t="n">
        <v>1089.316934736808</v>
      </c>
      <c r="S3177" s="38">
        <f>R3177*IF(A3177=4, 2.0, 3.0)</f>
        <v/>
      </c>
      <c r="T3177" s="37">
        <f>'Dashboard &amp; Optimisation'!$B$18*U3177</f>
        <v/>
      </c>
      <c r="U3177" s="26">
        <f>MIN(1, S3177/M3177)</f>
        <v/>
      </c>
      <c r="V3177" s="26">
        <f>N3177/(N3177+O3177)</f>
        <v/>
      </c>
      <c r="W3177" s="26">
        <f>U3177*V3177</f>
        <v/>
      </c>
      <c r="X3177" s="39">
        <f>T3177/N3177</f>
        <v/>
      </c>
      <c r="Y3177" s="41">
        <f>IF(W3177=MAXIFS(W$2:W$7201, A$2:A$7201, A3177, B$2:B$7201, B3177), "OPTIMAL", "")</f>
        <v/>
      </c>
    </row>
    <row r="3178" ht="20" customHeight="1">
      <c r="A3178" s="28" t="n">
        <v>4</v>
      </c>
      <c r="B3178" s="28" t="n">
        <v>45</v>
      </c>
      <c r="C3178" s="29" t="n">
        <v>95</v>
      </c>
      <c r="D3178" s="29" t="n">
        <v>3</v>
      </c>
      <c r="E3178" s="30" t="n">
        <v>4</v>
      </c>
      <c r="F3178" s="29" t="n">
        <v>2</v>
      </c>
      <c r="G3178" s="28" t="n">
        <v>50</v>
      </c>
      <c r="H3178" s="30" t="inlineStr">
        <is>
          <t>ON</t>
        </is>
      </c>
      <c r="I3178" s="31" t="n">
        <v>1132.611974342026</v>
      </c>
      <c r="J3178" s="31" t="n">
        <v>6657.967474874614</v>
      </c>
      <c r="K3178" s="31" t="n">
        <v>3166.666666666667</v>
      </c>
      <c r="L3178" s="31" t="n">
        <v>150</v>
      </c>
      <c r="M3178" s="31">
        <f>I3178+J3178+K3178+L3178</f>
        <v/>
      </c>
      <c r="N3178" s="31">
        <f>M3178*'Dashboard &amp; Optimisation'!$B$18/('Dashboard &amp; Optimisation'!$B$16/3.6)</f>
        <v/>
      </c>
      <c r="O3178" s="31" t="n">
        <v>1209.479538322139</v>
      </c>
      <c r="P3178" s="32" t="n">
        <v>0.0720397923747365</v>
      </c>
      <c r="Q3178" s="33" t="n">
        <v>9.575620989186925</v>
      </c>
      <c r="R3178" s="31" t="n">
        <v>4888.958115964356</v>
      </c>
      <c r="S3178" s="31">
        <f>R3178*IF(A3178=4, 2.0, 3.0)</f>
        <v/>
      </c>
      <c r="T3178" s="29">
        <f>'Dashboard &amp; Optimisation'!$B$18*U3178</f>
        <v/>
      </c>
      <c r="U3178" s="34">
        <f>MIN(1, S3178/M3178)</f>
        <v/>
      </c>
      <c r="V3178" s="34">
        <f>N3178/(N3178+O3178)</f>
        <v/>
      </c>
      <c r="W3178" s="34">
        <f>U3178*V3178</f>
        <v/>
      </c>
      <c r="X3178" s="32">
        <f>T3178/N3178</f>
        <v/>
      </c>
      <c r="Y3178" s="35">
        <f>IF(W3178=MAXIFS(W$2:W$7201, A$2:A$7201, A3178, B$2:B$7201, B3178), "OPTIMAL", "")</f>
        <v/>
      </c>
    </row>
    <row r="3179" ht="20" customHeight="1">
      <c r="A3179" s="36" t="n">
        <v>4</v>
      </c>
      <c r="B3179" s="36" t="n">
        <v>45</v>
      </c>
      <c r="C3179" s="37" t="n">
        <v>95</v>
      </c>
      <c r="D3179" s="37" t="n">
        <v>3</v>
      </c>
      <c r="E3179" s="6" t="n">
        <v>4</v>
      </c>
      <c r="F3179" s="37" t="n">
        <v>2</v>
      </c>
      <c r="G3179" s="36" t="n">
        <v>50</v>
      </c>
      <c r="H3179" s="6" t="inlineStr">
        <is>
          <t>OFF</t>
        </is>
      </c>
      <c r="I3179" s="38" t="n">
        <v>1132.611974342026</v>
      </c>
      <c r="J3179" s="38" t="n">
        <v>6657.967474874614</v>
      </c>
      <c r="K3179" s="38" t="n">
        <v>3166.666666666667</v>
      </c>
      <c r="L3179" s="38" t="n">
        <v>150</v>
      </c>
      <c r="M3179" s="38">
        <f>I3179+J3179+K3179+L3179</f>
        <v/>
      </c>
      <c r="N3179" s="38">
        <f>M3179*'Dashboard &amp; Optimisation'!$B$18/('Dashboard &amp; Optimisation'!$B$16/3.6)</f>
        <v/>
      </c>
      <c r="O3179" s="38" t="n">
        <v>1209.479538322139</v>
      </c>
      <c r="P3179" s="39" t="n">
        <v>0.3156767788511801</v>
      </c>
      <c r="Q3179" s="40" t="n">
        <v>9.575620989186925</v>
      </c>
      <c r="R3179" s="38" t="n">
        <v>1115.696659363383</v>
      </c>
      <c r="S3179" s="38">
        <f>R3179*IF(A3179=4, 2.0, 3.0)</f>
        <v/>
      </c>
      <c r="T3179" s="37">
        <f>'Dashboard &amp; Optimisation'!$B$18*U3179</f>
        <v/>
      </c>
      <c r="U3179" s="26">
        <f>MIN(1, S3179/M3179)</f>
        <v/>
      </c>
      <c r="V3179" s="26">
        <f>N3179/(N3179+O3179)</f>
        <v/>
      </c>
      <c r="W3179" s="26">
        <f>U3179*V3179</f>
        <v/>
      </c>
      <c r="X3179" s="39">
        <f>T3179/N3179</f>
        <v/>
      </c>
      <c r="Y3179" s="41">
        <f>IF(W3179=MAXIFS(W$2:W$7201, A$2:A$7201, A3179, B$2:B$7201, B3179), "OPTIMAL", "")</f>
        <v/>
      </c>
    </row>
    <row r="3180" ht="20" customHeight="1">
      <c r="A3180" s="28" t="n">
        <v>4</v>
      </c>
      <c r="B3180" s="28" t="n">
        <v>45</v>
      </c>
      <c r="C3180" s="29" t="n">
        <v>95</v>
      </c>
      <c r="D3180" s="29" t="n">
        <v>3</v>
      </c>
      <c r="E3180" s="30" t="n">
        <v>4</v>
      </c>
      <c r="F3180" s="29" t="n">
        <v>2</v>
      </c>
      <c r="G3180" s="28" t="n">
        <v>100</v>
      </c>
      <c r="H3180" s="30" t="inlineStr">
        <is>
          <t>ON</t>
        </is>
      </c>
      <c r="I3180" s="31" t="n">
        <v>1132.611974342026</v>
      </c>
      <c r="J3180" s="31" t="n">
        <v>6657.967474874614</v>
      </c>
      <c r="K3180" s="31" t="n">
        <v>3166.666666666667</v>
      </c>
      <c r="L3180" s="31" t="n">
        <v>150</v>
      </c>
      <c r="M3180" s="31">
        <f>I3180+J3180+K3180+L3180</f>
        <v/>
      </c>
      <c r="N3180" s="31">
        <f>M3180*'Dashboard &amp; Optimisation'!$B$18/('Dashboard &amp; Optimisation'!$B$16/3.6)</f>
        <v/>
      </c>
      <c r="O3180" s="31" t="n">
        <v>1209.479538322139</v>
      </c>
      <c r="P3180" s="32" t="n">
        <v>0.072877449969957</v>
      </c>
      <c r="Q3180" s="33" t="n">
        <v>9.575620989186925</v>
      </c>
      <c r="R3180" s="31" t="n">
        <v>4832.764150612375</v>
      </c>
      <c r="S3180" s="31">
        <f>R3180*IF(A3180=4, 2.0, 3.0)</f>
        <v/>
      </c>
      <c r="T3180" s="29">
        <f>'Dashboard &amp; Optimisation'!$B$18*U3180</f>
        <v/>
      </c>
      <c r="U3180" s="34">
        <f>MIN(1, S3180/M3180)</f>
        <v/>
      </c>
      <c r="V3180" s="34">
        <f>N3180/(N3180+O3180)</f>
        <v/>
      </c>
      <c r="W3180" s="34">
        <f>U3180*V3180</f>
        <v/>
      </c>
      <c r="X3180" s="32">
        <f>T3180/N3180</f>
        <v/>
      </c>
      <c r="Y3180" s="35">
        <f>IF(W3180=MAXIFS(W$2:W$7201, A$2:A$7201, A3180, B$2:B$7201, B3180), "OPTIMAL", "")</f>
        <v/>
      </c>
    </row>
    <row r="3181" ht="20" customHeight="1">
      <c r="A3181" s="36" t="n">
        <v>4</v>
      </c>
      <c r="B3181" s="36" t="n">
        <v>45</v>
      </c>
      <c r="C3181" s="37" t="n">
        <v>95</v>
      </c>
      <c r="D3181" s="37" t="n">
        <v>3</v>
      </c>
      <c r="E3181" s="6" t="n">
        <v>4</v>
      </c>
      <c r="F3181" s="37" t="n">
        <v>2</v>
      </c>
      <c r="G3181" s="36" t="n">
        <v>100</v>
      </c>
      <c r="H3181" s="6" t="inlineStr">
        <is>
          <t>OFF</t>
        </is>
      </c>
      <c r="I3181" s="38" t="n">
        <v>1132.611974342026</v>
      </c>
      <c r="J3181" s="38" t="n">
        <v>6657.967474874614</v>
      </c>
      <c r="K3181" s="38" t="n">
        <v>3166.666666666667</v>
      </c>
      <c r="L3181" s="38" t="n">
        <v>150</v>
      </c>
      <c r="M3181" s="38">
        <f>I3181+J3181+K3181+L3181</f>
        <v/>
      </c>
      <c r="N3181" s="38">
        <f>M3181*'Dashboard &amp; Optimisation'!$B$18/('Dashboard &amp; Optimisation'!$B$16/3.6)</f>
        <v/>
      </c>
      <c r="O3181" s="38" t="n">
        <v>1209.479538322139</v>
      </c>
      <c r="P3181" s="39" t="n">
        <v>0.3165144364464006</v>
      </c>
      <c r="Q3181" s="40" t="n">
        <v>9.575620989186925</v>
      </c>
      <c r="R3181" s="38" t="n">
        <v>1112.743960613934</v>
      </c>
      <c r="S3181" s="38">
        <f>R3181*IF(A3181=4, 2.0, 3.0)</f>
        <v/>
      </c>
      <c r="T3181" s="37">
        <f>'Dashboard &amp; Optimisation'!$B$18*U3181</f>
        <v/>
      </c>
      <c r="U3181" s="26">
        <f>MIN(1, S3181/M3181)</f>
        <v/>
      </c>
      <c r="V3181" s="26">
        <f>N3181/(N3181+O3181)</f>
        <v/>
      </c>
      <c r="W3181" s="26">
        <f>U3181*V3181</f>
        <v/>
      </c>
      <c r="X3181" s="39">
        <f>T3181/N3181</f>
        <v/>
      </c>
      <c r="Y3181" s="41">
        <f>IF(W3181=MAXIFS(W$2:W$7201, A$2:A$7201, A3181, B$2:B$7201, B3181), "OPTIMAL", "")</f>
        <v/>
      </c>
    </row>
    <row r="3182" ht="20" customHeight="1">
      <c r="A3182" s="28" t="n">
        <v>4</v>
      </c>
      <c r="B3182" s="28" t="n">
        <v>45</v>
      </c>
      <c r="C3182" s="29" t="n">
        <v>95</v>
      </c>
      <c r="D3182" s="29" t="n">
        <v>3</v>
      </c>
      <c r="E3182" s="30" t="n">
        <v>4</v>
      </c>
      <c r="F3182" s="29" t="n">
        <v>2</v>
      </c>
      <c r="G3182" s="28" t="n">
        <v>150</v>
      </c>
      <c r="H3182" s="30" t="inlineStr">
        <is>
          <t>ON</t>
        </is>
      </c>
      <c r="I3182" s="31" t="n">
        <v>1132.611974342026</v>
      </c>
      <c r="J3182" s="31" t="n">
        <v>6657.967474874614</v>
      </c>
      <c r="K3182" s="31" t="n">
        <v>3166.666666666667</v>
      </c>
      <c r="L3182" s="31" t="n">
        <v>150</v>
      </c>
      <c r="M3182" s="31">
        <f>I3182+J3182+K3182+L3182</f>
        <v/>
      </c>
      <c r="N3182" s="31">
        <f>M3182*'Dashboard &amp; Optimisation'!$B$18/('Dashboard &amp; Optimisation'!$B$16/3.6)</f>
        <v/>
      </c>
      <c r="O3182" s="31" t="n">
        <v>1209.479538322139</v>
      </c>
      <c r="P3182" s="32" t="n">
        <v>0.07371510756517749</v>
      </c>
      <c r="Q3182" s="33" t="n">
        <v>9.575620989186925</v>
      </c>
      <c r="R3182" s="31" t="n">
        <v>4777.847299367324</v>
      </c>
      <c r="S3182" s="31">
        <f>R3182*IF(A3182=4, 2.0, 3.0)</f>
        <v/>
      </c>
      <c r="T3182" s="29">
        <f>'Dashboard &amp; Optimisation'!$B$18*U3182</f>
        <v/>
      </c>
      <c r="U3182" s="34">
        <f>MIN(1, S3182/M3182)</f>
        <v/>
      </c>
      <c r="V3182" s="34">
        <f>N3182/(N3182+O3182)</f>
        <v/>
      </c>
      <c r="W3182" s="34">
        <f>U3182*V3182</f>
        <v/>
      </c>
      <c r="X3182" s="32">
        <f>T3182/N3182</f>
        <v/>
      </c>
      <c r="Y3182" s="35">
        <f>IF(W3182=MAXIFS(W$2:W$7201, A$2:A$7201, A3182, B$2:B$7201, B3182), "OPTIMAL", "")</f>
        <v/>
      </c>
    </row>
    <row r="3183" ht="20" customHeight="1">
      <c r="A3183" s="36" t="n">
        <v>4</v>
      </c>
      <c r="B3183" s="36" t="n">
        <v>45</v>
      </c>
      <c r="C3183" s="37" t="n">
        <v>95</v>
      </c>
      <c r="D3183" s="37" t="n">
        <v>3</v>
      </c>
      <c r="E3183" s="6" t="n">
        <v>4</v>
      </c>
      <c r="F3183" s="37" t="n">
        <v>2</v>
      </c>
      <c r="G3183" s="36" t="n">
        <v>150</v>
      </c>
      <c r="H3183" s="6" t="inlineStr">
        <is>
          <t>OFF</t>
        </is>
      </c>
      <c r="I3183" s="38" t="n">
        <v>1132.611974342026</v>
      </c>
      <c r="J3183" s="38" t="n">
        <v>6657.967474874614</v>
      </c>
      <c r="K3183" s="38" t="n">
        <v>3166.666666666667</v>
      </c>
      <c r="L3183" s="38" t="n">
        <v>150</v>
      </c>
      <c r="M3183" s="38">
        <f>I3183+J3183+K3183+L3183</f>
        <v/>
      </c>
      <c r="N3183" s="38">
        <f>M3183*'Dashboard &amp; Optimisation'!$B$18/('Dashboard &amp; Optimisation'!$B$16/3.6)</f>
        <v/>
      </c>
      <c r="O3183" s="38" t="n">
        <v>1209.479538322139</v>
      </c>
      <c r="P3183" s="39" t="n">
        <v>0.3173520940416211</v>
      </c>
      <c r="Q3183" s="40" t="n">
        <v>9.575620989186925</v>
      </c>
      <c r="R3183" s="38" t="n">
        <v>1109.806849286659</v>
      </c>
      <c r="S3183" s="38">
        <f>R3183*IF(A3183=4, 2.0, 3.0)</f>
        <v/>
      </c>
      <c r="T3183" s="37">
        <f>'Dashboard &amp; Optimisation'!$B$18*U3183</f>
        <v/>
      </c>
      <c r="U3183" s="26">
        <f>MIN(1, S3183/M3183)</f>
        <v/>
      </c>
      <c r="V3183" s="26">
        <f>N3183/(N3183+O3183)</f>
        <v/>
      </c>
      <c r="W3183" s="26">
        <f>U3183*V3183</f>
        <v/>
      </c>
      <c r="X3183" s="39">
        <f>T3183/N3183</f>
        <v/>
      </c>
      <c r="Y3183" s="41">
        <f>IF(W3183=MAXIFS(W$2:W$7201, A$2:A$7201, A3183, B$2:B$7201, B3183), "OPTIMAL", "")</f>
        <v/>
      </c>
    </row>
    <row r="3184" ht="20" customHeight="1">
      <c r="A3184" s="28" t="n">
        <v>4</v>
      </c>
      <c r="B3184" s="28" t="n">
        <v>45</v>
      </c>
      <c r="C3184" s="29" t="n">
        <v>95</v>
      </c>
      <c r="D3184" s="29" t="n">
        <v>3</v>
      </c>
      <c r="E3184" s="30" t="n">
        <v>4</v>
      </c>
      <c r="F3184" s="29" t="n">
        <v>2</v>
      </c>
      <c r="G3184" s="28" t="n">
        <v>200</v>
      </c>
      <c r="H3184" s="30" t="inlineStr">
        <is>
          <t>ON</t>
        </is>
      </c>
      <c r="I3184" s="31" t="n">
        <v>1132.611974342026</v>
      </c>
      <c r="J3184" s="31" t="n">
        <v>6657.967474874614</v>
      </c>
      <c r="K3184" s="31" t="n">
        <v>3166.666666666667</v>
      </c>
      <c r="L3184" s="31" t="n">
        <v>150</v>
      </c>
      <c r="M3184" s="31">
        <f>I3184+J3184+K3184+L3184</f>
        <v/>
      </c>
      <c r="N3184" s="31">
        <f>M3184*'Dashboard &amp; Optimisation'!$B$18/('Dashboard &amp; Optimisation'!$B$16/3.6)</f>
        <v/>
      </c>
      <c r="O3184" s="31" t="n">
        <v>1209.479538322139</v>
      </c>
      <c r="P3184" s="32" t="n">
        <v>0.07455276516039799</v>
      </c>
      <c r="Q3184" s="33" t="n">
        <v>9.575620989186925</v>
      </c>
      <c r="R3184" s="31" t="n">
        <v>4724.164514154621</v>
      </c>
      <c r="S3184" s="31">
        <f>R3184*IF(A3184=4, 2.0, 3.0)</f>
        <v/>
      </c>
      <c r="T3184" s="29">
        <f>'Dashboard &amp; Optimisation'!$B$18*U3184</f>
        <v/>
      </c>
      <c r="U3184" s="34">
        <f>MIN(1, S3184/M3184)</f>
        <v/>
      </c>
      <c r="V3184" s="34">
        <f>N3184/(N3184+O3184)</f>
        <v/>
      </c>
      <c r="W3184" s="34">
        <f>U3184*V3184</f>
        <v/>
      </c>
      <c r="X3184" s="32">
        <f>T3184/N3184</f>
        <v/>
      </c>
      <c r="Y3184" s="35">
        <f>IF(W3184=MAXIFS(W$2:W$7201, A$2:A$7201, A3184, B$2:B$7201, B3184), "OPTIMAL", "")</f>
        <v/>
      </c>
    </row>
    <row r="3185" ht="20" customHeight="1">
      <c r="A3185" s="36" t="n">
        <v>4</v>
      </c>
      <c r="B3185" s="36" t="n">
        <v>45</v>
      </c>
      <c r="C3185" s="37" t="n">
        <v>95</v>
      </c>
      <c r="D3185" s="37" t="n">
        <v>3</v>
      </c>
      <c r="E3185" s="6" t="n">
        <v>4</v>
      </c>
      <c r="F3185" s="37" t="n">
        <v>2</v>
      </c>
      <c r="G3185" s="36" t="n">
        <v>200</v>
      </c>
      <c r="H3185" s="6" t="inlineStr">
        <is>
          <t>OFF</t>
        </is>
      </c>
      <c r="I3185" s="38" t="n">
        <v>1132.611974342026</v>
      </c>
      <c r="J3185" s="38" t="n">
        <v>6657.967474874614</v>
      </c>
      <c r="K3185" s="38" t="n">
        <v>3166.666666666667</v>
      </c>
      <c r="L3185" s="38" t="n">
        <v>150</v>
      </c>
      <c r="M3185" s="38">
        <f>I3185+J3185+K3185+L3185</f>
        <v/>
      </c>
      <c r="N3185" s="38">
        <f>M3185*'Dashboard &amp; Optimisation'!$B$18/('Dashboard &amp; Optimisation'!$B$16/3.6)</f>
        <v/>
      </c>
      <c r="O3185" s="38" t="n">
        <v>1209.479538322139</v>
      </c>
      <c r="P3185" s="39" t="n">
        <v>0.3181897516368416</v>
      </c>
      <c r="Q3185" s="40" t="n">
        <v>9.575620989186925</v>
      </c>
      <c r="R3185" s="38" t="n">
        <v>1106.885202276501</v>
      </c>
      <c r="S3185" s="38">
        <f>R3185*IF(A3185=4, 2.0, 3.0)</f>
        <v/>
      </c>
      <c r="T3185" s="37">
        <f>'Dashboard &amp; Optimisation'!$B$18*U3185</f>
        <v/>
      </c>
      <c r="U3185" s="26">
        <f>MIN(1, S3185/M3185)</f>
        <v/>
      </c>
      <c r="V3185" s="26">
        <f>N3185/(N3185+O3185)</f>
        <v/>
      </c>
      <c r="W3185" s="26">
        <f>U3185*V3185</f>
        <v/>
      </c>
      <c r="X3185" s="39">
        <f>T3185/N3185</f>
        <v/>
      </c>
      <c r="Y3185" s="41">
        <f>IF(W3185=MAXIFS(W$2:W$7201, A$2:A$7201, A3185, B$2:B$7201, B3185), "OPTIMAL", "")</f>
        <v/>
      </c>
    </row>
    <row r="3186" ht="20" customHeight="1">
      <c r="A3186" s="28" t="n">
        <v>4</v>
      </c>
      <c r="B3186" s="28" t="n">
        <v>45</v>
      </c>
      <c r="C3186" s="29" t="n">
        <v>95</v>
      </c>
      <c r="D3186" s="29" t="n">
        <v>3</v>
      </c>
      <c r="E3186" s="30" t="n">
        <v>8</v>
      </c>
      <c r="F3186" s="29" t="n">
        <v>1.5</v>
      </c>
      <c r="G3186" s="28" t="n">
        <v>50</v>
      </c>
      <c r="H3186" s="30" t="inlineStr">
        <is>
          <t>ON</t>
        </is>
      </c>
      <c r="I3186" s="31" t="n">
        <v>1132.611974342026</v>
      </c>
      <c r="J3186" s="31" t="n">
        <v>6657.967474874614</v>
      </c>
      <c r="K3186" s="31" t="n">
        <v>3166.666666666667</v>
      </c>
      <c r="L3186" s="31" t="n">
        <v>150</v>
      </c>
      <c r="M3186" s="31">
        <f>I3186+J3186+K3186+L3186</f>
        <v/>
      </c>
      <c r="N3186" s="31">
        <f>M3186*'Dashboard &amp; Optimisation'!$B$18/('Dashboard &amp; Optimisation'!$B$16/3.6)</f>
        <v/>
      </c>
      <c r="O3186" s="31" t="n">
        <v>1436.405822130259</v>
      </c>
      <c r="P3186" s="32" t="n">
        <v>0.05604689554510234</v>
      </c>
      <c r="Q3186" s="33" t="n">
        <v>14.26343148378039</v>
      </c>
      <c r="R3186" s="31" t="n">
        <v>6438.459715480909</v>
      </c>
      <c r="S3186" s="31">
        <f>R3186*IF(A3186=4, 2.0, 3.0)</f>
        <v/>
      </c>
      <c r="T3186" s="29">
        <f>'Dashboard &amp; Optimisation'!$B$18*U3186</f>
        <v/>
      </c>
      <c r="U3186" s="34">
        <f>MIN(1, S3186/M3186)</f>
        <v/>
      </c>
      <c r="V3186" s="34">
        <f>N3186/(N3186+O3186)</f>
        <v/>
      </c>
      <c r="W3186" s="34">
        <f>U3186*V3186</f>
        <v/>
      </c>
      <c r="X3186" s="32">
        <f>T3186/N3186</f>
        <v/>
      </c>
      <c r="Y3186" s="35">
        <f>IF(W3186=MAXIFS(W$2:W$7201, A$2:A$7201, A3186, B$2:B$7201, B3186), "OPTIMAL", "")</f>
        <v/>
      </c>
    </row>
    <row r="3187" ht="20" customHeight="1">
      <c r="A3187" s="36" t="n">
        <v>4</v>
      </c>
      <c r="B3187" s="36" t="n">
        <v>45</v>
      </c>
      <c r="C3187" s="37" t="n">
        <v>95</v>
      </c>
      <c r="D3187" s="37" t="n">
        <v>3</v>
      </c>
      <c r="E3187" s="6" t="n">
        <v>8</v>
      </c>
      <c r="F3187" s="37" t="n">
        <v>1.5</v>
      </c>
      <c r="G3187" s="36" t="n">
        <v>50</v>
      </c>
      <c r="H3187" s="6" t="inlineStr">
        <is>
          <t>OFF</t>
        </is>
      </c>
      <c r="I3187" s="38" t="n">
        <v>1132.611974342026</v>
      </c>
      <c r="J3187" s="38" t="n">
        <v>6657.967474874614</v>
      </c>
      <c r="K3187" s="38" t="n">
        <v>3166.666666666667</v>
      </c>
      <c r="L3187" s="38" t="n">
        <v>150</v>
      </c>
      <c r="M3187" s="38">
        <f>I3187+J3187+K3187+L3187</f>
        <v/>
      </c>
      <c r="N3187" s="38">
        <f>M3187*'Dashboard &amp; Optimisation'!$B$18/('Dashboard &amp; Optimisation'!$B$16/3.6)</f>
        <v/>
      </c>
      <c r="O3187" s="38" t="n">
        <v>1436.405822130259</v>
      </c>
      <c r="P3187" s="39" t="n">
        <v>0.2460028078722845</v>
      </c>
      <c r="Q3187" s="40" t="n">
        <v>14.26343148378039</v>
      </c>
      <c r="R3187" s="38" t="n">
        <v>1466.87626155979</v>
      </c>
      <c r="S3187" s="38">
        <f>R3187*IF(A3187=4, 2.0, 3.0)</f>
        <v/>
      </c>
      <c r="T3187" s="37">
        <f>'Dashboard &amp; Optimisation'!$B$18*U3187</f>
        <v/>
      </c>
      <c r="U3187" s="26">
        <f>MIN(1, S3187/M3187)</f>
        <v/>
      </c>
      <c r="V3187" s="26">
        <f>N3187/(N3187+O3187)</f>
        <v/>
      </c>
      <c r="W3187" s="26">
        <f>U3187*V3187</f>
        <v/>
      </c>
      <c r="X3187" s="39">
        <f>T3187/N3187</f>
        <v/>
      </c>
      <c r="Y3187" s="41">
        <f>IF(W3187=MAXIFS(W$2:W$7201, A$2:A$7201, A3187, B$2:B$7201, B3187), "OPTIMAL", "")</f>
        <v/>
      </c>
    </row>
    <row r="3188" ht="20" customHeight="1">
      <c r="A3188" s="28" t="n">
        <v>4</v>
      </c>
      <c r="B3188" s="28" t="n">
        <v>45</v>
      </c>
      <c r="C3188" s="29" t="n">
        <v>95</v>
      </c>
      <c r="D3188" s="29" t="n">
        <v>3</v>
      </c>
      <c r="E3188" s="30" t="n">
        <v>8</v>
      </c>
      <c r="F3188" s="29" t="n">
        <v>1.5</v>
      </c>
      <c r="G3188" s="28" t="n">
        <v>100</v>
      </c>
      <c r="H3188" s="30" t="inlineStr">
        <is>
          <t>ON</t>
        </is>
      </c>
      <c r="I3188" s="31" t="n">
        <v>1132.611974342026</v>
      </c>
      <c r="J3188" s="31" t="n">
        <v>6657.967474874614</v>
      </c>
      <c r="K3188" s="31" t="n">
        <v>3166.666666666667</v>
      </c>
      <c r="L3188" s="31" t="n">
        <v>150</v>
      </c>
      <c r="M3188" s="31">
        <f>I3188+J3188+K3188+L3188</f>
        <v/>
      </c>
      <c r="N3188" s="31">
        <f>M3188*'Dashboard &amp; Optimisation'!$B$18/('Dashboard &amp; Optimisation'!$B$16/3.6)</f>
        <v/>
      </c>
      <c r="O3188" s="31" t="n">
        <v>1436.405822130259</v>
      </c>
      <c r="P3188" s="32" t="n">
        <v>0.05688455314032285</v>
      </c>
      <c r="Q3188" s="33" t="n">
        <v>14.26343148378039</v>
      </c>
      <c r="R3188" s="31" t="n">
        <v>6343.649711983302</v>
      </c>
      <c r="S3188" s="31">
        <f>R3188*IF(A3188=4, 2.0, 3.0)</f>
        <v/>
      </c>
      <c r="T3188" s="29">
        <f>'Dashboard &amp; Optimisation'!$B$18*U3188</f>
        <v/>
      </c>
      <c r="U3188" s="34">
        <f>MIN(1, S3188/M3188)</f>
        <v/>
      </c>
      <c r="V3188" s="34">
        <f>N3188/(N3188+O3188)</f>
        <v/>
      </c>
      <c r="W3188" s="34">
        <f>U3188*V3188</f>
        <v/>
      </c>
      <c r="X3188" s="32">
        <f>T3188/N3188</f>
        <v/>
      </c>
      <c r="Y3188" s="35">
        <f>IF(W3188=MAXIFS(W$2:W$7201, A$2:A$7201, A3188, B$2:B$7201, B3188), "OPTIMAL", "")</f>
        <v/>
      </c>
    </row>
    <row r="3189" ht="20" customHeight="1">
      <c r="A3189" s="36" t="n">
        <v>4</v>
      </c>
      <c r="B3189" s="36" t="n">
        <v>45</v>
      </c>
      <c r="C3189" s="37" t="n">
        <v>95</v>
      </c>
      <c r="D3189" s="37" t="n">
        <v>3</v>
      </c>
      <c r="E3189" s="6" t="n">
        <v>8</v>
      </c>
      <c r="F3189" s="37" t="n">
        <v>1.5</v>
      </c>
      <c r="G3189" s="36" t="n">
        <v>100</v>
      </c>
      <c r="H3189" s="6" t="inlineStr">
        <is>
          <t>OFF</t>
        </is>
      </c>
      <c r="I3189" s="38" t="n">
        <v>1132.611974342026</v>
      </c>
      <c r="J3189" s="38" t="n">
        <v>6657.967474874614</v>
      </c>
      <c r="K3189" s="38" t="n">
        <v>3166.666666666667</v>
      </c>
      <c r="L3189" s="38" t="n">
        <v>150</v>
      </c>
      <c r="M3189" s="38">
        <f>I3189+J3189+K3189+L3189</f>
        <v/>
      </c>
      <c r="N3189" s="38">
        <f>M3189*'Dashboard &amp; Optimisation'!$B$18/('Dashboard &amp; Optimisation'!$B$16/3.6)</f>
        <v/>
      </c>
      <c r="O3189" s="38" t="n">
        <v>1436.405822130259</v>
      </c>
      <c r="P3189" s="39" t="n">
        <v>0.246840465467505</v>
      </c>
      <c r="Q3189" s="40" t="n">
        <v>14.26343148378039</v>
      </c>
      <c r="R3189" s="38" t="n">
        <v>1461.898390369112</v>
      </c>
      <c r="S3189" s="38">
        <f>R3189*IF(A3189=4, 2.0, 3.0)</f>
        <v/>
      </c>
      <c r="T3189" s="37">
        <f>'Dashboard &amp; Optimisation'!$B$18*U3189</f>
        <v/>
      </c>
      <c r="U3189" s="26">
        <f>MIN(1, S3189/M3189)</f>
        <v/>
      </c>
      <c r="V3189" s="26">
        <f>N3189/(N3189+O3189)</f>
        <v/>
      </c>
      <c r="W3189" s="26">
        <f>U3189*V3189</f>
        <v/>
      </c>
      <c r="X3189" s="39">
        <f>T3189/N3189</f>
        <v/>
      </c>
      <c r="Y3189" s="41">
        <f>IF(W3189=MAXIFS(W$2:W$7201, A$2:A$7201, A3189, B$2:B$7201, B3189), "OPTIMAL", "")</f>
        <v/>
      </c>
    </row>
    <row r="3190" ht="20" customHeight="1">
      <c r="A3190" s="28" t="n">
        <v>4</v>
      </c>
      <c r="B3190" s="28" t="n">
        <v>45</v>
      </c>
      <c r="C3190" s="29" t="n">
        <v>95</v>
      </c>
      <c r="D3190" s="29" t="n">
        <v>3</v>
      </c>
      <c r="E3190" s="30" t="n">
        <v>8</v>
      </c>
      <c r="F3190" s="29" t="n">
        <v>1.5</v>
      </c>
      <c r="G3190" s="28" t="n">
        <v>150</v>
      </c>
      <c r="H3190" s="30" t="inlineStr">
        <is>
          <t>ON</t>
        </is>
      </c>
      <c r="I3190" s="31" t="n">
        <v>1132.611974342026</v>
      </c>
      <c r="J3190" s="31" t="n">
        <v>6657.967474874614</v>
      </c>
      <c r="K3190" s="31" t="n">
        <v>3166.666666666667</v>
      </c>
      <c r="L3190" s="31" t="n">
        <v>150</v>
      </c>
      <c r="M3190" s="31">
        <f>I3190+J3190+K3190+L3190</f>
        <v/>
      </c>
      <c r="N3190" s="31">
        <f>M3190*'Dashboard &amp; Optimisation'!$B$18/('Dashboard &amp; Optimisation'!$B$16/3.6)</f>
        <v/>
      </c>
      <c r="O3190" s="31" t="n">
        <v>1436.405822130259</v>
      </c>
      <c r="P3190" s="32" t="n">
        <v>0.05772221073554335</v>
      </c>
      <c r="Q3190" s="33" t="n">
        <v>14.26343148378039</v>
      </c>
      <c r="R3190" s="31" t="n">
        <v>6251.591450614786</v>
      </c>
      <c r="S3190" s="31">
        <f>R3190*IF(A3190=4, 2.0, 3.0)</f>
        <v/>
      </c>
      <c r="T3190" s="29">
        <f>'Dashboard &amp; Optimisation'!$B$18*U3190</f>
        <v/>
      </c>
      <c r="U3190" s="34">
        <f>MIN(1, S3190/M3190)</f>
        <v/>
      </c>
      <c r="V3190" s="34">
        <f>N3190/(N3190+O3190)</f>
        <v/>
      </c>
      <c r="W3190" s="34">
        <f>U3190*V3190</f>
        <v/>
      </c>
      <c r="X3190" s="32">
        <f>T3190/N3190</f>
        <v/>
      </c>
      <c r="Y3190" s="35">
        <f>IF(W3190=MAXIFS(W$2:W$7201, A$2:A$7201, A3190, B$2:B$7201, B3190), "OPTIMAL", "")</f>
        <v/>
      </c>
    </row>
    <row r="3191" ht="20" customHeight="1">
      <c r="A3191" s="36" t="n">
        <v>4</v>
      </c>
      <c r="B3191" s="36" t="n">
        <v>45</v>
      </c>
      <c r="C3191" s="37" t="n">
        <v>95</v>
      </c>
      <c r="D3191" s="37" t="n">
        <v>3</v>
      </c>
      <c r="E3191" s="6" t="n">
        <v>8</v>
      </c>
      <c r="F3191" s="37" t="n">
        <v>1.5</v>
      </c>
      <c r="G3191" s="36" t="n">
        <v>150</v>
      </c>
      <c r="H3191" s="6" t="inlineStr">
        <is>
          <t>OFF</t>
        </is>
      </c>
      <c r="I3191" s="38" t="n">
        <v>1132.611974342026</v>
      </c>
      <c r="J3191" s="38" t="n">
        <v>6657.967474874614</v>
      </c>
      <c r="K3191" s="38" t="n">
        <v>3166.666666666667</v>
      </c>
      <c r="L3191" s="38" t="n">
        <v>150</v>
      </c>
      <c r="M3191" s="38">
        <f>I3191+J3191+K3191+L3191</f>
        <v/>
      </c>
      <c r="N3191" s="38">
        <f>M3191*'Dashboard &amp; Optimisation'!$B$18/('Dashboard &amp; Optimisation'!$B$16/3.6)</f>
        <v/>
      </c>
      <c r="O3191" s="38" t="n">
        <v>1436.405822130259</v>
      </c>
      <c r="P3191" s="39" t="n">
        <v>0.2476781230627255</v>
      </c>
      <c r="Q3191" s="40" t="n">
        <v>14.26343148378039</v>
      </c>
      <c r="R3191" s="38" t="n">
        <v>1456.954189908487</v>
      </c>
      <c r="S3191" s="38">
        <f>R3191*IF(A3191=4, 2.0, 3.0)</f>
        <v/>
      </c>
      <c r="T3191" s="37">
        <f>'Dashboard &amp; Optimisation'!$B$18*U3191</f>
        <v/>
      </c>
      <c r="U3191" s="26">
        <f>MIN(1, S3191/M3191)</f>
        <v/>
      </c>
      <c r="V3191" s="26">
        <f>N3191/(N3191+O3191)</f>
        <v/>
      </c>
      <c r="W3191" s="26">
        <f>U3191*V3191</f>
        <v/>
      </c>
      <c r="X3191" s="39">
        <f>T3191/N3191</f>
        <v/>
      </c>
      <c r="Y3191" s="41">
        <f>IF(W3191=MAXIFS(W$2:W$7201, A$2:A$7201, A3191, B$2:B$7201, B3191), "OPTIMAL", "")</f>
        <v/>
      </c>
    </row>
    <row r="3192" ht="20" customHeight="1">
      <c r="A3192" s="28" t="n">
        <v>4</v>
      </c>
      <c r="B3192" s="28" t="n">
        <v>45</v>
      </c>
      <c r="C3192" s="29" t="n">
        <v>95</v>
      </c>
      <c r="D3192" s="29" t="n">
        <v>3</v>
      </c>
      <c r="E3192" s="30" t="n">
        <v>8</v>
      </c>
      <c r="F3192" s="29" t="n">
        <v>1.5</v>
      </c>
      <c r="G3192" s="28" t="n">
        <v>200</v>
      </c>
      <c r="H3192" s="30" t="inlineStr">
        <is>
          <t>ON</t>
        </is>
      </c>
      <c r="I3192" s="31" t="n">
        <v>1132.611974342026</v>
      </c>
      <c r="J3192" s="31" t="n">
        <v>6657.967474874614</v>
      </c>
      <c r="K3192" s="31" t="n">
        <v>3166.666666666667</v>
      </c>
      <c r="L3192" s="31" t="n">
        <v>150</v>
      </c>
      <c r="M3192" s="31">
        <f>I3192+J3192+K3192+L3192</f>
        <v/>
      </c>
      <c r="N3192" s="31">
        <f>M3192*'Dashboard &amp; Optimisation'!$B$18/('Dashboard &amp; Optimisation'!$B$16/3.6)</f>
        <v/>
      </c>
      <c r="O3192" s="31" t="n">
        <v>1436.405822130259</v>
      </c>
      <c r="P3192" s="32" t="n">
        <v>0.05855986833076385</v>
      </c>
      <c r="Q3192" s="33" t="n">
        <v>14.26343148378039</v>
      </c>
      <c r="R3192" s="31" t="n">
        <v>6162.166846186979</v>
      </c>
      <c r="S3192" s="31">
        <f>R3192*IF(A3192=4, 2.0, 3.0)</f>
        <v/>
      </c>
      <c r="T3192" s="29">
        <f>'Dashboard &amp; Optimisation'!$B$18*U3192</f>
        <v/>
      </c>
      <c r="U3192" s="34">
        <f>MIN(1, S3192/M3192)</f>
        <v/>
      </c>
      <c r="V3192" s="34">
        <f>N3192/(N3192+O3192)</f>
        <v/>
      </c>
      <c r="W3192" s="34">
        <f>U3192*V3192</f>
        <v/>
      </c>
      <c r="X3192" s="32">
        <f>T3192/N3192</f>
        <v/>
      </c>
      <c r="Y3192" s="35">
        <f>IF(W3192=MAXIFS(W$2:W$7201, A$2:A$7201, A3192, B$2:B$7201, B3192), "OPTIMAL", "")</f>
        <v/>
      </c>
    </row>
    <row r="3193" ht="20" customHeight="1">
      <c r="A3193" s="36" t="n">
        <v>4</v>
      </c>
      <c r="B3193" s="36" t="n">
        <v>45</v>
      </c>
      <c r="C3193" s="37" t="n">
        <v>95</v>
      </c>
      <c r="D3193" s="37" t="n">
        <v>3</v>
      </c>
      <c r="E3193" s="6" t="n">
        <v>8</v>
      </c>
      <c r="F3193" s="37" t="n">
        <v>1.5</v>
      </c>
      <c r="G3193" s="36" t="n">
        <v>200</v>
      </c>
      <c r="H3193" s="6" t="inlineStr">
        <is>
          <t>OFF</t>
        </is>
      </c>
      <c r="I3193" s="38" t="n">
        <v>1132.611974342026</v>
      </c>
      <c r="J3193" s="38" t="n">
        <v>6657.967474874614</v>
      </c>
      <c r="K3193" s="38" t="n">
        <v>3166.666666666667</v>
      </c>
      <c r="L3193" s="38" t="n">
        <v>150</v>
      </c>
      <c r="M3193" s="38">
        <f>I3193+J3193+K3193+L3193</f>
        <v/>
      </c>
      <c r="N3193" s="38">
        <f>M3193*'Dashboard &amp; Optimisation'!$B$18/('Dashboard &amp; Optimisation'!$B$16/3.6)</f>
        <v/>
      </c>
      <c r="O3193" s="38" t="n">
        <v>1436.405822130259</v>
      </c>
      <c r="P3193" s="39" t="n">
        <v>0.248515780657946</v>
      </c>
      <c r="Q3193" s="40" t="n">
        <v>14.26343148378039</v>
      </c>
      <c r="R3193" s="38" t="n">
        <v>1452.04331970204</v>
      </c>
      <c r="S3193" s="38">
        <f>R3193*IF(A3193=4, 2.0, 3.0)</f>
        <v/>
      </c>
      <c r="T3193" s="37">
        <f>'Dashboard &amp; Optimisation'!$B$18*U3193</f>
        <v/>
      </c>
      <c r="U3193" s="26">
        <f>MIN(1, S3193/M3193)</f>
        <v/>
      </c>
      <c r="V3193" s="26">
        <f>N3193/(N3193+O3193)</f>
        <v/>
      </c>
      <c r="W3193" s="26">
        <f>U3193*V3193</f>
        <v/>
      </c>
      <c r="X3193" s="39">
        <f>T3193/N3193</f>
        <v/>
      </c>
      <c r="Y3193" s="41">
        <f>IF(W3193=MAXIFS(W$2:W$7201, A$2:A$7201, A3193, B$2:B$7201, B3193), "OPTIMAL", "")</f>
        <v/>
      </c>
    </row>
    <row r="3194" ht="20" customHeight="1">
      <c r="A3194" s="28" t="n">
        <v>4</v>
      </c>
      <c r="B3194" s="28" t="n">
        <v>45</v>
      </c>
      <c r="C3194" s="29" t="n">
        <v>95</v>
      </c>
      <c r="D3194" s="29" t="n">
        <v>3</v>
      </c>
      <c r="E3194" s="30" t="n">
        <v>8</v>
      </c>
      <c r="F3194" s="29" t="n">
        <v>2</v>
      </c>
      <c r="G3194" s="28" t="n">
        <v>50</v>
      </c>
      <c r="H3194" s="30" t="inlineStr">
        <is>
          <t>ON</t>
        </is>
      </c>
      <c r="I3194" s="31" t="n">
        <v>1132.611974342026</v>
      </c>
      <c r="J3194" s="31" t="n">
        <v>6657.967474874614</v>
      </c>
      <c r="K3194" s="31" t="n">
        <v>3166.666666666667</v>
      </c>
      <c r="L3194" s="31" t="n">
        <v>150</v>
      </c>
      <c r="M3194" s="31">
        <f>I3194+J3194+K3194+L3194</f>
        <v/>
      </c>
      <c r="N3194" s="31">
        <f>M3194*'Dashboard &amp; Optimisation'!$B$18/('Dashboard &amp; Optimisation'!$B$16/3.6)</f>
        <v/>
      </c>
      <c r="O3194" s="31" t="n">
        <v>1674.767682569438</v>
      </c>
      <c r="P3194" s="32" t="n">
        <v>0.05493227091356569</v>
      </c>
      <c r="Q3194" s="33" t="n">
        <v>18.95124197837385</v>
      </c>
      <c r="R3194" s="31" t="n">
        <v>6734.621326342411</v>
      </c>
      <c r="S3194" s="31">
        <f>R3194*IF(A3194=4, 2.0, 3.0)</f>
        <v/>
      </c>
      <c r="T3194" s="29">
        <f>'Dashboard &amp; Optimisation'!$B$18*U3194</f>
        <v/>
      </c>
      <c r="U3194" s="34">
        <f>MIN(1, S3194/M3194)</f>
        <v/>
      </c>
      <c r="V3194" s="34">
        <f>N3194/(N3194+O3194)</f>
        <v/>
      </c>
      <c r="W3194" s="34">
        <f>U3194*V3194</f>
        <v/>
      </c>
      <c r="X3194" s="32">
        <f>T3194/N3194</f>
        <v/>
      </c>
      <c r="Y3194" s="35">
        <f>IF(W3194=MAXIFS(W$2:W$7201, A$2:A$7201, A3194, B$2:B$7201, B3194), "OPTIMAL", "")</f>
        <v/>
      </c>
    </row>
    <row r="3195" ht="20" customHeight="1">
      <c r="A3195" s="36" t="n">
        <v>4</v>
      </c>
      <c r="B3195" s="36" t="n">
        <v>45</v>
      </c>
      <c r="C3195" s="37" t="n">
        <v>95</v>
      </c>
      <c r="D3195" s="37" t="n">
        <v>3</v>
      </c>
      <c r="E3195" s="6" t="n">
        <v>8</v>
      </c>
      <c r="F3195" s="37" t="n">
        <v>2</v>
      </c>
      <c r="G3195" s="36" t="n">
        <v>50</v>
      </c>
      <c r="H3195" s="6" t="inlineStr">
        <is>
          <t>OFF</t>
        </is>
      </c>
      <c r="I3195" s="38" t="n">
        <v>1132.611974342026</v>
      </c>
      <c r="J3195" s="38" t="n">
        <v>6657.967474874614</v>
      </c>
      <c r="K3195" s="38" t="n">
        <v>3166.666666666667</v>
      </c>
      <c r="L3195" s="38" t="n">
        <v>150</v>
      </c>
      <c r="M3195" s="38">
        <f>I3195+J3195+K3195+L3195</f>
        <v/>
      </c>
      <c r="N3195" s="38">
        <f>M3195*'Dashboard &amp; Optimisation'!$B$18/('Dashboard &amp; Optimisation'!$B$16/3.6)</f>
        <v/>
      </c>
      <c r="O3195" s="38" t="n">
        <v>1674.767682569438</v>
      </c>
      <c r="P3195" s="39" t="n">
        <v>0.2463404222842907</v>
      </c>
      <c r="Q3195" s="40" t="n">
        <v>18.95124197837385</v>
      </c>
      <c r="R3195" s="38" t="n">
        <v>1501.775631333365</v>
      </c>
      <c r="S3195" s="38">
        <f>R3195*IF(A3195=4, 2.0, 3.0)</f>
        <v/>
      </c>
      <c r="T3195" s="37">
        <f>'Dashboard &amp; Optimisation'!$B$18*U3195</f>
        <v/>
      </c>
      <c r="U3195" s="26">
        <f>MIN(1, S3195/M3195)</f>
        <v/>
      </c>
      <c r="V3195" s="26">
        <f>N3195/(N3195+O3195)</f>
        <v/>
      </c>
      <c r="W3195" s="26">
        <f>U3195*V3195</f>
        <v/>
      </c>
      <c r="X3195" s="39">
        <f>T3195/N3195</f>
        <v/>
      </c>
      <c r="Y3195" s="41">
        <f>IF(W3195=MAXIFS(W$2:W$7201, A$2:A$7201, A3195, B$2:B$7201, B3195), "OPTIMAL", "")</f>
        <v/>
      </c>
    </row>
    <row r="3196" ht="20" customHeight="1">
      <c r="A3196" s="28" t="n">
        <v>4</v>
      </c>
      <c r="B3196" s="28" t="n">
        <v>45</v>
      </c>
      <c r="C3196" s="29" t="n">
        <v>95</v>
      </c>
      <c r="D3196" s="29" t="n">
        <v>3</v>
      </c>
      <c r="E3196" s="30" t="n">
        <v>8</v>
      </c>
      <c r="F3196" s="29" t="n">
        <v>2</v>
      </c>
      <c r="G3196" s="28" t="n">
        <v>100</v>
      </c>
      <c r="H3196" s="30" t="inlineStr">
        <is>
          <t>ON</t>
        </is>
      </c>
      <c r="I3196" s="31" t="n">
        <v>1132.611974342026</v>
      </c>
      <c r="J3196" s="31" t="n">
        <v>6657.967474874614</v>
      </c>
      <c r="K3196" s="31" t="n">
        <v>3166.666666666667</v>
      </c>
      <c r="L3196" s="31" t="n">
        <v>150</v>
      </c>
      <c r="M3196" s="31">
        <f>I3196+J3196+K3196+L3196</f>
        <v/>
      </c>
      <c r="N3196" s="31">
        <f>M3196*'Dashboard &amp; Optimisation'!$B$18/('Dashboard &amp; Optimisation'!$B$16/3.6)</f>
        <v/>
      </c>
      <c r="O3196" s="31" t="n">
        <v>1674.767682569438</v>
      </c>
      <c r="P3196" s="32" t="n">
        <v>0.0557699285087862</v>
      </c>
      <c r="Q3196" s="33" t="n">
        <v>18.95124197837385</v>
      </c>
      <c r="R3196" s="31" t="n">
        <v>6633.468126835333</v>
      </c>
      <c r="S3196" s="31">
        <f>R3196*IF(A3196=4, 2.0, 3.0)</f>
        <v/>
      </c>
      <c r="T3196" s="29">
        <f>'Dashboard &amp; Optimisation'!$B$18*U3196</f>
        <v/>
      </c>
      <c r="U3196" s="34">
        <f>MIN(1, S3196/M3196)</f>
        <v/>
      </c>
      <c r="V3196" s="34">
        <f>N3196/(N3196+O3196)</f>
        <v/>
      </c>
      <c r="W3196" s="34">
        <f>U3196*V3196</f>
        <v/>
      </c>
      <c r="X3196" s="32">
        <f>T3196/N3196</f>
        <v/>
      </c>
      <c r="Y3196" s="35">
        <f>IF(W3196=MAXIFS(W$2:W$7201, A$2:A$7201, A3196, B$2:B$7201, B3196), "OPTIMAL", "")</f>
        <v/>
      </c>
    </row>
    <row r="3197" ht="20" customHeight="1">
      <c r="A3197" s="36" t="n">
        <v>4</v>
      </c>
      <c r="B3197" s="36" t="n">
        <v>45</v>
      </c>
      <c r="C3197" s="37" t="n">
        <v>95</v>
      </c>
      <c r="D3197" s="37" t="n">
        <v>3</v>
      </c>
      <c r="E3197" s="6" t="n">
        <v>8</v>
      </c>
      <c r="F3197" s="37" t="n">
        <v>2</v>
      </c>
      <c r="G3197" s="36" t="n">
        <v>100</v>
      </c>
      <c r="H3197" s="6" t="inlineStr">
        <is>
          <t>OFF</t>
        </is>
      </c>
      <c r="I3197" s="38" t="n">
        <v>1132.611974342026</v>
      </c>
      <c r="J3197" s="38" t="n">
        <v>6657.967474874614</v>
      </c>
      <c r="K3197" s="38" t="n">
        <v>3166.666666666667</v>
      </c>
      <c r="L3197" s="38" t="n">
        <v>150</v>
      </c>
      <c r="M3197" s="38">
        <f>I3197+J3197+K3197+L3197</f>
        <v/>
      </c>
      <c r="N3197" s="38">
        <f>M3197*'Dashboard &amp; Optimisation'!$B$18/('Dashboard &amp; Optimisation'!$B$16/3.6)</f>
        <v/>
      </c>
      <c r="O3197" s="38" t="n">
        <v>1674.767682569438</v>
      </c>
      <c r="P3197" s="39" t="n">
        <v>0.2471780798795112</v>
      </c>
      <c r="Q3197" s="40" t="n">
        <v>18.95124197837385</v>
      </c>
      <c r="R3197" s="38" t="n">
        <v>1496.686289412283</v>
      </c>
      <c r="S3197" s="38">
        <f>R3197*IF(A3197=4, 2.0, 3.0)</f>
        <v/>
      </c>
      <c r="T3197" s="37">
        <f>'Dashboard &amp; Optimisation'!$B$18*U3197</f>
        <v/>
      </c>
      <c r="U3197" s="26">
        <f>MIN(1, S3197/M3197)</f>
        <v/>
      </c>
      <c r="V3197" s="26">
        <f>N3197/(N3197+O3197)</f>
        <v/>
      </c>
      <c r="W3197" s="26">
        <f>U3197*V3197</f>
        <v/>
      </c>
      <c r="X3197" s="39">
        <f>T3197/N3197</f>
        <v/>
      </c>
      <c r="Y3197" s="41">
        <f>IF(W3197=MAXIFS(W$2:W$7201, A$2:A$7201, A3197, B$2:B$7201, B3197), "OPTIMAL", "")</f>
        <v/>
      </c>
    </row>
    <row r="3198" ht="20" customHeight="1">
      <c r="A3198" s="28" t="n">
        <v>4</v>
      </c>
      <c r="B3198" s="28" t="n">
        <v>45</v>
      </c>
      <c r="C3198" s="29" t="n">
        <v>95</v>
      </c>
      <c r="D3198" s="29" t="n">
        <v>3</v>
      </c>
      <c r="E3198" s="30" t="n">
        <v>8</v>
      </c>
      <c r="F3198" s="29" t="n">
        <v>2</v>
      </c>
      <c r="G3198" s="28" t="n">
        <v>150</v>
      </c>
      <c r="H3198" s="30" t="inlineStr">
        <is>
          <t>ON</t>
        </is>
      </c>
      <c r="I3198" s="31" t="n">
        <v>1132.611974342026</v>
      </c>
      <c r="J3198" s="31" t="n">
        <v>6657.967474874614</v>
      </c>
      <c r="K3198" s="31" t="n">
        <v>3166.666666666667</v>
      </c>
      <c r="L3198" s="31" t="n">
        <v>150</v>
      </c>
      <c r="M3198" s="31">
        <f>I3198+J3198+K3198+L3198</f>
        <v/>
      </c>
      <c r="N3198" s="31">
        <f>M3198*'Dashboard &amp; Optimisation'!$B$18/('Dashboard &amp; Optimisation'!$B$16/3.6)</f>
        <v/>
      </c>
      <c r="O3198" s="31" t="n">
        <v>1674.767682569438</v>
      </c>
      <c r="P3198" s="32" t="n">
        <v>0.0566075861040067</v>
      </c>
      <c r="Q3198" s="33" t="n">
        <v>18.95124197837385</v>
      </c>
      <c r="R3198" s="31" t="n">
        <v>6535.308580712178</v>
      </c>
      <c r="S3198" s="31">
        <f>R3198*IF(A3198=4, 2.0, 3.0)</f>
        <v/>
      </c>
      <c r="T3198" s="29">
        <f>'Dashboard &amp; Optimisation'!$B$18*U3198</f>
        <v/>
      </c>
      <c r="U3198" s="34">
        <f>MIN(1, S3198/M3198)</f>
        <v/>
      </c>
      <c r="V3198" s="34">
        <f>N3198/(N3198+O3198)</f>
        <v/>
      </c>
      <c r="W3198" s="34">
        <f>U3198*V3198</f>
        <v/>
      </c>
      <c r="X3198" s="32">
        <f>T3198/N3198</f>
        <v/>
      </c>
      <c r="Y3198" s="35">
        <f>IF(W3198=MAXIFS(W$2:W$7201, A$2:A$7201, A3198, B$2:B$7201, B3198), "OPTIMAL", "")</f>
        <v/>
      </c>
    </row>
    <row r="3199" ht="20" customHeight="1">
      <c r="A3199" s="36" t="n">
        <v>4</v>
      </c>
      <c r="B3199" s="36" t="n">
        <v>45</v>
      </c>
      <c r="C3199" s="37" t="n">
        <v>95</v>
      </c>
      <c r="D3199" s="37" t="n">
        <v>3</v>
      </c>
      <c r="E3199" s="6" t="n">
        <v>8</v>
      </c>
      <c r="F3199" s="37" t="n">
        <v>2</v>
      </c>
      <c r="G3199" s="36" t="n">
        <v>150</v>
      </c>
      <c r="H3199" s="6" t="inlineStr">
        <is>
          <t>OFF</t>
        </is>
      </c>
      <c r="I3199" s="38" t="n">
        <v>1132.611974342026</v>
      </c>
      <c r="J3199" s="38" t="n">
        <v>6657.967474874614</v>
      </c>
      <c r="K3199" s="38" t="n">
        <v>3166.666666666667</v>
      </c>
      <c r="L3199" s="38" t="n">
        <v>150</v>
      </c>
      <c r="M3199" s="38">
        <f>I3199+J3199+K3199+L3199</f>
        <v/>
      </c>
      <c r="N3199" s="38">
        <f>M3199*'Dashboard &amp; Optimisation'!$B$18/('Dashboard &amp; Optimisation'!$B$16/3.6)</f>
        <v/>
      </c>
      <c r="O3199" s="38" t="n">
        <v>1674.767682569438</v>
      </c>
      <c r="P3199" s="39" t="n">
        <v>0.2480157374747317</v>
      </c>
      <c r="Q3199" s="40" t="n">
        <v>18.95124197837385</v>
      </c>
      <c r="R3199" s="38" t="n">
        <v>1491.631325357365</v>
      </c>
      <c r="S3199" s="38">
        <f>R3199*IF(A3199=4, 2.0, 3.0)</f>
        <v/>
      </c>
      <c r="T3199" s="37">
        <f>'Dashboard &amp; Optimisation'!$B$18*U3199</f>
        <v/>
      </c>
      <c r="U3199" s="26">
        <f>MIN(1, S3199/M3199)</f>
        <v/>
      </c>
      <c r="V3199" s="26">
        <f>N3199/(N3199+O3199)</f>
        <v/>
      </c>
      <c r="W3199" s="26">
        <f>U3199*V3199</f>
        <v/>
      </c>
      <c r="X3199" s="39">
        <f>T3199/N3199</f>
        <v/>
      </c>
      <c r="Y3199" s="41">
        <f>IF(W3199=MAXIFS(W$2:W$7201, A$2:A$7201, A3199, B$2:B$7201, B3199), "OPTIMAL", "")</f>
        <v/>
      </c>
    </row>
    <row r="3200" ht="20" customHeight="1">
      <c r="A3200" s="28" t="n">
        <v>4</v>
      </c>
      <c r="B3200" s="28" t="n">
        <v>45</v>
      </c>
      <c r="C3200" s="29" t="n">
        <v>95</v>
      </c>
      <c r="D3200" s="29" t="n">
        <v>3</v>
      </c>
      <c r="E3200" s="30" t="n">
        <v>8</v>
      </c>
      <c r="F3200" s="29" t="n">
        <v>2</v>
      </c>
      <c r="G3200" s="28" t="n">
        <v>200</v>
      </c>
      <c r="H3200" s="30" t="inlineStr">
        <is>
          <t>ON</t>
        </is>
      </c>
      <c r="I3200" s="31" t="n">
        <v>1132.611974342026</v>
      </c>
      <c r="J3200" s="31" t="n">
        <v>6657.967474874614</v>
      </c>
      <c r="K3200" s="31" t="n">
        <v>3166.666666666667</v>
      </c>
      <c r="L3200" s="31" t="n">
        <v>150</v>
      </c>
      <c r="M3200" s="31">
        <f>I3200+J3200+K3200+L3200</f>
        <v/>
      </c>
      <c r="N3200" s="31">
        <f>M3200*'Dashboard &amp; Optimisation'!$B$18/('Dashboard &amp; Optimisation'!$B$16/3.6)</f>
        <v/>
      </c>
      <c r="O3200" s="31" t="n">
        <v>1674.767682569438</v>
      </c>
      <c r="P3200" s="32" t="n">
        <v>0.0574452436992272</v>
      </c>
      <c r="Q3200" s="33" t="n">
        <v>18.95124197837385</v>
      </c>
      <c r="R3200" s="31" t="n">
        <v>6440.011729010999</v>
      </c>
      <c r="S3200" s="31">
        <f>R3200*IF(A3200=4, 2.0, 3.0)</f>
        <v/>
      </c>
      <c r="T3200" s="29">
        <f>'Dashboard &amp; Optimisation'!$B$18*U3200</f>
        <v/>
      </c>
      <c r="U3200" s="34">
        <f>MIN(1, S3200/M3200)</f>
        <v/>
      </c>
      <c r="V3200" s="34">
        <f>N3200/(N3200+O3200)</f>
        <v/>
      </c>
      <c r="W3200" s="34">
        <f>U3200*V3200</f>
        <v/>
      </c>
      <c r="X3200" s="32">
        <f>T3200/N3200</f>
        <v/>
      </c>
      <c r="Y3200" s="35">
        <f>IF(W3200=MAXIFS(W$2:W$7201, A$2:A$7201, A3200, B$2:B$7201, B3200), "OPTIMAL", "")</f>
        <v/>
      </c>
    </row>
    <row r="3201" ht="20" customHeight="1">
      <c r="A3201" s="36" t="n">
        <v>4</v>
      </c>
      <c r="B3201" s="36" t="n">
        <v>45</v>
      </c>
      <c r="C3201" s="37" t="n">
        <v>95</v>
      </c>
      <c r="D3201" s="37" t="n">
        <v>3</v>
      </c>
      <c r="E3201" s="6" t="n">
        <v>8</v>
      </c>
      <c r="F3201" s="37" t="n">
        <v>2</v>
      </c>
      <c r="G3201" s="36" t="n">
        <v>200</v>
      </c>
      <c r="H3201" s="6" t="inlineStr">
        <is>
          <t>OFF</t>
        </is>
      </c>
      <c r="I3201" s="38" t="n">
        <v>1132.611974342026</v>
      </c>
      <c r="J3201" s="38" t="n">
        <v>6657.967474874614</v>
      </c>
      <c r="K3201" s="38" t="n">
        <v>3166.666666666667</v>
      </c>
      <c r="L3201" s="38" t="n">
        <v>150</v>
      </c>
      <c r="M3201" s="38">
        <f>I3201+J3201+K3201+L3201</f>
        <v/>
      </c>
      <c r="N3201" s="38">
        <f>M3201*'Dashboard &amp; Optimisation'!$B$18/('Dashboard &amp; Optimisation'!$B$16/3.6)</f>
        <v/>
      </c>
      <c r="O3201" s="38" t="n">
        <v>1674.767682569438</v>
      </c>
      <c r="P3201" s="39" t="n">
        <v>0.2488533950699522</v>
      </c>
      <c r="Q3201" s="40" t="n">
        <v>18.95124197837385</v>
      </c>
      <c r="R3201" s="38" t="n">
        <v>1486.610392013847</v>
      </c>
      <c r="S3201" s="38">
        <f>R3201*IF(A3201=4, 2.0, 3.0)</f>
        <v/>
      </c>
      <c r="T3201" s="37">
        <f>'Dashboard &amp; Optimisation'!$B$18*U3201</f>
        <v/>
      </c>
      <c r="U3201" s="26">
        <f>MIN(1, S3201/M3201)</f>
        <v/>
      </c>
      <c r="V3201" s="26">
        <f>N3201/(N3201+O3201)</f>
        <v/>
      </c>
      <c r="W3201" s="26">
        <f>U3201*V3201</f>
        <v/>
      </c>
      <c r="X3201" s="39">
        <f>T3201/N3201</f>
        <v/>
      </c>
      <c r="Y3201" s="41">
        <f>IF(W3201=MAXIFS(W$2:W$7201, A$2:A$7201, A3201, B$2:B$7201, B3201), "OPTIMAL", "")</f>
        <v/>
      </c>
    </row>
    <row r="3202" ht="20" customHeight="1">
      <c r="A3202" s="28" t="n">
        <v>4</v>
      </c>
      <c r="B3202" s="28" t="n">
        <v>45</v>
      </c>
      <c r="C3202" s="29" t="n">
        <v>100</v>
      </c>
      <c r="D3202" s="29" t="n">
        <v>2</v>
      </c>
      <c r="E3202" s="30" t="n">
        <v>0</v>
      </c>
      <c r="F3202" s="29" t="n">
        <v>0</v>
      </c>
      <c r="G3202" s="28" t="n">
        <v>50</v>
      </c>
      <c r="H3202" s="30" t="inlineStr">
        <is>
          <t>ON</t>
        </is>
      </c>
      <c r="I3202" s="31" t="n">
        <v>1132.611974342026</v>
      </c>
      <c r="J3202" s="31" t="n">
        <v>6657.967474874614</v>
      </c>
      <c r="K3202" s="31" t="n">
        <v>3166.666666666667</v>
      </c>
      <c r="L3202" s="31" t="n">
        <v>150</v>
      </c>
      <c r="M3202" s="31">
        <f>I3202+J3202+K3202+L3202</f>
        <v/>
      </c>
      <c r="N3202" s="31">
        <f>M3202*'Dashboard &amp; Optimisation'!$B$18/('Dashboard &amp; Optimisation'!$B$16/3.6)</f>
        <v/>
      </c>
      <c r="O3202" s="31" t="n">
        <v>480.2250526573088</v>
      </c>
      <c r="P3202" s="32" t="n">
        <v>0.4798838462133561</v>
      </c>
      <c r="Q3202" s="33" t="n">
        <v>0.2</v>
      </c>
      <c r="R3202" s="31" t="n">
        <v>601.9202768368352</v>
      </c>
      <c r="S3202" s="31">
        <f>R3202*IF(A3202=4, 2.0, 3.0)</f>
        <v/>
      </c>
      <c r="T3202" s="29">
        <f>'Dashboard &amp; Optimisation'!$B$18*U3202</f>
        <v/>
      </c>
      <c r="U3202" s="34">
        <f>MIN(1, S3202/M3202)</f>
        <v/>
      </c>
      <c r="V3202" s="34">
        <f>N3202/(N3202+O3202)</f>
        <v/>
      </c>
      <c r="W3202" s="34">
        <f>U3202*V3202</f>
        <v/>
      </c>
      <c r="X3202" s="32">
        <f>T3202/N3202</f>
        <v/>
      </c>
      <c r="Y3202" s="35">
        <f>IF(W3202=MAXIFS(W$2:W$7201, A$2:A$7201, A3202, B$2:B$7201, B3202), "OPTIMAL", "")</f>
        <v/>
      </c>
    </row>
    <row r="3203" ht="20" customHeight="1">
      <c r="A3203" s="36" t="n">
        <v>4</v>
      </c>
      <c r="B3203" s="36" t="n">
        <v>45</v>
      </c>
      <c r="C3203" s="37" t="n">
        <v>100</v>
      </c>
      <c r="D3203" s="37" t="n">
        <v>2</v>
      </c>
      <c r="E3203" s="6" t="n">
        <v>0</v>
      </c>
      <c r="F3203" s="37" t="n">
        <v>0</v>
      </c>
      <c r="G3203" s="36" t="n">
        <v>50</v>
      </c>
      <c r="H3203" s="6" t="inlineStr">
        <is>
          <t>OFF</t>
        </is>
      </c>
      <c r="I3203" s="38" t="n">
        <v>1132.611974342026</v>
      </c>
      <c r="J3203" s="38" t="n">
        <v>6657.967474874614</v>
      </c>
      <c r="K3203" s="38" t="n">
        <v>3166.666666666667</v>
      </c>
      <c r="L3203" s="38" t="n">
        <v>150</v>
      </c>
      <c r="M3203" s="38">
        <f>I3203+J3203+K3203+L3203</f>
        <v/>
      </c>
      <c r="N3203" s="38">
        <f>M3203*'Dashboard &amp; Optimisation'!$B$18/('Dashboard &amp; Optimisation'!$B$16/3.6)</f>
        <v/>
      </c>
      <c r="O3203" s="38" t="n">
        <v>480.2250526573088</v>
      </c>
      <c r="P3203" s="39" t="n">
        <v>0.7981937323971467</v>
      </c>
      <c r="Q3203" s="40" t="n">
        <v>0.2</v>
      </c>
      <c r="R3203" s="38" t="n">
        <v>361.8818412602473</v>
      </c>
      <c r="S3203" s="38">
        <f>R3203*IF(A3203=4, 2.0, 3.0)</f>
        <v/>
      </c>
      <c r="T3203" s="37">
        <f>'Dashboard &amp; Optimisation'!$B$18*U3203</f>
        <v/>
      </c>
      <c r="U3203" s="26">
        <f>MIN(1, S3203/M3203)</f>
        <v/>
      </c>
      <c r="V3203" s="26">
        <f>N3203/(N3203+O3203)</f>
        <v/>
      </c>
      <c r="W3203" s="26">
        <f>U3203*V3203</f>
        <v/>
      </c>
      <c r="X3203" s="39">
        <f>T3203/N3203</f>
        <v/>
      </c>
      <c r="Y3203" s="41">
        <f>IF(W3203=MAXIFS(W$2:W$7201, A$2:A$7201, A3203, B$2:B$7201, B3203), "OPTIMAL", "")</f>
        <v/>
      </c>
    </row>
    <row r="3204" ht="20" customHeight="1">
      <c r="A3204" s="28" t="n">
        <v>4</v>
      </c>
      <c r="B3204" s="28" t="n">
        <v>45</v>
      </c>
      <c r="C3204" s="29" t="n">
        <v>100</v>
      </c>
      <c r="D3204" s="29" t="n">
        <v>2</v>
      </c>
      <c r="E3204" s="30" t="n">
        <v>0</v>
      </c>
      <c r="F3204" s="29" t="n">
        <v>0</v>
      </c>
      <c r="G3204" s="28" t="n">
        <v>100</v>
      </c>
      <c r="H3204" s="30" t="inlineStr">
        <is>
          <t>ON</t>
        </is>
      </c>
      <c r="I3204" s="31" t="n">
        <v>1132.611974342026</v>
      </c>
      <c r="J3204" s="31" t="n">
        <v>6657.967474874614</v>
      </c>
      <c r="K3204" s="31" t="n">
        <v>3166.666666666667</v>
      </c>
      <c r="L3204" s="31" t="n">
        <v>150</v>
      </c>
      <c r="M3204" s="31">
        <f>I3204+J3204+K3204+L3204</f>
        <v/>
      </c>
      <c r="N3204" s="31">
        <f>M3204*'Dashboard &amp; Optimisation'!$B$18/('Dashboard &amp; Optimisation'!$B$16/3.6)</f>
        <v/>
      </c>
      <c r="O3204" s="31" t="n">
        <v>480.2250526573088</v>
      </c>
      <c r="P3204" s="32" t="n">
        <v>0.4806796209288155</v>
      </c>
      <c r="Q3204" s="33" t="n">
        <v>0.2</v>
      </c>
      <c r="R3204" s="31" t="n">
        <v>600.9237857933757</v>
      </c>
      <c r="S3204" s="31">
        <f>R3204*IF(A3204=4, 2.0, 3.0)</f>
        <v/>
      </c>
      <c r="T3204" s="29">
        <f>'Dashboard &amp; Optimisation'!$B$18*U3204</f>
        <v/>
      </c>
      <c r="U3204" s="34">
        <f>MIN(1, S3204/M3204)</f>
        <v/>
      </c>
      <c r="V3204" s="34">
        <f>N3204/(N3204+O3204)</f>
        <v/>
      </c>
      <c r="W3204" s="34">
        <f>U3204*V3204</f>
        <v/>
      </c>
      <c r="X3204" s="32">
        <f>T3204/N3204</f>
        <v/>
      </c>
      <c r="Y3204" s="35">
        <f>IF(W3204=MAXIFS(W$2:W$7201, A$2:A$7201, A3204, B$2:B$7201, B3204), "OPTIMAL", "")</f>
        <v/>
      </c>
    </row>
    <row r="3205" ht="20" customHeight="1">
      <c r="A3205" s="36" t="n">
        <v>4</v>
      </c>
      <c r="B3205" s="36" t="n">
        <v>45</v>
      </c>
      <c r="C3205" s="37" t="n">
        <v>100</v>
      </c>
      <c r="D3205" s="37" t="n">
        <v>2</v>
      </c>
      <c r="E3205" s="6" t="n">
        <v>0</v>
      </c>
      <c r="F3205" s="37" t="n">
        <v>0</v>
      </c>
      <c r="G3205" s="36" t="n">
        <v>100</v>
      </c>
      <c r="H3205" s="6" t="inlineStr">
        <is>
          <t>OFF</t>
        </is>
      </c>
      <c r="I3205" s="38" t="n">
        <v>1132.611974342026</v>
      </c>
      <c r="J3205" s="38" t="n">
        <v>6657.967474874614</v>
      </c>
      <c r="K3205" s="38" t="n">
        <v>3166.666666666667</v>
      </c>
      <c r="L3205" s="38" t="n">
        <v>150</v>
      </c>
      <c r="M3205" s="38">
        <f>I3205+J3205+K3205+L3205</f>
        <v/>
      </c>
      <c r="N3205" s="38">
        <f>M3205*'Dashboard &amp; Optimisation'!$B$18/('Dashboard &amp; Optimisation'!$B$16/3.6)</f>
        <v/>
      </c>
      <c r="O3205" s="38" t="n">
        <v>480.2250526573088</v>
      </c>
      <c r="P3205" s="39" t="n">
        <v>0.7989895071126063</v>
      </c>
      <c r="Q3205" s="40" t="n">
        <v>0.2</v>
      </c>
      <c r="R3205" s="38" t="n">
        <v>361.5214154765602</v>
      </c>
      <c r="S3205" s="38">
        <f>R3205*IF(A3205=4, 2.0, 3.0)</f>
        <v/>
      </c>
      <c r="T3205" s="37">
        <f>'Dashboard &amp; Optimisation'!$B$18*U3205</f>
        <v/>
      </c>
      <c r="U3205" s="26">
        <f>MIN(1, S3205/M3205)</f>
        <v/>
      </c>
      <c r="V3205" s="26">
        <f>N3205/(N3205+O3205)</f>
        <v/>
      </c>
      <c r="W3205" s="26">
        <f>U3205*V3205</f>
        <v/>
      </c>
      <c r="X3205" s="39">
        <f>T3205/N3205</f>
        <v/>
      </c>
      <c r="Y3205" s="41">
        <f>IF(W3205=MAXIFS(W$2:W$7201, A$2:A$7201, A3205, B$2:B$7201, B3205), "OPTIMAL", "")</f>
        <v/>
      </c>
    </row>
    <row r="3206" ht="20" customHeight="1">
      <c r="A3206" s="28" t="n">
        <v>4</v>
      </c>
      <c r="B3206" s="28" t="n">
        <v>45</v>
      </c>
      <c r="C3206" s="29" t="n">
        <v>100</v>
      </c>
      <c r="D3206" s="29" t="n">
        <v>2</v>
      </c>
      <c r="E3206" s="30" t="n">
        <v>0</v>
      </c>
      <c r="F3206" s="29" t="n">
        <v>0</v>
      </c>
      <c r="G3206" s="28" t="n">
        <v>150</v>
      </c>
      <c r="H3206" s="30" t="inlineStr">
        <is>
          <t>ON</t>
        </is>
      </c>
      <c r="I3206" s="31" t="n">
        <v>1132.611974342026</v>
      </c>
      <c r="J3206" s="31" t="n">
        <v>6657.967474874614</v>
      </c>
      <c r="K3206" s="31" t="n">
        <v>3166.666666666667</v>
      </c>
      <c r="L3206" s="31" t="n">
        <v>150</v>
      </c>
      <c r="M3206" s="31">
        <f>I3206+J3206+K3206+L3206</f>
        <v/>
      </c>
      <c r="N3206" s="31">
        <f>M3206*'Dashboard &amp; Optimisation'!$B$18/('Dashboard &amp; Optimisation'!$B$16/3.6)</f>
        <v/>
      </c>
      <c r="O3206" s="31" t="n">
        <v>480.2250526573088</v>
      </c>
      <c r="P3206" s="32" t="n">
        <v>0.481475395644275</v>
      </c>
      <c r="Q3206" s="33" t="n">
        <v>0.2</v>
      </c>
      <c r="R3206" s="31" t="n">
        <v>599.9305887183461</v>
      </c>
      <c r="S3206" s="31">
        <f>R3206*IF(A3206=4, 2.0, 3.0)</f>
        <v/>
      </c>
      <c r="T3206" s="29">
        <f>'Dashboard &amp; Optimisation'!$B$18*U3206</f>
        <v/>
      </c>
      <c r="U3206" s="34">
        <f>MIN(1, S3206/M3206)</f>
        <v/>
      </c>
      <c r="V3206" s="34">
        <f>N3206/(N3206+O3206)</f>
        <v/>
      </c>
      <c r="W3206" s="34">
        <f>U3206*V3206</f>
        <v/>
      </c>
      <c r="X3206" s="32">
        <f>T3206/N3206</f>
        <v/>
      </c>
      <c r="Y3206" s="35">
        <f>IF(W3206=MAXIFS(W$2:W$7201, A$2:A$7201, A3206, B$2:B$7201, B3206), "OPTIMAL", "")</f>
        <v/>
      </c>
    </row>
    <row r="3207" ht="20" customHeight="1">
      <c r="A3207" s="36" t="n">
        <v>4</v>
      </c>
      <c r="B3207" s="36" t="n">
        <v>45</v>
      </c>
      <c r="C3207" s="37" t="n">
        <v>100</v>
      </c>
      <c r="D3207" s="37" t="n">
        <v>2</v>
      </c>
      <c r="E3207" s="6" t="n">
        <v>0</v>
      </c>
      <c r="F3207" s="37" t="n">
        <v>0</v>
      </c>
      <c r="G3207" s="36" t="n">
        <v>150</v>
      </c>
      <c r="H3207" s="6" t="inlineStr">
        <is>
          <t>OFF</t>
        </is>
      </c>
      <c r="I3207" s="38" t="n">
        <v>1132.611974342026</v>
      </c>
      <c r="J3207" s="38" t="n">
        <v>6657.967474874614</v>
      </c>
      <c r="K3207" s="38" t="n">
        <v>3166.666666666667</v>
      </c>
      <c r="L3207" s="38" t="n">
        <v>150</v>
      </c>
      <c r="M3207" s="38">
        <f>I3207+J3207+K3207+L3207</f>
        <v/>
      </c>
      <c r="N3207" s="38">
        <f>M3207*'Dashboard &amp; Optimisation'!$B$18/('Dashboard &amp; Optimisation'!$B$16/3.6)</f>
        <v/>
      </c>
      <c r="O3207" s="38" t="n">
        <v>480.2250526573088</v>
      </c>
      <c r="P3207" s="39" t="n">
        <v>0.7997852818280657</v>
      </c>
      <c r="Q3207" s="40" t="n">
        <v>0.2</v>
      </c>
      <c r="R3207" s="38" t="n">
        <v>361.1617069296914</v>
      </c>
      <c r="S3207" s="38">
        <f>R3207*IF(A3207=4, 2.0, 3.0)</f>
        <v/>
      </c>
      <c r="T3207" s="37">
        <f>'Dashboard &amp; Optimisation'!$B$18*U3207</f>
        <v/>
      </c>
      <c r="U3207" s="26">
        <f>MIN(1, S3207/M3207)</f>
        <v/>
      </c>
      <c r="V3207" s="26">
        <f>N3207/(N3207+O3207)</f>
        <v/>
      </c>
      <c r="W3207" s="26">
        <f>U3207*V3207</f>
        <v/>
      </c>
      <c r="X3207" s="39">
        <f>T3207/N3207</f>
        <v/>
      </c>
      <c r="Y3207" s="41">
        <f>IF(W3207=MAXIFS(W$2:W$7201, A$2:A$7201, A3207, B$2:B$7201, B3207), "OPTIMAL", "")</f>
        <v/>
      </c>
    </row>
    <row r="3208" ht="20" customHeight="1">
      <c r="A3208" s="28" t="n">
        <v>4</v>
      </c>
      <c r="B3208" s="28" t="n">
        <v>45</v>
      </c>
      <c r="C3208" s="29" t="n">
        <v>100</v>
      </c>
      <c r="D3208" s="29" t="n">
        <v>2</v>
      </c>
      <c r="E3208" s="30" t="n">
        <v>0</v>
      </c>
      <c r="F3208" s="29" t="n">
        <v>0</v>
      </c>
      <c r="G3208" s="28" t="n">
        <v>200</v>
      </c>
      <c r="H3208" s="30" t="inlineStr">
        <is>
          <t>ON</t>
        </is>
      </c>
      <c r="I3208" s="31" t="n">
        <v>1132.611974342026</v>
      </c>
      <c r="J3208" s="31" t="n">
        <v>6657.967474874614</v>
      </c>
      <c r="K3208" s="31" t="n">
        <v>3166.666666666667</v>
      </c>
      <c r="L3208" s="31" t="n">
        <v>150</v>
      </c>
      <c r="M3208" s="31">
        <f>I3208+J3208+K3208+L3208</f>
        <v/>
      </c>
      <c r="N3208" s="31">
        <f>M3208*'Dashboard &amp; Optimisation'!$B$18/('Dashboard &amp; Optimisation'!$B$16/3.6)</f>
        <v/>
      </c>
      <c r="O3208" s="31" t="n">
        <v>480.2250526573088</v>
      </c>
      <c r="P3208" s="32" t="n">
        <v>0.4822711703597344</v>
      </c>
      <c r="Q3208" s="33" t="n">
        <v>0.2</v>
      </c>
      <c r="R3208" s="31" t="n">
        <v>598.940669306044</v>
      </c>
      <c r="S3208" s="31">
        <f>R3208*IF(A3208=4, 2.0, 3.0)</f>
        <v/>
      </c>
      <c r="T3208" s="29">
        <f>'Dashboard &amp; Optimisation'!$B$18*U3208</f>
        <v/>
      </c>
      <c r="U3208" s="34">
        <f>MIN(1, S3208/M3208)</f>
        <v/>
      </c>
      <c r="V3208" s="34">
        <f>N3208/(N3208+O3208)</f>
        <v/>
      </c>
      <c r="W3208" s="34">
        <f>U3208*V3208</f>
        <v/>
      </c>
      <c r="X3208" s="32">
        <f>T3208/N3208</f>
        <v/>
      </c>
      <c r="Y3208" s="35">
        <f>IF(W3208=MAXIFS(W$2:W$7201, A$2:A$7201, A3208, B$2:B$7201, B3208), "OPTIMAL", "")</f>
        <v/>
      </c>
    </row>
    <row r="3209" ht="20" customHeight="1">
      <c r="A3209" s="36" t="n">
        <v>4</v>
      </c>
      <c r="B3209" s="36" t="n">
        <v>45</v>
      </c>
      <c r="C3209" s="37" t="n">
        <v>100</v>
      </c>
      <c r="D3209" s="37" t="n">
        <v>2</v>
      </c>
      <c r="E3209" s="6" t="n">
        <v>0</v>
      </c>
      <c r="F3209" s="37" t="n">
        <v>0</v>
      </c>
      <c r="G3209" s="36" t="n">
        <v>200</v>
      </c>
      <c r="H3209" s="6" t="inlineStr">
        <is>
          <t>OFF</t>
        </is>
      </c>
      <c r="I3209" s="38" t="n">
        <v>1132.611974342026</v>
      </c>
      <c r="J3209" s="38" t="n">
        <v>6657.967474874614</v>
      </c>
      <c r="K3209" s="38" t="n">
        <v>3166.666666666667</v>
      </c>
      <c r="L3209" s="38" t="n">
        <v>150</v>
      </c>
      <c r="M3209" s="38">
        <f>I3209+J3209+K3209+L3209</f>
        <v/>
      </c>
      <c r="N3209" s="38">
        <f>M3209*'Dashboard &amp; Optimisation'!$B$18/('Dashboard &amp; Optimisation'!$B$16/3.6)</f>
        <v/>
      </c>
      <c r="O3209" s="38" t="n">
        <v>480.2250526573088</v>
      </c>
      <c r="P3209" s="39" t="n">
        <v>0.8005810565435252</v>
      </c>
      <c r="Q3209" s="40" t="n">
        <v>0.2</v>
      </c>
      <c r="R3209" s="38" t="n">
        <v>360.8027134808486</v>
      </c>
      <c r="S3209" s="38">
        <f>R3209*IF(A3209=4, 2.0, 3.0)</f>
        <v/>
      </c>
      <c r="T3209" s="37">
        <f>'Dashboard &amp; Optimisation'!$B$18*U3209</f>
        <v/>
      </c>
      <c r="U3209" s="26">
        <f>MIN(1, S3209/M3209)</f>
        <v/>
      </c>
      <c r="V3209" s="26">
        <f>N3209/(N3209+O3209)</f>
        <v/>
      </c>
      <c r="W3209" s="26">
        <f>U3209*V3209</f>
        <v/>
      </c>
      <c r="X3209" s="39">
        <f>T3209/N3209</f>
        <v/>
      </c>
      <c r="Y3209" s="41">
        <f>IF(W3209=MAXIFS(W$2:W$7201, A$2:A$7201, A3209, B$2:B$7201, B3209), "OPTIMAL", "")</f>
        <v/>
      </c>
    </row>
    <row r="3210" ht="20" customHeight="1">
      <c r="A3210" s="28" t="n">
        <v>4</v>
      </c>
      <c r="B3210" s="28" t="n">
        <v>45</v>
      </c>
      <c r="C3210" s="29" t="n">
        <v>100</v>
      </c>
      <c r="D3210" s="29" t="n">
        <v>2</v>
      </c>
      <c r="E3210" s="30" t="n">
        <v>4</v>
      </c>
      <c r="F3210" s="29" t="n">
        <v>1.5</v>
      </c>
      <c r="G3210" s="28" t="n">
        <v>50</v>
      </c>
      <c r="H3210" s="30" t="inlineStr">
        <is>
          <t>ON</t>
        </is>
      </c>
      <c r="I3210" s="31" t="n">
        <v>1132.611974342026</v>
      </c>
      <c r="J3210" s="31" t="n">
        <v>6657.967474874614</v>
      </c>
      <c r="K3210" s="31" t="n">
        <v>3166.666666666667</v>
      </c>
      <c r="L3210" s="31" t="n">
        <v>150</v>
      </c>
      <c r="M3210" s="31">
        <f>I3210+J3210+K3210+L3210</f>
        <v/>
      </c>
      <c r="N3210" s="31">
        <f>M3210*'Dashboard &amp; Optimisation'!$B$18/('Dashboard &amp; Optimisation'!$B$16/3.6)</f>
        <v/>
      </c>
      <c r="O3210" s="31" t="n">
        <v>754.1090185815629</v>
      </c>
      <c r="P3210" s="32" t="n">
        <v>0.07296586193152697</v>
      </c>
      <c r="Q3210" s="33" t="n">
        <v>6.718986469044035</v>
      </c>
      <c r="R3210" s="31" t="n">
        <v>4088.878536628876</v>
      </c>
      <c r="S3210" s="31">
        <f>R3210*IF(A3210=4, 2.0, 3.0)</f>
        <v/>
      </c>
      <c r="T3210" s="29">
        <f>'Dashboard &amp; Optimisation'!$B$18*U3210</f>
        <v/>
      </c>
      <c r="U3210" s="34">
        <f>MIN(1, S3210/M3210)</f>
        <v/>
      </c>
      <c r="V3210" s="34">
        <f>N3210/(N3210+O3210)</f>
        <v/>
      </c>
      <c r="W3210" s="34">
        <f>U3210*V3210</f>
        <v/>
      </c>
      <c r="X3210" s="32">
        <f>T3210/N3210</f>
        <v/>
      </c>
      <c r="Y3210" s="35">
        <f>IF(W3210=MAXIFS(W$2:W$7201, A$2:A$7201, A3210, B$2:B$7201, B3210), "OPTIMAL", "")</f>
        <v/>
      </c>
    </row>
    <row r="3211" ht="20" customHeight="1">
      <c r="A3211" s="36" t="n">
        <v>4</v>
      </c>
      <c r="B3211" s="36" t="n">
        <v>45</v>
      </c>
      <c r="C3211" s="37" t="n">
        <v>100</v>
      </c>
      <c r="D3211" s="37" t="n">
        <v>2</v>
      </c>
      <c r="E3211" s="6" t="n">
        <v>4</v>
      </c>
      <c r="F3211" s="37" t="n">
        <v>1.5</v>
      </c>
      <c r="G3211" s="36" t="n">
        <v>50</v>
      </c>
      <c r="H3211" s="6" t="inlineStr">
        <is>
          <t>OFF</t>
        </is>
      </c>
      <c r="I3211" s="38" t="n">
        <v>1132.611974342026</v>
      </c>
      <c r="J3211" s="38" t="n">
        <v>6657.967474874614</v>
      </c>
      <c r="K3211" s="38" t="n">
        <v>3166.666666666667</v>
      </c>
      <c r="L3211" s="38" t="n">
        <v>150</v>
      </c>
      <c r="M3211" s="38">
        <f>I3211+J3211+K3211+L3211</f>
        <v/>
      </c>
      <c r="N3211" s="38">
        <f>M3211*'Dashboard &amp; Optimisation'!$B$18/('Dashboard &amp; Optimisation'!$B$16/3.6)</f>
        <v/>
      </c>
      <c r="O3211" s="38" t="n">
        <v>754.1090185815629</v>
      </c>
      <c r="P3211" s="39" t="n">
        <v>0.3065282967074239</v>
      </c>
      <c r="Q3211" s="40" t="n">
        <v>6.718986469044035</v>
      </c>
      <c r="R3211" s="38" t="n">
        <v>973.3148618354647</v>
      </c>
      <c r="S3211" s="38">
        <f>R3211*IF(A3211=4, 2.0, 3.0)</f>
        <v/>
      </c>
      <c r="T3211" s="37">
        <f>'Dashboard &amp; Optimisation'!$B$18*U3211</f>
        <v/>
      </c>
      <c r="U3211" s="26">
        <f>MIN(1, S3211/M3211)</f>
        <v/>
      </c>
      <c r="V3211" s="26">
        <f>N3211/(N3211+O3211)</f>
        <v/>
      </c>
      <c r="W3211" s="26">
        <f>U3211*V3211</f>
        <v/>
      </c>
      <c r="X3211" s="39">
        <f>T3211/N3211</f>
        <v/>
      </c>
      <c r="Y3211" s="41">
        <f>IF(W3211=MAXIFS(W$2:W$7201, A$2:A$7201, A3211, B$2:B$7201, B3211), "OPTIMAL", "")</f>
        <v/>
      </c>
    </row>
    <row r="3212" ht="20" customHeight="1">
      <c r="A3212" s="28" t="n">
        <v>4</v>
      </c>
      <c r="B3212" s="28" t="n">
        <v>45</v>
      </c>
      <c r="C3212" s="29" t="n">
        <v>100</v>
      </c>
      <c r="D3212" s="29" t="n">
        <v>2</v>
      </c>
      <c r="E3212" s="30" t="n">
        <v>4</v>
      </c>
      <c r="F3212" s="29" t="n">
        <v>1.5</v>
      </c>
      <c r="G3212" s="28" t="n">
        <v>100</v>
      </c>
      <c r="H3212" s="30" t="inlineStr">
        <is>
          <t>ON</t>
        </is>
      </c>
      <c r="I3212" s="31" t="n">
        <v>1132.611974342026</v>
      </c>
      <c r="J3212" s="31" t="n">
        <v>6657.967474874614</v>
      </c>
      <c r="K3212" s="31" t="n">
        <v>3166.666666666667</v>
      </c>
      <c r="L3212" s="31" t="n">
        <v>150</v>
      </c>
      <c r="M3212" s="31">
        <f>I3212+J3212+K3212+L3212</f>
        <v/>
      </c>
      <c r="N3212" s="31">
        <f>M3212*'Dashboard &amp; Optimisation'!$B$18/('Dashboard &amp; Optimisation'!$B$16/3.6)</f>
        <v/>
      </c>
      <c r="O3212" s="31" t="n">
        <v>754.1090185815629</v>
      </c>
      <c r="P3212" s="32" t="n">
        <v>0.07376163664698646</v>
      </c>
      <c r="Q3212" s="33" t="n">
        <v>6.718986469044035</v>
      </c>
      <c r="R3212" s="31" t="n">
        <v>4044.765820290888</v>
      </c>
      <c r="S3212" s="31">
        <f>R3212*IF(A3212=4, 2.0, 3.0)</f>
        <v/>
      </c>
      <c r="T3212" s="29">
        <f>'Dashboard &amp; Optimisation'!$B$18*U3212</f>
        <v/>
      </c>
      <c r="U3212" s="34">
        <f>MIN(1, S3212/M3212)</f>
        <v/>
      </c>
      <c r="V3212" s="34">
        <f>N3212/(N3212+O3212)</f>
        <v/>
      </c>
      <c r="W3212" s="34">
        <f>U3212*V3212</f>
        <v/>
      </c>
      <c r="X3212" s="32">
        <f>T3212/N3212</f>
        <v/>
      </c>
      <c r="Y3212" s="35">
        <f>IF(W3212=MAXIFS(W$2:W$7201, A$2:A$7201, A3212, B$2:B$7201, B3212), "OPTIMAL", "")</f>
        <v/>
      </c>
    </row>
    <row r="3213" ht="20" customHeight="1">
      <c r="A3213" s="36" t="n">
        <v>4</v>
      </c>
      <c r="B3213" s="36" t="n">
        <v>45</v>
      </c>
      <c r="C3213" s="37" t="n">
        <v>100</v>
      </c>
      <c r="D3213" s="37" t="n">
        <v>2</v>
      </c>
      <c r="E3213" s="6" t="n">
        <v>4</v>
      </c>
      <c r="F3213" s="37" t="n">
        <v>1.5</v>
      </c>
      <c r="G3213" s="36" t="n">
        <v>100</v>
      </c>
      <c r="H3213" s="6" t="inlineStr">
        <is>
          <t>OFF</t>
        </is>
      </c>
      <c r="I3213" s="38" t="n">
        <v>1132.611974342026</v>
      </c>
      <c r="J3213" s="38" t="n">
        <v>6657.967474874614</v>
      </c>
      <c r="K3213" s="38" t="n">
        <v>3166.666666666667</v>
      </c>
      <c r="L3213" s="38" t="n">
        <v>150</v>
      </c>
      <c r="M3213" s="38">
        <f>I3213+J3213+K3213+L3213</f>
        <v/>
      </c>
      <c r="N3213" s="38">
        <f>M3213*'Dashboard &amp; Optimisation'!$B$18/('Dashboard &amp; Optimisation'!$B$16/3.6)</f>
        <v/>
      </c>
      <c r="O3213" s="38" t="n">
        <v>754.1090185815629</v>
      </c>
      <c r="P3213" s="39" t="n">
        <v>0.3073240714228834</v>
      </c>
      <c r="Q3213" s="40" t="n">
        <v>6.718986469044035</v>
      </c>
      <c r="R3213" s="38" t="n">
        <v>970.794592747386</v>
      </c>
      <c r="S3213" s="38">
        <f>R3213*IF(A3213=4, 2.0, 3.0)</f>
        <v/>
      </c>
      <c r="T3213" s="37">
        <f>'Dashboard &amp; Optimisation'!$B$18*U3213</f>
        <v/>
      </c>
      <c r="U3213" s="26">
        <f>MIN(1, S3213/M3213)</f>
        <v/>
      </c>
      <c r="V3213" s="26">
        <f>N3213/(N3213+O3213)</f>
        <v/>
      </c>
      <c r="W3213" s="26">
        <f>U3213*V3213</f>
        <v/>
      </c>
      <c r="X3213" s="39">
        <f>T3213/N3213</f>
        <v/>
      </c>
      <c r="Y3213" s="41">
        <f>IF(W3213=MAXIFS(W$2:W$7201, A$2:A$7201, A3213, B$2:B$7201, B3213), "OPTIMAL", "")</f>
        <v/>
      </c>
    </row>
    <row r="3214" ht="20" customHeight="1">
      <c r="A3214" s="28" t="n">
        <v>4</v>
      </c>
      <c r="B3214" s="28" t="n">
        <v>45</v>
      </c>
      <c r="C3214" s="29" t="n">
        <v>100</v>
      </c>
      <c r="D3214" s="29" t="n">
        <v>2</v>
      </c>
      <c r="E3214" s="30" t="n">
        <v>4</v>
      </c>
      <c r="F3214" s="29" t="n">
        <v>1.5</v>
      </c>
      <c r="G3214" s="28" t="n">
        <v>150</v>
      </c>
      <c r="H3214" s="30" t="inlineStr">
        <is>
          <t>ON</t>
        </is>
      </c>
      <c r="I3214" s="31" t="n">
        <v>1132.611974342026</v>
      </c>
      <c r="J3214" s="31" t="n">
        <v>6657.967474874614</v>
      </c>
      <c r="K3214" s="31" t="n">
        <v>3166.666666666667</v>
      </c>
      <c r="L3214" s="31" t="n">
        <v>150</v>
      </c>
      <c r="M3214" s="31">
        <f>I3214+J3214+K3214+L3214</f>
        <v/>
      </c>
      <c r="N3214" s="31">
        <f>M3214*'Dashboard &amp; Optimisation'!$B$18/('Dashboard &amp; Optimisation'!$B$16/3.6)</f>
        <v/>
      </c>
      <c r="O3214" s="31" t="n">
        <v>754.1090185815629</v>
      </c>
      <c r="P3214" s="32" t="n">
        <v>0.07455741136244592</v>
      </c>
      <c r="Q3214" s="33" t="n">
        <v>6.718986469044035</v>
      </c>
      <c r="R3214" s="31" t="n">
        <v>4001.594761761308</v>
      </c>
      <c r="S3214" s="31">
        <f>R3214*IF(A3214=4, 2.0, 3.0)</f>
        <v/>
      </c>
      <c r="T3214" s="29">
        <f>'Dashboard &amp; Optimisation'!$B$18*U3214</f>
        <v/>
      </c>
      <c r="U3214" s="34">
        <f>MIN(1, S3214/M3214)</f>
        <v/>
      </c>
      <c r="V3214" s="34">
        <f>N3214/(N3214+O3214)</f>
        <v/>
      </c>
      <c r="W3214" s="34">
        <f>U3214*V3214</f>
        <v/>
      </c>
      <c r="X3214" s="32">
        <f>T3214/N3214</f>
        <v/>
      </c>
      <c r="Y3214" s="35">
        <f>IF(W3214=MAXIFS(W$2:W$7201, A$2:A$7201, A3214, B$2:B$7201, B3214), "OPTIMAL", "")</f>
        <v/>
      </c>
    </row>
    <row r="3215" ht="20" customHeight="1">
      <c r="A3215" s="36" t="n">
        <v>4</v>
      </c>
      <c r="B3215" s="36" t="n">
        <v>45</v>
      </c>
      <c r="C3215" s="37" t="n">
        <v>100</v>
      </c>
      <c r="D3215" s="37" t="n">
        <v>2</v>
      </c>
      <c r="E3215" s="6" t="n">
        <v>4</v>
      </c>
      <c r="F3215" s="37" t="n">
        <v>1.5</v>
      </c>
      <c r="G3215" s="36" t="n">
        <v>150</v>
      </c>
      <c r="H3215" s="6" t="inlineStr">
        <is>
          <t>OFF</t>
        </is>
      </c>
      <c r="I3215" s="38" t="n">
        <v>1132.611974342026</v>
      </c>
      <c r="J3215" s="38" t="n">
        <v>6657.967474874614</v>
      </c>
      <c r="K3215" s="38" t="n">
        <v>3166.666666666667</v>
      </c>
      <c r="L3215" s="38" t="n">
        <v>150</v>
      </c>
      <c r="M3215" s="38">
        <f>I3215+J3215+K3215+L3215</f>
        <v/>
      </c>
      <c r="N3215" s="38">
        <f>M3215*'Dashboard &amp; Optimisation'!$B$18/('Dashboard &amp; Optimisation'!$B$16/3.6)</f>
        <v/>
      </c>
      <c r="O3215" s="38" t="n">
        <v>754.1090185815629</v>
      </c>
      <c r="P3215" s="39" t="n">
        <v>0.3081198461383428</v>
      </c>
      <c r="Q3215" s="40" t="n">
        <v>6.718986469044035</v>
      </c>
      <c r="R3215" s="38" t="n">
        <v>968.2873417523746</v>
      </c>
      <c r="S3215" s="38">
        <f>R3215*IF(A3215=4, 2.0, 3.0)</f>
        <v/>
      </c>
      <c r="T3215" s="37">
        <f>'Dashboard &amp; Optimisation'!$B$18*U3215</f>
        <v/>
      </c>
      <c r="U3215" s="26">
        <f>MIN(1, S3215/M3215)</f>
        <v/>
      </c>
      <c r="V3215" s="26">
        <f>N3215/(N3215+O3215)</f>
        <v/>
      </c>
      <c r="W3215" s="26">
        <f>U3215*V3215</f>
        <v/>
      </c>
      <c r="X3215" s="39">
        <f>T3215/N3215</f>
        <v/>
      </c>
      <c r="Y3215" s="41">
        <f>IF(W3215=MAXIFS(W$2:W$7201, A$2:A$7201, A3215, B$2:B$7201, B3215), "OPTIMAL", "")</f>
        <v/>
      </c>
    </row>
    <row r="3216" ht="20" customHeight="1">
      <c r="A3216" s="28" t="n">
        <v>4</v>
      </c>
      <c r="B3216" s="28" t="n">
        <v>45</v>
      </c>
      <c r="C3216" s="29" t="n">
        <v>100</v>
      </c>
      <c r="D3216" s="29" t="n">
        <v>2</v>
      </c>
      <c r="E3216" s="30" t="n">
        <v>4</v>
      </c>
      <c r="F3216" s="29" t="n">
        <v>1.5</v>
      </c>
      <c r="G3216" s="28" t="n">
        <v>200</v>
      </c>
      <c r="H3216" s="30" t="inlineStr">
        <is>
          <t>ON</t>
        </is>
      </c>
      <c r="I3216" s="31" t="n">
        <v>1132.611974342026</v>
      </c>
      <c r="J3216" s="31" t="n">
        <v>6657.967474874614</v>
      </c>
      <c r="K3216" s="31" t="n">
        <v>3166.666666666667</v>
      </c>
      <c r="L3216" s="31" t="n">
        <v>150</v>
      </c>
      <c r="M3216" s="31">
        <f>I3216+J3216+K3216+L3216</f>
        <v/>
      </c>
      <c r="N3216" s="31">
        <f>M3216*'Dashboard &amp; Optimisation'!$B$18/('Dashboard &amp; Optimisation'!$B$16/3.6)</f>
        <v/>
      </c>
      <c r="O3216" s="31" t="n">
        <v>754.1090185815629</v>
      </c>
      <c r="P3216" s="32" t="n">
        <v>0.07535318607790539</v>
      </c>
      <c r="Q3216" s="33" t="n">
        <v>6.718986469044035</v>
      </c>
      <c r="R3216" s="31" t="n">
        <v>3959.335527631082</v>
      </c>
      <c r="S3216" s="31">
        <f>R3216*IF(A3216=4, 2.0, 3.0)</f>
        <v/>
      </c>
      <c r="T3216" s="29">
        <f>'Dashboard &amp; Optimisation'!$B$18*U3216</f>
        <v/>
      </c>
      <c r="U3216" s="34">
        <f>MIN(1, S3216/M3216)</f>
        <v/>
      </c>
      <c r="V3216" s="34">
        <f>N3216/(N3216+O3216)</f>
        <v/>
      </c>
      <c r="W3216" s="34">
        <f>U3216*V3216</f>
        <v/>
      </c>
      <c r="X3216" s="32">
        <f>T3216/N3216</f>
        <v/>
      </c>
      <c r="Y3216" s="35">
        <f>IF(W3216=MAXIFS(W$2:W$7201, A$2:A$7201, A3216, B$2:B$7201, B3216), "OPTIMAL", "")</f>
        <v/>
      </c>
    </row>
    <row r="3217" ht="20" customHeight="1">
      <c r="A3217" s="36" t="n">
        <v>4</v>
      </c>
      <c r="B3217" s="36" t="n">
        <v>45</v>
      </c>
      <c r="C3217" s="37" t="n">
        <v>100</v>
      </c>
      <c r="D3217" s="37" t="n">
        <v>2</v>
      </c>
      <c r="E3217" s="6" t="n">
        <v>4</v>
      </c>
      <c r="F3217" s="37" t="n">
        <v>1.5</v>
      </c>
      <c r="G3217" s="36" t="n">
        <v>200</v>
      </c>
      <c r="H3217" s="6" t="inlineStr">
        <is>
          <t>OFF</t>
        </is>
      </c>
      <c r="I3217" s="38" t="n">
        <v>1132.611974342026</v>
      </c>
      <c r="J3217" s="38" t="n">
        <v>6657.967474874614</v>
      </c>
      <c r="K3217" s="38" t="n">
        <v>3166.666666666667</v>
      </c>
      <c r="L3217" s="38" t="n">
        <v>150</v>
      </c>
      <c r="M3217" s="38">
        <f>I3217+J3217+K3217+L3217</f>
        <v/>
      </c>
      <c r="N3217" s="38">
        <f>M3217*'Dashboard &amp; Optimisation'!$B$18/('Dashboard &amp; Optimisation'!$B$16/3.6)</f>
        <v/>
      </c>
      <c r="O3217" s="38" t="n">
        <v>754.1090185815629</v>
      </c>
      <c r="P3217" s="39" t="n">
        <v>0.3089156208538023</v>
      </c>
      <c r="Q3217" s="40" t="n">
        <v>6.718986469044035</v>
      </c>
      <c r="R3217" s="38" t="n">
        <v>965.7930082455861</v>
      </c>
      <c r="S3217" s="38">
        <f>R3217*IF(A3217=4, 2.0, 3.0)</f>
        <v/>
      </c>
      <c r="T3217" s="37">
        <f>'Dashboard &amp; Optimisation'!$B$18*U3217</f>
        <v/>
      </c>
      <c r="U3217" s="26">
        <f>MIN(1, S3217/M3217)</f>
        <v/>
      </c>
      <c r="V3217" s="26">
        <f>N3217/(N3217+O3217)</f>
        <v/>
      </c>
      <c r="W3217" s="26">
        <f>U3217*V3217</f>
        <v/>
      </c>
      <c r="X3217" s="39">
        <f>T3217/N3217</f>
        <v/>
      </c>
      <c r="Y3217" s="41">
        <f>IF(W3217=MAXIFS(W$2:W$7201, A$2:A$7201, A3217, B$2:B$7201, B3217), "OPTIMAL", "")</f>
        <v/>
      </c>
    </row>
    <row r="3218" ht="20" customHeight="1">
      <c r="A3218" s="28" t="n">
        <v>4</v>
      </c>
      <c r="B3218" s="28" t="n">
        <v>45</v>
      </c>
      <c r="C3218" s="29" t="n">
        <v>100</v>
      </c>
      <c r="D3218" s="29" t="n">
        <v>2</v>
      </c>
      <c r="E3218" s="30" t="n">
        <v>4</v>
      </c>
      <c r="F3218" s="29" t="n">
        <v>2</v>
      </c>
      <c r="G3218" s="28" t="n">
        <v>50</v>
      </c>
      <c r="H3218" s="30" t="inlineStr">
        <is>
          <t>ON</t>
        </is>
      </c>
      <c r="I3218" s="31" t="n">
        <v>1132.611974342026</v>
      </c>
      <c r="J3218" s="31" t="n">
        <v>6657.967474874614</v>
      </c>
      <c r="K3218" s="31" t="n">
        <v>3166.666666666667</v>
      </c>
      <c r="L3218" s="31" t="n">
        <v>150</v>
      </c>
      <c r="M3218" s="31">
        <f>I3218+J3218+K3218+L3218</f>
        <v/>
      </c>
      <c r="N3218" s="31">
        <f>M3218*'Dashboard &amp; Optimisation'!$B$18/('Dashboard &amp; Optimisation'!$B$16/3.6)</f>
        <v/>
      </c>
      <c r="O3218" s="31" t="n">
        <v>849.4500739542225</v>
      </c>
      <c r="P3218" s="32" t="n">
        <v>0.07027041516610052</v>
      </c>
      <c r="Q3218" s="33" t="n">
        <v>8.891981958725379</v>
      </c>
      <c r="R3218" s="31" t="n">
        <v>4292.765717281086</v>
      </c>
      <c r="S3218" s="31">
        <f>R3218*IF(A3218=4, 2.0, 3.0)</f>
        <v/>
      </c>
      <c r="T3218" s="29">
        <f>'Dashboard &amp; Optimisation'!$B$18*U3218</f>
        <v/>
      </c>
      <c r="U3218" s="34">
        <f>MIN(1, S3218/M3218)</f>
        <v/>
      </c>
      <c r="V3218" s="34">
        <f>N3218/(N3218+O3218)</f>
        <v/>
      </c>
      <c r="W3218" s="34">
        <f>U3218*V3218</f>
        <v/>
      </c>
      <c r="X3218" s="32">
        <f>T3218/N3218</f>
        <v/>
      </c>
      <c r="Y3218" s="35">
        <f>IF(W3218=MAXIFS(W$2:W$7201, A$2:A$7201, A3218, B$2:B$7201, B3218), "OPTIMAL", "")</f>
        <v/>
      </c>
    </row>
    <row r="3219" ht="20" customHeight="1">
      <c r="A3219" s="36" t="n">
        <v>4</v>
      </c>
      <c r="B3219" s="36" t="n">
        <v>45</v>
      </c>
      <c r="C3219" s="37" t="n">
        <v>100</v>
      </c>
      <c r="D3219" s="37" t="n">
        <v>2</v>
      </c>
      <c r="E3219" s="6" t="n">
        <v>4</v>
      </c>
      <c r="F3219" s="37" t="n">
        <v>2</v>
      </c>
      <c r="G3219" s="36" t="n">
        <v>50</v>
      </c>
      <c r="H3219" s="6" t="inlineStr">
        <is>
          <t>OFF</t>
        </is>
      </c>
      <c r="I3219" s="38" t="n">
        <v>1132.611974342026</v>
      </c>
      <c r="J3219" s="38" t="n">
        <v>6657.967474874614</v>
      </c>
      <c r="K3219" s="38" t="n">
        <v>3166.666666666667</v>
      </c>
      <c r="L3219" s="38" t="n">
        <v>150</v>
      </c>
      <c r="M3219" s="38">
        <f>I3219+J3219+K3219+L3219</f>
        <v/>
      </c>
      <c r="N3219" s="38">
        <f>M3219*'Dashboard &amp; Optimisation'!$B$18/('Dashboard &amp; Optimisation'!$B$16/3.6)</f>
        <v/>
      </c>
      <c r="O3219" s="38" t="n">
        <v>849.4500739542225</v>
      </c>
      <c r="P3219" s="39" t="n">
        <v>0.3049270279236171</v>
      </c>
      <c r="Q3219" s="40" t="n">
        <v>8.891981958725379</v>
      </c>
      <c r="R3219" s="38" t="n">
        <v>989.2676002460114</v>
      </c>
      <c r="S3219" s="38">
        <f>R3219*IF(A3219=4, 2.0, 3.0)</f>
        <v/>
      </c>
      <c r="T3219" s="37">
        <f>'Dashboard &amp; Optimisation'!$B$18*U3219</f>
        <v/>
      </c>
      <c r="U3219" s="26">
        <f>MIN(1, S3219/M3219)</f>
        <v/>
      </c>
      <c r="V3219" s="26">
        <f>N3219/(N3219+O3219)</f>
        <v/>
      </c>
      <c r="W3219" s="26">
        <f>U3219*V3219</f>
        <v/>
      </c>
      <c r="X3219" s="39">
        <f>T3219/N3219</f>
        <v/>
      </c>
      <c r="Y3219" s="41">
        <f>IF(W3219=MAXIFS(W$2:W$7201, A$2:A$7201, A3219, B$2:B$7201, B3219), "OPTIMAL", "")</f>
        <v/>
      </c>
    </row>
    <row r="3220" ht="20" customHeight="1">
      <c r="A3220" s="28" t="n">
        <v>4</v>
      </c>
      <c r="B3220" s="28" t="n">
        <v>45</v>
      </c>
      <c r="C3220" s="29" t="n">
        <v>100</v>
      </c>
      <c r="D3220" s="29" t="n">
        <v>2</v>
      </c>
      <c r="E3220" s="30" t="n">
        <v>4</v>
      </c>
      <c r="F3220" s="29" t="n">
        <v>2</v>
      </c>
      <c r="G3220" s="28" t="n">
        <v>100</v>
      </c>
      <c r="H3220" s="30" t="inlineStr">
        <is>
          <t>ON</t>
        </is>
      </c>
      <c r="I3220" s="31" t="n">
        <v>1132.611974342026</v>
      </c>
      <c r="J3220" s="31" t="n">
        <v>6657.967474874614</v>
      </c>
      <c r="K3220" s="31" t="n">
        <v>3166.666666666667</v>
      </c>
      <c r="L3220" s="31" t="n">
        <v>150</v>
      </c>
      <c r="M3220" s="31">
        <f>I3220+J3220+K3220+L3220</f>
        <v/>
      </c>
      <c r="N3220" s="31">
        <f>M3220*'Dashboard &amp; Optimisation'!$B$18/('Dashboard &amp; Optimisation'!$B$16/3.6)</f>
        <v/>
      </c>
      <c r="O3220" s="31" t="n">
        <v>849.4500739542225</v>
      </c>
      <c r="P3220" s="32" t="n">
        <v>0.07106618988155999</v>
      </c>
      <c r="Q3220" s="33" t="n">
        <v>8.891981958725379</v>
      </c>
      <c r="R3220" s="31" t="n">
        <v>4244.696805427266</v>
      </c>
      <c r="S3220" s="31">
        <f>R3220*IF(A3220=4, 2.0, 3.0)</f>
        <v/>
      </c>
      <c r="T3220" s="29">
        <f>'Dashboard &amp; Optimisation'!$B$18*U3220</f>
        <v/>
      </c>
      <c r="U3220" s="34">
        <f>MIN(1, S3220/M3220)</f>
        <v/>
      </c>
      <c r="V3220" s="34">
        <f>N3220/(N3220+O3220)</f>
        <v/>
      </c>
      <c r="W3220" s="34">
        <f>U3220*V3220</f>
        <v/>
      </c>
      <c r="X3220" s="32">
        <f>T3220/N3220</f>
        <v/>
      </c>
      <c r="Y3220" s="35">
        <f>IF(W3220=MAXIFS(W$2:W$7201, A$2:A$7201, A3220, B$2:B$7201, B3220), "OPTIMAL", "")</f>
        <v/>
      </c>
    </row>
    <row r="3221" ht="20" customHeight="1">
      <c r="A3221" s="36" t="n">
        <v>4</v>
      </c>
      <c r="B3221" s="36" t="n">
        <v>45</v>
      </c>
      <c r="C3221" s="37" t="n">
        <v>100</v>
      </c>
      <c r="D3221" s="37" t="n">
        <v>2</v>
      </c>
      <c r="E3221" s="6" t="n">
        <v>4</v>
      </c>
      <c r="F3221" s="37" t="n">
        <v>2</v>
      </c>
      <c r="G3221" s="36" t="n">
        <v>100</v>
      </c>
      <c r="H3221" s="6" t="inlineStr">
        <is>
          <t>OFF</t>
        </is>
      </c>
      <c r="I3221" s="38" t="n">
        <v>1132.611974342026</v>
      </c>
      <c r="J3221" s="38" t="n">
        <v>6657.967474874614</v>
      </c>
      <c r="K3221" s="38" t="n">
        <v>3166.666666666667</v>
      </c>
      <c r="L3221" s="38" t="n">
        <v>150</v>
      </c>
      <c r="M3221" s="38">
        <f>I3221+J3221+K3221+L3221</f>
        <v/>
      </c>
      <c r="N3221" s="38">
        <f>M3221*'Dashboard &amp; Optimisation'!$B$18/('Dashboard &amp; Optimisation'!$B$16/3.6)</f>
        <v/>
      </c>
      <c r="O3221" s="38" t="n">
        <v>849.4500739542225</v>
      </c>
      <c r="P3221" s="39" t="n">
        <v>0.3057228026390766</v>
      </c>
      <c r="Q3221" s="40" t="n">
        <v>8.891981958725379</v>
      </c>
      <c r="R3221" s="38" t="n">
        <v>986.692607028942</v>
      </c>
      <c r="S3221" s="38">
        <f>R3221*IF(A3221=4, 2.0, 3.0)</f>
        <v/>
      </c>
      <c r="T3221" s="37">
        <f>'Dashboard &amp; Optimisation'!$B$18*U3221</f>
        <v/>
      </c>
      <c r="U3221" s="26">
        <f>MIN(1, S3221/M3221)</f>
        <v/>
      </c>
      <c r="V3221" s="26">
        <f>N3221/(N3221+O3221)</f>
        <v/>
      </c>
      <c r="W3221" s="26">
        <f>U3221*V3221</f>
        <v/>
      </c>
      <c r="X3221" s="39">
        <f>T3221/N3221</f>
        <v/>
      </c>
      <c r="Y3221" s="41">
        <f>IF(W3221=MAXIFS(W$2:W$7201, A$2:A$7201, A3221, B$2:B$7201, B3221), "OPTIMAL", "")</f>
        <v/>
      </c>
    </row>
    <row r="3222" ht="20" customHeight="1">
      <c r="A3222" s="28" t="n">
        <v>4</v>
      </c>
      <c r="B3222" s="28" t="n">
        <v>45</v>
      </c>
      <c r="C3222" s="29" t="n">
        <v>100</v>
      </c>
      <c r="D3222" s="29" t="n">
        <v>2</v>
      </c>
      <c r="E3222" s="30" t="n">
        <v>4</v>
      </c>
      <c r="F3222" s="29" t="n">
        <v>2</v>
      </c>
      <c r="G3222" s="28" t="n">
        <v>150</v>
      </c>
      <c r="H3222" s="30" t="inlineStr">
        <is>
          <t>ON</t>
        </is>
      </c>
      <c r="I3222" s="31" t="n">
        <v>1132.611974342026</v>
      </c>
      <c r="J3222" s="31" t="n">
        <v>6657.967474874614</v>
      </c>
      <c r="K3222" s="31" t="n">
        <v>3166.666666666667</v>
      </c>
      <c r="L3222" s="31" t="n">
        <v>150</v>
      </c>
      <c r="M3222" s="31">
        <f>I3222+J3222+K3222+L3222</f>
        <v/>
      </c>
      <c r="N3222" s="31">
        <f>M3222*'Dashboard &amp; Optimisation'!$B$18/('Dashboard &amp; Optimisation'!$B$16/3.6)</f>
        <v/>
      </c>
      <c r="O3222" s="31" t="n">
        <v>849.4500739542225</v>
      </c>
      <c r="P3222" s="32" t="n">
        <v>0.07186196459701948</v>
      </c>
      <c r="Q3222" s="33" t="n">
        <v>8.891981958725379</v>
      </c>
      <c r="R3222" s="31" t="n">
        <v>4197.692490815322</v>
      </c>
      <c r="S3222" s="31">
        <f>R3222*IF(A3222=4, 2.0, 3.0)</f>
        <v/>
      </c>
      <c r="T3222" s="29">
        <f>'Dashboard &amp; Optimisation'!$B$18*U3222</f>
        <v/>
      </c>
      <c r="U3222" s="34">
        <f>MIN(1, S3222/M3222)</f>
        <v/>
      </c>
      <c r="V3222" s="34">
        <f>N3222/(N3222+O3222)</f>
        <v/>
      </c>
      <c r="W3222" s="34">
        <f>U3222*V3222</f>
        <v/>
      </c>
      <c r="X3222" s="32">
        <f>T3222/N3222</f>
        <v/>
      </c>
      <c r="Y3222" s="35">
        <f>IF(W3222=MAXIFS(W$2:W$7201, A$2:A$7201, A3222, B$2:B$7201, B3222), "OPTIMAL", "")</f>
        <v/>
      </c>
    </row>
    <row r="3223" ht="20" customHeight="1">
      <c r="A3223" s="36" t="n">
        <v>4</v>
      </c>
      <c r="B3223" s="36" t="n">
        <v>45</v>
      </c>
      <c r="C3223" s="37" t="n">
        <v>100</v>
      </c>
      <c r="D3223" s="37" t="n">
        <v>2</v>
      </c>
      <c r="E3223" s="6" t="n">
        <v>4</v>
      </c>
      <c r="F3223" s="37" t="n">
        <v>2</v>
      </c>
      <c r="G3223" s="36" t="n">
        <v>150</v>
      </c>
      <c r="H3223" s="6" t="inlineStr">
        <is>
          <t>OFF</t>
        </is>
      </c>
      <c r="I3223" s="38" t="n">
        <v>1132.611974342026</v>
      </c>
      <c r="J3223" s="38" t="n">
        <v>6657.967474874614</v>
      </c>
      <c r="K3223" s="38" t="n">
        <v>3166.666666666667</v>
      </c>
      <c r="L3223" s="38" t="n">
        <v>150</v>
      </c>
      <c r="M3223" s="38">
        <f>I3223+J3223+K3223+L3223</f>
        <v/>
      </c>
      <c r="N3223" s="38">
        <f>M3223*'Dashboard &amp; Optimisation'!$B$18/('Dashboard &amp; Optimisation'!$B$16/3.6)</f>
        <v/>
      </c>
      <c r="O3223" s="38" t="n">
        <v>849.4500739542225</v>
      </c>
      <c r="P3223" s="39" t="n">
        <v>0.306518577354536</v>
      </c>
      <c r="Q3223" s="40" t="n">
        <v>8.891981958725379</v>
      </c>
      <c r="R3223" s="38" t="n">
        <v>984.1309840585463</v>
      </c>
      <c r="S3223" s="38">
        <f>R3223*IF(A3223=4, 2.0, 3.0)</f>
        <v/>
      </c>
      <c r="T3223" s="37">
        <f>'Dashboard &amp; Optimisation'!$B$18*U3223</f>
        <v/>
      </c>
      <c r="U3223" s="26">
        <f>MIN(1, S3223/M3223)</f>
        <v/>
      </c>
      <c r="V3223" s="26">
        <f>N3223/(N3223+O3223)</f>
        <v/>
      </c>
      <c r="W3223" s="26">
        <f>U3223*V3223</f>
        <v/>
      </c>
      <c r="X3223" s="39">
        <f>T3223/N3223</f>
        <v/>
      </c>
      <c r="Y3223" s="41">
        <f>IF(W3223=MAXIFS(W$2:W$7201, A$2:A$7201, A3223, B$2:B$7201, B3223), "OPTIMAL", "")</f>
        <v/>
      </c>
    </row>
    <row r="3224" ht="20" customHeight="1">
      <c r="A3224" s="28" t="n">
        <v>4</v>
      </c>
      <c r="B3224" s="28" t="n">
        <v>45</v>
      </c>
      <c r="C3224" s="29" t="n">
        <v>100</v>
      </c>
      <c r="D3224" s="29" t="n">
        <v>2</v>
      </c>
      <c r="E3224" s="30" t="n">
        <v>4</v>
      </c>
      <c r="F3224" s="29" t="n">
        <v>2</v>
      </c>
      <c r="G3224" s="28" t="n">
        <v>200</v>
      </c>
      <c r="H3224" s="30" t="inlineStr">
        <is>
          <t>ON</t>
        </is>
      </c>
      <c r="I3224" s="31" t="n">
        <v>1132.611974342026</v>
      </c>
      <c r="J3224" s="31" t="n">
        <v>6657.967474874614</v>
      </c>
      <c r="K3224" s="31" t="n">
        <v>3166.666666666667</v>
      </c>
      <c r="L3224" s="31" t="n">
        <v>150</v>
      </c>
      <c r="M3224" s="31">
        <f>I3224+J3224+K3224+L3224</f>
        <v/>
      </c>
      <c r="N3224" s="31">
        <f>M3224*'Dashboard &amp; Optimisation'!$B$18/('Dashboard &amp; Optimisation'!$B$16/3.6)</f>
        <v/>
      </c>
      <c r="O3224" s="31" t="n">
        <v>849.4500739542225</v>
      </c>
      <c r="P3224" s="32" t="n">
        <v>0.07265773931247896</v>
      </c>
      <c r="Q3224" s="33" t="n">
        <v>8.891981958725379</v>
      </c>
      <c r="R3224" s="31" t="n">
        <v>4151.717793844655</v>
      </c>
      <c r="S3224" s="31">
        <f>R3224*IF(A3224=4, 2.0, 3.0)</f>
        <v/>
      </c>
      <c r="T3224" s="29">
        <f>'Dashboard &amp; Optimisation'!$B$18*U3224</f>
        <v/>
      </c>
      <c r="U3224" s="34">
        <f>MIN(1, S3224/M3224)</f>
        <v/>
      </c>
      <c r="V3224" s="34">
        <f>N3224/(N3224+O3224)</f>
        <v/>
      </c>
      <c r="W3224" s="34">
        <f>U3224*V3224</f>
        <v/>
      </c>
      <c r="X3224" s="32">
        <f>T3224/N3224</f>
        <v/>
      </c>
      <c r="Y3224" s="35">
        <f>IF(W3224=MAXIFS(W$2:W$7201, A$2:A$7201, A3224, B$2:B$7201, B3224), "OPTIMAL", "")</f>
        <v/>
      </c>
    </row>
    <row r="3225" ht="20" customHeight="1">
      <c r="A3225" s="36" t="n">
        <v>4</v>
      </c>
      <c r="B3225" s="36" t="n">
        <v>45</v>
      </c>
      <c r="C3225" s="37" t="n">
        <v>100</v>
      </c>
      <c r="D3225" s="37" t="n">
        <v>2</v>
      </c>
      <c r="E3225" s="6" t="n">
        <v>4</v>
      </c>
      <c r="F3225" s="37" t="n">
        <v>2</v>
      </c>
      <c r="G3225" s="36" t="n">
        <v>200</v>
      </c>
      <c r="H3225" s="6" t="inlineStr">
        <is>
          <t>OFF</t>
        </is>
      </c>
      <c r="I3225" s="38" t="n">
        <v>1132.611974342026</v>
      </c>
      <c r="J3225" s="38" t="n">
        <v>6657.967474874614</v>
      </c>
      <c r="K3225" s="38" t="n">
        <v>3166.666666666667</v>
      </c>
      <c r="L3225" s="38" t="n">
        <v>150</v>
      </c>
      <c r="M3225" s="38">
        <f>I3225+J3225+K3225+L3225</f>
        <v/>
      </c>
      <c r="N3225" s="38">
        <f>M3225*'Dashboard &amp; Optimisation'!$B$18/('Dashboard &amp; Optimisation'!$B$16/3.6)</f>
        <v/>
      </c>
      <c r="O3225" s="38" t="n">
        <v>849.4500739542225</v>
      </c>
      <c r="P3225" s="39" t="n">
        <v>0.3073143520699955</v>
      </c>
      <c r="Q3225" s="40" t="n">
        <v>8.891981958725379</v>
      </c>
      <c r="R3225" s="38" t="n">
        <v>981.5826274701249</v>
      </c>
      <c r="S3225" s="38">
        <f>R3225*IF(A3225=4, 2.0, 3.0)</f>
        <v/>
      </c>
      <c r="T3225" s="37">
        <f>'Dashboard &amp; Optimisation'!$B$18*U3225</f>
        <v/>
      </c>
      <c r="U3225" s="26">
        <f>MIN(1, S3225/M3225)</f>
        <v/>
      </c>
      <c r="V3225" s="26">
        <f>N3225/(N3225+O3225)</f>
        <v/>
      </c>
      <c r="W3225" s="26">
        <f>U3225*V3225</f>
        <v/>
      </c>
      <c r="X3225" s="39">
        <f>T3225/N3225</f>
        <v/>
      </c>
      <c r="Y3225" s="41">
        <f>IF(W3225=MAXIFS(W$2:W$7201, A$2:A$7201, A3225, B$2:B$7201, B3225), "OPTIMAL", "")</f>
        <v/>
      </c>
    </row>
    <row r="3226" ht="20" customHeight="1">
      <c r="A3226" s="28" t="n">
        <v>4</v>
      </c>
      <c r="B3226" s="28" t="n">
        <v>45</v>
      </c>
      <c r="C3226" s="29" t="n">
        <v>100</v>
      </c>
      <c r="D3226" s="29" t="n">
        <v>2</v>
      </c>
      <c r="E3226" s="30" t="n">
        <v>8</v>
      </c>
      <c r="F3226" s="29" t="n">
        <v>1.5</v>
      </c>
      <c r="G3226" s="28" t="n">
        <v>50</v>
      </c>
      <c r="H3226" s="30" t="inlineStr">
        <is>
          <t>ON</t>
        </is>
      </c>
      <c r="I3226" s="31" t="n">
        <v>1132.611974342026</v>
      </c>
      <c r="J3226" s="31" t="n">
        <v>6657.967474874614</v>
      </c>
      <c r="K3226" s="31" t="n">
        <v>3166.666666666667</v>
      </c>
      <c r="L3226" s="31" t="n">
        <v>150</v>
      </c>
      <c r="M3226" s="31">
        <f>I3226+J3226+K3226+L3226</f>
        <v/>
      </c>
      <c r="N3226" s="31">
        <f>M3226*'Dashboard &amp; Optimisation'!$B$18/('Dashboard &amp; Optimisation'!$B$16/3.6)</f>
        <v/>
      </c>
      <c r="O3226" s="31" t="n">
        <v>1046.614459208646</v>
      </c>
      <c r="P3226" s="32" t="n">
        <v>0.05493472816911856</v>
      </c>
      <c r="Q3226" s="33" t="n">
        <v>13.23797293808807</v>
      </c>
      <c r="R3226" s="31" t="n">
        <v>5615.590946845687</v>
      </c>
      <c r="S3226" s="31">
        <f>R3226*IF(A3226=4, 2.0, 3.0)</f>
        <v/>
      </c>
      <c r="T3226" s="29">
        <f>'Dashboard &amp; Optimisation'!$B$18*U3226</f>
        <v/>
      </c>
      <c r="U3226" s="34">
        <f>MIN(1, S3226/M3226)</f>
        <v/>
      </c>
      <c r="V3226" s="34">
        <f>N3226/(N3226+O3226)</f>
        <v/>
      </c>
      <c r="W3226" s="34">
        <f>U3226*V3226</f>
        <v/>
      </c>
      <c r="X3226" s="32">
        <f>T3226/N3226</f>
        <v/>
      </c>
      <c r="Y3226" s="35">
        <f>IF(W3226=MAXIFS(W$2:W$7201, A$2:A$7201, A3226, B$2:B$7201, B3226), "OPTIMAL", "")</f>
        <v/>
      </c>
    </row>
    <row r="3227" ht="20" customHeight="1">
      <c r="A3227" s="36" t="n">
        <v>4</v>
      </c>
      <c r="B3227" s="36" t="n">
        <v>45</v>
      </c>
      <c r="C3227" s="37" t="n">
        <v>100</v>
      </c>
      <c r="D3227" s="37" t="n">
        <v>2</v>
      </c>
      <c r="E3227" s="6" t="n">
        <v>8</v>
      </c>
      <c r="F3227" s="37" t="n">
        <v>1.5</v>
      </c>
      <c r="G3227" s="36" t="n">
        <v>50</v>
      </c>
      <c r="H3227" s="6" t="inlineStr">
        <is>
          <t>OFF</t>
        </is>
      </c>
      <c r="I3227" s="38" t="n">
        <v>1132.611974342026</v>
      </c>
      <c r="J3227" s="38" t="n">
        <v>6657.967474874614</v>
      </c>
      <c r="K3227" s="38" t="n">
        <v>3166.666666666667</v>
      </c>
      <c r="L3227" s="38" t="n">
        <v>150</v>
      </c>
      <c r="M3227" s="38">
        <f>I3227+J3227+K3227+L3227</f>
        <v/>
      </c>
      <c r="N3227" s="38">
        <f>M3227*'Dashboard &amp; Optimisation'!$B$18/('Dashboard &amp; Optimisation'!$B$16/3.6)</f>
        <v/>
      </c>
      <c r="O3227" s="38" t="n">
        <v>1046.614459208646</v>
      </c>
      <c r="P3227" s="39" t="n">
        <v>0.2393869975495829</v>
      </c>
      <c r="Q3227" s="40" t="n">
        <v>13.23797293808807</v>
      </c>
      <c r="R3227" s="38" t="n">
        <v>1288.670501454595</v>
      </c>
      <c r="S3227" s="38">
        <f>R3227*IF(A3227=4, 2.0, 3.0)</f>
        <v/>
      </c>
      <c r="T3227" s="37">
        <f>'Dashboard &amp; Optimisation'!$B$18*U3227</f>
        <v/>
      </c>
      <c r="U3227" s="26">
        <f>MIN(1, S3227/M3227)</f>
        <v/>
      </c>
      <c r="V3227" s="26">
        <f>N3227/(N3227+O3227)</f>
        <v/>
      </c>
      <c r="W3227" s="26">
        <f>U3227*V3227</f>
        <v/>
      </c>
      <c r="X3227" s="39">
        <f>T3227/N3227</f>
        <v/>
      </c>
      <c r="Y3227" s="41">
        <f>IF(W3227=MAXIFS(W$2:W$7201, A$2:A$7201, A3227, B$2:B$7201, B3227), "OPTIMAL", "")</f>
        <v/>
      </c>
    </row>
    <row r="3228" ht="20" customHeight="1">
      <c r="A3228" s="28" t="n">
        <v>4</v>
      </c>
      <c r="B3228" s="28" t="n">
        <v>45</v>
      </c>
      <c r="C3228" s="29" t="n">
        <v>100</v>
      </c>
      <c r="D3228" s="29" t="n">
        <v>2</v>
      </c>
      <c r="E3228" s="30" t="n">
        <v>8</v>
      </c>
      <c r="F3228" s="29" t="n">
        <v>1.5</v>
      </c>
      <c r="G3228" s="28" t="n">
        <v>100</v>
      </c>
      <c r="H3228" s="30" t="inlineStr">
        <is>
          <t>ON</t>
        </is>
      </c>
      <c r="I3228" s="31" t="n">
        <v>1132.611974342026</v>
      </c>
      <c r="J3228" s="31" t="n">
        <v>6657.967474874614</v>
      </c>
      <c r="K3228" s="31" t="n">
        <v>3166.666666666667</v>
      </c>
      <c r="L3228" s="31" t="n">
        <v>150</v>
      </c>
      <c r="M3228" s="31">
        <f>I3228+J3228+K3228+L3228</f>
        <v/>
      </c>
      <c r="N3228" s="31">
        <f>M3228*'Dashboard &amp; Optimisation'!$B$18/('Dashboard &amp; Optimisation'!$B$16/3.6)</f>
        <v/>
      </c>
      <c r="O3228" s="31" t="n">
        <v>1046.614459208646</v>
      </c>
      <c r="P3228" s="32" t="n">
        <v>0.05573050288457804</v>
      </c>
      <c r="Q3228" s="33" t="n">
        <v>13.23797293808807</v>
      </c>
      <c r="R3228" s="31" t="n">
        <v>5535.406038105171</v>
      </c>
      <c r="S3228" s="31">
        <f>R3228*IF(A3228=4, 2.0, 3.0)</f>
        <v/>
      </c>
      <c r="T3228" s="29">
        <f>'Dashboard &amp; Optimisation'!$B$18*U3228</f>
        <v/>
      </c>
      <c r="U3228" s="34">
        <f>MIN(1, S3228/M3228)</f>
        <v/>
      </c>
      <c r="V3228" s="34">
        <f>N3228/(N3228+O3228)</f>
        <v/>
      </c>
      <c r="W3228" s="34">
        <f>U3228*V3228</f>
        <v/>
      </c>
      <c r="X3228" s="32">
        <f>T3228/N3228</f>
        <v/>
      </c>
      <c r="Y3228" s="35">
        <f>IF(W3228=MAXIFS(W$2:W$7201, A$2:A$7201, A3228, B$2:B$7201, B3228), "OPTIMAL", "")</f>
        <v/>
      </c>
    </row>
    <row r="3229" ht="20" customHeight="1">
      <c r="A3229" s="36" t="n">
        <v>4</v>
      </c>
      <c r="B3229" s="36" t="n">
        <v>45</v>
      </c>
      <c r="C3229" s="37" t="n">
        <v>100</v>
      </c>
      <c r="D3229" s="37" t="n">
        <v>2</v>
      </c>
      <c r="E3229" s="6" t="n">
        <v>8</v>
      </c>
      <c r="F3229" s="37" t="n">
        <v>1.5</v>
      </c>
      <c r="G3229" s="36" t="n">
        <v>100</v>
      </c>
      <c r="H3229" s="6" t="inlineStr">
        <is>
          <t>OFF</t>
        </is>
      </c>
      <c r="I3229" s="38" t="n">
        <v>1132.611974342026</v>
      </c>
      <c r="J3229" s="38" t="n">
        <v>6657.967474874614</v>
      </c>
      <c r="K3229" s="38" t="n">
        <v>3166.666666666667</v>
      </c>
      <c r="L3229" s="38" t="n">
        <v>150</v>
      </c>
      <c r="M3229" s="38">
        <f>I3229+J3229+K3229+L3229</f>
        <v/>
      </c>
      <c r="N3229" s="38">
        <f>M3229*'Dashboard &amp; Optimisation'!$B$18/('Dashboard &amp; Optimisation'!$B$16/3.6)</f>
        <v/>
      </c>
      <c r="O3229" s="38" t="n">
        <v>1046.614459208646</v>
      </c>
      <c r="P3229" s="39" t="n">
        <v>0.2401827722650424</v>
      </c>
      <c r="Q3229" s="40" t="n">
        <v>13.23797293808807</v>
      </c>
      <c r="R3229" s="38" t="n">
        <v>1284.400872155436</v>
      </c>
      <c r="S3229" s="38">
        <f>R3229*IF(A3229=4, 2.0, 3.0)</f>
        <v/>
      </c>
      <c r="T3229" s="37">
        <f>'Dashboard &amp; Optimisation'!$B$18*U3229</f>
        <v/>
      </c>
      <c r="U3229" s="26">
        <f>MIN(1, S3229/M3229)</f>
        <v/>
      </c>
      <c r="V3229" s="26">
        <f>N3229/(N3229+O3229)</f>
        <v/>
      </c>
      <c r="W3229" s="26">
        <f>U3229*V3229</f>
        <v/>
      </c>
      <c r="X3229" s="39">
        <f>T3229/N3229</f>
        <v/>
      </c>
      <c r="Y3229" s="41">
        <f>IF(W3229=MAXIFS(W$2:W$7201, A$2:A$7201, A3229, B$2:B$7201, B3229), "OPTIMAL", "")</f>
        <v/>
      </c>
    </row>
    <row r="3230" ht="20" customHeight="1">
      <c r="A3230" s="28" t="n">
        <v>4</v>
      </c>
      <c r="B3230" s="28" t="n">
        <v>45</v>
      </c>
      <c r="C3230" s="29" t="n">
        <v>100</v>
      </c>
      <c r="D3230" s="29" t="n">
        <v>2</v>
      </c>
      <c r="E3230" s="30" t="n">
        <v>8</v>
      </c>
      <c r="F3230" s="29" t="n">
        <v>1.5</v>
      </c>
      <c r="G3230" s="28" t="n">
        <v>150</v>
      </c>
      <c r="H3230" s="30" t="inlineStr">
        <is>
          <t>ON</t>
        </is>
      </c>
      <c r="I3230" s="31" t="n">
        <v>1132.611974342026</v>
      </c>
      <c r="J3230" s="31" t="n">
        <v>6657.967474874614</v>
      </c>
      <c r="K3230" s="31" t="n">
        <v>3166.666666666667</v>
      </c>
      <c r="L3230" s="31" t="n">
        <v>150</v>
      </c>
      <c r="M3230" s="31">
        <f>I3230+J3230+K3230+L3230</f>
        <v/>
      </c>
      <c r="N3230" s="31">
        <f>M3230*'Dashboard &amp; Optimisation'!$B$18/('Dashboard &amp; Optimisation'!$B$16/3.6)</f>
        <v/>
      </c>
      <c r="O3230" s="31" t="n">
        <v>1046.614459208646</v>
      </c>
      <c r="P3230" s="32" t="n">
        <v>0.05652627760003751</v>
      </c>
      <c r="Q3230" s="33" t="n">
        <v>13.23797293808807</v>
      </c>
      <c r="R3230" s="31" t="n">
        <v>5457.478809355141</v>
      </c>
      <c r="S3230" s="31">
        <f>R3230*IF(A3230=4, 2.0, 3.0)</f>
        <v/>
      </c>
      <c r="T3230" s="29">
        <f>'Dashboard &amp; Optimisation'!$B$18*U3230</f>
        <v/>
      </c>
      <c r="U3230" s="34">
        <f>MIN(1, S3230/M3230)</f>
        <v/>
      </c>
      <c r="V3230" s="34">
        <f>N3230/(N3230+O3230)</f>
        <v/>
      </c>
      <c r="W3230" s="34">
        <f>U3230*V3230</f>
        <v/>
      </c>
      <c r="X3230" s="32">
        <f>T3230/N3230</f>
        <v/>
      </c>
      <c r="Y3230" s="35">
        <f>IF(W3230=MAXIFS(W$2:W$7201, A$2:A$7201, A3230, B$2:B$7201, B3230), "OPTIMAL", "")</f>
        <v/>
      </c>
    </row>
    <row r="3231" ht="20" customHeight="1">
      <c r="A3231" s="36" t="n">
        <v>4</v>
      </c>
      <c r="B3231" s="36" t="n">
        <v>45</v>
      </c>
      <c r="C3231" s="37" t="n">
        <v>100</v>
      </c>
      <c r="D3231" s="37" t="n">
        <v>2</v>
      </c>
      <c r="E3231" s="6" t="n">
        <v>8</v>
      </c>
      <c r="F3231" s="37" t="n">
        <v>1.5</v>
      </c>
      <c r="G3231" s="36" t="n">
        <v>150</v>
      </c>
      <c r="H3231" s="6" t="inlineStr">
        <is>
          <t>OFF</t>
        </is>
      </c>
      <c r="I3231" s="38" t="n">
        <v>1132.611974342026</v>
      </c>
      <c r="J3231" s="38" t="n">
        <v>6657.967474874614</v>
      </c>
      <c r="K3231" s="38" t="n">
        <v>3166.666666666667</v>
      </c>
      <c r="L3231" s="38" t="n">
        <v>150</v>
      </c>
      <c r="M3231" s="38">
        <f>I3231+J3231+K3231+L3231</f>
        <v/>
      </c>
      <c r="N3231" s="38">
        <f>M3231*'Dashboard &amp; Optimisation'!$B$18/('Dashboard &amp; Optimisation'!$B$16/3.6)</f>
        <v/>
      </c>
      <c r="O3231" s="38" t="n">
        <v>1046.614459208646</v>
      </c>
      <c r="P3231" s="39" t="n">
        <v>0.2409785469805018</v>
      </c>
      <c r="Q3231" s="40" t="n">
        <v>13.23797293808807</v>
      </c>
      <c r="R3231" s="38" t="n">
        <v>1280.15944174023</v>
      </c>
      <c r="S3231" s="38">
        <f>R3231*IF(A3231=4, 2.0, 3.0)</f>
        <v/>
      </c>
      <c r="T3231" s="37">
        <f>'Dashboard &amp; Optimisation'!$B$18*U3231</f>
        <v/>
      </c>
      <c r="U3231" s="26">
        <f>MIN(1, S3231/M3231)</f>
        <v/>
      </c>
      <c r="V3231" s="26">
        <f>N3231/(N3231+O3231)</f>
        <v/>
      </c>
      <c r="W3231" s="26">
        <f>U3231*V3231</f>
        <v/>
      </c>
      <c r="X3231" s="39">
        <f>T3231/N3231</f>
        <v/>
      </c>
      <c r="Y3231" s="41">
        <f>IF(W3231=MAXIFS(W$2:W$7201, A$2:A$7201, A3231, B$2:B$7201, B3231), "OPTIMAL", "")</f>
        <v/>
      </c>
    </row>
    <row r="3232" ht="20" customHeight="1">
      <c r="A3232" s="28" t="n">
        <v>4</v>
      </c>
      <c r="B3232" s="28" t="n">
        <v>45</v>
      </c>
      <c r="C3232" s="29" t="n">
        <v>100</v>
      </c>
      <c r="D3232" s="29" t="n">
        <v>2</v>
      </c>
      <c r="E3232" s="30" t="n">
        <v>8</v>
      </c>
      <c r="F3232" s="29" t="n">
        <v>1.5</v>
      </c>
      <c r="G3232" s="28" t="n">
        <v>200</v>
      </c>
      <c r="H3232" s="30" t="inlineStr">
        <is>
          <t>ON</t>
        </is>
      </c>
      <c r="I3232" s="31" t="n">
        <v>1132.611974342026</v>
      </c>
      <c r="J3232" s="31" t="n">
        <v>6657.967474874614</v>
      </c>
      <c r="K3232" s="31" t="n">
        <v>3166.666666666667</v>
      </c>
      <c r="L3232" s="31" t="n">
        <v>150</v>
      </c>
      <c r="M3232" s="31">
        <f>I3232+J3232+K3232+L3232</f>
        <v/>
      </c>
      <c r="N3232" s="31">
        <f>M3232*'Dashboard &amp; Optimisation'!$B$18/('Dashboard &amp; Optimisation'!$B$16/3.6)</f>
        <v/>
      </c>
      <c r="O3232" s="31" t="n">
        <v>1046.614459208646</v>
      </c>
      <c r="P3232" s="32" t="n">
        <v>0.05732205231549699</v>
      </c>
      <c r="Q3232" s="33" t="n">
        <v>13.23797293808807</v>
      </c>
      <c r="R3232" s="31" t="n">
        <v>5381.715233711731</v>
      </c>
      <c r="S3232" s="31">
        <f>R3232*IF(A3232=4, 2.0, 3.0)</f>
        <v/>
      </c>
      <c r="T3232" s="29">
        <f>'Dashboard &amp; Optimisation'!$B$18*U3232</f>
        <v/>
      </c>
      <c r="U3232" s="34">
        <f>MIN(1, S3232/M3232)</f>
        <v/>
      </c>
      <c r="V3232" s="34">
        <f>N3232/(N3232+O3232)</f>
        <v/>
      </c>
      <c r="W3232" s="34">
        <f>U3232*V3232</f>
        <v/>
      </c>
      <c r="X3232" s="32">
        <f>T3232/N3232</f>
        <v/>
      </c>
      <c r="Y3232" s="35">
        <f>IF(W3232=MAXIFS(W$2:W$7201, A$2:A$7201, A3232, B$2:B$7201, B3232), "OPTIMAL", "")</f>
        <v/>
      </c>
    </row>
    <row r="3233" ht="20" customHeight="1">
      <c r="A3233" s="36" t="n">
        <v>4</v>
      </c>
      <c r="B3233" s="36" t="n">
        <v>45</v>
      </c>
      <c r="C3233" s="37" t="n">
        <v>100</v>
      </c>
      <c r="D3233" s="37" t="n">
        <v>2</v>
      </c>
      <c r="E3233" s="6" t="n">
        <v>8</v>
      </c>
      <c r="F3233" s="37" t="n">
        <v>1.5</v>
      </c>
      <c r="G3233" s="36" t="n">
        <v>200</v>
      </c>
      <c r="H3233" s="6" t="inlineStr">
        <is>
          <t>OFF</t>
        </is>
      </c>
      <c r="I3233" s="38" t="n">
        <v>1132.611974342026</v>
      </c>
      <c r="J3233" s="38" t="n">
        <v>6657.967474874614</v>
      </c>
      <c r="K3233" s="38" t="n">
        <v>3166.666666666667</v>
      </c>
      <c r="L3233" s="38" t="n">
        <v>150</v>
      </c>
      <c r="M3233" s="38">
        <f>I3233+J3233+K3233+L3233</f>
        <v/>
      </c>
      <c r="N3233" s="38">
        <f>M3233*'Dashboard &amp; Optimisation'!$B$18/('Dashboard &amp; Optimisation'!$B$16/3.6)</f>
        <v/>
      </c>
      <c r="O3233" s="38" t="n">
        <v>1046.614459208646</v>
      </c>
      <c r="P3233" s="39" t="n">
        <v>0.2417743216959613</v>
      </c>
      <c r="Q3233" s="40" t="n">
        <v>13.23797293808807</v>
      </c>
      <c r="R3233" s="38" t="n">
        <v>1275.945931768006</v>
      </c>
      <c r="S3233" s="38">
        <f>R3233*IF(A3233=4, 2.0, 3.0)</f>
        <v/>
      </c>
      <c r="T3233" s="37">
        <f>'Dashboard &amp; Optimisation'!$B$18*U3233</f>
        <v/>
      </c>
      <c r="U3233" s="26">
        <f>MIN(1, S3233/M3233)</f>
        <v/>
      </c>
      <c r="V3233" s="26">
        <f>N3233/(N3233+O3233)</f>
        <v/>
      </c>
      <c r="W3233" s="26">
        <f>U3233*V3233</f>
        <v/>
      </c>
      <c r="X3233" s="39">
        <f>T3233/N3233</f>
        <v/>
      </c>
      <c r="Y3233" s="41">
        <f>IF(W3233=MAXIFS(W$2:W$7201, A$2:A$7201, A3233, B$2:B$7201, B3233), "OPTIMAL", "")</f>
        <v/>
      </c>
    </row>
    <row r="3234" ht="20" customHeight="1">
      <c r="A3234" s="28" t="n">
        <v>4</v>
      </c>
      <c r="B3234" s="28" t="n">
        <v>45</v>
      </c>
      <c r="C3234" s="29" t="n">
        <v>100</v>
      </c>
      <c r="D3234" s="29" t="n">
        <v>2</v>
      </c>
      <c r="E3234" s="30" t="n">
        <v>8</v>
      </c>
      <c r="F3234" s="29" t="n">
        <v>2</v>
      </c>
      <c r="G3234" s="28" t="n">
        <v>50</v>
      </c>
      <c r="H3234" s="30" t="inlineStr">
        <is>
          <t>ON</t>
        </is>
      </c>
      <c r="I3234" s="31" t="n">
        <v>1132.611974342026</v>
      </c>
      <c r="J3234" s="31" t="n">
        <v>6657.967474874614</v>
      </c>
      <c r="K3234" s="31" t="n">
        <v>3166.666666666667</v>
      </c>
      <c r="L3234" s="31" t="n">
        <v>150</v>
      </c>
      <c r="M3234" s="31">
        <f>I3234+J3234+K3234+L3234</f>
        <v/>
      </c>
      <c r="N3234" s="31">
        <f>M3234*'Dashboard &amp; Optimisation'!$B$18/('Dashboard &amp; Optimisation'!$B$16/3.6)</f>
        <v/>
      </c>
      <c r="O3234" s="31" t="n">
        <v>1252.922935413642</v>
      </c>
      <c r="P3234" s="32" t="n">
        <v>0.05369910669056169</v>
      </c>
      <c r="Q3234" s="33" t="n">
        <v>17.58396391745076</v>
      </c>
      <c r="R3234" s="31" t="n">
        <v>5878.022548277532</v>
      </c>
      <c r="S3234" s="31">
        <f>R3234*IF(A3234=4, 2.0, 3.0)</f>
        <v/>
      </c>
      <c r="T3234" s="29">
        <f>'Dashboard &amp; Optimisation'!$B$18*U3234</f>
        <v/>
      </c>
      <c r="U3234" s="34">
        <f>MIN(1, S3234/M3234)</f>
        <v/>
      </c>
      <c r="V3234" s="34">
        <f>N3234/(N3234+O3234)</f>
        <v/>
      </c>
      <c r="W3234" s="34">
        <f>U3234*V3234</f>
        <v/>
      </c>
      <c r="X3234" s="32">
        <f>T3234/N3234</f>
        <v/>
      </c>
      <c r="Y3234" s="35">
        <f>IF(W3234=MAXIFS(W$2:W$7201, A$2:A$7201, A3234, B$2:B$7201, B3234), "OPTIMAL", "")</f>
        <v/>
      </c>
    </row>
    <row r="3235" ht="20" customHeight="1">
      <c r="A3235" s="36" t="n">
        <v>4</v>
      </c>
      <c r="B3235" s="36" t="n">
        <v>45</v>
      </c>
      <c r="C3235" s="37" t="n">
        <v>100</v>
      </c>
      <c r="D3235" s="37" t="n">
        <v>2</v>
      </c>
      <c r="E3235" s="6" t="n">
        <v>8</v>
      </c>
      <c r="F3235" s="37" t="n">
        <v>2</v>
      </c>
      <c r="G3235" s="36" t="n">
        <v>50</v>
      </c>
      <c r="H3235" s="6" t="inlineStr">
        <is>
          <t>OFF</t>
        </is>
      </c>
      <c r="I3235" s="38" t="n">
        <v>1132.611974342026</v>
      </c>
      <c r="J3235" s="38" t="n">
        <v>6657.967474874614</v>
      </c>
      <c r="K3235" s="38" t="n">
        <v>3166.666666666667</v>
      </c>
      <c r="L3235" s="38" t="n">
        <v>150</v>
      </c>
      <c r="M3235" s="38">
        <f>I3235+J3235+K3235+L3235</f>
        <v/>
      </c>
      <c r="N3235" s="38">
        <f>M3235*'Dashboard &amp; Optimisation'!$B$18/('Dashboard &amp; Optimisation'!$B$16/3.6)</f>
        <v/>
      </c>
      <c r="O3235" s="38" t="n">
        <v>1252.922935413642</v>
      </c>
      <c r="P3235" s="39" t="n">
        <v>0.2395203446254758</v>
      </c>
      <c r="Q3235" s="40" t="n">
        <v>17.58396391745076</v>
      </c>
      <c r="R3235" s="38" t="n">
        <v>1317.819412973198</v>
      </c>
      <c r="S3235" s="38">
        <f>R3235*IF(A3235=4, 2.0, 3.0)</f>
        <v/>
      </c>
      <c r="T3235" s="37">
        <f>'Dashboard &amp; Optimisation'!$B$18*U3235</f>
        <v/>
      </c>
      <c r="U3235" s="26">
        <f>MIN(1, S3235/M3235)</f>
        <v/>
      </c>
      <c r="V3235" s="26">
        <f>N3235/(N3235+O3235)</f>
        <v/>
      </c>
      <c r="W3235" s="26">
        <f>U3235*V3235</f>
        <v/>
      </c>
      <c r="X3235" s="39">
        <f>T3235/N3235</f>
        <v/>
      </c>
      <c r="Y3235" s="41">
        <f>IF(W3235=MAXIFS(W$2:W$7201, A$2:A$7201, A3235, B$2:B$7201, B3235), "OPTIMAL", "")</f>
        <v/>
      </c>
    </row>
    <row r="3236" ht="20" customHeight="1">
      <c r="A3236" s="28" t="n">
        <v>4</v>
      </c>
      <c r="B3236" s="28" t="n">
        <v>45</v>
      </c>
      <c r="C3236" s="29" t="n">
        <v>100</v>
      </c>
      <c r="D3236" s="29" t="n">
        <v>2</v>
      </c>
      <c r="E3236" s="30" t="n">
        <v>8</v>
      </c>
      <c r="F3236" s="29" t="n">
        <v>2</v>
      </c>
      <c r="G3236" s="28" t="n">
        <v>100</v>
      </c>
      <c r="H3236" s="30" t="inlineStr">
        <is>
          <t>ON</t>
        </is>
      </c>
      <c r="I3236" s="31" t="n">
        <v>1132.611974342026</v>
      </c>
      <c r="J3236" s="31" t="n">
        <v>6657.967474874614</v>
      </c>
      <c r="K3236" s="31" t="n">
        <v>3166.666666666667</v>
      </c>
      <c r="L3236" s="31" t="n">
        <v>150</v>
      </c>
      <c r="M3236" s="31">
        <f>I3236+J3236+K3236+L3236</f>
        <v/>
      </c>
      <c r="N3236" s="31">
        <f>M3236*'Dashboard &amp; Optimisation'!$B$18/('Dashboard &amp; Optimisation'!$B$16/3.6)</f>
        <v/>
      </c>
      <c r="O3236" s="31" t="n">
        <v>1252.922935413642</v>
      </c>
      <c r="P3236" s="32" t="n">
        <v>0.05449488140602117</v>
      </c>
      <c r="Q3236" s="33" t="n">
        <v>17.58396391745076</v>
      </c>
      <c r="R3236" s="31" t="n">
        <v>5792.187299165436</v>
      </c>
      <c r="S3236" s="31">
        <f>R3236*IF(A3236=4, 2.0, 3.0)</f>
        <v/>
      </c>
      <c r="T3236" s="29">
        <f>'Dashboard &amp; Optimisation'!$B$18*U3236</f>
        <v/>
      </c>
      <c r="U3236" s="34">
        <f>MIN(1, S3236/M3236)</f>
        <v/>
      </c>
      <c r="V3236" s="34">
        <f>N3236/(N3236+O3236)</f>
        <v/>
      </c>
      <c r="W3236" s="34">
        <f>U3236*V3236</f>
        <v/>
      </c>
      <c r="X3236" s="32">
        <f>T3236/N3236</f>
        <v/>
      </c>
      <c r="Y3236" s="35">
        <f>IF(W3236=MAXIFS(W$2:W$7201, A$2:A$7201, A3236, B$2:B$7201, B3236), "OPTIMAL", "")</f>
        <v/>
      </c>
    </row>
    <row r="3237" ht="20" customHeight="1">
      <c r="A3237" s="36" t="n">
        <v>4</v>
      </c>
      <c r="B3237" s="36" t="n">
        <v>45</v>
      </c>
      <c r="C3237" s="37" t="n">
        <v>100</v>
      </c>
      <c r="D3237" s="37" t="n">
        <v>2</v>
      </c>
      <c r="E3237" s="6" t="n">
        <v>8</v>
      </c>
      <c r="F3237" s="37" t="n">
        <v>2</v>
      </c>
      <c r="G3237" s="36" t="n">
        <v>100</v>
      </c>
      <c r="H3237" s="6" t="inlineStr">
        <is>
          <t>OFF</t>
        </is>
      </c>
      <c r="I3237" s="38" t="n">
        <v>1132.611974342026</v>
      </c>
      <c r="J3237" s="38" t="n">
        <v>6657.967474874614</v>
      </c>
      <c r="K3237" s="38" t="n">
        <v>3166.666666666667</v>
      </c>
      <c r="L3237" s="38" t="n">
        <v>150</v>
      </c>
      <c r="M3237" s="38">
        <f>I3237+J3237+K3237+L3237</f>
        <v/>
      </c>
      <c r="N3237" s="38">
        <f>M3237*'Dashboard &amp; Optimisation'!$B$18/('Dashboard &amp; Optimisation'!$B$16/3.6)</f>
        <v/>
      </c>
      <c r="O3237" s="38" t="n">
        <v>1252.922935413642</v>
      </c>
      <c r="P3237" s="39" t="n">
        <v>0.2403161193409352</v>
      </c>
      <c r="Q3237" s="40" t="n">
        <v>17.58396391745076</v>
      </c>
      <c r="R3237" s="38" t="n">
        <v>1313.455630088963</v>
      </c>
      <c r="S3237" s="38">
        <f>R3237*IF(A3237=4, 2.0, 3.0)</f>
        <v/>
      </c>
      <c r="T3237" s="37">
        <f>'Dashboard &amp; Optimisation'!$B$18*U3237</f>
        <v/>
      </c>
      <c r="U3237" s="26">
        <f>MIN(1, S3237/M3237)</f>
        <v/>
      </c>
      <c r="V3237" s="26">
        <f>N3237/(N3237+O3237)</f>
        <v/>
      </c>
      <c r="W3237" s="26">
        <f>U3237*V3237</f>
        <v/>
      </c>
      <c r="X3237" s="39">
        <f>T3237/N3237</f>
        <v/>
      </c>
      <c r="Y3237" s="41">
        <f>IF(W3237=MAXIFS(W$2:W$7201, A$2:A$7201, A3237, B$2:B$7201, B3237), "OPTIMAL", "")</f>
        <v/>
      </c>
    </row>
    <row r="3238" ht="20" customHeight="1">
      <c r="A3238" s="28" t="n">
        <v>4</v>
      </c>
      <c r="B3238" s="28" t="n">
        <v>45</v>
      </c>
      <c r="C3238" s="29" t="n">
        <v>100</v>
      </c>
      <c r="D3238" s="29" t="n">
        <v>2</v>
      </c>
      <c r="E3238" s="30" t="n">
        <v>8</v>
      </c>
      <c r="F3238" s="29" t="n">
        <v>2</v>
      </c>
      <c r="G3238" s="28" t="n">
        <v>150</v>
      </c>
      <c r="H3238" s="30" t="inlineStr">
        <is>
          <t>ON</t>
        </is>
      </c>
      <c r="I3238" s="31" t="n">
        <v>1132.611974342026</v>
      </c>
      <c r="J3238" s="31" t="n">
        <v>6657.967474874614</v>
      </c>
      <c r="K3238" s="31" t="n">
        <v>3166.666666666667</v>
      </c>
      <c r="L3238" s="31" t="n">
        <v>150</v>
      </c>
      <c r="M3238" s="31">
        <f>I3238+J3238+K3238+L3238</f>
        <v/>
      </c>
      <c r="N3238" s="31">
        <f>M3238*'Dashboard &amp; Optimisation'!$B$18/('Dashboard &amp; Optimisation'!$B$16/3.6)</f>
        <v/>
      </c>
      <c r="O3238" s="31" t="n">
        <v>1252.922935413642</v>
      </c>
      <c r="P3238" s="32" t="n">
        <v>0.05529065612148065</v>
      </c>
      <c r="Q3238" s="33" t="n">
        <v>17.58396391745076</v>
      </c>
      <c r="R3238" s="31" t="n">
        <v>5708.822829954686</v>
      </c>
      <c r="S3238" s="31">
        <f>R3238*IF(A3238=4, 2.0, 3.0)</f>
        <v/>
      </c>
      <c r="T3238" s="29">
        <f>'Dashboard &amp; Optimisation'!$B$18*U3238</f>
        <v/>
      </c>
      <c r="U3238" s="34">
        <f>MIN(1, S3238/M3238)</f>
        <v/>
      </c>
      <c r="V3238" s="34">
        <f>N3238/(N3238+O3238)</f>
        <v/>
      </c>
      <c r="W3238" s="34">
        <f>U3238*V3238</f>
        <v/>
      </c>
      <c r="X3238" s="32">
        <f>T3238/N3238</f>
        <v/>
      </c>
      <c r="Y3238" s="35">
        <f>IF(W3238=MAXIFS(W$2:W$7201, A$2:A$7201, A3238, B$2:B$7201, B3238), "OPTIMAL", "")</f>
        <v/>
      </c>
    </row>
    <row r="3239" ht="20" customHeight="1">
      <c r="A3239" s="36" t="n">
        <v>4</v>
      </c>
      <c r="B3239" s="36" t="n">
        <v>45</v>
      </c>
      <c r="C3239" s="37" t="n">
        <v>100</v>
      </c>
      <c r="D3239" s="37" t="n">
        <v>2</v>
      </c>
      <c r="E3239" s="6" t="n">
        <v>8</v>
      </c>
      <c r="F3239" s="37" t="n">
        <v>2</v>
      </c>
      <c r="G3239" s="36" t="n">
        <v>150</v>
      </c>
      <c r="H3239" s="6" t="inlineStr">
        <is>
          <t>OFF</t>
        </is>
      </c>
      <c r="I3239" s="38" t="n">
        <v>1132.611974342026</v>
      </c>
      <c r="J3239" s="38" t="n">
        <v>6657.967474874614</v>
      </c>
      <c r="K3239" s="38" t="n">
        <v>3166.666666666667</v>
      </c>
      <c r="L3239" s="38" t="n">
        <v>150</v>
      </c>
      <c r="M3239" s="38">
        <f>I3239+J3239+K3239+L3239</f>
        <v/>
      </c>
      <c r="N3239" s="38">
        <f>M3239*'Dashboard &amp; Optimisation'!$B$18/('Dashboard &amp; Optimisation'!$B$16/3.6)</f>
        <v/>
      </c>
      <c r="O3239" s="38" t="n">
        <v>1252.922935413642</v>
      </c>
      <c r="P3239" s="39" t="n">
        <v>0.2411118940563947</v>
      </c>
      <c r="Q3239" s="40" t="n">
        <v>17.58396391745076</v>
      </c>
      <c r="R3239" s="38" t="n">
        <v>1309.1206519893</v>
      </c>
      <c r="S3239" s="38">
        <f>R3239*IF(A3239=4, 2.0, 3.0)</f>
        <v/>
      </c>
      <c r="T3239" s="37">
        <f>'Dashboard &amp; Optimisation'!$B$18*U3239</f>
        <v/>
      </c>
      <c r="U3239" s="26">
        <f>MIN(1, S3239/M3239)</f>
        <v/>
      </c>
      <c r="V3239" s="26">
        <f>N3239/(N3239+O3239)</f>
        <v/>
      </c>
      <c r="W3239" s="26">
        <f>U3239*V3239</f>
        <v/>
      </c>
      <c r="X3239" s="39">
        <f>T3239/N3239</f>
        <v/>
      </c>
      <c r="Y3239" s="41">
        <f>IF(W3239=MAXIFS(W$2:W$7201, A$2:A$7201, A3239, B$2:B$7201, B3239), "OPTIMAL", "")</f>
        <v/>
      </c>
    </row>
    <row r="3240" ht="20" customHeight="1">
      <c r="A3240" s="28" t="n">
        <v>4</v>
      </c>
      <c r="B3240" s="28" t="n">
        <v>45</v>
      </c>
      <c r="C3240" s="29" t="n">
        <v>100</v>
      </c>
      <c r="D3240" s="29" t="n">
        <v>2</v>
      </c>
      <c r="E3240" s="30" t="n">
        <v>8</v>
      </c>
      <c r="F3240" s="29" t="n">
        <v>2</v>
      </c>
      <c r="G3240" s="28" t="n">
        <v>200</v>
      </c>
      <c r="H3240" s="30" t="inlineStr">
        <is>
          <t>ON</t>
        </is>
      </c>
      <c r="I3240" s="31" t="n">
        <v>1132.611974342026</v>
      </c>
      <c r="J3240" s="31" t="n">
        <v>6657.967474874614</v>
      </c>
      <c r="K3240" s="31" t="n">
        <v>3166.666666666667</v>
      </c>
      <c r="L3240" s="31" t="n">
        <v>150</v>
      </c>
      <c r="M3240" s="31">
        <f>I3240+J3240+K3240+L3240</f>
        <v/>
      </c>
      <c r="N3240" s="31">
        <f>M3240*'Dashboard &amp; Optimisation'!$B$18/('Dashboard &amp; Optimisation'!$B$16/3.6)</f>
        <v/>
      </c>
      <c r="O3240" s="31" t="n">
        <v>1252.922935413642</v>
      </c>
      <c r="P3240" s="32" t="n">
        <v>0.05608643083694012</v>
      </c>
      <c r="Q3240" s="33" t="n">
        <v>17.58396391745076</v>
      </c>
      <c r="R3240" s="31" t="n">
        <v>5627.82397166892</v>
      </c>
      <c r="S3240" s="31">
        <f>R3240*IF(A3240=4, 2.0, 3.0)</f>
        <v/>
      </c>
      <c r="T3240" s="29">
        <f>'Dashboard &amp; Optimisation'!$B$18*U3240</f>
        <v/>
      </c>
      <c r="U3240" s="34">
        <f>MIN(1, S3240/M3240)</f>
        <v/>
      </c>
      <c r="V3240" s="34">
        <f>N3240/(N3240+O3240)</f>
        <v/>
      </c>
      <c r="W3240" s="34">
        <f>U3240*V3240</f>
        <v/>
      </c>
      <c r="X3240" s="32">
        <f>T3240/N3240</f>
        <v/>
      </c>
      <c r="Y3240" s="35">
        <f>IF(W3240=MAXIFS(W$2:W$7201, A$2:A$7201, A3240, B$2:B$7201, B3240), "OPTIMAL", "")</f>
        <v/>
      </c>
    </row>
    <row r="3241" ht="20" customHeight="1">
      <c r="A3241" s="36" t="n">
        <v>4</v>
      </c>
      <c r="B3241" s="36" t="n">
        <v>45</v>
      </c>
      <c r="C3241" s="37" t="n">
        <v>100</v>
      </c>
      <c r="D3241" s="37" t="n">
        <v>2</v>
      </c>
      <c r="E3241" s="6" t="n">
        <v>8</v>
      </c>
      <c r="F3241" s="37" t="n">
        <v>2</v>
      </c>
      <c r="G3241" s="36" t="n">
        <v>200</v>
      </c>
      <c r="H3241" s="6" t="inlineStr">
        <is>
          <t>OFF</t>
        </is>
      </c>
      <c r="I3241" s="38" t="n">
        <v>1132.611974342026</v>
      </c>
      <c r="J3241" s="38" t="n">
        <v>6657.967474874614</v>
      </c>
      <c r="K3241" s="38" t="n">
        <v>3166.666666666667</v>
      </c>
      <c r="L3241" s="38" t="n">
        <v>150</v>
      </c>
      <c r="M3241" s="38">
        <f>I3241+J3241+K3241+L3241</f>
        <v/>
      </c>
      <c r="N3241" s="38">
        <f>M3241*'Dashboard &amp; Optimisation'!$B$18/('Dashboard &amp; Optimisation'!$B$16/3.6)</f>
        <v/>
      </c>
      <c r="O3241" s="38" t="n">
        <v>1252.922935413642</v>
      </c>
      <c r="P3241" s="39" t="n">
        <v>0.2419076687718542</v>
      </c>
      <c r="Q3241" s="40" t="n">
        <v>17.58396391745076</v>
      </c>
      <c r="R3241" s="38" t="n">
        <v>1304.814194407249</v>
      </c>
      <c r="S3241" s="38">
        <f>R3241*IF(A3241=4, 2.0, 3.0)</f>
        <v/>
      </c>
      <c r="T3241" s="37">
        <f>'Dashboard &amp; Optimisation'!$B$18*U3241</f>
        <v/>
      </c>
      <c r="U3241" s="26">
        <f>MIN(1, S3241/M3241)</f>
        <v/>
      </c>
      <c r="V3241" s="26">
        <f>N3241/(N3241+O3241)</f>
        <v/>
      </c>
      <c r="W3241" s="26">
        <f>U3241*V3241</f>
        <v/>
      </c>
      <c r="X3241" s="39">
        <f>T3241/N3241</f>
        <v/>
      </c>
      <c r="Y3241" s="41">
        <f>IF(W3241=MAXIFS(W$2:W$7201, A$2:A$7201, A3241, B$2:B$7201, B3241), "OPTIMAL", "")</f>
        <v/>
      </c>
    </row>
    <row r="3242" ht="20" customHeight="1">
      <c r="A3242" s="28" t="n">
        <v>4</v>
      </c>
      <c r="B3242" s="28" t="n">
        <v>45</v>
      </c>
      <c r="C3242" s="29" t="n">
        <v>100</v>
      </c>
      <c r="D3242" s="29" t="n">
        <v>3</v>
      </c>
      <c r="E3242" s="30" t="n">
        <v>0</v>
      </c>
      <c r="F3242" s="29" t="n">
        <v>0</v>
      </c>
      <c r="G3242" s="28" t="n">
        <v>50</v>
      </c>
      <c r="H3242" s="30" t="inlineStr">
        <is>
          <t>ON</t>
        </is>
      </c>
      <c r="I3242" s="31" t="n">
        <v>1132.611974342026</v>
      </c>
      <c r="J3242" s="31" t="n">
        <v>6657.967474874614</v>
      </c>
      <c r="K3242" s="31" t="n">
        <v>3166.666666666667</v>
      </c>
      <c r="L3242" s="31" t="n">
        <v>150</v>
      </c>
      <c r="M3242" s="31">
        <f>I3242+J3242+K3242+L3242</f>
        <v/>
      </c>
      <c r="N3242" s="31">
        <f>M3242*'Dashboard &amp; Optimisation'!$B$18/('Dashboard &amp; Optimisation'!$B$16/3.6)</f>
        <v/>
      </c>
      <c r="O3242" s="31" t="n">
        <v>743.6498408755223</v>
      </c>
      <c r="P3242" s="32" t="n">
        <v>0.4799001913555159</v>
      </c>
      <c r="Q3242" s="33" t="n">
        <v>0.2</v>
      </c>
      <c r="R3242" s="31" t="n">
        <v>627.7850083034901</v>
      </c>
      <c r="S3242" s="31">
        <f>R3242*IF(A3242=4, 2.0, 3.0)</f>
        <v/>
      </c>
      <c r="T3242" s="29">
        <f>'Dashboard &amp; Optimisation'!$B$18*U3242</f>
        <v/>
      </c>
      <c r="U3242" s="34">
        <f>MIN(1, S3242/M3242)</f>
        <v/>
      </c>
      <c r="V3242" s="34">
        <f>N3242/(N3242+O3242)</f>
        <v/>
      </c>
      <c r="W3242" s="34">
        <f>U3242*V3242</f>
        <v/>
      </c>
      <c r="X3242" s="32">
        <f>T3242/N3242</f>
        <v/>
      </c>
      <c r="Y3242" s="35">
        <f>IF(W3242=MAXIFS(W$2:W$7201, A$2:A$7201, A3242, B$2:B$7201, B3242), "OPTIMAL", "")</f>
        <v/>
      </c>
    </row>
    <row r="3243" ht="20" customHeight="1">
      <c r="A3243" s="36" t="n">
        <v>4</v>
      </c>
      <c r="B3243" s="36" t="n">
        <v>45</v>
      </c>
      <c r="C3243" s="37" t="n">
        <v>100</v>
      </c>
      <c r="D3243" s="37" t="n">
        <v>3</v>
      </c>
      <c r="E3243" s="6" t="n">
        <v>0</v>
      </c>
      <c r="F3243" s="37" t="n">
        <v>0</v>
      </c>
      <c r="G3243" s="36" t="n">
        <v>50</v>
      </c>
      <c r="H3243" s="6" t="inlineStr">
        <is>
          <t>OFF</t>
        </is>
      </c>
      <c r="I3243" s="38" t="n">
        <v>1132.611974342026</v>
      </c>
      <c r="J3243" s="38" t="n">
        <v>6657.967474874614</v>
      </c>
      <c r="K3243" s="38" t="n">
        <v>3166.666666666667</v>
      </c>
      <c r="L3243" s="38" t="n">
        <v>150</v>
      </c>
      <c r="M3243" s="38">
        <f>I3243+J3243+K3243+L3243</f>
        <v/>
      </c>
      <c r="N3243" s="38">
        <f>M3243*'Dashboard &amp; Optimisation'!$B$18/('Dashboard &amp; Optimisation'!$B$16/3.6)</f>
        <v/>
      </c>
      <c r="O3243" s="38" t="n">
        <v>743.6498408755223</v>
      </c>
      <c r="P3243" s="39" t="n">
        <v>0.7982100775393066</v>
      </c>
      <c r="Q3243" s="40" t="n">
        <v>0.2</v>
      </c>
      <c r="R3243" s="38" t="n">
        <v>377.4371610838667</v>
      </c>
      <c r="S3243" s="38">
        <f>R3243*IF(A3243=4, 2.0, 3.0)</f>
        <v/>
      </c>
      <c r="T3243" s="37">
        <f>'Dashboard &amp; Optimisation'!$B$18*U3243</f>
        <v/>
      </c>
      <c r="U3243" s="26">
        <f>MIN(1, S3243/M3243)</f>
        <v/>
      </c>
      <c r="V3243" s="26">
        <f>N3243/(N3243+O3243)</f>
        <v/>
      </c>
      <c r="W3243" s="26">
        <f>U3243*V3243</f>
        <v/>
      </c>
      <c r="X3243" s="39">
        <f>T3243/N3243</f>
        <v/>
      </c>
      <c r="Y3243" s="41">
        <f>IF(W3243=MAXIFS(W$2:W$7201, A$2:A$7201, A3243, B$2:B$7201, B3243), "OPTIMAL", "")</f>
        <v/>
      </c>
    </row>
    <row r="3244" ht="20" customHeight="1">
      <c r="A3244" s="28" t="n">
        <v>4</v>
      </c>
      <c r="B3244" s="28" t="n">
        <v>45</v>
      </c>
      <c r="C3244" s="29" t="n">
        <v>100</v>
      </c>
      <c r="D3244" s="29" t="n">
        <v>3</v>
      </c>
      <c r="E3244" s="30" t="n">
        <v>0</v>
      </c>
      <c r="F3244" s="29" t="n">
        <v>0</v>
      </c>
      <c r="G3244" s="28" t="n">
        <v>100</v>
      </c>
      <c r="H3244" s="30" t="inlineStr">
        <is>
          <t>ON</t>
        </is>
      </c>
      <c r="I3244" s="31" t="n">
        <v>1132.611974342026</v>
      </c>
      <c r="J3244" s="31" t="n">
        <v>6657.967474874614</v>
      </c>
      <c r="K3244" s="31" t="n">
        <v>3166.666666666667</v>
      </c>
      <c r="L3244" s="31" t="n">
        <v>150</v>
      </c>
      <c r="M3244" s="31">
        <f>I3244+J3244+K3244+L3244</f>
        <v/>
      </c>
      <c r="N3244" s="31">
        <f>M3244*'Dashboard &amp; Optimisation'!$B$18/('Dashboard &amp; Optimisation'!$B$16/3.6)</f>
        <v/>
      </c>
      <c r="O3244" s="31" t="n">
        <v>743.6498408755223</v>
      </c>
      <c r="P3244" s="32" t="n">
        <v>0.4806959660709754</v>
      </c>
      <c r="Q3244" s="33" t="n">
        <v>0.2</v>
      </c>
      <c r="R3244" s="31" t="n">
        <v>626.7457330201217</v>
      </c>
      <c r="S3244" s="31">
        <f>R3244*IF(A3244=4, 2.0, 3.0)</f>
        <v/>
      </c>
      <c r="T3244" s="29">
        <f>'Dashboard &amp; Optimisation'!$B$18*U3244</f>
        <v/>
      </c>
      <c r="U3244" s="34">
        <f>MIN(1, S3244/M3244)</f>
        <v/>
      </c>
      <c r="V3244" s="34">
        <f>N3244/(N3244+O3244)</f>
        <v/>
      </c>
      <c r="W3244" s="34">
        <f>U3244*V3244</f>
        <v/>
      </c>
      <c r="X3244" s="32">
        <f>T3244/N3244</f>
        <v/>
      </c>
      <c r="Y3244" s="35">
        <f>IF(W3244=MAXIFS(W$2:W$7201, A$2:A$7201, A3244, B$2:B$7201, B3244), "OPTIMAL", "")</f>
        <v/>
      </c>
    </row>
    <row r="3245" ht="20" customHeight="1">
      <c r="A3245" s="36" t="n">
        <v>4</v>
      </c>
      <c r="B3245" s="36" t="n">
        <v>45</v>
      </c>
      <c r="C3245" s="37" t="n">
        <v>100</v>
      </c>
      <c r="D3245" s="37" t="n">
        <v>3</v>
      </c>
      <c r="E3245" s="6" t="n">
        <v>0</v>
      </c>
      <c r="F3245" s="37" t="n">
        <v>0</v>
      </c>
      <c r="G3245" s="36" t="n">
        <v>100</v>
      </c>
      <c r="H3245" s="6" t="inlineStr">
        <is>
          <t>OFF</t>
        </is>
      </c>
      <c r="I3245" s="38" t="n">
        <v>1132.611974342026</v>
      </c>
      <c r="J3245" s="38" t="n">
        <v>6657.967474874614</v>
      </c>
      <c r="K3245" s="38" t="n">
        <v>3166.666666666667</v>
      </c>
      <c r="L3245" s="38" t="n">
        <v>150</v>
      </c>
      <c r="M3245" s="38">
        <f>I3245+J3245+K3245+L3245</f>
        <v/>
      </c>
      <c r="N3245" s="38">
        <f>M3245*'Dashboard &amp; Optimisation'!$B$18/('Dashboard &amp; Optimisation'!$B$16/3.6)</f>
        <v/>
      </c>
      <c r="O3245" s="38" t="n">
        <v>743.6498408755223</v>
      </c>
      <c r="P3245" s="39" t="n">
        <v>0.7990058522547661</v>
      </c>
      <c r="Q3245" s="40" t="n">
        <v>0.2</v>
      </c>
      <c r="R3245" s="38" t="n">
        <v>377.0612502584107</v>
      </c>
      <c r="S3245" s="38">
        <f>R3245*IF(A3245=4, 2.0, 3.0)</f>
        <v/>
      </c>
      <c r="T3245" s="37">
        <f>'Dashboard &amp; Optimisation'!$B$18*U3245</f>
        <v/>
      </c>
      <c r="U3245" s="26">
        <f>MIN(1, S3245/M3245)</f>
        <v/>
      </c>
      <c r="V3245" s="26">
        <f>N3245/(N3245+O3245)</f>
        <v/>
      </c>
      <c r="W3245" s="26">
        <f>U3245*V3245</f>
        <v/>
      </c>
      <c r="X3245" s="39">
        <f>T3245/N3245</f>
        <v/>
      </c>
      <c r="Y3245" s="41">
        <f>IF(W3245=MAXIFS(W$2:W$7201, A$2:A$7201, A3245, B$2:B$7201, B3245), "OPTIMAL", "")</f>
        <v/>
      </c>
    </row>
    <row r="3246" ht="20" customHeight="1">
      <c r="A3246" s="28" t="n">
        <v>4</v>
      </c>
      <c r="B3246" s="28" t="n">
        <v>45</v>
      </c>
      <c r="C3246" s="29" t="n">
        <v>100</v>
      </c>
      <c r="D3246" s="29" t="n">
        <v>3</v>
      </c>
      <c r="E3246" s="30" t="n">
        <v>0</v>
      </c>
      <c r="F3246" s="29" t="n">
        <v>0</v>
      </c>
      <c r="G3246" s="28" t="n">
        <v>150</v>
      </c>
      <c r="H3246" s="30" t="inlineStr">
        <is>
          <t>ON</t>
        </is>
      </c>
      <c r="I3246" s="31" t="n">
        <v>1132.611974342026</v>
      </c>
      <c r="J3246" s="31" t="n">
        <v>6657.967474874614</v>
      </c>
      <c r="K3246" s="31" t="n">
        <v>3166.666666666667</v>
      </c>
      <c r="L3246" s="31" t="n">
        <v>150</v>
      </c>
      <c r="M3246" s="31">
        <f>I3246+J3246+K3246+L3246</f>
        <v/>
      </c>
      <c r="N3246" s="31">
        <f>M3246*'Dashboard &amp; Optimisation'!$B$18/('Dashboard &amp; Optimisation'!$B$16/3.6)</f>
        <v/>
      </c>
      <c r="O3246" s="31" t="n">
        <v>743.6498408755223</v>
      </c>
      <c r="P3246" s="32" t="n">
        <v>0.4814917407864349</v>
      </c>
      <c r="Q3246" s="33" t="n">
        <v>0.2</v>
      </c>
      <c r="R3246" s="31" t="n">
        <v>625.7098930147565</v>
      </c>
      <c r="S3246" s="31">
        <f>R3246*IF(A3246=4, 2.0, 3.0)</f>
        <v/>
      </c>
      <c r="T3246" s="29">
        <f>'Dashboard &amp; Optimisation'!$B$18*U3246</f>
        <v/>
      </c>
      <c r="U3246" s="34">
        <f>MIN(1, S3246/M3246)</f>
        <v/>
      </c>
      <c r="V3246" s="34">
        <f>N3246/(N3246+O3246)</f>
        <v/>
      </c>
      <c r="W3246" s="34">
        <f>U3246*V3246</f>
        <v/>
      </c>
      <c r="X3246" s="32">
        <f>T3246/N3246</f>
        <v/>
      </c>
      <c r="Y3246" s="35">
        <f>IF(W3246=MAXIFS(W$2:W$7201, A$2:A$7201, A3246, B$2:B$7201, B3246), "OPTIMAL", "")</f>
        <v/>
      </c>
    </row>
    <row r="3247" ht="20" customHeight="1">
      <c r="A3247" s="36" t="n">
        <v>4</v>
      </c>
      <c r="B3247" s="36" t="n">
        <v>45</v>
      </c>
      <c r="C3247" s="37" t="n">
        <v>100</v>
      </c>
      <c r="D3247" s="37" t="n">
        <v>3</v>
      </c>
      <c r="E3247" s="6" t="n">
        <v>0</v>
      </c>
      <c r="F3247" s="37" t="n">
        <v>0</v>
      </c>
      <c r="G3247" s="36" t="n">
        <v>150</v>
      </c>
      <c r="H3247" s="6" t="inlineStr">
        <is>
          <t>OFF</t>
        </is>
      </c>
      <c r="I3247" s="38" t="n">
        <v>1132.611974342026</v>
      </c>
      <c r="J3247" s="38" t="n">
        <v>6657.967474874614</v>
      </c>
      <c r="K3247" s="38" t="n">
        <v>3166.666666666667</v>
      </c>
      <c r="L3247" s="38" t="n">
        <v>150</v>
      </c>
      <c r="M3247" s="38">
        <f>I3247+J3247+K3247+L3247</f>
        <v/>
      </c>
      <c r="N3247" s="38">
        <f>M3247*'Dashboard &amp; Optimisation'!$B$18/('Dashboard &amp; Optimisation'!$B$16/3.6)</f>
        <v/>
      </c>
      <c r="O3247" s="38" t="n">
        <v>743.6498408755223</v>
      </c>
      <c r="P3247" s="39" t="n">
        <v>0.7998016269702255</v>
      </c>
      <c r="Q3247" s="40" t="n">
        <v>0.2</v>
      </c>
      <c r="R3247" s="38" t="n">
        <v>376.6860874692678</v>
      </c>
      <c r="S3247" s="38">
        <f>R3247*IF(A3247=4, 2.0, 3.0)</f>
        <v/>
      </c>
      <c r="T3247" s="37">
        <f>'Dashboard &amp; Optimisation'!$B$18*U3247</f>
        <v/>
      </c>
      <c r="U3247" s="26">
        <f>MIN(1, S3247/M3247)</f>
        <v/>
      </c>
      <c r="V3247" s="26">
        <f>N3247/(N3247+O3247)</f>
        <v/>
      </c>
      <c r="W3247" s="26">
        <f>U3247*V3247</f>
        <v/>
      </c>
      <c r="X3247" s="39">
        <f>T3247/N3247</f>
        <v/>
      </c>
      <c r="Y3247" s="41">
        <f>IF(W3247=MAXIFS(W$2:W$7201, A$2:A$7201, A3247, B$2:B$7201, B3247), "OPTIMAL", "")</f>
        <v/>
      </c>
    </row>
    <row r="3248" ht="20" customHeight="1">
      <c r="A3248" s="28" t="n">
        <v>4</v>
      </c>
      <c r="B3248" s="28" t="n">
        <v>45</v>
      </c>
      <c r="C3248" s="29" t="n">
        <v>100</v>
      </c>
      <c r="D3248" s="29" t="n">
        <v>3</v>
      </c>
      <c r="E3248" s="30" t="n">
        <v>0</v>
      </c>
      <c r="F3248" s="29" t="n">
        <v>0</v>
      </c>
      <c r="G3248" s="28" t="n">
        <v>200</v>
      </c>
      <c r="H3248" s="30" t="inlineStr">
        <is>
          <t>ON</t>
        </is>
      </c>
      <c r="I3248" s="31" t="n">
        <v>1132.611974342026</v>
      </c>
      <c r="J3248" s="31" t="n">
        <v>6657.967474874614</v>
      </c>
      <c r="K3248" s="31" t="n">
        <v>3166.666666666667</v>
      </c>
      <c r="L3248" s="31" t="n">
        <v>150</v>
      </c>
      <c r="M3248" s="31">
        <f>I3248+J3248+K3248+L3248</f>
        <v/>
      </c>
      <c r="N3248" s="31">
        <f>M3248*'Dashboard &amp; Optimisation'!$B$18/('Dashboard &amp; Optimisation'!$B$16/3.6)</f>
        <v/>
      </c>
      <c r="O3248" s="31" t="n">
        <v>743.6498408755223</v>
      </c>
      <c r="P3248" s="32" t="n">
        <v>0.4822875155018943</v>
      </c>
      <c r="Q3248" s="33" t="n">
        <v>0.2</v>
      </c>
      <c r="R3248" s="31" t="n">
        <v>624.6774712827616</v>
      </c>
      <c r="S3248" s="31">
        <f>R3248*IF(A3248=4, 2.0, 3.0)</f>
        <v/>
      </c>
      <c r="T3248" s="29">
        <f>'Dashboard &amp; Optimisation'!$B$18*U3248</f>
        <v/>
      </c>
      <c r="U3248" s="34">
        <f>MIN(1, S3248/M3248)</f>
        <v/>
      </c>
      <c r="V3248" s="34">
        <f>N3248/(N3248+O3248)</f>
        <v/>
      </c>
      <c r="W3248" s="34">
        <f>U3248*V3248</f>
        <v/>
      </c>
      <c r="X3248" s="32">
        <f>T3248/N3248</f>
        <v/>
      </c>
      <c r="Y3248" s="35">
        <f>IF(W3248=MAXIFS(W$2:W$7201, A$2:A$7201, A3248, B$2:B$7201, B3248), "OPTIMAL", "")</f>
        <v/>
      </c>
    </row>
    <row r="3249" ht="20" customHeight="1">
      <c r="A3249" s="36" t="n">
        <v>4</v>
      </c>
      <c r="B3249" s="36" t="n">
        <v>45</v>
      </c>
      <c r="C3249" s="37" t="n">
        <v>100</v>
      </c>
      <c r="D3249" s="37" t="n">
        <v>3</v>
      </c>
      <c r="E3249" s="6" t="n">
        <v>0</v>
      </c>
      <c r="F3249" s="37" t="n">
        <v>0</v>
      </c>
      <c r="G3249" s="36" t="n">
        <v>200</v>
      </c>
      <c r="H3249" s="6" t="inlineStr">
        <is>
          <t>OFF</t>
        </is>
      </c>
      <c r="I3249" s="38" t="n">
        <v>1132.611974342026</v>
      </c>
      <c r="J3249" s="38" t="n">
        <v>6657.967474874614</v>
      </c>
      <c r="K3249" s="38" t="n">
        <v>3166.666666666667</v>
      </c>
      <c r="L3249" s="38" t="n">
        <v>150</v>
      </c>
      <c r="M3249" s="38">
        <f>I3249+J3249+K3249+L3249</f>
        <v/>
      </c>
      <c r="N3249" s="38">
        <f>M3249*'Dashboard &amp; Optimisation'!$B$18/('Dashboard &amp; Optimisation'!$B$16/3.6)</f>
        <v/>
      </c>
      <c r="O3249" s="38" t="n">
        <v>743.6498408755223</v>
      </c>
      <c r="P3249" s="39" t="n">
        <v>0.8005974016856851</v>
      </c>
      <c r="Q3249" s="40" t="n">
        <v>0.2</v>
      </c>
      <c r="R3249" s="38" t="n">
        <v>376.3116704858473</v>
      </c>
      <c r="S3249" s="38">
        <f>R3249*IF(A3249=4, 2.0, 3.0)</f>
        <v/>
      </c>
      <c r="T3249" s="37">
        <f>'Dashboard &amp; Optimisation'!$B$18*U3249</f>
        <v/>
      </c>
      <c r="U3249" s="26">
        <f>MIN(1, S3249/M3249)</f>
        <v/>
      </c>
      <c r="V3249" s="26">
        <f>N3249/(N3249+O3249)</f>
        <v/>
      </c>
      <c r="W3249" s="26">
        <f>U3249*V3249</f>
        <v/>
      </c>
      <c r="X3249" s="39">
        <f>T3249/N3249</f>
        <v/>
      </c>
      <c r="Y3249" s="41">
        <f>IF(W3249=MAXIFS(W$2:W$7201, A$2:A$7201, A3249, B$2:B$7201, B3249), "OPTIMAL", "")</f>
        <v/>
      </c>
    </row>
    <row r="3250" ht="20" customHeight="1">
      <c r="A3250" s="28" t="n">
        <v>4</v>
      </c>
      <c r="B3250" s="28" t="n">
        <v>45</v>
      </c>
      <c r="C3250" s="29" t="n">
        <v>100</v>
      </c>
      <c r="D3250" s="29" t="n">
        <v>3</v>
      </c>
      <c r="E3250" s="30" t="n">
        <v>4</v>
      </c>
      <c r="F3250" s="29" t="n">
        <v>1.5</v>
      </c>
      <c r="G3250" s="28" t="n">
        <v>50</v>
      </c>
      <c r="H3250" s="30" t="inlineStr">
        <is>
          <t>ON</t>
        </is>
      </c>
      <c r="I3250" s="31" t="n">
        <v>1132.611974342026</v>
      </c>
      <c r="J3250" s="31" t="n">
        <v>6657.967474874614</v>
      </c>
      <c r="K3250" s="31" t="n">
        <v>3166.666666666667</v>
      </c>
      <c r="L3250" s="31" t="n">
        <v>150</v>
      </c>
      <c r="M3250" s="31">
        <f>I3250+J3250+K3250+L3250</f>
        <v/>
      </c>
      <c r="N3250" s="31">
        <f>M3250*'Dashboard &amp; Optimisation'!$B$18/('Dashboard &amp; Optimisation'!$B$16/3.6)</f>
        <v/>
      </c>
      <c r="O3250" s="31" t="n">
        <v>1033.984588827817</v>
      </c>
      <c r="P3250" s="32" t="n">
        <v>0.07274266001140162</v>
      </c>
      <c r="Q3250" s="33" t="n">
        <v>6.857688308810928</v>
      </c>
      <c r="R3250" s="31" t="n">
        <v>4280.8046749758</v>
      </c>
      <c r="S3250" s="31">
        <f>R3250*IF(A3250=4, 2.0, 3.0)</f>
        <v/>
      </c>
      <c r="T3250" s="29">
        <f>'Dashboard &amp; Optimisation'!$B$18*U3250</f>
        <v/>
      </c>
      <c r="U3250" s="34">
        <f>MIN(1, S3250/M3250)</f>
        <v/>
      </c>
      <c r="V3250" s="34">
        <f>N3250/(N3250+O3250)</f>
        <v/>
      </c>
      <c r="W3250" s="34">
        <f>U3250*V3250</f>
        <v/>
      </c>
      <c r="X3250" s="32">
        <f>T3250/N3250</f>
        <v/>
      </c>
      <c r="Y3250" s="35">
        <f>IF(W3250=MAXIFS(W$2:W$7201, A$2:A$7201, A3250, B$2:B$7201, B3250), "OPTIMAL", "")</f>
        <v/>
      </c>
    </row>
    <row r="3251" ht="20" customHeight="1">
      <c r="A3251" s="36" t="n">
        <v>4</v>
      </c>
      <c r="B3251" s="36" t="n">
        <v>45</v>
      </c>
      <c r="C3251" s="37" t="n">
        <v>100</v>
      </c>
      <c r="D3251" s="37" t="n">
        <v>3</v>
      </c>
      <c r="E3251" s="6" t="n">
        <v>4</v>
      </c>
      <c r="F3251" s="37" t="n">
        <v>1.5</v>
      </c>
      <c r="G3251" s="36" t="n">
        <v>50</v>
      </c>
      <c r="H3251" s="6" t="inlineStr">
        <is>
          <t>OFF</t>
        </is>
      </c>
      <c r="I3251" s="38" t="n">
        <v>1132.611974342026</v>
      </c>
      <c r="J3251" s="38" t="n">
        <v>6657.967474874614</v>
      </c>
      <c r="K3251" s="38" t="n">
        <v>3166.666666666667</v>
      </c>
      <c r="L3251" s="38" t="n">
        <v>150</v>
      </c>
      <c r="M3251" s="38">
        <f>I3251+J3251+K3251+L3251</f>
        <v/>
      </c>
      <c r="N3251" s="38">
        <f>M3251*'Dashboard &amp; Optimisation'!$B$18/('Dashboard &amp; Optimisation'!$B$16/3.6)</f>
        <v/>
      </c>
      <c r="O3251" s="38" t="n">
        <v>1033.984588827817</v>
      </c>
      <c r="P3251" s="39" t="n">
        <v>0.3063050947872985</v>
      </c>
      <c r="Q3251" s="40" t="n">
        <v>6.857688308810928</v>
      </c>
      <c r="R3251" s="38" t="n">
        <v>1016.624027305915</v>
      </c>
      <c r="S3251" s="38">
        <f>R3251*IF(A3251=4, 2.0, 3.0)</f>
        <v/>
      </c>
      <c r="T3251" s="37">
        <f>'Dashboard &amp; Optimisation'!$B$18*U3251</f>
        <v/>
      </c>
      <c r="U3251" s="26">
        <f>MIN(1, S3251/M3251)</f>
        <v/>
      </c>
      <c r="V3251" s="26">
        <f>N3251/(N3251+O3251)</f>
        <v/>
      </c>
      <c r="W3251" s="26">
        <f>U3251*V3251</f>
        <v/>
      </c>
      <c r="X3251" s="39">
        <f>T3251/N3251</f>
        <v/>
      </c>
      <c r="Y3251" s="41">
        <f>IF(W3251=MAXIFS(W$2:W$7201, A$2:A$7201, A3251, B$2:B$7201, B3251), "OPTIMAL", "")</f>
        <v/>
      </c>
    </row>
    <row r="3252" ht="20" customHeight="1">
      <c r="A3252" s="28" t="n">
        <v>4</v>
      </c>
      <c r="B3252" s="28" t="n">
        <v>45</v>
      </c>
      <c r="C3252" s="29" t="n">
        <v>100</v>
      </c>
      <c r="D3252" s="29" t="n">
        <v>3</v>
      </c>
      <c r="E3252" s="30" t="n">
        <v>4</v>
      </c>
      <c r="F3252" s="29" t="n">
        <v>1.5</v>
      </c>
      <c r="G3252" s="28" t="n">
        <v>100</v>
      </c>
      <c r="H3252" s="30" t="inlineStr">
        <is>
          <t>ON</t>
        </is>
      </c>
      <c r="I3252" s="31" t="n">
        <v>1132.611974342026</v>
      </c>
      <c r="J3252" s="31" t="n">
        <v>6657.967474874614</v>
      </c>
      <c r="K3252" s="31" t="n">
        <v>3166.666666666667</v>
      </c>
      <c r="L3252" s="31" t="n">
        <v>150</v>
      </c>
      <c r="M3252" s="31">
        <f>I3252+J3252+K3252+L3252</f>
        <v/>
      </c>
      <c r="N3252" s="31">
        <f>M3252*'Dashboard &amp; Optimisation'!$B$18/('Dashboard &amp; Optimisation'!$B$16/3.6)</f>
        <v/>
      </c>
      <c r="O3252" s="31" t="n">
        <v>1033.984588827817</v>
      </c>
      <c r="P3252" s="32" t="n">
        <v>0.0735384347268611</v>
      </c>
      <c r="Q3252" s="33" t="n">
        <v>6.857688308810928</v>
      </c>
      <c r="R3252" s="31" t="n">
        <v>4234.481196174283</v>
      </c>
      <c r="S3252" s="31">
        <f>R3252*IF(A3252=4, 2.0, 3.0)</f>
        <v/>
      </c>
      <c r="T3252" s="29">
        <f>'Dashboard &amp; Optimisation'!$B$18*U3252</f>
        <v/>
      </c>
      <c r="U3252" s="34">
        <f>MIN(1, S3252/M3252)</f>
        <v/>
      </c>
      <c r="V3252" s="34">
        <f>N3252/(N3252+O3252)</f>
        <v/>
      </c>
      <c r="W3252" s="34">
        <f>U3252*V3252</f>
        <v/>
      </c>
      <c r="X3252" s="32">
        <f>T3252/N3252</f>
        <v/>
      </c>
      <c r="Y3252" s="35">
        <f>IF(W3252=MAXIFS(W$2:W$7201, A$2:A$7201, A3252, B$2:B$7201, B3252), "OPTIMAL", "")</f>
        <v/>
      </c>
    </row>
    <row r="3253" ht="20" customHeight="1">
      <c r="A3253" s="36" t="n">
        <v>4</v>
      </c>
      <c r="B3253" s="36" t="n">
        <v>45</v>
      </c>
      <c r="C3253" s="37" t="n">
        <v>100</v>
      </c>
      <c r="D3253" s="37" t="n">
        <v>3</v>
      </c>
      <c r="E3253" s="6" t="n">
        <v>4</v>
      </c>
      <c r="F3253" s="37" t="n">
        <v>1.5</v>
      </c>
      <c r="G3253" s="36" t="n">
        <v>100</v>
      </c>
      <c r="H3253" s="6" t="inlineStr">
        <is>
          <t>OFF</t>
        </is>
      </c>
      <c r="I3253" s="38" t="n">
        <v>1132.611974342026</v>
      </c>
      <c r="J3253" s="38" t="n">
        <v>6657.967474874614</v>
      </c>
      <c r="K3253" s="38" t="n">
        <v>3166.666666666667</v>
      </c>
      <c r="L3253" s="38" t="n">
        <v>150</v>
      </c>
      <c r="M3253" s="38">
        <f>I3253+J3253+K3253+L3253</f>
        <v/>
      </c>
      <c r="N3253" s="38">
        <f>M3253*'Dashboard &amp; Optimisation'!$B$18/('Dashboard &amp; Optimisation'!$B$16/3.6)</f>
        <v/>
      </c>
      <c r="O3253" s="38" t="n">
        <v>1033.984588827817</v>
      </c>
      <c r="P3253" s="39" t="n">
        <v>0.307100869502758</v>
      </c>
      <c r="Q3253" s="40" t="n">
        <v>6.857688308810928</v>
      </c>
      <c r="R3253" s="38" t="n">
        <v>1013.989701661156</v>
      </c>
      <c r="S3253" s="38">
        <f>R3253*IF(A3253=4, 2.0, 3.0)</f>
        <v/>
      </c>
      <c r="T3253" s="37">
        <f>'Dashboard &amp; Optimisation'!$B$18*U3253</f>
        <v/>
      </c>
      <c r="U3253" s="26">
        <f>MIN(1, S3253/M3253)</f>
        <v/>
      </c>
      <c r="V3253" s="26">
        <f>N3253/(N3253+O3253)</f>
        <v/>
      </c>
      <c r="W3253" s="26">
        <f>U3253*V3253</f>
        <v/>
      </c>
      <c r="X3253" s="39">
        <f>T3253/N3253</f>
        <v/>
      </c>
      <c r="Y3253" s="41">
        <f>IF(W3253=MAXIFS(W$2:W$7201, A$2:A$7201, A3253, B$2:B$7201, B3253), "OPTIMAL", "")</f>
        <v/>
      </c>
    </row>
    <row r="3254" ht="20" customHeight="1">
      <c r="A3254" s="28" t="n">
        <v>4</v>
      </c>
      <c r="B3254" s="28" t="n">
        <v>45</v>
      </c>
      <c r="C3254" s="29" t="n">
        <v>100</v>
      </c>
      <c r="D3254" s="29" t="n">
        <v>3</v>
      </c>
      <c r="E3254" s="30" t="n">
        <v>4</v>
      </c>
      <c r="F3254" s="29" t="n">
        <v>1.5</v>
      </c>
      <c r="G3254" s="28" t="n">
        <v>150</v>
      </c>
      <c r="H3254" s="30" t="inlineStr">
        <is>
          <t>ON</t>
        </is>
      </c>
      <c r="I3254" s="31" t="n">
        <v>1132.611974342026</v>
      </c>
      <c r="J3254" s="31" t="n">
        <v>6657.967474874614</v>
      </c>
      <c r="K3254" s="31" t="n">
        <v>3166.666666666667</v>
      </c>
      <c r="L3254" s="31" t="n">
        <v>150</v>
      </c>
      <c r="M3254" s="31">
        <f>I3254+J3254+K3254+L3254</f>
        <v/>
      </c>
      <c r="N3254" s="31">
        <f>M3254*'Dashboard &amp; Optimisation'!$B$18/('Dashboard &amp; Optimisation'!$B$16/3.6)</f>
        <v/>
      </c>
      <c r="O3254" s="31" t="n">
        <v>1033.984588827817</v>
      </c>
      <c r="P3254" s="32" t="n">
        <v>0.07433420944232057</v>
      </c>
      <c r="Q3254" s="33" t="n">
        <v>6.857688308810928</v>
      </c>
      <c r="R3254" s="31" t="n">
        <v>4189.149536709758</v>
      </c>
      <c r="S3254" s="31">
        <f>R3254*IF(A3254=4, 2.0, 3.0)</f>
        <v/>
      </c>
      <c r="T3254" s="29">
        <f>'Dashboard &amp; Optimisation'!$B$18*U3254</f>
        <v/>
      </c>
      <c r="U3254" s="34">
        <f>MIN(1, S3254/M3254)</f>
        <v/>
      </c>
      <c r="V3254" s="34">
        <f>N3254/(N3254+O3254)</f>
        <v/>
      </c>
      <c r="W3254" s="34">
        <f>U3254*V3254</f>
        <v/>
      </c>
      <c r="X3254" s="32">
        <f>T3254/N3254</f>
        <v/>
      </c>
      <c r="Y3254" s="35">
        <f>IF(W3254=MAXIFS(W$2:W$7201, A$2:A$7201, A3254, B$2:B$7201, B3254), "OPTIMAL", "")</f>
        <v/>
      </c>
    </row>
    <row r="3255" ht="20" customHeight="1">
      <c r="A3255" s="36" t="n">
        <v>4</v>
      </c>
      <c r="B3255" s="36" t="n">
        <v>45</v>
      </c>
      <c r="C3255" s="37" t="n">
        <v>100</v>
      </c>
      <c r="D3255" s="37" t="n">
        <v>3</v>
      </c>
      <c r="E3255" s="6" t="n">
        <v>4</v>
      </c>
      <c r="F3255" s="37" t="n">
        <v>1.5</v>
      </c>
      <c r="G3255" s="36" t="n">
        <v>150</v>
      </c>
      <c r="H3255" s="6" t="inlineStr">
        <is>
          <t>OFF</t>
        </is>
      </c>
      <c r="I3255" s="38" t="n">
        <v>1132.611974342026</v>
      </c>
      <c r="J3255" s="38" t="n">
        <v>6657.967474874614</v>
      </c>
      <c r="K3255" s="38" t="n">
        <v>3166.666666666667</v>
      </c>
      <c r="L3255" s="38" t="n">
        <v>150</v>
      </c>
      <c r="M3255" s="38">
        <f>I3255+J3255+K3255+L3255</f>
        <v/>
      </c>
      <c r="N3255" s="38">
        <f>M3255*'Dashboard &amp; Optimisation'!$B$18/('Dashboard &amp; Optimisation'!$B$16/3.6)</f>
        <v/>
      </c>
      <c r="O3255" s="38" t="n">
        <v>1033.984588827817</v>
      </c>
      <c r="P3255" s="39" t="n">
        <v>0.3078966442182174</v>
      </c>
      <c r="Q3255" s="40" t="n">
        <v>6.857688308810928</v>
      </c>
      <c r="R3255" s="38" t="n">
        <v>1011.36899311668</v>
      </c>
      <c r="S3255" s="38">
        <f>R3255*IF(A3255=4, 2.0, 3.0)</f>
        <v/>
      </c>
      <c r="T3255" s="37">
        <f>'Dashboard &amp; Optimisation'!$B$18*U3255</f>
        <v/>
      </c>
      <c r="U3255" s="26">
        <f>MIN(1, S3255/M3255)</f>
        <v/>
      </c>
      <c r="V3255" s="26">
        <f>N3255/(N3255+O3255)</f>
        <v/>
      </c>
      <c r="W3255" s="26">
        <f>U3255*V3255</f>
        <v/>
      </c>
      <c r="X3255" s="39">
        <f>T3255/N3255</f>
        <v/>
      </c>
      <c r="Y3255" s="41">
        <f>IF(W3255=MAXIFS(W$2:W$7201, A$2:A$7201, A3255, B$2:B$7201, B3255), "OPTIMAL", "")</f>
        <v/>
      </c>
    </row>
    <row r="3256" ht="20" customHeight="1">
      <c r="A3256" s="28" t="n">
        <v>4</v>
      </c>
      <c r="B3256" s="28" t="n">
        <v>45</v>
      </c>
      <c r="C3256" s="29" t="n">
        <v>100</v>
      </c>
      <c r="D3256" s="29" t="n">
        <v>3</v>
      </c>
      <c r="E3256" s="30" t="n">
        <v>4</v>
      </c>
      <c r="F3256" s="29" t="n">
        <v>1.5</v>
      </c>
      <c r="G3256" s="28" t="n">
        <v>200</v>
      </c>
      <c r="H3256" s="30" t="inlineStr">
        <is>
          <t>ON</t>
        </is>
      </c>
      <c r="I3256" s="31" t="n">
        <v>1132.611974342026</v>
      </c>
      <c r="J3256" s="31" t="n">
        <v>6657.967474874614</v>
      </c>
      <c r="K3256" s="31" t="n">
        <v>3166.666666666667</v>
      </c>
      <c r="L3256" s="31" t="n">
        <v>150</v>
      </c>
      <c r="M3256" s="31">
        <f>I3256+J3256+K3256+L3256</f>
        <v/>
      </c>
      <c r="N3256" s="31">
        <f>M3256*'Dashboard &amp; Optimisation'!$B$18/('Dashboard &amp; Optimisation'!$B$16/3.6)</f>
        <v/>
      </c>
      <c r="O3256" s="31" t="n">
        <v>1033.984588827817</v>
      </c>
      <c r="P3256" s="32" t="n">
        <v>0.07512998415778004</v>
      </c>
      <c r="Q3256" s="33" t="n">
        <v>6.857688308810928</v>
      </c>
      <c r="R3256" s="31" t="n">
        <v>4144.778180613216</v>
      </c>
      <c r="S3256" s="31">
        <f>R3256*IF(A3256=4, 2.0, 3.0)</f>
        <v/>
      </c>
      <c r="T3256" s="29">
        <f>'Dashboard &amp; Optimisation'!$B$18*U3256</f>
        <v/>
      </c>
      <c r="U3256" s="34">
        <f>MIN(1, S3256/M3256)</f>
        <v/>
      </c>
      <c r="V3256" s="34">
        <f>N3256/(N3256+O3256)</f>
        <v/>
      </c>
      <c r="W3256" s="34">
        <f>U3256*V3256</f>
        <v/>
      </c>
      <c r="X3256" s="32">
        <f>T3256/N3256</f>
        <v/>
      </c>
      <c r="Y3256" s="35">
        <f>IF(W3256=MAXIFS(W$2:W$7201, A$2:A$7201, A3256, B$2:B$7201, B3256), "OPTIMAL", "")</f>
        <v/>
      </c>
    </row>
    <row r="3257" ht="20" customHeight="1">
      <c r="A3257" s="36" t="n">
        <v>4</v>
      </c>
      <c r="B3257" s="36" t="n">
        <v>45</v>
      </c>
      <c r="C3257" s="37" t="n">
        <v>100</v>
      </c>
      <c r="D3257" s="37" t="n">
        <v>3</v>
      </c>
      <c r="E3257" s="6" t="n">
        <v>4</v>
      </c>
      <c r="F3257" s="37" t="n">
        <v>1.5</v>
      </c>
      <c r="G3257" s="36" t="n">
        <v>200</v>
      </c>
      <c r="H3257" s="6" t="inlineStr">
        <is>
          <t>OFF</t>
        </is>
      </c>
      <c r="I3257" s="38" t="n">
        <v>1132.611974342026</v>
      </c>
      <c r="J3257" s="38" t="n">
        <v>6657.967474874614</v>
      </c>
      <c r="K3257" s="38" t="n">
        <v>3166.666666666667</v>
      </c>
      <c r="L3257" s="38" t="n">
        <v>150</v>
      </c>
      <c r="M3257" s="38">
        <f>I3257+J3257+K3257+L3257</f>
        <v/>
      </c>
      <c r="N3257" s="38">
        <f>M3257*'Dashboard &amp; Optimisation'!$B$18/('Dashboard &amp; Optimisation'!$B$16/3.6)</f>
        <v/>
      </c>
      <c r="O3257" s="38" t="n">
        <v>1033.984588827817</v>
      </c>
      <c r="P3257" s="39" t="n">
        <v>0.3086924189336769</v>
      </c>
      <c r="Q3257" s="40" t="n">
        <v>6.857688308810928</v>
      </c>
      <c r="R3257" s="38" t="n">
        <v>1008.761796362377</v>
      </c>
      <c r="S3257" s="38">
        <f>R3257*IF(A3257=4, 2.0, 3.0)</f>
        <v/>
      </c>
      <c r="T3257" s="37">
        <f>'Dashboard &amp; Optimisation'!$B$18*U3257</f>
        <v/>
      </c>
      <c r="U3257" s="26">
        <f>MIN(1, S3257/M3257)</f>
        <v/>
      </c>
      <c r="V3257" s="26">
        <f>N3257/(N3257+O3257)</f>
        <v/>
      </c>
      <c r="W3257" s="26">
        <f>U3257*V3257</f>
        <v/>
      </c>
      <c r="X3257" s="39">
        <f>T3257/N3257</f>
        <v/>
      </c>
      <c r="Y3257" s="41">
        <f>IF(W3257=MAXIFS(W$2:W$7201, A$2:A$7201, A3257, B$2:B$7201, B3257), "OPTIMAL", "")</f>
        <v/>
      </c>
    </row>
    <row r="3258" ht="20" customHeight="1">
      <c r="A3258" s="28" t="n">
        <v>4</v>
      </c>
      <c r="B3258" s="28" t="n">
        <v>45</v>
      </c>
      <c r="C3258" s="29" t="n">
        <v>100</v>
      </c>
      <c r="D3258" s="29" t="n">
        <v>3</v>
      </c>
      <c r="E3258" s="30" t="n">
        <v>4</v>
      </c>
      <c r="F3258" s="29" t="n">
        <v>2</v>
      </c>
      <c r="G3258" s="28" t="n">
        <v>50</v>
      </c>
      <c r="H3258" s="30" t="inlineStr">
        <is>
          <t>ON</t>
        </is>
      </c>
      <c r="I3258" s="31" t="n">
        <v>1132.611974342026</v>
      </c>
      <c r="J3258" s="31" t="n">
        <v>6657.967474874614</v>
      </c>
      <c r="K3258" s="31" t="n">
        <v>3166.666666666667</v>
      </c>
      <c r="L3258" s="31" t="n">
        <v>150</v>
      </c>
      <c r="M3258" s="31">
        <f>I3258+J3258+K3258+L3258</f>
        <v/>
      </c>
      <c r="N3258" s="31">
        <f>M3258*'Dashboard &amp; Optimisation'!$B$18/('Dashboard &amp; Optimisation'!$B$16/3.6)</f>
        <v/>
      </c>
      <c r="O3258" s="31" t="n">
        <v>1135.14768422268</v>
      </c>
      <c r="P3258" s="32" t="n">
        <v>0.07010442359524885</v>
      </c>
      <c r="Q3258" s="33" t="n">
        <v>9.076917745081236</v>
      </c>
      <c r="R3258" s="31" t="n">
        <v>4492.217635711389</v>
      </c>
      <c r="S3258" s="31">
        <f>R3258*IF(A3258=4, 2.0, 3.0)</f>
        <v/>
      </c>
      <c r="T3258" s="29">
        <f>'Dashboard &amp; Optimisation'!$B$18*U3258</f>
        <v/>
      </c>
      <c r="U3258" s="34">
        <f>MIN(1, S3258/M3258)</f>
        <v/>
      </c>
      <c r="V3258" s="34">
        <f>N3258/(N3258+O3258)</f>
        <v/>
      </c>
      <c r="W3258" s="34">
        <f>U3258*V3258</f>
        <v/>
      </c>
      <c r="X3258" s="32">
        <f>T3258/N3258</f>
        <v/>
      </c>
      <c r="Y3258" s="35">
        <f>IF(W3258=MAXIFS(W$2:W$7201, A$2:A$7201, A3258, B$2:B$7201, B3258), "OPTIMAL", "")</f>
        <v/>
      </c>
    </row>
    <row r="3259" ht="20" customHeight="1">
      <c r="A3259" s="36" t="n">
        <v>4</v>
      </c>
      <c r="B3259" s="36" t="n">
        <v>45</v>
      </c>
      <c r="C3259" s="37" t="n">
        <v>100</v>
      </c>
      <c r="D3259" s="37" t="n">
        <v>3</v>
      </c>
      <c r="E3259" s="6" t="n">
        <v>4</v>
      </c>
      <c r="F3259" s="37" t="n">
        <v>2</v>
      </c>
      <c r="G3259" s="36" t="n">
        <v>50</v>
      </c>
      <c r="H3259" s="6" t="inlineStr">
        <is>
          <t>OFF</t>
        </is>
      </c>
      <c r="I3259" s="38" t="n">
        <v>1132.611974342026</v>
      </c>
      <c r="J3259" s="38" t="n">
        <v>6657.967474874614</v>
      </c>
      <c r="K3259" s="38" t="n">
        <v>3166.666666666667</v>
      </c>
      <c r="L3259" s="38" t="n">
        <v>150</v>
      </c>
      <c r="M3259" s="38">
        <f>I3259+J3259+K3259+L3259</f>
        <v/>
      </c>
      <c r="N3259" s="38">
        <f>M3259*'Dashboard &amp; Optimisation'!$B$18/('Dashboard &amp; Optimisation'!$B$16/3.6)</f>
        <v/>
      </c>
      <c r="O3259" s="38" t="n">
        <v>1135.14768422268</v>
      </c>
      <c r="P3259" s="39" t="n">
        <v>0.3047610363527655</v>
      </c>
      <c r="Q3259" s="40" t="n">
        <v>9.076917745081236</v>
      </c>
      <c r="R3259" s="38" t="n">
        <v>1033.348395795022</v>
      </c>
      <c r="S3259" s="38">
        <f>R3259*IF(A3259=4, 2.0, 3.0)</f>
        <v/>
      </c>
      <c r="T3259" s="37">
        <f>'Dashboard &amp; Optimisation'!$B$18*U3259</f>
        <v/>
      </c>
      <c r="U3259" s="26">
        <f>MIN(1, S3259/M3259)</f>
        <v/>
      </c>
      <c r="V3259" s="26">
        <f>N3259/(N3259+O3259)</f>
        <v/>
      </c>
      <c r="W3259" s="26">
        <f>U3259*V3259</f>
        <v/>
      </c>
      <c r="X3259" s="39">
        <f>T3259/N3259</f>
        <v/>
      </c>
      <c r="Y3259" s="41">
        <f>IF(W3259=MAXIFS(W$2:W$7201, A$2:A$7201, A3259, B$2:B$7201, B3259), "OPTIMAL", "")</f>
        <v/>
      </c>
    </row>
    <row r="3260" ht="20" customHeight="1">
      <c r="A3260" s="28" t="n">
        <v>4</v>
      </c>
      <c r="B3260" s="28" t="n">
        <v>45</v>
      </c>
      <c r="C3260" s="29" t="n">
        <v>100</v>
      </c>
      <c r="D3260" s="29" t="n">
        <v>3</v>
      </c>
      <c r="E3260" s="30" t="n">
        <v>4</v>
      </c>
      <c r="F3260" s="29" t="n">
        <v>2</v>
      </c>
      <c r="G3260" s="28" t="n">
        <v>100</v>
      </c>
      <c r="H3260" s="30" t="inlineStr">
        <is>
          <t>ON</t>
        </is>
      </c>
      <c r="I3260" s="31" t="n">
        <v>1132.611974342026</v>
      </c>
      <c r="J3260" s="31" t="n">
        <v>6657.967474874614</v>
      </c>
      <c r="K3260" s="31" t="n">
        <v>3166.666666666667</v>
      </c>
      <c r="L3260" s="31" t="n">
        <v>150</v>
      </c>
      <c r="M3260" s="31">
        <f>I3260+J3260+K3260+L3260</f>
        <v/>
      </c>
      <c r="N3260" s="31">
        <f>M3260*'Dashboard &amp; Optimisation'!$B$18/('Dashboard &amp; Optimisation'!$B$16/3.6)</f>
        <v/>
      </c>
      <c r="O3260" s="31" t="n">
        <v>1135.14768422268</v>
      </c>
      <c r="P3260" s="32" t="n">
        <v>0.07090019831070833</v>
      </c>
      <c r="Q3260" s="33" t="n">
        <v>9.076917745081236</v>
      </c>
      <c r="R3260" s="31" t="n">
        <v>4441.797562199403</v>
      </c>
      <c r="S3260" s="31">
        <f>R3260*IF(A3260=4, 2.0, 3.0)</f>
        <v/>
      </c>
      <c r="T3260" s="29">
        <f>'Dashboard &amp; Optimisation'!$B$18*U3260</f>
        <v/>
      </c>
      <c r="U3260" s="34">
        <f>MIN(1, S3260/M3260)</f>
        <v/>
      </c>
      <c r="V3260" s="34">
        <f>N3260/(N3260+O3260)</f>
        <v/>
      </c>
      <c r="W3260" s="34">
        <f>U3260*V3260</f>
        <v/>
      </c>
      <c r="X3260" s="32">
        <f>T3260/N3260</f>
        <v/>
      </c>
      <c r="Y3260" s="35">
        <f>IF(W3260=MAXIFS(W$2:W$7201, A$2:A$7201, A3260, B$2:B$7201, B3260), "OPTIMAL", "")</f>
        <v/>
      </c>
    </row>
    <row r="3261" ht="20" customHeight="1">
      <c r="A3261" s="36" t="n">
        <v>4</v>
      </c>
      <c r="B3261" s="36" t="n">
        <v>45</v>
      </c>
      <c r="C3261" s="37" t="n">
        <v>100</v>
      </c>
      <c r="D3261" s="37" t="n">
        <v>3</v>
      </c>
      <c r="E3261" s="6" t="n">
        <v>4</v>
      </c>
      <c r="F3261" s="37" t="n">
        <v>2</v>
      </c>
      <c r="G3261" s="36" t="n">
        <v>100</v>
      </c>
      <c r="H3261" s="6" t="inlineStr">
        <is>
          <t>OFF</t>
        </is>
      </c>
      <c r="I3261" s="38" t="n">
        <v>1132.611974342026</v>
      </c>
      <c r="J3261" s="38" t="n">
        <v>6657.967474874614</v>
      </c>
      <c r="K3261" s="38" t="n">
        <v>3166.666666666667</v>
      </c>
      <c r="L3261" s="38" t="n">
        <v>150</v>
      </c>
      <c r="M3261" s="38">
        <f>I3261+J3261+K3261+L3261</f>
        <v/>
      </c>
      <c r="N3261" s="38">
        <f>M3261*'Dashboard &amp; Optimisation'!$B$18/('Dashboard &amp; Optimisation'!$B$16/3.6)</f>
        <v/>
      </c>
      <c r="O3261" s="38" t="n">
        <v>1135.14768422268</v>
      </c>
      <c r="P3261" s="39" t="n">
        <v>0.305556811068225</v>
      </c>
      <c r="Q3261" s="40" t="n">
        <v>9.076917745081236</v>
      </c>
      <c r="R3261" s="38" t="n">
        <v>1030.657202223654</v>
      </c>
      <c r="S3261" s="38">
        <f>R3261*IF(A3261=4, 2.0, 3.0)</f>
        <v/>
      </c>
      <c r="T3261" s="37">
        <f>'Dashboard &amp; Optimisation'!$B$18*U3261</f>
        <v/>
      </c>
      <c r="U3261" s="26">
        <f>MIN(1, S3261/M3261)</f>
        <v/>
      </c>
      <c r="V3261" s="26">
        <f>N3261/(N3261+O3261)</f>
        <v/>
      </c>
      <c r="W3261" s="26">
        <f>U3261*V3261</f>
        <v/>
      </c>
      <c r="X3261" s="39">
        <f>T3261/N3261</f>
        <v/>
      </c>
      <c r="Y3261" s="41">
        <f>IF(W3261=MAXIFS(W$2:W$7201, A$2:A$7201, A3261, B$2:B$7201, B3261), "OPTIMAL", "")</f>
        <v/>
      </c>
    </row>
    <row r="3262" ht="20" customHeight="1">
      <c r="A3262" s="28" t="n">
        <v>4</v>
      </c>
      <c r="B3262" s="28" t="n">
        <v>45</v>
      </c>
      <c r="C3262" s="29" t="n">
        <v>100</v>
      </c>
      <c r="D3262" s="29" t="n">
        <v>3</v>
      </c>
      <c r="E3262" s="30" t="n">
        <v>4</v>
      </c>
      <c r="F3262" s="29" t="n">
        <v>2</v>
      </c>
      <c r="G3262" s="28" t="n">
        <v>150</v>
      </c>
      <c r="H3262" s="30" t="inlineStr">
        <is>
          <t>ON</t>
        </is>
      </c>
      <c r="I3262" s="31" t="n">
        <v>1132.611974342026</v>
      </c>
      <c r="J3262" s="31" t="n">
        <v>6657.967474874614</v>
      </c>
      <c r="K3262" s="31" t="n">
        <v>3166.666666666667</v>
      </c>
      <c r="L3262" s="31" t="n">
        <v>150</v>
      </c>
      <c r="M3262" s="31">
        <f>I3262+J3262+K3262+L3262</f>
        <v/>
      </c>
      <c r="N3262" s="31">
        <f>M3262*'Dashboard &amp; Optimisation'!$B$18/('Dashboard &amp; Optimisation'!$B$16/3.6)</f>
        <v/>
      </c>
      <c r="O3262" s="31" t="n">
        <v>1135.14768422268</v>
      </c>
      <c r="P3262" s="32" t="n">
        <v>0.0716959730261678</v>
      </c>
      <c r="Q3262" s="33" t="n">
        <v>9.076917745081236</v>
      </c>
      <c r="R3262" s="31" t="n">
        <v>4392.496743171566</v>
      </c>
      <c r="S3262" s="31">
        <f>R3262*IF(A3262=4, 2.0, 3.0)</f>
        <v/>
      </c>
      <c r="T3262" s="29">
        <f>'Dashboard &amp; Optimisation'!$B$18*U3262</f>
        <v/>
      </c>
      <c r="U3262" s="34">
        <f>MIN(1, S3262/M3262)</f>
        <v/>
      </c>
      <c r="V3262" s="34">
        <f>N3262/(N3262+O3262)</f>
        <v/>
      </c>
      <c r="W3262" s="34">
        <f>U3262*V3262</f>
        <v/>
      </c>
      <c r="X3262" s="32">
        <f>T3262/N3262</f>
        <v/>
      </c>
      <c r="Y3262" s="35">
        <f>IF(W3262=MAXIFS(W$2:W$7201, A$2:A$7201, A3262, B$2:B$7201, B3262), "OPTIMAL", "")</f>
        <v/>
      </c>
    </row>
    <row r="3263" ht="20" customHeight="1">
      <c r="A3263" s="36" t="n">
        <v>4</v>
      </c>
      <c r="B3263" s="36" t="n">
        <v>45</v>
      </c>
      <c r="C3263" s="37" t="n">
        <v>100</v>
      </c>
      <c r="D3263" s="37" t="n">
        <v>3</v>
      </c>
      <c r="E3263" s="6" t="n">
        <v>4</v>
      </c>
      <c r="F3263" s="37" t="n">
        <v>2</v>
      </c>
      <c r="G3263" s="36" t="n">
        <v>150</v>
      </c>
      <c r="H3263" s="6" t="inlineStr">
        <is>
          <t>OFF</t>
        </is>
      </c>
      <c r="I3263" s="38" t="n">
        <v>1132.611974342026</v>
      </c>
      <c r="J3263" s="38" t="n">
        <v>6657.967474874614</v>
      </c>
      <c r="K3263" s="38" t="n">
        <v>3166.666666666667</v>
      </c>
      <c r="L3263" s="38" t="n">
        <v>150</v>
      </c>
      <c r="M3263" s="38">
        <f>I3263+J3263+K3263+L3263</f>
        <v/>
      </c>
      <c r="N3263" s="38">
        <f>M3263*'Dashboard &amp; Optimisation'!$B$18/('Dashboard &amp; Optimisation'!$B$16/3.6)</f>
        <v/>
      </c>
      <c r="O3263" s="38" t="n">
        <v>1135.14768422268</v>
      </c>
      <c r="P3263" s="39" t="n">
        <v>0.3063525857836844</v>
      </c>
      <c r="Q3263" s="40" t="n">
        <v>9.076917745081236</v>
      </c>
      <c r="R3263" s="38" t="n">
        <v>1027.979989822337</v>
      </c>
      <c r="S3263" s="38">
        <f>R3263*IF(A3263=4, 2.0, 3.0)</f>
        <v/>
      </c>
      <c r="T3263" s="37">
        <f>'Dashboard &amp; Optimisation'!$B$18*U3263</f>
        <v/>
      </c>
      <c r="U3263" s="26">
        <f>MIN(1, S3263/M3263)</f>
        <v/>
      </c>
      <c r="V3263" s="26">
        <f>N3263/(N3263+O3263)</f>
        <v/>
      </c>
      <c r="W3263" s="26">
        <f>U3263*V3263</f>
        <v/>
      </c>
      <c r="X3263" s="39">
        <f>T3263/N3263</f>
        <v/>
      </c>
      <c r="Y3263" s="41">
        <f>IF(W3263=MAXIFS(W$2:W$7201, A$2:A$7201, A3263, B$2:B$7201, B3263), "OPTIMAL", "")</f>
        <v/>
      </c>
    </row>
    <row r="3264" ht="20" customHeight="1">
      <c r="A3264" s="28" t="n">
        <v>4</v>
      </c>
      <c r="B3264" s="28" t="n">
        <v>45</v>
      </c>
      <c r="C3264" s="29" t="n">
        <v>100</v>
      </c>
      <c r="D3264" s="29" t="n">
        <v>3</v>
      </c>
      <c r="E3264" s="30" t="n">
        <v>4</v>
      </c>
      <c r="F3264" s="29" t="n">
        <v>2</v>
      </c>
      <c r="G3264" s="28" t="n">
        <v>200</v>
      </c>
      <c r="H3264" s="30" t="inlineStr">
        <is>
          <t>ON</t>
        </is>
      </c>
      <c r="I3264" s="31" t="n">
        <v>1132.611974342026</v>
      </c>
      <c r="J3264" s="31" t="n">
        <v>6657.967474874614</v>
      </c>
      <c r="K3264" s="31" t="n">
        <v>3166.666666666667</v>
      </c>
      <c r="L3264" s="31" t="n">
        <v>150</v>
      </c>
      <c r="M3264" s="31">
        <f>I3264+J3264+K3264+L3264</f>
        <v/>
      </c>
      <c r="N3264" s="31">
        <f>M3264*'Dashboard &amp; Optimisation'!$B$18/('Dashboard &amp; Optimisation'!$B$16/3.6)</f>
        <v/>
      </c>
      <c r="O3264" s="31" t="n">
        <v>1135.14768422268</v>
      </c>
      <c r="P3264" s="32" t="n">
        <v>0.07249174774162728</v>
      </c>
      <c r="Q3264" s="33" t="n">
        <v>9.076917745081236</v>
      </c>
      <c r="R3264" s="31" t="n">
        <v>4344.278318939164</v>
      </c>
      <c r="S3264" s="31">
        <f>R3264*IF(A3264=4, 2.0, 3.0)</f>
        <v/>
      </c>
      <c r="T3264" s="29">
        <f>'Dashboard &amp; Optimisation'!$B$18*U3264</f>
        <v/>
      </c>
      <c r="U3264" s="34">
        <f>MIN(1, S3264/M3264)</f>
        <v/>
      </c>
      <c r="V3264" s="34">
        <f>N3264/(N3264+O3264)</f>
        <v/>
      </c>
      <c r="W3264" s="34">
        <f>U3264*V3264</f>
        <v/>
      </c>
      <c r="X3264" s="32">
        <f>T3264/N3264</f>
        <v/>
      </c>
      <c r="Y3264" s="35">
        <f>IF(W3264=MAXIFS(W$2:W$7201, A$2:A$7201, A3264, B$2:B$7201, B3264), "OPTIMAL", "")</f>
        <v/>
      </c>
    </row>
    <row r="3265" ht="20" customHeight="1">
      <c r="A3265" s="36" t="n">
        <v>4</v>
      </c>
      <c r="B3265" s="36" t="n">
        <v>45</v>
      </c>
      <c r="C3265" s="37" t="n">
        <v>100</v>
      </c>
      <c r="D3265" s="37" t="n">
        <v>3</v>
      </c>
      <c r="E3265" s="6" t="n">
        <v>4</v>
      </c>
      <c r="F3265" s="37" t="n">
        <v>2</v>
      </c>
      <c r="G3265" s="36" t="n">
        <v>200</v>
      </c>
      <c r="H3265" s="6" t="inlineStr">
        <is>
          <t>OFF</t>
        </is>
      </c>
      <c r="I3265" s="38" t="n">
        <v>1132.611974342026</v>
      </c>
      <c r="J3265" s="38" t="n">
        <v>6657.967474874614</v>
      </c>
      <c r="K3265" s="38" t="n">
        <v>3166.666666666667</v>
      </c>
      <c r="L3265" s="38" t="n">
        <v>150</v>
      </c>
      <c r="M3265" s="38">
        <f>I3265+J3265+K3265+L3265</f>
        <v/>
      </c>
      <c r="N3265" s="38">
        <f>M3265*'Dashboard &amp; Optimisation'!$B$18/('Dashboard &amp; Optimisation'!$B$16/3.6)</f>
        <v/>
      </c>
      <c r="O3265" s="38" t="n">
        <v>1135.14768422268</v>
      </c>
      <c r="P3265" s="39" t="n">
        <v>0.3071483604991439</v>
      </c>
      <c r="Q3265" s="40" t="n">
        <v>9.076917745081236</v>
      </c>
      <c r="R3265" s="38" t="n">
        <v>1025.31664992181</v>
      </c>
      <c r="S3265" s="38">
        <f>R3265*IF(A3265=4, 2.0, 3.0)</f>
        <v/>
      </c>
      <c r="T3265" s="37">
        <f>'Dashboard &amp; Optimisation'!$B$18*U3265</f>
        <v/>
      </c>
      <c r="U3265" s="26">
        <f>MIN(1, S3265/M3265)</f>
        <v/>
      </c>
      <c r="V3265" s="26">
        <f>N3265/(N3265+O3265)</f>
        <v/>
      </c>
      <c r="W3265" s="26">
        <f>U3265*V3265</f>
        <v/>
      </c>
      <c r="X3265" s="39">
        <f>T3265/N3265</f>
        <v/>
      </c>
      <c r="Y3265" s="41">
        <f>IF(W3265=MAXIFS(W$2:W$7201, A$2:A$7201, A3265, B$2:B$7201, B3265), "OPTIMAL", "")</f>
        <v/>
      </c>
    </row>
    <row r="3266" ht="20" customHeight="1">
      <c r="A3266" s="28" t="n">
        <v>4</v>
      </c>
      <c r="B3266" s="28" t="n">
        <v>45</v>
      </c>
      <c r="C3266" s="29" t="n">
        <v>100</v>
      </c>
      <c r="D3266" s="29" t="n">
        <v>3</v>
      </c>
      <c r="E3266" s="30" t="n">
        <v>8</v>
      </c>
      <c r="F3266" s="29" t="n">
        <v>1.5</v>
      </c>
      <c r="G3266" s="28" t="n">
        <v>50</v>
      </c>
      <c r="H3266" s="30" t="inlineStr">
        <is>
          <t>ON</t>
        </is>
      </c>
      <c r="I3266" s="31" t="n">
        <v>1132.611974342026</v>
      </c>
      <c r="J3266" s="31" t="n">
        <v>6657.967474874614</v>
      </c>
      <c r="K3266" s="31" t="n">
        <v>3166.666666666667</v>
      </c>
      <c r="L3266" s="31" t="n">
        <v>150</v>
      </c>
      <c r="M3266" s="31">
        <f>I3266+J3266+K3266+L3266</f>
        <v/>
      </c>
      <c r="N3266" s="31">
        <f>M3266*'Dashboard &amp; Optimisation'!$B$18/('Dashboard &amp; Optimisation'!$B$16/3.6)</f>
        <v/>
      </c>
      <c r="O3266" s="31" t="n">
        <v>1344.50851148187</v>
      </c>
      <c r="P3266" s="32" t="n">
        <v>0.05482769105377741</v>
      </c>
      <c r="Q3266" s="33" t="n">
        <v>13.51537661762185</v>
      </c>
      <c r="R3266" s="31" t="n">
        <v>5877.030626747123</v>
      </c>
      <c r="S3266" s="31">
        <f>R3266*IF(A3266=4, 2.0, 3.0)</f>
        <v/>
      </c>
      <c r="T3266" s="29">
        <f>'Dashboard &amp; Optimisation'!$B$18*U3266</f>
        <v/>
      </c>
      <c r="U3266" s="34">
        <f>MIN(1, S3266/M3266)</f>
        <v/>
      </c>
      <c r="V3266" s="34">
        <f>N3266/(N3266+O3266)</f>
        <v/>
      </c>
      <c r="W3266" s="34">
        <f>U3266*V3266</f>
        <v/>
      </c>
      <c r="X3266" s="32">
        <f>T3266/N3266</f>
        <v/>
      </c>
      <c r="Y3266" s="35">
        <f>IF(W3266=MAXIFS(W$2:W$7201, A$2:A$7201, A3266, B$2:B$7201, B3266), "OPTIMAL", "")</f>
        <v/>
      </c>
    </row>
    <row r="3267" ht="20" customHeight="1">
      <c r="A3267" s="36" t="n">
        <v>4</v>
      </c>
      <c r="B3267" s="36" t="n">
        <v>45</v>
      </c>
      <c r="C3267" s="37" t="n">
        <v>100</v>
      </c>
      <c r="D3267" s="37" t="n">
        <v>3</v>
      </c>
      <c r="E3267" s="6" t="n">
        <v>8</v>
      </c>
      <c r="F3267" s="37" t="n">
        <v>1.5</v>
      </c>
      <c r="G3267" s="36" t="n">
        <v>50</v>
      </c>
      <c r="H3267" s="6" t="inlineStr">
        <is>
          <t>OFF</t>
        </is>
      </c>
      <c r="I3267" s="38" t="n">
        <v>1132.611974342026</v>
      </c>
      <c r="J3267" s="38" t="n">
        <v>6657.967474874614</v>
      </c>
      <c r="K3267" s="38" t="n">
        <v>3166.666666666667</v>
      </c>
      <c r="L3267" s="38" t="n">
        <v>150</v>
      </c>
      <c r="M3267" s="38">
        <f>I3267+J3267+K3267+L3267</f>
        <v/>
      </c>
      <c r="N3267" s="38">
        <f>M3267*'Dashboard &amp; Optimisation'!$B$18/('Dashboard &amp; Optimisation'!$B$16/3.6)</f>
        <v/>
      </c>
      <c r="O3267" s="38" t="n">
        <v>1344.50851148187</v>
      </c>
      <c r="P3267" s="39" t="n">
        <v>0.2392799604342417</v>
      </c>
      <c r="Q3267" s="40" t="n">
        <v>13.51537661762185</v>
      </c>
      <c r="R3267" s="38" t="n">
        <v>1346.640223995824</v>
      </c>
      <c r="S3267" s="38">
        <f>R3267*IF(A3267=4, 2.0, 3.0)</f>
        <v/>
      </c>
      <c r="T3267" s="37">
        <f>'Dashboard &amp; Optimisation'!$B$18*U3267</f>
        <v/>
      </c>
      <c r="U3267" s="26">
        <f>MIN(1, S3267/M3267)</f>
        <v/>
      </c>
      <c r="V3267" s="26">
        <f>N3267/(N3267+O3267)</f>
        <v/>
      </c>
      <c r="W3267" s="26">
        <f>U3267*V3267</f>
        <v/>
      </c>
      <c r="X3267" s="39">
        <f>T3267/N3267</f>
        <v/>
      </c>
      <c r="Y3267" s="41">
        <f>IF(W3267=MAXIFS(W$2:W$7201, A$2:A$7201, A3267, B$2:B$7201, B3267), "OPTIMAL", "")</f>
        <v/>
      </c>
    </row>
    <row r="3268" ht="20" customHeight="1">
      <c r="A3268" s="28" t="n">
        <v>4</v>
      </c>
      <c r="B3268" s="28" t="n">
        <v>45</v>
      </c>
      <c r="C3268" s="29" t="n">
        <v>100</v>
      </c>
      <c r="D3268" s="29" t="n">
        <v>3</v>
      </c>
      <c r="E3268" s="30" t="n">
        <v>8</v>
      </c>
      <c r="F3268" s="29" t="n">
        <v>1.5</v>
      </c>
      <c r="G3268" s="28" t="n">
        <v>100</v>
      </c>
      <c r="H3268" s="30" t="inlineStr">
        <is>
          <t>ON</t>
        </is>
      </c>
      <c r="I3268" s="31" t="n">
        <v>1132.611974342026</v>
      </c>
      <c r="J3268" s="31" t="n">
        <v>6657.967474874614</v>
      </c>
      <c r="K3268" s="31" t="n">
        <v>3166.666666666667</v>
      </c>
      <c r="L3268" s="31" t="n">
        <v>150</v>
      </c>
      <c r="M3268" s="31">
        <f>I3268+J3268+K3268+L3268</f>
        <v/>
      </c>
      <c r="N3268" s="31">
        <f>M3268*'Dashboard &amp; Optimisation'!$B$18/('Dashboard &amp; Optimisation'!$B$16/3.6)</f>
        <v/>
      </c>
      <c r="O3268" s="31" t="n">
        <v>1344.50851148187</v>
      </c>
      <c r="P3268" s="32" t="n">
        <v>0.05562346576923688</v>
      </c>
      <c r="Q3268" s="33" t="n">
        <v>13.51537661762185</v>
      </c>
      <c r="R3268" s="31" t="n">
        <v>5792.951141406373</v>
      </c>
      <c r="S3268" s="31">
        <f>R3268*IF(A3268=4, 2.0, 3.0)</f>
        <v/>
      </c>
      <c r="T3268" s="29">
        <f>'Dashboard &amp; Optimisation'!$B$18*U3268</f>
        <v/>
      </c>
      <c r="U3268" s="34">
        <f>MIN(1, S3268/M3268)</f>
        <v/>
      </c>
      <c r="V3268" s="34">
        <f>N3268/(N3268+O3268)</f>
        <v/>
      </c>
      <c r="W3268" s="34">
        <f>U3268*V3268</f>
        <v/>
      </c>
      <c r="X3268" s="32">
        <f>T3268/N3268</f>
        <v/>
      </c>
      <c r="Y3268" s="35">
        <f>IF(W3268=MAXIFS(W$2:W$7201, A$2:A$7201, A3268, B$2:B$7201, B3268), "OPTIMAL", "")</f>
        <v/>
      </c>
    </row>
    <row r="3269" ht="20" customHeight="1">
      <c r="A3269" s="36" t="n">
        <v>4</v>
      </c>
      <c r="B3269" s="36" t="n">
        <v>45</v>
      </c>
      <c r="C3269" s="37" t="n">
        <v>100</v>
      </c>
      <c r="D3269" s="37" t="n">
        <v>3</v>
      </c>
      <c r="E3269" s="6" t="n">
        <v>8</v>
      </c>
      <c r="F3269" s="37" t="n">
        <v>1.5</v>
      </c>
      <c r="G3269" s="36" t="n">
        <v>100</v>
      </c>
      <c r="H3269" s="6" t="inlineStr">
        <is>
          <t>OFF</t>
        </is>
      </c>
      <c r="I3269" s="38" t="n">
        <v>1132.611974342026</v>
      </c>
      <c r="J3269" s="38" t="n">
        <v>6657.967474874614</v>
      </c>
      <c r="K3269" s="38" t="n">
        <v>3166.666666666667</v>
      </c>
      <c r="L3269" s="38" t="n">
        <v>150</v>
      </c>
      <c r="M3269" s="38">
        <f>I3269+J3269+K3269+L3269</f>
        <v/>
      </c>
      <c r="N3269" s="38">
        <f>M3269*'Dashboard &amp; Optimisation'!$B$18/('Dashboard &amp; Optimisation'!$B$16/3.6)</f>
        <v/>
      </c>
      <c r="O3269" s="38" t="n">
        <v>1344.50851148187</v>
      </c>
      <c r="P3269" s="39" t="n">
        <v>0.2400757351497012</v>
      </c>
      <c r="Q3269" s="40" t="n">
        <v>13.51537661762185</v>
      </c>
      <c r="R3269" s="38" t="n">
        <v>1342.176539898768</v>
      </c>
      <c r="S3269" s="38">
        <f>R3269*IF(A3269=4, 2.0, 3.0)</f>
        <v/>
      </c>
      <c r="T3269" s="37">
        <f>'Dashboard &amp; Optimisation'!$B$18*U3269</f>
        <v/>
      </c>
      <c r="U3269" s="26">
        <f>MIN(1, S3269/M3269)</f>
        <v/>
      </c>
      <c r="V3269" s="26">
        <f>N3269/(N3269+O3269)</f>
        <v/>
      </c>
      <c r="W3269" s="26">
        <f>U3269*V3269</f>
        <v/>
      </c>
      <c r="X3269" s="39">
        <f>T3269/N3269</f>
        <v/>
      </c>
      <c r="Y3269" s="41">
        <f>IF(W3269=MAXIFS(W$2:W$7201, A$2:A$7201, A3269, B$2:B$7201, B3269), "OPTIMAL", "")</f>
        <v/>
      </c>
    </row>
    <row r="3270" ht="20" customHeight="1">
      <c r="A3270" s="28" t="n">
        <v>4</v>
      </c>
      <c r="B3270" s="28" t="n">
        <v>45</v>
      </c>
      <c r="C3270" s="29" t="n">
        <v>100</v>
      </c>
      <c r="D3270" s="29" t="n">
        <v>3</v>
      </c>
      <c r="E3270" s="30" t="n">
        <v>8</v>
      </c>
      <c r="F3270" s="29" t="n">
        <v>1.5</v>
      </c>
      <c r="G3270" s="28" t="n">
        <v>150</v>
      </c>
      <c r="H3270" s="30" t="inlineStr">
        <is>
          <t>ON</t>
        </is>
      </c>
      <c r="I3270" s="31" t="n">
        <v>1132.611974342026</v>
      </c>
      <c r="J3270" s="31" t="n">
        <v>6657.967474874614</v>
      </c>
      <c r="K3270" s="31" t="n">
        <v>3166.666666666667</v>
      </c>
      <c r="L3270" s="31" t="n">
        <v>150</v>
      </c>
      <c r="M3270" s="31">
        <f>I3270+J3270+K3270+L3270</f>
        <v/>
      </c>
      <c r="N3270" s="31">
        <f>M3270*'Dashboard &amp; Optimisation'!$B$18/('Dashboard &amp; Optimisation'!$B$16/3.6)</f>
        <v/>
      </c>
      <c r="O3270" s="31" t="n">
        <v>1344.50851148187</v>
      </c>
      <c r="P3270" s="32" t="n">
        <v>0.05641924048469636</v>
      </c>
      <c r="Q3270" s="33" t="n">
        <v>13.51537661762185</v>
      </c>
      <c r="R3270" s="31" t="n">
        <v>5711.243482695976</v>
      </c>
      <c r="S3270" s="31">
        <f>R3270*IF(A3270=4, 2.0, 3.0)</f>
        <v/>
      </c>
      <c r="T3270" s="29">
        <f>'Dashboard &amp; Optimisation'!$B$18*U3270</f>
        <v/>
      </c>
      <c r="U3270" s="34">
        <f>MIN(1, S3270/M3270)</f>
        <v/>
      </c>
      <c r="V3270" s="34">
        <f>N3270/(N3270+O3270)</f>
        <v/>
      </c>
      <c r="W3270" s="34">
        <f>U3270*V3270</f>
        <v/>
      </c>
      <c r="X3270" s="32">
        <f>T3270/N3270</f>
        <v/>
      </c>
      <c r="Y3270" s="35">
        <f>IF(W3270=MAXIFS(W$2:W$7201, A$2:A$7201, A3270, B$2:B$7201, B3270), "OPTIMAL", "")</f>
        <v/>
      </c>
    </row>
    <row r="3271" ht="20" customHeight="1">
      <c r="A3271" s="36" t="n">
        <v>4</v>
      </c>
      <c r="B3271" s="36" t="n">
        <v>45</v>
      </c>
      <c r="C3271" s="37" t="n">
        <v>100</v>
      </c>
      <c r="D3271" s="37" t="n">
        <v>3</v>
      </c>
      <c r="E3271" s="6" t="n">
        <v>8</v>
      </c>
      <c r="F3271" s="37" t="n">
        <v>1.5</v>
      </c>
      <c r="G3271" s="36" t="n">
        <v>150</v>
      </c>
      <c r="H3271" s="6" t="inlineStr">
        <is>
          <t>OFF</t>
        </is>
      </c>
      <c r="I3271" s="38" t="n">
        <v>1132.611974342026</v>
      </c>
      <c r="J3271" s="38" t="n">
        <v>6657.967474874614</v>
      </c>
      <c r="K3271" s="38" t="n">
        <v>3166.666666666667</v>
      </c>
      <c r="L3271" s="38" t="n">
        <v>150</v>
      </c>
      <c r="M3271" s="38">
        <f>I3271+J3271+K3271+L3271</f>
        <v/>
      </c>
      <c r="N3271" s="38">
        <f>M3271*'Dashboard &amp; Optimisation'!$B$18/('Dashboard &amp; Optimisation'!$B$16/3.6)</f>
        <v/>
      </c>
      <c r="O3271" s="38" t="n">
        <v>1344.50851148187</v>
      </c>
      <c r="P3271" s="39" t="n">
        <v>0.2408715098651607</v>
      </c>
      <c r="Q3271" s="40" t="n">
        <v>13.51537661762185</v>
      </c>
      <c r="R3271" s="38" t="n">
        <v>1337.742349426295</v>
      </c>
      <c r="S3271" s="38">
        <f>R3271*IF(A3271=4, 2.0, 3.0)</f>
        <v/>
      </c>
      <c r="T3271" s="37">
        <f>'Dashboard &amp; Optimisation'!$B$18*U3271</f>
        <v/>
      </c>
      <c r="U3271" s="26">
        <f>MIN(1, S3271/M3271)</f>
        <v/>
      </c>
      <c r="V3271" s="26">
        <f>N3271/(N3271+O3271)</f>
        <v/>
      </c>
      <c r="W3271" s="26">
        <f>U3271*V3271</f>
        <v/>
      </c>
      <c r="X3271" s="39">
        <f>T3271/N3271</f>
        <v/>
      </c>
      <c r="Y3271" s="41">
        <f>IF(W3271=MAXIFS(W$2:W$7201, A$2:A$7201, A3271, B$2:B$7201, B3271), "OPTIMAL", "")</f>
        <v/>
      </c>
    </row>
    <row r="3272" ht="20" customHeight="1">
      <c r="A3272" s="28" t="n">
        <v>4</v>
      </c>
      <c r="B3272" s="28" t="n">
        <v>45</v>
      </c>
      <c r="C3272" s="29" t="n">
        <v>100</v>
      </c>
      <c r="D3272" s="29" t="n">
        <v>3</v>
      </c>
      <c r="E3272" s="30" t="n">
        <v>8</v>
      </c>
      <c r="F3272" s="29" t="n">
        <v>1.5</v>
      </c>
      <c r="G3272" s="28" t="n">
        <v>200</v>
      </c>
      <c r="H3272" s="30" t="inlineStr">
        <is>
          <t>ON</t>
        </is>
      </c>
      <c r="I3272" s="31" t="n">
        <v>1132.611974342026</v>
      </c>
      <c r="J3272" s="31" t="n">
        <v>6657.967474874614</v>
      </c>
      <c r="K3272" s="31" t="n">
        <v>3166.666666666667</v>
      </c>
      <c r="L3272" s="31" t="n">
        <v>150</v>
      </c>
      <c r="M3272" s="31">
        <f>I3272+J3272+K3272+L3272</f>
        <v/>
      </c>
      <c r="N3272" s="31">
        <f>M3272*'Dashboard &amp; Optimisation'!$B$18/('Dashboard &amp; Optimisation'!$B$16/3.6)</f>
        <v/>
      </c>
      <c r="O3272" s="31" t="n">
        <v>1344.50851148187</v>
      </c>
      <c r="P3272" s="32" t="n">
        <v>0.05721501520015583</v>
      </c>
      <c r="Q3272" s="33" t="n">
        <v>13.51537661762185</v>
      </c>
      <c r="R3272" s="31" t="n">
        <v>5631.808685004098</v>
      </c>
      <c r="S3272" s="31">
        <f>R3272*IF(A3272=4, 2.0, 3.0)</f>
        <v/>
      </c>
      <c r="T3272" s="29">
        <f>'Dashboard &amp; Optimisation'!$B$18*U3272</f>
        <v/>
      </c>
      <c r="U3272" s="34">
        <f>MIN(1, S3272/M3272)</f>
        <v/>
      </c>
      <c r="V3272" s="34">
        <f>N3272/(N3272+O3272)</f>
        <v/>
      </c>
      <c r="W3272" s="34">
        <f>U3272*V3272</f>
        <v/>
      </c>
      <c r="X3272" s="32">
        <f>T3272/N3272</f>
        <v/>
      </c>
      <c r="Y3272" s="35">
        <f>IF(W3272=MAXIFS(W$2:W$7201, A$2:A$7201, A3272, B$2:B$7201, B3272), "OPTIMAL", "")</f>
        <v/>
      </c>
    </row>
    <row r="3273" ht="20" customHeight="1">
      <c r="A3273" s="36" t="n">
        <v>4</v>
      </c>
      <c r="B3273" s="36" t="n">
        <v>45</v>
      </c>
      <c r="C3273" s="37" t="n">
        <v>100</v>
      </c>
      <c r="D3273" s="37" t="n">
        <v>3</v>
      </c>
      <c r="E3273" s="6" t="n">
        <v>8</v>
      </c>
      <c r="F3273" s="37" t="n">
        <v>1.5</v>
      </c>
      <c r="G3273" s="36" t="n">
        <v>200</v>
      </c>
      <c r="H3273" s="6" t="inlineStr">
        <is>
          <t>OFF</t>
        </is>
      </c>
      <c r="I3273" s="38" t="n">
        <v>1132.611974342026</v>
      </c>
      <c r="J3273" s="38" t="n">
        <v>6657.967474874614</v>
      </c>
      <c r="K3273" s="38" t="n">
        <v>3166.666666666667</v>
      </c>
      <c r="L3273" s="38" t="n">
        <v>150</v>
      </c>
      <c r="M3273" s="38">
        <f>I3273+J3273+K3273+L3273</f>
        <v/>
      </c>
      <c r="N3273" s="38">
        <f>M3273*'Dashboard &amp; Optimisation'!$B$18/('Dashboard &amp; Optimisation'!$B$16/3.6)</f>
        <v/>
      </c>
      <c r="O3273" s="38" t="n">
        <v>1344.50851148187</v>
      </c>
      <c r="P3273" s="39" t="n">
        <v>0.2416672845806202</v>
      </c>
      <c r="Q3273" s="40" t="n">
        <v>13.51537661762185</v>
      </c>
      <c r="R3273" s="38" t="n">
        <v>1333.33736122394</v>
      </c>
      <c r="S3273" s="38">
        <f>R3273*IF(A3273=4, 2.0, 3.0)</f>
        <v/>
      </c>
      <c r="T3273" s="37">
        <f>'Dashboard &amp; Optimisation'!$B$18*U3273</f>
        <v/>
      </c>
      <c r="U3273" s="26">
        <f>MIN(1, S3273/M3273)</f>
        <v/>
      </c>
      <c r="V3273" s="26">
        <f>N3273/(N3273+O3273)</f>
        <v/>
      </c>
      <c r="W3273" s="26">
        <f>U3273*V3273</f>
        <v/>
      </c>
      <c r="X3273" s="39">
        <f>T3273/N3273</f>
        <v/>
      </c>
      <c r="Y3273" s="41">
        <f>IF(W3273=MAXIFS(W$2:W$7201, A$2:A$7201, A3273, B$2:B$7201, B3273), "OPTIMAL", "")</f>
        <v/>
      </c>
    </row>
    <row r="3274" ht="20" customHeight="1">
      <c r="A3274" s="28" t="n">
        <v>4</v>
      </c>
      <c r="B3274" s="28" t="n">
        <v>45</v>
      </c>
      <c r="C3274" s="29" t="n">
        <v>100</v>
      </c>
      <c r="D3274" s="29" t="n">
        <v>3</v>
      </c>
      <c r="E3274" s="30" t="n">
        <v>8</v>
      </c>
      <c r="F3274" s="29" t="n">
        <v>2</v>
      </c>
      <c r="G3274" s="28" t="n">
        <v>50</v>
      </c>
      <c r="H3274" s="30" t="inlineStr">
        <is>
          <t>ON</t>
        </is>
      </c>
      <c r="I3274" s="31" t="n">
        <v>1132.611974342026</v>
      </c>
      <c r="J3274" s="31" t="n">
        <v>6657.967474874614</v>
      </c>
      <c r="K3274" s="31" t="n">
        <v>3166.666666666667</v>
      </c>
      <c r="L3274" s="31" t="n">
        <v>150</v>
      </c>
      <c r="M3274" s="31">
        <f>I3274+J3274+K3274+L3274</f>
        <v/>
      </c>
      <c r="N3274" s="31">
        <f>M3274*'Dashboard &amp; Optimisation'!$B$18/('Dashboard &amp; Optimisation'!$B$16/3.6)</f>
        <v/>
      </c>
      <c r="O3274" s="31" t="n">
        <v>1563.805275398687</v>
      </c>
      <c r="P3274" s="32" t="n">
        <v>0.0536222193896701</v>
      </c>
      <c r="Q3274" s="33" t="n">
        <v>17.95383549016247</v>
      </c>
      <c r="R3274" s="31" t="n">
        <v>6151.743562420191</v>
      </c>
      <c r="S3274" s="31">
        <f>R3274*IF(A3274=4, 2.0, 3.0)</f>
        <v/>
      </c>
      <c r="T3274" s="29">
        <f>'Dashboard &amp; Optimisation'!$B$18*U3274</f>
        <v/>
      </c>
      <c r="U3274" s="34">
        <f>MIN(1, S3274/M3274)</f>
        <v/>
      </c>
      <c r="V3274" s="34">
        <f>N3274/(N3274+O3274)</f>
        <v/>
      </c>
      <c r="W3274" s="34">
        <f>U3274*V3274</f>
        <v/>
      </c>
      <c r="X3274" s="32">
        <f>T3274/N3274</f>
        <v/>
      </c>
      <c r="Y3274" s="35">
        <f>IF(W3274=MAXIFS(W$2:W$7201, A$2:A$7201, A3274, B$2:B$7201, B3274), "OPTIMAL", "")</f>
        <v/>
      </c>
    </row>
    <row r="3275" ht="20" customHeight="1">
      <c r="A3275" s="36" t="n">
        <v>4</v>
      </c>
      <c r="B3275" s="36" t="n">
        <v>45</v>
      </c>
      <c r="C3275" s="37" t="n">
        <v>100</v>
      </c>
      <c r="D3275" s="37" t="n">
        <v>3</v>
      </c>
      <c r="E3275" s="6" t="n">
        <v>8</v>
      </c>
      <c r="F3275" s="37" t="n">
        <v>2</v>
      </c>
      <c r="G3275" s="36" t="n">
        <v>50</v>
      </c>
      <c r="H3275" s="6" t="inlineStr">
        <is>
          <t>OFF</t>
        </is>
      </c>
      <c r="I3275" s="38" t="n">
        <v>1132.611974342026</v>
      </c>
      <c r="J3275" s="38" t="n">
        <v>6657.967474874614</v>
      </c>
      <c r="K3275" s="38" t="n">
        <v>3166.666666666667</v>
      </c>
      <c r="L3275" s="38" t="n">
        <v>150</v>
      </c>
      <c r="M3275" s="38">
        <f>I3275+J3275+K3275+L3275</f>
        <v/>
      </c>
      <c r="N3275" s="38">
        <f>M3275*'Dashboard &amp; Optimisation'!$B$18/('Dashboard &amp; Optimisation'!$B$16/3.6)</f>
        <v/>
      </c>
      <c r="O3275" s="38" t="n">
        <v>1563.805275398687</v>
      </c>
      <c r="P3275" s="39" t="n">
        <v>0.2394434573245842</v>
      </c>
      <c r="Q3275" s="40" t="n">
        <v>17.95383549016247</v>
      </c>
      <c r="R3275" s="38" t="n">
        <v>1377.653608158195</v>
      </c>
      <c r="S3275" s="38">
        <f>R3275*IF(A3275=4, 2.0, 3.0)</f>
        <v/>
      </c>
      <c r="T3275" s="37">
        <f>'Dashboard &amp; Optimisation'!$B$18*U3275</f>
        <v/>
      </c>
      <c r="U3275" s="26">
        <f>MIN(1, S3275/M3275)</f>
        <v/>
      </c>
      <c r="V3275" s="26">
        <f>N3275/(N3275+O3275)</f>
        <v/>
      </c>
      <c r="W3275" s="26">
        <f>U3275*V3275</f>
        <v/>
      </c>
      <c r="X3275" s="39">
        <f>T3275/N3275</f>
        <v/>
      </c>
      <c r="Y3275" s="41">
        <f>IF(W3275=MAXIFS(W$2:W$7201, A$2:A$7201, A3275, B$2:B$7201, B3275), "OPTIMAL", "")</f>
        <v/>
      </c>
    </row>
    <row r="3276" ht="20" customHeight="1">
      <c r="A3276" s="28" t="n">
        <v>4</v>
      </c>
      <c r="B3276" s="28" t="n">
        <v>45</v>
      </c>
      <c r="C3276" s="29" t="n">
        <v>100</v>
      </c>
      <c r="D3276" s="29" t="n">
        <v>3</v>
      </c>
      <c r="E3276" s="30" t="n">
        <v>8</v>
      </c>
      <c r="F3276" s="29" t="n">
        <v>2</v>
      </c>
      <c r="G3276" s="28" t="n">
        <v>100</v>
      </c>
      <c r="H3276" s="30" t="inlineStr">
        <is>
          <t>ON</t>
        </is>
      </c>
      <c r="I3276" s="31" t="n">
        <v>1132.611974342026</v>
      </c>
      <c r="J3276" s="31" t="n">
        <v>6657.967474874614</v>
      </c>
      <c r="K3276" s="31" t="n">
        <v>3166.666666666667</v>
      </c>
      <c r="L3276" s="31" t="n">
        <v>150</v>
      </c>
      <c r="M3276" s="31">
        <f>I3276+J3276+K3276+L3276</f>
        <v/>
      </c>
      <c r="N3276" s="31">
        <f>M3276*'Dashboard &amp; Optimisation'!$B$18/('Dashboard &amp; Optimisation'!$B$16/3.6)</f>
        <v/>
      </c>
      <c r="O3276" s="31" t="n">
        <v>1563.805275398687</v>
      </c>
      <c r="P3276" s="32" t="n">
        <v>0.05441799410512958</v>
      </c>
      <c r="Q3276" s="33" t="n">
        <v>17.95383549016247</v>
      </c>
      <c r="R3276" s="31" t="n">
        <v>6061.784311560867</v>
      </c>
      <c r="S3276" s="31">
        <f>R3276*IF(A3276=4, 2.0, 3.0)</f>
        <v/>
      </c>
      <c r="T3276" s="29">
        <f>'Dashboard &amp; Optimisation'!$B$18*U3276</f>
        <v/>
      </c>
      <c r="U3276" s="34">
        <f>MIN(1, S3276/M3276)</f>
        <v/>
      </c>
      <c r="V3276" s="34">
        <f>N3276/(N3276+O3276)</f>
        <v/>
      </c>
      <c r="W3276" s="34">
        <f>U3276*V3276</f>
        <v/>
      </c>
      <c r="X3276" s="32">
        <f>T3276/N3276</f>
        <v/>
      </c>
      <c r="Y3276" s="35">
        <f>IF(W3276=MAXIFS(W$2:W$7201, A$2:A$7201, A3276, B$2:B$7201, B3276), "OPTIMAL", "")</f>
        <v/>
      </c>
    </row>
    <row r="3277" ht="20" customHeight="1">
      <c r="A3277" s="36" t="n">
        <v>4</v>
      </c>
      <c r="B3277" s="36" t="n">
        <v>45</v>
      </c>
      <c r="C3277" s="37" t="n">
        <v>100</v>
      </c>
      <c r="D3277" s="37" t="n">
        <v>3</v>
      </c>
      <c r="E3277" s="6" t="n">
        <v>8</v>
      </c>
      <c r="F3277" s="37" t="n">
        <v>2</v>
      </c>
      <c r="G3277" s="36" t="n">
        <v>100</v>
      </c>
      <c r="H3277" s="6" t="inlineStr">
        <is>
          <t>OFF</t>
        </is>
      </c>
      <c r="I3277" s="38" t="n">
        <v>1132.611974342026</v>
      </c>
      <c r="J3277" s="38" t="n">
        <v>6657.967474874614</v>
      </c>
      <c r="K3277" s="38" t="n">
        <v>3166.666666666667</v>
      </c>
      <c r="L3277" s="38" t="n">
        <v>150</v>
      </c>
      <c r="M3277" s="38">
        <f>I3277+J3277+K3277+L3277</f>
        <v/>
      </c>
      <c r="N3277" s="38">
        <f>M3277*'Dashboard &amp; Optimisation'!$B$18/('Dashboard &amp; Optimisation'!$B$16/3.6)</f>
        <v/>
      </c>
      <c r="O3277" s="38" t="n">
        <v>1563.805275398687</v>
      </c>
      <c r="P3277" s="39" t="n">
        <v>0.2402392320400437</v>
      </c>
      <c r="Q3277" s="40" t="n">
        <v>17.95383549016247</v>
      </c>
      <c r="R3277" s="38" t="n">
        <v>1373.090232315189</v>
      </c>
      <c r="S3277" s="38">
        <f>R3277*IF(A3277=4, 2.0, 3.0)</f>
        <v/>
      </c>
      <c r="T3277" s="37">
        <f>'Dashboard &amp; Optimisation'!$B$18*U3277</f>
        <v/>
      </c>
      <c r="U3277" s="26">
        <f>MIN(1, S3277/M3277)</f>
        <v/>
      </c>
      <c r="V3277" s="26">
        <f>N3277/(N3277+O3277)</f>
        <v/>
      </c>
      <c r="W3277" s="26">
        <f>U3277*V3277</f>
        <v/>
      </c>
      <c r="X3277" s="39">
        <f>T3277/N3277</f>
        <v/>
      </c>
      <c r="Y3277" s="41">
        <f>IF(W3277=MAXIFS(W$2:W$7201, A$2:A$7201, A3277, B$2:B$7201, B3277), "OPTIMAL", "")</f>
        <v/>
      </c>
    </row>
    <row r="3278" ht="20" customHeight="1">
      <c r="A3278" s="28" t="n">
        <v>4</v>
      </c>
      <c r="B3278" s="28" t="n">
        <v>45</v>
      </c>
      <c r="C3278" s="29" t="n">
        <v>100</v>
      </c>
      <c r="D3278" s="29" t="n">
        <v>3</v>
      </c>
      <c r="E3278" s="30" t="n">
        <v>8</v>
      </c>
      <c r="F3278" s="29" t="n">
        <v>2</v>
      </c>
      <c r="G3278" s="28" t="n">
        <v>150</v>
      </c>
      <c r="H3278" s="30" t="inlineStr">
        <is>
          <t>ON</t>
        </is>
      </c>
      <c r="I3278" s="31" t="n">
        <v>1132.611974342026</v>
      </c>
      <c r="J3278" s="31" t="n">
        <v>6657.967474874614</v>
      </c>
      <c r="K3278" s="31" t="n">
        <v>3166.666666666667</v>
      </c>
      <c r="L3278" s="31" t="n">
        <v>150</v>
      </c>
      <c r="M3278" s="31">
        <f>I3278+J3278+K3278+L3278</f>
        <v/>
      </c>
      <c r="N3278" s="31">
        <f>M3278*'Dashboard &amp; Optimisation'!$B$18/('Dashboard &amp; Optimisation'!$B$16/3.6)</f>
        <v/>
      </c>
      <c r="O3278" s="31" t="n">
        <v>1563.805275398687</v>
      </c>
      <c r="P3278" s="32" t="n">
        <v>0.05521376882058905</v>
      </c>
      <c r="Q3278" s="33" t="n">
        <v>17.95383549016247</v>
      </c>
      <c r="R3278" s="31" t="n">
        <v>5974.418156546462</v>
      </c>
      <c r="S3278" s="31">
        <f>R3278*IF(A3278=4, 2.0, 3.0)</f>
        <v/>
      </c>
      <c r="T3278" s="29">
        <f>'Dashboard &amp; Optimisation'!$B$18*U3278</f>
        <v/>
      </c>
      <c r="U3278" s="34">
        <f>MIN(1, S3278/M3278)</f>
        <v/>
      </c>
      <c r="V3278" s="34">
        <f>N3278/(N3278+O3278)</f>
        <v/>
      </c>
      <c r="W3278" s="34">
        <f>U3278*V3278</f>
        <v/>
      </c>
      <c r="X3278" s="32">
        <f>T3278/N3278</f>
        <v/>
      </c>
      <c r="Y3278" s="35">
        <f>IF(W3278=MAXIFS(W$2:W$7201, A$2:A$7201, A3278, B$2:B$7201, B3278), "OPTIMAL", "")</f>
        <v/>
      </c>
    </row>
    <row r="3279" ht="20" customHeight="1">
      <c r="A3279" s="36" t="n">
        <v>4</v>
      </c>
      <c r="B3279" s="36" t="n">
        <v>45</v>
      </c>
      <c r="C3279" s="37" t="n">
        <v>100</v>
      </c>
      <c r="D3279" s="37" t="n">
        <v>3</v>
      </c>
      <c r="E3279" s="6" t="n">
        <v>8</v>
      </c>
      <c r="F3279" s="37" t="n">
        <v>2</v>
      </c>
      <c r="G3279" s="36" t="n">
        <v>150</v>
      </c>
      <c r="H3279" s="6" t="inlineStr">
        <is>
          <t>OFF</t>
        </is>
      </c>
      <c r="I3279" s="38" t="n">
        <v>1132.611974342026</v>
      </c>
      <c r="J3279" s="38" t="n">
        <v>6657.967474874614</v>
      </c>
      <c r="K3279" s="38" t="n">
        <v>3166.666666666667</v>
      </c>
      <c r="L3279" s="38" t="n">
        <v>150</v>
      </c>
      <c r="M3279" s="38">
        <f>I3279+J3279+K3279+L3279</f>
        <v/>
      </c>
      <c r="N3279" s="38">
        <f>M3279*'Dashboard &amp; Optimisation'!$B$18/('Dashboard &amp; Optimisation'!$B$16/3.6)</f>
        <v/>
      </c>
      <c r="O3279" s="38" t="n">
        <v>1563.805275398687</v>
      </c>
      <c r="P3279" s="39" t="n">
        <v>0.2410350067555031</v>
      </c>
      <c r="Q3279" s="40" t="n">
        <v>17.95383549016247</v>
      </c>
      <c r="R3279" s="38" t="n">
        <v>1368.556988353539</v>
      </c>
      <c r="S3279" s="38">
        <f>R3279*IF(A3279=4, 2.0, 3.0)</f>
        <v/>
      </c>
      <c r="T3279" s="37">
        <f>'Dashboard &amp; Optimisation'!$B$18*U3279</f>
        <v/>
      </c>
      <c r="U3279" s="26">
        <f>MIN(1, S3279/M3279)</f>
        <v/>
      </c>
      <c r="V3279" s="26">
        <f>N3279/(N3279+O3279)</f>
        <v/>
      </c>
      <c r="W3279" s="26">
        <f>U3279*V3279</f>
        <v/>
      </c>
      <c r="X3279" s="39">
        <f>T3279/N3279</f>
        <v/>
      </c>
      <c r="Y3279" s="41">
        <f>IF(W3279=MAXIFS(W$2:W$7201, A$2:A$7201, A3279, B$2:B$7201, B3279), "OPTIMAL", "")</f>
        <v/>
      </c>
    </row>
    <row r="3280" ht="20" customHeight="1">
      <c r="A3280" s="28" t="n">
        <v>4</v>
      </c>
      <c r="B3280" s="28" t="n">
        <v>45</v>
      </c>
      <c r="C3280" s="29" t="n">
        <v>100</v>
      </c>
      <c r="D3280" s="29" t="n">
        <v>3</v>
      </c>
      <c r="E3280" s="30" t="n">
        <v>8</v>
      </c>
      <c r="F3280" s="29" t="n">
        <v>2</v>
      </c>
      <c r="G3280" s="28" t="n">
        <v>200</v>
      </c>
      <c r="H3280" s="30" t="inlineStr">
        <is>
          <t>ON</t>
        </is>
      </c>
      <c r="I3280" s="31" t="n">
        <v>1132.611974342026</v>
      </c>
      <c r="J3280" s="31" t="n">
        <v>6657.967474874614</v>
      </c>
      <c r="K3280" s="31" t="n">
        <v>3166.666666666667</v>
      </c>
      <c r="L3280" s="31" t="n">
        <v>150</v>
      </c>
      <c r="M3280" s="31">
        <f>I3280+J3280+K3280+L3280</f>
        <v/>
      </c>
      <c r="N3280" s="31">
        <f>M3280*'Dashboard &amp; Optimisation'!$B$18/('Dashboard &amp; Optimisation'!$B$16/3.6)</f>
        <v/>
      </c>
      <c r="O3280" s="31" t="n">
        <v>1563.805275398687</v>
      </c>
      <c r="P3280" s="32" t="n">
        <v>0.05600954353604853</v>
      </c>
      <c r="Q3280" s="33" t="n">
        <v>17.95383549016247</v>
      </c>
      <c r="R3280" s="31" t="n">
        <v>5889.534570492922</v>
      </c>
      <c r="S3280" s="31">
        <f>R3280*IF(A3280=4, 2.0, 3.0)</f>
        <v/>
      </c>
      <c r="T3280" s="29">
        <f>'Dashboard &amp; Optimisation'!$B$18*U3280</f>
        <v/>
      </c>
      <c r="U3280" s="34">
        <f>MIN(1, S3280/M3280)</f>
        <v/>
      </c>
      <c r="V3280" s="34">
        <f>N3280/(N3280+O3280)</f>
        <v/>
      </c>
      <c r="W3280" s="34">
        <f>U3280*V3280</f>
        <v/>
      </c>
      <c r="X3280" s="32">
        <f>T3280/N3280</f>
        <v/>
      </c>
      <c r="Y3280" s="35">
        <f>IF(W3280=MAXIFS(W$2:W$7201, A$2:A$7201, A3280, B$2:B$7201, B3280), "OPTIMAL", "")</f>
        <v/>
      </c>
    </row>
    <row r="3281" ht="20" customHeight="1">
      <c r="A3281" s="36" t="n">
        <v>4</v>
      </c>
      <c r="B3281" s="36" t="n">
        <v>45</v>
      </c>
      <c r="C3281" s="37" t="n">
        <v>100</v>
      </c>
      <c r="D3281" s="37" t="n">
        <v>3</v>
      </c>
      <c r="E3281" s="6" t="n">
        <v>8</v>
      </c>
      <c r="F3281" s="37" t="n">
        <v>2</v>
      </c>
      <c r="G3281" s="36" t="n">
        <v>200</v>
      </c>
      <c r="H3281" s="6" t="inlineStr">
        <is>
          <t>OFF</t>
        </is>
      </c>
      <c r="I3281" s="38" t="n">
        <v>1132.611974342026</v>
      </c>
      <c r="J3281" s="38" t="n">
        <v>6657.967474874614</v>
      </c>
      <c r="K3281" s="38" t="n">
        <v>3166.666666666667</v>
      </c>
      <c r="L3281" s="38" t="n">
        <v>150</v>
      </c>
      <c r="M3281" s="38">
        <f>I3281+J3281+K3281+L3281</f>
        <v/>
      </c>
      <c r="N3281" s="38">
        <f>M3281*'Dashboard &amp; Optimisation'!$B$18/('Dashboard &amp; Optimisation'!$B$16/3.6)</f>
        <v/>
      </c>
      <c r="O3281" s="38" t="n">
        <v>1563.805275398687</v>
      </c>
      <c r="P3281" s="39" t="n">
        <v>0.2418307814709626</v>
      </c>
      <c r="Q3281" s="40" t="n">
        <v>17.95383549016247</v>
      </c>
      <c r="R3281" s="38" t="n">
        <v>1364.053578814965</v>
      </c>
      <c r="S3281" s="38">
        <f>R3281*IF(A3281=4, 2.0, 3.0)</f>
        <v/>
      </c>
      <c r="T3281" s="37">
        <f>'Dashboard &amp; Optimisation'!$B$18*U3281</f>
        <v/>
      </c>
      <c r="U3281" s="26">
        <f>MIN(1, S3281/M3281)</f>
        <v/>
      </c>
      <c r="V3281" s="26">
        <f>N3281/(N3281+O3281)</f>
        <v/>
      </c>
      <c r="W3281" s="26">
        <f>U3281*V3281</f>
        <v/>
      </c>
      <c r="X3281" s="39">
        <f>T3281/N3281</f>
        <v/>
      </c>
      <c r="Y3281" s="41">
        <f>IF(W3281=MAXIFS(W$2:W$7201, A$2:A$7201, A3281, B$2:B$7201, B3281), "OPTIMAL", "")</f>
        <v/>
      </c>
    </row>
    <row r="3282" ht="20" customHeight="1">
      <c r="A3282" s="28" t="n">
        <v>4</v>
      </c>
      <c r="B3282" s="28" t="n">
        <v>45</v>
      </c>
      <c r="C3282" s="29" t="n">
        <v>105</v>
      </c>
      <c r="D3282" s="29" t="n">
        <v>2</v>
      </c>
      <c r="E3282" s="30" t="n">
        <v>0</v>
      </c>
      <c r="F3282" s="29" t="n">
        <v>0</v>
      </c>
      <c r="G3282" s="28" t="n">
        <v>50</v>
      </c>
      <c r="H3282" s="30" t="inlineStr">
        <is>
          <t>ON</t>
        </is>
      </c>
      <c r="I3282" s="31" t="n">
        <v>1132.611974342026</v>
      </c>
      <c r="J3282" s="31" t="n">
        <v>6657.967474874614</v>
      </c>
      <c r="K3282" s="31" t="n">
        <v>3166.666666666667</v>
      </c>
      <c r="L3282" s="31" t="n">
        <v>150</v>
      </c>
      <c r="M3282" s="31">
        <f>I3282+J3282+K3282+L3282</f>
        <v/>
      </c>
      <c r="N3282" s="31">
        <f>M3282*'Dashboard &amp; Optimisation'!$B$18/('Dashboard &amp; Optimisation'!$B$16/3.6)</f>
        <v/>
      </c>
      <c r="O3282" s="31" t="n">
        <v>455.9903798795677</v>
      </c>
      <c r="P3282" s="32" t="n">
        <v>0.4759792218224727</v>
      </c>
      <c r="Q3282" s="33" t="n">
        <v>0.2</v>
      </c>
      <c r="R3282" s="31" t="n">
        <v>548.2603367526831</v>
      </c>
      <c r="S3282" s="31">
        <f>R3282*IF(A3282=4, 2.0, 3.0)</f>
        <v/>
      </c>
      <c r="T3282" s="29">
        <f>'Dashboard &amp; Optimisation'!$B$18*U3282</f>
        <v/>
      </c>
      <c r="U3282" s="34">
        <f>MIN(1, S3282/M3282)</f>
        <v/>
      </c>
      <c r="V3282" s="34">
        <f>N3282/(N3282+O3282)</f>
        <v/>
      </c>
      <c r="W3282" s="34">
        <f>U3282*V3282</f>
        <v/>
      </c>
      <c r="X3282" s="32">
        <f>T3282/N3282</f>
        <v/>
      </c>
      <c r="Y3282" s="35">
        <f>IF(W3282=MAXIFS(W$2:W$7201, A$2:A$7201, A3282, B$2:B$7201, B3282), "OPTIMAL", "")</f>
        <v/>
      </c>
    </row>
    <row r="3283" ht="20" customHeight="1">
      <c r="A3283" s="36" t="n">
        <v>4</v>
      </c>
      <c r="B3283" s="36" t="n">
        <v>45</v>
      </c>
      <c r="C3283" s="37" t="n">
        <v>105</v>
      </c>
      <c r="D3283" s="37" t="n">
        <v>2</v>
      </c>
      <c r="E3283" s="6" t="n">
        <v>0</v>
      </c>
      <c r="F3283" s="37" t="n">
        <v>0</v>
      </c>
      <c r="G3283" s="36" t="n">
        <v>50</v>
      </c>
      <c r="H3283" s="6" t="inlineStr">
        <is>
          <t>OFF</t>
        </is>
      </c>
      <c r="I3283" s="38" t="n">
        <v>1132.611974342026</v>
      </c>
      <c r="J3283" s="38" t="n">
        <v>6657.967474874614</v>
      </c>
      <c r="K3283" s="38" t="n">
        <v>3166.666666666667</v>
      </c>
      <c r="L3283" s="38" t="n">
        <v>150</v>
      </c>
      <c r="M3283" s="38">
        <f>I3283+J3283+K3283+L3283</f>
        <v/>
      </c>
      <c r="N3283" s="38">
        <f>M3283*'Dashboard &amp; Optimisation'!$B$18/('Dashboard &amp; Optimisation'!$B$16/3.6)</f>
        <v/>
      </c>
      <c r="O3283" s="38" t="n">
        <v>455.9903798795677</v>
      </c>
      <c r="P3283" s="39" t="n">
        <v>0.7791314943784637</v>
      </c>
      <c r="Q3283" s="40" t="n">
        <v>0.2</v>
      </c>
      <c r="R3283" s="38" t="n">
        <v>334.9377227419678</v>
      </c>
      <c r="S3283" s="38">
        <f>R3283*IF(A3283=4, 2.0, 3.0)</f>
        <v/>
      </c>
      <c r="T3283" s="37">
        <f>'Dashboard &amp; Optimisation'!$B$18*U3283</f>
        <v/>
      </c>
      <c r="U3283" s="26">
        <f>MIN(1, S3283/M3283)</f>
        <v/>
      </c>
      <c r="V3283" s="26">
        <f>N3283/(N3283+O3283)</f>
        <v/>
      </c>
      <c r="W3283" s="26">
        <f>U3283*V3283</f>
        <v/>
      </c>
      <c r="X3283" s="39">
        <f>T3283/N3283</f>
        <v/>
      </c>
      <c r="Y3283" s="41">
        <f>IF(W3283=MAXIFS(W$2:W$7201, A$2:A$7201, A3283, B$2:B$7201, B3283), "OPTIMAL", "")</f>
        <v/>
      </c>
    </row>
    <row r="3284" ht="20" customHeight="1">
      <c r="A3284" s="28" t="n">
        <v>4</v>
      </c>
      <c r="B3284" s="28" t="n">
        <v>45</v>
      </c>
      <c r="C3284" s="29" t="n">
        <v>105</v>
      </c>
      <c r="D3284" s="29" t="n">
        <v>2</v>
      </c>
      <c r="E3284" s="30" t="n">
        <v>0</v>
      </c>
      <c r="F3284" s="29" t="n">
        <v>0</v>
      </c>
      <c r="G3284" s="28" t="n">
        <v>100</v>
      </c>
      <c r="H3284" s="30" t="inlineStr">
        <is>
          <t>ON</t>
        </is>
      </c>
      <c r="I3284" s="31" t="n">
        <v>1132.611974342026</v>
      </c>
      <c r="J3284" s="31" t="n">
        <v>6657.967474874614</v>
      </c>
      <c r="K3284" s="31" t="n">
        <v>3166.666666666667</v>
      </c>
      <c r="L3284" s="31" t="n">
        <v>150</v>
      </c>
      <c r="M3284" s="31">
        <f>I3284+J3284+K3284+L3284</f>
        <v/>
      </c>
      <c r="N3284" s="31">
        <f>M3284*'Dashboard &amp; Optimisation'!$B$18/('Dashboard &amp; Optimisation'!$B$16/3.6)</f>
        <v/>
      </c>
      <c r="O3284" s="31" t="n">
        <v>455.9903798795677</v>
      </c>
      <c r="P3284" s="32" t="n">
        <v>0.4767371025038626</v>
      </c>
      <c r="Q3284" s="33" t="n">
        <v>0.2</v>
      </c>
      <c r="R3284" s="31" t="n">
        <v>547.3887538290656</v>
      </c>
      <c r="S3284" s="31">
        <f>R3284*IF(A3284=4, 2.0, 3.0)</f>
        <v/>
      </c>
      <c r="T3284" s="29">
        <f>'Dashboard &amp; Optimisation'!$B$18*U3284</f>
        <v/>
      </c>
      <c r="U3284" s="34">
        <f>MIN(1, S3284/M3284)</f>
        <v/>
      </c>
      <c r="V3284" s="34">
        <f>N3284/(N3284+O3284)</f>
        <v/>
      </c>
      <c r="W3284" s="34">
        <f>U3284*V3284</f>
        <v/>
      </c>
      <c r="X3284" s="32">
        <f>T3284/N3284</f>
        <v/>
      </c>
      <c r="Y3284" s="35">
        <f>IF(W3284=MAXIFS(W$2:W$7201, A$2:A$7201, A3284, B$2:B$7201, B3284), "OPTIMAL", "")</f>
        <v/>
      </c>
    </row>
    <row r="3285" ht="20" customHeight="1">
      <c r="A3285" s="36" t="n">
        <v>4</v>
      </c>
      <c r="B3285" s="36" t="n">
        <v>45</v>
      </c>
      <c r="C3285" s="37" t="n">
        <v>105</v>
      </c>
      <c r="D3285" s="37" t="n">
        <v>2</v>
      </c>
      <c r="E3285" s="6" t="n">
        <v>0</v>
      </c>
      <c r="F3285" s="37" t="n">
        <v>0</v>
      </c>
      <c r="G3285" s="36" t="n">
        <v>100</v>
      </c>
      <c r="H3285" s="6" t="inlineStr">
        <is>
          <t>OFF</t>
        </is>
      </c>
      <c r="I3285" s="38" t="n">
        <v>1132.611974342026</v>
      </c>
      <c r="J3285" s="38" t="n">
        <v>6657.967474874614</v>
      </c>
      <c r="K3285" s="38" t="n">
        <v>3166.666666666667</v>
      </c>
      <c r="L3285" s="38" t="n">
        <v>150</v>
      </c>
      <c r="M3285" s="38">
        <f>I3285+J3285+K3285+L3285</f>
        <v/>
      </c>
      <c r="N3285" s="38">
        <f>M3285*'Dashboard &amp; Optimisation'!$B$18/('Dashboard &amp; Optimisation'!$B$16/3.6)</f>
        <v/>
      </c>
      <c r="O3285" s="38" t="n">
        <v>455.9903798795677</v>
      </c>
      <c r="P3285" s="39" t="n">
        <v>0.7798893750598538</v>
      </c>
      <c r="Q3285" s="40" t="n">
        <v>0.2</v>
      </c>
      <c r="R3285" s="38" t="n">
        <v>334.6122370543144</v>
      </c>
      <c r="S3285" s="38">
        <f>R3285*IF(A3285=4, 2.0, 3.0)</f>
        <v/>
      </c>
      <c r="T3285" s="37">
        <f>'Dashboard &amp; Optimisation'!$B$18*U3285</f>
        <v/>
      </c>
      <c r="U3285" s="26">
        <f>MIN(1, S3285/M3285)</f>
        <v/>
      </c>
      <c r="V3285" s="26">
        <f>N3285/(N3285+O3285)</f>
        <v/>
      </c>
      <c r="W3285" s="26">
        <f>U3285*V3285</f>
        <v/>
      </c>
      <c r="X3285" s="39">
        <f>T3285/N3285</f>
        <v/>
      </c>
      <c r="Y3285" s="41">
        <f>IF(W3285=MAXIFS(W$2:W$7201, A$2:A$7201, A3285, B$2:B$7201, B3285), "OPTIMAL", "")</f>
        <v/>
      </c>
    </row>
    <row r="3286" ht="20" customHeight="1">
      <c r="A3286" s="28" t="n">
        <v>4</v>
      </c>
      <c r="B3286" s="28" t="n">
        <v>45</v>
      </c>
      <c r="C3286" s="29" t="n">
        <v>105</v>
      </c>
      <c r="D3286" s="29" t="n">
        <v>2</v>
      </c>
      <c r="E3286" s="30" t="n">
        <v>0</v>
      </c>
      <c r="F3286" s="29" t="n">
        <v>0</v>
      </c>
      <c r="G3286" s="28" t="n">
        <v>150</v>
      </c>
      <c r="H3286" s="30" t="inlineStr">
        <is>
          <t>ON</t>
        </is>
      </c>
      <c r="I3286" s="31" t="n">
        <v>1132.611974342026</v>
      </c>
      <c r="J3286" s="31" t="n">
        <v>6657.967474874614</v>
      </c>
      <c r="K3286" s="31" t="n">
        <v>3166.666666666667</v>
      </c>
      <c r="L3286" s="31" t="n">
        <v>150</v>
      </c>
      <c r="M3286" s="31">
        <f>I3286+J3286+K3286+L3286</f>
        <v/>
      </c>
      <c r="N3286" s="31">
        <f>M3286*'Dashboard &amp; Optimisation'!$B$18/('Dashboard &amp; Optimisation'!$B$16/3.6)</f>
        <v/>
      </c>
      <c r="O3286" s="31" t="n">
        <v>455.9903798795677</v>
      </c>
      <c r="P3286" s="32" t="n">
        <v>0.4774949831852526</v>
      </c>
      <c r="Q3286" s="33" t="n">
        <v>0.2</v>
      </c>
      <c r="R3286" s="31" t="n">
        <v>546.5199376606323</v>
      </c>
      <c r="S3286" s="31">
        <f>R3286*IF(A3286=4, 2.0, 3.0)</f>
        <v/>
      </c>
      <c r="T3286" s="29">
        <f>'Dashboard &amp; Optimisation'!$B$18*U3286</f>
        <v/>
      </c>
      <c r="U3286" s="34">
        <f>MIN(1, S3286/M3286)</f>
        <v/>
      </c>
      <c r="V3286" s="34">
        <f>N3286/(N3286+O3286)</f>
        <v/>
      </c>
      <c r="W3286" s="34">
        <f>U3286*V3286</f>
        <v/>
      </c>
      <c r="X3286" s="32">
        <f>T3286/N3286</f>
        <v/>
      </c>
      <c r="Y3286" s="35">
        <f>IF(W3286=MAXIFS(W$2:W$7201, A$2:A$7201, A3286, B$2:B$7201, B3286), "OPTIMAL", "")</f>
        <v/>
      </c>
    </row>
    <row r="3287" ht="20" customHeight="1">
      <c r="A3287" s="36" t="n">
        <v>4</v>
      </c>
      <c r="B3287" s="36" t="n">
        <v>45</v>
      </c>
      <c r="C3287" s="37" t="n">
        <v>105</v>
      </c>
      <c r="D3287" s="37" t="n">
        <v>2</v>
      </c>
      <c r="E3287" s="6" t="n">
        <v>0</v>
      </c>
      <c r="F3287" s="37" t="n">
        <v>0</v>
      </c>
      <c r="G3287" s="36" t="n">
        <v>150</v>
      </c>
      <c r="H3287" s="6" t="inlineStr">
        <is>
          <t>OFF</t>
        </is>
      </c>
      <c r="I3287" s="38" t="n">
        <v>1132.611974342026</v>
      </c>
      <c r="J3287" s="38" t="n">
        <v>6657.967474874614</v>
      </c>
      <c r="K3287" s="38" t="n">
        <v>3166.666666666667</v>
      </c>
      <c r="L3287" s="38" t="n">
        <v>150</v>
      </c>
      <c r="M3287" s="38">
        <f>I3287+J3287+K3287+L3287</f>
        <v/>
      </c>
      <c r="N3287" s="38">
        <f>M3287*'Dashboard &amp; Optimisation'!$B$18/('Dashboard &amp; Optimisation'!$B$16/3.6)</f>
        <v/>
      </c>
      <c r="O3287" s="38" t="n">
        <v>455.9903798795677</v>
      </c>
      <c r="P3287" s="39" t="n">
        <v>0.7806472557412438</v>
      </c>
      <c r="Q3287" s="40" t="n">
        <v>0.2</v>
      </c>
      <c r="R3287" s="38" t="n">
        <v>334.2873833532925</v>
      </c>
      <c r="S3287" s="38">
        <f>R3287*IF(A3287=4, 2.0, 3.0)</f>
        <v/>
      </c>
      <c r="T3287" s="37">
        <f>'Dashboard &amp; Optimisation'!$B$18*U3287</f>
        <v/>
      </c>
      <c r="U3287" s="26">
        <f>MIN(1, S3287/M3287)</f>
        <v/>
      </c>
      <c r="V3287" s="26">
        <f>N3287/(N3287+O3287)</f>
        <v/>
      </c>
      <c r="W3287" s="26">
        <f>U3287*V3287</f>
        <v/>
      </c>
      <c r="X3287" s="39">
        <f>T3287/N3287</f>
        <v/>
      </c>
      <c r="Y3287" s="41">
        <f>IF(W3287=MAXIFS(W$2:W$7201, A$2:A$7201, A3287, B$2:B$7201, B3287), "OPTIMAL", "")</f>
        <v/>
      </c>
    </row>
    <row r="3288" ht="20" customHeight="1">
      <c r="A3288" s="28" t="n">
        <v>4</v>
      </c>
      <c r="B3288" s="28" t="n">
        <v>45</v>
      </c>
      <c r="C3288" s="29" t="n">
        <v>105</v>
      </c>
      <c r="D3288" s="29" t="n">
        <v>2</v>
      </c>
      <c r="E3288" s="30" t="n">
        <v>0</v>
      </c>
      <c r="F3288" s="29" t="n">
        <v>0</v>
      </c>
      <c r="G3288" s="28" t="n">
        <v>200</v>
      </c>
      <c r="H3288" s="30" t="inlineStr">
        <is>
          <t>ON</t>
        </is>
      </c>
      <c r="I3288" s="31" t="n">
        <v>1132.611974342026</v>
      </c>
      <c r="J3288" s="31" t="n">
        <v>6657.967474874614</v>
      </c>
      <c r="K3288" s="31" t="n">
        <v>3166.666666666667</v>
      </c>
      <c r="L3288" s="31" t="n">
        <v>150</v>
      </c>
      <c r="M3288" s="31">
        <f>I3288+J3288+K3288+L3288</f>
        <v/>
      </c>
      <c r="N3288" s="31">
        <f>M3288*'Dashboard &amp; Optimisation'!$B$18/('Dashboard &amp; Optimisation'!$B$16/3.6)</f>
        <v/>
      </c>
      <c r="O3288" s="31" t="n">
        <v>455.9903798795677</v>
      </c>
      <c r="P3288" s="32" t="n">
        <v>0.4782528638666426</v>
      </c>
      <c r="Q3288" s="33" t="n">
        <v>0.2</v>
      </c>
      <c r="R3288" s="31" t="n">
        <v>545.6538750940672</v>
      </c>
      <c r="S3288" s="31">
        <f>R3288*IF(A3288=4, 2.0, 3.0)</f>
        <v/>
      </c>
      <c r="T3288" s="29">
        <f>'Dashboard &amp; Optimisation'!$B$18*U3288</f>
        <v/>
      </c>
      <c r="U3288" s="34">
        <f>MIN(1, S3288/M3288)</f>
        <v/>
      </c>
      <c r="V3288" s="34">
        <f>N3288/(N3288+O3288)</f>
        <v/>
      </c>
      <c r="W3288" s="34">
        <f>U3288*V3288</f>
        <v/>
      </c>
      <c r="X3288" s="32">
        <f>T3288/N3288</f>
        <v/>
      </c>
      <c r="Y3288" s="35">
        <f>IF(W3288=MAXIFS(W$2:W$7201, A$2:A$7201, A3288, B$2:B$7201, B3288), "OPTIMAL", "")</f>
        <v/>
      </c>
    </row>
    <row r="3289" ht="20" customHeight="1">
      <c r="A3289" s="36" t="n">
        <v>4</v>
      </c>
      <c r="B3289" s="36" t="n">
        <v>45</v>
      </c>
      <c r="C3289" s="37" t="n">
        <v>105</v>
      </c>
      <c r="D3289" s="37" t="n">
        <v>2</v>
      </c>
      <c r="E3289" s="6" t="n">
        <v>0</v>
      </c>
      <c r="F3289" s="37" t="n">
        <v>0</v>
      </c>
      <c r="G3289" s="36" t="n">
        <v>200</v>
      </c>
      <c r="H3289" s="6" t="inlineStr">
        <is>
          <t>OFF</t>
        </is>
      </c>
      <c r="I3289" s="38" t="n">
        <v>1132.611974342026</v>
      </c>
      <c r="J3289" s="38" t="n">
        <v>6657.967474874614</v>
      </c>
      <c r="K3289" s="38" t="n">
        <v>3166.666666666667</v>
      </c>
      <c r="L3289" s="38" t="n">
        <v>150</v>
      </c>
      <c r="M3289" s="38">
        <f>I3289+J3289+K3289+L3289</f>
        <v/>
      </c>
      <c r="N3289" s="38">
        <f>M3289*'Dashboard &amp; Optimisation'!$B$18/('Dashboard &amp; Optimisation'!$B$16/3.6)</f>
        <v/>
      </c>
      <c r="O3289" s="38" t="n">
        <v>455.9903798795677</v>
      </c>
      <c r="P3289" s="39" t="n">
        <v>0.7814051364226338</v>
      </c>
      <c r="Q3289" s="40" t="n">
        <v>0.2</v>
      </c>
      <c r="R3289" s="38" t="n">
        <v>333.9631598000206</v>
      </c>
      <c r="S3289" s="38">
        <f>R3289*IF(A3289=4, 2.0, 3.0)</f>
        <v/>
      </c>
      <c r="T3289" s="37">
        <f>'Dashboard &amp; Optimisation'!$B$18*U3289</f>
        <v/>
      </c>
      <c r="U3289" s="26">
        <f>MIN(1, S3289/M3289)</f>
        <v/>
      </c>
      <c r="V3289" s="26">
        <f>N3289/(N3289+O3289)</f>
        <v/>
      </c>
      <c r="W3289" s="26">
        <f>U3289*V3289</f>
        <v/>
      </c>
      <c r="X3289" s="39">
        <f>T3289/N3289</f>
        <v/>
      </c>
      <c r="Y3289" s="41">
        <f>IF(W3289=MAXIFS(W$2:W$7201, A$2:A$7201, A3289, B$2:B$7201, B3289), "OPTIMAL", "")</f>
        <v/>
      </c>
    </row>
    <row r="3290" ht="20" customHeight="1">
      <c r="A3290" s="28" t="n">
        <v>4</v>
      </c>
      <c r="B3290" s="28" t="n">
        <v>45</v>
      </c>
      <c r="C3290" s="29" t="n">
        <v>105</v>
      </c>
      <c r="D3290" s="29" t="n">
        <v>2</v>
      </c>
      <c r="E3290" s="30" t="n">
        <v>4</v>
      </c>
      <c r="F3290" s="29" t="n">
        <v>1.5</v>
      </c>
      <c r="G3290" s="28" t="n">
        <v>50</v>
      </c>
      <c r="H3290" s="30" t="inlineStr">
        <is>
          <t>ON</t>
        </is>
      </c>
      <c r="I3290" s="31" t="n">
        <v>1132.611974342026</v>
      </c>
      <c r="J3290" s="31" t="n">
        <v>6657.967474874614</v>
      </c>
      <c r="K3290" s="31" t="n">
        <v>3166.666666666667</v>
      </c>
      <c r="L3290" s="31" t="n">
        <v>150</v>
      </c>
      <c r="M3290" s="31">
        <f>I3290+J3290+K3290+L3290</f>
        <v/>
      </c>
      <c r="N3290" s="31">
        <f>M3290*'Dashboard &amp; Optimisation'!$B$18/('Dashboard &amp; Optimisation'!$B$16/3.6)</f>
        <v/>
      </c>
      <c r="O3290" s="31" t="n">
        <v>711.7307902914619</v>
      </c>
      <c r="P3290" s="32" t="n">
        <v>0.07136000774024318</v>
      </c>
      <c r="Q3290" s="33" t="n">
        <v>6.39626436661611</v>
      </c>
      <c r="R3290" s="31" t="n">
        <v>3771.051590458495</v>
      </c>
      <c r="S3290" s="31">
        <f>R3290*IF(A3290=4, 2.0, 3.0)</f>
        <v/>
      </c>
      <c r="T3290" s="29">
        <f>'Dashboard &amp; Optimisation'!$B$18*U3290</f>
        <v/>
      </c>
      <c r="U3290" s="34">
        <f>MIN(1, S3290/M3290)</f>
        <v/>
      </c>
      <c r="V3290" s="34">
        <f>N3290/(N3290+O3290)</f>
        <v/>
      </c>
      <c r="W3290" s="34">
        <f>U3290*V3290</f>
        <v/>
      </c>
      <c r="X3290" s="32">
        <f>T3290/N3290</f>
        <v/>
      </c>
      <c r="Y3290" s="35">
        <f>IF(W3290=MAXIFS(W$2:W$7201, A$2:A$7201, A3290, B$2:B$7201, B3290), "OPTIMAL", "")</f>
        <v/>
      </c>
    </row>
    <row r="3291" ht="20" customHeight="1">
      <c r="A3291" s="36" t="n">
        <v>4</v>
      </c>
      <c r="B3291" s="36" t="n">
        <v>45</v>
      </c>
      <c r="C3291" s="37" t="n">
        <v>105</v>
      </c>
      <c r="D3291" s="37" t="n">
        <v>2</v>
      </c>
      <c r="E3291" s="6" t="n">
        <v>4</v>
      </c>
      <c r="F3291" s="37" t="n">
        <v>1.5</v>
      </c>
      <c r="G3291" s="36" t="n">
        <v>50</v>
      </c>
      <c r="H3291" s="6" t="inlineStr">
        <is>
          <t>OFF</t>
        </is>
      </c>
      <c r="I3291" s="38" t="n">
        <v>1132.611974342026</v>
      </c>
      <c r="J3291" s="38" t="n">
        <v>6657.967474874614</v>
      </c>
      <c r="K3291" s="38" t="n">
        <v>3166.666666666667</v>
      </c>
      <c r="L3291" s="38" t="n">
        <v>150</v>
      </c>
      <c r="M3291" s="38">
        <f>I3291+J3291+K3291+L3291</f>
        <v/>
      </c>
      <c r="N3291" s="38">
        <f>M3291*'Dashboard &amp; Optimisation'!$B$18/('Dashboard &amp; Optimisation'!$B$16/3.6)</f>
        <v/>
      </c>
      <c r="O3291" s="38" t="n">
        <v>711.7307902914619</v>
      </c>
      <c r="P3291" s="39" t="n">
        <v>0.296656820917451</v>
      </c>
      <c r="Q3291" s="40" t="n">
        <v>6.39626436661611</v>
      </c>
      <c r="R3291" s="38" t="n">
        <v>907.1164109820218</v>
      </c>
      <c r="S3291" s="38">
        <f>R3291*IF(A3291=4, 2.0, 3.0)</f>
        <v/>
      </c>
      <c r="T3291" s="37">
        <f>'Dashboard &amp; Optimisation'!$B$18*U3291</f>
        <v/>
      </c>
      <c r="U3291" s="26">
        <f>MIN(1, S3291/M3291)</f>
        <v/>
      </c>
      <c r="V3291" s="26">
        <f>N3291/(N3291+O3291)</f>
        <v/>
      </c>
      <c r="W3291" s="26">
        <f>U3291*V3291</f>
        <v/>
      </c>
      <c r="X3291" s="39">
        <f>T3291/N3291</f>
        <v/>
      </c>
      <c r="Y3291" s="41">
        <f>IF(W3291=MAXIFS(W$2:W$7201, A$2:A$7201, A3291, B$2:B$7201, B3291), "OPTIMAL", "")</f>
        <v/>
      </c>
    </row>
    <row r="3292" ht="20" customHeight="1">
      <c r="A3292" s="28" t="n">
        <v>4</v>
      </c>
      <c r="B3292" s="28" t="n">
        <v>45</v>
      </c>
      <c r="C3292" s="29" t="n">
        <v>105</v>
      </c>
      <c r="D3292" s="29" t="n">
        <v>2</v>
      </c>
      <c r="E3292" s="30" t="n">
        <v>4</v>
      </c>
      <c r="F3292" s="29" t="n">
        <v>1.5</v>
      </c>
      <c r="G3292" s="28" t="n">
        <v>100</v>
      </c>
      <c r="H3292" s="30" t="inlineStr">
        <is>
          <t>ON</t>
        </is>
      </c>
      <c r="I3292" s="31" t="n">
        <v>1132.611974342026</v>
      </c>
      <c r="J3292" s="31" t="n">
        <v>6657.967474874614</v>
      </c>
      <c r="K3292" s="31" t="n">
        <v>3166.666666666667</v>
      </c>
      <c r="L3292" s="31" t="n">
        <v>150</v>
      </c>
      <c r="M3292" s="31">
        <f>I3292+J3292+K3292+L3292</f>
        <v/>
      </c>
      <c r="N3292" s="31">
        <f>M3292*'Dashboard &amp; Optimisation'!$B$18/('Dashboard &amp; Optimisation'!$B$16/3.6)</f>
        <v/>
      </c>
      <c r="O3292" s="31" t="n">
        <v>711.7307902914619</v>
      </c>
      <c r="P3292" s="32" t="n">
        <v>0.07211788842163316</v>
      </c>
      <c r="Q3292" s="33" t="n">
        <v>6.39626436661611</v>
      </c>
      <c r="R3292" s="31" t="n">
        <v>3731.42193391303</v>
      </c>
      <c r="S3292" s="31">
        <f>R3292*IF(A3292=4, 2.0, 3.0)</f>
        <v/>
      </c>
      <c r="T3292" s="29">
        <f>'Dashboard &amp; Optimisation'!$B$18*U3292</f>
        <v/>
      </c>
      <c r="U3292" s="34">
        <f>MIN(1, S3292/M3292)</f>
        <v/>
      </c>
      <c r="V3292" s="34">
        <f>N3292/(N3292+O3292)</f>
        <v/>
      </c>
      <c r="W3292" s="34">
        <f>U3292*V3292</f>
        <v/>
      </c>
      <c r="X3292" s="32">
        <f>T3292/N3292</f>
        <v/>
      </c>
      <c r="Y3292" s="35">
        <f>IF(W3292=MAXIFS(W$2:W$7201, A$2:A$7201, A3292, B$2:B$7201, B3292), "OPTIMAL", "")</f>
        <v/>
      </c>
    </row>
    <row r="3293" ht="20" customHeight="1">
      <c r="A3293" s="36" t="n">
        <v>4</v>
      </c>
      <c r="B3293" s="36" t="n">
        <v>45</v>
      </c>
      <c r="C3293" s="37" t="n">
        <v>105</v>
      </c>
      <c r="D3293" s="37" t="n">
        <v>2</v>
      </c>
      <c r="E3293" s="6" t="n">
        <v>4</v>
      </c>
      <c r="F3293" s="37" t="n">
        <v>1.5</v>
      </c>
      <c r="G3293" s="36" t="n">
        <v>100</v>
      </c>
      <c r="H3293" s="6" t="inlineStr">
        <is>
          <t>OFF</t>
        </is>
      </c>
      <c r="I3293" s="38" t="n">
        <v>1132.611974342026</v>
      </c>
      <c r="J3293" s="38" t="n">
        <v>6657.967474874614</v>
      </c>
      <c r="K3293" s="38" t="n">
        <v>3166.666666666667</v>
      </c>
      <c r="L3293" s="38" t="n">
        <v>150</v>
      </c>
      <c r="M3293" s="38">
        <f>I3293+J3293+K3293+L3293</f>
        <v/>
      </c>
      <c r="N3293" s="38">
        <f>M3293*'Dashboard &amp; Optimisation'!$B$18/('Dashboard &amp; Optimisation'!$B$16/3.6)</f>
        <v/>
      </c>
      <c r="O3293" s="38" t="n">
        <v>711.7307902914619</v>
      </c>
      <c r="P3293" s="39" t="n">
        <v>0.297414701598841</v>
      </c>
      <c r="Q3293" s="40" t="n">
        <v>6.39626436661611</v>
      </c>
      <c r="R3293" s="38" t="n">
        <v>904.804870900246</v>
      </c>
      <c r="S3293" s="38">
        <f>R3293*IF(A3293=4, 2.0, 3.0)</f>
        <v/>
      </c>
      <c r="T3293" s="37">
        <f>'Dashboard &amp; Optimisation'!$B$18*U3293</f>
        <v/>
      </c>
      <c r="U3293" s="26">
        <f>MIN(1, S3293/M3293)</f>
        <v/>
      </c>
      <c r="V3293" s="26">
        <f>N3293/(N3293+O3293)</f>
        <v/>
      </c>
      <c r="W3293" s="26">
        <f>U3293*V3293</f>
        <v/>
      </c>
      <c r="X3293" s="39">
        <f>T3293/N3293</f>
        <v/>
      </c>
      <c r="Y3293" s="41">
        <f>IF(W3293=MAXIFS(W$2:W$7201, A$2:A$7201, A3293, B$2:B$7201, B3293), "OPTIMAL", "")</f>
        <v/>
      </c>
    </row>
    <row r="3294" ht="20" customHeight="1">
      <c r="A3294" s="28" t="n">
        <v>4</v>
      </c>
      <c r="B3294" s="28" t="n">
        <v>45</v>
      </c>
      <c r="C3294" s="29" t="n">
        <v>105</v>
      </c>
      <c r="D3294" s="29" t="n">
        <v>2</v>
      </c>
      <c r="E3294" s="30" t="n">
        <v>4</v>
      </c>
      <c r="F3294" s="29" t="n">
        <v>1.5</v>
      </c>
      <c r="G3294" s="28" t="n">
        <v>150</v>
      </c>
      <c r="H3294" s="30" t="inlineStr">
        <is>
          <t>ON</t>
        </is>
      </c>
      <c r="I3294" s="31" t="n">
        <v>1132.611974342026</v>
      </c>
      <c r="J3294" s="31" t="n">
        <v>6657.967474874614</v>
      </c>
      <c r="K3294" s="31" t="n">
        <v>3166.666666666667</v>
      </c>
      <c r="L3294" s="31" t="n">
        <v>150</v>
      </c>
      <c r="M3294" s="31">
        <f>I3294+J3294+K3294+L3294</f>
        <v/>
      </c>
      <c r="N3294" s="31">
        <f>M3294*'Dashboard &amp; Optimisation'!$B$18/('Dashboard &amp; Optimisation'!$B$16/3.6)</f>
        <v/>
      </c>
      <c r="O3294" s="31" t="n">
        <v>711.7307902914619</v>
      </c>
      <c r="P3294" s="32" t="n">
        <v>0.07287576910302314</v>
      </c>
      <c r="Q3294" s="33" t="n">
        <v>6.39626436661611</v>
      </c>
      <c r="R3294" s="31" t="n">
        <v>3692.616544513576</v>
      </c>
      <c r="S3294" s="31">
        <f>R3294*IF(A3294=4, 2.0, 3.0)</f>
        <v/>
      </c>
      <c r="T3294" s="29">
        <f>'Dashboard &amp; Optimisation'!$B$18*U3294</f>
        <v/>
      </c>
      <c r="U3294" s="34">
        <f>MIN(1, S3294/M3294)</f>
        <v/>
      </c>
      <c r="V3294" s="34">
        <f>N3294/(N3294+O3294)</f>
        <v/>
      </c>
      <c r="W3294" s="34">
        <f>U3294*V3294</f>
        <v/>
      </c>
      <c r="X3294" s="32">
        <f>T3294/N3294</f>
        <v/>
      </c>
      <c r="Y3294" s="35">
        <f>IF(W3294=MAXIFS(W$2:W$7201, A$2:A$7201, A3294, B$2:B$7201, B3294), "OPTIMAL", "")</f>
        <v/>
      </c>
    </row>
    <row r="3295" ht="20" customHeight="1">
      <c r="A3295" s="36" t="n">
        <v>4</v>
      </c>
      <c r="B3295" s="36" t="n">
        <v>45</v>
      </c>
      <c r="C3295" s="37" t="n">
        <v>105</v>
      </c>
      <c r="D3295" s="37" t="n">
        <v>2</v>
      </c>
      <c r="E3295" s="6" t="n">
        <v>4</v>
      </c>
      <c r="F3295" s="37" t="n">
        <v>1.5</v>
      </c>
      <c r="G3295" s="36" t="n">
        <v>150</v>
      </c>
      <c r="H3295" s="6" t="inlineStr">
        <is>
          <t>OFF</t>
        </is>
      </c>
      <c r="I3295" s="38" t="n">
        <v>1132.611974342026</v>
      </c>
      <c r="J3295" s="38" t="n">
        <v>6657.967474874614</v>
      </c>
      <c r="K3295" s="38" t="n">
        <v>3166.666666666667</v>
      </c>
      <c r="L3295" s="38" t="n">
        <v>150</v>
      </c>
      <c r="M3295" s="38">
        <f>I3295+J3295+K3295+L3295</f>
        <v/>
      </c>
      <c r="N3295" s="38">
        <f>M3295*'Dashboard &amp; Optimisation'!$B$18/('Dashboard &amp; Optimisation'!$B$16/3.6)</f>
        <v/>
      </c>
      <c r="O3295" s="38" t="n">
        <v>711.7307902914619</v>
      </c>
      <c r="P3295" s="39" t="n">
        <v>0.298172582280231</v>
      </c>
      <c r="Q3295" s="40" t="n">
        <v>6.39626436661611</v>
      </c>
      <c r="R3295" s="38" t="n">
        <v>902.5050815405443</v>
      </c>
      <c r="S3295" s="38">
        <f>R3295*IF(A3295=4, 2.0, 3.0)</f>
        <v/>
      </c>
      <c r="T3295" s="37">
        <f>'Dashboard &amp; Optimisation'!$B$18*U3295</f>
        <v/>
      </c>
      <c r="U3295" s="26">
        <f>MIN(1, S3295/M3295)</f>
        <v/>
      </c>
      <c r="V3295" s="26">
        <f>N3295/(N3295+O3295)</f>
        <v/>
      </c>
      <c r="W3295" s="26">
        <f>U3295*V3295</f>
        <v/>
      </c>
      <c r="X3295" s="39">
        <f>T3295/N3295</f>
        <v/>
      </c>
      <c r="Y3295" s="41">
        <f>IF(W3295=MAXIFS(W$2:W$7201, A$2:A$7201, A3295, B$2:B$7201, B3295), "OPTIMAL", "")</f>
        <v/>
      </c>
    </row>
    <row r="3296" ht="20" customHeight="1">
      <c r="A3296" s="28" t="n">
        <v>4</v>
      </c>
      <c r="B3296" s="28" t="n">
        <v>45</v>
      </c>
      <c r="C3296" s="29" t="n">
        <v>105</v>
      </c>
      <c r="D3296" s="29" t="n">
        <v>2</v>
      </c>
      <c r="E3296" s="30" t="n">
        <v>4</v>
      </c>
      <c r="F3296" s="29" t="n">
        <v>1.5</v>
      </c>
      <c r="G3296" s="28" t="n">
        <v>200</v>
      </c>
      <c r="H3296" s="30" t="inlineStr">
        <is>
          <t>ON</t>
        </is>
      </c>
      <c r="I3296" s="31" t="n">
        <v>1132.611974342026</v>
      </c>
      <c r="J3296" s="31" t="n">
        <v>6657.967474874614</v>
      </c>
      <c r="K3296" s="31" t="n">
        <v>3166.666666666667</v>
      </c>
      <c r="L3296" s="31" t="n">
        <v>150</v>
      </c>
      <c r="M3296" s="31">
        <f>I3296+J3296+K3296+L3296</f>
        <v/>
      </c>
      <c r="N3296" s="31">
        <f>M3296*'Dashboard &amp; Optimisation'!$B$18/('Dashboard &amp; Optimisation'!$B$16/3.6)</f>
        <v/>
      </c>
      <c r="O3296" s="31" t="n">
        <v>711.7307902914619</v>
      </c>
      <c r="P3296" s="32" t="n">
        <v>0.07363364978441311</v>
      </c>
      <c r="Q3296" s="33" t="n">
        <v>6.39626436661611</v>
      </c>
      <c r="R3296" s="31" t="n">
        <v>3654.609970738386</v>
      </c>
      <c r="S3296" s="31">
        <f>R3296*IF(A3296=4, 2.0, 3.0)</f>
        <v/>
      </c>
      <c r="T3296" s="29">
        <f>'Dashboard &amp; Optimisation'!$B$18*U3296</f>
        <v/>
      </c>
      <c r="U3296" s="34">
        <f>MIN(1, S3296/M3296)</f>
        <v/>
      </c>
      <c r="V3296" s="34">
        <f>N3296/(N3296+O3296)</f>
        <v/>
      </c>
      <c r="W3296" s="34">
        <f>U3296*V3296</f>
        <v/>
      </c>
      <c r="X3296" s="32">
        <f>T3296/N3296</f>
        <v/>
      </c>
      <c r="Y3296" s="35">
        <f>IF(W3296=MAXIFS(W$2:W$7201, A$2:A$7201, A3296, B$2:B$7201, B3296), "OPTIMAL", "")</f>
        <v/>
      </c>
    </row>
    <row r="3297" ht="20" customHeight="1">
      <c r="A3297" s="36" t="n">
        <v>4</v>
      </c>
      <c r="B3297" s="36" t="n">
        <v>45</v>
      </c>
      <c r="C3297" s="37" t="n">
        <v>105</v>
      </c>
      <c r="D3297" s="37" t="n">
        <v>2</v>
      </c>
      <c r="E3297" s="6" t="n">
        <v>4</v>
      </c>
      <c r="F3297" s="37" t="n">
        <v>1.5</v>
      </c>
      <c r="G3297" s="36" t="n">
        <v>200</v>
      </c>
      <c r="H3297" s="6" t="inlineStr">
        <is>
          <t>OFF</t>
        </is>
      </c>
      <c r="I3297" s="38" t="n">
        <v>1132.611974342026</v>
      </c>
      <c r="J3297" s="38" t="n">
        <v>6657.967474874614</v>
      </c>
      <c r="K3297" s="38" t="n">
        <v>3166.666666666667</v>
      </c>
      <c r="L3297" s="38" t="n">
        <v>150</v>
      </c>
      <c r="M3297" s="38">
        <f>I3297+J3297+K3297+L3297</f>
        <v/>
      </c>
      <c r="N3297" s="38">
        <f>M3297*'Dashboard &amp; Optimisation'!$B$18/('Dashboard &amp; Optimisation'!$B$16/3.6)</f>
        <v/>
      </c>
      <c r="O3297" s="38" t="n">
        <v>711.7307902914619</v>
      </c>
      <c r="P3297" s="39" t="n">
        <v>0.298930462961621</v>
      </c>
      <c r="Q3297" s="40" t="n">
        <v>6.39626436661611</v>
      </c>
      <c r="R3297" s="38" t="n">
        <v>900.2169535278309</v>
      </c>
      <c r="S3297" s="38">
        <f>R3297*IF(A3297=4, 2.0, 3.0)</f>
        <v/>
      </c>
      <c r="T3297" s="37">
        <f>'Dashboard &amp; Optimisation'!$B$18*U3297</f>
        <v/>
      </c>
      <c r="U3297" s="26">
        <f>MIN(1, S3297/M3297)</f>
        <v/>
      </c>
      <c r="V3297" s="26">
        <f>N3297/(N3297+O3297)</f>
        <v/>
      </c>
      <c r="W3297" s="26">
        <f>U3297*V3297</f>
        <v/>
      </c>
      <c r="X3297" s="39">
        <f>T3297/N3297</f>
        <v/>
      </c>
      <c r="Y3297" s="41">
        <f>IF(W3297=MAXIFS(W$2:W$7201, A$2:A$7201, A3297, B$2:B$7201, B3297), "OPTIMAL", "")</f>
        <v/>
      </c>
    </row>
    <row r="3298" ht="20" customHeight="1">
      <c r="A3298" s="28" t="n">
        <v>4</v>
      </c>
      <c r="B3298" s="28" t="n">
        <v>45</v>
      </c>
      <c r="C3298" s="29" t="n">
        <v>105</v>
      </c>
      <c r="D3298" s="29" t="n">
        <v>2</v>
      </c>
      <c r="E3298" s="30" t="n">
        <v>4</v>
      </c>
      <c r="F3298" s="29" t="n">
        <v>2</v>
      </c>
      <c r="G3298" s="28" t="n">
        <v>50</v>
      </c>
      <c r="H3298" s="30" t="inlineStr">
        <is>
          <t>ON</t>
        </is>
      </c>
      <c r="I3298" s="31" t="n">
        <v>1132.611974342026</v>
      </c>
      <c r="J3298" s="31" t="n">
        <v>6657.967474874614</v>
      </c>
      <c r="K3298" s="31" t="n">
        <v>3166.666666666667</v>
      </c>
      <c r="L3298" s="31" t="n">
        <v>150</v>
      </c>
      <c r="M3298" s="31">
        <f>I3298+J3298+K3298+L3298</f>
        <v/>
      </c>
      <c r="N3298" s="31">
        <f>M3298*'Dashboard &amp; Optimisation'!$B$18/('Dashboard &amp; Optimisation'!$B$16/3.6)</f>
        <v/>
      </c>
      <c r="O3298" s="31" t="n">
        <v>800.5610289338229</v>
      </c>
      <c r="P3298" s="32" t="n">
        <v>0.06850816677694416</v>
      </c>
      <c r="Q3298" s="33" t="n">
        <v>8.461685822154816</v>
      </c>
      <c r="R3298" s="31" t="n">
        <v>3969.311684531719</v>
      </c>
      <c r="S3298" s="31">
        <f>R3298*IF(A3298=4, 2.0, 3.0)</f>
        <v/>
      </c>
      <c r="T3298" s="29">
        <f>'Dashboard &amp; Optimisation'!$B$18*U3298</f>
        <v/>
      </c>
      <c r="U3298" s="34">
        <f>MIN(1, S3298/M3298)</f>
        <v/>
      </c>
      <c r="V3298" s="34">
        <f>N3298/(N3298+O3298)</f>
        <v/>
      </c>
      <c r="W3298" s="34">
        <f>U3298*V3298</f>
        <v/>
      </c>
      <c r="X3298" s="32">
        <f>T3298/N3298</f>
        <v/>
      </c>
      <c r="Y3298" s="35">
        <f>IF(W3298=MAXIFS(W$2:W$7201, A$2:A$7201, A3298, B$2:B$7201, B3298), "OPTIMAL", "")</f>
        <v/>
      </c>
    </row>
    <row r="3299" ht="20" customHeight="1">
      <c r="A3299" s="36" t="n">
        <v>4</v>
      </c>
      <c r="B3299" s="36" t="n">
        <v>45</v>
      </c>
      <c r="C3299" s="37" t="n">
        <v>105</v>
      </c>
      <c r="D3299" s="37" t="n">
        <v>2</v>
      </c>
      <c r="E3299" s="6" t="n">
        <v>4</v>
      </c>
      <c r="F3299" s="37" t="n">
        <v>2</v>
      </c>
      <c r="G3299" s="36" t="n">
        <v>50</v>
      </c>
      <c r="H3299" s="6" t="inlineStr">
        <is>
          <t>OFF</t>
        </is>
      </c>
      <c r="I3299" s="38" t="n">
        <v>1132.611974342026</v>
      </c>
      <c r="J3299" s="38" t="n">
        <v>6657.967474874614</v>
      </c>
      <c r="K3299" s="38" t="n">
        <v>3166.666666666667</v>
      </c>
      <c r="L3299" s="38" t="n">
        <v>150</v>
      </c>
      <c r="M3299" s="38">
        <f>I3299+J3299+K3299+L3299</f>
        <v/>
      </c>
      <c r="N3299" s="38">
        <f>M3299*'Dashboard &amp; Optimisation'!$B$18/('Dashboard &amp; Optimisation'!$B$16/3.6)</f>
        <v/>
      </c>
      <c r="O3299" s="38" t="n">
        <v>800.5610289338229</v>
      </c>
      <c r="P3299" s="39" t="n">
        <v>0.294822896093051</v>
      </c>
      <c r="Q3299" s="40" t="n">
        <v>8.461685822154816</v>
      </c>
      <c r="R3299" s="38" t="n">
        <v>922.351250452904</v>
      </c>
      <c r="S3299" s="38">
        <f>R3299*IF(A3299=4, 2.0, 3.0)</f>
        <v/>
      </c>
      <c r="T3299" s="37">
        <f>'Dashboard &amp; Optimisation'!$B$18*U3299</f>
        <v/>
      </c>
      <c r="U3299" s="26">
        <f>MIN(1, S3299/M3299)</f>
        <v/>
      </c>
      <c r="V3299" s="26">
        <f>N3299/(N3299+O3299)</f>
        <v/>
      </c>
      <c r="W3299" s="26">
        <f>U3299*V3299</f>
        <v/>
      </c>
      <c r="X3299" s="39">
        <f>T3299/N3299</f>
        <v/>
      </c>
      <c r="Y3299" s="41">
        <f>IF(W3299=MAXIFS(W$2:W$7201, A$2:A$7201, A3299, B$2:B$7201, B3299), "OPTIMAL", "")</f>
        <v/>
      </c>
    </row>
    <row r="3300" ht="20" customHeight="1">
      <c r="A3300" s="28" t="n">
        <v>4</v>
      </c>
      <c r="B3300" s="28" t="n">
        <v>45</v>
      </c>
      <c r="C3300" s="29" t="n">
        <v>105</v>
      </c>
      <c r="D3300" s="29" t="n">
        <v>2</v>
      </c>
      <c r="E3300" s="30" t="n">
        <v>4</v>
      </c>
      <c r="F3300" s="29" t="n">
        <v>2</v>
      </c>
      <c r="G3300" s="28" t="n">
        <v>100</v>
      </c>
      <c r="H3300" s="30" t="inlineStr">
        <is>
          <t>ON</t>
        </is>
      </c>
      <c r="I3300" s="31" t="n">
        <v>1132.611974342026</v>
      </c>
      <c r="J3300" s="31" t="n">
        <v>6657.967474874614</v>
      </c>
      <c r="K3300" s="31" t="n">
        <v>3166.666666666667</v>
      </c>
      <c r="L3300" s="31" t="n">
        <v>150</v>
      </c>
      <c r="M3300" s="31">
        <f>I3300+J3300+K3300+L3300</f>
        <v/>
      </c>
      <c r="N3300" s="31">
        <f>M3300*'Dashboard &amp; Optimisation'!$B$18/('Dashboard &amp; Optimisation'!$B$16/3.6)</f>
        <v/>
      </c>
      <c r="O3300" s="31" t="n">
        <v>800.5610289338229</v>
      </c>
      <c r="P3300" s="32" t="n">
        <v>0.06926604745833413</v>
      </c>
      <c r="Q3300" s="33" t="n">
        <v>8.461685822154816</v>
      </c>
      <c r="R3300" s="31" t="n">
        <v>3925.881104117387</v>
      </c>
      <c r="S3300" s="31">
        <f>R3300*IF(A3300=4, 2.0, 3.0)</f>
        <v/>
      </c>
      <c r="T3300" s="29">
        <f>'Dashboard &amp; Optimisation'!$B$18*U3300</f>
        <v/>
      </c>
      <c r="U3300" s="34">
        <f>MIN(1, S3300/M3300)</f>
        <v/>
      </c>
      <c r="V3300" s="34">
        <f>N3300/(N3300+O3300)</f>
        <v/>
      </c>
      <c r="W3300" s="34">
        <f>U3300*V3300</f>
        <v/>
      </c>
      <c r="X3300" s="32">
        <f>T3300/N3300</f>
        <v/>
      </c>
      <c r="Y3300" s="35">
        <f>IF(W3300=MAXIFS(W$2:W$7201, A$2:A$7201, A3300, B$2:B$7201, B3300), "OPTIMAL", "")</f>
        <v/>
      </c>
    </row>
    <row r="3301" ht="20" customHeight="1">
      <c r="A3301" s="36" t="n">
        <v>4</v>
      </c>
      <c r="B3301" s="36" t="n">
        <v>45</v>
      </c>
      <c r="C3301" s="37" t="n">
        <v>105</v>
      </c>
      <c r="D3301" s="37" t="n">
        <v>2</v>
      </c>
      <c r="E3301" s="6" t="n">
        <v>4</v>
      </c>
      <c r="F3301" s="37" t="n">
        <v>2</v>
      </c>
      <c r="G3301" s="36" t="n">
        <v>100</v>
      </c>
      <c r="H3301" s="6" t="inlineStr">
        <is>
          <t>OFF</t>
        </is>
      </c>
      <c r="I3301" s="38" t="n">
        <v>1132.611974342026</v>
      </c>
      <c r="J3301" s="38" t="n">
        <v>6657.967474874614</v>
      </c>
      <c r="K3301" s="38" t="n">
        <v>3166.666666666667</v>
      </c>
      <c r="L3301" s="38" t="n">
        <v>150</v>
      </c>
      <c r="M3301" s="38">
        <f>I3301+J3301+K3301+L3301</f>
        <v/>
      </c>
      <c r="N3301" s="38">
        <f>M3301*'Dashboard &amp; Optimisation'!$B$18/('Dashboard &amp; Optimisation'!$B$16/3.6)</f>
        <v/>
      </c>
      <c r="O3301" s="38" t="n">
        <v>800.5610289338229</v>
      </c>
      <c r="P3301" s="39" t="n">
        <v>0.2955807767744409</v>
      </c>
      <c r="Q3301" s="40" t="n">
        <v>8.461685822154816</v>
      </c>
      <c r="R3301" s="38" t="n">
        <v>919.9863057437033</v>
      </c>
      <c r="S3301" s="38">
        <f>R3301*IF(A3301=4, 2.0, 3.0)</f>
        <v/>
      </c>
      <c r="T3301" s="37">
        <f>'Dashboard &amp; Optimisation'!$B$18*U3301</f>
        <v/>
      </c>
      <c r="U3301" s="26">
        <f>MIN(1, S3301/M3301)</f>
        <v/>
      </c>
      <c r="V3301" s="26">
        <f>N3301/(N3301+O3301)</f>
        <v/>
      </c>
      <c r="W3301" s="26">
        <f>U3301*V3301</f>
        <v/>
      </c>
      <c r="X3301" s="39">
        <f>T3301/N3301</f>
        <v/>
      </c>
      <c r="Y3301" s="41">
        <f>IF(W3301=MAXIFS(W$2:W$7201, A$2:A$7201, A3301, B$2:B$7201, B3301), "OPTIMAL", "")</f>
        <v/>
      </c>
    </row>
    <row r="3302" ht="20" customHeight="1">
      <c r="A3302" s="28" t="n">
        <v>4</v>
      </c>
      <c r="B3302" s="28" t="n">
        <v>45</v>
      </c>
      <c r="C3302" s="29" t="n">
        <v>105</v>
      </c>
      <c r="D3302" s="29" t="n">
        <v>2</v>
      </c>
      <c r="E3302" s="30" t="n">
        <v>4</v>
      </c>
      <c r="F3302" s="29" t="n">
        <v>2</v>
      </c>
      <c r="G3302" s="28" t="n">
        <v>150</v>
      </c>
      <c r="H3302" s="30" t="inlineStr">
        <is>
          <t>ON</t>
        </is>
      </c>
      <c r="I3302" s="31" t="n">
        <v>1132.611974342026</v>
      </c>
      <c r="J3302" s="31" t="n">
        <v>6657.967474874614</v>
      </c>
      <c r="K3302" s="31" t="n">
        <v>3166.666666666667</v>
      </c>
      <c r="L3302" s="31" t="n">
        <v>150</v>
      </c>
      <c r="M3302" s="31">
        <f>I3302+J3302+K3302+L3302</f>
        <v/>
      </c>
      <c r="N3302" s="31">
        <f>M3302*'Dashboard &amp; Optimisation'!$B$18/('Dashboard &amp; Optimisation'!$B$16/3.6)</f>
        <v/>
      </c>
      <c r="O3302" s="31" t="n">
        <v>800.5610289338229</v>
      </c>
      <c r="P3302" s="32" t="n">
        <v>0.07002392813972411</v>
      </c>
      <c r="Q3302" s="33" t="n">
        <v>8.461685822154816</v>
      </c>
      <c r="R3302" s="31" t="n">
        <v>3883.390636568814</v>
      </c>
      <c r="S3302" s="31">
        <f>R3302*IF(A3302=4, 2.0, 3.0)</f>
        <v/>
      </c>
      <c r="T3302" s="29">
        <f>'Dashboard &amp; Optimisation'!$B$18*U3302</f>
        <v/>
      </c>
      <c r="U3302" s="34">
        <f>MIN(1, S3302/M3302)</f>
        <v/>
      </c>
      <c r="V3302" s="34">
        <f>N3302/(N3302+O3302)</f>
        <v/>
      </c>
      <c r="W3302" s="34">
        <f>U3302*V3302</f>
        <v/>
      </c>
      <c r="X3302" s="32">
        <f>T3302/N3302</f>
        <v/>
      </c>
      <c r="Y3302" s="35">
        <f>IF(W3302=MAXIFS(W$2:W$7201, A$2:A$7201, A3302, B$2:B$7201, B3302), "OPTIMAL", "")</f>
        <v/>
      </c>
    </row>
    <row r="3303" ht="20" customHeight="1">
      <c r="A3303" s="36" t="n">
        <v>4</v>
      </c>
      <c r="B3303" s="36" t="n">
        <v>45</v>
      </c>
      <c r="C3303" s="37" t="n">
        <v>105</v>
      </c>
      <c r="D3303" s="37" t="n">
        <v>2</v>
      </c>
      <c r="E3303" s="6" t="n">
        <v>4</v>
      </c>
      <c r="F3303" s="37" t="n">
        <v>2</v>
      </c>
      <c r="G3303" s="36" t="n">
        <v>150</v>
      </c>
      <c r="H3303" s="6" t="inlineStr">
        <is>
          <t>OFF</t>
        </is>
      </c>
      <c r="I3303" s="38" t="n">
        <v>1132.611974342026</v>
      </c>
      <c r="J3303" s="38" t="n">
        <v>6657.967474874614</v>
      </c>
      <c r="K3303" s="38" t="n">
        <v>3166.666666666667</v>
      </c>
      <c r="L3303" s="38" t="n">
        <v>150</v>
      </c>
      <c r="M3303" s="38">
        <f>I3303+J3303+K3303+L3303</f>
        <v/>
      </c>
      <c r="N3303" s="38">
        <f>M3303*'Dashboard &amp; Optimisation'!$B$18/('Dashboard &amp; Optimisation'!$B$16/3.6)</f>
        <v/>
      </c>
      <c r="O3303" s="38" t="n">
        <v>800.5610289338229</v>
      </c>
      <c r="P3303" s="39" t="n">
        <v>0.2963386574558309</v>
      </c>
      <c r="Q3303" s="40" t="n">
        <v>8.461685822154816</v>
      </c>
      <c r="R3303" s="38" t="n">
        <v>917.6334576399406</v>
      </c>
      <c r="S3303" s="38">
        <f>R3303*IF(A3303=4, 2.0, 3.0)</f>
        <v/>
      </c>
      <c r="T3303" s="37">
        <f>'Dashboard &amp; Optimisation'!$B$18*U3303</f>
        <v/>
      </c>
      <c r="U3303" s="26">
        <f>MIN(1, S3303/M3303)</f>
        <v/>
      </c>
      <c r="V3303" s="26">
        <f>N3303/(N3303+O3303)</f>
        <v/>
      </c>
      <c r="W3303" s="26">
        <f>U3303*V3303</f>
        <v/>
      </c>
      <c r="X3303" s="39">
        <f>T3303/N3303</f>
        <v/>
      </c>
      <c r="Y3303" s="41">
        <f>IF(W3303=MAXIFS(W$2:W$7201, A$2:A$7201, A3303, B$2:B$7201, B3303), "OPTIMAL", "")</f>
        <v/>
      </c>
    </row>
    <row r="3304" ht="20" customHeight="1">
      <c r="A3304" s="28" t="n">
        <v>4</v>
      </c>
      <c r="B3304" s="28" t="n">
        <v>45</v>
      </c>
      <c r="C3304" s="29" t="n">
        <v>105</v>
      </c>
      <c r="D3304" s="29" t="n">
        <v>2</v>
      </c>
      <c r="E3304" s="30" t="n">
        <v>4</v>
      </c>
      <c r="F3304" s="29" t="n">
        <v>2</v>
      </c>
      <c r="G3304" s="28" t="n">
        <v>200</v>
      </c>
      <c r="H3304" s="30" t="inlineStr">
        <is>
          <t>ON</t>
        </is>
      </c>
      <c r="I3304" s="31" t="n">
        <v>1132.611974342026</v>
      </c>
      <c r="J3304" s="31" t="n">
        <v>6657.967474874614</v>
      </c>
      <c r="K3304" s="31" t="n">
        <v>3166.666666666667</v>
      </c>
      <c r="L3304" s="31" t="n">
        <v>150</v>
      </c>
      <c r="M3304" s="31">
        <f>I3304+J3304+K3304+L3304</f>
        <v/>
      </c>
      <c r="N3304" s="31">
        <f>M3304*'Dashboard &amp; Optimisation'!$B$18/('Dashboard &amp; Optimisation'!$B$16/3.6)</f>
        <v/>
      </c>
      <c r="O3304" s="31" t="n">
        <v>800.5610289338229</v>
      </c>
      <c r="P3304" s="32" t="n">
        <v>0.07078180882111409</v>
      </c>
      <c r="Q3304" s="33" t="n">
        <v>8.461685822154816</v>
      </c>
      <c r="R3304" s="31" t="n">
        <v>3841.810083729533</v>
      </c>
      <c r="S3304" s="31">
        <f>R3304*IF(A3304=4, 2.0, 3.0)</f>
        <v/>
      </c>
      <c r="T3304" s="29">
        <f>'Dashboard &amp; Optimisation'!$B$18*U3304</f>
        <v/>
      </c>
      <c r="U3304" s="34">
        <f>MIN(1, S3304/M3304)</f>
        <v/>
      </c>
      <c r="V3304" s="34">
        <f>N3304/(N3304+O3304)</f>
        <v/>
      </c>
      <c r="W3304" s="34">
        <f>U3304*V3304</f>
        <v/>
      </c>
      <c r="X3304" s="32">
        <f>T3304/N3304</f>
        <v/>
      </c>
      <c r="Y3304" s="35">
        <f>IF(W3304=MAXIFS(W$2:W$7201, A$2:A$7201, A3304, B$2:B$7201, B3304), "OPTIMAL", "")</f>
        <v/>
      </c>
    </row>
    <row r="3305" ht="20" customHeight="1">
      <c r="A3305" s="36" t="n">
        <v>4</v>
      </c>
      <c r="B3305" s="36" t="n">
        <v>45</v>
      </c>
      <c r="C3305" s="37" t="n">
        <v>105</v>
      </c>
      <c r="D3305" s="37" t="n">
        <v>2</v>
      </c>
      <c r="E3305" s="6" t="n">
        <v>4</v>
      </c>
      <c r="F3305" s="37" t="n">
        <v>2</v>
      </c>
      <c r="G3305" s="36" t="n">
        <v>200</v>
      </c>
      <c r="H3305" s="6" t="inlineStr">
        <is>
          <t>OFF</t>
        </is>
      </c>
      <c r="I3305" s="38" t="n">
        <v>1132.611974342026</v>
      </c>
      <c r="J3305" s="38" t="n">
        <v>6657.967474874614</v>
      </c>
      <c r="K3305" s="38" t="n">
        <v>3166.666666666667</v>
      </c>
      <c r="L3305" s="38" t="n">
        <v>150</v>
      </c>
      <c r="M3305" s="38">
        <f>I3305+J3305+K3305+L3305</f>
        <v/>
      </c>
      <c r="N3305" s="38">
        <f>M3305*'Dashboard &amp; Optimisation'!$B$18/('Dashboard &amp; Optimisation'!$B$16/3.6)</f>
        <v/>
      </c>
      <c r="O3305" s="38" t="n">
        <v>800.5610289338229</v>
      </c>
      <c r="P3305" s="39" t="n">
        <v>0.2970965381372209</v>
      </c>
      <c r="Q3305" s="40" t="n">
        <v>8.461685822154816</v>
      </c>
      <c r="R3305" s="38" t="n">
        <v>915.2926135678324</v>
      </c>
      <c r="S3305" s="38">
        <f>R3305*IF(A3305=4, 2.0, 3.0)</f>
        <v/>
      </c>
      <c r="T3305" s="37">
        <f>'Dashboard &amp; Optimisation'!$B$18*U3305</f>
        <v/>
      </c>
      <c r="U3305" s="26">
        <f>MIN(1, S3305/M3305)</f>
        <v/>
      </c>
      <c r="V3305" s="26">
        <f>N3305/(N3305+O3305)</f>
        <v/>
      </c>
      <c r="W3305" s="26">
        <f>U3305*V3305</f>
        <v/>
      </c>
      <c r="X3305" s="39">
        <f>T3305/N3305</f>
        <v/>
      </c>
      <c r="Y3305" s="41">
        <f>IF(W3305=MAXIFS(W$2:W$7201, A$2:A$7201, A3305, B$2:B$7201, B3305), "OPTIMAL", "")</f>
        <v/>
      </c>
    </row>
    <row r="3306" ht="20" customHeight="1">
      <c r="A3306" s="28" t="n">
        <v>4</v>
      </c>
      <c r="B3306" s="28" t="n">
        <v>45</v>
      </c>
      <c r="C3306" s="29" t="n">
        <v>105</v>
      </c>
      <c r="D3306" s="29" t="n">
        <v>2</v>
      </c>
      <c r="E3306" s="30" t="n">
        <v>8</v>
      </c>
      <c r="F3306" s="29" t="n">
        <v>1.5</v>
      </c>
      <c r="G3306" s="28" t="n">
        <v>50</v>
      </c>
      <c r="H3306" s="30" t="inlineStr">
        <is>
          <t>ON</t>
        </is>
      </c>
      <c r="I3306" s="31" t="n">
        <v>1132.611974342026</v>
      </c>
      <c r="J3306" s="31" t="n">
        <v>6657.967474874614</v>
      </c>
      <c r="K3306" s="31" t="n">
        <v>3166.666666666667</v>
      </c>
      <c r="L3306" s="31" t="n">
        <v>150</v>
      </c>
      <c r="M3306" s="31">
        <f>I3306+J3306+K3306+L3306</f>
        <v/>
      </c>
      <c r="N3306" s="31">
        <f>M3306*'Dashboard &amp; Optimisation'!$B$18/('Dashboard &amp; Optimisation'!$B$16/3.6)</f>
        <v/>
      </c>
      <c r="O3306" s="31" t="n">
        <v>983.9428603713106</v>
      </c>
      <c r="P3306" s="32" t="n">
        <v>0.05380736146841492</v>
      </c>
      <c r="Q3306" s="33" t="n">
        <v>12.59252873323222</v>
      </c>
      <c r="R3306" s="31" t="n">
        <v>5162.275132834089</v>
      </c>
      <c r="S3306" s="31">
        <f>R3306*IF(A3306=4, 2.0, 3.0)</f>
        <v/>
      </c>
      <c r="T3306" s="29">
        <f>'Dashboard &amp; Optimisation'!$B$18*U3306</f>
        <v/>
      </c>
      <c r="U3306" s="34">
        <f>MIN(1, S3306/M3306)</f>
        <v/>
      </c>
      <c r="V3306" s="34">
        <f>N3306/(N3306+O3306)</f>
        <v/>
      </c>
      <c r="W3306" s="34">
        <f>U3306*V3306</f>
        <v/>
      </c>
      <c r="X3306" s="32">
        <f>T3306/N3306</f>
        <v/>
      </c>
      <c r="Y3306" s="35">
        <f>IF(W3306=MAXIFS(W$2:W$7201, A$2:A$7201, A3306, B$2:B$7201, B3306), "OPTIMAL", "")</f>
        <v/>
      </c>
    </row>
    <row r="3307" ht="20" customHeight="1">
      <c r="A3307" s="36" t="n">
        <v>4</v>
      </c>
      <c r="B3307" s="36" t="n">
        <v>45</v>
      </c>
      <c r="C3307" s="37" t="n">
        <v>105</v>
      </c>
      <c r="D3307" s="37" t="n">
        <v>2</v>
      </c>
      <c r="E3307" s="6" t="n">
        <v>8</v>
      </c>
      <c r="F3307" s="37" t="n">
        <v>1.5</v>
      </c>
      <c r="G3307" s="36" t="n">
        <v>50</v>
      </c>
      <c r="H3307" s="6" t="inlineStr">
        <is>
          <t>OFF</t>
        </is>
      </c>
      <c r="I3307" s="38" t="n">
        <v>1132.611974342026</v>
      </c>
      <c r="J3307" s="38" t="n">
        <v>6657.967474874614</v>
      </c>
      <c r="K3307" s="38" t="n">
        <v>3166.666666666667</v>
      </c>
      <c r="L3307" s="38" t="n">
        <v>150</v>
      </c>
      <c r="M3307" s="38">
        <f>I3307+J3307+K3307+L3307</f>
        <v/>
      </c>
      <c r="N3307" s="38">
        <f>M3307*'Dashboard &amp; Optimisation'!$B$18/('Dashboard &amp; Optimisation'!$B$16/3.6)</f>
        <v/>
      </c>
      <c r="O3307" s="38" t="n">
        <v>983.9428603713106</v>
      </c>
      <c r="P3307" s="39" t="n">
        <v>0.233065920761041</v>
      </c>
      <c r="Q3307" s="40" t="n">
        <v>12.59252873323222</v>
      </c>
      <c r="R3307" s="38" t="n">
        <v>1191.801886628484</v>
      </c>
      <c r="S3307" s="38">
        <f>R3307*IF(A3307=4, 2.0, 3.0)</f>
        <v/>
      </c>
      <c r="T3307" s="37">
        <f>'Dashboard &amp; Optimisation'!$B$18*U3307</f>
        <v/>
      </c>
      <c r="U3307" s="26">
        <f>MIN(1, S3307/M3307)</f>
        <v/>
      </c>
      <c r="V3307" s="26">
        <f>N3307/(N3307+O3307)</f>
        <v/>
      </c>
      <c r="W3307" s="26">
        <f>U3307*V3307</f>
        <v/>
      </c>
      <c r="X3307" s="39">
        <f>T3307/N3307</f>
        <v/>
      </c>
      <c r="Y3307" s="41">
        <f>IF(W3307=MAXIFS(W$2:W$7201, A$2:A$7201, A3307, B$2:B$7201, B3307), "OPTIMAL", "")</f>
        <v/>
      </c>
    </row>
    <row r="3308" ht="20" customHeight="1">
      <c r="A3308" s="28" t="n">
        <v>4</v>
      </c>
      <c r="B3308" s="28" t="n">
        <v>45</v>
      </c>
      <c r="C3308" s="29" t="n">
        <v>105</v>
      </c>
      <c r="D3308" s="29" t="n">
        <v>2</v>
      </c>
      <c r="E3308" s="30" t="n">
        <v>8</v>
      </c>
      <c r="F3308" s="29" t="n">
        <v>1.5</v>
      </c>
      <c r="G3308" s="28" t="n">
        <v>100</v>
      </c>
      <c r="H3308" s="30" t="inlineStr">
        <is>
          <t>ON</t>
        </is>
      </c>
      <c r="I3308" s="31" t="n">
        <v>1132.611974342026</v>
      </c>
      <c r="J3308" s="31" t="n">
        <v>6657.967474874614</v>
      </c>
      <c r="K3308" s="31" t="n">
        <v>3166.666666666667</v>
      </c>
      <c r="L3308" s="31" t="n">
        <v>150</v>
      </c>
      <c r="M3308" s="31">
        <f>I3308+J3308+K3308+L3308</f>
        <v/>
      </c>
      <c r="N3308" s="31">
        <f>M3308*'Dashboard &amp; Optimisation'!$B$18/('Dashboard &amp; Optimisation'!$B$16/3.6)</f>
        <v/>
      </c>
      <c r="O3308" s="31" t="n">
        <v>983.9428603713106</v>
      </c>
      <c r="P3308" s="32" t="n">
        <v>0.0545652421498049</v>
      </c>
      <c r="Q3308" s="33" t="n">
        <v>12.59252873323222</v>
      </c>
      <c r="R3308" s="31" t="n">
        <v>5090.574019798548</v>
      </c>
      <c r="S3308" s="31">
        <f>R3308*IF(A3308=4, 2.0, 3.0)</f>
        <v/>
      </c>
      <c r="T3308" s="29">
        <f>'Dashboard &amp; Optimisation'!$B$18*U3308</f>
        <v/>
      </c>
      <c r="U3308" s="34">
        <f>MIN(1, S3308/M3308)</f>
        <v/>
      </c>
      <c r="V3308" s="34">
        <f>N3308/(N3308+O3308)</f>
        <v/>
      </c>
      <c r="W3308" s="34">
        <f>U3308*V3308</f>
        <v/>
      </c>
      <c r="X3308" s="32">
        <f>T3308/N3308</f>
        <v/>
      </c>
      <c r="Y3308" s="35">
        <f>IF(W3308=MAXIFS(W$2:W$7201, A$2:A$7201, A3308, B$2:B$7201, B3308), "OPTIMAL", "")</f>
        <v/>
      </c>
    </row>
    <row r="3309" ht="20" customHeight="1">
      <c r="A3309" s="36" t="n">
        <v>4</v>
      </c>
      <c r="B3309" s="36" t="n">
        <v>45</v>
      </c>
      <c r="C3309" s="37" t="n">
        <v>105</v>
      </c>
      <c r="D3309" s="37" t="n">
        <v>2</v>
      </c>
      <c r="E3309" s="6" t="n">
        <v>8</v>
      </c>
      <c r="F3309" s="37" t="n">
        <v>1.5</v>
      </c>
      <c r="G3309" s="36" t="n">
        <v>100</v>
      </c>
      <c r="H3309" s="6" t="inlineStr">
        <is>
          <t>OFF</t>
        </is>
      </c>
      <c r="I3309" s="38" t="n">
        <v>1132.611974342026</v>
      </c>
      <c r="J3309" s="38" t="n">
        <v>6657.967474874614</v>
      </c>
      <c r="K3309" s="38" t="n">
        <v>3166.666666666667</v>
      </c>
      <c r="L3309" s="38" t="n">
        <v>150</v>
      </c>
      <c r="M3309" s="38">
        <f>I3309+J3309+K3309+L3309</f>
        <v/>
      </c>
      <c r="N3309" s="38">
        <f>M3309*'Dashboard &amp; Optimisation'!$B$18/('Dashboard &amp; Optimisation'!$B$16/3.6)</f>
        <v/>
      </c>
      <c r="O3309" s="38" t="n">
        <v>983.9428603713106</v>
      </c>
      <c r="P3309" s="39" t="n">
        <v>0.233823801442431</v>
      </c>
      <c r="Q3309" s="40" t="n">
        <v>12.59252873323222</v>
      </c>
      <c r="R3309" s="38" t="n">
        <v>1187.938962407991</v>
      </c>
      <c r="S3309" s="38">
        <f>R3309*IF(A3309=4, 2.0, 3.0)</f>
        <v/>
      </c>
      <c r="T3309" s="37">
        <f>'Dashboard &amp; Optimisation'!$B$18*U3309</f>
        <v/>
      </c>
      <c r="U3309" s="26">
        <f>MIN(1, S3309/M3309)</f>
        <v/>
      </c>
      <c r="V3309" s="26">
        <f>N3309/(N3309+O3309)</f>
        <v/>
      </c>
      <c r="W3309" s="26">
        <f>U3309*V3309</f>
        <v/>
      </c>
      <c r="X3309" s="39">
        <f>T3309/N3309</f>
        <v/>
      </c>
      <c r="Y3309" s="41">
        <f>IF(W3309=MAXIFS(W$2:W$7201, A$2:A$7201, A3309, B$2:B$7201, B3309), "OPTIMAL", "")</f>
        <v/>
      </c>
    </row>
    <row r="3310" ht="20" customHeight="1">
      <c r="A3310" s="28" t="n">
        <v>4</v>
      </c>
      <c r="B3310" s="28" t="n">
        <v>45</v>
      </c>
      <c r="C3310" s="29" t="n">
        <v>105</v>
      </c>
      <c r="D3310" s="29" t="n">
        <v>2</v>
      </c>
      <c r="E3310" s="30" t="n">
        <v>8</v>
      </c>
      <c r="F3310" s="29" t="n">
        <v>1.5</v>
      </c>
      <c r="G3310" s="28" t="n">
        <v>150</v>
      </c>
      <c r="H3310" s="30" t="inlineStr">
        <is>
          <t>ON</t>
        </is>
      </c>
      <c r="I3310" s="31" t="n">
        <v>1132.611974342026</v>
      </c>
      <c r="J3310" s="31" t="n">
        <v>6657.967474874614</v>
      </c>
      <c r="K3310" s="31" t="n">
        <v>3166.666666666667</v>
      </c>
      <c r="L3310" s="31" t="n">
        <v>150</v>
      </c>
      <c r="M3310" s="31">
        <f>I3310+J3310+K3310+L3310</f>
        <v/>
      </c>
      <c r="N3310" s="31">
        <f>M3310*'Dashboard &amp; Optimisation'!$B$18/('Dashboard &amp; Optimisation'!$B$16/3.6)</f>
        <v/>
      </c>
      <c r="O3310" s="31" t="n">
        <v>983.9428603713106</v>
      </c>
      <c r="P3310" s="32" t="n">
        <v>0.05532312283119488</v>
      </c>
      <c r="Q3310" s="33" t="n">
        <v>12.59252873323222</v>
      </c>
      <c r="R3310" s="31" t="n">
        <v>5020.837397761449</v>
      </c>
      <c r="S3310" s="31">
        <f>R3310*IF(A3310=4, 2.0, 3.0)</f>
        <v/>
      </c>
      <c r="T3310" s="29">
        <f>'Dashboard &amp; Optimisation'!$B$18*U3310</f>
        <v/>
      </c>
      <c r="U3310" s="34">
        <f>MIN(1, S3310/M3310)</f>
        <v/>
      </c>
      <c r="V3310" s="34">
        <f>N3310/(N3310+O3310)</f>
        <v/>
      </c>
      <c r="W3310" s="34">
        <f>U3310*V3310</f>
        <v/>
      </c>
      <c r="X3310" s="32">
        <f>T3310/N3310</f>
        <v/>
      </c>
      <c r="Y3310" s="35">
        <f>IF(W3310=MAXIFS(W$2:W$7201, A$2:A$7201, A3310, B$2:B$7201, B3310), "OPTIMAL", "")</f>
        <v/>
      </c>
    </row>
    <row r="3311" ht="20" customHeight="1">
      <c r="A3311" s="36" t="n">
        <v>4</v>
      </c>
      <c r="B3311" s="36" t="n">
        <v>45</v>
      </c>
      <c r="C3311" s="37" t="n">
        <v>105</v>
      </c>
      <c r="D3311" s="37" t="n">
        <v>2</v>
      </c>
      <c r="E3311" s="6" t="n">
        <v>8</v>
      </c>
      <c r="F3311" s="37" t="n">
        <v>1.5</v>
      </c>
      <c r="G3311" s="36" t="n">
        <v>150</v>
      </c>
      <c r="H3311" s="6" t="inlineStr">
        <is>
          <t>OFF</t>
        </is>
      </c>
      <c r="I3311" s="38" t="n">
        <v>1132.611974342026</v>
      </c>
      <c r="J3311" s="38" t="n">
        <v>6657.967474874614</v>
      </c>
      <c r="K3311" s="38" t="n">
        <v>3166.666666666667</v>
      </c>
      <c r="L3311" s="38" t="n">
        <v>150</v>
      </c>
      <c r="M3311" s="38">
        <f>I3311+J3311+K3311+L3311</f>
        <v/>
      </c>
      <c r="N3311" s="38">
        <f>M3311*'Dashboard &amp; Optimisation'!$B$18/('Dashboard &amp; Optimisation'!$B$16/3.6)</f>
        <v/>
      </c>
      <c r="O3311" s="38" t="n">
        <v>983.9428603713106</v>
      </c>
      <c r="P3311" s="39" t="n">
        <v>0.234581682123821</v>
      </c>
      <c r="Q3311" s="40" t="n">
        <v>12.59252873323222</v>
      </c>
      <c r="R3311" s="38" t="n">
        <v>1184.100998667053</v>
      </c>
      <c r="S3311" s="38">
        <f>R3311*IF(A3311=4, 2.0, 3.0)</f>
        <v/>
      </c>
      <c r="T3311" s="37">
        <f>'Dashboard &amp; Optimisation'!$B$18*U3311</f>
        <v/>
      </c>
      <c r="U3311" s="26">
        <f>MIN(1, S3311/M3311)</f>
        <v/>
      </c>
      <c r="V3311" s="26">
        <f>N3311/(N3311+O3311)</f>
        <v/>
      </c>
      <c r="W3311" s="26">
        <f>U3311*V3311</f>
        <v/>
      </c>
      <c r="X3311" s="39">
        <f>T3311/N3311</f>
        <v/>
      </c>
      <c r="Y3311" s="41">
        <f>IF(W3311=MAXIFS(W$2:W$7201, A$2:A$7201, A3311, B$2:B$7201, B3311), "OPTIMAL", "")</f>
        <v/>
      </c>
    </row>
    <row r="3312" ht="20" customHeight="1">
      <c r="A3312" s="28" t="n">
        <v>4</v>
      </c>
      <c r="B3312" s="28" t="n">
        <v>45</v>
      </c>
      <c r="C3312" s="29" t="n">
        <v>105</v>
      </c>
      <c r="D3312" s="29" t="n">
        <v>2</v>
      </c>
      <c r="E3312" s="30" t="n">
        <v>8</v>
      </c>
      <c r="F3312" s="29" t="n">
        <v>1.5</v>
      </c>
      <c r="G3312" s="28" t="n">
        <v>200</v>
      </c>
      <c r="H3312" s="30" t="inlineStr">
        <is>
          <t>ON</t>
        </is>
      </c>
      <c r="I3312" s="31" t="n">
        <v>1132.611974342026</v>
      </c>
      <c r="J3312" s="31" t="n">
        <v>6657.967474874614</v>
      </c>
      <c r="K3312" s="31" t="n">
        <v>3166.666666666667</v>
      </c>
      <c r="L3312" s="31" t="n">
        <v>150</v>
      </c>
      <c r="M3312" s="31">
        <f>I3312+J3312+K3312+L3312</f>
        <v/>
      </c>
      <c r="N3312" s="31">
        <f>M3312*'Dashboard &amp; Optimisation'!$B$18/('Dashboard &amp; Optimisation'!$B$16/3.6)</f>
        <v/>
      </c>
      <c r="O3312" s="31" t="n">
        <v>983.9428603713106</v>
      </c>
      <c r="P3312" s="32" t="n">
        <v>0.05608100351258486</v>
      </c>
      <c r="Q3312" s="33" t="n">
        <v>12.59252873323222</v>
      </c>
      <c r="R3312" s="31" t="n">
        <v>4952.985622118564</v>
      </c>
      <c r="S3312" s="31">
        <f>R3312*IF(A3312=4, 2.0, 3.0)</f>
        <v/>
      </c>
      <c r="T3312" s="29">
        <f>'Dashboard &amp; Optimisation'!$B$18*U3312</f>
        <v/>
      </c>
      <c r="U3312" s="34">
        <f>MIN(1, S3312/M3312)</f>
        <v/>
      </c>
      <c r="V3312" s="34">
        <f>N3312/(N3312+O3312)</f>
        <v/>
      </c>
      <c r="W3312" s="34">
        <f>U3312*V3312</f>
        <v/>
      </c>
      <c r="X3312" s="32">
        <f>T3312/N3312</f>
        <v/>
      </c>
      <c r="Y3312" s="35">
        <f>IF(W3312=MAXIFS(W$2:W$7201, A$2:A$7201, A3312, B$2:B$7201, B3312), "OPTIMAL", "")</f>
        <v/>
      </c>
    </row>
    <row r="3313" ht="20" customHeight="1">
      <c r="A3313" s="36" t="n">
        <v>4</v>
      </c>
      <c r="B3313" s="36" t="n">
        <v>45</v>
      </c>
      <c r="C3313" s="37" t="n">
        <v>105</v>
      </c>
      <c r="D3313" s="37" t="n">
        <v>2</v>
      </c>
      <c r="E3313" s="6" t="n">
        <v>8</v>
      </c>
      <c r="F3313" s="37" t="n">
        <v>1.5</v>
      </c>
      <c r="G3313" s="36" t="n">
        <v>200</v>
      </c>
      <c r="H3313" s="6" t="inlineStr">
        <is>
          <t>OFF</t>
        </is>
      </c>
      <c r="I3313" s="38" t="n">
        <v>1132.611974342026</v>
      </c>
      <c r="J3313" s="38" t="n">
        <v>6657.967474874614</v>
      </c>
      <c r="K3313" s="38" t="n">
        <v>3166.666666666667</v>
      </c>
      <c r="L3313" s="38" t="n">
        <v>150</v>
      </c>
      <c r="M3313" s="38">
        <f>I3313+J3313+K3313+L3313</f>
        <v/>
      </c>
      <c r="N3313" s="38">
        <f>M3313*'Dashboard &amp; Optimisation'!$B$18/('Dashboard &amp; Optimisation'!$B$16/3.6)</f>
        <v/>
      </c>
      <c r="O3313" s="38" t="n">
        <v>983.9428603713106</v>
      </c>
      <c r="P3313" s="39" t="n">
        <v>0.235339562805211</v>
      </c>
      <c r="Q3313" s="40" t="n">
        <v>12.59252873323222</v>
      </c>
      <c r="R3313" s="38" t="n">
        <v>1180.287754259664</v>
      </c>
      <c r="S3313" s="38">
        <f>R3313*IF(A3313=4, 2.0, 3.0)</f>
        <v/>
      </c>
      <c r="T3313" s="37">
        <f>'Dashboard &amp; Optimisation'!$B$18*U3313</f>
        <v/>
      </c>
      <c r="U3313" s="26">
        <f>MIN(1, S3313/M3313)</f>
        <v/>
      </c>
      <c r="V3313" s="26">
        <f>N3313/(N3313+O3313)</f>
        <v/>
      </c>
      <c r="W3313" s="26">
        <f>U3313*V3313</f>
        <v/>
      </c>
      <c r="X3313" s="39">
        <f>T3313/N3313</f>
        <v/>
      </c>
      <c r="Y3313" s="41">
        <f>IF(W3313=MAXIFS(W$2:W$7201, A$2:A$7201, A3313, B$2:B$7201, B3313), "OPTIMAL", "")</f>
        <v/>
      </c>
    </row>
    <row r="3314" ht="20" customHeight="1">
      <c r="A3314" s="28" t="n">
        <v>4</v>
      </c>
      <c r="B3314" s="28" t="n">
        <v>45</v>
      </c>
      <c r="C3314" s="29" t="n">
        <v>105</v>
      </c>
      <c r="D3314" s="29" t="n">
        <v>2</v>
      </c>
      <c r="E3314" s="30" t="n">
        <v>8</v>
      </c>
      <c r="F3314" s="29" t="n">
        <v>2</v>
      </c>
      <c r="G3314" s="28" t="n">
        <v>50</v>
      </c>
      <c r="H3314" s="30" t="inlineStr">
        <is>
          <t>ON</t>
        </is>
      </c>
      <c r="I3314" s="31" t="n">
        <v>1132.611974342026</v>
      </c>
      <c r="J3314" s="31" t="n">
        <v>6657.967474874614</v>
      </c>
      <c r="K3314" s="31" t="n">
        <v>3166.666666666667</v>
      </c>
      <c r="L3314" s="31" t="n">
        <v>150</v>
      </c>
      <c r="M3314" s="31">
        <f>I3314+J3314+K3314+L3314</f>
        <v/>
      </c>
      <c r="N3314" s="31">
        <f>M3314*'Dashboard &amp; Optimisation'!$B$18/('Dashboard &amp; Optimisation'!$B$16/3.6)</f>
        <v/>
      </c>
      <c r="O3314" s="31" t="n">
        <v>1175.371591150791</v>
      </c>
      <c r="P3314" s="32" t="n">
        <v>0.05248247600655292</v>
      </c>
      <c r="Q3314" s="33" t="n">
        <v>16.72337164430963</v>
      </c>
      <c r="R3314" s="31" t="n">
        <v>5408.714368282254</v>
      </c>
      <c r="S3314" s="31">
        <f>R3314*IF(A3314=4, 2.0, 3.0)</f>
        <v/>
      </c>
      <c r="T3314" s="29">
        <f>'Dashboard &amp; Optimisation'!$B$18*U3314</f>
        <v/>
      </c>
      <c r="U3314" s="34">
        <f>MIN(1, S3314/M3314)</f>
        <v/>
      </c>
      <c r="V3314" s="34">
        <f>N3314/(N3314+O3314)</f>
        <v/>
      </c>
      <c r="W3314" s="34">
        <f>U3314*V3314</f>
        <v/>
      </c>
      <c r="X3314" s="32">
        <f>T3314/N3314</f>
        <v/>
      </c>
      <c r="Y3314" s="35">
        <f>IF(W3314=MAXIFS(W$2:W$7201, A$2:A$7201, A3314, B$2:B$7201, B3314), "OPTIMAL", "")</f>
        <v/>
      </c>
    </row>
    <row r="3315" ht="20" customHeight="1">
      <c r="A3315" s="36" t="n">
        <v>4</v>
      </c>
      <c r="B3315" s="36" t="n">
        <v>45</v>
      </c>
      <c r="C3315" s="37" t="n">
        <v>105</v>
      </c>
      <c r="D3315" s="37" t="n">
        <v>2</v>
      </c>
      <c r="E3315" s="6" t="n">
        <v>8</v>
      </c>
      <c r="F3315" s="37" t="n">
        <v>2</v>
      </c>
      <c r="G3315" s="36" t="n">
        <v>50</v>
      </c>
      <c r="H3315" s="6" t="inlineStr">
        <is>
          <t>OFF</t>
        </is>
      </c>
      <c r="I3315" s="38" t="n">
        <v>1132.611974342026</v>
      </c>
      <c r="J3315" s="38" t="n">
        <v>6657.967474874614</v>
      </c>
      <c r="K3315" s="38" t="n">
        <v>3166.666666666667</v>
      </c>
      <c r="L3315" s="38" t="n">
        <v>150</v>
      </c>
      <c r="M3315" s="38">
        <f>I3315+J3315+K3315+L3315</f>
        <v/>
      </c>
      <c r="N3315" s="38">
        <f>M3315*'Dashboard &amp; Optimisation'!$B$18/('Dashboard &amp; Optimisation'!$B$16/3.6)</f>
        <v/>
      </c>
      <c r="O3315" s="38" t="n">
        <v>1175.371591150791</v>
      </c>
      <c r="P3315" s="39" t="n">
        <v>0.2330336953007505</v>
      </c>
      <c r="Q3315" s="40" t="n">
        <v>16.72337164430963</v>
      </c>
      <c r="R3315" s="38" t="n">
        <v>1218.118786183782</v>
      </c>
      <c r="S3315" s="38">
        <f>R3315*IF(A3315=4, 2.0, 3.0)</f>
        <v/>
      </c>
      <c r="T3315" s="37">
        <f>'Dashboard &amp; Optimisation'!$B$18*U3315</f>
        <v/>
      </c>
      <c r="U3315" s="26">
        <f>MIN(1, S3315/M3315)</f>
        <v/>
      </c>
      <c r="V3315" s="26">
        <f>N3315/(N3315+O3315)</f>
        <v/>
      </c>
      <c r="W3315" s="26">
        <f>U3315*V3315</f>
        <v/>
      </c>
      <c r="X3315" s="39">
        <f>T3315/N3315</f>
        <v/>
      </c>
      <c r="Y3315" s="41">
        <f>IF(W3315=MAXIFS(W$2:W$7201, A$2:A$7201, A3315, B$2:B$7201, B3315), "OPTIMAL", "")</f>
        <v/>
      </c>
    </row>
    <row r="3316" ht="20" customHeight="1">
      <c r="A3316" s="28" t="n">
        <v>4</v>
      </c>
      <c r="B3316" s="28" t="n">
        <v>45</v>
      </c>
      <c r="C3316" s="29" t="n">
        <v>105</v>
      </c>
      <c r="D3316" s="29" t="n">
        <v>2</v>
      </c>
      <c r="E3316" s="30" t="n">
        <v>8</v>
      </c>
      <c r="F3316" s="29" t="n">
        <v>2</v>
      </c>
      <c r="G3316" s="28" t="n">
        <v>100</v>
      </c>
      <c r="H3316" s="30" t="inlineStr">
        <is>
          <t>ON</t>
        </is>
      </c>
      <c r="I3316" s="31" t="n">
        <v>1132.611974342026</v>
      </c>
      <c r="J3316" s="31" t="n">
        <v>6657.967474874614</v>
      </c>
      <c r="K3316" s="31" t="n">
        <v>3166.666666666667</v>
      </c>
      <c r="L3316" s="31" t="n">
        <v>150</v>
      </c>
      <c r="M3316" s="31">
        <f>I3316+J3316+K3316+L3316</f>
        <v/>
      </c>
      <c r="N3316" s="31">
        <f>M3316*'Dashboard &amp; Optimisation'!$B$18/('Dashboard &amp; Optimisation'!$B$16/3.6)</f>
        <v/>
      </c>
      <c r="O3316" s="31" t="n">
        <v>1175.371591150791</v>
      </c>
      <c r="P3316" s="32" t="n">
        <v>0.05324035668794291</v>
      </c>
      <c r="Q3316" s="33" t="n">
        <v>16.72337164430963</v>
      </c>
      <c r="R3316" s="31" t="n">
        <v>5331.720892169689</v>
      </c>
      <c r="S3316" s="31">
        <f>R3316*IF(A3316=4, 2.0, 3.0)</f>
        <v/>
      </c>
      <c r="T3316" s="29">
        <f>'Dashboard &amp; Optimisation'!$B$18*U3316</f>
        <v/>
      </c>
      <c r="U3316" s="34">
        <f>MIN(1, S3316/M3316)</f>
        <v/>
      </c>
      <c r="V3316" s="34">
        <f>N3316/(N3316+O3316)</f>
        <v/>
      </c>
      <c r="W3316" s="34">
        <f>U3316*V3316</f>
        <v/>
      </c>
      <c r="X3316" s="32">
        <f>T3316/N3316</f>
        <v/>
      </c>
      <c r="Y3316" s="35">
        <f>IF(W3316=MAXIFS(W$2:W$7201, A$2:A$7201, A3316, B$2:B$7201, B3316), "OPTIMAL", "")</f>
        <v/>
      </c>
    </row>
    <row r="3317" ht="20" customHeight="1">
      <c r="A3317" s="36" t="n">
        <v>4</v>
      </c>
      <c r="B3317" s="36" t="n">
        <v>45</v>
      </c>
      <c r="C3317" s="37" t="n">
        <v>105</v>
      </c>
      <c r="D3317" s="37" t="n">
        <v>2</v>
      </c>
      <c r="E3317" s="6" t="n">
        <v>8</v>
      </c>
      <c r="F3317" s="37" t="n">
        <v>2</v>
      </c>
      <c r="G3317" s="36" t="n">
        <v>100</v>
      </c>
      <c r="H3317" s="6" t="inlineStr">
        <is>
          <t>OFF</t>
        </is>
      </c>
      <c r="I3317" s="38" t="n">
        <v>1132.611974342026</v>
      </c>
      <c r="J3317" s="38" t="n">
        <v>6657.967474874614</v>
      </c>
      <c r="K3317" s="38" t="n">
        <v>3166.666666666667</v>
      </c>
      <c r="L3317" s="38" t="n">
        <v>150</v>
      </c>
      <c r="M3317" s="38">
        <f>I3317+J3317+K3317+L3317</f>
        <v/>
      </c>
      <c r="N3317" s="38">
        <f>M3317*'Dashboard &amp; Optimisation'!$B$18/('Dashboard &amp; Optimisation'!$B$16/3.6)</f>
        <v/>
      </c>
      <c r="O3317" s="38" t="n">
        <v>1175.371591150791</v>
      </c>
      <c r="P3317" s="39" t="n">
        <v>0.2337915759821405</v>
      </c>
      <c r="Q3317" s="40" t="n">
        <v>16.72337164430963</v>
      </c>
      <c r="R3317" s="38" t="n">
        <v>1214.170018176172</v>
      </c>
      <c r="S3317" s="38">
        <f>R3317*IF(A3317=4, 2.0, 3.0)</f>
        <v/>
      </c>
      <c r="T3317" s="37">
        <f>'Dashboard &amp; Optimisation'!$B$18*U3317</f>
        <v/>
      </c>
      <c r="U3317" s="26">
        <f>MIN(1, S3317/M3317)</f>
        <v/>
      </c>
      <c r="V3317" s="26">
        <f>N3317/(N3317+O3317)</f>
        <v/>
      </c>
      <c r="W3317" s="26">
        <f>U3317*V3317</f>
        <v/>
      </c>
      <c r="X3317" s="39">
        <f>T3317/N3317</f>
        <v/>
      </c>
      <c r="Y3317" s="41">
        <f>IF(W3317=MAXIFS(W$2:W$7201, A$2:A$7201, A3317, B$2:B$7201, B3317), "OPTIMAL", "")</f>
        <v/>
      </c>
    </row>
    <row r="3318" ht="20" customHeight="1">
      <c r="A3318" s="28" t="n">
        <v>4</v>
      </c>
      <c r="B3318" s="28" t="n">
        <v>45</v>
      </c>
      <c r="C3318" s="29" t="n">
        <v>105</v>
      </c>
      <c r="D3318" s="29" t="n">
        <v>2</v>
      </c>
      <c r="E3318" s="30" t="n">
        <v>8</v>
      </c>
      <c r="F3318" s="29" t="n">
        <v>2</v>
      </c>
      <c r="G3318" s="28" t="n">
        <v>150</v>
      </c>
      <c r="H3318" s="30" t="inlineStr">
        <is>
          <t>ON</t>
        </is>
      </c>
      <c r="I3318" s="31" t="n">
        <v>1132.611974342026</v>
      </c>
      <c r="J3318" s="31" t="n">
        <v>6657.967474874614</v>
      </c>
      <c r="K3318" s="31" t="n">
        <v>3166.666666666667</v>
      </c>
      <c r="L3318" s="31" t="n">
        <v>150</v>
      </c>
      <c r="M3318" s="31">
        <f>I3318+J3318+K3318+L3318</f>
        <v/>
      </c>
      <c r="N3318" s="31">
        <f>M3318*'Dashboard &amp; Optimisation'!$B$18/('Dashboard &amp; Optimisation'!$B$16/3.6)</f>
        <v/>
      </c>
      <c r="O3318" s="31" t="n">
        <v>1175.371591150791</v>
      </c>
      <c r="P3318" s="32" t="n">
        <v>0.05399823736933288</v>
      </c>
      <c r="Q3318" s="33" t="n">
        <v>16.72337164430963</v>
      </c>
      <c r="R3318" s="31" t="n">
        <v>5256.888666904618</v>
      </c>
      <c r="S3318" s="31">
        <f>R3318*IF(A3318=4, 2.0, 3.0)</f>
        <v/>
      </c>
      <c r="T3318" s="29">
        <f>'Dashboard &amp; Optimisation'!$B$18*U3318</f>
        <v/>
      </c>
      <c r="U3318" s="34">
        <f>MIN(1, S3318/M3318)</f>
        <v/>
      </c>
      <c r="V3318" s="34">
        <f>N3318/(N3318+O3318)</f>
        <v/>
      </c>
      <c r="W3318" s="34">
        <f>U3318*V3318</f>
        <v/>
      </c>
      <c r="X3318" s="32">
        <f>T3318/N3318</f>
        <v/>
      </c>
      <c r="Y3318" s="35">
        <f>IF(W3318=MAXIFS(W$2:W$7201, A$2:A$7201, A3318, B$2:B$7201, B3318), "OPTIMAL", "")</f>
        <v/>
      </c>
    </row>
    <row r="3319" ht="20" customHeight="1">
      <c r="A3319" s="36" t="n">
        <v>4</v>
      </c>
      <c r="B3319" s="36" t="n">
        <v>45</v>
      </c>
      <c r="C3319" s="37" t="n">
        <v>105</v>
      </c>
      <c r="D3319" s="37" t="n">
        <v>2</v>
      </c>
      <c r="E3319" s="6" t="n">
        <v>8</v>
      </c>
      <c r="F3319" s="37" t="n">
        <v>2</v>
      </c>
      <c r="G3319" s="36" t="n">
        <v>150</v>
      </c>
      <c r="H3319" s="6" t="inlineStr">
        <is>
          <t>OFF</t>
        </is>
      </c>
      <c r="I3319" s="38" t="n">
        <v>1132.611974342026</v>
      </c>
      <c r="J3319" s="38" t="n">
        <v>6657.967474874614</v>
      </c>
      <c r="K3319" s="38" t="n">
        <v>3166.666666666667</v>
      </c>
      <c r="L3319" s="38" t="n">
        <v>150</v>
      </c>
      <c r="M3319" s="38">
        <f>I3319+J3319+K3319+L3319</f>
        <v/>
      </c>
      <c r="N3319" s="38">
        <f>M3319*'Dashboard &amp; Optimisation'!$B$18/('Dashboard &amp; Optimisation'!$B$16/3.6)</f>
        <v/>
      </c>
      <c r="O3319" s="38" t="n">
        <v>1175.371591150791</v>
      </c>
      <c r="P3319" s="39" t="n">
        <v>0.2345494566635305</v>
      </c>
      <c r="Q3319" s="40" t="n">
        <v>16.72337164430963</v>
      </c>
      <c r="R3319" s="38" t="n">
        <v>1210.246768837681</v>
      </c>
      <c r="S3319" s="38">
        <f>R3319*IF(A3319=4, 2.0, 3.0)</f>
        <v/>
      </c>
      <c r="T3319" s="37">
        <f>'Dashboard &amp; Optimisation'!$B$18*U3319</f>
        <v/>
      </c>
      <c r="U3319" s="26">
        <f>MIN(1, S3319/M3319)</f>
        <v/>
      </c>
      <c r="V3319" s="26">
        <f>N3319/(N3319+O3319)</f>
        <v/>
      </c>
      <c r="W3319" s="26">
        <f>U3319*V3319</f>
        <v/>
      </c>
      <c r="X3319" s="39">
        <f>T3319/N3319</f>
        <v/>
      </c>
      <c r="Y3319" s="41">
        <f>IF(W3319=MAXIFS(W$2:W$7201, A$2:A$7201, A3319, B$2:B$7201, B3319), "OPTIMAL", "")</f>
        <v/>
      </c>
    </row>
    <row r="3320" ht="20" customHeight="1">
      <c r="A3320" s="28" t="n">
        <v>4</v>
      </c>
      <c r="B3320" s="28" t="n">
        <v>45</v>
      </c>
      <c r="C3320" s="29" t="n">
        <v>105</v>
      </c>
      <c r="D3320" s="29" t="n">
        <v>2</v>
      </c>
      <c r="E3320" s="30" t="n">
        <v>8</v>
      </c>
      <c r="F3320" s="29" t="n">
        <v>2</v>
      </c>
      <c r="G3320" s="28" t="n">
        <v>200</v>
      </c>
      <c r="H3320" s="30" t="inlineStr">
        <is>
          <t>ON</t>
        </is>
      </c>
      <c r="I3320" s="31" t="n">
        <v>1132.611974342026</v>
      </c>
      <c r="J3320" s="31" t="n">
        <v>6657.967474874614</v>
      </c>
      <c r="K3320" s="31" t="n">
        <v>3166.666666666667</v>
      </c>
      <c r="L3320" s="31" t="n">
        <v>150</v>
      </c>
      <c r="M3320" s="31">
        <f>I3320+J3320+K3320+L3320</f>
        <v/>
      </c>
      <c r="N3320" s="31">
        <f>M3320*'Dashboard &amp; Optimisation'!$B$18/('Dashboard &amp; Optimisation'!$B$16/3.6)</f>
        <v/>
      </c>
      <c r="O3320" s="31" t="n">
        <v>1175.371591150791</v>
      </c>
      <c r="P3320" s="32" t="n">
        <v>0.05475611805072286</v>
      </c>
      <c r="Q3320" s="33" t="n">
        <v>16.72337164430963</v>
      </c>
      <c r="R3320" s="31" t="n">
        <v>5184.127950719911</v>
      </c>
      <c r="S3320" s="31">
        <f>R3320*IF(A3320=4, 2.0, 3.0)</f>
        <v/>
      </c>
      <c r="T3320" s="29">
        <f>'Dashboard &amp; Optimisation'!$B$18*U3320</f>
        <v/>
      </c>
      <c r="U3320" s="34">
        <f>MIN(1, S3320/M3320)</f>
        <v/>
      </c>
      <c r="V3320" s="34">
        <f>N3320/(N3320+O3320)</f>
        <v/>
      </c>
      <c r="W3320" s="34">
        <f>U3320*V3320</f>
        <v/>
      </c>
      <c r="X3320" s="32">
        <f>T3320/N3320</f>
        <v/>
      </c>
      <c r="Y3320" s="35">
        <f>IF(W3320=MAXIFS(W$2:W$7201, A$2:A$7201, A3320, B$2:B$7201, B3320), "OPTIMAL", "")</f>
        <v/>
      </c>
    </row>
    <row r="3321" ht="20" customHeight="1">
      <c r="A3321" s="36" t="n">
        <v>4</v>
      </c>
      <c r="B3321" s="36" t="n">
        <v>45</v>
      </c>
      <c r="C3321" s="37" t="n">
        <v>105</v>
      </c>
      <c r="D3321" s="37" t="n">
        <v>2</v>
      </c>
      <c r="E3321" s="6" t="n">
        <v>8</v>
      </c>
      <c r="F3321" s="37" t="n">
        <v>2</v>
      </c>
      <c r="G3321" s="36" t="n">
        <v>200</v>
      </c>
      <c r="H3321" s="6" t="inlineStr">
        <is>
          <t>OFF</t>
        </is>
      </c>
      <c r="I3321" s="38" t="n">
        <v>1132.611974342026</v>
      </c>
      <c r="J3321" s="38" t="n">
        <v>6657.967474874614</v>
      </c>
      <c r="K3321" s="38" t="n">
        <v>3166.666666666667</v>
      </c>
      <c r="L3321" s="38" t="n">
        <v>150</v>
      </c>
      <c r="M3321" s="38">
        <f>I3321+J3321+K3321+L3321</f>
        <v/>
      </c>
      <c r="N3321" s="38">
        <f>M3321*'Dashboard &amp; Optimisation'!$B$18/('Dashboard &amp; Optimisation'!$B$16/3.6)</f>
        <v/>
      </c>
      <c r="O3321" s="38" t="n">
        <v>1175.371591150791</v>
      </c>
      <c r="P3321" s="39" t="n">
        <v>0.2353073373449205</v>
      </c>
      <c r="Q3321" s="40" t="n">
        <v>16.72337164430963</v>
      </c>
      <c r="R3321" s="38" t="n">
        <v>1206.348791595806</v>
      </c>
      <c r="S3321" s="38">
        <f>R3321*IF(A3321=4, 2.0, 3.0)</f>
        <v/>
      </c>
      <c r="T3321" s="37">
        <f>'Dashboard &amp; Optimisation'!$B$18*U3321</f>
        <v/>
      </c>
      <c r="U3321" s="26">
        <f>MIN(1, S3321/M3321)</f>
        <v/>
      </c>
      <c r="V3321" s="26">
        <f>N3321/(N3321+O3321)</f>
        <v/>
      </c>
      <c r="W3321" s="26">
        <f>U3321*V3321</f>
        <v/>
      </c>
      <c r="X3321" s="39">
        <f>T3321/N3321</f>
        <v/>
      </c>
      <c r="Y3321" s="41">
        <f>IF(W3321=MAXIFS(W$2:W$7201, A$2:A$7201, A3321, B$2:B$7201, B3321), "OPTIMAL", "")</f>
        <v/>
      </c>
    </row>
    <row r="3322" ht="20" customHeight="1">
      <c r="A3322" s="28" t="n">
        <v>4</v>
      </c>
      <c r="B3322" s="28" t="n">
        <v>45</v>
      </c>
      <c r="C3322" s="29" t="n">
        <v>105</v>
      </c>
      <c r="D3322" s="29" t="n">
        <v>3</v>
      </c>
      <c r="E3322" s="30" t="n">
        <v>0</v>
      </c>
      <c r="F3322" s="29" t="n">
        <v>0</v>
      </c>
      <c r="G3322" s="28" t="n">
        <v>50</v>
      </c>
      <c r="H3322" s="30" t="inlineStr">
        <is>
          <t>ON</t>
        </is>
      </c>
      <c r="I3322" s="31" t="n">
        <v>1132.611974342026</v>
      </c>
      <c r="J3322" s="31" t="n">
        <v>6657.967474874614</v>
      </c>
      <c r="K3322" s="31" t="n">
        <v>3166.666666666667</v>
      </c>
      <c r="L3322" s="31" t="n">
        <v>150</v>
      </c>
      <c r="M3322" s="31">
        <f>I3322+J3322+K3322+L3322</f>
        <v/>
      </c>
      <c r="N3322" s="31">
        <f>M3322*'Dashboard &amp; Optimisation'!$B$18/('Dashboard &amp; Optimisation'!$B$16/3.6)</f>
        <v/>
      </c>
      <c r="O3322" s="31" t="n">
        <v>704.988844380031</v>
      </c>
      <c r="P3322" s="32" t="n">
        <v>0.4759947496516019</v>
      </c>
      <c r="Q3322" s="33" t="n">
        <v>0.2</v>
      </c>
      <c r="R3322" s="31" t="n">
        <v>570.6174112450957</v>
      </c>
      <c r="S3322" s="31">
        <f>R3322*IF(A3322=4, 2.0, 3.0)</f>
        <v/>
      </c>
      <c r="T3322" s="29">
        <f>'Dashboard &amp; Optimisation'!$B$18*U3322</f>
        <v/>
      </c>
      <c r="U3322" s="34">
        <f>MIN(1, S3322/M3322)</f>
        <v/>
      </c>
      <c r="V3322" s="34">
        <f>N3322/(N3322+O3322)</f>
        <v/>
      </c>
      <c r="W3322" s="34">
        <f>U3322*V3322</f>
        <v/>
      </c>
      <c r="X3322" s="32">
        <f>T3322/N3322</f>
        <v/>
      </c>
      <c r="Y3322" s="35">
        <f>IF(W3322=MAXIFS(W$2:W$7201, A$2:A$7201, A3322, B$2:B$7201, B3322), "OPTIMAL", "")</f>
        <v/>
      </c>
    </row>
    <row r="3323" ht="20" customHeight="1">
      <c r="A3323" s="36" t="n">
        <v>4</v>
      </c>
      <c r="B3323" s="36" t="n">
        <v>45</v>
      </c>
      <c r="C3323" s="37" t="n">
        <v>105</v>
      </c>
      <c r="D3323" s="37" t="n">
        <v>3</v>
      </c>
      <c r="E3323" s="6" t="n">
        <v>0</v>
      </c>
      <c r="F3323" s="37" t="n">
        <v>0</v>
      </c>
      <c r="G3323" s="36" t="n">
        <v>50</v>
      </c>
      <c r="H3323" s="6" t="inlineStr">
        <is>
          <t>OFF</t>
        </is>
      </c>
      <c r="I3323" s="38" t="n">
        <v>1132.611974342026</v>
      </c>
      <c r="J3323" s="38" t="n">
        <v>6657.967474874614</v>
      </c>
      <c r="K3323" s="38" t="n">
        <v>3166.666666666667</v>
      </c>
      <c r="L3323" s="38" t="n">
        <v>150</v>
      </c>
      <c r="M3323" s="38">
        <f>I3323+J3323+K3323+L3323</f>
        <v/>
      </c>
      <c r="N3323" s="38">
        <f>M3323*'Dashboard &amp; Optimisation'!$B$18/('Dashboard &amp; Optimisation'!$B$16/3.6)</f>
        <v/>
      </c>
      <c r="O3323" s="38" t="n">
        <v>704.988844380031</v>
      </c>
      <c r="P3323" s="39" t="n">
        <v>0.7791470222075931</v>
      </c>
      <c r="Q3323" s="40" t="n">
        <v>0.2</v>
      </c>
      <c r="R3323" s="38" t="n">
        <v>348.6003078634464</v>
      </c>
      <c r="S3323" s="38">
        <f>R3323*IF(A3323=4, 2.0, 3.0)</f>
        <v/>
      </c>
      <c r="T3323" s="37">
        <f>'Dashboard &amp; Optimisation'!$B$18*U3323</f>
        <v/>
      </c>
      <c r="U3323" s="26">
        <f>MIN(1, S3323/M3323)</f>
        <v/>
      </c>
      <c r="V3323" s="26">
        <f>N3323/(N3323+O3323)</f>
        <v/>
      </c>
      <c r="W3323" s="26">
        <f>U3323*V3323</f>
        <v/>
      </c>
      <c r="X3323" s="39">
        <f>T3323/N3323</f>
        <v/>
      </c>
      <c r="Y3323" s="41">
        <f>IF(W3323=MAXIFS(W$2:W$7201, A$2:A$7201, A3323, B$2:B$7201, B3323), "OPTIMAL", "")</f>
        <v/>
      </c>
    </row>
    <row r="3324" ht="20" customHeight="1">
      <c r="A3324" s="28" t="n">
        <v>4</v>
      </c>
      <c r="B3324" s="28" t="n">
        <v>45</v>
      </c>
      <c r="C3324" s="29" t="n">
        <v>105</v>
      </c>
      <c r="D3324" s="29" t="n">
        <v>3</v>
      </c>
      <c r="E3324" s="30" t="n">
        <v>0</v>
      </c>
      <c r="F3324" s="29" t="n">
        <v>0</v>
      </c>
      <c r="G3324" s="28" t="n">
        <v>100</v>
      </c>
      <c r="H3324" s="30" t="inlineStr">
        <is>
          <t>ON</t>
        </is>
      </c>
      <c r="I3324" s="31" t="n">
        <v>1132.611974342026</v>
      </c>
      <c r="J3324" s="31" t="n">
        <v>6657.967474874614</v>
      </c>
      <c r="K3324" s="31" t="n">
        <v>3166.666666666667</v>
      </c>
      <c r="L3324" s="31" t="n">
        <v>150</v>
      </c>
      <c r="M3324" s="31">
        <f>I3324+J3324+K3324+L3324</f>
        <v/>
      </c>
      <c r="N3324" s="31">
        <f>M3324*'Dashboard &amp; Optimisation'!$B$18/('Dashboard &amp; Optimisation'!$B$16/3.6)</f>
        <v/>
      </c>
      <c r="O3324" s="31" t="n">
        <v>704.988844380031</v>
      </c>
      <c r="P3324" s="32" t="n">
        <v>0.4767526303329919</v>
      </c>
      <c r="Q3324" s="33" t="n">
        <v>0.2</v>
      </c>
      <c r="R3324" s="31" t="n">
        <v>569.7103162760645</v>
      </c>
      <c r="S3324" s="31">
        <f>R3324*IF(A3324=4, 2.0, 3.0)</f>
        <v/>
      </c>
      <c r="T3324" s="29">
        <f>'Dashboard &amp; Optimisation'!$B$18*U3324</f>
        <v/>
      </c>
      <c r="U3324" s="34">
        <f>MIN(1, S3324/M3324)</f>
        <v/>
      </c>
      <c r="V3324" s="34">
        <f>N3324/(N3324+O3324)</f>
        <v/>
      </c>
      <c r="W3324" s="34">
        <f>U3324*V3324</f>
        <v/>
      </c>
      <c r="X3324" s="32">
        <f>T3324/N3324</f>
        <v/>
      </c>
      <c r="Y3324" s="35">
        <f>IF(W3324=MAXIFS(W$2:W$7201, A$2:A$7201, A3324, B$2:B$7201, B3324), "OPTIMAL", "")</f>
        <v/>
      </c>
    </row>
    <row r="3325" ht="20" customHeight="1">
      <c r="A3325" s="36" t="n">
        <v>4</v>
      </c>
      <c r="B3325" s="36" t="n">
        <v>45</v>
      </c>
      <c r="C3325" s="37" t="n">
        <v>105</v>
      </c>
      <c r="D3325" s="37" t="n">
        <v>3</v>
      </c>
      <c r="E3325" s="6" t="n">
        <v>0</v>
      </c>
      <c r="F3325" s="37" t="n">
        <v>0</v>
      </c>
      <c r="G3325" s="36" t="n">
        <v>100</v>
      </c>
      <c r="H3325" s="6" t="inlineStr">
        <is>
          <t>OFF</t>
        </is>
      </c>
      <c r="I3325" s="38" t="n">
        <v>1132.611974342026</v>
      </c>
      <c r="J3325" s="38" t="n">
        <v>6657.967474874614</v>
      </c>
      <c r="K3325" s="38" t="n">
        <v>3166.666666666667</v>
      </c>
      <c r="L3325" s="38" t="n">
        <v>150</v>
      </c>
      <c r="M3325" s="38">
        <f>I3325+J3325+K3325+L3325</f>
        <v/>
      </c>
      <c r="N3325" s="38">
        <f>M3325*'Dashboard &amp; Optimisation'!$B$18/('Dashboard &amp; Optimisation'!$B$16/3.6)</f>
        <v/>
      </c>
      <c r="O3325" s="38" t="n">
        <v>704.988844380031</v>
      </c>
      <c r="P3325" s="39" t="n">
        <v>0.7799049028889831</v>
      </c>
      <c r="Q3325" s="40" t="n">
        <v>0.2</v>
      </c>
      <c r="R3325" s="38" t="n">
        <v>348.2615518973311</v>
      </c>
      <c r="S3325" s="38">
        <f>R3325*IF(A3325=4, 2.0, 3.0)</f>
        <v/>
      </c>
      <c r="T3325" s="37">
        <f>'Dashboard &amp; Optimisation'!$B$18*U3325</f>
        <v/>
      </c>
      <c r="U3325" s="26">
        <f>MIN(1, S3325/M3325)</f>
        <v/>
      </c>
      <c r="V3325" s="26">
        <f>N3325/(N3325+O3325)</f>
        <v/>
      </c>
      <c r="W3325" s="26">
        <f>U3325*V3325</f>
        <v/>
      </c>
      <c r="X3325" s="39">
        <f>T3325/N3325</f>
        <v/>
      </c>
      <c r="Y3325" s="41">
        <f>IF(W3325=MAXIFS(W$2:W$7201, A$2:A$7201, A3325, B$2:B$7201, B3325), "OPTIMAL", "")</f>
        <v/>
      </c>
    </row>
    <row r="3326" ht="20" customHeight="1">
      <c r="A3326" s="28" t="n">
        <v>4</v>
      </c>
      <c r="B3326" s="28" t="n">
        <v>45</v>
      </c>
      <c r="C3326" s="29" t="n">
        <v>105</v>
      </c>
      <c r="D3326" s="29" t="n">
        <v>3</v>
      </c>
      <c r="E3326" s="30" t="n">
        <v>0</v>
      </c>
      <c r="F3326" s="29" t="n">
        <v>0</v>
      </c>
      <c r="G3326" s="28" t="n">
        <v>150</v>
      </c>
      <c r="H3326" s="30" t="inlineStr">
        <is>
          <t>ON</t>
        </is>
      </c>
      <c r="I3326" s="31" t="n">
        <v>1132.611974342026</v>
      </c>
      <c r="J3326" s="31" t="n">
        <v>6657.967474874614</v>
      </c>
      <c r="K3326" s="31" t="n">
        <v>3166.666666666667</v>
      </c>
      <c r="L3326" s="31" t="n">
        <v>150</v>
      </c>
      <c r="M3326" s="31">
        <f>I3326+J3326+K3326+L3326</f>
        <v/>
      </c>
      <c r="N3326" s="31">
        <f>M3326*'Dashboard &amp; Optimisation'!$B$18/('Dashboard &amp; Optimisation'!$B$16/3.6)</f>
        <v/>
      </c>
      <c r="O3326" s="31" t="n">
        <v>704.988844380031</v>
      </c>
      <c r="P3326" s="32" t="n">
        <v>0.4775105110143819</v>
      </c>
      <c r="Q3326" s="33" t="n">
        <v>0.2</v>
      </c>
      <c r="R3326" s="31" t="n">
        <v>568.8061006981142</v>
      </c>
      <c r="S3326" s="31">
        <f>R3326*IF(A3326=4, 2.0, 3.0)</f>
        <v/>
      </c>
      <c r="T3326" s="29">
        <f>'Dashboard &amp; Optimisation'!$B$18*U3326</f>
        <v/>
      </c>
      <c r="U3326" s="34">
        <f>MIN(1, S3326/M3326)</f>
        <v/>
      </c>
      <c r="V3326" s="34">
        <f>N3326/(N3326+O3326)</f>
        <v/>
      </c>
      <c r="W3326" s="34">
        <f>U3326*V3326</f>
        <v/>
      </c>
      <c r="X3326" s="32">
        <f>T3326/N3326</f>
        <v/>
      </c>
      <c r="Y3326" s="35">
        <f>IF(W3326=MAXIFS(W$2:W$7201, A$2:A$7201, A3326, B$2:B$7201, B3326), "OPTIMAL", "")</f>
        <v/>
      </c>
    </row>
    <row r="3327" ht="20" customHeight="1">
      <c r="A3327" s="36" t="n">
        <v>4</v>
      </c>
      <c r="B3327" s="36" t="n">
        <v>45</v>
      </c>
      <c r="C3327" s="37" t="n">
        <v>105</v>
      </c>
      <c r="D3327" s="37" t="n">
        <v>3</v>
      </c>
      <c r="E3327" s="6" t="n">
        <v>0</v>
      </c>
      <c r="F3327" s="37" t="n">
        <v>0</v>
      </c>
      <c r="G3327" s="36" t="n">
        <v>150</v>
      </c>
      <c r="H3327" s="6" t="inlineStr">
        <is>
          <t>OFF</t>
        </is>
      </c>
      <c r="I3327" s="38" t="n">
        <v>1132.611974342026</v>
      </c>
      <c r="J3327" s="38" t="n">
        <v>6657.967474874614</v>
      </c>
      <c r="K3327" s="38" t="n">
        <v>3166.666666666667</v>
      </c>
      <c r="L3327" s="38" t="n">
        <v>150</v>
      </c>
      <c r="M3327" s="38">
        <f>I3327+J3327+K3327+L3327</f>
        <v/>
      </c>
      <c r="N3327" s="38">
        <f>M3327*'Dashboard &amp; Optimisation'!$B$18/('Dashboard &amp; Optimisation'!$B$16/3.6)</f>
        <v/>
      </c>
      <c r="O3327" s="38" t="n">
        <v>704.988844380031</v>
      </c>
      <c r="P3327" s="39" t="n">
        <v>0.780662783570373</v>
      </c>
      <c r="Q3327" s="40" t="n">
        <v>0.2</v>
      </c>
      <c r="R3327" s="38" t="n">
        <v>347.9234536712996</v>
      </c>
      <c r="S3327" s="38">
        <f>R3327*IF(A3327=4, 2.0, 3.0)</f>
        <v/>
      </c>
      <c r="T3327" s="37">
        <f>'Dashboard &amp; Optimisation'!$B$18*U3327</f>
        <v/>
      </c>
      <c r="U3327" s="26">
        <f>MIN(1, S3327/M3327)</f>
        <v/>
      </c>
      <c r="V3327" s="26">
        <f>N3327/(N3327+O3327)</f>
        <v/>
      </c>
      <c r="W3327" s="26">
        <f>U3327*V3327</f>
        <v/>
      </c>
      <c r="X3327" s="39">
        <f>T3327/N3327</f>
        <v/>
      </c>
      <c r="Y3327" s="41">
        <f>IF(W3327=MAXIFS(W$2:W$7201, A$2:A$7201, A3327, B$2:B$7201, B3327), "OPTIMAL", "")</f>
        <v/>
      </c>
    </row>
    <row r="3328" ht="20" customHeight="1">
      <c r="A3328" s="28" t="n">
        <v>4</v>
      </c>
      <c r="B3328" s="28" t="n">
        <v>45</v>
      </c>
      <c r="C3328" s="29" t="n">
        <v>105</v>
      </c>
      <c r="D3328" s="29" t="n">
        <v>3</v>
      </c>
      <c r="E3328" s="30" t="n">
        <v>0</v>
      </c>
      <c r="F3328" s="29" t="n">
        <v>0</v>
      </c>
      <c r="G3328" s="28" t="n">
        <v>200</v>
      </c>
      <c r="H3328" s="30" t="inlineStr">
        <is>
          <t>ON</t>
        </is>
      </c>
      <c r="I3328" s="31" t="n">
        <v>1132.611974342026</v>
      </c>
      <c r="J3328" s="31" t="n">
        <v>6657.967474874614</v>
      </c>
      <c r="K3328" s="31" t="n">
        <v>3166.666666666667</v>
      </c>
      <c r="L3328" s="31" t="n">
        <v>150</v>
      </c>
      <c r="M3328" s="31">
        <f>I3328+J3328+K3328+L3328</f>
        <v/>
      </c>
      <c r="N3328" s="31">
        <f>M3328*'Dashboard &amp; Optimisation'!$B$18/('Dashboard &amp; Optimisation'!$B$16/3.6)</f>
        <v/>
      </c>
      <c r="O3328" s="31" t="n">
        <v>704.988844380031</v>
      </c>
      <c r="P3328" s="32" t="n">
        <v>0.4782683916957718</v>
      </c>
      <c r="Q3328" s="33" t="n">
        <v>0.2</v>
      </c>
      <c r="R3328" s="31" t="n">
        <v>567.9047508228959</v>
      </c>
      <c r="S3328" s="31">
        <f>R3328*IF(A3328=4, 2.0, 3.0)</f>
        <v/>
      </c>
      <c r="T3328" s="29">
        <f>'Dashboard &amp; Optimisation'!$B$18*U3328</f>
        <v/>
      </c>
      <c r="U3328" s="34">
        <f>MIN(1, S3328/M3328)</f>
        <v/>
      </c>
      <c r="V3328" s="34">
        <f>N3328/(N3328+O3328)</f>
        <v/>
      </c>
      <c r="W3328" s="34">
        <f>U3328*V3328</f>
        <v/>
      </c>
      <c r="X3328" s="32">
        <f>T3328/N3328</f>
        <v/>
      </c>
      <c r="Y3328" s="35">
        <f>IF(W3328=MAXIFS(W$2:W$7201, A$2:A$7201, A3328, B$2:B$7201, B3328), "OPTIMAL", "")</f>
        <v/>
      </c>
    </row>
    <row r="3329" ht="20" customHeight="1">
      <c r="A3329" s="36" t="n">
        <v>4</v>
      </c>
      <c r="B3329" s="36" t="n">
        <v>45</v>
      </c>
      <c r="C3329" s="37" t="n">
        <v>105</v>
      </c>
      <c r="D3329" s="37" t="n">
        <v>3</v>
      </c>
      <c r="E3329" s="6" t="n">
        <v>0</v>
      </c>
      <c r="F3329" s="37" t="n">
        <v>0</v>
      </c>
      <c r="G3329" s="36" t="n">
        <v>200</v>
      </c>
      <c r="H3329" s="6" t="inlineStr">
        <is>
          <t>OFF</t>
        </is>
      </c>
      <c r="I3329" s="38" t="n">
        <v>1132.611974342026</v>
      </c>
      <c r="J3329" s="38" t="n">
        <v>6657.967474874614</v>
      </c>
      <c r="K3329" s="38" t="n">
        <v>3166.666666666667</v>
      </c>
      <c r="L3329" s="38" t="n">
        <v>150</v>
      </c>
      <c r="M3329" s="38">
        <f>I3329+J3329+K3329+L3329</f>
        <v/>
      </c>
      <c r="N3329" s="38">
        <f>M3329*'Dashboard &amp; Optimisation'!$B$18/('Dashboard &amp; Optimisation'!$B$16/3.6)</f>
        <v/>
      </c>
      <c r="O3329" s="38" t="n">
        <v>704.988844380031</v>
      </c>
      <c r="P3329" s="39" t="n">
        <v>0.781420664251763</v>
      </c>
      <c r="Q3329" s="40" t="n">
        <v>0.2</v>
      </c>
      <c r="R3329" s="38" t="n">
        <v>347.5860112715744</v>
      </c>
      <c r="S3329" s="38">
        <f>R3329*IF(A3329=4, 2.0, 3.0)</f>
        <v/>
      </c>
      <c r="T3329" s="37">
        <f>'Dashboard &amp; Optimisation'!$B$18*U3329</f>
        <v/>
      </c>
      <c r="U3329" s="26">
        <f>MIN(1, S3329/M3329)</f>
        <v/>
      </c>
      <c r="V3329" s="26">
        <f>N3329/(N3329+O3329)</f>
        <v/>
      </c>
      <c r="W3329" s="26">
        <f>U3329*V3329</f>
        <v/>
      </c>
      <c r="X3329" s="39">
        <f>T3329/N3329</f>
        <v/>
      </c>
      <c r="Y3329" s="41">
        <f>IF(W3329=MAXIFS(W$2:W$7201, A$2:A$7201, A3329, B$2:B$7201, B3329), "OPTIMAL", "")</f>
        <v/>
      </c>
    </row>
    <row r="3330" ht="20" customHeight="1">
      <c r="A3330" s="28" t="n">
        <v>4</v>
      </c>
      <c r="B3330" s="28" t="n">
        <v>45</v>
      </c>
      <c r="C3330" s="29" t="n">
        <v>105</v>
      </c>
      <c r="D3330" s="29" t="n">
        <v>3</v>
      </c>
      <c r="E3330" s="30" t="n">
        <v>4</v>
      </c>
      <c r="F3330" s="29" t="n">
        <v>1.5</v>
      </c>
      <c r="G3330" s="28" t="n">
        <v>50</v>
      </c>
      <c r="H3330" s="30" t="inlineStr">
        <is>
          <t>ON</t>
        </is>
      </c>
      <c r="I3330" s="31" t="n">
        <v>1132.611974342026</v>
      </c>
      <c r="J3330" s="31" t="n">
        <v>6657.967474874614</v>
      </c>
      <c r="K3330" s="31" t="n">
        <v>3166.666666666667</v>
      </c>
      <c r="L3330" s="31" t="n">
        <v>150</v>
      </c>
      <c r="M3330" s="31">
        <f>I3330+J3330+K3330+L3330</f>
        <v/>
      </c>
      <c r="N3330" s="31">
        <f>M3330*'Dashboard &amp; Optimisation'!$B$18/('Dashboard &amp; Optimisation'!$B$16/3.6)</f>
        <v/>
      </c>
      <c r="O3330" s="31" t="n">
        <v>975.3393374102631</v>
      </c>
      <c r="P3330" s="32" t="n">
        <v>0.07113672976819811</v>
      </c>
      <c r="Q3330" s="33" t="n">
        <v>6.521441424527548</v>
      </c>
      <c r="R3330" s="31" t="n">
        <v>3939.758854137988</v>
      </c>
      <c r="S3330" s="31">
        <f>R3330*IF(A3330=4, 2.0, 3.0)</f>
        <v/>
      </c>
      <c r="T3330" s="29">
        <f>'Dashboard &amp; Optimisation'!$B$18*U3330</f>
        <v/>
      </c>
      <c r="U3330" s="34">
        <f>MIN(1, S3330/M3330)</f>
        <v/>
      </c>
      <c r="V3330" s="34">
        <f>N3330/(N3330+O3330)</f>
        <v/>
      </c>
      <c r="W3330" s="34">
        <f>U3330*V3330</f>
        <v/>
      </c>
      <c r="X3330" s="32">
        <f>T3330/N3330</f>
        <v/>
      </c>
      <c r="Y3330" s="35">
        <f>IF(W3330=MAXIFS(W$2:W$7201, A$2:A$7201, A3330, B$2:B$7201, B3330), "OPTIMAL", "")</f>
        <v/>
      </c>
    </row>
    <row r="3331" ht="20" customHeight="1">
      <c r="A3331" s="36" t="n">
        <v>4</v>
      </c>
      <c r="B3331" s="36" t="n">
        <v>45</v>
      </c>
      <c r="C3331" s="37" t="n">
        <v>105</v>
      </c>
      <c r="D3331" s="37" t="n">
        <v>3</v>
      </c>
      <c r="E3331" s="6" t="n">
        <v>4</v>
      </c>
      <c r="F3331" s="37" t="n">
        <v>1.5</v>
      </c>
      <c r="G3331" s="36" t="n">
        <v>50</v>
      </c>
      <c r="H3331" s="6" t="inlineStr">
        <is>
          <t>OFF</t>
        </is>
      </c>
      <c r="I3331" s="38" t="n">
        <v>1132.611974342026</v>
      </c>
      <c r="J3331" s="38" t="n">
        <v>6657.967474874614</v>
      </c>
      <c r="K3331" s="38" t="n">
        <v>3166.666666666667</v>
      </c>
      <c r="L3331" s="38" t="n">
        <v>150</v>
      </c>
      <c r="M3331" s="38">
        <f>I3331+J3331+K3331+L3331</f>
        <v/>
      </c>
      <c r="N3331" s="38">
        <f>M3331*'Dashboard &amp; Optimisation'!$B$18/('Dashboard &amp; Optimisation'!$B$16/3.6)</f>
        <v/>
      </c>
      <c r="O3331" s="38" t="n">
        <v>975.3393374102631</v>
      </c>
      <c r="P3331" s="39" t="n">
        <v>0.296433542945406</v>
      </c>
      <c r="Q3331" s="40" t="n">
        <v>6.521441424527548</v>
      </c>
      <c r="R3331" s="38" t="n">
        <v>945.4448311549394</v>
      </c>
      <c r="S3331" s="38">
        <f>R3331*IF(A3331=4, 2.0, 3.0)</f>
        <v/>
      </c>
      <c r="T3331" s="37">
        <f>'Dashboard &amp; Optimisation'!$B$18*U3331</f>
        <v/>
      </c>
      <c r="U3331" s="26">
        <f>MIN(1, S3331/M3331)</f>
        <v/>
      </c>
      <c r="V3331" s="26">
        <f>N3331/(N3331+O3331)</f>
        <v/>
      </c>
      <c r="W3331" s="26">
        <f>U3331*V3331</f>
        <v/>
      </c>
      <c r="X3331" s="39">
        <f>T3331/N3331</f>
        <v/>
      </c>
      <c r="Y3331" s="41">
        <f>IF(W3331=MAXIFS(W$2:W$7201, A$2:A$7201, A3331, B$2:B$7201, B3331), "OPTIMAL", "")</f>
        <v/>
      </c>
    </row>
    <row r="3332" ht="20" customHeight="1">
      <c r="A3332" s="28" t="n">
        <v>4</v>
      </c>
      <c r="B3332" s="28" t="n">
        <v>45</v>
      </c>
      <c r="C3332" s="29" t="n">
        <v>105</v>
      </c>
      <c r="D3332" s="29" t="n">
        <v>3</v>
      </c>
      <c r="E3332" s="30" t="n">
        <v>4</v>
      </c>
      <c r="F3332" s="29" t="n">
        <v>1.5</v>
      </c>
      <c r="G3332" s="28" t="n">
        <v>100</v>
      </c>
      <c r="H3332" s="30" t="inlineStr">
        <is>
          <t>ON</t>
        </is>
      </c>
      <c r="I3332" s="31" t="n">
        <v>1132.611974342026</v>
      </c>
      <c r="J3332" s="31" t="n">
        <v>6657.967474874614</v>
      </c>
      <c r="K3332" s="31" t="n">
        <v>3166.666666666667</v>
      </c>
      <c r="L3332" s="31" t="n">
        <v>150</v>
      </c>
      <c r="M3332" s="31">
        <f>I3332+J3332+K3332+L3332</f>
        <v/>
      </c>
      <c r="N3332" s="31">
        <f>M3332*'Dashboard &amp; Optimisation'!$B$18/('Dashboard &amp; Optimisation'!$B$16/3.6)</f>
        <v/>
      </c>
      <c r="O3332" s="31" t="n">
        <v>975.3393374102631</v>
      </c>
      <c r="P3332" s="32" t="n">
        <v>0.07189461044958809</v>
      </c>
      <c r="Q3332" s="33" t="n">
        <v>6.521441424527548</v>
      </c>
      <c r="R3332" s="31" t="n">
        <v>3898.227686416035</v>
      </c>
      <c r="S3332" s="31">
        <f>R3332*IF(A3332=4, 2.0, 3.0)</f>
        <v/>
      </c>
      <c r="T3332" s="29">
        <f>'Dashboard &amp; Optimisation'!$B$18*U3332</f>
        <v/>
      </c>
      <c r="U3332" s="34">
        <f>MIN(1, S3332/M3332)</f>
        <v/>
      </c>
      <c r="V3332" s="34">
        <f>N3332/(N3332+O3332)</f>
        <v/>
      </c>
      <c r="W3332" s="34">
        <f>U3332*V3332</f>
        <v/>
      </c>
      <c r="X3332" s="32">
        <f>T3332/N3332</f>
        <v/>
      </c>
      <c r="Y3332" s="35">
        <f>IF(W3332=MAXIFS(W$2:W$7201, A$2:A$7201, A3332, B$2:B$7201, B3332), "OPTIMAL", "")</f>
        <v/>
      </c>
    </row>
    <row r="3333" ht="20" customHeight="1">
      <c r="A3333" s="36" t="n">
        <v>4</v>
      </c>
      <c r="B3333" s="36" t="n">
        <v>45</v>
      </c>
      <c r="C3333" s="37" t="n">
        <v>105</v>
      </c>
      <c r="D3333" s="37" t="n">
        <v>3</v>
      </c>
      <c r="E3333" s="6" t="n">
        <v>4</v>
      </c>
      <c r="F3333" s="37" t="n">
        <v>1.5</v>
      </c>
      <c r="G3333" s="36" t="n">
        <v>100</v>
      </c>
      <c r="H3333" s="6" t="inlineStr">
        <is>
          <t>OFF</t>
        </is>
      </c>
      <c r="I3333" s="38" t="n">
        <v>1132.611974342026</v>
      </c>
      <c r="J3333" s="38" t="n">
        <v>6657.967474874614</v>
      </c>
      <c r="K3333" s="38" t="n">
        <v>3166.666666666667</v>
      </c>
      <c r="L3333" s="38" t="n">
        <v>150</v>
      </c>
      <c r="M3333" s="38">
        <f>I3333+J3333+K3333+L3333</f>
        <v/>
      </c>
      <c r="N3333" s="38">
        <f>M3333*'Dashboard &amp; Optimisation'!$B$18/('Dashboard &amp; Optimisation'!$B$16/3.6)</f>
        <v/>
      </c>
      <c r="O3333" s="38" t="n">
        <v>975.3393374102631</v>
      </c>
      <c r="P3333" s="39" t="n">
        <v>0.297191423626796</v>
      </c>
      <c r="Q3333" s="40" t="n">
        <v>6.521441424527548</v>
      </c>
      <c r="R3333" s="38" t="n">
        <v>943.0338114690142</v>
      </c>
      <c r="S3333" s="38">
        <f>R3333*IF(A3333=4, 2.0, 3.0)</f>
        <v/>
      </c>
      <c r="T3333" s="37">
        <f>'Dashboard &amp; Optimisation'!$B$18*U3333</f>
        <v/>
      </c>
      <c r="U3333" s="26">
        <f>MIN(1, S3333/M3333)</f>
        <v/>
      </c>
      <c r="V3333" s="26">
        <f>N3333/(N3333+O3333)</f>
        <v/>
      </c>
      <c r="W3333" s="26">
        <f>U3333*V3333</f>
        <v/>
      </c>
      <c r="X3333" s="39">
        <f>T3333/N3333</f>
        <v/>
      </c>
      <c r="Y3333" s="41">
        <f>IF(W3333=MAXIFS(W$2:W$7201, A$2:A$7201, A3333, B$2:B$7201, B3333), "OPTIMAL", "")</f>
        <v/>
      </c>
    </row>
    <row r="3334" ht="20" customHeight="1">
      <c r="A3334" s="28" t="n">
        <v>4</v>
      </c>
      <c r="B3334" s="28" t="n">
        <v>45</v>
      </c>
      <c r="C3334" s="29" t="n">
        <v>105</v>
      </c>
      <c r="D3334" s="29" t="n">
        <v>3</v>
      </c>
      <c r="E3334" s="30" t="n">
        <v>4</v>
      </c>
      <c r="F3334" s="29" t="n">
        <v>1.5</v>
      </c>
      <c r="G3334" s="28" t="n">
        <v>150</v>
      </c>
      <c r="H3334" s="30" t="inlineStr">
        <is>
          <t>ON</t>
        </is>
      </c>
      <c r="I3334" s="31" t="n">
        <v>1132.611974342026</v>
      </c>
      <c r="J3334" s="31" t="n">
        <v>6657.967474874614</v>
      </c>
      <c r="K3334" s="31" t="n">
        <v>3166.666666666667</v>
      </c>
      <c r="L3334" s="31" t="n">
        <v>150</v>
      </c>
      <c r="M3334" s="31">
        <f>I3334+J3334+K3334+L3334</f>
        <v/>
      </c>
      <c r="N3334" s="31">
        <f>M3334*'Dashboard &amp; Optimisation'!$B$18/('Dashboard &amp; Optimisation'!$B$16/3.6)</f>
        <v/>
      </c>
      <c r="O3334" s="31" t="n">
        <v>975.3393374102631</v>
      </c>
      <c r="P3334" s="32" t="n">
        <v>0.07265249113097806</v>
      </c>
      <c r="Q3334" s="33" t="n">
        <v>6.521441424527548</v>
      </c>
      <c r="R3334" s="31" t="n">
        <v>3857.562990557664</v>
      </c>
      <c r="S3334" s="31">
        <f>R3334*IF(A3334=4, 2.0, 3.0)</f>
        <v/>
      </c>
      <c r="T3334" s="29">
        <f>'Dashboard &amp; Optimisation'!$B$18*U3334</f>
        <v/>
      </c>
      <c r="U3334" s="34">
        <f>MIN(1, S3334/M3334)</f>
        <v/>
      </c>
      <c r="V3334" s="34">
        <f>N3334/(N3334+O3334)</f>
        <v/>
      </c>
      <c r="W3334" s="34">
        <f>U3334*V3334</f>
        <v/>
      </c>
      <c r="X3334" s="32">
        <f>T3334/N3334</f>
        <v/>
      </c>
      <c r="Y3334" s="35">
        <f>IF(W3334=MAXIFS(W$2:W$7201, A$2:A$7201, A3334, B$2:B$7201, B3334), "OPTIMAL", "")</f>
        <v/>
      </c>
    </row>
    <row r="3335" ht="20" customHeight="1">
      <c r="A3335" s="36" t="n">
        <v>4</v>
      </c>
      <c r="B3335" s="36" t="n">
        <v>45</v>
      </c>
      <c r="C3335" s="37" t="n">
        <v>105</v>
      </c>
      <c r="D3335" s="37" t="n">
        <v>3</v>
      </c>
      <c r="E3335" s="6" t="n">
        <v>4</v>
      </c>
      <c r="F3335" s="37" t="n">
        <v>1.5</v>
      </c>
      <c r="G3335" s="36" t="n">
        <v>150</v>
      </c>
      <c r="H3335" s="6" t="inlineStr">
        <is>
          <t>OFF</t>
        </is>
      </c>
      <c r="I3335" s="38" t="n">
        <v>1132.611974342026</v>
      </c>
      <c r="J3335" s="38" t="n">
        <v>6657.967474874614</v>
      </c>
      <c r="K3335" s="38" t="n">
        <v>3166.666666666667</v>
      </c>
      <c r="L3335" s="38" t="n">
        <v>150</v>
      </c>
      <c r="M3335" s="38">
        <f>I3335+J3335+K3335+L3335</f>
        <v/>
      </c>
      <c r="N3335" s="38">
        <f>M3335*'Dashboard &amp; Optimisation'!$B$18/('Dashboard &amp; Optimisation'!$B$16/3.6)</f>
        <v/>
      </c>
      <c r="O3335" s="38" t="n">
        <v>975.3393374102631</v>
      </c>
      <c r="P3335" s="39" t="n">
        <v>0.297949304308186</v>
      </c>
      <c r="Q3335" s="40" t="n">
        <v>6.521441424527548</v>
      </c>
      <c r="R3335" s="38" t="n">
        <v>940.6350573948289</v>
      </c>
      <c r="S3335" s="38">
        <f>R3335*IF(A3335=4, 2.0, 3.0)</f>
        <v/>
      </c>
      <c r="T3335" s="37">
        <f>'Dashboard &amp; Optimisation'!$B$18*U3335</f>
        <v/>
      </c>
      <c r="U3335" s="26">
        <f>MIN(1, S3335/M3335)</f>
        <v/>
      </c>
      <c r="V3335" s="26">
        <f>N3335/(N3335+O3335)</f>
        <v/>
      </c>
      <c r="W3335" s="26">
        <f>U3335*V3335</f>
        <v/>
      </c>
      <c r="X3335" s="39">
        <f>T3335/N3335</f>
        <v/>
      </c>
      <c r="Y3335" s="41">
        <f>IF(W3335=MAXIFS(W$2:W$7201, A$2:A$7201, A3335, B$2:B$7201, B3335), "OPTIMAL", "")</f>
        <v/>
      </c>
    </row>
    <row r="3336" ht="20" customHeight="1">
      <c r="A3336" s="28" t="n">
        <v>4</v>
      </c>
      <c r="B3336" s="28" t="n">
        <v>45</v>
      </c>
      <c r="C3336" s="29" t="n">
        <v>105</v>
      </c>
      <c r="D3336" s="29" t="n">
        <v>3</v>
      </c>
      <c r="E3336" s="30" t="n">
        <v>4</v>
      </c>
      <c r="F3336" s="29" t="n">
        <v>1.5</v>
      </c>
      <c r="G3336" s="28" t="n">
        <v>200</v>
      </c>
      <c r="H3336" s="30" t="inlineStr">
        <is>
          <t>ON</t>
        </is>
      </c>
      <c r="I3336" s="31" t="n">
        <v>1132.611974342026</v>
      </c>
      <c r="J3336" s="31" t="n">
        <v>6657.967474874614</v>
      </c>
      <c r="K3336" s="31" t="n">
        <v>3166.666666666667</v>
      </c>
      <c r="L3336" s="31" t="n">
        <v>150</v>
      </c>
      <c r="M3336" s="31">
        <f>I3336+J3336+K3336+L3336</f>
        <v/>
      </c>
      <c r="N3336" s="31">
        <f>M3336*'Dashboard &amp; Optimisation'!$B$18/('Dashboard &amp; Optimisation'!$B$16/3.6)</f>
        <v/>
      </c>
      <c r="O3336" s="31" t="n">
        <v>975.3393374102631</v>
      </c>
      <c r="P3336" s="32" t="n">
        <v>0.07341037181236805</v>
      </c>
      <c r="Q3336" s="33" t="n">
        <v>6.521441424527548</v>
      </c>
      <c r="R3336" s="31" t="n">
        <v>3817.73793047949</v>
      </c>
      <c r="S3336" s="31">
        <f>R3336*IF(A3336=4, 2.0, 3.0)</f>
        <v/>
      </c>
      <c r="T3336" s="29">
        <f>'Dashboard &amp; Optimisation'!$B$18*U3336</f>
        <v/>
      </c>
      <c r="U3336" s="34">
        <f>MIN(1, S3336/M3336)</f>
        <v/>
      </c>
      <c r="V3336" s="34">
        <f>N3336/(N3336+O3336)</f>
        <v/>
      </c>
      <c r="W3336" s="34">
        <f>U3336*V3336</f>
        <v/>
      </c>
      <c r="X3336" s="32">
        <f>T3336/N3336</f>
        <v/>
      </c>
      <c r="Y3336" s="35">
        <f>IF(W3336=MAXIFS(W$2:W$7201, A$2:A$7201, A3336, B$2:B$7201, B3336), "OPTIMAL", "")</f>
        <v/>
      </c>
    </row>
    <row r="3337" ht="20" customHeight="1">
      <c r="A3337" s="36" t="n">
        <v>4</v>
      </c>
      <c r="B3337" s="36" t="n">
        <v>45</v>
      </c>
      <c r="C3337" s="37" t="n">
        <v>105</v>
      </c>
      <c r="D3337" s="37" t="n">
        <v>3</v>
      </c>
      <c r="E3337" s="6" t="n">
        <v>4</v>
      </c>
      <c r="F3337" s="37" t="n">
        <v>1.5</v>
      </c>
      <c r="G3337" s="36" t="n">
        <v>200</v>
      </c>
      <c r="H3337" s="6" t="inlineStr">
        <is>
          <t>OFF</t>
        </is>
      </c>
      <c r="I3337" s="38" t="n">
        <v>1132.611974342026</v>
      </c>
      <c r="J3337" s="38" t="n">
        <v>6657.967474874614</v>
      </c>
      <c r="K3337" s="38" t="n">
        <v>3166.666666666667</v>
      </c>
      <c r="L3337" s="38" t="n">
        <v>150</v>
      </c>
      <c r="M3337" s="38">
        <f>I3337+J3337+K3337+L3337</f>
        <v/>
      </c>
      <c r="N3337" s="38">
        <f>M3337*'Dashboard &amp; Optimisation'!$B$18/('Dashboard &amp; Optimisation'!$B$16/3.6)</f>
        <v/>
      </c>
      <c r="O3337" s="38" t="n">
        <v>975.3393374102631</v>
      </c>
      <c r="P3337" s="39" t="n">
        <v>0.298707184989576</v>
      </c>
      <c r="Q3337" s="40" t="n">
        <v>6.521441424527548</v>
      </c>
      <c r="R3337" s="38" t="n">
        <v>938.2484755713532</v>
      </c>
      <c r="S3337" s="38">
        <f>R3337*IF(A3337=4, 2.0, 3.0)</f>
        <v/>
      </c>
      <c r="T3337" s="37">
        <f>'Dashboard &amp; Optimisation'!$B$18*U3337</f>
        <v/>
      </c>
      <c r="U3337" s="26">
        <f>MIN(1, S3337/M3337)</f>
        <v/>
      </c>
      <c r="V3337" s="26">
        <f>N3337/(N3337+O3337)</f>
        <v/>
      </c>
      <c r="W3337" s="26">
        <f>U3337*V3337</f>
        <v/>
      </c>
      <c r="X3337" s="39">
        <f>T3337/N3337</f>
        <v/>
      </c>
      <c r="Y3337" s="41">
        <f>IF(W3337=MAXIFS(W$2:W$7201, A$2:A$7201, A3337, B$2:B$7201, B3337), "OPTIMAL", "")</f>
        <v/>
      </c>
    </row>
    <row r="3338" ht="20" customHeight="1">
      <c r="A3338" s="28" t="n">
        <v>4</v>
      </c>
      <c r="B3338" s="28" t="n">
        <v>45</v>
      </c>
      <c r="C3338" s="29" t="n">
        <v>105</v>
      </c>
      <c r="D3338" s="29" t="n">
        <v>3</v>
      </c>
      <c r="E3338" s="30" t="n">
        <v>4</v>
      </c>
      <c r="F3338" s="29" t="n">
        <v>2</v>
      </c>
      <c r="G3338" s="28" t="n">
        <v>50</v>
      </c>
      <c r="H3338" s="30" t="inlineStr">
        <is>
          <t>ON</t>
        </is>
      </c>
      <c r="I3338" s="31" t="n">
        <v>1132.611974342026</v>
      </c>
      <c r="J3338" s="31" t="n">
        <v>6657.967474874614</v>
      </c>
      <c r="K3338" s="31" t="n">
        <v>3166.666666666667</v>
      </c>
      <c r="L3338" s="31" t="n">
        <v>150</v>
      </c>
      <c r="M3338" s="31">
        <f>I3338+J3338+K3338+L3338</f>
        <v/>
      </c>
      <c r="N3338" s="31">
        <f>M3338*'Dashboard &amp; Optimisation'!$B$18/('Dashboard &amp; Optimisation'!$B$16/3.6)</f>
        <v/>
      </c>
      <c r="O3338" s="31" t="n">
        <v>1069.324133140421</v>
      </c>
      <c r="P3338" s="32" t="n">
        <v>0.0683417844463549</v>
      </c>
      <c r="Q3338" s="33" t="n">
        <v>8.628588566036731</v>
      </c>
      <c r="R3338" s="31" t="n">
        <v>4144.885690150256</v>
      </c>
      <c r="S3338" s="31">
        <f>R3338*IF(A3338=4, 2.0, 3.0)</f>
        <v/>
      </c>
      <c r="T3338" s="29">
        <f>'Dashboard &amp; Optimisation'!$B$18*U3338</f>
        <v/>
      </c>
      <c r="U3338" s="34">
        <f>MIN(1, S3338/M3338)</f>
        <v/>
      </c>
      <c r="V3338" s="34">
        <f>N3338/(N3338+O3338)</f>
        <v/>
      </c>
      <c r="W3338" s="34">
        <f>U3338*V3338</f>
        <v/>
      </c>
      <c r="X3338" s="32">
        <f>T3338/N3338</f>
        <v/>
      </c>
      <c r="Y3338" s="35">
        <f>IF(W3338=MAXIFS(W$2:W$7201, A$2:A$7201, A3338, B$2:B$7201, B3338), "OPTIMAL", "")</f>
        <v/>
      </c>
    </row>
    <row r="3339" ht="20" customHeight="1">
      <c r="A3339" s="36" t="n">
        <v>4</v>
      </c>
      <c r="B3339" s="36" t="n">
        <v>45</v>
      </c>
      <c r="C3339" s="37" t="n">
        <v>105</v>
      </c>
      <c r="D3339" s="37" t="n">
        <v>3</v>
      </c>
      <c r="E3339" s="6" t="n">
        <v>4</v>
      </c>
      <c r="F3339" s="37" t="n">
        <v>2</v>
      </c>
      <c r="G3339" s="36" t="n">
        <v>50</v>
      </c>
      <c r="H3339" s="6" t="inlineStr">
        <is>
          <t>OFF</t>
        </is>
      </c>
      <c r="I3339" s="38" t="n">
        <v>1132.611974342026</v>
      </c>
      <c r="J3339" s="38" t="n">
        <v>6657.967474874614</v>
      </c>
      <c r="K3339" s="38" t="n">
        <v>3166.666666666667</v>
      </c>
      <c r="L3339" s="38" t="n">
        <v>150</v>
      </c>
      <c r="M3339" s="38">
        <f>I3339+J3339+K3339+L3339</f>
        <v/>
      </c>
      <c r="N3339" s="38">
        <f>M3339*'Dashboard &amp; Optimisation'!$B$18/('Dashboard &amp; Optimisation'!$B$16/3.6)</f>
        <v/>
      </c>
      <c r="O3339" s="38" t="n">
        <v>1069.324133140421</v>
      </c>
      <c r="P3339" s="39" t="n">
        <v>0.2946565137624617</v>
      </c>
      <c r="Q3339" s="40" t="n">
        <v>8.628588566036731</v>
      </c>
      <c r="R3339" s="38" t="n">
        <v>961.3528673572371</v>
      </c>
      <c r="S3339" s="38">
        <f>R3339*IF(A3339=4, 2.0, 3.0)</f>
        <v/>
      </c>
      <c r="T3339" s="37">
        <f>'Dashboard &amp; Optimisation'!$B$18*U3339</f>
        <v/>
      </c>
      <c r="U3339" s="26">
        <f>MIN(1, S3339/M3339)</f>
        <v/>
      </c>
      <c r="V3339" s="26">
        <f>N3339/(N3339+O3339)</f>
        <v/>
      </c>
      <c r="W3339" s="26">
        <f>U3339*V3339</f>
        <v/>
      </c>
      <c r="X3339" s="39">
        <f>T3339/N3339</f>
        <v/>
      </c>
      <c r="Y3339" s="41">
        <f>IF(W3339=MAXIFS(W$2:W$7201, A$2:A$7201, A3339, B$2:B$7201, B3339), "OPTIMAL", "")</f>
        <v/>
      </c>
    </row>
    <row r="3340" ht="20" customHeight="1">
      <c r="A3340" s="28" t="n">
        <v>4</v>
      </c>
      <c r="B3340" s="28" t="n">
        <v>45</v>
      </c>
      <c r="C3340" s="29" t="n">
        <v>105</v>
      </c>
      <c r="D3340" s="29" t="n">
        <v>3</v>
      </c>
      <c r="E3340" s="30" t="n">
        <v>4</v>
      </c>
      <c r="F3340" s="29" t="n">
        <v>2</v>
      </c>
      <c r="G3340" s="28" t="n">
        <v>100</v>
      </c>
      <c r="H3340" s="30" t="inlineStr">
        <is>
          <t>ON</t>
        </is>
      </c>
      <c r="I3340" s="31" t="n">
        <v>1132.611974342026</v>
      </c>
      <c r="J3340" s="31" t="n">
        <v>6657.967474874614</v>
      </c>
      <c r="K3340" s="31" t="n">
        <v>3166.666666666667</v>
      </c>
      <c r="L3340" s="31" t="n">
        <v>150</v>
      </c>
      <c r="M3340" s="31">
        <f>I3340+J3340+K3340+L3340</f>
        <v/>
      </c>
      <c r="N3340" s="31">
        <f>M3340*'Dashboard &amp; Optimisation'!$B$18/('Dashboard &amp; Optimisation'!$B$16/3.6)</f>
        <v/>
      </c>
      <c r="O3340" s="31" t="n">
        <v>1069.324133140421</v>
      </c>
      <c r="P3340" s="32" t="n">
        <v>0.06909966512774487</v>
      </c>
      <c r="Q3340" s="33" t="n">
        <v>8.628588566036731</v>
      </c>
      <c r="R3340" s="31" t="n">
        <v>4099.424850574156</v>
      </c>
      <c r="S3340" s="31">
        <f>R3340*IF(A3340=4, 2.0, 3.0)</f>
        <v/>
      </c>
      <c r="T3340" s="29">
        <f>'Dashboard &amp; Optimisation'!$B$18*U3340</f>
        <v/>
      </c>
      <c r="U3340" s="34">
        <f>MIN(1, S3340/M3340)</f>
        <v/>
      </c>
      <c r="V3340" s="34">
        <f>N3340/(N3340+O3340)</f>
        <v/>
      </c>
      <c r="W3340" s="34">
        <f>U3340*V3340</f>
        <v/>
      </c>
      <c r="X3340" s="32">
        <f>T3340/N3340</f>
        <v/>
      </c>
      <c r="Y3340" s="35">
        <f>IF(W3340=MAXIFS(W$2:W$7201, A$2:A$7201, A3340, B$2:B$7201, B3340), "OPTIMAL", "")</f>
        <v/>
      </c>
    </row>
    <row r="3341" ht="20" customHeight="1">
      <c r="A3341" s="36" t="n">
        <v>4</v>
      </c>
      <c r="B3341" s="36" t="n">
        <v>45</v>
      </c>
      <c r="C3341" s="37" t="n">
        <v>105</v>
      </c>
      <c r="D3341" s="37" t="n">
        <v>3</v>
      </c>
      <c r="E3341" s="6" t="n">
        <v>4</v>
      </c>
      <c r="F3341" s="37" t="n">
        <v>2</v>
      </c>
      <c r="G3341" s="36" t="n">
        <v>100</v>
      </c>
      <c r="H3341" s="6" t="inlineStr">
        <is>
          <t>OFF</t>
        </is>
      </c>
      <c r="I3341" s="38" t="n">
        <v>1132.611974342026</v>
      </c>
      <c r="J3341" s="38" t="n">
        <v>6657.967474874614</v>
      </c>
      <c r="K3341" s="38" t="n">
        <v>3166.666666666667</v>
      </c>
      <c r="L3341" s="38" t="n">
        <v>150</v>
      </c>
      <c r="M3341" s="38">
        <f>I3341+J3341+K3341+L3341</f>
        <v/>
      </c>
      <c r="N3341" s="38">
        <f>M3341*'Dashboard &amp; Optimisation'!$B$18/('Dashboard &amp; Optimisation'!$B$16/3.6)</f>
        <v/>
      </c>
      <c r="O3341" s="38" t="n">
        <v>1069.324133140421</v>
      </c>
      <c r="P3341" s="39" t="n">
        <v>0.2954143944438517</v>
      </c>
      <c r="Q3341" s="40" t="n">
        <v>8.628588566036731</v>
      </c>
      <c r="R3341" s="38" t="n">
        <v>958.8865326766249</v>
      </c>
      <c r="S3341" s="38">
        <f>R3341*IF(A3341=4, 2.0, 3.0)</f>
        <v/>
      </c>
      <c r="T3341" s="37">
        <f>'Dashboard &amp; Optimisation'!$B$18*U3341</f>
        <v/>
      </c>
      <c r="U3341" s="26">
        <f>MIN(1, S3341/M3341)</f>
        <v/>
      </c>
      <c r="V3341" s="26">
        <f>N3341/(N3341+O3341)</f>
        <v/>
      </c>
      <c r="W3341" s="26">
        <f>U3341*V3341</f>
        <v/>
      </c>
      <c r="X3341" s="39">
        <f>T3341/N3341</f>
        <v/>
      </c>
      <c r="Y3341" s="41">
        <f>IF(W3341=MAXIFS(W$2:W$7201, A$2:A$7201, A3341, B$2:B$7201, B3341), "OPTIMAL", "")</f>
        <v/>
      </c>
    </row>
    <row r="3342" ht="20" customHeight="1">
      <c r="A3342" s="28" t="n">
        <v>4</v>
      </c>
      <c r="B3342" s="28" t="n">
        <v>45</v>
      </c>
      <c r="C3342" s="29" t="n">
        <v>105</v>
      </c>
      <c r="D3342" s="29" t="n">
        <v>3</v>
      </c>
      <c r="E3342" s="30" t="n">
        <v>4</v>
      </c>
      <c r="F3342" s="29" t="n">
        <v>2</v>
      </c>
      <c r="G3342" s="28" t="n">
        <v>150</v>
      </c>
      <c r="H3342" s="30" t="inlineStr">
        <is>
          <t>ON</t>
        </is>
      </c>
      <c r="I3342" s="31" t="n">
        <v>1132.611974342026</v>
      </c>
      <c r="J3342" s="31" t="n">
        <v>6657.967474874614</v>
      </c>
      <c r="K3342" s="31" t="n">
        <v>3166.666666666667</v>
      </c>
      <c r="L3342" s="31" t="n">
        <v>150</v>
      </c>
      <c r="M3342" s="31">
        <f>I3342+J3342+K3342+L3342</f>
        <v/>
      </c>
      <c r="N3342" s="31">
        <f>M3342*'Dashboard &amp; Optimisation'!$B$18/('Dashboard &amp; Optimisation'!$B$16/3.6)</f>
        <v/>
      </c>
      <c r="O3342" s="31" t="n">
        <v>1069.324133140421</v>
      </c>
      <c r="P3342" s="32" t="n">
        <v>0.06985754580913485</v>
      </c>
      <c r="Q3342" s="33" t="n">
        <v>8.628588566036731</v>
      </c>
      <c r="R3342" s="31" t="n">
        <v>4054.950415306293</v>
      </c>
      <c r="S3342" s="31">
        <f>R3342*IF(A3342=4, 2.0, 3.0)</f>
        <v/>
      </c>
      <c r="T3342" s="29">
        <f>'Dashboard &amp; Optimisation'!$B$18*U3342</f>
        <v/>
      </c>
      <c r="U3342" s="34">
        <f>MIN(1, S3342/M3342)</f>
        <v/>
      </c>
      <c r="V3342" s="34">
        <f>N3342/(N3342+O3342)</f>
        <v/>
      </c>
      <c r="W3342" s="34">
        <f>U3342*V3342</f>
        <v/>
      </c>
      <c r="X3342" s="32">
        <f>T3342/N3342</f>
        <v/>
      </c>
      <c r="Y3342" s="35">
        <f>IF(W3342=MAXIFS(W$2:W$7201, A$2:A$7201, A3342, B$2:B$7201, B3342), "OPTIMAL", "")</f>
        <v/>
      </c>
    </row>
    <row r="3343" ht="20" customHeight="1">
      <c r="A3343" s="36" t="n">
        <v>4</v>
      </c>
      <c r="B3343" s="36" t="n">
        <v>45</v>
      </c>
      <c r="C3343" s="37" t="n">
        <v>105</v>
      </c>
      <c r="D3343" s="37" t="n">
        <v>3</v>
      </c>
      <c r="E3343" s="6" t="n">
        <v>4</v>
      </c>
      <c r="F3343" s="37" t="n">
        <v>2</v>
      </c>
      <c r="G3343" s="36" t="n">
        <v>150</v>
      </c>
      <c r="H3343" s="6" t="inlineStr">
        <is>
          <t>OFF</t>
        </is>
      </c>
      <c r="I3343" s="38" t="n">
        <v>1132.611974342026</v>
      </c>
      <c r="J3343" s="38" t="n">
        <v>6657.967474874614</v>
      </c>
      <c r="K3343" s="38" t="n">
        <v>3166.666666666667</v>
      </c>
      <c r="L3343" s="38" t="n">
        <v>150</v>
      </c>
      <c r="M3343" s="38">
        <f>I3343+J3343+K3343+L3343</f>
        <v/>
      </c>
      <c r="N3343" s="38">
        <f>M3343*'Dashboard &amp; Optimisation'!$B$18/('Dashboard &amp; Optimisation'!$B$16/3.6)</f>
        <v/>
      </c>
      <c r="O3343" s="38" t="n">
        <v>1069.324133140421</v>
      </c>
      <c r="P3343" s="39" t="n">
        <v>0.2961722751252417</v>
      </c>
      <c r="Q3343" s="40" t="n">
        <v>8.628588566036731</v>
      </c>
      <c r="R3343" s="38" t="n">
        <v>956.4328202943523</v>
      </c>
      <c r="S3343" s="38">
        <f>R3343*IF(A3343=4, 2.0, 3.0)</f>
        <v/>
      </c>
      <c r="T3343" s="37">
        <f>'Dashboard &amp; Optimisation'!$B$18*U3343</f>
        <v/>
      </c>
      <c r="U3343" s="26">
        <f>MIN(1, S3343/M3343)</f>
        <v/>
      </c>
      <c r="V3343" s="26">
        <f>N3343/(N3343+O3343)</f>
        <v/>
      </c>
      <c r="W3343" s="26">
        <f>U3343*V3343</f>
        <v/>
      </c>
      <c r="X3343" s="39">
        <f>T3343/N3343</f>
        <v/>
      </c>
      <c r="Y3343" s="41">
        <f>IF(W3343=MAXIFS(W$2:W$7201, A$2:A$7201, A3343, B$2:B$7201, B3343), "OPTIMAL", "")</f>
        <v/>
      </c>
    </row>
    <row r="3344" ht="20" customHeight="1">
      <c r="A3344" s="28" t="n">
        <v>4</v>
      </c>
      <c r="B3344" s="28" t="n">
        <v>45</v>
      </c>
      <c r="C3344" s="29" t="n">
        <v>105</v>
      </c>
      <c r="D3344" s="29" t="n">
        <v>3</v>
      </c>
      <c r="E3344" s="30" t="n">
        <v>4</v>
      </c>
      <c r="F3344" s="29" t="n">
        <v>2</v>
      </c>
      <c r="G3344" s="28" t="n">
        <v>200</v>
      </c>
      <c r="H3344" s="30" t="inlineStr">
        <is>
          <t>ON</t>
        </is>
      </c>
      <c r="I3344" s="31" t="n">
        <v>1132.611974342026</v>
      </c>
      <c r="J3344" s="31" t="n">
        <v>6657.967474874614</v>
      </c>
      <c r="K3344" s="31" t="n">
        <v>3166.666666666667</v>
      </c>
      <c r="L3344" s="31" t="n">
        <v>150</v>
      </c>
      <c r="M3344" s="31">
        <f>I3344+J3344+K3344+L3344</f>
        <v/>
      </c>
      <c r="N3344" s="31">
        <f>M3344*'Dashboard &amp; Optimisation'!$B$18/('Dashboard &amp; Optimisation'!$B$16/3.6)</f>
        <v/>
      </c>
      <c r="O3344" s="31" t="n">
        <v>1069.324133140421</v>
      </c>
      <c r="P3344" s="32" t="n">
        <v>0.07061542649052484</v>
      </c>
      <c r="Q3344" s="33" t="n">
        <v>8.628588566036731</v>
      </c>
      <c r="R3344" s="31" t="n">
        <v>4011.430624568114</v>
      </c>
      <c r="S3344" s="31">
        <f>R3344*IF(A3344=4, 2.0, 3.0)</f>
        <v/>
      </c>
      <c r="T3344" s="29">
        <f>'Dashboard &amp; Optimisation'!$B$18*U3344</f>
        <v/>
      </c>
      <c r="U3344" s="34">
        <f>MIN(1, S3344/M3344)</f>
        <v/>
      </c>
      <c r="V3344" s="34">
        <f>N3344/(N3344+O3344)</f>
        <v/>
      </c>
      <c r="W3344" s="34">
        <f>U3344*V3344</f>
        <v/>
      </c>
      <c r="X3344" s="32">
        <f>T3344/N3344</f>
        <v/>
      </c>
      <c r="Y3344" s="35">
        <f>IF(W3344=MAXIFS(W$2:W$7201, A$2:A$7201, A3344, B$2:B$7201, B3344), "OPTIMAL", "")</f>
        <v/>
      </c>
    </row>
    <row r="3345" ht="20" customHeight="1">
      <c r="A3345" s="36" t="n">
        <v>4</v>
      </c>
      <c r="B3345" s="36" t="n">
        <v>45</v>
      </c>
      <c r="C3345" s="37" t="n">
        <v>105</v>
      </c>
      <c r="D3345" s="37" t="n">
        <v>3</v>
      </c>
      <c r="E3345" s="6" t="n">
        <v>4</v>
      </c>
      <c r="F3345" s="37" t="n">
        <v>2</v>
      </c>
      <c r="G3345" s="36" t="n">
        <v>200</v>
      </c>
      <c r="H3345" s="6" t="inlineStr">
        <is>
          <t>OFF</t>
        </is>
      </c>
      <c r="I3345" s="38" t="n">
        <v>1132.611974342026</v>
      </c>
      <c r="J3345" s="38" t="n">
        <v>6657.967474874614</v>
      </c>
      <c r="K3345" s="38" t="n">
        <v>3166.666666666667</v>
      </c>
      <c r="L3345" s="38" t="n">
        <v>150</v>
      </c>
      <c r="M3345" s="38">
        <f>I3345+J3345+K3345+L3345</f>
        <v/>
      </c>
      <c r="N3345" s="38">
        <f>M3345*'Dashboard &amp; Optimisation'!$B$18/('Dashboard &amp; Optimisation'!$B$16/3.6)</f>
        <v/>
      </c>
      <c r="O3345" s="38" t="n">
        <v>1069.324133140421</v>
      </c>
      <c r="P3345" s="39" t="n">
        <v>0.2969301558066317</v>
      </c>
      <c r="Q3345" s="40" t="n">
        <v>8.628588566036731</v>
      </c>
      <c r="R3345" s="38" t="n">
        <v>953.9916335594473</v>
      </c>
      <c r="S3345" s="38">
        <f>R3345*IF(A3345=4, 2.0, 3.0)</f>
        <v/>
      </c>
      <c r="T3345" s="37">
        <f>'Dashboard &amp; Optimisation'!$B$18*U3345</f>
        <v/>
      </c>
      <c r="U3345" s="26">
        <f>MIN(1, S3345/M3345)</f>
        <v/>
      </c>
      <c r="V3345" s="26">
        <f>N3345/(N3345+O3345)</f>
        <v/>
      </c>
      <c r="W3345" s="26">
        <f>U3345*V3345</f>
        <v/>
      </c>
      <c r="X3345" s="39">
        <f>T3345/N3345</f>
        <v/>
      </c>
      <c r="Y3345" s="41">
        <f>IF(W3345=MAXIFS(W$2:W$7201, A$2:A$7201, A3345, B$2:B$7201, B3345), "OPTIMAL", "")</f>
        <v/>
      </c>
    </row>
    <row r="3346" ht="20" customHeight="1">
      <c r="A3346" s="28" t="n">
        <v>4</v>
      </c>
      <c r="B3346" s="28" t="n">
        <v>45</v>
      </c>
      <c r="C3346" s="29" t="n">
        <v>105</v>
      </c>
      <c r="D3346" s="29" t="n">
        <v>3</v>
      </c>
      <c r="E3346" s="30" t="n">
        <v>8</v>
      </c>
      <c r="F3346" s="29" t="n">
        <v>1.5</v>
      </c>
      <c r="G3346" s="28" t="n">
        <v>50</v>
      </c>
      <c r="H3346" s="30" t="inlineStr">
        <is>
          <t>ON</t>
        </is>
      </c>
      <c r="I3346" s="31" t="n">
        <v>1132.611974342026</v>
      </c>
      <c r="J3346" s="31" t="n">
        <v>6657.967474874614</v>
      </c>
      <c r="K3346" s="31" t="n">
        <v>3166.666666666667</v>
      </c>
      <c r="L3346" s="31" t="n">
        <v>150</v>
      </c>
      <c r="M3346" s="31">
        <f>I3346+J3346+K3346+L3346</f>
        <v/>
      </c>
      <c r="N3346" s="31">
        <f>M3346*'Dashboard &amp; Optimisation'!$B$18/('Dashboard &amp; Optimisation'!$B$16/3.6)</f>
        <v/>
      </c>
      <c r="O3346" s="31" t="n">
        <v>1263.477407930433</v>
      </c>
      <c r="P3346" s="32" t="n">
        <v>0.05369970101510495</v>
      </c>
      <c r="Q3346" s="33" t="n">
        <v>12.84288284905509</v>
      </c>
      <c r="R3346" s="31" t="n">
        <v>5390.745034834661</v>
      </c>
      <c r="S3346" s="31">
        <f>R3346*IF(A3346=4, 2.0, 3.0)</f>
        <v/>
      </c>
      <c r="T3346" s="29">
        <f>'Dashboard &amp; Optimisation'!$B$18*U3346</f>
        <v/>
      </c>
      <c r="U3346" s="34">
        <f>MIN(1, S3346/M3346)</f>
        <v/>
      </c>
      <c r="V3346" s="34">
        <f>N3346/(N3346+O3346)</f>
        <v/>
      </c>
      <c r="W3346" s="34">
        <f>U3346*V3346</f>
        <v/>
      </c>
      <c r="X3346" s="32">
        <f>T3346/N3346</f>
        <v/>
      </c>
      <c r="Y3346" s="35">
        <f>IF(W3346=MAXIFS(W$2:W$7201, A$2:A$7201, A3346, B$2:B$7201, B3346), "OPTIMAL", "")</f>
        <v/>
      </c>
    </row>
    <row r="3347" ht="20" customHeight="1">
      <c r="A3347" s="36" t="n">
        <v>4</v>
      </c>
      <c r="B3347" s="36" t="n">
        <v>45</v>
      </c>
      <c r="C3347" s="37" t="n">
        <v>105</v>
      </c>
      <c r="D3347" s="37" t="n">
        <v>3</v>
      </c>
      <c r="E3347" s="6" t="n">
        <v>8</v>
      </c>
      <c r="F3347" s="37" t="n">
        <v>1.5</v>
      </c>
      <c r="G3347" s="36" t="n">
        <v>50</v>
      </c>
      <c r="H3347" s="6" t="inlineStr">
        <is>
          <t>OFF</t>
        </is>
      </c>
      <c r="I3347" s="38" t="n">
        <v>1132.611974342026</v>
      </c>
      <c r="J3347" s="38" t="n">
        <v>6657.967474874614</v>
      </c>
      <c r="K3347" s="38" t="n">
        <v>3166.666666666667</v>
      </c>
      <c r="L3347" s="38" t="n">
        <v>150</v>
      </c>
      <c r="M3347" s="38">
        <f>I3347+J3347+K3347+L3347</f>
        <v/>
      </c>
      <c r="N3347" s="38">
        <f>M3347*'Dashboard &amp; Optimisation'!$B$18/('Dashboard &amp; Optimisation'!$B$16/3.6)</f>
        <v/>
      </c>
      <c r="O3347" s="38" t="n">
        <v>1263.477407930433</v>
      </c>
      <c r="P3347" s="39" t="n">
        <v>0.2329582603077311</v>
      </c>
      <c r="Q3347" s="40" t="n">
        <v>12.84288284905509</v>
      </c>
      <c r="R3347" s="38" t="n">
        <v>1242.632033038392</v>
      </c>
      <c r="S3347" s="38">
        <f>R3347*IF(A3347=4, 2.0, 3.0)</f>
        <v/>
      </c>
      <c r="T3347" s="37">
        <f>'Dashboard &amp; Optimisation'!$B$18*U3347</f>
        <v/>
      </c>
      <c r="U3347" s="26">
        <f>MIN(1, S3347/M3347)</f>
        <v/>
      </c>
      <c r="V3347" s="26">
        <f>N3347/(N3347+O3347)</f>
        <v/>
      </c>
      <c r="W3347" s="26">
        <f>U3347*V3347</f>
        <v/>
      </c>
      <c r="X3347" s="39">
        <f>T3347/N3347</f>
        <v/>
      </c>
      <c r="Y3347" s="41">
        <f>IF(W3347=MAXIFS(W$2:W$7201, A$2:A$7201, A3347, B$2:B$7201, B3347), "OPTIMAL", "")</f>
        <v/>
      </c>
    </row>
    <row r="3348" ht="20" customHeight="1">
      <c r="A3348" s="28" t="n">
        <v>4</v>
      </c>
      <c r="B3348" s="28" t="n">
        <v>45</v>
      </c>
      <c r="C3348" s="29" t="n">
        <v>105</v>
      </c>
      <c r="D3348" s="29" t="n">
        <v>3</v>
      </c>
      <c r="E3348" s="30" t="n">
        <v>8</v>
      </c>
      <c r="F3348" s="29" t="n">
        <v>1.5</v>
      </c>
      <c r="G3348" s="28" t="n">
        <v>100</v>
      </c>
      <c r="H3348" s="30" t="inlineStr">
        <is>
          <t>ON</t>
        </is>
      </c>
      <c r="I3348" s="31" t="n">
        <v>1132.611974342026</v>
      </c>
      <c r="J3348" s="31" t="n">
        <v>6657.967474874614</v>
      </c>
      <c r="K3348" s="31" t="n">
        <v>3166.666666666667</v>
      </c>
      <c r="L3348" s="31" t="n">
        <v>150</v>
      </c>
      <c r="M3348" s="31">
        <f>I3348+J3348+K3348+L3348</f>
        <v/>
      </c>
      <c r="N3348" s="31">
        <f>M3348*'Dashboard &amp; Optimisation'!$B$18/('Dashboard &amp; Optimisation'!$B$16/3.6)</f>
        <v/>
      </c>
      <c r="O3348" s="31" t="n">
        <v>1263.477407930433</v>
      </c>
      <c r="P3348" s="32" t="n">
        <v>0.05445758169649494</v>
      </c>
      <c r="Q3348" s="33" t="n">
        <v>12.84288284905509</v>
      </c>
      <c r="R3348" s="31" t="n">
        <v>5315.722578953865</v>
      </c>
      <c r="S3348" s="31">
        <f>R3348*IF(A3348=4, 2.0, 3.0)</f>
        <v/>
      </c>
      <c r="T3348" s="29">
        <f>'Dashboard &amp; Optimisation'!$B$18*U3348</f>
        <v/>
      </c>
      <c r="U3348" s="34">
        <f>MIN(1, S3348/M3348)</f>
        <v/>
      </c>
      <c r="V3348" s="34">
        <f>N3348/(N3348+O3348)</f>
        <v/>
      </c>
      <c r="W3348" s="34">
        <f>U3348*V3348</f>
        <v/>
      </c>
      <c r="X3348" s="32">
        <f>T3348/N3348</f>
        <v/>
      </c>
      <c r="Y3348" s="35">
        <f>IF(W3348=MAXIFS(W$2:W$7201, A$2:A$7201, A3348, B$2:B$7201, B3348), "OPTIMAL", "")</f>
        <v/>
      </c>
    </row>
    <row r="3349" ht="20" customHeight="1">
      <c r="A3349" s="36" t="n">
        <v>4</v>
      </c>
      <c r="B3349" s="36" t="n">
        <v>45</v>
      </c>
      <c r="C3349" s="37" t="n">
        <v>105</v>
      </c>
      <c r="D3349" s="37" t="n">
        <v>3</v>
      </c>
      <c r="E3349" s="6" t="n">
        <v>8</v>
      </c>
      <c r="F3349" s="37" t="n">
        <v>1.5</v>
      </c>
      <c r="G3349" s="36" t="n">
        <v>100</v>
      </c>
      <c r="H3349" s="6" t="inlineStr">
        <is>
          <t>OFF</t>
        </is>
      </c>
      <c r="I3349" s="38" t="n">
        <v>1132.611974342026</v>
      </c>
      <c r="J3349" s="38" t="n">
        <v>6657.967474874614</v>
      </c>
      <c r="K3349" s="38" t="n">
        <v>3166.666666666667</v>
      </c>
      <c r="L3349" s="38" t="n">
        <v>150</v>
      </c>
      <c r="M3349" s="38">
        <f>I3349+J3349+K3349+L3349</f>
        <v/>
      </c>
      <c r="N3349" s="38">
        <f>M3349*'Dashboard &amp; Optimisation'!$B$18/('Dashboard &amp; Optimisation'!$B$16/3.6)</f>
        <v/>
      </c>
      <c r="O3349" s="38" t="n">
        <v>1263.477407930433</v>
      </c>
      <c r="P3349" s="39" t="n">
        <v>0.233716140989121</v>
      </c>
      <c r="Q3349" s="40" t="n">
        <v>12.84288284905509</v>
      </c>
      <c r="R3349" s="38" t="n">
        <v>1238.602500427035</v>
      </c>
      <c r="S3349" s="38">
        <f>R3349*IF(A3349=4, 2.0, 3.0)</f>
        <v/>
      </c>
      <c r="T3349" s="37">
        <f>'Dashboard &amp; Optimisation'!$B$18*U3349</f>
        <v/>
      </c>
      <c r="U3349" s="26">
        <f>MIN(1, S3349/M3349)</f>
        <v/>
      </c>
      <c r="V3349" s="26">
        <f>N3349/(N3349+O3349)</f>
        <v/>
      </c>
      <c r="W3349" s="26">
        <f>U3349*V3349</f>
        <v/>
      </c>
      <c r="X3349" s="39">
        <f>T3349/N3349</f>
        <v/>
      </c>
      <c r="Y3349" s="41">
        <f>IF(W3349=MAXIFS(W$2:W$7201, A$2:A$7201, A3349, B$2:B$7201, B3349), "OPTIMAL", "")</f>
        <v/>
      </c>
    </row>
    <row r="3350" ht="20" customHeight="1">
      <c r="A3350" s="28" t="n">
        <v>4</v>
      </c>
      <c r="B3350" s="28" t="n">
        <v>45</v>
      </c>
      <c r="C3350" s="29" t="n">
        <v>105</v>
      </c>
      <c r="D3350" s="29" t="n">
        <v>3</v>
      </c>
      <c r="E3350" s="30" t="n">
        <v>8</v>
      </c>
      <c r="F3350" s="29" t="n">
        <v>1.5</v>
      </c>
      <c r="G3350" s="28" t="n">
        <v>150</v>
      </c>
      <c r="H3350" s="30" t="inlineStr">
        <is>
          <t>ON</t>
        </is>
      </c>
      <c r="I3350" s="31" t="n">
        <v>1132.611974342026</v>
      </c>
      <c r="J3350" s="31" t="n">
        <v>6657.967474874614</v>
      </c>
      <c r="K3350" s="31" t="n">
        <v>3166.666666666667</v>
      </c>
      <c r="L3350" s="31" t="n">
        <v>150</v>
      </c>
      <c r="M3350" s="31">
        <f>I3350+J3350+K3350+L3350</f>
        <v/>
      </c>
      <c r="N3350" s="31">
        <f>M3350*'Dashboard &amp; Optimisation'!$B$18/('Dashboard &amp; Optimisation'!$B$16/3.6)</f>
        <v/>
      </c>
      <c r="O3350" s="31" t="n">
        <v>1263.477407930433</v>
      </c>
      <c r="P3350" s="32" t="n">
        <v>0.05521546237788491</v>
      </c>
      <c r="Q3350" s="33" t="n">
        <v>12.84288284905509</v>
      </c>
      <c r="R3350" s="31" t="n">
        <v>5242.759621175009</v>
      </c>
      <c r="S3350" s="31">
        <f>R3350*IF(A3350=4, 2.0, 3.0)</f>
        <v/>
      </c>
      <c r="T3350" s="29">
        <f>'Dashboard &amp; Optimisation'!$B$18*U3350</f>
        <v/>
      </c>
      <c r="U3350" s="34">
        <f>MIN(1, S3350/M3350)</f>
        <v/>
      </c>
      <c r="V3350" s="34">
        <f>N3350/(N3350+O3350)</f>
        <v/>
      </c>
      <c r="W3350" s="34">
        <f>U3350*V3350</f>
        <v/>
      </c>
      <c r="X3350" s="32">
        <f>T3350/N3350</f>
        <v/>
      </c>
      <c r="Y3350" s="35">
        <f>IF(W3350=MAXIFS(W$2:W$7201, A$2:A$7201, A3350, B$2:B$7201, B3350), "OPTIMAL", "")</f>
        <v/>
      </c>
    </row>
    <row r="3351" ht="20" customHeight="1">
      <c r="A3351" s="36" t="n">
        <v>4</v>
      </c>
      <c r="B3351" s="36" t="n">
        <v>45</v>
      </c>
      <c r="C3351" s="37" t="n">
        <v>105</v>
      </c>
      <c r="D3351" s="37" t="n">
        <v>3</v>
      </c>
      <c r="E3351" s="6" t="n">
        <v>8</v>
      </c>
      <c r="F3351" s="37" t="n">
        <v>1.5</v>
      </c>
      <c r="G3351" s="36" t="n">
        <v>150</v>
      </c>
      <c r="H3351" s="6" t="inlineStr">
        <is>
          <t>OFF</t>
        </is>
      </c>
      <c r="I3351" s="38" t="n">
        <v>1132.611974342026</v>
      </c>
      <c r="J3351" s="38" t="n">
        <v>6657.967474874614</v>
      </c>
      <c r="K3351" s="38" t="n">
        <v>3166.666666666667</v>
      </c>
      <c r="L3351" s="38" t="n">
        <v>150</v>
      </c>
      <c r="M3351" s="38">
        <f>I3351+J3351+K3351+L3351</f>
        <v/>
      </c>
      <c r="N3351" s="38">
        <f>M3351*'Dashboard &amp; Optimisation'!$B$18/('Dashboard &amp; Optimisation'!$B$16/3.6)</f>
        <v/>
      </c>
      <c r="O3351" s="38" t="n">
        <v>1263.477407930433</v>
      </c>
      <c r="P3351" s="39" t="n">
        <v>0.234474021670511</v>
      </c>
      <c r="Q3351" s="40" t="n">
        <v>12.84288284905509</v>
      </c>
      <c r="R3351" s="38" t="n">
        <v>1234.59901679884</v>
      </c>
      <c r="S3351" s="38">
        <f>R3351*IF(A3351=4, 2.0, 3.0)</f>
        <v/>
      </c>
      <c r="T3351" s="37">
        <f>'Dashboard &amp; Optimisation'!$B$18*U3351</f>
        <v/>
      </c>
      <c r="U3351" s="26">
        <f>MIN(1, S3351/M3351)</f>
        <v/>
      </c>
      <c r="V3351" s="26">
        <f>N3351/(N3351+O3351)</f>
        <v/>
      </c>
      <c r="W3351" s="26">
        <f>U3351*V3351</f>
        <v/>
      </c>
      <c r="X3351" s="39">
        <f>T3351/N3351</f>
        <v/>
      </c>
      <c r="Y3351" s="41">
        <f>IF(W3351=MAXIFS(W$2:W$7201, A$2:A$7201, A3351, B$2:B$7201, B3351), "OPTIMAL", "")</f>
        <v/>
      </c>
    </row>
    <row r="3352" ht="20" customHeight="1">
      <c r="A3352" s="28" t="n">
        <v>4</v>
      </c>
      <c r="B3352" s="28" t="n">
        <v>45</v>
      </c>
      <c r="C3352" s="29" t="n">
        <v>105</v>
      </c>
      <c r="D3352" s="29" t="n">
        <v>3</v>
      </c>
      <c r="E3352" s="30" t="n">
        <v>8</v>
      </c>
      <c r="F3352" s="29" t="n">
        <v>1.5</v>
      </c>
      <c r="G3352" s="28" t="n">
        <v>200</v>
      </c>
      <c r="H3352" s="30" t="inlineStr">
        <is>
          <t>ON</t>
        </is>
      </c>
      <c r="I3352" s="31" t="n">
        <v>1132.611974342026</v>
      </c>
      <c r="J3352" s="31" t="n">
        <v>6657.967474874614</v>
      </c>
      <c r="K3352" s="31" t="n">
        <v>3166.666666666667</v>
      </c>
      <c r="L3352" s="31" t="n">
        <v>150</v>
      </c>
      <c r="M3352" s="31">
        <f>I3352+J3352+K3352+L3352</f>
        <v/>
      </c>
      <c r="N3352" s="31">
        <f>M3352*'Dashboard &amp; Optimisation'!$B$18/('Dashboard &amp; Optimisation'!$B$16/3.6)</f>
        <v/>
      </c>
      <c r="O3352" s="31" t="n">
        <v>1263.477407930433</v>
      </c>
      <c r="P3352" s="32" t="n">
        <v>0.05597334305927489</v>
      </c>
      <c r="Q3352" s="33" t="n">
        <v>12.84288284905509</v>
      </c>
      <c r="R3352" s="31" t="n">
        <v>5171.772504506772</v>
      </c>
      <c r="S3352" s="31">
        <f>R3352*IF(A3352=4, 2.0, 3.0)</f>
        <v/>
      </c>
      <c r="T3352" s="29">
        <f>'Dashboard &amp; Optimisation'!$B$18*U3352</f>
        <v/>
      </c>
      <c r="U3352" s="34">
        <f>MIN(1, S3352/M3352)</f>
        <v/>
      </c>
      <c r="V3352" s="34">
        <f>N3352/(N3352+O3352)</f>
        <v/>
      </c>
      <c r="W3352" s="34">
        <f>U3352*V3352</f>
        <v/>
      </c>
      <c r="X3352" s="32">
        <f>T3352/N3352</f>
        <v/>
      </c>
      <c r="Y3352" s="35">
        <f>IF(W3352=MAXIFS(W$2:W$7201, A$2:A$7201, A3352, B$2:B$7201, B3352), "OPTIMAL", "")</f>
        <v/>
      </c>
    </row>
    <row r="3353" ht="20" customHeight="1">
      <c r="A3353" s="36" t="n">
        <v>4</v>
      </c>
      <c r="B3353" s="36" t="n">
        <v>45</v>
      </c>
      <c r="C3353" s="37" t="n">
        <v>105</v>
      </c>
      <c r="D3353" s="37" t="n">
        <v>3</v>
      </c>
      <c r="E3353" s="6" t="n">
        <v>8</v>
      </c>
      <c r="F3353" s="37" t="n">
        <v>1.5</v>
      </c>
      <c r="G3353" s="36" t="n">
        <v>200</v>
      </c>
      <c r="H3353" s="6" t="inlineStr">
        <is>
          <t>OFF</t>
        </is>
      </c>
      <c r="I3353" s="38" t="n">
        <v>1132.611974342026</v>
      </c>
      <c r="J3353" s="38" t="n">
        <v>6657.967474874614</v>
      </c>
      <c r="K3353" s="38" t="n">
        <v>3166.666666666667</v>
      </c>
      <c r="L3353" s="38" t="n">
        <v>150</v>
      </c>
      <c r="M3353" s="38">
        <f>I3353+J3353+K3353+L3353</f>
        <v/>
      </c>
      <c r="N3353" s="38">
        <f>M3353*'Dashboard &amp; Optimisation'!$B$18/('Dashboard &amp; Optimisation'!$B$16/3.6)</f>
        <v/>
      </c>
      <c r="O3353" s="38" t="n">
        <v>1263.477407930433</v>
      </c>
      <c r="P3353" s="39" t="n">
        <v>0.235231902351901</v>
      </c>
      <c r="Q3353" s="40" t="n">
        <v>12.84288284905509</v>
      </c>
      <c r="R3353" s="38" t="n">
        <v>1230.621330376464</v>
      </c>
      <c r="S3353" s="38">
        <f>R3353*IF(A3353=4, 2.0, 3.0)</f>
        <v/>
      </c>
      <c r="T3353" s="37">
        <f>'Dashboard &amp; Optimisation'!$B$18*U3353</f>
        <v/>
      </c>
      <c r="U3353" s="26">
        <f>MIN(1, S3353/M3353)</f>
        <v/>
      </c>
      <c r="V3353" s="26">
        <f>N3353/(N3353+O3353)</f>
        <v/>
      </c>
      <c r="W3353" s="26">
        <f>U3353*V3353</f>
        <v/>
      </c>
      <c r="X3353" s="39">
        <f>T3353/N3353</f>
        <v/>
      </c>
      <c r="Y3353" s="41">
        <f>IF(W3353=MAXIFS(W$2:W$7201, A$2:A$7201, A3353, B$2:B$7201, B3353), "OPTIMAL", "")</f>
        <v/>
      </c>
    </row>
    <row r="3354" ht="20" customHeight="1">
      <c r="A3354" s="28" t="n">
        <v>4</v>
      </c>
      <c r="B3354" s="28" t="n">
        <v>45</v>
      </c>
      <c r="C3354" s="29" t="n">
        <v>105</v>
      </c>
      <c r="D3354" s="29" t="n">
        <v>3</v>
      </c>
      <c r="E3354" s="30" t="n">
        <v>8</v>
      </c>
      <c r="F3354" s="29" t="n">
        <v>2</v>
      </c>
      <c r="G3354" s="28" t="n">
        <v>50</v>
      </c>
      <c r="H3354" s="30" t="inlineStr">
        <is>
          <t>ON</t>
        </is>
      </c>
      <c r="I3354" s="31" t="n">
        <v>1132.611974342026</v>
      </c>
      <c r="J3354" s="31" t="n">
        <v>6657.967474874614</v>
      </c>
      <c r="K3354" s="31" t="n">
        <v>3166.666666666667</v>
      </c>
      <c r="L3354" s="31" t="n">
        <v>150</v>
      </c>
      <c r="M3354" s="31">
        <f>I3354+J3354+K3354+L3354</f>
        <v/>
      </c>
      <c r="N3354" s="31">
        <f>M3354*'Dashboard &amp; Optimisation'!$B$18/('Dashboard &amp; Optimisation'!$B$16/3.6)</f>
        <v/>
      </c>
      <c r="O3354" s="31" t="n">
        <v>1466.337788674172</v>
      </c>
      <c r="P3354" s="32" t="n">
        <v>0.05240488176863893</v>
      </c>
      <c r="Q3354" s="33" t="n">
        <v>17.05717713207346</v>
      </c>
      <c r="R3354" s="31" t="n">
        <v>5647.804338907725</v>
      </c>
      <c r="S3354" s="31">
        <f>R3354*IF(A3354=4, 2.0, 3.0)</f>
        <v/>
      </c>
      <c r="T3354" s="29">
        <f>'Dashboard &amp; Optimisation'!$B$18*U3354</f>
        <v/>
      </c>
      <c r="U3354" s="34">
        <f>MIN(1, S3354/M3354)</f>
        <v/>
      </c>
      <c r="V3354" s="34">
        <f>N3354/(N3354+O3354)</f>
        <v/>
      </c>
      <c r="W3354" s="34">
        <f>U3354*V3354</f>
        <v/>
      </c>
      <c r="X3354" s="32">
        <f>T3354/N3354</f>
        <v/>
      </c>
      <c r="Y3354" s="35">
        <f>IF(W3354=MAXIFS(W$2:W$7201, A$2:A$7201, A3354, B$2:B$7201, B3354), "OPTIMAL", "")</f>
        <v/>
      </c>
    </row>
    <row r="3355" ht="20" customHeight="1">
      <c r="A3355" s="36" t="n">
        <v>4</v>
      </c>
      <c r="B3355" s="36" t="n">
        <v>45</v>
      </c>
      <c r="C3355" s="37" t="n">
        <v>105</v>
      </c>
      <c r="D3355" s="37" t="n">
        <v>3</v>
      </c>
      <c r="E3355" s="6" t="n">
        <v>8</v>
      </c>
      <c r="F3355" s="37" t="n">
        <v>2</v>
      </c>
      <c r="G3355" s="36" t="n">
        <v>50</v>
      </c>
      <c r="H3355" s="6" t="inlineStr">
        <is>
          <t>OFF</t>
        </is>
      </c>
      <c r="I3355" s="38" t="n">
        <v>1132.611974342026</v>
      </c>
      <c r="J3355" s="38" t="n">
        <v>6657.967474874614</v>
      </c>
      <c r="K3355" s="38" t="n">
        <v>3166.666666666667</v>
      </c>
      <c r="L3355" s="38" t="n">
        <v>150</v>
      </c>
      <c r="M3355" s="38">
        <f>I3355+J3355+K3355+L3355</f>
        <v/>
      </c>
      <c r="N3355" s="38">
        <f>M3355*'Dashboard &amp; Optimisation'!$B$18/('Dashboard &amp; Optimisation'!$B$16/3.6)</f>
        <v/>
      </c>
      <c r="O3355" s="38" t="n">
        <v>1466.337788674172</v>
      </c>
      <c r="P3355" s="39" t="n">
        <v>0.2329561010628365</v>
      </c>
      <c r="Q3355" s="40" t="n">
        <v>17.05717713207346</v>
      </c>
      <c r="R3355" s="38" t="n">
        <v>1270.507693434614</v>
      </c>
      <c r="S3355" s="38">
        <f>R3355*IF(A3355=4, 2.0, 3.0)</f>
        <v/>
      </c>
      <c r="T3355" s="37">
        <f>'Dashboard &amp; Optimisation'!$B$18*U3355</f>
        <v/>
      </c>
      <c r="U3355" s="26">
        <f>MIN(1, S3355/M3355)</f>
        <v/>
      </c>
      <c r="V3355" s="26">
        <f>N3355/(N3355+O3355)</f>
        <v/>
      </c>
      <c r="W3355" s="26">
        <f>U3355*V3355</f>
        <v/>
      </c>
      <c r="X3355" s="39">
        <f>T3355/N3355</f>
        <v/>
      </c>
      <c r="Y3355" s="41">
        <f>IF(W3355=MAXIFS(W$2:W$7201, A$2:A$7201, A3355, B$2:B$7201, B3355), "OPTIMAL", "")</f>
        <v/>
      </c>
    </row>
    <row r="3356" ht="20" customHeight="1">
      <c r="A3356" s="28" t="n">
        <v>4</v>
      </c>
      <c r="B3356" s="28" t="n">
        <v>45</v>
      </c>
      <c r="C3356" s="29" t="n">
        <v>105</v>
      </c>
      <c r="D3356" s="29" t="n">
        <v>3</v>
      </c>
      <c r="E3356" s="30" t="n">
        <v>8</v>
      </c>
      <c r="F3356" s="29" t="n">
        <v>2</v>
      </c>
      <c r="G3356" s="28" t="n">
        <v>100</v>
      </c>
      <c r="H3356" s="30" t="inlineStr">
        <is>
          <t>ON</t>
        </is>
      </c>
      <c r="I3356" s="31" t="n">
        <v>1132.611974342026</v>
      </c>
      <c r="J3356" s="31" t="n">
        <v>6657.967474874614</v>
      </c>
      <c r="K3356" s="31" t="n">
        <v>3166.666666666667</v>
      </c>
      <c r="L3356" s="31" t="n">
        <v>150</v>
      </c>
      <c r="M3356" s="31">
        <f>I3356+J3356+K3356+L3356</f>
        <v/>
      </c>
      <c r="N3356" s="31">
        <f>M3356*'Dashboard &amp; Optimisation'!$B$18/('Dashboard &amp; Optimisation'!$B$16/3.6)</f>
        <v/>
      </c>
      <c r="O3356" s="31" t="n">
        <v>1466.337788674172</v>
      </c>
      <c r="P3356" s="32" t="n">
        <v>0.05316276245002891</v>
      </c>
      <c r="Q3356" s="33" t="n">
        <v>17.05717713207346</v>
      </c>
      <c r="R3356" s="31" t="n">
        <v>5567.290054031124</v>
      </c>
      <c r="S3356" s="31">
        <f>R3356*IF(A3356=4, 2.0, 3.0)</f>
        <v/>
      </c>
      <c r="T3356" s="29">
        <f>'Dashboard &amp; Optimisation'!$B$18*U3356</f>
        <v/>
      </c>
      <c r="U3356" s="34">
        <f>MIN(1, S3356/M3356)</f>
        <v/>
      </c>
      <c r="V3356" s="34">
        <f>N3356/(N3356+O3356)</f>
        <v/>
      </c>
      <c r="W3356" s="34">
        <f>U3356*V3356</f>
        <v/>
      </c>
      <c r="X3356" s="32">
        <f>T3356/N3356</f>
        <v/>
      </c>
      <c r="Y3356" s="35">
        <f>IF(W3356=MAXIFS(W$2:W$7201, A$2:A$7201, A3356, B$2:B$7201, B3356), "OPTIMAL", "")</f>
        <v/>
      </c>
    </row>
    <row r="3357" ht="20" customHeight="1">
      <c r="A3357" s="36" t="n">
        <v>4</v>
      </c>
      <c r="B3357" s="36" t="n">
        <v>45</v>
      </c>
      <c r="C3357" s="37" t="n">
        <v>105</v>
      </c>
      <c r="D3357" s="37" t="n">
        <v>3</v>
      </c>
      <c r="E3357" s="6" t="n">
        <v>8</v>
      </c>
      <c r="F3357" s="37" t="n">
        <v>2</v>
      </c>
      <c r="G3357" s="36" t="n">
        <v>100</v>
      </c>
      <c r="H3357" s="6" t="inlineStr">
        <is>
          <t>OFF</t>
        </is>
      </c>
      <c r="I3357" s="38" t="n">
        <v>1132.611974342026</v>
      </c>
      <c r="J3357" s="38" t="n">
        <v>6657.967474874614</v>
      </c>
      <c r="K3357" s="38" t="n">
        <v>3166.666666666667</v>
      </c>
      <c r="L3357" s="38" t="n">
        <v>150</v>
      </c>
      <c r="M3357" s="38">
        <f>I3357+J3357+K3357+L3357</f>
        <v/>
      </c>
      <c r="N3357" s="38">
        <f>M3357*'Dashboard &amp; Optimisation'!$B$18/('Dashboard &amp; Optimisation'!$B$16/3.6)</f>
        <v/>
      </c>
      <c r="O3357" s="38" t="n">
        <v>1466.337788674172</v>
      </c>
      <c r="P3357" s="39" t="n">
        <v>0.2337139817442265</v>
      </c>
      <c r="Q3357" s="40" t="n">
        <v>17.05717713207346</v>
      </c>
      <c r="R3357" s="38" t="n">
        <v>1266.387729240665</v>
      </c>
      <c r="S3357" s="38">
        <f>R3357*IF(A3357=4, 2.0, 3.0)</f>
        <v/>
      </c>
      <c r="T3357" s="37">
        <f>'Dashboard &amp; Optimisation'!$B$18*U3357</f>
        <v/>
      </c>
      <c r="U3357" s="26">
        <f>MIN(1, S3357/M3357)</f>
        <v/>
      </c>
      <c r="V3357" s="26">
        <f>N3357/(N3357+O3357)</f>
        <v/>
      </c>
      <c r="W3357" s="26">
        <f>U3357*V3357</f>
        <v/>
      </c>
      <c r="X3357" s="39">
        <f>T3357/N3357</f>
        <v/>
      </c>
      <c r="Y3357" s="41">
        <f>IF(W3357=MAXIFS(W$2:W$7201, A$2:A$7201, A3357, B$2:B$7201, B3357), "OPTIMAL", "")</f>
        <v/>
      </c>
    </row>
    <row r="3358" ht="20" customHeight="1">
      <c r="A3358" s="28" t="n">
        <v>4</v>
      </c>
      <c r="B3358" s="28" t="n">
        <v>45</v>
      </c>
      <c r="C3358" s="29" t="n">
        <v>105</v>
      </c>
      <c r="D3358" s="29" t="n">
        <v>3</v>
      </c>
      <c r="E3358" s="30" t="n">
        <v>8</v>
      </c>
      <c r="F3358" s="29" t="n">
        <v>2</v>
      </c>
      <c r="G3358" s="28" t="n">
        <v>150</v>
      </c>
      <c r="H3358" s="30" t="inlineStr">
        <is>
          <t>ON</t>
        </is>
      </c>
      <c r="I3358" s="31" t="n">
        <v>1132.611974342026</v>
      </c>
      <c r="J3358" s="31" t="n">
        <v>6657.967474874614</v>
      </c>
      <c r="K3358" s="31" t="n">
        <v>3166.666666666667</v>
      </c>
      <c r="L3358" s="31" t="n">
        <v>150</v>
      </c>
      <c r="M3358" s="31">
        <f>I3358+J3358+K3358+L3358</f>
        <v/>
      </c>
      <c r="N3358" s="31">
        <f>M3358*'Dashboard &amp; Optimisation'!$B$18/('Dashboard &amp; Optimisation'!$B$16/3.6)</f>
        <v/>
      </c>
      <c r="O3358" s="31" t="n">
        <v>1466.337788674172</v>
      </c>
      <c r="P3358" s="32" t="n">
        <v>0.05392064313141889</v>
      </c>
      <c r="Q3358" s="33" t="n">
        <v>17.05717713207346</v>
      </c>
      <c r="R3358" s="31" t="n">
        <v>5489.039103474746</v>
      </c>
      <c r="S3358" s="31">
        <f>R3358*IF(A3358=4, 2.0, 3.0)</f>
        <v/>
      </c>
      <c r="T3358" s="29">
        <f>'Dashboard &amp; Optimisation'!$B$18*U3358</f>
        <v/>
      </c>
      <c r="U3358" s="34">
        <f>MIN(1, S3358/M3358)</f>
        <v/>
      </c>
      <c r="V3358" s="34">
        <f>N3358/(N3358+O3358)</f>
        <v/>
      </c>
      <c r="W3358" s="34">
        <f>U3358*V3358</f>
        <v/>
      </c>
      <c r="X3358" s="32">
        <f>T3358/N3358</f>
        <v/>
      </c>
      <c r="Y3358" s="35">
        <f>IF(W3358=MAXIFS(W$2:W$7201, A$2:A$7201, A3358, B$2:B$7201, B3358), "OPTIMAL", "")</f>
        <v/>
      </c>
    </row>
    <row r="3359" ht="20" customHeight="1">
      <c r="A3359" s="36" t="n">
        <v>4</v>
      </c>
      <c r="B3359" s="36" t="n">
        <v>45</v>
      </c>
      <c r="C3359" s="37" t="n">
        <v>105</v>
      </c>
      <c r="D3359" s="37" t="n">
        <v>3</v>
      </c>
      <c r="E3359" s="6" t="n">
        <v>8</v>
      </c>
      <c r="F3359" s="37" t="n">
        <v>2</v>
      </c>
      <c r="G3359" s="36" t="n">
        <v>150</v>
      </c>
      <c r="H3359" s="6" t="inlineStr">
        <is>
          <t>OFF</t>
        </is>
      </c>
      <c r="I3359" s="38" t="n">
        <v>1132.611974342026</v>
      </c>
      <c r="J3359" s="38" t="n">
        <v>6657.967474874614</v>
      </c>
      <c r="K3359" s="38" t="n">
        <v>3166.666666666667</v>
      </c>
      <c r="L3359" s="38" t="n">
        <v>150</v>
      </c>
      <c r="M3359" s="38">
        <f>I3359+J3359+K3359+L3359</f>
        <v/>
      </c>
      <c r="N3359" s="38">
        <f>M3359*'Dashboard &amp; Optimisation'!$B$18/('Dashboard &amp; Optimisation'!$B$16/3.6)</f>
        <v/>
      </c>
      <c r="O3359" s="38" t="n">
        <v>1466.337788674172</v>
      </c>
      <c r="P3359" s="39" t="n">
        <v>0.2344718624256165</v>
      </c>
      <c r="Q3359" s="40" t="n">
        <v>17.05717713207346</v>
      </c>
      <c r="R3359" s="38" t="n">
        <v>1262.294398871673</v>
      </c>
      <c r="S3359" s="38">
        <f>R3359*IF(A3359=4, 2.0, 3.0)</f>
        <v/>
      </c>
      <c r="T3359" s="37">
        <f>'Dashboard &amp; Optimisation'!$B$18*U3359</f>
        <v/>
      </c>
      <c r="U3359" s="26">
        <f>MIN(1, S3359/M3359)</f>
        <v/>
      </c>
      <c r="V3359" s="26">
        <f>N3359/(N3359+O3359)</f>
        <v/>
      </c>
      <c r="W3359" s="26">
        <f>U3359*V3359</f>
        <v/>
      </c>
      <c r="X3359" s="39">
        <f>T3359/N3359</f>
        <v/>
      </c>
      <c r="Y3359" s="41">
        <f>IF(W3359=MAXIFS(W$2:W$7201, A$2:A$7201, A3359, B$2:B$7201, B3359), "OPTIMAL", "")</f>
        <v/>
      </c>
    </row>
    <row r="3360" ht="20" customHeight="1">
      <c r="A3360" s="28" t="n">
        <v>4</v>
      </c>
      <c r="B3360" s="28" t="n">
        <v>45</v>
      </c>
      <c r="C3360" s="29" t="n">
        <v>105</v>
      </c>
      <c r="D3360" s="29" t="n">
        <v>3</v>
      </c>
      <c r="E3360" s="30" t="n">
        <v>8</v>
      </c>
      <c r="F3360" s="29" t="n">
        <v>2</v>
      </c>
      <c r="G3360" s="28" t="n">
        <v>200</v>
      </c>
      <c r="H3360" s="30" t="inlineStr">
        <is>
          <t>ON</t>
        </is>
      </c>
      <c r="I3360" s="31" t="n">
        <v>1132.611974342026</v>
      </c>
      <c r="J3360" s="31" t="n">
        <v>6657.967474874614</v>
      </c>
      <c r="K3360" s="31" t="n">
        <v>3166.666666666667</v>
      </c>
      <c r="L3360" s="31" t="n">
        <v>150</v>
      </c>
      <c r="M3360" s="31">
        <f>I3360+J3360+K3360+L3360</f>
        <v/>
      </c>
      <c r="N3360" s="31">
        <f>M3360*'Dashboard &amp; Optimisation'!$B$18/('Dashboard &amp; Optimisation'!$B$16/3.6)</f>
        <v/>
      </c>
      <c r="O3360" s="31" t="n">
        <v>1466.337788674172</v>
      </c>
      <c r="P3360" s="32" t="n">
        <v>0.05467852381280887</v>
      </c>
      <c r="Q3360" s="33" t="n">
        <v>17.05717713207346</v>
      </c>
      <c r="R3360" s="31" t="n">
        <v>5412.957373284672</v>
      </c>
      <c r="S3360" s="31">
        <f>R3360*IF(A3360=4, 2.0, 3.0)</f>
        <v/>
      </c>
      <c r="T3360" s="29">
        <f>'Dashboard &amp; Optimisation'!$B$18*U3360</f>
        <v/>
      </c>
      <c r="U3360" s="34">
        <f>MIN(1, S3360/M3360)</f>
        <v/>
      </c>
      <c r="V3360" s="34">
        <f>N3360/(N3360+O3360)</f>
        <v/>
      </c>
      <c r="W3360" s="34">
        <f>U3360*V3360</f>
        <v/>
      </c>
      <c r="X3360" s="32">
        <f>T3360/N3360</f>
        <v/>
      </c>
      <c r="Y3360" s="35">
        <f>IF(W3360=MAXIFS(W$2:W$7201, A$2:A$7201, A3360, B$2:B$7201, B3360), "OPTIMAL", "")</f>
        <v/>
      </c>
    </row>
    <row r="3361" ht="20" customHeight="1">
      <c r="A3361" s="36" t="n">
        <v>4</v>
      </c>
      <c r="B3361" s="36" t="n">
        <v>45</v>
      </c>
      <c r="C3361" s="37" t="n">
        <v>105</v>
      </c>
      <c r="D3361" s="37" t="n">
        <v>3</v>
      </c>
      <c r="E3361" s="6" t="n">
        <v>8</v>
      </c>
      <c r="F3361" s="37" t="n">
        <v>2</v>
      </c>
      <c r="G3361" s="36" t="n">
        <v>200</v>
      </c>
      <c r="H3361" s="6" t="inlineStr">
        <is>
          <t>OFF</t>
        </is>
      </c>
      <c r="I3361" s="38" t="n">
        <v>1132.611974342026</v>
      </c>
      <c r="J3361" s="38" t="n">
        <v>6657.967474874614</v>
      </c>
      <c r="K3361" s="38" t="n">
        <v>3166.666666666667</v>
      </c>
      <c r="L3361" s="38" t="n">
        <v>150</v>
      </c>
      <c r="M3361" s="38">
        <f>I3361+J3361+K3361+L3361</f>
        <v/>
      </c>
      <c r="N3361" s="38">
        <f>M3361*'Dashboard &amp; Optimisation'!$B$18/('Dashboard &amp; Optimisation'!$B$16/3.6)</f>
        <v/>
      </c>
      <c r="O3361" s="38" t="n">
        <v>1466.337788674172</v>
      </c>
      <c r="P3361" s="39" t="n">
        <v>0.2352297431070065</v>
      </c>
      <c r="Q3361" s="40" t="n">
        <v>17.05717713207346</v>
      </c>
      <c r="R3361" s="38" t="n">
        <v>1258.227444895125</v>
      </c>
      <c r="S3361" s="38">
        <f>R3361*IF(A3361=4, 2.0, 3.0)</f>
        <v/>
      </c>
      <c r="T3361" s="37">
        <f>'Dashboard &amp; Optimisation'!$B$18*U3361</f>
        <v/>
      </c>
      <c r="U3361" s="26">
        <f>MIN(1, S3361/M3361)</f>
        <v/>
      </c>
      <c r="V3361" s="26">
        <f>N3361/(N3361+O3361)</f>
        <v/>
      </c>
      <c r="W3361" s="26">
        <f>U3361*V3361</f>
        <v/>
      </c>
      <c r="X3361" s="39">
        <f>T3361/N3361</f>
        <v/>
      </c>
      <c r="Y3361" s="41">
        <f>IF(W3361=MAXIFS(W$2:W$7201, A$2:A$7201, A3361, B$2:B$7201, B3361), "OPTIMAL", "")</f>
        <v/>
      </c>
    </row>
    <row r="3362" ht="20" customHeight="1">
      <c r="A3362" s="28" t="n">
        <v>4</v>
      </c>
      <c r="B3362" s="28" t="n">
        <v>45</v>
      </c>
      <c r="C3362" s="29" t="n">
        <v>110</v>
      </c>
      <c r="D3362" s="29" t="n">
        <v>2</v>
      </c>
      <c r="E3362" s="30" t="n">
        <v>0</v>
      </c>
      <c r="F3362" s="29" t="n">
        <v>0</v>
      </c>
      <c r="G3362" s="28" t="n">
        <v>50</v>
      </c>
      <c r="H3362" s="30" t="inlineStr">
        <is>
          <t>ON</t>
        </is>
      </c>
      <c r="I3362" s="31" t="n">
        <v>1132.611974342026</v>
      </c>
      <c r="J3362" s="31" t="n">
        <v>6657.967474874614</v>
      </c>
      <c r="K3362" s="31" t="n">
        <v>3166.666666666667</v>
      </c>
      <c r="L3362" s="31" t="n">
        <v>150</v>
      </c>
      <c r="M3362" s="31">
        <f>I3362+J3362+K3362+L3362</f>
        <v/>
      </c>
      <c r="N3362" s="31">
        <f>M3362*'Dashboard &amp; Optimisation'!$B$18/('Dashboard &amp; Optimisation'!$B$16/3.6)</f>
        <v/>
      </c>
      <c r="O3362" s="31" t="n">
        <v>434.0834500723738</v>
      </c>
      <c r="P3362" s="32" t="n">
        <v>0.4724295659273518</v>
      </c>
      <c r="Q3362" s="33" t="n">
        <v>0.2</v>
      </c>
      <c r="R3362" s="31" t="n">
        <v>501.4974984771486</v>
      </c>
      <c r="S3362" s="31">
        <f>R3362*IF(A3362=4, 2.0, 3.0)</f>
        <v/>
      </c>
      <c r="T3362" s="29">
        <f>'Dashboard &amp; Optimisation'!$B$18*U3362</f>
        <v/>
      </c>
      <c r="U3362" s="34">
        <f>MIN(1, S3362/M3362)</f>
        <v/>
      </c>
      <c r="V3362" s="34">
        <f>N3362/(N3362+O3362)</f>
        <v/>
      </c>
      <c r="W3362" s="34">
        <f>U3362*V3362</f>
        <v/>
      </c>
      <c r="X3362" s="32">
        <f>T3362/N3362</f>
        <v/>
      </c>
      <c r="Y3362" s="35">
        <f>IF(W3362=MAXIFS(W$2:W$7201, A$2:A$7201, A3362, B$2:B$7201, B3362), "OPTIMAL", "")</f>
        <v/>
      </c>
    </row>
    <row r="3363" ht="20" customHeight="1">
      <c r="A3363" s="36" t="n">
        <v>4</v>
      </c>
      <c r="B3363" s="36" t="n">
        <v>45</v>
      </c>
      <c r="C3363" s="37" t="n">
        <v>110</v>
      </c>
      <c r="D3363" s="37" t="n">
        <v>2</v>
      </c>
      <c r="E3363" s="6" t="n">
        <v>0</v>
      </c>
      <c r="F3363" s="37" t="n">
        <v>0</v>
      </c>
      <c r="G3363" s="36" t="n">
        <v>50</v>
      </c>
      <c r="H3363" s="6" t="inlineStr">
        <is>
          <t>OFF</t>
        </is>
      </c>
      <c r="I3363" s="38" t="n">
        <v>1132.611974342026</v>
      </c>
      <c r="J3363" s="38" t="n">
        <v>6657.967474874614</v>
      </c>
      <c r="K3363" s="38" t="n">
        <v>3166.666666666667</v>
      </c>
      <c r="L3363" s="38" t="n">
        <v>150</v>
      </c>
      <c r="M3363" s="38">
        <f>I3363+J3363+K3363+L3363</f>
        <v/>
      </c>
      <c r="N3363" s="38">
        <f>M3363*'Dashboard &amp; Optimisation'!$B$18/('Dashboard &amp; Optimisation'!$B$16/3.6)</f>
        <v/>
      </c>
      <c r="O3363" s="38" t="n">
        <v>434.0834500723738</v>
      </c>
      <c r="P3363" s="39" t="n">
        <v>0.7618021897307978</v>
      </c>
      <c r="Q3363" s="40" t="n">
        <v>0.2</v>
      </c>
      <c r="R3363" s="38" t="n">
        <v>311.0023162350512</v>
      </c>
      <c r="S3363" s="38">
        <f>R3363*IF(A3363=4, 2.0, 3.0)</f>
        <v/>
      </c>
      <c r="T3363" s="37">
        <f>'Dashboard &amp; Optimisation'!$B$18*U3363</f>
        <v/>
      </c>
      <c r="U3363" s="26">
        <f>MIN(1, S3363/M3363)</f>
        <v/>
      </c>
      <c r="V3363" s="26">
        <f>N3363/(N3363+O3363)</f>
        <v/>
      </c>
      <c r="W3363" s="26">
        <f>U3363*V3363</f>
        <v/>
      </c>
      <c r="X3363" s="39">
        <f>T3363/N3363</f>
        <v/>
      </c>
      <c r="Y3363" s="41">
        <f>IF(W3363=MAXIFS(W$2:W$7201, A$2:A$7201, A3363, B$2:B$7201, B3363), "OPTIMAL", "")</f>
        <v/>
      </c>
    </row>
    <row r="3364" ht="20" customHeight="1">
      <c r="A3364" s="28" t="n">
        <v>4</v>
      </c>
      <c r="B3364" s="28" t="n">
        <v>45</v>
      </c>
      <c r="C3364" s="29" t="n">
        <v>110</v>
      </c>
      <c r="D3364" s="29" t="n">
        <v>2</v>
      </c>
      <c r="E3364" s="30" t="n">
        <v>0</v>
      </c>
      <c r="F3364" s="29" t="n">
        <v>0</v>
      </c>
      <c r="G3364" s="28" t="n">
        <v>100</v>
      </c>
      <c r="H3364" s="30" t="inlineStr">
        <is>
          <t>ON</t>
        </is>
      </c>
      <c r="I3364" s="31" t="n">
        <v>1132.611974342026</v>
      </c>
      <c r="J3364" s="31" t="n">
        <v>6657.967474874614</v>
      </c>
      <c r="K3364" s="31" t="n">
        <v>3166.666666666667</v>
      </c>
      <c r="L3364" s="31" t="n">
        <v>150</v>
      </c>
      <c r="M3364" s="31">
        <f>I3364+J3364+K3364+L3364</f>
        <v/>
      </c>
      <c r="N3364" s="31">
        <f>M3364*'Dashboard &amp; Optimisation'!$B$18/('Dashboard &amp; Optimisation'!$B$16/3.6)</f>
        <v/>
      </c>
      <c r="O3364" s="31" t="n">
        <v>434.0834500723738</v>
      </c>
      <c r="P3364" s="32" t="n">
        <v>0.4731529974868604</v>
      </c>
      <c r="Q3364" s="33" t="n">
        <v>0.2</v>
      </c>
      <c r="R3364" s="31" t="n">
        <v>500.7307293362153</v>
      </c>
      <c r="S3364" s="31">
        <f>R3364*IF(A3364=4, 2.0, 3.0)</f>
        <v/>
      </c>
      <c r="T3364" s="29">
        <f>'Dashboard &amp; Optimisation'!$B$18*U3364</f>
        <v/>
      </c>
      <c r="U3364" s="34">
        <f>MIN(1, S3364/M3364)</f>
        <v/>
      </c>
      <c r="V3364" s="34">
        <f>N3364/(N3364+O3364)</f>
        <v/>
      </c>
      <c r="W3364" s="34">
        <f>U3364*V3364</f>
        <v/>
      </c>
      <c r="X3364" s="32">
        <f>T3364/N3364</f>
        <v/>
      </c>
      <c r="Y3364" s="35">
        <f>IF(W3364=MAXIFS(W$2:W$7201, A$2:A$7201, A3364, B$2:B$7201, B3364), "OPTIMAL", "")</f>
        <v/>
      </c>
    </row>
    <row r="3365" ht="20" customHeight="1">
      <c r="A3365" s="36" t="n">
        <v>4</v>
      </c>
      <c r="B3365" s="36" t="n">
        <v>45</v>
      </c>
      <c r="C3365" s="37" t="n">
        <v>110</v>
      </c>
      <c r="D3365" s="37" t="n">
        <v>2</v>
      </c>
      <c r="E3365" s="6" t="n">
        <v>0</v>
      </c>
      <c r="F3365" s="37" t="n">
        <v>0</v>
      </c>
      <c r="G3365" s="36" t="n">
        <v>100</v>
      </c>
      <c r="H3365" s="6" t="inlineStr">
        <is>
          <t>OFF</t>
        </is>
      </c>
      <c r="I3365" s="38" t="n">
        <v>1132.611974342026</v>
      </c>
      <c r="J3365" s="38" t="n">
        <v>6657.967474874614</v>
      </c>
      <c r="K3365" s="38" t="n">
        <v>3166.666666666667</v>
      </c>
      <c r="L3365" s="38" t="n">
        <v>150</v>
      </c>
      <c r="M3365" s="38">
        <f>I3365+J3365+K3365+L3365</f>
        <v/>
      </c>
      <c r="N3365" s="38">
        <f>M3365*'Dashboard &amp; Optimisation'!$B$18/('Dashboard &amp; Optimisation'!$B$16/3.6)</f>
        <v/>
      </c>
      <c r="O3365" s="38" t="n">
        <v>434.0834500723738</v>
      </c>
      <c r="P3365" s="39" t="n">
        <v>0.7625256212903064</v>
      </c>
      <c r="Q3365" s="40" t="n">
        <v>0.2</v>
      </c>
      <c r="R3365" s="38" t="n">
        <v>310.7072587519151</v>
      </c>
      <c r="S3365" s="38">
        <f>R3365*IF(A3365=4, 2.0, 3.0)</f>
        <v/>
      </c>
      <c r="T3365" s="37">
        <f>'Dashboard &amp; Optimisation'!$B$18*U3365</f>
        <v/>
      </c>
      <c r="U3365" s="26">
        <f>MIN(1, S3365/M3365)</f>
        <v/>
      </c>
      <c r="V3365" s="26">
        <f>N3365/(N3365+O3365)</f>
        <v/>
      </c>
      <c r="W3365" s="26">
        <f>U3365*V3365</f>
        <v/>
      </c>
      <c r="X3365" s="39">
        <f>T3365/N3365</f>
        <v/>
      </c>
      <c r="Y3365" s="41">
        <f>IF(W3365=MAXIFS(W$2:W$7201, A$2:A$7201, A3365, B$2:B$7201, B3365), "OPTIMAL", "")</f>
        <v/>
      </c>
    </row>
    <row r="3366" ht="20" customHeight="1">
      <c r="A3366" s="28" t="n">
        <v>4</v>
      </c>
      <c r="B3366" s="28" t="n">
        <v>45</v>
      </c>
      <c r="C3366" s="29" t="n">
        <v>110</v>
      </c>
      <c r="D3366" s="29" t="n">
        <v>2</v>
      </c>
      <c r="E3366" s="30" t="n">
        <v>0</v>
      </c>
      <c r="F3366" s="29" t="n">
        <v>0</v>
      </c>
      <c r="G3366" s="28" t="n">
        <v>150</v>
      </c>
      <c r="H3366" s="30" t="inlineStr">
        <is>
          <t>ON</t>
        </is>
      </c>
      <c r="I3366" s="31" t="n">
        <v>1132.611974342026</v>
      </c>
      <c r="J3366" s="31" t="n">
        <v>6657.967474874614</v>
      </c>
      <c r="K3366" s="31" t="n">
        <v>3166.666666666667</v>
      </c>
      <c r="L3366" s="31" t="n">
        <v>150</v>
      </c>
      <c r="M3366" s="31">
        <f>I3366+J3366+K3366+L3366</f>
        <v/>
      </c>
      <c r="N3366" s="31">
        <f>M3366*'Dashboard &amp; Optimisation'!$B$18/('Dashboard &amp; Optimisation'!$B$16/3.6)</f>
        <v/>
      </c>
      <c r="O3366" s="31" t="n">
        <v>434.0834500723738</v>
      </c>
      <c r="P3366" s="32" t="n">
        <v>0.473876429046369</v>
      </c>
      <c r="Q3366" s="33" t="n">
        <v>0.2</v>
      </c>
      <c r="R3366" s="31" t="n">
        <v>499.9663013330193</v>
      </c>
      <c r="S3366" s="31">
        <f>R3366*IF(A3366=4, 2.0, 3.0)</f>
        <v/>
      </c>
      <c r="T3366" s="29">
        <f>'Dashboard &amp; Optimisation'!$B$18*U3366</f>
        <v/>
      </c>
      <c r="U3366" s="34">
        <f>MIN(1, S3366/M3366)</f>
        <v/>
      </c>
      <c r="V3366" s="34">
        <f>N3366/(N3366+O3366)</f>
        <v/>
      </c>
      <c r="W3366" s="34">
        <f>U3366*V3366</f>
        <v/>
      </c>
      <c r="X3366" s="32">
        <f>T3366/N3366</f>
        <v/>
      </c>
      <c r="Y3366" s="35">
        <f>IF(W3366=MAXIFS(W$2:W$7201, A$2:A$7201, A3366, B$2:B$7201, B3366), "OPTIMAL", "")</f>
        <v/>
      </c>
    </row>
    <row r="3367" ht="20" customHeight="1">
      <c r="A3367" s="36" t="n">
        <v>4</v>
      </c>
      <c r="B3367" s="36" t="n">
        <v>45</v>
      </c>
      <c r="C3367" s="37" t="n">
        <v>110</v>
      </c>
      <c r="D3367" s="37" t="n">
        <v>2</v>
      </c>
      <c r="E3367" s="6" t="n">
        <v>0</v>
      </c>
      <c r="F3367" s="37" t="n">
        <v>0</v>
      </c>
      <c r="G3367" s="36" t="n">
        <v>150</v>
      </c>
      <c r="H3367" s="6" t="inlineStr">
        <is>
          <t>OFF</t>
        </is>
      </c>
      <c r="I3367" s="38" t="n">
        <v>1132.611974342026</v>
      </c>
      <c r="J3367" s="38" t="n">
        <v>6657.967474874614</v>
      </c>
      <c r="K3367" s="38" t="n">
        <v>3166.666666666667</v>
      </c>
      <c r="L3367" s="38" t="n">
        <v>150</v>
      </c>
      <c r="M3367" s="38">
        <f>I3367+J3367+K3367+L3367</f>
        <v/>
      </c>
      <c r="N3367" s="38">
        <f>M3367*'Dashboard &amp; Optimisation'!$B$18/('Dashboard &amp; Optimisation'!$B$16/3.6)</f>
        <v/>
      </c>
      <c r="O3367" s="38" t="n">
        <v>434.0834500723738</v>
      </c>
      <c r="P3367" s="39" t="n">
        <v>0.763249052849815</v>
      </c>
      <c r="Q3367" s="40" t="n">
        <v>0.2</v>
      </c>
      <c r="R3367" s="38" t="n">
        <v>310.4127605983828</v>
      </c>
      <c r="S3367" s="38">
        <f>R3367*IF(A3367=4, 2.0, 3.0)</f>
        <v/>
      </c>
      <c r="T3367" s="37">
        <f>'Dashboard &amp; Optimisation'!$B$18*U3367</f>
        <v/>
      </c>
      <c r="U3367" s="26">
        <f>MIN(1, S3367/M3367)</f>
        <v/>
      </c>
      <c r="V3367" s="26">
        <f>N3367/(N3367+O3367)</f>
        <v/>
      </c>
      <c r="W3367" s="26">
        <f>U3367*V3367</f>
        <v/>
      </c>
      <c r="X3367" s="39">
        <f>T3367/N3367</f>
        <v/>
      </c>
      <c r="Y3367" s="41">
        <f>IF(W3367=MAXIFS(W$2:W$7201, A$2:A$7201, A3367, B$2:B$7201, B3367), "OPTIMAL", "")</f>
        <v/>
      </c>
    </row>
    <row r="3368" ht="20" customHeight="1">
      <c r="A3368" s="28" t="n">
        <v>4</v>
      </c>
      <c r="B3368" s="28" t="n">
        <v>45</v>
      </c>
      <c r="C3368" s="29" t="n">
        <v>110</v>
      </c>
      <c r="D3368" s="29" t="n">
        <v>2</v>
      </c>
      <c r="E3368" s="30" t="n">
        <v>0</v>
      </c>
      <c r="F3368" s="29" t="n">
        <v>0</v>
      </c>
      <c r="G3368" s="28" t="n">
        <v>200</v>
      </c>
      <c r="H3368" s="30" t="inlineStr">
        <is>
          <t>ON</t>
        </is>
      </c>
      <c r="I3368" s="31" t="n">
        <v>1132.611974342026</v>
      </c>
      <c r="J3368" s="31" t="n">
        <v>6657.967474874614</v>
      </c>
      <c r="K3368" s="31" t="n">
        <v>3166.666666666667</v>
      </c>
      <c r="L3368" s="31" t="n">
        <v>150</v>
      </c>
      <c r="M3368" s="31">
        <f>I3368+J3368+K3368+L3368</f>
        <v/>
      </c>
      <c r="N3368" s="31">
        <f>M3368*'Dashboard &amp; Optimisation'!$B$18/('Dashboard &amp; Optimisation'!$B$16/3.6)</f>
        <v/>
      </c>
      <c r="O3368" s="31" t="n">
        <v>434.0834500723738</v>
      </c>
      <c r="P3368" s="32" t="n">
        <v>0.4745998606058776</v>
      </c>
      <c r="Q3368" s="33" t="n">
        <v>0.2</v>
      </c>
      <c r="R3368" s="31" t="n">
        <v>499.2042037617866</v>
      </c>
      <c r="S3368" s="31">
        <f>R3368*IF(A3368=4, 2.0, 3.0)</f>
        <v/>
      </c>
      <c r="T3368" s="29">
        <f>'Dashboard &amp; Optimisation'!$B$18*U3368</f>
        <v/>
      </c>
      <c r="U3368" s="34">
        <f>MIN(1, S3368/M3368)</f>
        <v/>
      </c>
      <c r="V3368" s="34">
        <f>N3368/(N3368+O3368)</f>
        <v/>
      </c>
      <c r="W3368" s="34">
        <f>U3368*V3368</f>
        <v/>
      </c>
      <c r="X3368" s="32">
        <f>T3368/N3368</f>
        <v/>
      </c>
      <c r="Y3368" s="35">
        <f>IF(W3368=MAXIFS(W$2:W$7201, A$2:A$7201, A3368, B$2:B$7201, B3368), "OPTIMAL", "")</f>
        <v/>
      </c>
    </row>
    <row r="3369" ht="20" customHeight="1">
      <c r="A3369" s="36" t="n">
        <v>4</v>
      </c>
      <c r="B3369" s="36" t="n">
        <v>45</v>
      </c>
      <c r="C3369" s="37" t="n">
        <v>110</v>
      </c>
      <c r="D3369" s="37" t="n">
        <v>2</v>
      </c>
      <c r="E3369" s="6" t="n">
        <v>0</v>
      </c>
      <c r="F3369" s="37" t="n">
        <v>0</v>
      </c>
      <c r="G3369" s="36" t="n">
        <v>200</v>
      </c>
      <c r="H3369" s="6" t="inlineStr">
        <is>
          <t>OFF</t>
        </is>
      </c>
      <c r="I3369" s="38" t="n">
        <v>1132.611974342026</v>
      </c>
      <c r="J3369" s="38" t="n">
        <v>6657.967474874614</v>
      </c>
      <c r="K3369" s="38" t="n">
        <v>3166.666666666667</v>
      </c>
      <c r="L3369" s="38" t="n">
        <v>150</v>
      </c>
      <c r="M3369" s="38">
        <f>I3369+J3369+K3369+L3369</f>
        <v/>
      </c>
      <c r="N3369" s="38">
        <f>M3369*'Dashboard &amp; Optimisation'!$B$18/('Dashboard &amp; Optimisation'!$B$16/3.6)</f>
        <v/>
      </c>
      <c r="O3369" s="38" t="n">
        <v>434.0834500723738</v>
      </c>
      <c r="P3369" s="39" t="n">
        <v>0.7639724844093236</v>
      </c>
      <c r="Q3369" s="40" t="n">
        <v>0.2</v>
      </c>
      <c r="R3369" s="38" t="n">
        <v>310.1188201855095</v>
      </c>
      <c r="S3369" s="38">
        <f>R3369*IF(A3369=4, 2.0, 3.0)</f>
        <v/>
      </c>
      <c r="T3369" s="37">
        <f>'Dashboard &amp; Optimisation'!$B$18*U3369</f>
        <v/>
      </c>
      <c r="U3369" s="26">
        <f>MIN(1, S3369/M3369)</f>
        <v/>
      </c>
      <c r="V3369" s="26">
        <f>N3369/(N3369+O3369)</f>
        <v/>
      </c>
      <c r="W3369" s="26">
        <f>U3369*V3369</f>
        <v/>
      </c>
      <c r="X3369" s="39">
        <f>T3369/N3369</f>
        <v/>
      </c>
      <c r="Y3369" s="41">
        <f>IF(W3369=MAXIFS(W$2:W$7201, A$2:A$7201, A3369, B$2:B$7201, B3369), "OPTIMAL", "")</f>
        <v/>
      </c>
    </row>
    <row r="3370" ht="20" customHeight="1">
      <c r="A3370" s="28" t="n">
        <v>4</v>
      </c>
      <c r="B3370" s="28" t="n">
        <v>45</v>
      </c>
      <c r="C3370" s="29" t="n">
        <v>110</v>
      </c>
      <c r="D3370" s="29" t="n">
        <v>2</v>
      </c>
      <c r="E3370" s="30" t="n">
        <v>4</v>
      </c>
      <c r="F3370" s="29" t="n">
        <v>1.5</v>
      </c>
      <c r="G3370" s="28" t="n">
        <v>50</v>
      </c>
      <c r="H3370" s="30" t="inlineStr">
        <is>
          <t>ON</t>
        </is>
      </c>
      <c r="I3370" s="31" t="n">
        <v>1132.611974342026</v>
      </c>
      <c r="J3370" s="31" t="n">
        <v>6657.967474874614</v>
      </c>
      <c r="K3370" s="31" t="n">
        <v>3166.666666666667</v>
      </c>
      <c r="L3370" s="31" t="n">
        <v>150</v>
      </c>
      <c r="M3370" s="31">
        <f>I3370+J3370+K3370+L3370</f>
        <v/>
      </c>
      <c r="N3370" s="31">
        <f>M3370*'Dashboard &amp; Optimisation'!$B$18/('Dashboard &amp; Optimisation'!$B$16/3.6)</f>
        <v/>
      </c>
      <c r="O3370" s="31" t="n">
        <v>673.8175643905527</v>
      </c>
      <c r="P3370" s="32" t="n">
        <v>0.06990624456328991</v>
      </c>
      <c r="Q3370" s="33" t="n">
        <v>6.103987745549313</v>
      </c>
      <c r="R3370" s="31" t="n">
        <v>3489.745409242916</v>
      </c>
      <c r="S3370" s="31">
        <f>R3370*IF(A3370=4, 2.0, 3.0)</f>
        <v/>
      </c>
      <c r="T3370" s="29">
        <f>'Dashboard &amp; Optimisation'!$B$18*U3370</f>
        <v/>
      </c>
      <c r="U3370" s="34">
        <f>MIN(1, S3370/M3370)</f>
        <v/>
      </c>
      <c r="V3370" s="34">
        <f>N3370/(N3370+O3370)</f>
        <v/>
      </c>
      <c r="W3370" s="34">
        <f>U3370*V3370</f>
        <v/>
      </c>
      <c r="X3370" s="32">
        <f>T3370/N3370</f>
        <v/>
      </c>
      <c r="Y3370" s="35">
        <f>IF(W3370=MAXIFS(W$2:W$7201, A$2:A$7201, A3370, B$2:B$7201, B3370), "OPTIMAL", "")</f>
        <v/>
      </c>
    </row>
    <row r="3371" ht="20" customHeight="1">
      <c r="A3371" s="36" t="n">
        <v>4</v>
      </c>
      <c r="B3371" s="36" t="n">
        <v>45</v>
      </c>
      <c r="C3371" s="37" t="n">
        <v>110</v>
      </c>
      <c r="D3371" s="37" t="n">
        <v>2</v>
      </c>
      <c r="E3371" s="6" t="n">
        <v>4</v>
      </c>
      <c r="F3371" s="37" t="n">
        <v>1.5</v>
      </c>
      <c r="G3371" s="36" t="n">
        <v>50</v>
      </c>
      <c r="H3371" s="6" t="inlineStr">
        <is>
          <t>OFF</t>
        </is>
      </c>
      <c r="I3371" s="38" t="n">
        <v>1132.611974342026</v>
      </c>
      <c r="J3371" s="38" t="n">
        <v>6657.967474874614</v>
      </c>
      <c r="K3371" s="38" t="n">
        <v>3166.666666666667</v>
      </c>
      <c r="L3371" s="38" t="n">
        <v>150</v>
      </c>
      <c r="M3371" s="38">
        <f>I3371+J3371+K3371+L3371</f>
        <v/>
      </c>
      <c r="N3371" s="38">
        <f>M3371*'Dashboard &amp; Optimisation'!$B$18/('Dashboard &amp; Optimisation'!$B$16/3.6)</f>
        <v/>
      </c>
      <c r="O3371" s="38" t="n">
        <v>673.8175643905527</v>
      </c>
      <c r="P3371" s="39" t="n">
        <v>0.2875024670124157</v>
      </c>
      <c r="Q3371" s="40" t="n">
        <v>6.103987745549313</v>
      </c>
      <c r="R3371" s="38" t="n">
        <v>848.5318354907139</v>
      </c>
      <c r="S3371" s="38">
        <f>R3371*IF(A3371=4, 2.0, 3.0)</f>
        <v/>
      </c>
      <c r="T3371" s="37">
        <f>'Dashboard &amp; Optimisation'!$B$18*U3371</f>
        <v/>
      </c>
      <c r="U3371" s="26">
        <f>MIN(1, S3371/M3371)</f>
        <v/>
      </c>
      <c r="V3371" s="26">
        <f>N3371/(N3371+O3371)</f>
        <v/>
      </c>
      <c r="W3371" s="26">
        <f>U3371*V3371</f>
        <v/>
      </c>
      <c r="X3371" s="39">
        <f>T3371/N3371</f>
        <v/>
      </c>
      <c r="Y3371" s="41">
        <f>IF(W3371=MAXIFS(W$2:W$7201, A$2:A$7201, A3371, B$2:B$7201, B3371), "OPTIMAL", "")</f>
        <v/>
      </c>
    </row>
    <row r="3372" ht="20" customHeight="1">
      <c r="A3372" s="28" t="n">
        <v>4</v>
      </c>
      <c r="B3372" s="28" t="n">
        <v>45</v>
      </c>
      <c r="C3372" s="29" t="n">
        <v>110</v>
      </c>
      <c r="D3372" s="29" t="n">
        <v>2</v>
      </c>
      <c r="E3372" s="30" t="n">
        <v>4</v>
      </c>
      <c r="F3372" s="29" t="n">
        <v>1.5</v>
      </c>
      <c r="G3372" s="28" t="n">
        <v>100</v>
      </c>
      <c r="H3372" s="30" t="inlineStr">
        <is>
          <t>ON</t>
        </is>
      </c>
      <c r="I3372" s="31" t="n">
        <v>1132.611974342026</v>
      </c>
      <c r="J3372" s="31" t="n">
        <v>6657.967474874614</v>
      </c>
      <c r="K3372" s="31" t="n">
        <v>3166.666666666667</v>
      </c>
      <c r="L3372" s="31" t="n">
        <v>150</v>
      </c>
      <c r="M3372" s="31">
        <f>I3372+J3372+K3372+L3372</f>
        <v/>
      </c>
      <c r="N3372" s="31">
        <f>M3372*'Dashboard &amp; Optimisation'!$B$18/('Dashboard &amp; Optimisation'!$B$16/3.6)</f>
        <v/>
      </c>
      <c r="O3372" s="31" t="n">
        <v>673.8175643905527</v>
      </c>
      <c r="P3372" s="32" t="n">
        <v>0.07062967612279852</v>
      </c>
      <c r="Q3372" s="33" t="n">
        <v>6.103987745549313</v>
      </c>
      <c r="R3372" s="31" t="n">
        <v>3454.001340994502</v>
      </c>
      <c r="S3372" s="31">
        <f>R3372*IF(A3372=4, 2.0, 3.0)</f>
        <v/>
      </c>
      <c r="T3372" s="29">
        <f>'Dashboard &amp; Optimisation'!$B$18*U3372</f>
        <v/>
      </c>
      <c r="U3372" s="34">
        <f>MIN(1, S3372/M3372)</f>
        <v/>
      </c>
      <c r="V3372" s="34">
        <f>N3372/(N3372+O3372)</f>
        <v/>
      </c>
      <c r="W3372" s="34">
        <f>U3372*V3372</f>
        <v/>
      </c>
      <c r="X3372" s="32">
        <f>T3372/N3372</f>
        <v/>
      </c>
      <c r="Y3372" s="35">
        <f>IF(W3372=MAXIFS(W$2:W$7201, A$2:A$7201, A3372, B$2:B$7201, B3372), "OPTIMAL", "")</f>
        <v/>
      </c>
    </row>
    <row r="3373" ht="20" customHeight="1">
      <c r="A3373" s="36" t="n">
        <v>4</v>
      </c>
      <c r="B3373" s="36" t="n">
        <v>45</v>
      </c>
      <c r="C3373" s="37" t="n">
        <v>110</v>
      </c>
      <c r="D3373" s="37" t="n">
        <v>2</v>
      </c>
      <c r="E3373" s="6" t="n">
        <v>4</v>
      </c>
      <c r="F3373" s="37" t="n">
        <v>1.5</v>
      </c>
      <c r="G3373" s="36" t="n">
        <v>100</v>
      </c>
      <c r="H3373" s="6" t="inlineStr">
        <is>
          <t>OFF</t>
        </is>
      </c>
      <c r="I3373" s="38" t="n">
        <v>1132.611974342026</v>
      </c>
      <c r="J3373" s="38" t="n">
        <v>6657.967474874614</v>
      </c>
      <c r="K3373" s="38" t="n">
        <v>3166.666666666667</v>
      </c>
      <c r="L3373" s="38" t="n">
        <v>150</v>
      </c>
      <c r="M3373" s="38">
        <f>I3373+J3373+K3373+L3373</f>
        <v/>
      </c>
      <c r="N3373" s="38">
        <f>M3373*'Dashboard &amp; Optimisation'!$B$18/('Dashboard &amp; Optimisation'!$B$16/3.6)</f>
        <v/>
      </c>
      <c r="O3373" s="38" t="n">
        <v>673.8175643905527</v>
      </c>
      <c r="P3373" s="39" t="n">
        <v>0.2882258985719243</v>
      </c>
      <c r="Q3373" s="40" t="n">
        <v>6.103987745549313</v>
      </c>
      <c r="R3373" s="38" t="n">
        <v>846.402066056103</v>
      </c>
      <c r="S3373" s="38">
        <f>R3373*IF(A3373=4, 2.0, 3.0)</f>
        <v/>
      </c>
      <c r="T3373" s="37">
        <f>'Dashboard &amp; Optimisation'!$B$18*U3373</f>
        <v/>
      </c>
      <c r="U3373" s="26">
        <f>MIN(1, S3373/M3373)</f>
        <v/>
      </c>
      <c r="V3373" s="26">
        <f>N3373/(N3373+O3373)</f>
        <v/>
      </c>
      <c r="W3373" s="26">
        <f>U3373*V3373</f>
        <v/>
      </c>
      <c r="X3373" s="39">
        <f>T3373/N3373</f>
        <v/>
      </c>
      <c r="Y3373" s="41">
        <f>IF(W3373=MAXIFS(W$2:W$7201, A$2:A$7201, A3373, B$2:B$7201, B3373), "OPTIMAL", "")</f>
        <v/>
      </c>
    </row>
    <row r="3374" ht="20" customHeight="1">
      <c r="A3374" s="28" t="n">
        <v>4</v>
      </c>
      <c r="B3374" s="28" t="n">
        <v>45</v>
      </c>
      <c r="C3374" s="29" t="n">
        <v>110</v>
      </c>
      <c r="D3374" s="29" t="n">
        <v>2</v>
      </c>
      <c r="E3374" s="30" t="n">
        <v>4</v>
      </c>
      <c r="F3374" s="29" t="n">
        <v>1.5</v>
      </c>
      <c r="G3374" s="28" t="n">
        <v>150</v>
      </c>
      <c r="H3374" s="30" t="inlineStr">
        <is>
          <t>ON</t>
        </is>
      </c>
      <c r="I3374" s="31" t="n">
        <v>1132.611974342026</v>
      </c>
      <c r="J3374" s="31" t="n">
        <v>6657.967474874614</v>
      </c>
      <c r="K3374" s="31" t="n">
        <v>3166.666666666667</v>
      </c>
      <c r="L3374" s="31" t="n">
        <v>150</v>
      </c>
      <c r="M3374" s="31">
        <f>I3374+J3374+K3374+L3374</f>
        <v/>
      </c>
      <c r="N3374" s="31">
        <f>M3374*'Dashboard &amp; Optimisation'!$B$18/('Dashboard &amp; Optimisation'!$B$16/3.6)</f>
        <v/>
      </c>
      <c r="O3374" s="31" t="n">
        <v>673.8175643905527</v>
      </c>
      <c r="P3374" s="32" t="n">
        <v>0.07135310768230714</v>
      </c>
      <c r="Q3374" s="33" t="n">
        <v>6.103987745549313</v>
      </c>
      <c r="R3374" s="31" t="n">
        <v>3418.982073329443</v>
      </c>
      <c r="S3374" s="31">
        <f>R3374*IF(A3374=4, 2.0, 3.0)</f>
        <v/>
      </c>
      <c r="T3374" s="29">
        <f>'Dashboard &amp; Optimisation'!$B$18*U3374</f>
        <v/>
      </c>
      <c r="U3374" s="34">
        <f>MIN(1, S3374/M3374)</f>
        <v/>
      </c>
      <c r="V3374" s="34">
        <f>N3374/(N3374+O3374)</f>
        <v/>
      </c>
      <c r="W3374" s="34">
        <f>U3374*V3374</f>
        <v/>
      </c>
      <c r="X3374" s="32">
        <f>T3374/N3374</f>
        <v/>
      </c>
      <c r="Y3374" s="35">
        <f>IF(W3374=MAXIFS(W$2:W$7201, A$2:A$7201, A3374, B$2:B$7201, B3374), "OPTIMAL", "")</f>
        <v/>
      </c>
    </row>
    <row r="3375" ht="20" customHeight="1">
      <c r="A3375" s="36" t="n">
        <v>4</v>
      </c>
      <c r="B3375" s="36" t="n">
        <v>45</v>
      </c>
      <c r="C3375" s="37" t="n">
        <v>110</v>
      </c>
      <c r="D3375" s="37" t="n">
        <v>2</v>
      </c>
      <c r="E3375" s="6" t="n">
        <v>4</v>
      </c>
      <c r="F3375" s="37" t="n">
        <v>1.5</v>
      </c>
      <c r="G3375" s="36" t="n">
        <v>150</v>
      </c>
      <c r="H3375" s="6" t="inlineStr">
        <is>
          <t>OFF</t>
        </is>
      </c>
      <c r="I3375" s="38" t="n">
        <v>1132.611974342026</v>
      </c>
      <c r="J3375" s="38" t="n">
        <v>6657.967474874614</v>
      </c>
      <c r="K3375" s="38" t="n">
        <v>3166.666666666667</v>
      </c>
      <c r="L3375" s="38" t="n">
        <v>150</v>
      </c>
      <c r="M3375" s="38">
        <f>I3375+J3375+K3375+L3375</f>
        <v/>
      </c>
      <c r="N3375" s="38">
        <f>M3375*'Dashboard &amp; Optimisation'!$B$18/('Dashboard &amp; Optimisation'!$B$16/3.6)</f>
        <v/>
      </c>
      <c r="O3375" s="38" t="n">
        <v>673.8175643905527</v>
      </c>
      <c r="P3375" s="39" t="n">
        <v>0.2889493301314329</v>
      </c>
      <c r="Q3375" s="40" t="n">
        <v>6.103987745549313</v>
      </c>
      <c r="R3375" s="38" t="n">
        <v>844.2829610685961</v>
      </c>
      <c r="S3375" s="38">
        <f>R3375*IF(A3375=4, 2.0, 3.0)</f>
        <v/>
      </c>
      <c r="T3375" s="37">
        <f>'Dashboard &amp; Optimisation'!$B$18*U3375</f>
        <v/>
      </c>
      <c r="U3375" s="26">
        <f>MIN(1, S3375/M3375)</f>
        <v/>
      </c>
      <c r="V3375" s="26">
        <f>N3375/(N3375+O3375)</f>
        <v/>
      </c>
      <c r="W3375" s="26">
        <f>U3375*V3375</f>
        <v/>
      </c>
      <c r="X3375" s="39">
        <f>T3375/N3375</f>
        <v/>
      </c>
      <c r="Y3375" s="41">
        <f>IF(W3375=MAXIFS(W$2:W$7201, A$2:A$7201, A3375, B$2:B$7201, B3375), "OPTIMAL", "")</f>
        <v/>
      </c>
    </row>
    <row r="3376" ht="20" customHeight="1">
      <c r="A3376" s="28" t="n">
        <v>4</v>
      </c>
      <c r="B3376" s="28" t="n">
        <v>45</v>
      </c>
      <c r="C3376" s="29" t="n">
        <v>110</v>
      </c>
      <c r="D3376" s="29" t="n">
        <v>2</v>
      </c>
      <c r="E3376" s="30" t="n">
        <v>4</v>
      </c>
      <c r="F3376" s="29" t="n">
        <v>1.5</v>
      </c>
      <c r="G3376" s="28" t="n">
        <v>200</v>
      </c>
      <c r="H3376" s="30" t="inlineStr">
        <is>
          <t>ON</t>
        </is>
      </c>
      <c r="I3376" s="31" t="n">
        <v>1132.611974342026</v>
      </c>
      <c r="J3376" s="31" t="n">
        <v>6657.967474874614</v>
      </c>
      <c r="K3376" s="31" t="n">
        <v>3166.666666666667</v>
      </c>
      <c r="L3376" s="31" t="n">
        <v>150</v>
      </c>
      <c r="M3376" s="31">
        <f>I3376+J3376+K3376+L3376</f>
        <v/>
      </c>
      <c r="N3376" s="31">
        <f>M3376*'Dashboard &amp; Optimisation'!$B$18/('Dashboard &amp; Optimisation'!$B$16/3.6)</f>
        <v/>
      </c>
      <c r="O3376" s="31" t="n">
        <v>673.8175643905527</v>
      </c>
      <c r="P3376" s="32" t="n">
        <v>0.07207653924181576</v>
      </c>
      <c r="Q3376" s="33" t="n">
        <v>6.103987745549313</v>
      </c>
      <c r="R3376" s="31" t="n">
        <v>3384.66578179743</v>
      </c>
      <c r="S3376" s="31">
        <f>R3376*IF(A3376=4, 2.0, 3.0)</f>
        <v/>
      </c>
      <c r="T3376" s="29">
        <f>'Dashboard &amp; Optimisation'!$B$18*U3376</f>
        <v/>
      </c>
      <c r="U3376" s="34">
        <f>MIN(1, S3376/M3376)</f>
        <v/>
      </c>
      <c r="V3376" s="34">
        <f>N3376/(N3376+O3376)</f>
        <v/>
      </c>
      <c r="W3376" s="34">
        <f>U3376*V3376</f>
        <v/>
      </c>
      <c r="X3376" s="32">
        <f>T3376/N3376</f>
        <v/>
      </c>
      <c r="Y3376" s="35">
        <f>IF(W3376=MAXIFS(W$2:W$7201, A$2:A$7201, A3376, B$2:B$7201, B3376), "OPTIMAL", "")</f>
        <v/>
      </c>
    </row>
    <row r="3377" ht="20" customHeight="1">
      <c r="A3377" s="36" t="n">
        <v>4</v>
      </c>
      <c r="B3377" s="36" t="n">
        <v>45</v>
      </c>
      <c r="C3377" s="37" t="n">
        <v>110</v>
      </c>
      <c r="D3377" s="37" t="n">
        <v>2</v>
      </c>
      <c r="E3377" s="6" t="n">
        <v>4</v>
      </c>
      <c r="F3377" s="37" t="n">
        <v>1.5</v>
      </c>
      <c r="G3377" s="36" t="n">
        <v>200</v>
      </c>
      <c r="H3377" s="6" t="inlineStr">
        <is>
          <t>OFF</t>
        </is>
      </c>
      <c r="I3377" s="38" t="n">
        <v>1132.611974342026</v>
      </c>
      <c r="J3377" s="38" t="n">
        <v>6657.967474874614</v>
      </c>
      <c r="K3377" s="38" t="n">
        <v>3166.666666666667</v>
      </c>
      <c r="L3377" s="38" t="n">
        <v>150</v>
      </c>
      <c r="M3377" s="38">
        <f>I3377+J3377+K3377+L3377</f>
        <v/>
      </c>
      <c r="N3377" s="38">
        <f>M3377*'Dashboard &amp; Optimisation'!$B$18/('Dashboard &amp; Optimisation'!$B$16/3.6)</f>
        <v/>
      </c>
      <c r="O3377" s="38" t="n">
        <v>673.8175643905527</v>
      </c>
      <c r="P3377" s="39" t="n">
        <v>0.2896727616909415</v>
      </c>
      <c r="Q3377" s="40" t="n">
        <v>6.103987745549313</v>
      </c>
      <c r="R3377" s="38" t="n">
        <v>842.1744406277131</v>
      </c>
      <c r="S3377" s="38">
        <f>R3377*IF(A3377=4, 2.0, 3.0)</f>
        <v/>
      </c>
      <c r="T3377" s="37">
        <f>'Dashboard &amp; Optimisation'!$B$18*U3377</f>
        <v/>
      </c>
      <c r="U3377" s="26">
        <f>MIN(1, S3377/M3377)</f>
        <v/>
      </c>
      <c r="V3377" s="26">
        <f>N3377/(N3377+O3377)</f>
        <v/>
      </c>
      <c r="W3377" s="26">
        <f>U3377*V3377</f>
        <v/>
      </c>
      <c r="X3377" s="39">
        <f>T3377/N3377</f>
        <v/>
      </c>
      <c r="Y3377" s="41">
        <f>IF(W3377=MAXIFS(W$2:W$7201, A$2:A$7201, A3377, B$2:B$7201, B3377), "OPTIMAL", "")</f>
        <v/>
      </c>
    </row>
    <row r="3378" ht="20" customHeight="1">
      <c r="A3378" s="28" t="n">
        <v>4</v>
      </c>
      <c r="B3378" s="28" t="n">
        <v>45</v>
      </c>
      <c r="C3378" s="29" t="n">
        <v>110</v>
      </c>
      <c r="D3378" s="29" t="n">
        <v>2</v>
      </c>
      <c r="E3378" s="30" t="n">
        <v>4</v>
      </c>
      <c r="F3378" s="29" t="n">
        <v>2</v>
      </c>
      <c r="G3378" s="28" t="n">
        <v>50</v>
      </c>
      <c r="H3378" s="30" t="inlineStr">
        <is>
          <t>ON</t>
        </is>
      </c>
      <c r="I3378" s="31" t="n">
        <v>1132.611974342026</v>
      </c>
      <c r="J3378" s="31" t="n">
        <v>6657.967474874614</v>
      </c>
      <c r="K3378" s="31" t="n">
        <v>3166.666666666667</v>
      </c>
      <c r="L3378" s="31" t="n">
        <v>150</v>
      </c>
      <c r="M3378" s="31">
        <f>I3378+J3378+K3378+L3378</f>
        <v/>
      </c>
      <c r="N3378" s="31">
        <f>M3378*'Dashboard &amp; Optimisation'!$B$18/('Dashboard &amp; Optimisation'!$B$16/3.6)</f>
        <v/>
      </c>
      <c r="O3378" s="31" t="n">
        <v>756.9233061484576</v>
      </c>
      <c r="P3378" s="32" t="n">
        <v>0.06690020458170202</v>
      </c>
      <c r="Q3378" s="33" t="n">
        <v>8.071983660732418</v>
      </c>
      <c r="R3378" s="31" t="n">
        <v>3682.992550064204</v>
      </c>
      <c r="S3378" s="31">
        <f>R3378*IF(A3378=4, 2.0, 3.0)</f>
        <v/>
      </c>
      <c r="T3378" s="29">
        <f>'Dashboard &amp; Optimisation'!$B$18*U3378</f>
        <v/>
      </c>
      <c r="U3378" s="34">
        <f>MIN(1, S3378/M3378)</f>
        <v/>
      </c>
      <c r="V3378" s="34">
        <f>N3378/(N3378+O3378)</f>
        <v/>
      </c>
      <c r="W3378" s="34">
        <f>U3378*V3378</f>
        <v/>
      </c>
      <c r="X3378" s="32">
        <f>T3378/N3378</f>
        <v/>
      </c>
      <c r="Y3378" s="35">
        <f>IF(W3378=MAXIFS(W$2:W$7201, A$2:A$7201, A3378, B$2:B$7201, B3378), "OPTIMAL", "")</f>
        <v/>
      </c>
    </row>
    <row r="3379" ht="20" customHeight="1">
      <c r="A3379" s="36" t="n">
        <v>4</v>
      </c>
      <c r="B3379" s="36" t="n">
        <v>45</v>
      </c>
      <c r="C3379" s="37" t="n">
        <v>110</v>
      </c>
      <c r="D3379" s="37" t="n">
        <v>2</v>
      </c>
      <c r="E3379" s="6" t="n">
        <v>4</v>
      </c>
      <c r="F3379" s="37" t="n">
        <v>2</v>
      </c>
      <c r="G3379" s="36" t="n">
        <v>50</v>
      </c>
      <c r="H3379" s="6" t="inlineStr">
        <is>
          <t>OFF</t>
        </is>
      </c>
      <c r="I3379" s="38" t="n">
        <v>1132.611974342026</v>
      </c>
      <c r="J3379" s="38" t="n">
        <v>6657.967474874614</v>
      </c>
      <c r="K3379" s="38" t="n">
        <v>3166.666666666667</v>
      </c>
      <c r="L3379" s="38" t="n">
        <v>150</v>
      </c>
      <c r="M3379" s="38">
        <f>I3379+J3379+K3379+L3379</f>
        <v/>
      </c>
      <c r="N3379" s="38">
        <f>M3379*'Dashboard &amp; Optimisation'!$B$18/('Dashboard &amp; Optimisation'!$B$16/3.6)</f>
        <v/>
      </c>
      <c r="O3379" s="38" t="n">
        <v>756.9233061484576</v>
      </c>
      <c r="P3379" s="39" t="n">
        <v>0.2854457850292905</v>
      </c>
      <c r="Q3379" s="40" t="n">
        <v>8.071983660732418</v>
      </c>
      <c r="R3379" s="38" t="n">
        <v>863.1865243583699</v>
      </c>
      <c r="S3379" s="38">
        <f>R3379*IF(A3379=4, 2.0, 3.0)</f>
        <v/>
      </c>
      <c r="T3379" s="37">
        <f>'Dashboard &amp; Optimisation'!$B$18*U3379</f>
        <v/>
      </c>
      <c r="U3379" s="26">
        <f>MIN(1, S3379/M3379)</f>
        <v/>
      </c>
      <c r="V3379" s="26">
        <f>N3379/(N3379+O3379)</f>
        <v/>
      </c>
      <c r="W3379" s="26">
        <f>U3379*V3379</f>
        <v/>
      </c>
      <c r="X3379" s="39">
        <f>T3379/N3379</f>
        <v/>
      </c>
      <c r="Y3379" s="41">
        <f>IF(W3379=MAXIFS(W$2:W$7201, A$2:A$7201, A3379, B$2:B$7201, B3379), "OPTIMAL", "")</f>
        <v/>
      </c>
    </row>
    <row r="3380" ht="20" customHeight="1">
      <c r="A3380" s="28" t="n">
        <v>4</v>
      </c>
      <c r="B3380" s="28" t="n">
        <v>45</v>
      </c>
      <c r="C3380" s="29" t="n">
        <v>110</v>
      </c>
      <c r="D3380" s="29" t="n">
        <v>2</v>
      </c>
      <c r="E3380" s="30" t="n">
        <v>4</v>
      </c>
      <c r="F3380" s="29" t="n">
        <v>2</v>
      </c>
      <c r="G3380" s="28" t="n">
        <v>100</v>
      </c>
      <c r="H3380" s="30" t="inlineStr">
        <is>
          <t>ON</t>
        </is>
      </c>
      <c r="I3380" s="31" t="n">
        <v>1132.611974342026</v>
      </c>
      <c r="J3380" s="31" t="n">
        <v>6657.967474874614</v>
      </c>
      <c r="K3380" s="31" t="n">
        <v>3166.666666666667</v>
      </c>
      <c r="L3380" s="31" t="n">
        <v>150</v>
      </c>
      <c r="M3380" s="31">
        <f>I3380+J3380+K3380+L3380</f>
        <v/>
      </c>
      <c r="N3380" s="31">
        <f>M3380*'Dashboard &amp; Optimisation'!$B$18/('Dashboard &amp; Optimisation'!$B$16/3.6)</f>
        <v/>
      </c>
      <c r="O3380" s="31" t="n">
        <v>756.9233061484576</v>
      </c>
      <c r="P3380" s="32" t="n">
        <v>0.06762363614121064</v>
      </c>
      <c r="Q3380" s="33" t="n">
        <v>8.071983660732418</v>
      </c>
      <c r="R3380" s="31" t="n">
        <v>3643.59222798469</v>
      </c>
      <c r="S3380" s="31">
        <f>R3380*IF(A3380=4, 2.0, 3.0)</f>
        <v/>
      </c>
      <c r="T3380" s="29">
        <f>'Dashboard &amp; Optimisation'!$B$18*U3380</f>
        <v/>
      </c>
      <c r="U3380" s="34">
        <f>MIN(1, S3380/M3380)</f>
        <v/>
      </c>
      <c r="V3380" s="34">
        <f>N3380/(N3380+O3380)</f>
        <v/>
      </c>
      <c r="W3380" s="34">
        <f>U3380*V3380</f>
        <v/>
      </c>
      <c r="X3380" s="32">
        <f>T3380/N3380</f>
        <v/>
      </c>
      <c r="Y3380" s="35">
        <f>IF(W3380=MAXIFS(W$2:W$7201, A$2:A$7201, A3380, B$2:B$7201, B3380), "OPTIMAL", "")</f>
        <v/>
      </c>
    </row>
    <row r="3381" ht="20" customHeight="1">
      <c r="A3381" s="36" t="n">
        <v>4</v>
      </c>
      <c r="B3381" s="36" t="n">
        <v>45</v>
      </c>
      <c r="C3381" s="37" t="n">
        <v>110</v>
      </c>
      <c r="D3381" s="37" t="n">
        <v>2</v>
      </c>
      <c r="E3381" s="6" t="n">
        <v>4</v>
      </c>
      <c r="F3381" s="37" t="n">
        <v>2</v>
      </c>
      <c r="G3381" s="36" t="n">
        <v>100</v>
      </c>
      <c r="H3381" s="6" t="inlineStr">
        <is>
          <t>OFF</t>
        </is>
      </c>
      <c r="I3381" s="38" t="n">
        <v>1132.611974342026</v>
      </c>
      <c r="J3381" s="38" t="n">
        <v>6657.967474874614</v>
      </c>
      <c r="K3381" s="38" t="n">
        <v>3166.666666666667</v>
      </c>
      <c r="L3381" s="38" t="n">
        <v>150</v>
      </c>
      <c r="M3381" s="38">
        <f>I3381+J3381+K3381+L3381</f>
        <v/>
      </c>
      <c r="N3381" s="38">
        <f>M3381*'Dashboard &amp; Optimisation'!$B$18/('Dashboard &amp; Optimisation'!$B$16/3.6)</f>
        <v/>
      </c>
      <c r="O3381" s="38" t="n">
        <v>756.9233061484576</v>
      </c>
      <c r="P3381" s="39" t="n">
        <v>0.2861692165887991</v>
      </c>
      <c r="Q3381" s="40" t="n">
        <v>8.071983660732418</v>
      </c>
      <c r="R3381" s="38" t="n">
        <v>861.0044015538731</v>
      </c>
      <c r="S3381" s="38">
        <f>R3381*IF(A3381=4, 2.0, 3.0)</f>
        <v/>
      </c>
      <c r="T3381" s="37">
        <f>'Dashboard &amp; Optimisation'!$B$18*U3381</f>
        <v/>
      </c>
      <c r="U3381" s="26">
        <f>MIN(1, S3381/M3381)</f>
        <v/>
      </c>
      <c r="V3381" s="26">
        <f>N3381/(N3381+O3381)</f>
        <v/>
      </c>
      <c r="W3381" s="26">
        <f>U3381*V3381</f>
        <v/>
      </c>
      <c r="X3381" s="39">
        <f>T3381/N3381</f>
        <v/>
      </c>
      <c r="Y3381" s="41">
        <f>IF(W3381=MAXIFS(W$2:W$7201, A$2:A$7201, A3381, B$2:B$7201, B3381), "OPTIMAL", "")</f>
        <v/>
      </c>
    </row>
    <row r="3382" ht="20" customHeight="1">
      <c r="A3382" s="28" t="n">
        <v>4</v>
      </c>
      <c r="B3382" s="28" t="n">
        <v>45</v>
      </c>
      <c r="C3382" s="29" t="n">
        <v>110</v>
      </c>
      <c r="D3382" s="29" t="n">
        <v>2</v>
      </c>
      <c r="E3382" s="30" t="n">
        <v>4</v>
      </c>
      <c r="F3382" s="29" t="n">
        <v>2</v>
      </c>
      <c r="G3382" s="28" t="n">
        <v>150</v>
      </c>
      <c r="H3382" s="30" t="inlineStr">
        <is>
          <t>ON</t>
        </is>
      </c>
      <c r="I3382" s="31" t="n">
        <v>1132.611974342026</v>
      </c>
      <c r="J3382" s="31" t="n">
        <v>6657.967474874614</v>
      </c>
      <c r="K3382" s="31" t="n">
        <v>3166.666666666667</v>
      </c>
      <c r="L3382" s="31" t="n">
        <v>150</v>
      </c>
      <c r="M3382" s="31">
        <f>I3382+J3382+K3382+L3382</f>
        <v/>
      </c>
      <c r="N3382" s="31">
        <f>M3382*'Dashboard &amp; Optimisation'!$B$18/('Dashboard &amp; Optimisation'!$B$16/3.6)</f>
        <v/>
      </c>
      <c r="O3382" s="31" t="n">
        <v>756.9233061484576</v>
      </c>
      <c r="P3382" s="32" t="n">
        <v>0.06834706770071926</v>
      </c>
      <c r="Q3382" s="33" t="n">
        <v>8.071983660732418</v>
      </c>
      <c r="R3382" s="31" t="n">
        <v>3605.025985183367</v>
      </c>
      <c r="S3382" s="31">
        <f>R3382*IF(A3382=4, 2.0, 3.0)</f>
        <v/>
      </c>
      <c r="T3382" s="29">
        <f>'Dashboard &amp; Optimisation'!$B$18*U3382</f>
        <v/>
      </c>
      <c r="U3382" s="34">
        <f>MIN(1, S3382/M3382)</f>
        <v/>
      </c>
      <c r="V3382" s="34">
        <f>N3382/(N3382+O3382)</f>
        <v/>
      </c>
      <c r="W3382" s="34">
        <f>U3382*V3382</f>
        <v/>
      </c>
      <c r="X3382" s="32">
        <f>T3382/N3382</f>
        <v/>
      </c>
      <c r="Y3382" s="35">
        <f>IF(W3382=MAXIFS(W$2:W$7201, A$2:A$7201, A3382, B$2:B$7201, B3382), "OPTIMAL", "")</f>
        <v/>
      </c>
    </row>
    <row r="3383" ht="20" customHeight="1">
      <c r="A3383" s="36" t="n">
        <v>4</v>
      </c>
      <c r="B3383" s="36" t="n">
        <v>45</v>
      </c>
      <c r="C3383" s="37" t="n">
        <v>110</v>
      </c>
      <c r="D3383" s="37" t="n">
        <v>2</v>
      </c>
      <c r="E3383" s="6" t="n">
        <v>4</v>
      </c>
      <c r="F3383" s="37" t="n">
        <v>2</v>
      </c>
      <c r="G3383" s="36" t="n">
        <v>150</v>
      </c>
      <c r="H3383" s="6" t="inlineStr">
        <is>
          <t>OFF</t>
        </is>
      </c>
      <c r="I3383" s="38" t="n">
        <v>1132.611974342026</v>
      </c>
      <c r="J3383" s="38" t="n">
        <v>6657.967474874614</v>
      </c>
      <c r="K3383" s="38" t="n">
        <v>3166.666666666667</v>
      </c>
      <c r="L3383" s="38" t="n">
        <v>150</v>
      </c>
      <c r="M3383" s="38">
        <f>I3383+J3383+K3383+L3383</f>
        <v/>
      </c>
      <c r="N3383" s="38">
        <f>M3383*'Dashboard &amp; Optimisation'!$B$18/('Dashboard &amp; Optimisation'!$B$16/3.6)</f>
        <v/>
      </c>
      <c r="O3383" s="38" t="n">
        <v>756.9233061484576</v>
      </c>
      <c r="P3383" s="39" t="n">
        <v>0.2868926481483077</v>
      </c>
      <c r="Q3383" s="40" t="n">
        <v>8.071983660732418</v>
      </c>
      <c r="R3383" s="38" t="n">
        <v>858.8332836776217</v>
      </c>
      <c r="S3383" s="38">
        <f>R3383*IF(A3383=4, 2.0, 3.0)</f>
        <v/>
      </c>
      <c r="T3383" s="37">
        <f>'Dashboard &amp; Optimisation'!$B$18*U3383</f>
        <v/>
      </c>
      <c r="U3383" s="26">
        <f>MIN(1, S3383/M3383)</f>
        <v/>
      </c>
      <c r="V3383" s="26">
        <f>N3383/(N3383+O3383)</f>
        <v/>
      </c>
      <c r="W3383" s="26">
        <f>U3383*V3383</f>
        <v/>
      </c>
      <c r="X3383" s="39">
        <f>T3383/N3383</f>
        <v/>
      </c>
      <c r="Y3383" s="41">
        <f>IF(W3383=MAXIFS(W$2:W$7201, A$2:A$7201, A3383, B$2:B$7201, B3383), "OPTIMAL", "")</f>
        <v/>
      </c>
    </row>
    <row r="3384" ht="20" customHeight="1">
      <c r="A3384" s="28" t="n">
        <v>4</v>
      </c>
      <c r="B3384" s="28" t="n">
        <v>45</v>
      </c>
      <c r="C3384" s="29" t="n">
        <v>110</v>
      </c>
      <c r="D3384" s="29" t="n">
        <v>2</v>
      </c>
      <c r="E3384" s="30" t="n">
        <v>4</v>
      </c>
      <c r="F3384" s="29" t="n">
        <v>2</v>
      </c>
      <c r="G3384" s="28" t="n">
        <v>200</v>
      </c>
      <c r="H3384" s="30" t="inlineStr">
        <is>
          <t>ON</t>
        </is>
      </c>
      <c r="I3384" s="31" t="n">
        <v>1132.611974342026</v>
      </c>
      <c r="J3384" s="31" t="n">
        <v>6657.967474874614</v>
      </c>
      <c r="K3384" s="31" t="n">
        <v>3166.666666666667</v>
      </c>
      <c r="L3384" s="31" t="n">
        <v>150</v>
      </c>
      <c r="M3384" s="31">
        <f>I3384+J3384+K3384+L3384</f>
        <v/>
      </c>
      <c r="N3384" s="31">
        <f>M3384*'Dashboard &amp; Optimisation'!$B$18/('Dashboard &amp; Optimisation'!$B$16/3.6)</f>
        <v/>
      </c>
      <c r="O3384" s="31" t="n">
        <v>756.9233061484576</v>
      </c>
      <c r="P3384" s="32" t="n">
        <v>0.06907049926022787</v>
      </c>
      <c r="Q3384" s="33" t="n">
        <v>8.071983660732418</v>
      </c>
      <c r="R3384" s="31" t="n">
        <v>3567.267613686666</v>
      </c>
      <c r="S3384" s="31">
        <f>R3384*IF(A3384=4, 2.0, 3.0)</f>
        <v/>
      </c>
      <c r="T3384" s="29">
        <f>'Dashboard &amp; Optimisation'!$B$18*U3384</f>
        <v/>
      </c>
      <c r="U3384" s="34">
        <f>MIN(1, S3384/M3384)</f>
        <v/>
      </c>
      <c r="V3384" s="34">
        <f>N3384/(N3384+O3384)</f>
        <v/>
      </c>
      <c r="W3384" s="34">
        <f>U3384*V3384</f>
        <v/>
      </c>
      <c r="X3384" s="32">
        <f>T3384/N3384</f>
        <v/>
      </c>
      <c r="Y3384" s="35">
        <f>IF(W3384=MAXIFS(W$2:W$7201, A$2:A$7201, A3384, B$2:B$7201, B3384), "OPTIMAL", "")</f>
        <v/>
      </c>
    </row>
    <row r="3385" ht="20" customHeight="1">
      <c r="A3385" s="36" t="n">
        <v>4</v>
      </c>
      <c r="B3385" s="36" t="n">
        <v>45</v>
      </c>
      <c r="C3385" s="37" t="n">
        <v>110</v>
      </c>
      <c r="D3385" s="37" t="n">
        <v>2</v>
      </c>
      <c r="E3385" s="6" t="n">
        <v>4</v>
      </c>
      <c r="F3385" s="37" t="n">
        <v>2</v>
      </c>
      <c r="G3385" s="36" t="n">
        <v>200</v>
      </c>
      <c r="H3385" s="6" t="inlineStr">
        <is>
          <t>OFF</t>
        </is>
      </c>
      <c r="I3385" s="38" t="n">
        <v>1132.611974342026</v>
      </c>
      <c r="J3385" s="38" t="n">
        <v>6657.967474874614</v>
      </c>
      <c r="K3385" s="38" t="n">
        <v>3166.666666666667</v>
      </c>
      <c r="L3385" s="38" t="n">
        <v>150</v>
      </c>
      <c r="M3385" s="38">
        <f>I3385+J3385+K3385+L3385</f>
        <v/>
      </c>
      <c r="N3385" s="38">
        <f>M3385*'Dashboard &amp; Optimisation'!$B$18/('Dashboard &amp; Optimisation'!$B$16/3.6)</f>
        <v/>
      </c>
      <c r="O3385" s="38" t="n">
        <v>756.9233061484576</v>
      </c>
      <c r="P3385" s="39" t="n">
        <v>0.2876160797078163</v>
      </c>
      <c r="Q3385" s="40" t="n">
        <v>8.071983660732418</v>
      </c>
      <c r="R3385" s="38" t="n">
        <v>856.6730876885798</v>
      </c>
      <c r="S3385" s="38">
        <f>R3385*IF(A3385=4, 2.0, 3.0)</f>
        <v/>
      </c>
      <c r="T3385" s="37">
        <f>'Dashboard &amp; Optimisation'!$B$18*U3385</f>
        <v/>
      </c>
      <c r="U3385" s="26">
        <f>MIN(1, S3385/M3385)</f>
        <v/>
      </c>
      <c r="V3385" s="26">
        <f>N3385/(N3385+O3385)</f>
        <v/>
      </c>
      <c r="W3385" s="26">
        <f>U3385*V3385</f>
        <v/>
      </c>
      <c r="X3385" s="39">
        <f>T3385/N3385</f>
        <v/>
      </c>
      <c r="Y3385" s="41">
        <f>IF(W3385=MAXIFS(W$2:W$7201, A$2:A$7201, A3385, B$2:B$7201, B3385), "OPTIMAL", "")</f>
        <v/>
      </c>
    </row>
    <row r="3386" ht="20" customHeight="1">
      <c r="A3386" s="28" t="n">
        <v>4</v>
      </c>
      <c r="B3386" s="28" t="n">
        <v>45</v>
      </c>
      <c r="C3386" s="29" t="n">
        <v>110</v>
      </c>
      <c r="D3386" s="29" t="n">
        <v>2</v>
      </c>
      <c r="E3386" s="30" t="n">
        <v>8</v>
      </c>
      <c r="F3386" s="29" t="n">
        <v>1.5</v>
      </c>
      <c r="G3386" s="28" t="n">
        <v>50</v>
      </c>
      <c r="H3386" s="30" t="inlineStr">
        <is>
          <t>ON</t>
        </is>
      </c>
      <c r="I3386" s="31" t="n">
        <v>1132.611974342026</v>
      </c>
      <c r="J3386" s="31" t="n">
        <v>6657.967474874614</v>
      </c>
      <c r="K3386" s="31" t="n">
        <v>3166.666666666667</v>
      </c>
      <c r="L3386" s="31" t="n">
        <v>150</v>
      </c>
      <c r="M3386" s="31">
        <f>I3386+J3386+K3386+L3386</f>
        <v/>
      </c>
      <c r="N3386" s="31">
        <f>M3386*'Dashboard &amp; Optimisation'!$B$18/('Dashboard &amp; Optimisation'!$B$16/3.6)</f>
        <v/>
      </c>
      <c r="O3386" s="31" t="n">
        <v>928.2195104673373</v>
      </c>
      <c r="P3386" s="32" t="n">
        <v>0.05276288297556911</v>
      </c>
      <c r="Q3386" s="33" t="n">
        <v>12.00797549109863</v>
      </c>
      <c r="R3386" s="31" t="n">
        <v>4765.054948206796</v>
      </c>
      <c r="S3386" s="31">
        <f>R3386*IF(A3386=4, 2.0, 3.0)</f>
        <v/>
      </c>
      <c r="T3386" s="29">
        <f>'Dashboard &amp; Optimisation'!$B$18*U3386</f>
        <v/>
      </c>
      <c r="U3386" s="34">
        <f>MIN(1, S3386/M3386)</f>
        <v/>
      </c>
      <c r="V3386" s="34">
        <f>N3386/(N3386+O3386)</f>
        <v/>
      </c>
      <c r="W3386" s="34">
        <f>U3386*V3386</f>
        <v/>
      </c>
      <c r="X3386" s="32">
        <f>T3386/N3386</f>
        <v/>
      </c>
      <c r="Y3386" s="35">
        <f>IF(W3386=MAXIFS(W$2:W$7201, A$2:A$7201, A3386, B$2:B$7201, B3386), "OPTIMAL", "")</f>
        <v/>
      </c>
    </row>
    <row r="3387" ht="20" customHeight="1">
      <c r="A3387" s="36" t="n">
        <v>4</v>
      </c>
      <c r="B3387" s="36" t="n">
        <v>45</v>
      </c>
      <c r="C3387" s="37" t="n">
        <v>110</v>
      </c>
      <c r="D3387" s="37" t="n">
        <v>2</v>
      </c>
      <c r="E3387" s="6" t="n">
        <v>8</v>
      </c>
      <c r="F3387" s="37" t="n">
        <v>1.5</v>
      </c>
      <c r="G3387" s="36" t="n">
        <v>50</v>
      </c>
      <c r="H3387" s="6" t="inlineStr">
        <is>
          <t>OFF</t>
        </is>
      </c>
      <c r="I3387" s="38" t="n">
        <v>1132.611974342026</v>
      </c>
      <c r="J3387" s="38" t="n">
        <v>6657.967474874614</v>
      </c>
      <c r="K3387" s="38" t="n">
        <v>3166.666666666667</v>
      </c>
      <c r="L3387" s="38" t="n">
        <v>150</v>
      </c>
      <c r="M3387" s="38">
        <f>I3387+J3387+K3387+L3387</f>
        <v/>
      </c>
      <c r="N3387" s="38">
        <f>M3387*'Dashboard &amp; Optimisation'!$B$18/('Dashboard &amp; Optimisation'!$B$16/3.6)</f>
        <v/>
      </c>
      <c r="O3387" s="38" t="n">
        <v>928.2195104673373</v>
      </c>
      <c r="P3387" s="39" t="n">
        <v>0.2271122019502614</v>
      </c>
      <c r="Q3387" s="40" t="n">
        <v>12.00797549109863</v>
      </c>
      <c r="R3387" s="38" t="n">
        <v>1107.021262818161</v>
      </c>
      <c r="S3387" s="38">
        <f>R3387*IF(A3387=4, 2.0, 3.0)</f>
        <v/>
      </c>
      <c r="T3387" s="37">
        <f>'Dashboard &amp; Optimisation'!$B$18*U3387</f>
        <v/>
      </c>
      <c r="U3387" s="26">
        <f>MIN(1, S3387/M3387)</f>
        <v/>
      </c>
      <c r="V3387" s="26">
        <f>N3387/(N3387+O3387)</f>
        <v/>
      </c>
      <c r="W3387" s="26">
        <f>U3387*V3387</f>
        <v/>
      </c>
      <c r="X3387" s="39">
        <f>T3387/N3387</f>
        <v/>
      </c>
      <c r="Y3387" s="41">
        <f>IF(W3387=MAXIFS(W$2:W$7201, A$2:A$7201, A3387, B$2:B$7201, B3387), "OPTIMAL", "")</f>
        <v/>
      </c>
    </row>
    <row r="3388" ht="20" customHeight="1">
      <c r="A3388" s="28" t="n">
        <v>4</v>
      </c>
      <c r="B3388" s="28" t="n">
        <v>45</v>
      </c>
      <c r="C3388" s="29" t="n">
        <v>110</v>
      </c>
      <c r="D3388" s="29" t="n">
        <v>2</v>
      </c>
      <c r="E3388" s="30" t="n">
        <v>8</v>
      </c>
      <c r="F3388" s="29" t="n">
        <v>1.5</v>
      </c>
      <c r="G3388" s="28" t="n">
        <v>100</v>
      </c>
      <c r="H3388" s="30" t="inlineStr">
        <is>
          <t>ON</t>
        </is>
      </c>
      <c r="I3388" s="31" t="n">
        <v>1132.611974342026</v>
      </c>
      <c r="J3388" s="31" t="n">
        <v>6657.967474874614</v>
      </c>
      <c r="K3388" s="31" t="n">
        <v>3166.666666666667</v>
      </c>
      <c r="L3388" s="31" t="n">
        <v>150</v>
      </c>
      <c r="M3388" s="31">
        <f>I3388+J3388+K3388+L3388</f>
        <v/>
      </c>
      <c r="N3388" s="31">
        <f>M3388*'Dashboard &amp; Optimisation'!$B$18/('Dashboard &amp; Optimisation'!$B$16/3.6)</f>
        <v/>
      </c>
      <c r="O3388" s="31" t="n">
        <v>928.2195104673373</v>
      </c>
      <c r="P3388" s="32" t="n">
        <v>0.05348631453507773</v>
      </c>
      <c r="Q3388" s="33" t="n">
        <v>12.00797549109863</v>
      </c>
      <c r="R3388" s="31" t="n">
        <v>4700.604982598029</v>
      </c>
      <c r="S3388" s="31">
        <f>R3388*IF(A3388=4, 2.0, 3.0)</f>
        <v/>
      </c>
      <c r="T3388" s="29">
        <f>'Dashboard &amp; Optimisation'!$B$18*U3388</f>
        <v/>
      </c>
      <c r="U3388" s="34">
        <f>MIN(1, S3388/M3388)</f>
        <v/>
      </c>
      <c r="V3388" s="34">
        <f>N3388/(N3388+O3388)</f>
        <v/>
      </c>
      <c r="W3388" s="34">
        <f>U3388*V3388</f>
        <v/>
      </c>
      <c r="X3388" s="32">
        <f>T3388/N3388</f>
        <v/>
      </c>
      <c r="Y3388" s="35">
        <f>IF(W3388=MAXIFS(W$2:W$7201, A$2:A$7201, A3388, B$2:B$7201, B3388), "OPTIMAL", "")</f>
        <v/>
      </c>
    </row>
    <row r="3389" ht="20" customHeight="1">
      <c r="A3389" s="36" t="n">
        <v>4</v>
      </c>
      <c r="B3389" s="36" t="n">
        <v>45</v>
      </c>
      <c r="C3389" s="37" t="n">
        <v>110</v>
      </c>
      <c r="D3389" s="37" t="n">
        <v>2</v>
      </c>
      <c r="E3389" s="6" t="n">
        <v>8</v>
      </c>
      <c r="F3389" s="37" t="n">
        <v>1.5</v>
      </c>
      <c r="G3389" s="36" t="n">
        <v>100</v>
      </c>
      <c r="H3389" s="6" t="inlineStr">
        <is>
          <t>OFF</t>
        </is>
      </c>
      <c r="I3389" s="38" t="n">
        <v>1132.611974342026</v>
      </c>
      <c r="J3389" s="38" t="n">
        <v>6657.967474874614</v>
      </c>
      <c r="K3389" s="38" t="n">
        <v>3166.666666666667</v>
      </c>
      <c r="L3389" s="38" t="n">
        <v>150</v>
      </c>
      <c r="M3389" s="38">
        <f>I3389+J3389+K3389+L3389</f>
        <v/>
      </c>
      <c r="N3389" s="38">
        <f>M3389*'Dashboard &amp; Optimisation'!$B$18/('Dashboard &amp; Optimisation'!$B$16/3.6)</f>
        <v/>
      </c>
      <c r="O3389" s="38" t="n">
        <v>928.2195104673373</v>
      </c>
      <c r="P3389" s="39" t="n">
        <v>0.2278356335097701</v>
      </c>
      <c r="Q3389" s="40" t="n">
        <v>12.00797549109863</v>
      </c>
      <c r="R3389" s="38" t="n">
        <v>1103.50621073332</v>
      </c>
      <c r="S3389" s="38">
        <f>R3389*IF(A3389=4, 2.0, 3.0)</f>
        <v/>
      </c>
      <c r="T3389" s="37">
        <f>'Dashboard &amp; Optimisation'!$B$18*U3389</f>
        <v/>
      </c>
      <c r="U3389" s="26">
        <f>MIN(1, S3389/M3389)</f>
        <v/>
      </c>
      <c r="V3389" s="26">
        <f>N3389/(N3389+O3389)</f>
        <v/>
      </c>
      <c r="W3389" s="26">
        <f>U3389*V3389</f>
        <v/>
      </c>
      <c r="X3389" s="39">
        <f>T3389/N3389</f>
        <v/>
      </c>
      <c r="Y3389" s="41">
        <f>IF(W3389=MAXIFS(W$2:W$7201, A$2:A$7201, A3389, B$2:B$7201, B3389), "OPTIMAL", "")</f>
        <v/>
      </c>
    </row>
    <row r="3390" ht="20" customHeight="1">
      <c r="A3390" s="28" t="n">
        <v>4</v>
      </c>
      <c r="B3390" s="28" t="n">
        <v>45</v>
      </c>
      <c r="C3390" s="29" t="n">
        <v>110</v>
      </c>
      <c r="D3390" s="29" t="n">
        <v>2</v>
      </c>
      <c r="E3390" s="30" t="n">
        <v>8</v>
      </c>
      <c r="F3390" s="29" t="n">
        <v>1.5</v>
      </c>
      <c r="G3390" s="28" t="n">
        <v>150</v>
      </c>
      <c r="H3390" s="30" t="inlineStr">
        <is>
          <t>ON</t>
        </is>
      </c>
      <c r="I3390" s="31" t="n">
        <v>1132.611974342026</v>
      </c>
      <c r="J3390" s="31" t="n">
        <v>6657.967474874614</v>
      </c>
      <c r="K3390" s="31" t="n">
        <v>3166.666666666667</v>
      </c>
      <c r="L3390" s="31" t="n">
        <v>150</v>
      </c>
      <c r="M3390" s="31">
        <f>I3390+J3390+K3390+L3390</f>
        <v/>
      </c>
      <c r="N3390" s="31">
        <f>M3390*'Dashboard &amp; Optimisation'!$B$18/('Dashboard &amp; Optimisation'!$B$16/3.6)</f>
        <v/>
      </c>
      <c r="O3390" s="31" t="n">
        <v>928.2195104673373</v>
      </c>
      <c r="P3390" s="32" t="n">
        <v>0.05420974609458634</v>
      </c>
      <c r="Q3390" s="33" t="n">
        <v>12.00797549109863</v>
      </c>
      <c r="R3390" s="31" t="n">
        <v>4637.875192510809</v>
      </c>
      <c r="S3390" s="31">
        <f>R3390*IF(A3390=4, 2.0, 3.0)</f>
        <v/>
      </c>
      <c r="T3390" s="29">
        <f>'Dashboard &amp; Optimisation'!$B$18*U3390</f>
        <v/>
      </c>
      <c r="U3390" s="34">
        <f>MIN(1, S3390/M3390)</f>
        <v/>
      </c>
      <c r="V3390" s="34">
        <f>N3390/(N3390+O3390)</f>
        <v/>
      </c>
      <c r="W3390" s="34">
        <f>U3390*V3390</f>
        <v/>
      </c>
      <c r="X3390" s="32">
        <f>T3390/N3390</f>
        <v/>
      </c>
      <c r="Y3390" s="35">
        <f>IF(W3390=MAXIFS(W$2:W$7201, A$2:A$7201, A3390, B$2:B$7201, B3390), "OPTIMAL", "")</f>
        <v/>
      </c>
    </row>
    <row r="3391" ht="20" customHeight="1">
      <c r="A3391" s="36" t="n">
        <v>4</v>
      </c>
      <c r="B3391" s="36" t="n">
        <v>45</v>
      </c>
      <c r="C3391" s="37" t="n">
        <v>110</v>
      </c>
      <c r="D3391" s="37" t="n">
        <v>2</v>
      </c>
      <c r="E3391" s="6" t="n">
        <v>8</v>
      </c>
      <c r="F3391" s="37" t="n">
        <v>1.5</v>
      </c>
      <c r="G3391" s="36" t="n">
        <v>150</v>
      </c>
      <c r="H3391" s="6" t="inlineStr">
        <is>
          <t>OFF</t>
        </is>
      </c>
      <c r="I3391" s="38" t="n">
        <v>1132.611974342026</v>
      </c>
      <c r="J3391" s="38" t="n">
        <v>6657.967474874614</v>
      </c>
      <c r="K3391" s="38" t="n">
        <v>3166.666666666667</v>
      </c>
      <c r="L3391" s="38" t="n">
        <v>150</v>
      </c>
      <c r="M3391" s="38">
        <f>I3391+J3391+K3391+L3391</f>
        <v/>
      </c>
      <c r="N3391" s="38">
        <f>M3391*'Dashboard &amp; Optimisation'!$B$18/('Dashboard &amp; Optimisation'!$B$16/3.6)</f>
        <v/>
      </c>
      <c r="O3391" s="38" t="n">
        <v>928.2195104673373</v>
      </c>
      <c r="P3391" s="39" t="n">
        <v>0.2285590650692787</v>
      </c>
      <c r="Q3391" s="40" t="n">
        <v>12.00797549109863</v>
      </c>
      <c r="R3391" s="38" t="n">
        <v>1100.013410223673</v>
      </c>
      <c r="S3391" s="38">
        <f>R3391*IF(A3391=4, 2.0, 3.0)</f>
        <v/>
      </c>
      <c r="T3391" s="37">
        <f>'Dashboard &amp; Optimisation'!$B$18*U3391</f>
        <v/>
      </c>
      <c r="U3391" s="26">
        <f>MIN(1, S3391/M3391)</f>
        <v/>
      </c>
      <c r="V3391" s="26">
        <f>N3391/(N3391+O3391)</f>
        <v/>
      </c>
      <c r="W3391" s="26">
        <f>U3391*V3391</f>
        <v/>
      </c>
      <c r="X3391" s="39">
        <f>T3391/N3391</f>
        <v/>
      </c>
      <c r="Y3391" s="41">
        <f>IF(W3391=MAXIFS(W$2:W$7201, A$2:A$7201, A3391, B$2:B$7201, B3391), "OPTIMAL", "")</f>
        <v/>
      </c>
    </row>
    <row r="3392" ht="20" customHeight="1">
      <c r="A3392" s="28" t="n">
        <v>4</v>
      </c>
      <c r="B3392" s="28" t="n">
        <v>45</v>
      </c>
      <c r="C3392" s="29" t="n">
        <v>110</v>
      </c>
      <c r="D3392" s="29" t="n">
        <v>2</v>
      </c>
      <c r="E3392" s="30" t="n">
        <v>8</v>
      </c>
      <c r="F3392" s="29" t="n">
        <v>1.5</v>
      </c>
      <c r="G3392" s="28" t="n">
        <v>200</v>
      </c>
      <c r="H3392" s="30" t="inlineStr">
        <is>
          <t>ON</t>
        </is>
      </c>
      <c r="I3392" s="31" t="n">
        <v>1132.611974342026</v>
      </c>
      <c r="J3392" s="31" t="n">
        <v>6657.967474874614</v>
      </c>
      <c r="K3392" s="31" t="n">
        <v>3166.666666666667</v>
      </c>
      <c r="L3392" s="31" t="n">
        <v>150</v>
      </c>
      <c r="M3392" s="31">
        <f>I3392+J3392+K3392+L3392</f>
        <v/>
      </c>
      <c r="N3392" s="31">
        <f>M3392*'Dashboard &amp; Optimisation'!$B$18/('Dashboard &amp; Optimisation'!$B$16/3.6)</f>
        <v/>
      </c>
      <c r="O3392" s="31" t="n">
        <v>928.2195104673373</v>
      </c>
      <c r="P3392" s="32" t="n">
        <v>0.05493317765409496</v>
      </c>
      <c r="Q3392" s="33" t="n">
        <v>12.00797549109863</v>
      </c>
      <c r="R3392" s="31" t="n">
        <v>4576.797617416729</v>
      </c>
      <c r="S3392" s="31">
        <f>R3392*IF(A3392=4, 2.0, 3.0)</f>
        <v/>
      </c>
      <c r="T3392" s="29">
        <f>'Dashboard &amp; Optimisation'!$B$18*U3392</f>
        <v/>
      </c>
      <c r="U3392" s="34">
        <f>MIN(1, S3392/M3392)</f>
        <v/>
      </c>
      <c r="V3392" s="34">
        <f>N3392/(N3392+O3392)</f>
        <v/>
      </c>
      <c r="W3392" s="34">
        <f>U3392*V3392</f>
        <v/>
      </c>
      <c r="X3392" s="32">
        <f>T3392/N3392</f>
        <v/>
      </c>
      <c r="Y3392" s="35">
        <f>IF(W3392=MAXIFS(W$2:W$7201, A$2:A$7201, A3392, B$2:B$7201, B3392), "OPTIMAL", "")</f>
        <v/>
      </c>
    </row>
    <row r="3393" ht="20" customHeight="1">
      <c r="A3393" s="36" t="n">
        <v>4</v>
      </c>
      <c r="B3393" s="36" t="n">
        <v>45</v>
      </c>
      <c r="C3393" s="37" t="n">
        <v>110</v>
      </c>
      <c r="D3393" s="37" t="n">
        <v>2</v>
      </c>
      <c r="E3393" s="6" t="n">
        <v>8</v>
      </c>
      <c r="F3393" s="37" t="n">
        <v>1.5</v>
      </c>
      <c r="G3393" s="36" t="n">
        <v>200</v>
      </c>
      <c r="H3393" s="6" t="inlineStr">
        <is>
          <t>OFF</t>
        </is>
      </c>
      <c r="I3393" s="38" t="n">
        <v>1132.611974342026</v>
      </c>
      <c r="J3393" s="38" t="n">
        <v>6657.967474874614</v>
      </c>
      <c r="K3393" s="38" t="n">
        <v>3166.666666666667</v>
      </c>
      <c r="L3393" s="38" t="n">
        <v>150</v>
      </c>
      <c r="M3393" s="38">
        <f>I3393+J3393+K3393+L3393</f>
        <v/>
      </c>
      <c r="N3393" s="38">
        <f>M3393*'Dashboard &amp; Optimisation'!$B$18/('Dashboard &amp; Optimisation'!$B$16/3.6)</f>
        <v/>
      </c>
      <c r="O3393" s="38" t="n">
        <v>928.2195104673373</v>
      </c>
      <c r="P3393" s="39" t="n">
        <v>0.2292824966287873</v>
      </c>
      <c r="Q3393" s="40" t="n">
        <v>12.00797549109863</v>
      </c>
      <c r="R3393" s="38" t="n">
        <v>1096.542650664879</v>
      </c>
      <c r="S3393" s="38">
        <f>R3393*IF(A3393=4, 2.0, 3.0)</f>
        <v/>
      </c>
      <c r="T3393" s="37">
        <f>'Dashboard &amp; Optimisation'!$B$18*U3393</f>
        <v/>
      </c>
      <c r="U3393" s="26">
        <f>MIN(1, S3393/M3393)</f>
        <v/>
      </c>
      <c r="V3393" s="26">
        <f>N3393/(N3393+O3393)</f>
        <v/>
      </c>
      <c r="W3393" s="26">
        <f>U3393*V3393</f>
        <v/>
      </c>
      <c r="X3393" s="39">
        <f>T3393/N3393</f>
        <v/>
      </c>
      <c r="Y3393" s="41">
        <f>IF(W3393=MAXIFS(W$2:W$7201, A$2:A$7201, A3393, B$2:B$7201, B3393), "OPTIMAL", "")</f>
        <v/>
      </c>
    </row>
    <row r="3394" ht="20" customHeight="1">
      <c r="A3394" s="28" t="n">
        <v>4</v>
      </c>
      <c r="B3394" s="28" t="n">
        <v>45</v>
      </c>
      <c r="C3394" s="29" t="n">
        <v>110</v>
      </c>
      <c r="D3394" s="29" t="n">
        <v>2</v>
      </c>
      <c r="E3394" s="30" t="n">
        <v>8</v>
      </c>
      <c r="F3394" s="29" t="n">
        <v>2</v>
      </c>
      <c r="G3394" s="28" t="n">
        <v>50</v>
      </c>
      <c r="H3394" s="30" t="inlineStr">
        <is>
          <t>ON</t>
        </is>
      </c>
      <c r="I3394" s="31" t="n">
        <v>1132.611974342026</v>
      </c>
      <c r="J3394" s="31" t="n">
        <v>6657.967474874614</v>
      </c>
      <c r="K3394" s="31" t="n">
        <v>3166.666666666667</v>
      </c>
      <c r="L3394" s="31" t="n">
        <v>150</v>
      </c>
      <c r="M3394" s="31">
        <f>I3394+J3394+K3394+L3394</f>
        <v/>
      </c>
      <c r="N3394" s="31">
        <f>M3394*'Dashboard &amp; Optimisation'!$B$18/('Dashboard &amp; Optimisation'!$B$16/3.6)</f>
        <v/>
      </c>
      <c r="O3394" s="31" t="n">
        <v>1106.648208272085</v>
      </c>
      <c r="P3394" s="32" t="n">
        <v>0.05135009125002924</v>
      </c>
      <c r="Q3394" s="33" t="n">
        <v>15.94396732146484</v>
      </c>
      <c r="R3394" s="31" t="n">
        <v>4998.08954680156</v>
      </c>
      <c r="S3394" s="31">
        <f>R3394*IF(A3394=4, 2.0, 3.0)</f>
        <v/>
      </c>
      <c r="T3394" s="29">
        <f>'Dashboard &amp; Optimisation'!$B$18*U3394</f>
        <v/>
      </c>
      <c r="U3394" s="34">
        <f>MIN(1, S3394/M3394)</f>
        <v/>
      </c>
      <c r="V3394" s="34">
        <f>N3394/(N3394+O3394)</f>
        <v/>
      </c>
      <c r="W3394" s="34">
        <f>U3394*V3394</f>
        <v/>
      </c>
      <c r="X3394" s="32">
        <f>T3394/N3394</f>
        <v/>
      </c>
      <c r="Y3394" s="35">
        <f>IF(W3394=MAXIFS(W$2:W$7201, A$2:A$7201, A3394, B$2:B$7201, B3394), "OPTIMAL", "")</f>
        <v/>
      </c>
    </row>
    <row r="3395" ht="20" customHeight="1">
      <c r="A3395" s="36" t="n">
        <v>4</v>
      </c>
      <c r="B3395" s="36" t="n">
        <v>45</v>
      </c>
      <c r="C3395" s="37" t="n">
        <v>110</v>
      </c>
      <c r="D3395" s="37" t="n">
        <v>2</v>
      </c>
      <c r="E3395" s="6" t="n">
        <v>8</v>
      </c>
      <c r="F3395" s="37" t="n">
        <v>2</v>
      </c>
      <c r="G3395" s="36" t="n">
        <v>50</v>
      </c>
      <c r="H3395" s="6" t="inlineStr">
        <is>
          <t>OFF</t>
        </is>
      </c>
      <c r="I3395" s="38" t="n">
        <v>1132.611974342026</v>
      </c>
      <c r="J3395" s="38" t="n">
        <v>6657.967474874614</v>
      </c>
      <c r="K3395" s="38" t="n">
        <v>3166.666666666667</v>
      </c>
      <c r="L3395" s="38" t="n">
        <v>150</v>
      </c>
      <c r="M3395" s="38">
        <f>I3395+J3395+K3395+L3395</f>
        <v/>
      </c>
      <c r="N3395" s="38">
        <f>M3395*'Dashboard &amp; Optimisation'!$B$18/('Dashboard &amp; Optimisation'!$B$16/3.6)</f>
        <v/>
      </c>
      <c r="O3395" s="38" t="n">
        <v>1106.648208272085</v>
      </c>
      <c r="P3395" s="39" t="n">
        <v>0.2269219686178824</v>
      </c>
      <c r="Q3395" s="40" t="n">
        <v>15.94396732146484</v>
      </c>
      <c r="R3395" s="38" t="n">
        <v>1131.015898845204</v>
      </c>
      <c r="S3395" s="38">
        <f>R3395*IF(A3395=4, 2.0, 3.0)</f>
        <v/>
      </c>
      <c r="T3395" s="37">
        <f>'Dashboard &amp; Optimisation'!$B$18*U3395</f>
        <v/>
      </c>
      <c r="U3395" s="26">
        <f>MIN(1, S3395/M3395)</f>
        <v/>
      </c>
      <c r="V3395" s="26">
        <f>N3395/(N3395+O3395)</f>
        <v/>
      </c>
      <c r="W3395" s="26">
        <f>U3395*V3395</f>
        <v/>
      </c>
      <c r="X3395" s="39">
        <f>T3395/N3395</f>
        <v/>
      </c>
      <c r="Y3395" s="41">
        <f>IF(W3395=MAXIFS(W$2:W$7201, A$2:A$7201, A3395, B$2:B$7201, B3395), "OPTIMAL", "")</f>
        <v/>
      </c>
    </row>
    <row r="3396" ht="20" customHeight="1">
      <c r="A3396" s="28" t="n">
        <v>4</v>
      </c>
      <c r="B3396" s="28" t="n">
        <v>45</v>
      </c>
      <c r="C3396" s="29" t="n">
        <v>110</v>
      </c>
      <c r="D3396" s="29" t="n">
        <v>2</v>
      </c>
      <c r="E3396" s="30" t="n">
        <v>8</v>
      </c>
      <c r="F3396" s="29" t="n">
        <v>2</v>
      </c>
      <c r="G3396" s="28" t="n">
        <v>100</v>
      </c>
      <c r="H3396" s="30" t="inlineStr">
        <is>
          <t>ON</t>
        </is>
      </c>
      <c r="I3396" s="31" t="n">
        <v>1132.611974342026</v>
      </c>
      <c r="J3396" s="31" t="n">
        <v>6657.967474874614</v>
      </c>
      <c r="K3396" s="31" t="n">
        <v>3166.666666666667</v>
      </c>
      <c r="L3396" s="31" t="n">
        <v>150</v>
      </c>
      <c r="M3396" s="31">
        <f>I3396+J3396+K3396+L3396</f>
        <v/>
      </c>
      <c r="N3396" s="31">
        <f>M3396*'Dashboard &amp; Optimisation'!$B$18/('Dashboard &amp; Optimisation'!$B$16/3.6)</f>
        <v/>
      </c>
      <c r="O3396" s="31" t="n">
        <v>1106.648208272085</v>
      </c>
      <c r="P3396" s="32" t="n">
        <v>0.05207352280953786</v>
      </c>
      <c r="Q3396" s="33" t="n">
        <v>15.94396732146484</v>
      </c>
      <c r="R3396" s="31" t="n">
        <v>4928.653573963093</v>
      </c>
      <c r="S3396" s="31">
        <f>R3396*IF(A3396=4, 2.0, 3.0)</f>
        <v/>
      </c>
      <c r="T3396" s="29">
        <f>'Dashboard &amp; Optimisation'!$B$18*U3396</f>
        <v/>
      </c>
      <c r="U3396" s="34">
        <f>MIN(1, S3396/M3396)</f>
        <v/>
      </c>
      <c r="V3396" s="34">
        <f>N3396/(N3396+O3396)</f>
        <v/>
      </c>
      <c r="W3396" s="34">
        <f>U3396*V3396</f>
        <v/>
      </c>
      <c r="X3396" s="32">
        <f>T3396/N3396</f>
        <v/>
      </c>
      <c r="Y3396" s="35">
        <f>IF(W3396=MAXIFS(W$2:W$7201, A$2:A$7201, A3396, B$2:B$7201, B3396), "OPTIMAL", "")</f>
        <v/>
      </c>
    </row>
    <row r="3397" ht="20" customHeight="1">
      <c r="A3397" s="36" t="n">
        <v>4</v>
      </c>
      <c r="B3397" s="36" t="n">
        <v>45</v>
      </c>
      <c r="C3397" s="37" t="n">
        <v>110</v>
      </c>
      <c r="D3397" s="37" t="n">
        <v>2</v>
      </c>
      <c r="E3397" s="6" t="n">
        <v>8</v>
      </c>
      <c r="F3397" s="37" t="n">
        <v>2</v>
      </c>
      <c r="G3397" s="36" t="n">
        <v>100</v>
      </c>
      <c r="H3397" s="6" t="inlineStr">
        <is>
          <t>OFF</t>
        </is>
      </c>
      <c r="I3397" s="38" t="n">
        <v>1132.611974342026</v>
      </c>
      <c r="J3397" s="38" t="n">
        <v>6657.967474874614</v>
      </c>
      <c r="K3397" s="38" t="n">
        <v>3166.666666666667</v>
      </c>
      <c r="L3397" s="38" t="n">
        <v>150</v>
      </c>
      <c r="M3397" s="38">
        <f>I3397+J3397+K3397+L3397</f>
        <v/>
      </c>
      <c r="N3397" s="38">
        <f>M3397*'Dashboard &amp; Optimisation'!$B$18/('Dashboard &amp; Optimisation'!$B$16/3.6)</f>
        <v/>
      </c>
      <c r="O3397" s="38" t="n">
        <v>1106.648208272085</v>
      </c>
      <c r="P3397" s="39" t="n">
        <v>0.2276454001773911</v>
      </c>
      <c r="Q3397" s="40" t="n">
        <v>15.94396732146484</v>
      </c>
      <c r="R3397" s="38" t="n">
        <v>1127.421657121483</v>
      </c>
      <c r="S3397" s="38">
        <f>R3397*IF(A3397=4, 2.0, 3.0)</f>
        <v/>
      </c>
      <c r="T3397" s="37">
        <f>'Dashboard &amp; Optimisation'!$B$18*U3397</f>
        <v/>
      </c>
      <c r="U3397" s="26">
        <f>MIN(1, S3397/M3397)</f>
        <v/>
      </c>
      <c r="V3397" s="26">
        <f>N3397/(N3397+O3397)</f>
        <v/>
      </c>
      <c r="W3397" s="26">
        <f>U3397*V3397</f>
        <v/>
      </c>
      <c r="X3397" s="39">
        <f>T3397/N3397</f>
        <v/>
      </c>
      <c r="Y3397" s="41">
        <f>IF(W3397=MAXIFS(W$2:W$7201, A$2:A$7201, A3397, B$2:B$7201, B3397), "OPTIMAL", "")</f>
        <v/>
      </c>
    </row>
    <row r="3398" ht="20" customHeight="1">
      <c r="A3398" s="28" t="n">
        <v>4</v>
      </c>
      <c r="B3398" s="28" t="n">
        <v>45</v>
      </c>
      <c r="C3398" s="29" t="n">
        <v>110</v>
      </c>
      <c r="D3398" s="29" t="n">
        <v>2</v>
      </c>
      <c r="E3398" s="30" t="n">
        <v>8</v>
      </c>
      <c r="F3398" s="29" t="n">
        <v>2</v>
      </c>
      <c r="G3398" s="28" t="n">
        <v>150</v>
      </c>
      <c r="H3398" s="30" t="inlineStr">
        <is>
          <t>ON</t>
        </is>
      </c>
      <c r="I3398" s="31" t="n">
        <v>1132.611974342026</v>
      </c>
      <c r="J3398" s="31" t="n">
        <v>6657.967474874614</v>
      </c>
      <c r="K3398" s="31" t="n">
        <v>3166.666666666667</v>
      </c>
      <c r="L3398" s="31" t="n">
        <v>150</v>
      </c>
      <c r="M3398" s="31">
        <f>I3398+J3398+K3398+L3398</f>
        <v/>
      </c>
      <c r="N3398" s="31">
        <f>M3398*'Dashboard &amp; Optimisation'!$B$18/('Dashboard &amp; Optimisation'!$B$16/3.6)</f>
        <v/>
      </c>
      <c r="O3398" s="31" t="n">
        <v>1106.648208272085</v>
      </c>
      <c r="P3398" s="32" t="n">
        <v>0.05279695436904647</v>
      </c>
      <c r="Q3398" s="33" t="n">
        <v>15.94396732146484</v>
      </c>
      <c r="R3398" s="31" t="n">
        <v>4861.120444753272</v>
      </c>
      <c r="S3398" s="31">
        <f>R3398*IF(A3398=4, 2.0, 3.0)</f>
        <v/>
      </c>
      <c r="T3398" s="29">
        <f>'Dashboard &amp; Optimisation'!$B$18*U3398</f>
        <v/>
      </c>
      <c r="U3398" s="34">
        <f>MIN(1, S3398/M3398)</f>
        <v/>
      </c>
      <c r="V3398" s="34">
        <f>N3398/(N3398+O3398)</f>
        <v/>
      </c>
      <c r="W3398" s="34">
        <f>U3398*V3398</f>
        <v/>
      </c>
      <c r="X3398" s="32">
        <f>T3398/N3398</f>
        <v/>
      </c>
      <c r="Y3398" s="35">
        <f>IF(W3398=MAXIFS(W$2:W$7201, A$2:A$7201, A3398, B$2:B$7201, B3398), "OPTIMAL", "")</f>
        <v/>
      </c>
    </row>
    <row r="3399" ht="20" customHeight="1">
      <c r="A3399" s="36" t="n">
        <v>4</v>
      </c>
      <c r="B3399" s="36" t="n">
        <v>45</v>
      </c>
      <c r="C3399" s="37" t="n">
        <v>110</v>
      </c>
      <c r="D3399" s="37" t="n">
        <v>2</v>
      </c>
      <c r="E3399" s="6" t="n">
        <v>8</v>
      </c>
      <c r="F3399" s="37" t="n">
        <v>2</v>
      </c>
      <c r="G3399" s="36" t="n">
        <v>150</v>
      </c>
      <c r="H3399" s="6" t="inlineStr">
        <is>
          <t>OFF</t>
        </is>
      </c>
      <c r="I3399" s="38" t="n">
        <v>1132.611974342026</v>
      </c>
      <c r="J3399" s="38" t="n">
        <v>6657.967474874614</v>
      </c>
      <c r="K3399" s="38" t="n">
        <v>3166.666666666667</v>
      </c>
      <c r="L3399" s="38" t="n">
        <v>150</v>
      </c>
      <c r="M3399" s="38">
        <f>I3399+J3399+K3399+L3399</f>
        <v/>
      </c>
      <c r="N3399" s="38">
        <f>M3399*'Dashboard &amp; Optimisation'!$B$18/('Dashboard &amp; Optimisation'!$B$16/3.6)</f>
        <v/>
      </c>
      <c r="O3399" s="38" t="n">
        <v>1106.648208272085</v>
      </c>
      <c r="P3399" s="39" t="n">
        <v>0.2283688317368997</v>
      </c>
      <c r="Q3399" s="40" t="n">
        <v>15.94396732146484</v>
      </c>
      <c r="R3399" s="38" t="n">
        <v>1123.850187225911</v>
      </c>
      <c r="S3399" s="38">
        <f>R3399*IF(A3399=4, 2.0, 3.0)</f>
        <v/>
      </c>
      <c r="T3399" s="37">
        <f>'Dashboard &amp; Optimisation'!$B$18*U3399</f>
        <v/>
      </c>
      <c r="U3399" s="26">
        <f>MIN(1, S3399/M3399)</f>
        <v/>
      </c>
      <c r="V3399" s="26">
        <f>N3399/(N3399+O3399)</f>
        <v/>
      </c>
      <c r="W3399" s="26">
        <f>U3399*V3399</f>
        <v/>
      </c>
      <c r="X3399" s="39">
        <f>T3399/N3399</f>
        <v/>
      </c>
      <c r="Y3399" s="41">
        <f>IF(W3399=MAXIFS(W$2:W$7201, A$2:A$7201, A3399, B$2:B$7201, B3399), "OPTIMAL", "")</f>
        <v/>
      </c>
    </row>
    <row r="3400" ht="20" customHeight="1">
      <c r="A3400" s="28" t="n">
        <v>4</v>
      </c>
      <c r="B3400" s="28" t="n">
        <v>45</v>
      </c>
      <c r="C3400" s="29" t="n">
        <v>110</v>
      </c>
      <c r="D3400" s="29" t="n">
        <v>2</v>
      </c>
      <c r="E3400" s="30" t="n">
        <v>8</v>
      </c>
      <c r="F3400" s="29" t="n">
        <v>2</v>
      </c>
      <c r="G3400" s="28" t="n">
        <v>200</v>
      </c>
      <c r="H3400" s="30" t="inlineStr">
        <is>
          <t>ON</t>
        </is>
      </c>
      <c r="I3400" s="31" t="n">
        <v>1132.611974342026</v>
      </c>
      <c r="J3400" s="31" t="n">
        <v>6657.967474874614</v>
      </c>
      <c r="K3400" s="31" t="n">
        <v>3166.666666666667</v>
      </c>
      <c r="L3400" s="31" t="n">
        <v>150</v>
      </c>
      <c r="M3400" s="31">
        <f>I3400+J3400+K3400+L3400</f>
        <v/>
      </c>
      <c r="N3400" s="31">
        <f>M3400*'Dashboard &amp; Optimisation'!$B$18/('Dashboard &amp; Optimisation'!$B$16/3.6)</f>
        <v/>
      </c>
      <c r="O3400" s="31" t="n">
        <v>1106.648208272085</v>
      </c>
      <c r="P3400" s="32" t="n">
        <v>0.05352038592855509</v>
      </c>
      <c r="Q3400" s="33" t="n">
        <v>15.94396732146484</v>
      </c>
      <c r="R3400" s="31" t="n">
        <v>4795.412997333114</v>
      </c>
      <c r="S3400" s="31">
        <f>R3400*IF(A3400=4, 2.0, 3.0)</f>
        <v/>
      </c>
      <c r="T3400" s="29">
        <f>'Dashboard &amp; Optimisation'!$B$18*U3400</f>
        <v/>
      </c>
      <c r="U3400" s="34">
        <f>MIN(1, S3400/M3400)</f>
        <v/>
      </c>
      <c r="V3400" s="34">
        <f>N3400/(N3400+O3400)</f>
        <v/>
      </c>
      <c r="W3400" s="34">
        <f>U3400*V3400</f>
        <v/>
      </c>
      <c r="X3400" s="32">
        <f>T3400/N3400</f>
        <v/>
      </c>
      <c r="Y3400" s="35">
        <f>IF(W3400=MAXIFS(W$2:W$7201, A$2:A$7201, A3400, B$2:B$7201, B3400), "OPTIMAL", "")</f>
        <v/>
      </c>
    </row>
    <row r="3401" ht="20" customHeight="1">
      <c r="A3401" s="36" t="n">
        <v>4</v>
      </c>
      <c r="B3401" s="36" t="n">
        <v>45</v>
      </c>
      <c r="C3401" s="37" t="n">
        <v>110</v>
      </c>
      <c r="D3401" s="37" t="n">
        <v>2</v>
      </c>
      <c r="E3401" s="6" t="n">
        <v>8</v>
      </c>
      <c r="F3401" s="37" t="n">
        <v>2</v>
      </c>
      <c r="G3401" s="36" t="n">
        <v>200</v>
      </c>
      <c r="H3401" s="6" t="inlineStr">
        <is>
          <t>OFF</t>
        </is>
      </c>
      <c r="I3401" s="38" t="n">
        <v>1132.611974342026</v>
      </c>
      <c r="J3401" s="38" t="n">
        <v>6657.967474874614</v>
      </c>
      <c r="K3401" s="38" t="n">
        <v>3166.666666666667</v>
      </c>
      <c r="L3401" s="38" t="n">
        <v>150</v>
      </c>
      <c r="M3401" s="38">
        <f>I3401+J3401+K3401+L3401</f>
        <v/>
      </c>
      <c r="N3401" s="38">
        <f>M3401*'Dashboard &amp; Optimisation'!$B$18/('Dashboard &amp; Optimisation'!$B$16/3.6)</f>
        <v/>
      </c>
      <c r="O3401" s="38" t="n">
        <v>1106.648208272085</v>
      </c>
      <c r="P3401" s="39" t="n">
        <v>0.2290922632964083</v>
      </c>
      <c r="Q3401" s="40" t="n">
        <v>15.94396732146484</v>
      </c>
      <c r="R3401" s="38" t="n">
        <v>1120.301273430656</v>
      </c>
      <c r="S3401" s="38">
        <f>R3401*IF(A3401=4, 2.0, 3.0)</f>
        <v/>
      </c>
      <c r="T3401" s="37">
        <f>'Dashboard &amp; Optimisation'!$B$18*U3401</f>
        <v/>
      </c>
      <c r="U3401" s="26">
        <f>MIN(1, S3401/M3401)</f>
        <v/>
      </c>
      <c r="V3401" s="26">
        <f>N3401/(N3401+O3401)</f>
        <v/>
      </c>
      <c r="W3401" s="26">
        <f>U3401*V3401</f>
        <v/>
      </c>
      <c r="X3401" s="39">
        <f>T3401/N3401</f>
        <v/>
      </c>
      <c r="Y3401" s="41">
        <f>IF(W3401=MAXIFS(W$2:W$7201, A$2:A$7201, A3401, B$2:B$7201, B3401), "OPTIMAL", "")</f>
        <v/>
      </c>
    </row>
    <row r="3402" ht="20" customHeight="1">
      <c r="A3402" s="28" t="n">
        <v>4</v>
      </c>
      <c r="B3402" s="28" t="n">
        <v>45</v>
      </c>
      <c r="C3402" s="29" t="n">
        <v>110</v>
      </c>
      <c r="D3402" s="29" t="n">
        <v>3</v>
      </c>
      <c r="E3402" s="30" t="n">
        <v>0</v>
      </c>
      <c r="F3402" s="29" t="n">
        <v>0</v>
      </c>
      <c r="G3402" s="28" t="n">
        <v>50</v>
      </c>
      <c r="H3402" s="30" t="inlineStr">
        <is>
          <t>ON</t>
        </is>
      </c>
      <c r="I3402" s="31" t="n">
        <v>1132.611974342026</v>
      </c>
      <c r="J3402" s="31" t="n">
        <v>6657.967474874614</v>
      </c>
      <c r="K3402" s="31" t="n">
        <v>3166.666666666667</v>
      </c>
      <c r="L3402" s="31" t="n">
        <v>150</v>
      </c>
      <c r="M3402" s="31">
        <f>I3402+J3402+K3402+L3402</f>
        <v/>
      </c>
      <c r="N3402" s="31">
        <f>M3402*'Dashboard &amp; Optimisation'!$B$18/('Dashboard &amp; Optimisation'!$B$16/3.6)</f>
        <v/>
      </c>
      <c r="O3402" s="31" t="n">
        <v>670.1462031768928</v>
      </c>
      <c r="P3402" s="32" t="n">
        <v>0.4724443542902131</v>
      </c>
      <c r="Q3402" s="33" t="n">
        <v>0.2</v>
      </c>
      <c r="R3402" s="31" t="n">
        <v>520.9550215094624</v>
      </c>
      <c r="S3402" s="31">
        <f>R3402*IF(A3402=4, 2.0, 3.0)</f>
        <v/>
      </c>
      <c r="T3402" s="29">
        <f>'Dashboard &amp; Optimisation'!$B$18*U3402</f>
        <v/>
      </c>
      <c r="U3402" s="34">
        <f>MIN(1, S3402/M3402)</f>
        <v/>
      </c>
      <c r="V3402" s="34">
        <f>N3402/(N3402+O3402)</f>
        <v/>
      </c>
      <c r="W3402" s="34">
        <f>U3402*V3402</f>
        <v/>
      </c>
      <c r="X3402" s="32">
        <f>T3402/N3402</f>
        <v/>
      </c>
      <c r="Y3402" s="35">
        <f>IF(W3402=MAXIFS(W$2:W$7201, A$2:A$7201, A3402, B$2:B$7201, B3402), "OPTIMAL", "")</f>
        <v/>
      </c>
    </row>
    <row r="3403" ht="20" customHeight="1">
      <c r="A3403" s="36" t="n">
        <v>4</v>
      </c>
      <c r="B3403" s="36" t="n">
        <v>45</v>
      </c>
      <c r="C3403" s="37" t="n">
        <v>110</v>
      </c>
      <c r="D3403" s="37" t="n">
        <v>3</v>
      </c>
      <c r="E3403" s="6" t="n">
        <v>0</v>
      </c>
      <c r="F3403" s="37" t="n">
        <v>0</v>
      </c>
      <c r="G3403" s="36" t="n">
        <v>50</v>
      </c>
      <c r="H3403" s="6" t="inlineStr">
        <is>
          <t>OFF</t>
        </is>
      </c>
      <c r="I3403" s="38" t="n">
        <v>1132.611974342026</v>
      </c>
      <c r="J3403" s="38" t="n">
        <v>6657.967474874614</v>
      </c>
      <c r="K3403" s="38" t="n">
        <v>3166.666666666667</v>
      </c>
      <c r="L3403" s="38" t="n">
        <v>150</v>
      </c>
      <c r="M3403" s="38">
        <f>I3403+J3403+K3403+L3403</f>
        <v/>
      </c>
      <c r="N3403" s="38">
        <f>M3403*'Dashboard &amp; Optimisation'!$B$18/('Dashboard &amp; Optimisation'!$B$16/3.6)</f>
        <v/>
      </c>
      <c r="O3403" s="38" t="n">
        <v>670.1462031768928</v>
      </c>
      <c r="P3403" s="39" t="n">
        <v>0.7618169780936592</v>
      </c>
      <c r="Q3403" s="40" t="n">
        <v>0.2</v>
      </c>
      <c r="R3403" s="38" t="n">
        <v>323.072687835297</v>
      </c>
      <c r="S3403" s="38">
        <f>R3403*IF(A3403=4, 2.0, 3.0)</f>
        <v/>
      </c>
      <c r="T3403" s="37">
        <f>'Dashboard &amp; Optimisation'!$B$18*U3403</f>
        <v/>
      </c>
      <c r="U3403" s="26">
        <f>MIN(1, S3403/M3403)</f>
        <v/>
      </c>
      <c r="V3403" s="26">
        <f>N3403/(N3403+O3403)</f>
        <v/>
      </c>
      <c r="W3403" s="26">
        <f>U3403*V3403</f>
        <v/>
      </c>
      <c r="X3403" s="39">
        <f>T3403/N3403</f>
        <v/>
      </c>
      <c r="Y3403" s="41">
        <f>IF(W3403=MAXIFS(W$2:W$7201, A$2:A$7201, A3403, B$2:B$7201, B3403), "OPTIMAL", "")</f>
        <v/>
      </c>
    </row>
    <row r="3404" ht="20" customHeight="1">
      <c r="A3404" s="28" t="n">
        <v>4</v>
      </c>
      <c r="B3404" s="28" t="n">
        <v>45</v>
      </c>
      <c r="C3404" s="29" t="n">
        <v>110</v>
      </c>
      <c r="D3404" s="29" t="n">
        <v>3</v>
      </c>
      <c r="E3404" s="30" t="n">
        <v>0</v>
      </c>
      <c r="F3404" s="29" t="n">
        <v>0</v>
      </c>
      <c r="G3404" s="28" t="n">
        <v>100</v>
      </c>
      <c r="H3404" s="30" t="inlineStr">
        <is>
          <t>ON</t>
        </is>
      </c>
      <c r="I3404" s="31" t="n">
        <v>1132.611974342026</v>
      </c>
      <c r="J3404" s="31" t="n">
        <v>6657.967474874614</v>
      </c>
      <c r="K3404" s="31" t="n">
        <v>3166.666666666667</v>
      </c>
      <c r="L3404" s="31" t="n">
        <v>150</v>
      </c>
      <c r="M3404" s="31">
        <f>I3404+J3404+K3404+L3404</f>
        <v/>
      </c>
      <c r="N3404" s="31">
        <f>M3404*'Dashboard &amp; Optimisation'!$B$18/('Dashboard &amp; Optimisation'!$B$16/3.6)</f>
        <v/>
      </c>
      <c r="O3404" s="31" t="n">
        <v>670.1462031768928</v>
      </c>
      <c r="P3404" s="32" t="n">
        <v>0.4731677858497217</v>
      </c>
      <c r="Q3404" s="33" t="n">
        <v>0.2</v>
      </c>
      <c r="R3404" s="31" t="n">
        <v>520.1585275068801</v>
      </c>
      <c r="S3404" s="31">
        <f>R3404*IF(A3404=4, 2.0, 3.0)</f>
        <v/>
      </c>
      <c r="T3404" s="29">
        <f>'Dashboard &amp; Optimisation'!$B$18*U3404</f>
        <v/>
      </c>
      <c r="U3404" s="34">
        <f>MIN(1, S3404/M3404)</f>
        <v/>
      </c>
      <c r="V3404" s="34">
        <f>N3404/(N3404+O3404)</f>
        <v/>
      </c>
      <c r="W3404" s="34">
        <f>U3404*V3404</f>
        <v/>
      </c>
      <c r="X3404" s="32">
        <f>T3404/N3404</f>
        <v/>
      </c>
      <c r="Y3404" s="35">
        <f>IF(W3404=MAXIFS(W$2:W$7201, A$2:A$7201, A3404, B$2:B$7201, B3404), "OPTIMAL", "")</f>
        <v/>
      </c>
    </row>
    <row r="3405" ht="20" customHeight="1">
      <c r="A3405" s="36" t="n">
        <v>4</v>
      </c>
      <c r="B3405" s="36" t="n">
        <v>45</v>
      </c>
      <c r="C3405" s="37" t="n">
        <v>110</v>
      </c>
      <c r="D3405" s="37" t="n">
        <v>3</v>
      </c>
      <c r="E3405" s="6" t="n">
        <v>0</v>
      </c>
      <c r="F3405" s="37" t="n">
        <v>0</v>
      </c>
      <c r="G3405" s="36" t="n">
        <v>100</v>
      </c>
      <c r="H3405" s="6" t="inlineStr">
        <is>
          <t>OFF</t>
        </is>
      </c>
      <c r="I3405" s="38" t="n">
        <v>1132.611974342026</v>
      </c>
      <c r="J3405" s="38" t="n">
        <v>6657.967474874614</v>
      </c>
      <c r="K3405" s="38" t="n">
        <v>3166.666666666667</v>
      </c>
      <c r="L3405" s="38" t="n">
        <v>150</v>
      </c>
      <c r="M3405" s="38">
        <f>I3405+J3405+K3405+L3405</f>
        <v/>
      </c>
      <c r="N3405" s="38">
        <f>M3405*'Dashboard &amp; Optimisation'!$B$18/('Dashboard &amp; Optimisation'!$B$16/3.6)</f>
        <v/>
      </c>
      <c r="O3405" s="38" t="n">
        <v>670.1462031768928</v>
      </c>
      <c r="P3405" s="39" t="n">
        <v>0.7625404096531678</v>
      </c>
      <c r="Q3405" s="40" t="n">
        <v>0.2</v>
      </c>
      <c r="R3405" s="38" t="n">
        <v>322.7661847628872</v>
      </c>
      <c r="S3405" s="38">
        <f>R3405*IF(A3405=4, 2.0, 3.0)</f>
        <v/>
      </c>
      <c r="T3405" s="37">
        <f>'Dashboard &amp; Optimisation'!$B$18*U3405</f>
        <v/>
      </c>
      <c r="U3405" s="26">
        <f>MIN(1, S3405/M3405)</f>
        <v/>
      </c>
      <c r="V3405" s="26">
        <f>N3405/(N3405+O3405)</f>
        <v/>
      </c>
      <c r="W3405" s="26">
        <f>U3405*V3405</f>
        <v/>
      </c>
      <c r="X3405" s="39">
        <f>T3405/N3405</f>
        <v/>
      </c>
      <c r="Y3405" s="41">
        <f>IF(W3405=MAXIFS(W$2:W$7201, A$2:A$7201, A3405, B$2:B$7201, B3405), "OPTIMAL", "")</f>
        <v/>
      </c>
    </row>
    <row r="3406" ht="20" customHeight="1">
      <c r="A3406" s="28" t="n">
        <v>4</v>
      </c>
      <c r="B3406" s="28" t="n">
        <v>45</v>
      </c>
      <c r="C3406" s="29" t="n">
        <v>110</v>
      </c>
      <c r="D3406" s="29" t="n">
        <v>3</v>
      </c>
      <c r="E3406" s="30" t="n">
        <v>0</v>
      </c>
      <c r="F3406" s="29" t="n">
        <v>0</v>
      </c>
      <c r="G3406" s="28" t="n">
        <v>150</v>
      </c>
      <c r="H3406" s="30" t="inlineStr">
        <is>
          <t>ON</t>
        </is>
      </c>
      <c r="I3406" s="31" t="n">
        <v>1132.611974342026</v>
      </c>
      <c r="J3406" s="31" t="n">
        <v>6657.967474874614</v>
      </c>
      <c r="K3406" s="31" t="n">
        <v>3166.666666666667</v>
      </c>
      <c r="L3406" s="31" t="n">
        <v>150</v>
      </c>
      <c r="M3406" s="31">
        <f>I3406+J3406+K3406+L3406</f>
        <v/>
      </c>
      <c r="N3406" s="31">
        <f>M3406*'Dashboard &amp; Optimisation'!$B$18/('Dashboard &amp; Optimisation'!$B$16/3.6)</f>
        <v/>
      </c>
      <c r="O3406" s="31" t="n">
        <v>670.1462031768928</v>
      </c>
      <c r="P3406" s="32" t="n">
        <v>0.4738912174092303</v>
      </c>
      <c r="Q3406" s="33" t="n">
        <v>0.2</v>
      </c>
      <c r="R3406" s="31" t="n">
        <v>519.3644653235731</v>
      </c>
      <c r="S3406" s="31">
        <f>R3406*IF(A3406=4, 2.0, 3.0)</f>
        <v/>
      </c>
      <c r="T3406" s="29">
        <f>'Dashboard &amp; Optimisation'!$B$18*U3406</f>
        <v/>
      </c>
      <c r="U3406" s="34">
        <f>MIN(1, S3406/M3406)</f>
        <v/>
      </c>
      <c r="V3406" s="34">
        <f>N3406/(N3406+O3406)</f>
        <v/>
      </c>
      <c r="W3406" s="34">
        <f>U3406*V3406</f>
        <v/>
      </c>
      <c r="X3406" s="32">
        <f>T3406/N3406</f>
        <v/>
      </c>
      <c r="Y3406" s="35">
        <f>IF(W3406=MAXIFS(W$2:W$7201, A$2:A$7201, A3406, B$2:B$7201, B3406), "OPTIMAL", "")</f>
        <v/>
      </c>
    </row>
    <row r="3407" ht="20" customHeight="1">
      <c r="A3407" s="36" t="n">
        <v>4</v>
      </c>
      <c r="B3407" s="36" t="n">
        <v>45</v>
      </c>
      <c r="C3407" s="37" t="n">
        <v>110</v>
      </c>
      <c r="D3407" s="37" t="n">
        <v>3</v>
      </c>
      <c r="E3407" s="6" t="n">
        <v>0</v>
      </c>
      <c r="F3407" s="37" t="n">
        <v>0</v>
      </c>
      <c r="G3407" s="36" t="n">
        <v>150</v>
      </c>
      <c r="H3407" s="6" t="inlineStr">
        <is>
          <t>OFF</t>
        </is>
      </c>
      <c r="I3407" s="38" t="n">
        <v>1132.611974342026</v>
      </c>
      <c r="J3407" s="38" t="n">
        <v>6657.967474874614</v>
      </c>
      <c r="K3407" s="38" t="n">
        <v>3166.666666666667</v>
      </c>
      <c r="L3407" s="38" t="n">
        <v>150</v>
      </c>
      <c r="M3407" s="38">
        <f>I3407+J3407+K3407+L3407</f>
        <v/>
      </c>
      <c r="N3407" s="38">
        <f>M3407*'Dashboard &amp; Optimisation'!$B$18/('Dashboard &amp; Optimisation'!$B$16/3.6)</f>
        <v/>
      </c>
      <c r="O3407" s="38" t="n">
        <v>670.1462031768928</v>
      </c>
      <c r="P3407" s="39" t="n">
        <v>0.7632638412126764</v>
      </c>
      <c r="Q3407" s="40" t="n">
        <v>0.2</v>
      </c>
      <c r="R3407" s="38" t="n">
        <v>322.4602627058057</v>
      </c>
      <c r="S3407" s="38">
        <f>R3407*IF(A3407=4, 2.0, 3.0)</f>
        <v/>
      </c>
      <c r="T3407" s="37">
        <f>'Dashboard &amp; Optimisation'!$B$18*U3407</f>
        <v/>
      </c>
      <c r="U3407" s="26">
        <f>MIN(1, S3407/M3407)</f>
        <v/>
      </c>
      <c r="V3407" s="26">
        <f>N3407/(N3407+O3407)</f>
        <v/>
      </c>
      <c r="W3407" s="26">
        <f>U3407*V3407</f>
        <v/>
      </c>
      <c r="X3407" s="39">
        <f>T3407/N3407</f>
        <v/>
      </c>
      <c r="Y3407" s="41">
        <f>IF(W3407=MAXIFS(W$2:W$7201, A$2:A$7201, A3407, B$2:B$7201, B3407), "OPTIMAL", "")</f>
        <v/>
      </c>
    </row>
    <row r="3408" ht="20" customHeight="1">
      <c r="A3408" s="28" t="n">
        <v>4</v>
      </c>
      <c r="B3408" s="28" t="n">
        <v>45</v>
      </c>
      <c r="C3408" s="29" t="n">
        <v>110</v>
      </c>
      <c r="D3408" s="29" t="n">
        <v>3</v>
      </c>
      <c r="E3408" s="30" t="n">
        <v>0</v>
      </c>
      <c r="F3408" s="29" t="n">
        <v>0</v>
      </c>
      <c r="G3408" s="28" t="n">
        <v>200</v>
      </c>
      <c r="H3408" s="30" t="inlineStr">
        <is>
          <t>ON</t>
        </is>
      </c>
      <c r="I3408" s="31" t="n">
        <v>1132.611974342026</v>
      </c>
      <c r="J3408" s="31" t="n">
        <v>6657.967474874614</v>
      </c>
      <c r="K3408" s="31" t="n">
        <v>3166.666666666667</v>
      </c>
      <c r="L3408" s="31" t="n">
        <v>150</v>
      </c>
      <c r="M3408" s="31">
        <f>I3408+J3408+K3408+L3408</f>
        <v/>
      </c>
      <c r="N3408" s="31">
        <f>M3408*'Dashboard &amp; Optimisation'!$B$18/('Dashboard &amp; Optimisation'!$B$16/3.6)</f>
        <v/>
      </c>
      <c r="O3408" s="31" t="n">
        <v>670.1462031768928</v>
      </c>
      <c r="P3408" s="32" t="n">
        <v>0.4746146489687389</v>
      </c>
      <c r="Q3408" s="33" t="n">
        <v>0.2</v>
      </c>
      <c r="R3408" s="31" t="n">
        <v>518.572823839437</v>
      </c>
      <c r="S3408" s="31">
        <f>R3408*IF(A3408=4, 2.0, 3.0)</f>
        <v/>
      </c>
      <c r="T3408" s="29">
        <f>'Dashboard &amp; Optimisation'!$B$18*U3408</f>
        <v/>
      </c>
      <c r="U3408" s="34">
        <f>MIN(1, S3408/M3408)</f>
        <v/>
      </c>
      <c r="V3408" s="34">
        <f>N3408/(N3408+O3408)</f>
        <v/>
      </c>
      <c r="W3408" s="34">
        <f>U3408*V3408</f>
        <v/>
      </c>
      <c r="X3408" s="32">
        <f>T3408/N3408</f>
        <v/>
      </c>
      <c r="Y3408" s="35">
        <f>IF(W3408=MAXIFS(W$2:W$7201, A$2:A$7201, A3408, B$2:B$7201, B3408), "OPTIMAL", "")</f>
        <v/>
      </c>
    </row>
    <row r="3409" ht="20" customHeight="1">
      <c r="A3409" s="36" t="n">
        <v>4</v>
      </c>
      <c r="B3409" s="36" t="n">
        <v>45</v>
      </c>
      <c r="C3409" s="37" t="n">
        <v>110</v>
      </c>
      <c r="D3409" s="37" t="n">
        <v>3</v>
      </c>
      <c r="E3409" s="6" t="n">
        <v>0</v>
      </c>
      <c r="F3409" s="37" t="n">
        <v>0</v>
      </c>
      <c r="G3409" s="36" t="n">
        <v>200</v>
      </c>
      <c r="H3409" s="6" t="inlineStr">
        <is>
          <t>OFF</t>
        </is>
      </c>
      <c r="I3409" s="38" t="n">
        <v>1132.611974342026</v>
      </c>
      <c r="J3409" s="38" t="n">
        <v>6657.967474874614</v>
      </c>
      <c r="K3409" s="38" t="n">
        <v>3166.666666666667</v>
      </c>
      <c r="L3409" s="38" t="n">
        <v>150</v>
      </c>
      <c r="M3409" s="38">
        <f>I3409+J3409+K3409+L3409</f>
        <v/>
      </c>
      <c r="N3409" s="38">
        <f>M3409*'Dashboard &amp; Optimisation'!$B$18/('Dashboard &amp; Optimisation'!$B$16/3.6)</f>
        <v/>
      </c>
      <c r="O3409" s="38" t="n">
        <v>670.1462031768928</v>
      </c>
      <c r="P3409" s="39" t="n">
        <v>0.763987272772185</v>
      </c>
      <c r="Q3409" s="40" t="n">
        <v>0.2</v>
      </c>
      <c r="R3409" s="38" t="n">
        <v>322.154920013535</v>
      </c>
      <c r="S3409" s="38">
        <f>R3409*IF(A3409=4, 2.0, 3.0)</f>
        <v/>
      </c>
      <c r="T3409" s="37">
        <f>'Dashboard &amp; Optimisation'!$B$18*U3409</f>
        <v/>
      </c>
      <c r="U3409" s="26">
        <f>MIN(1, S3409/M3409)</f>
        <v/>
      </c>
      <c r="V3409" s="26">
        <f>N3409/(N3409+O3409)</f>
        <v/>
      </c>
      <c r="W3409" s="26">
        <f>U3409*V3409</f>
        <v/>
      </c>
      <c r="X3409" s="39">
        <f>T3409/N3409</f>
        <v/>
      </c>
      <c r="Y3409" s="41">
        <f>IF(W3409=MAXIFS(W$2:W$7201, A$2:A$7201, A3409, B$2:B$7201, B3409), "OPTIMAL", "")</f>
        <v/>
      </c>
    </row>
    <row r="3410" ht="20" customHeight="1">
      <c r="A3410" s="28" t="n">
        <v>4</v>
      </c>
      <c r="B3410" s="28" t="n">
        <v>45</v>
      </c>
      <c r="C3410" s="29" t="n">
        <v>110</v>
      </c>
      <c r="D3410" s="29" t="n">
        <v>3</v>
      </c>
      <c r="E3410" s="30" t="n">
        <v>4</v>
      </c>
      <c r="F3410" s="29" t="n">
        <v>1.5</v>
      </c>
      <c r="G3410" s="28" t="n">
        <v>50</v>
      </c>
      <c r="H3410" s="30" t="inlineStr">
        <is>
          <t>ON</t>
        </is>
      </c>
      <c r="I3410" s="31" t="n">
        <v>1132.611974342026</v>
      </c>
      <c r="J3410" s="31" t="n">
        <v>6657.967474874614</v>
      </c>
      <c r="K3410" s="31" t="n">
        <v>3166.666666666667</v>
      </c>
      <c r="L3410" s="31" t="n">
        <v>150</v>
      </c>
      <c r="M3410" s="31">
        <f>I3410+J3410+K3410+L3410</f>
        <v/>
      </c>
      <c r="N3410" s="31">
        <f>M3410*'Dashboard &amp; Optimisation'!$B$18/('Dashboard &amp; Optimisation'!$B$16/3.6)</f>
        <v/>
      </c>
      <c r="O3410" s="31" t="n">
        <v>922.9388296388357</v>
      </c>
      <c r="P3410" s="32" t="n">
        <v>0.06968296495073495</v>
      </c>
      <c r="Q3410" s="33" t="n">
        <v>6.217525971425261</v>
      </c>
      <c r="R3410" s="31" t="n">
        <v>3638.950363219515</v>
      </c>
      <c r="S3410" s="31">
        <f>R3410*IF(A3410=4, 2.0, 3.0)</f>
        <v/>
      </c>
      <c r="T3410" s="29">
        <f>'Dashboard &amp; Optimisation'!$B$18*U3410</f>
        <v/>
      </c>
      <c r="U3410" s="34">
        <f>MIN(1, S3410/M3410)</f>
        <v/>
      </c>
      <c r="V3410" s="34">
        <f>N3410/(N3410+O3410)</f>
        <v/>
      </c>
      <c r="W3410" s="34">
        <f>U3410*V3410</f>
        <v/>
      </c>
      <c r="X3410" s="32">
        <f>T3410/N3410</f>
        <v/>
      </c>
      <c r="Y3410" s="35">
        <f>IF(W3410=MAXIFS(W$2:W$7201, A$2:A$7201, A3410, B$2:B$7201, B3410), "OPTIMAL", "")</f>
        <v/>
      </c>
    </row>
    <row r="3411" ht="20" customHeight="1">
      <c r="A3411" s="36" t="n">
        <v>4</v>
      </c>
      <c r="B3411" s="36" t="n">
        <v>45</v>
      </c>
      <c r="C3411" s="37" t="n">
        <v>110</v>
      </c>
      <c r="D3411" s="37" t="n">
        <v>3</v>
      </c>
      <c r="E3411" s="6" t="n">
        <v>4</v>
      </c>
      <c r="F3411" s="37" t="n">
        <v>1.5</v>
      </c>
      <c r="G3411" s="36" t="n">
        <v>50</v>
      </c>
      <c r="H3411" s="6" t="inlineStr">
        <is>
          <t>OFF</t>
        </is>
      </c>
      <c r="I3411" s="38" t="n">
        <v>1132.611974342026</v>
      </c>
      <c r="J3411" s="38" t="n">
        <v>6657.967474874614</v>
      </c>
      <c r="K3411" s="38" t="n">
        <v>3166.666666666667</v>
      </c>
      <c r="L3411" s="38" t="n">
        <v>150</v>
      </c>
      <c r="M3411" s="38">
        <f>I3411+J3411+K3411+L3411</f>
        <v/>
      </c>
      <c r="N3411" s="38">
        <f>M3411*'Dashboard &amp; Optimisation'!$B$18/('Dashboard &amp; Optimisation'!$B$16/3.6)</f>
        <v/>
      </c>
      <c r="O3411" s="38" t="n">
        <v>922.9388296388357</v>
      </c>
      <c r="P3411" s="39" t="n">
        <v>0.2872791873998608</v>
      </c>
      <c r="Q3411" s="40" t="n">
        <v>6.217525971425261</v>
      </c>
      <c r="R3411" s="38" t="n">
        <v>882.6704534803085</v>
      </c>
      <c r="S3411" s="38">
        <f>R3411*IF(A3411=4, 2.0, 3.0)</f>
        <v/>
      </c>
      <c r="T3411" s="37">
        <f>'Dashboard &amp; Optimisation'!$B$18*U3411</f>
        <v/>
      </c>
      <c r="U3411" s="26">
        <f>MIN(1, S3411/M3411)</f>
        <v/>
      </c>
      <c r="V3411" s="26">
        <f>N3411/(N3411+O3411)</f>
        <v/>
      </c>
      <c r="W3411" s="26">
        <f>U3411*V3411</f>
        <v/>
      </c>
      <c r="X3411" s="39">
        <f>T3411/N3411</f>
        <v/>
      </c>
      <c r="Y3411" s="41">
        <f>IF(W3411=MAXIFS(W$2:W$7201, A$2:A$7201, A3411, B$2:B$7201, B3411), "OPTIMAL", "")</f>
        <v/>
      </c>
    </row>
    <row r="3412" ht="20" customHeight="1">
      <c r="A3412" s="28" t="n">
        <v>4</v>
      </c>
      <c r="B3412" s="28" t="n">
        <v>45</v>
      </c>
      <c r="C3412" s="29" t="n">
        <v>110</v>
      </c>
      <c r="D3412" s="29" t="n">
        <v>3</v>
      </c>
      <c r="E3412" s="30" t="n">
        <v>4</v>
      </c>
      <c r="F3412" s="29" t="n">
        <v>1.5</v>
      </c>
      <c r="G3412" s="28" t="n">
        <v>100</v>
      </c>
      <c r="H3412" s="30" t="inlineStr">
        <is>
          <t>ON</t>
        </is>
      </c>
      <c r="I3412" s="31" t="n">
        <v>1132.611974342026</v>
      </c>
      <c r="J3412" s="31" t="n">
        <v>6657.967474874614</v>
      </c>
      <c r="K3412" s="31" t="n">
        <v>3166.666666666667</v>
      </c>
      <c r="L3412" s="31" t="n">
        <v>150</v>
      </c>
      <c r="M3412" s="31">
        <f>I3412+J3412+K3412+L3412</f>
        <v/>
      </c>
      <c r="N3412" s="31">
        <f>M3412*'Dashboard &amp; Optimisation'!$B$18/('Dashboard &amp; Optimisation'!$B$16/3.6)</f>
        <v/>
      </c>
      <c r="O3412" s="31" t="n">
        <v>922.9388296388357</v>
      </c>
      <c r="P3412" s="32" t="n">
        <v>0.07040639651024357</v>
      </c>
      <c r="Q3412" s="33" t="n">
        <v>6.217525971425261</v>
      </c>
      <c r="R3412" s="31" t="n">
        <v>3601.559846636902</v>
      </c>
      <c r="S3412" s="31">
        <f>R3412*IF(A3412=4, 2.0, 3.0)</f>
        <v/>
      </c>
      <c r="T3412" s="29">
        <f>'Dashboard &amp; Optimisation'!$B$18*U3412</f>
        <v/>
      </c>
      <c r="U3412" s="34">
        <f>MIN(1, S3412/M3412)</f>
        <v/>
      </c>
      <c r="V3412" s="34">
        <f>N3412/(N3412+O3412)</f>
        <v/>
      </c>
      <c r="W3412" s="34">
        <f>U3412*V3412</f>
        <v/>
      </c>
      <c r="X3412" s="32">
        <f>T3412/N3412</f>
        <v/>
      </c>
      <c r="Y3412" s="35">
        <f>IF(W3412=MAXIFS(W$2:W$7201, A$2:A$7201, A3412, B$2:B$7201, B3412), "OPTIMAL", "")</f>
        <v/>
      </c>
    </row>
    <row r="3413" ht="20" customHeight="1">
      <c r="A3413" s="36" t="n">
        <v>4</v>
      </c>
      <c r="B3413" s="36" t="n">
        <v>45</v>
      </c>
      <c r="C3413" s="37" t="n">
        <v>110</v>
      </c>
      <c r="D3413" s="37" t="n">
        <v>3</v>
      </c>
      <c r="E3413" s="6" t="n">
        <v>4</v>
      </c>
      <c r="F3413" s="37" t="n">
        <v>1.5</v>
      </c>
      <c r="G3413" s="36" t="n">
        <v>100</v>
      </c>
      <c r="H3413" s="6" t="inlineStr">
        <is>
          <t>OFF</t>
        </is>
      </c>
      <c r="I3413" s="38" t="n">
        <v>1132.611974342026</v>
      </c>
      <c r="J3413" s="38" t="n">
        <v>6657.967474874614</v>
      </c>
      <c r="K3413" s="38" t="n">
        <v>3166.666666666667</v>
      </c>
      <c r="L3413" s="38" t="n">
        <v>150</v>
      </c>
      <c r="M3413" s="38">
        <f>I3413+J3413+K3413+L3413</f>
        <v/>
      </c>
      <c r="N3413" s="38">
        <f>M3413*'Dashboard &amp; Optimisation'!$B$18/('Dashboard &amp; Optimisation'!$B$16/3.6)</f>
        <v/>
      </c>
      <c r="O3413" s="38" t="n">
        <v>922.9388296388357</v>
      </c>
      <c r="P3413" s="39" t="n">
        <v>0.2880026189593694</v>
      </c>
      <c r="Q3413" s="40" t="n">
        <v>6.217525971425261</v>
      </c>
      <c r="R3413" s="38" t="n">
        <v>880.4532803691727</v>
      </c>
      <c r="S3413" s="38">
        <f>R3413*IF(A3413=4, 2.0, 3.0)</f>
        <v/>
      </c>
      <c r="T3413" s="37">
        <f>'Dashboard &amp; Optimisation'!$B$18*U3413</f>
        <v/>
      </c>
      <c r="U3413" s="26">
        <f>MIN(1, S3413/M3413)</f>
        <v/>
      </c>
      <c r="V3413" s="26">
        <f>N3413/(N3413+O3413)</f>
        <v/>
      </c>
      <c r="W3413" s="26">
        <f>U3413*V3413</f>
        <v/>
      </c>
      <c r="X3413" s="39">
        <f>T3413/N3413</f>
        <v/>
      </c>
      <c r="Y3413" s="41">
        <f>IF(W3413=MAXIFS(W$2:W$7201, A$2:A$7201, A3413, B$2:B$7201, B3413), "OPTIMAL", "")</f>
        <v/>
      </c>
    </row>
    <row r="3414" ht="20" customHeight="1">
      <c r="A3414" s="28" t="n">
        <v>4</v>
      </c>
      <c r="B3414" s="28" t="n">
        <v>45</v>
      </c>
      <c r="C3414" s="29" t="n">
        <v>110</v>
      </c>
      <c r="D3414" s="29" t="n">
        <v>3</v>
      </c>
      <c r="E3414" s="30" t="n">
        <v>4</v>
      </c>
      <c r="F3414" s="29" t="n">
        <v>1.5</v>
      </c>
      <c r="G3414" s="28" t="n">
        <v>150</v>
      </c>
      <c r="H3414" s="30" t="inlineStr">
        <is>
          <t>ON</t>
        </is>
      </c>
      <c r="I3414" s="31" t="n">
        <v>1132.611974342026</v>
      </c>
      <c r="J3414" s="31" t="n">
        <v>6657.967474874614</v>
      </c>
      <c r="K3414" s="31" t="n">
        <v>3166.666666666667</v>
      </c>
      <c r="L3414" s="31" t="n">
        <v>150</v>
      </c>
      <c r="M3414" s="31">
        <f>I3414+J3414+K3414+L3414</f>
        <v/>
      </c>
      <c r="N3414" s="31">
        <f>M3414*'Dashboard &amp; Optimisation'!$B$18/('Dashboard &amp; Optimisation'!$B$16/3.6)</f>
        <v/>
      </c>
      <c r="O3414" s="31" t="n">
        <v>922.9388296388357</v>
      </c>
      <c r="P3414" s="32" t="n">
        <v>0.07112982806975218</v>
      </c>
      <c r="Q3414" s="33" t="n">
        <v>6.217525971425261</v>
      </c>
      <c r="R3414" s="31" t="n">
        <v>3564.92989648489</v>
      </c>
      <c r="S3414" s="31">
        <f>R3414*IF(A3414=4, 2.0, 3.0)</f>
        <v/>
      </c>
      <c r="T3414" s="29">
        <f>'Dashboard &amp; Optimisation'!$B$18*U3414</f>
        <v/>
      </c>
      <c r="U3414" s="34">
        <f>MIN(1, S3414/M3414)</f>
        <v/>
      </c>
      <c r="V3414" s="34">
        <f>N3414/(N3414+O3414)</f>
        <v/>
      </c>
      <c r="W3414" s="34">
        <f>U3414*V3414</f>
        <v/>
      </c>
      <c r="X3414" s="32">
        <f>T3414/N3414</f>
        <v/>
      </c>
      <c r="Y3414" s="35">
        <f>IF(W3414=MAXIFS(W$2:W$7201, A$2:A$7201, A3414, B$2:B$7201, B3414), "OPTIMAL", "")</f>
        <v/>
      </c>
    </row>
    <row r="3415" ht="20" customHeight="1">
      <c r="A3415" s="36" t="n">
        <v>4</v>
      </c>
      <c r="B3415" s="36" t="n">
        <v>45</v>
      </c>
      <c r="C3415" s="37" t="n">
        <v>110</v>
      </c>
      <c r="D3415" s="37" t="n">
        <v>3</v>
      </c>
      <c r="E3415" s="6" t="n">
        <v>4</v>
      </c>
      <c r="F3415" s="37" t="n">
        <v>1.5</v>
      </c>
      <c r="G3415" s="36" t="n">
        <v>150</v>
      </c>
      <c r="H3415" s="6" t="inlineStr">
        <is>
          <t>OFF</t>
        </is>
      </c>
      <c r="I3415" s="38" t="n">
        <v>1132.611974342026</v>
      </c>
      <c r="J3415" s="38" t="n">
        <v>6657.967474874614</v>
      </c>
      <c r="K3415" s="38" t="n">
        <v>3166.666666666667</v>
      </c>
      <c r="L3415" s="38" t="n">
        <v>150</v>
      </c>
      <c r="M3415" s="38">
        <f>I3415+J3415+K3415+L3415</f>
        <v/>
      </c>
      <c r="N3415" s="38">
        <f>M3415*'Dashboard &amp; Optimisation'!$B$18/('Dashboard &amp; Optimisation'!$B$16/3.6)</f>
        <v/>
      </c>
      <c r="O3415" s="38" t="n">
        <v>922.9388296388357</v>
      </c>
      <c r="P3415" s="39" t="n">
        <v>0.288726050518878</v>
      </c>
      <c r="Q3415" s="40" t="n">
        <v>6.217525971425261</v>
      </c>
      <c r="R3415" s="38" t="n">
        <v>878.2472179492862</v>
      </c>
      <c r="S3415" s="38">
        <f>R3415*IF(A3415=4, 2.0, 3.0)</f>
        <v/>
      </c>
      <c r="T3415" s="37">
        <f>'Dashboard &amp; Optimisation'!$B$18*U3415</f>
        <v/>
      </c>
      <c r="U3415" s="26">
        <f>MIN(1, S3415/M3415)</f>
        <v/>
      </c>
      <c r="V3415" s="26">
        <f>N3415/(N3415+O3415)</f>
        <v/>
      </c>
      <c r="W3415" s="26">
        <f>U3415*V3415</f>
        <v/>
      </c>
      <c r="X3415" s="39">
        <f>T3415/N3415</f>
        <v/>
      </c>
      <c r="Y3415" s="41">
        <f>IF(W3415=MAXIFS(W$2:W$7201, A$2:A$7201, A3415, B$2:B$7201, B3415), "OPTIMAL", "")</f>
        <v/>
      </c>
    </row>
    <row r="3416" ht="20" customHeight="1">
      <c r="A3416" s="28" t="n">
        <v>4</v>
      </c>
      <c r="B3416" s="28" t="n">
        <v>45</v>
      </c>
      <c r="C3416" s="29" t="n">
        <v>110</v>
      </c>
      <c r="D3416" s="29" t="n">
        <v>3</v>
      </c>
      <c r="E3416" s="30" t="n">
        <v>4</v>
      </c>
      <c r="F3416" s="29" t="n">
        <v>1.5</v>
      </c>
      <c r="G3416" s="28" t="n">
        <v>200</v>
      </c>
      <c r="H3416" s="30" t="inlineStr">
        <is>
          <t>ON</t>
        </is>
      </c>
      <c r="I3416" s="31" t="n">
        <v>1132.611974342026</v>
      </c>
      <c r="J3416" s="31" t="n">
        <v>6657.967474874614</v>
      </c>
      <c r="K3416" s="31" t="n">
        <v>3166.666666666667</v>
      </c>
      <c r="L3416" s="31" t="n">
        <v>150</v>
      </c>
      <c r="M3416" s="31">
        <f>I3416+J3416+K3416+L3416</f>
        <v/>
      </c>
      <c r="N3416" s="31">
        <f>M3416*'Dashboard &amp; Optimisation'!$B$18/('Dashboard &amp; Optimisation'!$B$16/3.6)</f>
        <v/>
      </c>
      <c r="O3416" s="31" t="n">
        <v>922.9388296388357</v>
      </c>
      <c r="P3416" s="32" t="n">
        <v>0.0718532596292608</v>
      </c>
      <c r="Q3416" s="33" t="n">
        <v>6.217525971425261</v>
      </c>
      <c r="R3416" s="31" t="n">
        <v>3529.037540204053</v>
      </c>
      <c r="S3416" s="31">
        <f>R3416*IF(A3416=4, 2.0, 3.0)</f>
        <v/>
      </c>
      <c r="T3416" s="29">
        <f>'Dashboard &amp; Optimisation'!$B$18*U3416</f>
        <v/>
      </c>
      <c r="U3416" s="34">
        <f>MIN(1, S3416/M3416)</f>
        <v/>
      </c>
      <c r="V3416" s="34">
        <f>N3416/(N3416+O3416)</f>
        <v/>
      </c>
      <c r="W3416" s="34">
        <f>U3416*V3416</f>
        <v/>
      </c>
      <c r="X3416" s="32">
        <f>T3416/N3416</f>
        <v/>
      </c>
      <c r="Y3416" s="35">
        <f>IF(W3416=MAXIFS(W$2:W$7201, A$2:A$7201, A3416, B$2:B$7201, B3416), "OPTIMAL", "")</f>
        <v/>
      </c>
    </row>
    <row r="3417" ht="20" customHeight="1">
      <c r="A3417" s="36" t="n">
        <v>4</v>
      </c>
      <c r="B3417" s="36" t="n">
        <v>45</v>
      </c>
      <c r="C3417" s="37" t="n">
        <v>110</v>
      </c>
      <c r="D3417" s="37" t="n">
        <v>3</v>
      </c>
      <c r="E3417" s="6" t="n">
        <v>4</v>
      </c>
      <c r="F3417" s="37" t="n">
        <v>1.5</v>
      </c>
      <c r="G3417" s="36" t="n">
        <v>200</v>
      </c>
      <c r="H3417" s="6" t="inlineStr">
        <is>
          <t>OFF</t>
        </is>
      </c>
      <c r="I3417" s="38" t="n">
        <v>1132.611974342026</v>
      </c>
      <c r="J3417" s="38" t="n">
        <v>6657.967474874614</v>
      </c>
      <c r="K3417" s="38" t="n">
        <v>3166.666666666667</v>
      </c>
      <c r="L3417" s="38" t="n">
        <v>150</v>
      </c>
      <c r="M3417" s="38">
        <f>I3417+J3417+K3417+L3417</f>
        <v/>
      </c>
      <c r="N3417" s="38">
        <f>M3417*'Dashboard &amp; Optimisation'!$B$18/('Dashboard &amp; Optimisation'!$B$16/3.6)</f>
        <v/>
      </c>
      <c r="O3417" s="38" t="n">
        <v>922.9388296388357</v>
      </c>
      <c r="P3417" s="39" t="n">
        <v>0.2894494820783866</v>
      </c>
      <c r="Q3417" s="40" t="n">
        <v>6.217525971425261</v>
      </c>
      <c r="R3417" s="38" t="n">
        <v>876.0521829125917</v>
      </c>
      <c r="S3417" s="38">
        <f>R3417*IF(A3417=4, 2.0, 3.0)</f>
        <v/>
      </c>
      <c r="T3417" s="37">
        <f>'Dashboard &amp; Optimisation'!$B$18*U3417</f>
        <v/>
      </c>
      <c r="U3417" s="26">
        <f>MIN(1, S3417/M3417)</f>
        <v/>
      </c>
      <c r="V3417" s="26">
        <f>N3417/(N3417+O3417)</f>
        <v/>
      </c>
      <c r="W3417" s="26">
        <f>U3417*V3417</f>
        <v/>
      </c>
      <c r="X3417" s="39">
        <f>T3417/N3417</f>
        <v/>
      </c>
      <c r="Y3417" s="41">
        <f>IF(W3417=MAXIFS(W$2:W$7201, A$2:A$7201, A3417, B$2:B$7201, B3417), "OPTIMAL", "")</f>
        <v/>
      </c>
    </row>
    <row r="3418" ht="20" customHeight="1">
      <c r="A3418" s="28" t="n">
        <v>4</v>
      </c>
      <c r="B3418" s="28" t="n">
        <v>45</v>
      </c>
      <c r="C3418" s="29" t="n">
        <v>110</v>
      </c>
      <c r="D3418" s="29" t="n">
        <v>3</v>
      </c>
      <c r="E3418" s="30" t="n">
        <v>4</v>
      </c>
      <c r="F3418" s="29" t="n">
        <v>2</v>
      </c>
      <c r="G3418" s="28" t="n">
        <v>50</v>
      </c>
      <c r="H3418" s="30" t="inlineStr">
        <is>
          <t>ON</t>
        </is>
      </c>
      <c r="I3418" s="31" t="n">
        <v>1132.611974342026</v>
      </c>
      <c r="J3418" s="31" t="n">
        <v>6657.967474874614</v>
      </c>
      <c r="K3418" s="31" t="n">
        <v>3166.666666666667</v>
      </c>
      <c r="L3418" s="31" t="n">
        <v>150</v>
      </c>
      <c r="M3418" s="31">
        <f>I3418+J3418+K3418+L3418</f>
        <v/>
      </c>
      <c r="N3418" s="31">
        <f>M3418*'Dashboard &amp; Optimisation'!$B$18/('Dashboard &amp; Optimisation'!$B$16/3.6)</f>
        <v/>
      </c>
      <c r="O3418" s="31" t="n">
        <v>1010.638826268147</v>
      </c>
      <c r="P3418" s="32" t="n">
        <v>0.06673350784308681</v>
      </c>
      <c r="Q3418" s="33" t="n">
        <v>8.223367961900347</v>
      </c>
      <c r="R3418" s="31" t="n">
        <v>3838.516106316807</v>
      </c>
      <c r="S3418" s="31">
        <f>R3418*IF(A3418=4, 2.0, 3.0)</f>
        <v/>
      </c>
      <c r="T3418" s="29">
        <f>'Dashboard &amp; Optimisation'!$B$18*U3418</f>
        <v/>
      </c>
      <c r="U3418" s="34">
        <f>MIN(1, S3418/M3418)</f>
        <v/>
      </c>
      <c r="V3418" s="34">
        <f>N3418/(N3418+O3418)</f>
        <v/>
      </c>
      <c r="W3418" s="34">
        <f>U3418*V3418</f>
        <v/>
      </c>
      <c r="X3418" s="32">
        <f>T3418/N3418</f>
        <v/>
      </c>
      <c r="Y3418" s="35">
        <f>IF(W3418=MAXIFS(W$2:W$7201, A$2:A$7201, A3418, B$2:B$7201, B3418), "OPTIMAL", "")</f>
        <v/>
      </c>
    </row>
    <row r="3419" ht="20" customHeight="1">
      <c r="A3419" s="36" t="n">
        <v>4</v>
      </c>
      <c r="B3419" s="36" t="n">
        <v>45</v>
      </c>
      <c r="C3419" s="37" t="n">
        <v>110</v>
      </c>
      <c r="D3419" s="37" t="n">
        <v>3</v>
      </c>
      <c r="E3419" s="6" t="n">
        <v>4</v>
      </c>
      <c r="F3419" s="37" t="n">
        <v>2</v>
      </c>
      <c r="G3419" s="36" t="n">
        <v>50</v>
      </c>
      <c r="H3419" s="6" t="inlineStr">
        <is>
          <t>OFF</t>
        </is>
      </c>
      <c r="I3419" s="38" t="n">
        <v>1132.611974342026</v>
      </c>
      <c r="J3419" s="38" t="n">
        <v>6657.967474874614</v>
      </c>
      <c r="K3419" s="38" t="n">
        <v>3166.666666666667</v>
      </c>
      <c r="L3419" s="38" t="n">
        <v>150</v>
      </c>
      <c r="M3419" s="38">
        <f>I3419+J3419+K3419+L3419</f>
        <v/>
      </c>
      <c r="N3419" s="38">
        <f>M3419*'Dashboard &amp; Optimisation'!$B$18/('Dashboard &amp; Optimisation'!$B$16/3.6)</f>
        <v/>
      </c>
      <c r="O3419" s="38" t="n">
        <v>1010.638826268147</v>
      </c>
      <c r="P3419" s="39" t="n">
        <v>0.2852790882906754</v>
      </c>
      <c r="Q3419" s="40" t="n">
        <v>8.223367961900347</v>
      </c>
      <c r="R3419" s="38" t="n">
        <v>897.9194592269048</v>
      </c>
      <c r="S3419" s="38">
        <f>R3419*IF(A3419=4, 2.0, 3.0)</f>
        <v/>
      </c>
      <c r="T3419" s="37">
        <f>'Dashboard &amp; Optimisation'!$B$18*U3419</f>
        <v/>
      </c>
      <c r="U3419" s="26">
        <f>MIN(1, S3419/M3419)</f>
        <v/>
      </c>
      <c r="V3419" s="26">
        <f>N3419/(N3419+O3419)</f>
        <v/>
      </c>
      <c r="W3419" s="26">
        <f>U3419*V3419</f>
        <v/>
      </c>
      <c r="X3419" s="39">
        <f>T3419/N3419</f>
        <v/>
      </c>
      <c r="Y3419" s="41">
        <f>IF(W3419=MAXIFS(W$2:W$7201, A$2:A$7201, A3419, B$2:B$7201, B3419), "OPTIMAL", "")</f>
        <v/>
      </c>
    </row>
    <row r="3420" ht="20" customHeight="1">
      <c r="A3420" s="28" t="n">
        <v>4</v>
      </c>
      <c r="B3420" s="28" t="n">
        <v>45</v>
      </c>
      <c r="C3420" s="29" t="n">
        <v>110</v>
      </c>
      <c r="D3420" s="29" t="n">
        <v>3</v>
      </c>
      <c r="E3420" s="30" t="n">
        <v>4</v>
      </c>
      <c r="F3420" s="29" t="n">
        <v>2</v>
      </c>
      <c r="G3420" s="28" t="n">
        <v>100</v>
      </c>
      <c r="H3420" s="30" t="inlineStr">
        <is>
          <t>ON</t>
        </is>
      </c>
      <c r="I3420" s="31" t="n">
        <v>1132.611974342026</v>
      </c>
      <c r="J3420" s="31" t="n">
        <v>6657.967474874614</v>
      </c>
      <c r="K3420" s="31" t="n">
        <v>3166.666666666667</v>
      </c>
      <c r="L3420" s="31" t="n">
        <v>150</v>
      </c>
      <c r="M3420" s="31">
        <f>I3420+J3420+K3420+L3420</f>
        <v/>
      </c>
      <c r="N3420" s="31">
        <f>M3420*'Dashboard &amp; Optimisation'!$B$18/('Dashboard &amp; Optimisation'!$B$16/3.6)</f>
        <v/>
      </c>
      <c r="O3420" s="31" t="n">
        <v>1010.638826268147</v>
      </c>
      <c r="P3420" s="32" t="n">
        <v>0.06745693940259542</v>
      </c>
      <c r="Q3420" s="33" t="n">
        <v>8.223367961900347</v>
      </c>
      <c r="R3420" s="31" t="n">
        <v>3797.350531394728</v>
      </c>
      <c r="S3420" s="31">
        <f>R3420*IF(A3420=4, 2.0, 3.0)</f>
        <v/>
      </c>
      <c r="T3420" s="29">
        <f>'Dashboard &amp; Optimisation'!$B$18*U3420</f>
        <v/>
      </c>
      <c r="U3420" s="34">
        <f>MIN(1, S3420/M3420)</f>
        <v/>
      </c>
      <c r="V3420" s="34">
        <f>N3420/(N3420+O3420)</f>
        <v/>
      </c>
      <c r="W3420" s="34">
        <f>U3420*V3420</f>
        <v/>
      </c>
      <c r="X3420" s="32">
        <f>T3420/N3420</f>
        <v/>
      </c>
      <c r="Y3420" s="35">
        <f>IF(W3420=MAXIFS(W$2:W$7201, A$2:A$7201, A3420, B$2:B$7201, B3420), "OPTIMAL", "")</f>
        <v/>
      </c>
    </row>
    <row r="3421" ht="20" customHeight="1">
      <c r="A3421" s="36" t="n">
        <v>4</v>
      </c>
      <c r="B3421" s="36" t="n">
        <v>45</v>
      </c>
      <c r="C3421" s="37" t="n">
        <v>110</v>
      </c>
      <c r="D3421" s="37" t="n">
        <v>3</v>
      </c>
      <c r="E3421" s="6" t="n">
        <v>4</v>
      </c>
      <c r="F3421" s="37" t="n">
        <v>2</v>
      </c>
      <c r="G3421" s="36" t="n">
        <v>100</v>
      </c>
      <c r="H3421" s="6" t="inlineStr">
        <is>
          <t>OFF</t>
        </is>
      </c>
      <c r="I3421" s="38" t="n">
        <v>1132.611974342026</v>
      </c>
      <c r="J3421" s="38" t="n">
        <v>6657.967474874614</v>
      </c>
      <c r="K3421" s="38" t="n">
        <v>3166.666666666667</v>
      </c>
      <c r="L3421" s="38" t="n">
        <v>150</v>
      </c>
      <c r="M3421" s="38">
        <f>I3421+J3421+K3421+L3421</f>
        <v/>
      </c>
      <c r="N3421" s="38">
        <f>M3421*'Dashboard &amp; Optimisation'!$B$18/('Dashboard &amp; Optimisation'!$B$16/3.6)</f>
        <v/>
      </c>
      <c r="O3421" s="38" t="n">
        <v>1010.638826268147</v>
      </c>
      <c r="P3421" s="39" t="n">
        <v>0.286002519850184</v>
      </c>
      <c r="Q3421" s="40" t="n">
        <v>8.223367961900347</v>
      </c>
      <c r="R3421" s="38" t="n">
        <v>895.6482090468647</v>
      </c>
      <c r="S3421" s="38">
        <f>R3421*IF(A3421=4, 2.0, 3.0)</f>
        <v/>
      </c>
      <c r="T3421" s="37">
        <f>'Dashboard &amp; Optimisation'!$B$18*U3421</f>
        <v/>
      </c>
      <c r="U3421" s="26">
        <f>MIN(1, S3421/M3421)</f>
        <v/>
      </c>
      <c r="V3421" s="26">
        <f>N3421/(N3421+O3421)</f>
        <v/>
      </c>
      <c r="W3421" s="26">
        <f>U3421*V3421</f>
        <v/>
      </c>
      <c r="X3421" s="39">
        <f>T3421/N3421</f>
        <v/>
      </c>
      <c r="Y3421" s="41">
        <f>IF(W3421=MAXIFS(W$2:W$7201, A$2:A$7201, A3421, B$2:B$7201, B3421), "OPTIMAL", "")</f>
        <v/>
      </c>
    </row>
    <row r="3422" ht="20" customHeight="1">
      <c r="A3422" s="28" t="n">
        <v>4</v>
      </c>
      <c r="B3422" s="28" t="n">
        <v>45</v>
      </c>
      <c r="C3422" s="29" t="n">
        <v>110</v>
      </c>
      <c r="D3422" s="29" t="n">
        <v>3</v>
      </c>
      <c r="E3422" s="30" t="n">
        <v>4</v>
      </c>
      <c r="F3422" s="29" t="n">
        <v>2</v>
      </c>
      <c r="G3422" s="28" t="n">
        <v>150</v>
      </c>
      <c r="H3422" s="30" t="inlineStr">
        <is>
          <t>ON</t>
        </is>
      </c>
      <c r="I3422" s="31" t="n">
        <v>1132.611974342026</v>
      </c>
      <c r="J3422" s="31" t="n">
        <v>6657.967474874614</v>
      </c>
      <c r="K3422" s="31" t="n">
        <v>3166.666666666667</v>
      </c>
      <c r="L3422" s="31" t="n">
        <v>150</v>
      </c>
      <c r="M3422" s="31">
        <f>I3422+J3422+K3422+L3422</f>
        <v/>
      </c>
      <c r="N3422" s="31">
        <f>M3422*'Dashboard &amp; Optimisation'!$B$18/('Dashboard &amp; Optimisation'!$B$16/3.6)</f>
        <v/>
      </c>
      <c r="O3422" s="31" t="n">
        <v>1010.638826268147</v>
      </c>
      <c r="P3422" s="32" t="n">
        <v>0.06818037096210404</v>
      </c>
      <c r="Q3422" s="33" t="n">
        <v>8.223367961900347</v>
      </c>
      <c r="R3422" s="31" t="n">
        <v>3757.058535646352</v>
      </c>
      <c r="S3422" s="31">
        <f>R3422*IF(A3422=4, 2.0, 3.0)</f>
        <v/>
      </c>
      <c r="T3422" s="29">
        <f>'Dashboard &amp; Optimisation'!$B$18*U3422</f>
        <v/>
      </c>
      <c r="U3422" s="34">
        <f>MIN(1, S3422/M3422)</f>
        <v/>
      </c>
      <c r="V3422" s="34">
        <f>N3422/(N3422+O3422)</f>
        <v/>
      </c>
      <c r="W3422" s="34">
        <f>U3422*V3422</f>
        <v/>
      </c>
      <c r="X3422" s="32">
        <f>T3422/N3422</f>
        <v/>
      </c>
      <c r="Y3422" s="35">
        <f>IF(W3422=MAXIFS(W$2:W$7201, A$2:A$7201, A3422, B$2:B$7201, B3422), "OPTIMAL", "")</f>
        <v/>
      </c>
    </row>
    <row r="3423" ht="20" customHeight="1">
      <c r="A3423" s="36" t="n">
        <v>4</v>
      </c>
      <c r="B3423" s="36" t="n">
        <v>45</v>
      </c>
      <c r="C3423" s="37" t="n">
        <v>110</v>
      </c>
      <c r="D3423" s="37" t="n">
        <v>3</v>
      </c>
      <c r="E3423" s="6" t="n">
        <v>4</v>
      </c>
      <c r="F3423" s="37" t="n">
        <v>2</v>
      </c>
      <c r="G3423" s="36" t="n">
        <v>150</v>
      </c>
      <c r="H3423" s="6" t="inlineStr">
        <is>
          <t>OFF</t>
        </is>
      </c>
      <c r="I3423" s="38" t="n">
        <v>1132.611974342026</v>
      </c>
      <c r="J3423" s="38" t="n">
        <v>6657.967474874614</v>
      </c>
      <c r="K3423" s="38" t="n">
        <v>3166.666666666667</v>
      </c>
      <c r="L3423" s="38" t="n">
        <v>150</v>
      </c>
      <c r="M3423" s="38">
        <f>I3423+J3423+K3423+L3423</f>
        <v/>
      </c>
      <c r="N3423" s="38">
        <f>M3423*'Dashboard &amp; Optimisation'!$B$18/('Dashboard &amp; Optimisation'!$B$16/3.6)</f>
        <v/>
      </c>
      <c r="O3423" s="38" t="n">
        <v>1010.638826268147</v>
      </c>
      <c r="P3423" s="39" t="n">
        <v>0.2867259514096926</v>
      </c>
      <c r="Q3423" s="40" t="n">
        <v>8.223367961900347</v>
      </c>
      <c r="R3423" s="38" t="n">
        <v>893.3884199435197</v>
      </c>
      <c r="S3423" s="38">
        <f>R3423*IF(A3423=4, 2.0, 3.0)</f>
        <v/>
      </c>
      <c r="T3423" s="37">
        <f>'Dashboard &amp; Optimisation'!$B$18*U3423</f>
        <v/>
      </c>
      <c r="U3423" s="26">
        <f>MIN(1, S3423/M3423)</f>
        <v/>
      </c>
      <c r="V3423" s="26">
        <f>N3423/(N3423+O3423)</f>
        <v/>
      </c>
      <c r="W3423" s="26">
        <f>U3423*V3423</f>
        <v/>
      </c>
      <c r="X3423" s="39">
        <f>T3423/N3423</f>
        <v/>
      </c>
      <c r="Y3423" s="41">
        <f>IF(W3423=MAXIFS(W$2:W$7201, A$2:A$7201, A3423, B$2:B$7201, B3423), "OPTIMAL", "")</f>
        <v/>
      </c>
    </row>
    <row r="3424" ht="20" customHeight="1">
      <c r="A3424" s="28" t="n">
        <v>4</v>
      </c>
      <c r="B3424" s="28" t="n">
        <v>45</v>
      </c>
      <c r="C3424" s="29" t="n">
        <v>110</v>
      </c>
      <c r="D3424" s="29" t="n">
        <v>3</v>
      </c>
      <c r="E3424" s="30" t="n">
        <v>4</v>
      </c>
      <c r="F3424" s="29" t="n">
        <v>2</v>
      </c>
      <c r="G3424" s="28" t="n">
        <v>200</v>
      </c>
      <c r="H3424" s="30" t="inlineStr">
        <is>
          <t>ON</t>
        </is>
      </c>
      <c r="I3424" s="31" t="n">
        <v>1132.611974342026</v>
      </c>
      <c r="J3424" s="31" t="n">
        <v>6657.967474874614</v>
      </c>
      <c r="K3424" s="31" t="n">
        <v>3166.666666666667</v>
      </c>
      <c r="L3424" s="31" t="n">
        <v>150</v>
      </c>
      <c r="M3424" s="31">
        <f>I3424+J3424+K3424+L3424</f>
        <v/>
      </c>
      <c r="N3424" s="31">
        <f>M3424*'Dashboard &amp; Optimisation'!$B$18/('Dashboard &amp; Optimisation'!$B$16/3.6)</f>
        <v/>
      </c>
      <c r="O3424" s="31" t="n">
        <v>1010.638826268147</v>
      </c>
      <c r="P3424" s="32" t="n">
        <v>0.06890380252161266</v>
      </c>
      <c r="Q3424" s="33" t="n">
        <v>8.223367961900347</v>
      </c>
      <c r="R3424" s="31" t="n">
        <v>3717.61260354768</v>
      </c>
      <c r="S3424" s="31">
        <f>R3424*IF(A3424=4, 2.0, 3.0)</f>
        <v/>
      </c>
      <c r="T3424" s="29">
        <f>'Dashboard &amp; Optimisation'!$B$18*U3424</f>
        <v/>
      </c>
      <c r="U3424" s="34">
        <f>MIN(1, S3424/M3424)</f>
        <v/>
      </c>
      <c r="V3424" s="34">
        <f>N3424/(N3424+O3424)</f>
        <v/>
      </c>
      <c r="W3424" s="34">
        <f>U3424*V3424</f>
        <v/>
      </c>
      <c r="X3424" s="32">
        <f>T3424/N3424</f>
        <v/>
      </c>
      <c r="Y3424" s="35">
        <f>IF(W3424=MAXIFS(W$2:W$7201, A$2:A$7201, A3424, B$2:B$7201, B3424), "OPTIMAL", "")</f>
        <v/>
      </c>
    </row>
    <row r="3425" ht="20" customHeight="1">
      <c r="A3425" s="36" t="n">
        <v>4</v>
      </c>
      <c r="B3425" s="36" t="n">
        <v>45</v>
      </c>
      <c r="C3425" s="37" t="n">
        <v>110</v>
      </c>
      <c r="D3425" s="37" t="n">
        <v>3</v>
      </c>
      <c r="E3425" s="6" t="n">
        <v>4</v>
      </c>
      <c r="F3425" s="37" t="n">
        <v>2</v>
      </c>
      <c r="G3425" s="36" t="n">
        <v>200</v>
      </c>
      <c r="H3425" s="6" t="inlineStr">
        <is>
          <t>OFF</t>
        </is>
      </c>
      <c r="I3425" s="38" t="n">
        <v>1132.611974342026</v>
      </c>
      <c r="J3425" s="38" t="n">
        <v>6657.967474874614</v>
      </c>
      <c r="K3425" s="38" t="n">
        <v>3166.666666666667</v>
      </c>
      <c r="L3425" s="38" t="n">
        <v>150</v>
      </c>
      <c r="M3425" s="38">
        <f>I3425+J3425+K3425+L3425</f>
        <v/>
      </c>
      <c r="N3425" s="38">
        <f>M3425*'Dashboard &amp; Optimisation'!$B$18/('Dashboard &amp; Optimisation'!$B$16/3.6)</f>
        <v/>
      </c>
      <c r="O3425" s="38" t="n">
        <v>1010.638826268147</v>
      </c>
      <c r="P3425" s="39" t="n">
        <v>0.2874493829692012</v>
      </c>
      <c r="Q3425" s="40" t="n">
        <v>8.223367961900347</v>
      </c>
      <c r="R3425" s="38" t="n">
        <v>891.1400053836738</v>
      </c>
      <c r="S3425" s="38">
        <f>R3425*IF(A3425=4, 2.0, 3.0)</f>
        <v/>
      </c>
      <c r="T3425" s="37">
        <f>'Dashboard &amp; Optimisation'!$B$18*U3425</f>
        <v/>
      </c>
      <c r="U3425" s="26">
        <f>MIN(1, S3425/M3425)</f>
        <v/>
      </c>
      <c r="V3425" s="26">
        <f>N3425/(N3425+O3425)</f>
        <v/>
      </c>
      <c r="W3425" s="26">
        <f>U3425*V3425</f>
        <v/>
      </c>
      <c r="X3425" s="39">
        <f>T3425/N3425</f>
        <v/>
      </c>
      <c r="Y3425" s="41">
        <f>IF(W3425=MAXIFS(W$2:W$7201, A$2:A$7201, A3425, B$2:B$7201, B3425), "OPTIMAL", "")</f>
        <v/>
      </c>
    </row>
    <row r="3426" ht="20" customHeight="1">
      <c r="A3426" s="28" t="n">
        <v>4</v>
      </c>
      <c r="B3426" s="28" t="n">
        <v>45</v>
      </c>
      <c r="C3426" s="29" t="n">
        <v>110</v>
      </c>
      <c r="D3426" s="29" t="n">
        <v>3</v>
      </c>
      <c r="E3426" s="30" t="n">
        <v>8</v>
      </c>
      <c r="F3426" s="29" t="n">
        <v>1.5</v>
      </c>
      <c r="G3426" s="28" t="n">
        <v>50</v>
      </c>
      <c r="H3426" s="30" t="inlineStr">
        <is>
          <t>ON</t>
        </is>
      </c>
      <c r="I3426" s="31" t="n">
        <v>1132.611974342026</v>
      </c>
      <c r="J3426" s="31" t="n">
        <v>6657.967474874614</v>
      </c>
      <c r="K3426" s="31" t="n">
        <v>3166.666666666667</v>
      </c>
      <c r="L3426" s="31" t="n">
        <v>150</v>
      </c>
      <c r="M3426" s="31">
        <f>I3426+J3426+K3426+L3426</f>
        <v/>
      </c>
      <c r="N3426" s="31">
        <f>M3426*'Dashboard &amp; Optimisation'!$B$18/('Dashboard &amp; Optimisation'!$B$16/3.6)</f>
        <v/>
      </c>
      <c r="O3426" s="31" t="n">
        <v>1191.514265272792</v>
      </c>
      <c r="P3426" s="32" t="n">
        <v>0.05265467657397625</v>
      </c>
      <c r="Q3426" s="33" t="n">
        <v>12.23505194285052</v>
      </c>
      <c r="R3426" s="31" t="n">
        <v>4966.10421722592</v>
      </c>
      <c r="S3426" s="31">
        <f>R3426*IF(A3426=4, 2.0, 3.0)</f>
        <v/>
      </c>
      <c r="T3426" s="29">
        <f>'Dashboard &amp; Optimisation'!$B$18*U3426</f>
        <v/>
      </c>
      <c r="U3426" s="34">
        <f>MIN(1, S3426/M3426)</f>
        <v/>
      </c>
      <c r="V3426" s="34">
        <f>N3426/(N3426+O3426)</f>
        <v/>
      </c>
      <c r="W3426" s="34">
        <f>U3426*V3426</f>
        <v/>
      </c>
      <c r="X3426" s="32">
        <f>T3426/N3426</f>
        <v/>
      </c>
      <c r="Y3426" s="35">
        <f>IF(W3426=MAXIFS(W$2:W$7201, A$2:A$7201, A3426, B$2:B$7201, B3426), "OPTIMAL", "")</f>
        <v/>
      </c>
    </row>
    <row r="3427" ht="20" customHeight="1">
      <c r="A3427" s="36" t="n">
        <v>4</v>
      </c>
      <c r="B3427" s="36" t="n">
        <v>45</v>
      </c>
      <c r="C3427" s="37" t="n">
        <v>110</v>
      </c>
      <c r="D3427" s="37" t="n">
        <v>3</v>
      </c>
      <c r="E3427" s="6" t="n">
        <v>8</v>
      </c>
      <c r="F3427" s="37" t="n">
        <v>1.5</v>
      </c>
      <c r="G3427" s="36" t="n">
        <v>50</v>
      </c>
      <c r="H3427" s="6" t="inlineStr">
        <is>
          <t>OFF</t>
        </is>
      </c>
      <c r="I3427" s="38" t="n">
        <v>1132.611974342026</v>
      </c>
      <c r="J3427" s="38" t="n">
        <v>6657.967474874614</v>
      </c>
      <c r="K3427" s="38" t="n">
        <v>3166.666666666667</v>
      </c>
      <c r="L3427" s="38" t="n">
        <v>150</v>
      </c>
      <c r="M3427" s="38">
        <f>I3427+J3427+K3427+L3427</f>
        <v/>
      </c>
      <c r="N3427" s="38">
        <f>M3427*'Dashboard &amp; Optimisation'!$B$18/('Dashboard &amp; Optimisation'!$B$16/3.6)</f>
        <v/>
      </c>
      <c r="O3427" s="38" t="n">
        <v>1191.514265272792</v>
      </c>
      <c r="P3427" s="39" t="n">
        <v>0.2270039955486686</v>
      </c>
      <c r="Q3427" s="40" t="n">
        <v>12.23505194285052</v>
      </c>
      <c r="R3427" s="38" t="n">
        <v>1151.911933350214</v>
      </c>
      <c r="S3427" s="38">
        <f>R3427*IF(A3427=4, 2.0, 3.0)</f>
        <v/>
      </c>
      <c r="T3427" s="37">
        <f>'Dashboard &amp; Optimisation'!$B$18*U3427</f>
        <v/>
      </c>
      <c r="U3427" s="26">
        <f>MIN(1, S3427/M3427)</f>
        <v/>
      </c>
      <c r="V3427" s="26">
        <f>N3427/(N3427+O3427)</f>
        <v/>
      </c>
      <c r="W3427" s="26">
        <f>U3427*V3427</f>
        <v/>
      </c>
      <c r="X3427" s="39">
        <f>T3427/N3427</f>
        <v/>
      </c>
      <c r="Y3427" s="41">
        <f>IF(W3427=MAXIFS(W$2:W$7201, A$2:A$7201, A3427, B$2:B$7201, B3427), "OPTIMAL", "")</f>
        <v/>
      </c>
    </row>
    <row r="3428" ht="20" customHeight="1">
      <c r="A3428" s="28" t="n">
        <v>4</v>
      </c>
      <c r="B3428" s="28" t="n">
        <v>45</v>
      </c>
      <c r="C3428" s="29" t="n">
        <v>110</v>
      </c>
      <c r="D3428" s="29" t="n">
        <v>3</v>
      </c>
      <c r="E3428" s="30" t="n">
        <v>8</v>
      </c>
      <c r="F3428" s="29" t="n">
        <v>1.5</v>
      </c>
      <c r="G3428" s="28" t="n">
        <v>100</v>
      </c>
      <c r="H3428" s="30" t="inlineStr">
        <is>
          <t>ON</t>
        </is>
      </c>
      <c r="I3428" s="31" t="n">
        <v>1132.611974342026</v>
      </c>
      <c r="J3428" s="31" t="n">
        <v>6657.967474874614</v>
      </c>
      <c r="K3428" s="31" t="n">
        <v>3166.666666666667</v>
      </c>
      <c r="L3428" s="31" t="n">
        <v>150</v>
      </c>
      <c r="M3428" s="31">
        <f>I3428+J3428+K3428+L3428</f>
        <v/>
      </c>
      <c r="N3428" s="31">
        <f>M3428*'Dashboard &amp; Optimisation'!$B$18/('Dashboard &amp; Optimisation'!$B$16/3.6)</f>
        <v/>
      </c>
      <c r="O3428" s="31" t="n">
        <v>1191.514265272792</v>
      </c>
      <c r="P3428" s="32" t="n">
        <v>0.05337810813348487</v>
      </c>
      <c r="Q3428" s="33" t="n">
        <v>12.23505194285052</v>
      </c>
      <c r="R3428" s="31" t="n">
        <v>4898.798787262651</v>
      </c>
      <c r="S3428" s="31">
        <f>R3428*IF(A3428=4, 2.0, 3.0)</f>
        <v/>
      </c>
      <c r="T3428" s="29">
        <f>'Dashboard &amp; Optimisation'!$B$18*U3428</f>
        <v/>
      </c>
      <c r="U3428" s="34">
        <f>MIN(1, S3428/M3428)</f>
        <v/>
      </c>
      <c r="V3428" s="34">
        <f>N3428/(N3428+O3428)</f>
        <v/>
      </c>
      <c r="W3428" s="34">
        <f>U3428*V3428</f>
        <v/>
      </c>
      <c r="X3428" s="32">
        <f>T3428/N3428</f>
        <v/>
      </c>
      <c r="Y3428" s="35">
        <f>IF(W3428=MAXIFS(W$2:W$7201, A$2:A$7201, A3428, B$2:B$7201, B3428), "OPTIMAL", "")</f>
        <v/>
      </c>
    </row>
    <row r="3429" ht="20" customHeight="1">
      <c r="A3429" s="36" t="n">
        <v>4</v>
      </c>
      <c r="B3429" s="36" t="n">
        <v>45</v>
      </c>
      <c r="C3429" s="37" t="n">
        <v>110</v>
      </c>
      <c r="D3429" s="37" t="n">
        <v>3</v>
      </c>
      <c r="E3429" s="6" t="n">
        <v>8</v>
      </c>
      <c r="F3429" s="37" t="n">
        <v>1.5</v>
      </c>
      <c r="G3429" s="36" t="n">
        <v>100</v>
      </c>
      <c r="H3429" s="6" t="inlineStr">
        <is>
          <t>OFF</t>
        </is>
      </c>
      <c r="I3429" s="38" t="n">
        <v>1132.611974342026</v>
      </c>
      <c r="J3429" s="38" t="n">
        <v>6657.967474874614</v>
      </c>
      <c r="K3429" s="38" t="n">
        <v>3166.666666666667</v>
      </c>
      <c r="L3429" s="38" t="n">
        <v>150</v>
      </c>
      <c r="M3429" s="38">
        <f>I3429+J3429+K3429+L3429</f>
        <v/>
      </c>
      <c r="N3429" s="38">
        <f>M3429*'Dashboard &amp; Optimisation'!$B$18/('Dashboard &amp; Optimisation'!$B$16/3.6)</f>
        <v/>
      </c>
      <c r="O3429" s="38" t="n">
        <v>1191.514265272792</v>
      </c>
      <c r="P3429" s="39" t="n">
        <v>0.2277274271081772</v>
      </c>
      <c r="Q3429" s="40" t="n">
        <v>12.23505194285052</v>
      </c>
      <c r="R3429" s="38" t="n">
        <v>1148.252604928767</v>
      </c>
      <c r="S3429" s="38">
        <f>R3429*IF(A3429=4, 2.0, 3.0)</f>
        <v/>
      </c>
      <c r="T3429" s="37">
        <f>'Dashboard &amp; Optimisation'!$B$18*U3429</f>
        <v/>
      </c>
      <c r="U3429" s="26">
        <f>MIN(1, S3429/M3429)</f>
        <v/>
      </c>
      <c r="V3429" s="26">
        <f>N3429/(N3429+O3429)</f>
        <v/>
      </c>
      <c r="W3429" s="26">
        <f>U3429*V3429</f>
        <v/>
      </c>
      <c r="X3429" s="39">
        <f>T3429/N3429</f>
        <v/>
      </c>
      <c r="Y3429" s="41">
        <f>IF(W3429=MAXIFS(W$2:W$7201, A$2:A$7201, A3429, B$2:B$7201, B3429), "OPTIMAL", "")</f>
        <v/>
      </c>
    </row>
    <row r="3430" ht="20" customHeight="1">
      <c r="A3430" s="28" t="n">
        <v>4</v>
      </c>
      <c r="B3430" s="28" t="n">
        <v>45</v>
      </c>
      <c r="C3430" s="29" t="n">
        <v>110</v>
      </c>
      <c r="D3430" s="29" t="n">
        <v>3</v>
      </c>
      <c r="E3430" s="30" t="n">
        <v>8</v>
      </c>
      <c r="F3430" s="29" t="n">
        <v>1.5</v>
      </c>
      <c r="G3430" s="28" t="n">
        <v>150</v>
      </c>
      <c r="H3430" s="30" t="inlineStr">
        <is>
          <t>ON</t>
        </is>
      </c>
      <c r="I3430" s="31" t="n">
        <v>1132.611974342026</v>
      </c>
      <c r="J3430" s="31" t="n">
        <v>6657.967474874614</v>
      </c>
      <c r="K3430" s="31" t="n">
        <v>3166.666666666667</v>
      </c>
      <c r="L3430" s="31" t="n">
        <v>150</v>
      </c>
      <c r="M3430" s="31">
        <f>I3430+J3430+K3430+L3430</f>
        <v/>
      </c>
      <c r="N3430" s="31">
        <f>M3430*'Dashboard &amp; Optimisation'!$B$18/('Dashboard &amp; Optimisation'!$B$16/3.6)</f>
        <v/>
      </c>
      <c r="O3430" s="31" t="n">
        <v>1191.514265272792</v>
      </c>
      <c r="P3430" s="32" t="n">
        <v>0.05410153969299349</v>
      </c>
      <c r="Q3430" s="33" t="n">
        <v>12.23505194285052</v>
      </c>
      <c r="R3430" s="31" t="n">
        <v>4833.293338314267</v>
      </c>
      <c r="S3430" s="31">
        <f>R3430*IF(A3430=4, 2.0, 3.0)</f>
        <v/>
      </c>
      <c r="T3430" s="29">
        <f>'Dashboard &amp; Optimisation'!$B$18*U3430</f>
        <v/>
      </c>
      <c r="U3430" s="34">
        <f>MIN(1, S3430/M3430)</f>
        <v/>
      </c>
      <c r="V3430" s="34">
        <f>N3430/(N3430+O3430)</f>
        <v/>
      </c>
      <c r="W3430" s="34">
        <f>U3430*V3430</f>
        <v/>
      </c>
      <c r="X3430" s="32">
        <f>T3430/N3430</f>
        <v/>
      </c>
      <c r="Y3430" s="35">
        <f>IF(W3430=MAXIFS(W$2:W$7201, A$2:A$7201, A3430, B$2:B$7201, B3430), "OPTIMAL", "")</f>
        <v/>
      </c>
    </row>
    <row r="3431" ht="20" customHeight="1">
      <c r="A3431" s="36" t="n">
        <v>4</v>
      </c>
      <c r="B3431" s="36" t="n">
        <v>45</v>
      </c>
      <c r="C3431" s="37" t="n">
        <v>110</v>
      </c>
      <c r="D3431" s="37" t="n">
        <v>3</v>
      </c>
      <c r="E3431" s="6" t="n">
        <v>8</v>
      </c>
      <c r="F3431" s="37" t="n">
        <v>1.5</v>
      </c>
      <c r="G3431" s="36" t="n">
        <v>150</v>
      </c>
      <c r="H3431" s="6" t="inlineStr">
        <is>
          <t>OFF</t>
        </is>
      </c>
      <c r="I3431" s="38" t="n">
        <v>1132.611974342026</v>
      </c>
      <c r="J3431" s="38" t="n">
        <v>6657.967474874614</v>
      </c>
      <c r="K3431" s="38" t="n">
        <v>3166.666666666667</v>
      </c>
      <c r="L3431" s="38" t="n">
        <v>150</v>
      </c>
      <c r="M3431" s="38">
        <f>I3431+J3431+K3431+L3431</f>
        <v/>
      </c>
      <c r="N3431" s="38">
        <f>M3431*'Dashboard &amp; Optimisation'!$B$18/('Dashboard &amp; Optimisation'!$B$16/3.6)</f>
        <v/>
      </c>
      <c r="O3431" s="38" t="n">
        <v>1191.514265272792</v>
      </c>
      <c r="P3431" s="39" t="n">
        <v>0.2284508586676858</v>
      </c>
      <c r="Q3431" s="40" t="n">
        <v>12.23505194285052</v>
      </c>
      <c r="R3431" s="38" t="n">
        <v>1144.616452377019</v>
      </c>
      <c r="S3431" s="38">
        <f>R3431*IF(A3431=4, 2.0, 3.0)</f>
        <v/>
      </c>
      <c r="T3431" s="37">
        <f>'Dashboard &amp; Optimisation'!$B$18*U3431</f>
        <v/>
      </c>
      <c r="U3431" s="26">
        <f>MIN(1, S3431/M3431)</f>
        <v/>
      </c>
      <c r="V3431" s="26">
        <f>N3431/(N3431+O3431)</f>
        <v/>
      </c>
      <c r="W3431" s="26">
        <f>U3431*V3431</f>
        <v/>
      </c>
      <c r="X3431" s="39">
        <f>T3431/N3431</f>
        <v/>
      </c>
      <c r="Y3431" s="41">
        <f>IF(W3431=MAXIFS(W$2:W$7201, A$2:A$7201, A3431, B$2:B$7201, B3431), "OPTIMAL", "")</f>
        <v/>
      </c>
    </row>
    <row r="3432" ht="20" customHeight="1">
      <c r="A3432" s="28" t="n">
        <v>4</v>
      </c>
      <c r="B3432" s="28" t="n">
        <v>45</v>
      </c>
      <c r="C3432" s="29" t="n">
        <v>110</v>
      </c>
      <c r="D3432" s="29" t="n">
        <v>3</v>
      </c>
      <c r="E3432" s="30" t="n">
        <v>8</v>
      </c>
      <c r="F3432" s="29" t="n">
        <v>1.5</v>
      </c>
      <c r="G3432" s="28" t="n">
        <v>200</v>
      </c>
      <c r="H3432" s="30" t="inlineStr">
        <is>
          <t>ON</t>
        </is>
      </c>
      <c r="I3432" s="31" t="n">
        <v>1132.611974342026</v>
      </c>
      <c r="J3432" s="31" t="n">
        <v>6657.967474874614</v>
      </c>
      <c r="K3432" s="31" t="n">
        <v>3166.666666666667</v>
      </c>
      <c r="L3432" s="31" t="n">
        <v>150</v>
      </c>
      <c r="M3432" s="31">
        <f>I3432+J3432+K3432+L3432</f>
        <v/>
      </c>
      <c r="N3432" s="31">
        <f>M3432*'Dashboard &amp; Optimisation'!$B$18/('Dashboard &amp; Optimisation'!$B$16/3.6)</f>
        <v/>
      </c>
      <c r="O3432" s="31" t="n">
        <v>1191.514265272792</v>
      </c>
      <c r="P3432" s="32" t="n">
        <v>0.0548249712525021</v>
      </c>
      <c r="Q3432" s="33" t="n">
        <v>12.23505194285052</v>
      </c>
      <c r="R3432" s="31" t="n">
        <v>4769.5166165501</v>
      </c>
      <c r="S3432" s="31">
        <f>R3432*IF(A3432=4, 2.0, 3.0)</f>
        <v/>
      </c>
      <c r="T3432" s="29">
        <f>'Dashboard &amp; Optimisation'!$B$18*U3432</f>
        <v/>
      </c>
      <c r="U3432" s="34">
        <f>MIN(1, S3432/M3432)</f>
        <v/>
      </c>
      <c r="V3432" s="34">
        <f>N3432/(N3432+O3432)</f>
        <v/>
      </c>
      <c r="W3432" s="34">
        <f>U3432*V3432</f>
        <v/>
      </c>
      <c r="X3432" s="32">
        <f>T3432/N3432</f>
        <v/>
      </c>
      <c r="Y3432" s="35">
        <f>IF(W3432=MAXIFS(W$2:W$7201, A$2:A$7201, A3432, B$2:B$7201, B3432), "OPTIMAL", "")</f>
        <v/>
      </c>
    </row>
    <row r="3433" ht="20" customHeight="1">
      <c r="A3433" s="36" t="n">
        <v>4</v>
      </c>
      <c r="B3433" s="36" t="n">
        <v>45</v>
      </c>
      <c r="C3433" s="37" t="n">
        <v>110</v>
      </c>
      <c r="D3433" s="37" t="n">
        <v>3</v>
      </c>
      <c r="E3433" s="6" t="n">
        <v>8</v>
      </c>
      <c r="F3433" s="37" t="n">
        <v>1.5</v>
      </c>
      <c r="G3433" s="36" t="n">
        <v>200</v>
      </c>
      <c r="H3433" s="6" t="inlineStr">
        <is>
          <t>OFF</t>
        </is>
      </c>
      <c r="I3433" s="38" t="n">
        <v>1132.611974342026</v>
      </c>
      <c r="J3433" s="38" t="n">
        <v>6657.967474874614</v>
      </c>
      <c r="K3433" s="38" t="n">
        <v>3166.666666666667</v>
      </c>
      <c r="L3433" s="38" t="n">
        <v>150</v>
      </c>
      <c r="M3433" s="38">
        <f>I3433+J3433+K3433+L3433</f>
        <v/>
      </c>
      <c r="N3433" s="38">
        <f>M3433*'Dashboard &amp; Optimisation'!$B$18/('Dashboard &amp; Optimisation'!$B$16/3.6)</f>
        <v/>
      </c>
      <c r="O3433" s="38" t="n">
        <v>1191.514265272792</v>
      </c>
      <c r="P3433" s="39" t="n">
        <v>0.2291742902271945</v>
      </c>
      <c r="Q3433" s="40" t="n">
        <v>12.23505194285052</v>
      </c>
      <c r="R3433" s="38" t="n">
        <v>1141.003256218055</v>
      </c>
      <c r="S3433" s="38">
        <f>R3433*IF(A3433=4, 2.0, 3.0)</f>
        <v/>
      </c>
      <c r="T3433" s="37">
        <f>'Dashboard &amp; Optimisation'!$B$18*U3433</f>
        <v/>
      </c>
      <c r="U3433" s="26">
        <f>MIN(1, S3433/M3433)</f>
        <v/>
      </c>
      <c r="V3433" s="26">
        <f>N3433/(N3433+O3433)</f>
        <v/>
      </c>
      <c r="W3433" s="26">
        <f>U3433*V3433</f>
        <v/>
      </c>
      <c r="X3433" s="39">
        <f>T3433/N3433</f>
        <v/>
      </c>
      <c r="Y3433" s="41">
        <f>IF(W3433=MAXIFS(W$2:W$7201, A$2:A$7201, A3433, B$2:B$7201, B3433), "OPTIMAL", "")</f>
        <v/>
      </c>
    </row>
    <row r="3434" ht="20" customHeight="1">
      <c r="A3434" s="28" t="n">
        <v>4</v>
      </c>
      <c r="B3434" s="28" t="n">
        <v>45</v>
      </c>
      <c r="C3434" s="29" t="n">
        <v>110</v>
      </c>
      <c r="D3434" s="29" t="n">
        <v>3</v>
      </c>
      <c r="E3434" s="30" t="n">
        <v>8</v>
      </c>
      <c r="F3434" s="29" t="n">
        <v>2</v>
      </c>
      <c r="G3434" s="28" t="n">
        <v>50</v>
      </c>
      <c r="H3434" s="30" t="inlineStr">
        <is>
          <t>ON</t>
        </is>
      </c>
      <c r="I3434" s="31" t="n">
        <v>1132.611974342026</v>
      </c>
      <c r="J3434" s="31" t="n">
        <v>6657.967474874614</v>
      </c>
      <c r="K3434" s="31" t="n">
        <v>3166.666666666667</v>
      </c>
      <c r="L3434" s="31" t="n">
        <v>150</v>
      </c>
      <c r="M3434" s="31">
        <f>I3434+J3434+K3434+L3434</f>
        <v/>
      </c>
      <c r="N3434" s="31">
        <f>M3434*'Dashboard &amp; Optimisation'!$B$18/('Dashboard &amp; Optimisation'!$B$16/3.6)</f>
        <v/>
      </c>
      <c r="O3434" s="31" t="n">
        <v>1380.078208153156</v>
      </c>
      <c r="P3434" s="32" t="n">
        <v>0.05127186772596353</v>
      </c>
      <c r="Q3434" s="33" t="n">
        <v>16.2467359238007</v>
      </c>
      <c r="R3434" s="31" t="n">
        <v>5208.434844907836</v>
      </c>
      <c r="S3434" s="31">
        <f>R3434*IF(A3434=4, 2.0, 3.0)</f>
        <v/>
      </c>
      <c r="T3434" s="29">
        <f>'Dashboard &amp; Optimisation'!$B$18*U3434</f>
        <v/>
      </c>
      <c r="U3434" s="34">
        <f>MIN(1, S3434/M3434)</f>
        <v/>
      </c>
      <c r="V3434" s="34">
        <f>N3434/(N3434+O3434)</f>
        <v/>
      </c>
      <c r="W3434" s="34">
        <f>U3434*V3434</f>
        <v/>
      </c>
      <c r="X3434" s="32">
        <f>T3434/N3434</f>
        <v/>
      </c>
      <c r="Y3434" s="35">
        <f>IF(W3434=MAXIFS(W$2:W$7201, A$2:A$7201, A3434, B$2:B$7201, B3434), "OPTIMAL", "")</f>
        <v/>
      </c>
    </row>
    <row r="3435" ht="20" customHeight="1">
      <c r="A3435" s="36" t="n">
        <v>4</v>
      </c>
      <c r="B3435" s="36" t="n">
        <v>45</v>
      </c>
      <c r="C3435" s="37" t="n">
        <v>110</v>
      </c>
      <c r="D3435" s="37" t="n">
        <v>3</v>
      </c>
      <c r="E3435" s="6" t="n">
        <v>8</v>
      </c>
      <c r="F3435" s="37" t="n">
        <v>2</v>
      </c>
      <c r="G3435" s="36" t="n">
        <v>50</v>
      </c>
      <c r="H3435" s="6" t="inlineStr">
        <is>
          <t>OFF</t>
        </is>
      </c>
      <c r="I3435" s="38" t="n">
        <v>1132.611974342026</v>
      </c>
      <c r="J3435" s="38" t="n">
        <v>6657.967474874614</v>
      </c>
      <c r="K3435" s="38" t="n">
        <v>3166.666666666667</v>
      </c>
      <c r="L3435" s="38" t="n">
        <v>150</v>
      </c>
      <c r="M3435" s="38">
        <f>I3435+J3435+K3435+L3435</f>
        <v/>
      </c>
      <c r="N3435" s="38">
        <f>M3435*'Dashboard &amp; Optimisation'!$B$18/('Dashboard &amp; Optimisation'!$B$16/3.6)</f>
        <v/>
      </c>
      <c r="O3435" s="38" t="n">
        <v>1380.078208153156</v>
      </c>
      <c r="P3435" s="39" t="n">
        <v>0.2268437450938167</v>
      </c>
      <c r="Q3435" s="40" t="n">
        <v>16.2467359238007</v>
      </c>
      <c r="R3435" s="38" t="n">
        <v>1177.225240735514</v>
      </c>
      <c r="S3435" s="38">
        <f>R3435*IF(A3435=4, 2.0, 3.0)</f>
        <v/>
      </c>
      <c r="T3435" s="37">
        <f>'Dashboard &amp; Optimisation'!$B$18*U3435</f>
        <v/>
      </c>
      <c r="U3435" s="26">
        <f>MIN(1, S3435/M3435)</f>
        <v/>
      </c>
      <c r="V3435" s="26">
        <f>N3435/(N3435+O3435)</f>
        <v/>
      </c>
      <c r="W3435" s="26">
        <f>U3435*V3435</f>
        <v/>
      </c>
      <c r="X3435" s="39">
        <f>T3435/N3435</f>
        <v/>
      </c>
      <c r="Y3435" s="41">
        <f>IF(W3435=MAXIFS(W$2:W$7201, A$2:A$7201, A3435, B$2:B$7201, B3435), "OPTIMAL", "")</f>
        <v/>
      </c>
    </row>
    <row r="3436" ht="20" customHeight="1">
      <c r="A3436" s="28" t="n">
        <v>4</v>
      </c>
      <c r="B3436" s="28" t="n">
        <v>45</v>
      </c>
      <c r="C3436" s="29" t="n">
        <v>110</v>
      </c>
      <c r="D3436" s="29" t="n">
        <v>3</v>
      </c>
      <c r="E3436" s="30" t="n">
        <v>8</v>
      </c>
      <c r="F3436" s="29" t="n">
        <v>2</v>
      </c>
      <c r="G3436" s="28" t="n">
        <v>100</v>
      </c>
      <c r="H3436" s="30" t="inlineStr">
        <is>
          <t>ON</t>
        </is>
      </c>
      <c r="I3436" s="31" t="n">
        <v>1132.611974342026</v>
      </c>
      <c r="J3436" s="31" t="n">
        <v>6657.967474874614</v>
      </c>
      <c r="K3436" s="31" t="n">
        <v>3166.666666666667</v>
      </c>
      <c r="L3436" s="31" t="n">
        <v>150</v>
      </c>
      <c r="M3436" s="31">
        <f>I3436+J3436+K3436+L3436</f>
        <v/>
      </c>
      <c r="N3436" s="31">
        <f>M3436*'Dashboard &amp; Optimisation'!$B$18/('Dashboard &amp; Optimisation'!$B$16/3.6)</f>
        <v/>
      </c>
      <c r="O3436" s="31" t="n">
        <v>1380.078208153156</v>
      </c>
      <c r="P3436" s="32" t="n">
        <v>0.05199529928547215</v>
      </c>
      <c r="Q3436" s="33" t="n">
        <v>16.2467359238007</v>
      </c>
      <c r="R3436" s="31" t="n">
        <v>5135.967791265864</v>
      </c>
      <c r="S3436" s="31">
        <f>R3436*IF(A3436=4, 2.0, 3.0)</f>
        <v/>
      </c>
      <c r="T3436" s="29">
        <f>'Dashboard &amp; Optimisation'!$B$18*U3436</f>
        <v/>
      </c>
      <c r="U3436" s="34">
        <f>MIN(1, S3436/M3436)</f>
        <v/>
      </c>
      <c r="V3436" s="34">
        <f>N3436/(N3436+O3436)</f>
        <v/>
      </c>
      <c r="W3436" s="34">
        <f>U3436*V3436</f>
        <v/>
      </c>
      <c r="X3436" s="32">
        <f>T3436/N3436</f>
        <v/>
      </c>
      <c r="Y3436" s="35">
        <f>IF(W3436=MAXIFS(W$2:W$7201, A$2:A$7201, A3436, B$2:B$7201, B3436), "OPTIMAL", "")</f>
        <v/>
      </c>
    </row>
    <row r="3437" ht="20" customHeight="1">
      <c r="A3437" s="36" t="n">
        <v>4</v>
      </c>
      <c r="B3437" s="36" t="n">
        <v>45</v>
      </c>
      <c r="C3437" s="37" t="n">
        <v>110</v>
      </c>
      <c r="D3437" s="37" t="n">
        <v>3</v>
      </c>
      <c r="E3437" s="6" t="n">
        <v>8</v>
      </c>
      <c r="F3437" s="37" t="n">
        <v>2</v>
      </c>
      <c r="G3437" s="36" t="n">
        <v>100</v>
      </c>
      <c r="H3437" s="6" t="inlineStr">
        <is>
          <t>OFF</t>
        </is>
      </c>
      <c r="I3437" s="38" t="n">
        <v>1132.611974342026</v>
      </c>
      <c r="J3437" s="38" t="n">
        <v>6657.967474874614</v>
      </c>
      <c r="K3437" s="38" t="n">
        <v>3166.666666666667</v>
      </c>
      <c r="L3437" s="38" t="n">
        <v>150</v>
      </c>
      <c r="M3437" s="38">
        <f>I3437+J3437+K3437+L3437</f>
        <v/>
      </c>
      <c r="N3437" s="38">
        <f>M3437*'Dashboard &amp; Optimisation'!$B$18/('Dashboard &amp; Optimisation'!$B$16/3.6)</f>
        <v/>
      </c>
      <c r="O3437" s="38" t="n">
        <v>1380.078208153156</v>
      </c>
      <c r="P3437" s="39" t="n">
        <v>0.2275671766533254</v>
      </c>
      <c r="Q3437" s="40" t="n">
        <v>16.2467359238007</v>
      </c>
      <c r="R3437" s="38" t="n">
        <v>1173.482864948624</v>
      </c>
      <c r="S3437" s="38">
        <f>R3437*IF(A3437=4, 2.0, 3.0)</f>
        <v/>
      </c>
      <c r="T3437" s="37">
        <f>'Dashboard &amp; Optimisation'!$B$18*U3437</f>
        <v/>
      </c>
      <c r="U3437" s="26">
        <f>MIN(1, S3437/M3437)</f>
        <v/>
      </c>
      <c r="V3437" s="26">
        <f>N3437/(N3437+O3437)</f>
        <v/>
      </c>
      <c r="W3437" s="26">
        <f>U3437*V3437</f>
        <v/>
      </c>
      <c r="X3437" s="39">
        <f>T3437/N3437</f>
        <v/>
      </c>
      <c r="Y3437" s="41">
        <f>IF(W3437=MAXIFS(W$2:W$7201, A$2:A$7201, A3437, B$2:B$7201, B3437), "OPTIMAL", "")</f>
        <v/>
      </c>
    </row>
    <row r="3438" ht="20" customHeight="1">
      <c r="A3438" s="28" t="n">
        <v>4</v>
      </c>
      <c r="B3438" s="28" t="n">
        <v>45</v>
      </c>
      <c r="C3438" s="29" t="n">
        <v>110</v>
      </c>
      <c r="D3438" s="29" t="n">
        <v>3</v>
      </c>
      <c r="E3438" s="30" t="n">
        <v>8</v>
      </c>
      <c r="F3438" s="29" t="n">
        <v>2</v>
      </c>
      <c r="G3438" s="28" t="n">
        <v>150</v>
      </c>
      <c r="H3438" s="30" t="inlineStr">
        <is>
          <t>ON</t>
        </is>
      </c>
      <c r="I3438" s="31" t="n">
        <v>1132.611974342026</v>
      </c>
      <c r="J3438" s="31" t="n">
        <v>6657.967474874614</v>
      </c>
      <c r="K3438" s="31" t="n">
        <v>3166.666666666667</v>
      </c>
      <c r="L3438" s="31" t="n">
        <v>150</v>
      </c>
      <c r="M3438" s="31">
        <f>I3438+J3438+K3438+L3438</f>
        <v/>
      </c>
      <c r="N3438" s="31">
        <f>M3438*'Dashboard &amp; Optimisation'!$B$18/('Dashboard &amp; Optimisation'!$B$16/3.6)</f>
        <v/>
      </c>
      <c r="O3438" s="31" t="n">
        <v>1380.078208153156</v>
      </c>
      <c r="P3438" s="32" t="n">
        <v>0.05271873084498076</v>
      </c>
      <c r="Q3438" s="33" t="n">
        <v>16.2467359238007</v>
      </c>
      <c r="R3438" s="31" t="n">
        <v>5065.489592544674</v>
      </c>
      <c r="S3438" s="31">
        <f>R3438*IF(A3438=4, 2.0, 3.0)</f>
        <v/>
      </c>
      <c r="T3438" s="29">
        <f>'Dashboard &amp; Optimisation'!$B$18*U3438</f>
        <v/>
      </c>
      <c r="U3438" s="34">
        <f>MIN(1, S3438/M3438)</f>
        <v/>
      </c>
      <c r="V3438" s="34">
        <f>N3438/(N3438+O3438)</f>
        <v/>
      </c>
      <c r="W3438" s="34">
        <f>U3438*V3438</f>
        <v/>
      </c>
      <c r="X3438" s="32">
        <f>T3438/N3438</f>
        <v/>
      </c>
      <c r="Y3438" s="35">
        <f>IF(W3438=MAXIFS(W$2:W$7201, A$2:A$7201, A3438, B$2:B$7201, B3438), "OPTIMAL", "")</f>
        <v/>
      </c>
    </row>
    <row r="3439" ht="20" customHeight="1">
      <c r="A3439" s="36" t="n">
        <v>4</v>
      </c>
      <c r="B3439" s="36" t="n">
        <v>45</v>
      </c>
      <c r="C3439" s="37" t="n">
        <v>110</v>
      </c>
      <c r="D3439" s="37" t="n">
        <v>3</v>
      </c>
      <c r="E3439" s="6" t="n">
        <v>8</v>
      </c>
      <c r="F3439" s="37" t="n">
        <v>2</v>
      </c>
      <c r="G3439" s="36" t="n">
        <v>150</v>
      </c>
      <c r="H3439" s="6" t="inlineStr">
        <is>
          <t>OFF</t>
        </is>
      </c>
      <c r="I3439" s="38" t="n">
        <v>1132.611974342026</v>
      </c>
      <c r="J3439" s="38" t="n">
        <v>6657.967474874614</v>
      </c>
      <c r="K3439" s="38" t="n">
        <v>3166.666666666667</v>
      </c>
      <c r="L3439" s="38" t="n">
        <v>150</v>
      </c>
      <c r="M3439" s="38">
        <f>I3439+J3439+K3439+L3439</f>
        <v/>
      </c>
      <c r="N3439" s="38">
        <f>M3439*'Dashboard &amp; Optimisation'!$B$18/('Dashboard &amp; Optimisation'!$B$16/3.6)</f>
        <v/>
      </c>
      <c r="O3439" s="38" t="n">
        <v>1380.078208153156</v>
      </c>
      <c r="P3439" s="39" t="n">
        <v>0.228290608212834</v>
      </c>
      <c r="Q3439" s="40" t="n">
        <v>16.2467359238007</v>
      </c>
      <c r="R3439" s="38" t="n">
        <v>1169.764207638574</v>
      </c>
      <c r="S3439" s="38">
        <f>R3439*IF(A3439=4, 2.0, 3.0)</f>
        <v/>
      </c>
      <c r="T3439" s="37">
        <f>'Dashboard &amp; Optimisation'!$B$18*U3439</f>
        <v/>
      </c>
      <c r="U3439" s="26">
        <f>MIN(1, S3439/M3439)</f>
        <v/>
      </c>
      <c r="V3439" s="26">
        <f>N3439/(N3439+O3439)</f>
        <v/>
      </c>
      <c r="W3439" s="26">
        <f>U3439*V3439</f>
        <v/>
      </c>
      <c r="X3439" s="39">
        <f>T3439/N3439</f>
        <v/>
      </c>
      <c r="Y3439" s="41">
        <f>IF(W3439=MAXIFS(W$2:W$7201, A$2:A$7201, A3439, B$2:B$7201, B3439), "OPTIMAL", "")</f>
        <v/>
      </c>
    </row>
    <row r="3440" ht="20" customHeight="1">
      <c r="A3440" s="28" t="n">
        <v>4</v>
      </c>
      <c r="B3440" s="28" t="n">
        <v>45</v>
      </c>
      <c r="C3440" s="29" t="n">
        <v>110</v>
      </c>
      <c r="D3440" s="29" t="n">
        <v>3</v>
      </c>
      <c r="E3440" s="30" t="n">
        <v>8</v>
      </c>
      <c r="F3440" s="29" t="n">
        <v>2</v>
      </c>
      <c r="G3440" s="28" t="n">
        <v>200</v>
      </c>
      <c r="H3440" s="30" t="inlineStr">
        <is>
          <t>ON</t>
        </is>
      </c>
      <c r="I3440" s="31" t="n">
        <v>1132.611974342026</v>
      </c>
      <c r="J3440" s="31" t="n">
        <v>6657.967474874614</v>
      </c>
      <c r="K3440" s="31" t="n">
        <v>3166.666666666667</v>
      </c>
      <c r="L3440" s="31" t="n">
        <v>150</v>
      </c>
      <c r="M3440" s="31">
        <f>I3440+J3440+K3440+L3440</f>
        <v/>
      </c>
      <c r="N3440" s="31">
        <f>M3440*'Dashboard &amp; Optimisation'!$B$18/('Dashboard &amp; Optimisation'!$B$16/3.6)</f>
        <v/>
      </c>
      <c r="O3440" s="31" t="n">
        <v>1380.078208153156</v>
      </c>
      <c r="P3440" s="32" t="n">
        <v>0.05344216240448938</v>
      </c>
      <c r="Q3440" s="33" t="n">
        <v>16.2467359238007</v>
      </c>
      <c r="R3440" s="31" t="n">
        <v>4996.919481030971</v>
      </c>
      <c r="S3440" s="31">
        <f>R3440*IF(A3440=4, 2.0, 3.0)</f>
        <v/>
      </c>
      <c r="T3440" s="29">
        <f>'Dashboard &amp; Optimisation'!$B$18*U3440</f>
        <v/>
      </c>
      <c r="U3440" s="34">
        <f>MIN(1, S3440/M3440)</f>
        <v/>
      </c>
      <c r="V3440" s="34">
        <f>N3440/(N3440+O3440)</f>
        <v/>
      </c>
      <c r="W3440" s="34">
        <f>U3440*V3440</f>
        <v/>
      </c>
      <c r="X3440" s="32">
        <f>T3440/N3440</f>
        <v/>
      </c>
      <c r="Y3440" s="35">
        <f>IF(W3440=MAXIFS(W$2:W$7201, A$2:A$7201, A3440, B$2:B$7201, B3440), "OPTIMAL", "")</f>
        <v/>
      </c>
    </row>
    <row r="3441" ht="20" customHeight="1">
      <c r="A3441" s="36" t="n">
        <v>4</v>
      </c>
      <c r="B3441" s="36" t="n">
        <v>45</v>
      </c>
      <c r="C3441" s="37" t="n">
        <v>110</v>
      </c>
      <c r="D3441" s="37" t="n">
        <v>3</v>
      </c>
      <c r="E3441" s="6" t="n">
        <v>8</v>
      </c>
      <c r="F3441" s="37" t="n">
        <v>2</v>
      </c>
      <c r="G3441" s="36" t="n">
        <v>200</v>
      </c>
      <c r="H3441" s="6" t="inlineStr">
        <is>
          <t>OFF</t>
        </is>
      </c>
      <c r="I3441" s="38" t="n">
        <v>1132.611974342026</v>
      </c>
      <c r="J3441" s="38" t="n">
        <v>6657.967474874614</v>
      </c>
      <c r="K3441" s="38" t="n">
        <v>3166.666666666667</v>
      </c>
      <c r="L3441" s="38" t="n">
        <v>150</v>
      </c>
      <c r="M3441" s="38">
        <f>I3441+J3441+K3441+L3441</f>
        <v/>
      </c>
      <c r="N3441" s="38">
        <f>M3441*'Dashboard &amp; Optimisation'!$B$18/('Dashboard &amp; Optimisation'!$B$16/3.6)</f>
        <v/>
      </c>
      <c r="O3441" s="38" t="n">
        <v>1380.078208153156</v>
      </c>
      <c r="P3441" s="39" t="n">
        <v>0.2290140397723426</v>
      </c>
      <c r="Q3441" s="40" t="n">
        <v>16.2467359238007</v>
      </c>
      <c r="R3441" s="38" t="n">
        <v>1166.069044032751</v>
      </c>
      <c r="S3441" s="38">
        <f>R3441*IF(A3441=4, 2.0, 3.0)</f>
        <v/>
      </c>
      <c r="T3441" s="37">
        <f>'Dashboard &amp; Optimisation'!$B$18*U3441</f>
        <v/>
      </c>
      <c r="U3441" s="26">
        <f>MIN(1, S3441/M3441)</f>
        <v/>
      </c>
      <c r="V3441" s="26">
        <f>N3441/(N3441+O3441)</f>
        <v/>
      </c>
      <c r="W3441" s="26">
        <f>U3441*V3441</f>
        <v/>
      </c>
      <c r="X3441" s="39">
        <f>T3441/N3441</f>
        <v/>
      </c>
      <c r="Y3441" s="41">
        <f>IF(W3441=MAXIFS(W$2:W$7201, A$2:A$7201, A3441, B$2:B$7201, B3441), "OPTIMAL", "")</f>
        <v/>
      </c>
    </row>
    <row r="3442" ht="20" customHeight="1">
      <c r="A3442" s="28" t="n">
        <v>4</v>
      </c>
      <c r="B3442" s="28" t="n">
        <v>45</v>
      </c>
      <c r="C3442" s="29" t="n">
        <v>115</v>
      </c>
      <c r="D3442" s="29" t="n">
        <v>2</v>
      </c>
      <c r="E3442" s="30" t="n">
        <v>0</v>
      </c>
      <c r="F3442" s="29" t="n">
        <v>0</v>
      </c>
      <c r="G3442" s="28" t="n">
        <v>50</v>
      </c>
      <c r="H3442" s="30" t="inlineStr">
        <is>
          <t>ON</t>
        </is>
      </c>
      <c r="I3442" s="31" t="n">
        <v>1132.611974342026</v>
      </c>
      <c r="J3442" s="31" t="n">
        <v>6657.967474874614</v>
      </c>
      <c r="K3442" s="31" t="n">
        <v>3166.666666666667</v>
      </c>
      <c r="L3442" s="31" t="n">
        <v>150</v>
      </c>
      <c r="M3442" s="31">
        <f>I3442+J3442+K3442+L3442</f>
        <v/>
      </c>
      <c r="N3442" s="31">
        <f>M3442*'Dashboard &amp; Optimisation'!$B$18/('Dashboard &amp; Optimisation'!$B$16/3.6)</f>
        <v/>
      </c>
      <c r="O3442" s="31" t="n">
        <v>414.1843539383909</v>
      </c>
      <c r="P3442" s="32" t="n">
        <v>0.4691885779518582</v>
      </c>
      <c r="Q3442" s="33" t="n">
        <v>0.2</v>
      </c>
      <c r="R3442" s="31" t="n">
        <v>460.4942186416646</v>
      </c>
      <c r="S3442" s="31">
        <f>R3442*IF(A3442=4, 2.0, 3.0)</f>
        <v/>
      </c>
      <c r="T3442" s="29">
        <f>'Dashboard &amp; Optimisation'!$B$18*U3442</f>
        <v/>
      </c>
      <c r="U3442" s="34">
        <f>MIN(1, S3442/M3442)</f>
        <v/>
      </c>
      <c r="V3442" s="34">
        <f>N3442/(N3442+O3442)</f>
        <v/>
      </c>
      <c r="W3442" s="34">
        <f>U3442*V3442</f>
        <v/>
      </c>
      <c r="X3442" s="32">
        <f>T3442/N3442</f>
        <v/>
      </c>
      <c r="Y3442" s="35">
        <f>IF(W3442=MAXIFS(W$2:W$7201, A$2:A$7201, A3442, B$2:B$7201, B3442), "OPTIMAL", "")</f>
        <v/>
      </c>
    </row>
    <row r="3443" ht="20" customHeight="1">
      <c r="A3443" s="36" t="n">
        <v>4</v>
      </c>
      <c r="B3443" s="36" t="n">
        <v>45</v>
      </c>
      <c r="C3443" s="37" t="n">
        <v>115</v>
      </c>
      <c r="D3443" s="37" t="n">
        <v>2</v>
      </c>
      <c r="E3443" s="6" t="n">
        <v>0</v>
      </c>
      <c r="F3443" s="37" t="n">
        <v>0</v>
      </c>
      <c r="G3443" s="36" t="n">
        <v>50</v>
      </c>
      <c r="H3443" s="6" t="inlineStr">
        <is>
          <t>OFF</t>
        </is>
      </c>
      <c r="I3443" s="38" t="n">
        <v>1132.611974342026</v>
      </c>
      <c r="J3443" s="38" t="n">
        <v>6657.967474874614</v>
      </c>
      <c r="K3443" s="38" t="n">
        <v>3166.666666666667</v>
      </c>
      <c r="L3443" s="38" t="n">
        <v>150</v>
      </c>
      <c r="M3443" s="38">
        <f>I3443+J3443+K3443+L3443</f>
        <v/>
      </c>
      <c r="N3443" s="38">
        <f>M3443*'Dashboard &amp; Optimisation'!$B$18/('Dashboard &amp; Optimisation'!$B$16/3.6)</f>
        <v/>
      </c>
      <c r="O3443" s="38" t="n">
        <v>414.1843539383909</v>
      </c>
      <c r="P3443" s="39" t="n">
        <v>0.7459797833290676</v>
      </c>
      <c r="Q3443" s="40" t="n">
        <v>0.2</v>
      </c>
      <c r="R3443" s="38" t="n">
        <v>289.6306742192591</v>
      </c>
      <c r="S3443" s="38">
        <f>R3443*IF(A3443=4, 2.0, 3.0)</f>
        <v/>
      </c>
      <c r="T3443" s="37">
        <f>'Dashboard &amp; Optimisation'!$B$18*U3443</f>
        <v/>
      </c>
      <c r="U3443" s="26">
        <f>MIN(1, S3443/M3443)</f>
        <v/>
      </c>
      <c r="V3443" s="26">
        <f>N3443/(N3443+O3443)</f>
        <v/>
      </c>
      <c r="W3443" s="26">
        <f>U3443*V3443</f>
        <v/>
      </c>
      <c r="X3443" s="39">
        <f>T3443/N3443</f>
        <v/>
      </c>
      <c r="Y3443" s="41">
        <f>IF(W3443=MAXIFS(W$2:W$7201, A$2:A$7201, A3443, B$2:B$7201, B3443), "OPTIMAL", "")</f>
        <v/>
      </c>
    </row>
    <row r="3444" ht="20" customHeight="1">
      <c r="A3444" s="28" t="n">
        <v>4</v>
      </c>
      <c r="B3444" s="28" t="n">
        <v>45</v>
      </c>
      <c r="C3444" s="29" t="n">
        <v>115</v>
      </c>
      <c r="D3444" s="29" t="n">
        <v>2</v>
      </c>
      <c r="E3444" s="30" t="n">
        <v>0</v>
      </c>
      <c r="F3444" s="29" t="n">
        <v>0</v>
      </c>
      <c r="G3444" s="28" t="n">
        <v>100</v>
      </c>
      <c r="H3444" s="30" t="inlineStr">
        <is>
          <t>ON</t>
        </is>
      </c>
      <c r="I3444" s="31" t="n">
        <v>1132.611974342026</v>
      </c>
      <c r="J3444" s="31" t="n">
        <v>6657.967474874614</v>
      </c>
      <c r="K3444" s="31" t="n">
        <v>3166.666666666667</v>
      </c>
      <c r="L3444" s="31" t="n">
        <v>150</v>
      </c>
      <c r="M3444" s="31">
        <f>I3444+J3444+K3444+L3444</f>
        <v/>
      </c>
      <c r="N3444" s="31">
        <f>M3444*'Dashboard &amp; Optimisation'!$B$18/('Dashboard &amp; Optimisation'!$B$16/3.6)</f>
        <v/>
      </c>
      <c r="O3444" s="31" t="n">
        <v>414.1843539383909</v>
      </c>
      <c r="P3444" s="32" t="n">
        <v>0.4698805559653013</v>
      </c>
      <c r="Q3444" s="33" t="n">
        <v>0.2</v>
      </c>
      <c r="R3444" s="31" t="n">
        <v>459.8160635859334</v>
      </c>
      <c r="S3444" s="31">
        <f>R3444*IF(A3444=4, 2.0, 3.0)</f>
        <v/>
      </c>
      <c r="T3444" s="29">
        <f>'Dashboard &amp; Optimisation'!$B$18*U3444</f>
        <v/>
      </c>
      <c r="U3444" s="34">
        <f>MIN(1, S3444/M3444)</f>
        <v/>
      </c>
      <c r="V3444" s="34">
        <f>N3444/(N3444+O3444)</f>
        <v/>
      </c>
      <c r="W3444" s="34">
        <f>U3444*V3444</f>
        <v/>
      </c>
      <c r="X3444" s="32">
        <f>T3444/N3444</f>
        <v/>
      </c>
      <c r="Y3444" s="35">
        <f>IF(W3444=MAXIFS(W$2:W$7201, A$2:A$7201, A3444, B$2:B$7201, B3444), "OPTIMAL", "")</f>
        <v/>
      </c>
    </row>
    <row r="3445" ht="20" customHeight="1">
      <c r="A3445" s="36" t="n">
        <v>4</v>
      </c>
      <c r="B3445" s="36" t="n">
        <v>45</v>
      </c>
      <c r="C3445" s="37" t="n">
        <v>115</v>
      </c>
      <c r="D3445" s="37" t="n">
        <v>2</v>
      </c>
      <c r="E3445" s="6" t="n">
        <v>0</v>
      </c>
      <c r="F3445" s="37" t="n">
        <v>0</v>
      </c>
      <c r="G3445" s="36" t="n">
        <v>100</v>
      </c>
      <c r="H3445" s="6" t="inlineStr">
        <is>
          <t>OFF</t>
        </is>
      </c>
      <c r="I3445" s="38" t="n">
        <v>1132.611974342026</v>
      </c>
      <c r="J3445" s="38" t="n">
        <v>6657.967474874614</v>
      </c>
      <c r="K3445" s="38" t="n">
        <v>3166.666666666667</v>
      </c>
      <c r="L3445" s="38" t="n">
        <v>150</v>
      </c>
      <c r="M3445" s="38">
        <f>I3445+J3445+K3445+L3445</f>
        <v/>
      </c>
      <c r="N3445" s="38">
        <f>M3445*'Dashboard &amp; Optimisation'!$B$18/('Dashboard &amp; Optimisation'!$B$16/3.6)</f>
        <v/>
      </c>
      <c r="O3445" s="38" t="n">
        <v>414.1843539383909</v>
      </c>
      <c r="P3445" s="39" t="n">
        <v>0.7466717613425105</v>
      </c>
      <c r="Q3445" s="40" t="n">
        <v>0.2</v>
      </c>
      <c r="R3445" s="38" t="n">
        <v>289.362259007978</v>
      </c>
      <c r="S3445" s="38">
        <f>R3445*IF(A3445=4, 2.0, 3.0)</f>
        <v/>
      </c>
      <c r="T3445" s="37">
        <f>'Dashboard &amp; Optimisation'!$B$18*U3445</f>
        <v/>
      </c>
      <c r="U3445" s="26">
        <f>MIN(1, S3445/M3445)</f>
        <v/>
      </c>
      <c r="V3445" s="26">
        <f>N3445/(N3445+O3445)</f>
        <v/>
      </c>
      <c r="W3445" s="26">
        <f>U3445*V3445</f>
        <v/>
      </c>
      <c r="X3445" s="39">
        <f>T3445/N3445</f>
        <v/>
      </c>
      <c r="Y3445" s="41">
        <f>IF(W3445=MAXIFS(W$2:W$7201, A$2:A$7201, A3445, B$2:B$7201, B3445), "OPTIMAL", "")</f>
        <v/>
      </c>
    </row>
    <row r="3446" ht="20" customHeight="1">
      <c r="A3446" s="28" t="n">
        <v>4</v>
      </c>
      <c r="B3446" s="28" t="n">
        <v>45</v>
      </c>
      <c r="C3446" s="29" t="n">
        <v>115</v>
      </c>
      <c r="D3446" s="29" t="n">
        <v>2</v>
      </c>
      <c r="E3446" s="30" t="n">
        <v>0</v>
      </c>
      <c r="F3446" s="29" t="n">
        <v>0</v>
      </c>
      <c r="G3446" s="28" t="n">
        <v>150</v>
      </c>
      <c r="H3446" s="30" t="inlineStr">
        <is>
          <t>ON</t>
        </is>
      </c>
      <c r="I3446" s="31" t="n">
        <v>1132.611974342026</v>
      </c>
      <c r="J3446" s="31" t="n">
        <v>6657.967474874614</v>
      </c>
      <c r="K3446" s="31" t="n">
        <v>3166.666666666667</v>
      </c>
      <c r="L3446" s="31" t="n">
        <v>150</v>
      </c>
      <c r="M3446" s="31">
        <f>I3446+J3446+K3446+L3446</f>
        <v/>
      </c>
      <c r="N3446" s="31">
        <f>M3446*'Dashboard &amp; Optimisation'!$B$18/('Dashboard &amp; Optimisation'!$B$16/3.6)</f>
        <v/>
      </c>
      <c r="O3446" s="31" t="n">
        <v>414.1843539383909</v>
      </c>
      <c r="P3446" s="32" t="n">
        <v>0.4705725339787443</v>
      </c>
      <c r="Q3446" s="33" t="n">
        <v>0.2</v>
      </c>
      <c r="R3446" s="31" t="n">
        <v>459.139902987398</v>
      </c>
      <c r="S3446" s="31">
        <f>R3446*IF(A3446=4, 2.0, 3.0)</f>
        <v/>
      </c>
      <c r="T3446" s="29">
        <f>'Dashboard &amp; Optimisation'!$B$18*U3446</f>
        <v/>
      </c>
      <c r="U3446" s="34">
        <f>MIN(1, S3446/M3446)</f>
        <v/>
      </c>
      <c r="V3446" s="34">
        <f>N3446/(N3446+O3446)</f>
        <v/>
      </c>
      <c r="W3446" s="34">
        <f>U3446*V3446</f>
        <v/>
      </c>
      <c r="X3446" s="32">
        <f>T3446/N3446</f>
        <v/>
      </c>
      <c r="Y3446" s="35">
        <f>IF(W3446=MAXIFS(W$2:W$7201, A$2:A$7201, A3446, B$2:B$7201, B3446), "OPTIMAL", "")</f>
        <v/>
      </c>
    </row>
    <row r="3447" ht="20" customHeight="1">
      <c r="A3447" s="36" t="n">
        <v>4</v>
      </c>
      <c r="B3447" s="36" t="n">
        <v>45</v>
      </c>
      <c r="C3447" s="37" t="n">
        <v>115</v>
      </c>
      <c r="D3447" s="37" t="n">
        <v>2</v>
      </c>
      <c r="E3447" s="6" t="n">
        <v>0</v>
      </c>
      <c r="F3447" s="37" t="n">
        <v>0</v>
      </c>
      <c r="G3447" s="36" t="n">
        <v>150</v>
      </c>
      <c r="H3447" s="6" t="inlineStr">
        <is>
          <t>OFF</t>
        </is>
      </c>
      <c r="I3447" s="38" t="n">
        <v>1132.611974342026</v>
      </c>
      <c r="J3447" s="38" t="n">
        <v>6657.967474874614</v>
      </c>
      <c r="K3447" s="38" t="n">
        <v>3166.666666666667</v>
      </c>
      <c r="L3447" s="38" t="n">
        <v>150</v>
      </c>
      <c r="M3447" s="38">
        <f>I3447+J3447+K3447+L3447</f>
        <v/>
      </c>
      <c r="N3447" s="38">
        <f>M3447*'Dashboard &amp; Optimisation'!$B$18/('Dashboard &amp; Optimisation'!$B$16/3.6)</f>
        <v/>
      </c>
      <c r="O3447" s="38" t="n">
        <v>414.1843539383909</v>
      </c>
      <c r="P3447" s="39" t="n">
        <v>0.7473637393559536</v>
      </c>
      <c r="Q3447" s="40" t="n">
        <v>0.2</v>
      </c>
      <c r="R3447" s="38" t="n">
        <v>289.094340843623</v>
      </c>
      <c r="S3447" s="38">
        <f>R3447*IF(A3447=4, 2.0, 3.0)</f>
        <v/>
      </c>
      <c r="T3447" s="37">
        <f>'Dashboard &amp; Optimisation'!$B$18*U3447</f>
        <v/>
      </c>
      <c r="U3447" s="26">
        <f>MIN(1, S3447/M3447)</f>
        <v/>
      </c>
      <c r="V3447" s="26">
        <f>N3447/(N3447+O3447)</f>
        <v/>
      </c>
      <c r="W3447" s="26">
        <f>U3447*V3447</f>
        <v/>
      </c>
      <c r="X3447" s="39">
        <f>T3447/N3447</f>
        <v/>
      </c>
      <c r="Y3447" s="41">
        <f>IF(W3447=MAXIFS(W$2:W$7201, A$2:A$7201, A3447, B$2:B$7201, B3447), "OPTIMAL", "")</f>
        <v/>
      </c>
    </row>
    <row r="3448" ht="20" customHeight="1">
      <c r="A3448" s="28" t="n">
        <v>4</v>
      </c>
      <c r="B3448" s="28" t="n">
        <v>45</v>
      </c>
      <c r="C3448" s="29" t="n">
        <v>115</v>
      </c>
      <c r="D3448" s="29" t="n">
        <v>2</v>
      </c>
      <c r="E3448" s="30" t="n">
        <v>0</v>
      </c>
      <c r="F3448" s="29" t="n">
        <v>0</v>
      </c>
      <c r="G3448" s="28" t="n">
        <v>200</v>
      </c>
      <c r="H3448" s="30" t="inlineStr">
        <is>
          <t>ON</t>
        </is>
      </c>
      <c r="I3448" s="31" t="n">
        <v>1132.611974342026</v>
      </c>
      <c r="J3448" s="31" t="n">
        <v>6657.967474874614</v>
      </c>
      <c r="K3448" s="31" t="n">
        <v>3166.666666666667</v>
      </c>
      <c r="L3448" s="31" t="n">
        <v>150</v>
      </c>
      <c r="M3448" s="31">
        <f>I3448+J3448+K3448+L3448</f>
        <v/>
      </c>
      <c r="N3448" s="31">
        <f>M3448*'Dashboard &amp; Optimisation'!$B$18/('Dashboard &amp; Optimisation'!$B$16/3.6)</f>
        <v/>
      </c>
      <c r="O3448" s="31" t="n">
        <v>414.1843539383909</v>
      </c>
      <c r="P3448" s="32" t="n">
        <v>0.4712645119921873</v>
      </c>
      <c r="Q3448" s="33" t="n">
        <v>0.2</v>
      </c>
      <c r="R3448" s="31" t="n">
        <v>458.4657280604158</v>
      </c>
      <c r="S3448" s="31">
        <f>R3448*IF(A3448=4, 2.0, 3.0)</f>
        <v/>
      </c>
      <c r="T3448" s="29">
        <f>'Dashboard &amp; Optimisation'!$B$18*U3448</f>
        <v/>
      </c>
      <c r="U3448" s="34">
        <f>MIN(1, S3448/M3448)</f>
        <v/>
      </c>
      <c r="V3448" s="34">
        <f>N3448/(N3448+O3448)</f>
        <v/>
      </c>
      <c r="W3448" s="34">
        <f>U3448*V3448</f>
        <v/>
      </c>
      <c r="X3448" s="32">
        <f>T3448/N3448</f>
        <v/>
      </c>
      <c r="Y3448" s="35">
        <f>IF(W3448=MAXIFS(W$2:W$7201, A$2:A$7201, A3448, B$2:B$7201, B3448), "OPTIMAL", "")</f>
        <v/>
      </c>
    </row>
    <row r="3449" ht="20" customHeight="1">
      <c r="A3449" s="36" t="n">
        <v>4</v>
      </c>
      <c r="B3449" s="36" t="n">
        <v>45</v>
      </c>
      <c r="C3449" s="37" t="n">
        <v>115</v>
      </c>
      <c r="D3449" s="37" t="n">
        <v>2</v>
      </c>
      <c r="E3449" s="6" t="n">
        <v>0</v>
      </c>
      <c r="F3449" s="37" t="n">
        <v>0</v>
      </c>
      <c r="G3449" s="36" t="n">
        <v>200</v>
      </c>
      <c r="H3449" s="6" t="inlineStr">
        <is>
          <t>OFF</t>
        </is>
      </c>
      <c r="I3449" s="38" t="n">
        <v>1132.611974342026</v>
      </c>
      <c r="J3449" s="38" t="n">
        <v>6657.967474874614</v>
      </c>
      <c r="K3449" s="38" t="n">
        <v>3166.666666666667</v>
      </c>
      <c r="L3449" s="38" t="n">
        <v>150</v>
      </c>
      <c r="M3449" s="38">
        <f>I3449+J3449+K3449+L3449</f>
        <v/>
      </c>
      <c r="N3449" s="38">
        <f>M3449*'Dashboard &amp; Optimisation'!$B$18/('Dashboard &amp; Optimisation'!$B$16/3.6)</f>
        <v/>
      </c>
      <c r="O3449" s="38" t="n">
        <v>414.1843539383909</v>
      </c>
      <c r="P3449" s="39" t="n">
        <v>0.7480557173693966</v>
      </c>
      <c r="Q3449" s="40" t="n">
        <v>0.2</v>
      </c>
      <c r="R3449" s="38" t="n">
        <v>288.8269183468362</v>
      </c>
      <c r="S3449" s="38">
        <f>R3449*IF(A3449=4, 2.0, 3.0)</f>
        <v/>
      </c>
      <c r="T3449" s="37">
        <f>'Dashboard &amp; Optimisation'!$B$18*U3449</f>
        <v/>
      </c>
      <c r="U3449" s="26">
        <f>MIN(1, S3449/M3449)</f>
        <v/>
      </c>
      <c r="V3449" s="26">
        <f>N3449/(N3449+O3449)</f>
        <v/>
      </c>
      <c r="W3449" s="26">
        <f>U3449*V3449</f>
        <v/>
      </c>
      <c r="X3449" s="39">
        <f>T3449/N3449</f>
        <v/>
      </c>
      <c r="Y3449" s="41">
        <f>IF(W3449=MAXIFS(W$2:W$7201, A$2:A$7201, A3449, B$2:B$7201, B3449), "OPTIMAL", "")</f>
        <v/>
      </c>
    </row>
    <row r="3450" ht="20" customHeight="1">
      <c r="A3450" s="28" t="n">
        <v>4</v>
      </c>
      <c r="B3450" s="28" t="n">
        <v>45</v>
      </c>
      <c r="C3450" s="29" t="n">
        <v>115</v>
      </c>
      <c r="D3450" s="29" t="n">
        <v>2</v>
      </c>
      <c r="E3450" s="30" t="n">
        <v>4</v>
      </c>
      <c r="F3450" s="29" t="n">
        <v>1.5</v>
      </c>
      <c r="G3450" s="28" t="n">
        <v>50</v>
      </c>
      <c r="H3450" s="30" t="inlineStr">
        <is>
          <t>ON</t>
        </is>
      </c>
      <c r="I3450" s="31" t="n">
        <v>1132.611974342026</v>
      </c>
      <c r="J3450" s="31" t="n">
        <v>6657.967474874614</v>
      </c>
      <c r="K3450" s="31" t="n">
        <v>3166.666666666667</v>
      </c>
      <c r="L3450" s="31" t="n">
        <v>150</v>
      </c>
      <c r="M3450" s="31">
        <f>I3450+J3450+K3450+L3450</f>
        <v/>
      </c>
      <c r="N3450" s="31">
        <f>M3450*'Dashboard &amp; Optimisation'!$B$18/('Dashboard &amp; Optimisation'!$B$16/3.6)</f>
        <v/>
      </c>
      <c r="O3450" s="31" t="n">
        <v>639.7039832597004</v>
      </c>
      <c r="P3450" s="32" t="n">
        <v>0.06858892119617455</v>
      </c>
      <c r="Q3450" s="33" t="n">
        <v>5.838042351605651</v>
      </c>
      <c r="R3450" s="31" t="n">
        <v>3239.225680523523</v>
      </c>
      <c r="S3450" s="31">
        <f>R3450*IF(A3450=4, 2.0, 3.0)</f>
        <v/>
      </c>
      <c r="T3450" s="29">
        <f>'Dashboard &amp; Optimisation'!$B$18*U3450</f>
        <v/>
      </c>
      <c r="U3450" s="34">
        <f>MIN(1, S3450/M3450)</f>
        <v/>
      </c>
      <c r="V3450" s="34">
        <f>N3450/(N3450+O3450)</f>
        <v/>
      </c>
      <c r="W3450" s="34">
        <f>U3450*V3450</f>
        <v/>
      </c>
      <c r="X3450" s="32">
        <f>T3450/N3450</f>
        <v/>
      </c>
      <c r="Y3450" s="35">
        <f>IF(W3450=MAXIFS(W$2:W$7201, A$2:A$7201, A3450, B$2:B$7201, B3450), "OPTIMAL", "")</f>
        <v/>
      </c>
    </row>
    <row r="3451" ht="20" customHeight="1">
      <c r="A3451" s="36" t="n">
        <v>4</v>
      </c>
      <c r="B3451" s="36" t="n">
        <v>45</v>
      </c>
      <c r="C3451" s="37" t="n">
        <v>115</v>
      </c>
      <c r="D3451" s="37" t="n">
        <v>2</v>
      </c>
      <c r="E3451" s="6" t="n">
        <v>4</v>
      </c>
      <c r="F3451" s="37" t="n">
        <v>1.5</v>
      </c>
      <c r="G3451" s="36" t="n">
        <v>50</v>
      </c>
      <c r="H3451" s="6" t="inlineStr">
        <is>
          <t>OFF</t>
        </is>
      </c>
      <c r="I3451" s="38" t="n">
        <v>1132.611974342026</v>
      </c>
      <c r="J3451" s="38" t="n">
        <v>6657.967474874614</v>
      </c>
      <c r="K3451" s="38" t="n">
        <v>3166.666666666667</v>
      </c>
      <c r="L3451" s="38" t="n">
        <v>150</v>
      </c>
      <c r="M3451" s="38">
        <f>I3451+J3451+K3451+L3451</f>
        <v/>
      </c>
      <c r="N3451" s="38">
        <f>M3451*'Dashboard &amp; Optimisation'!$B$18/('Dashboard &amp; Optimisation'!$B$16/3.6)</f>
        <v/>
      </c>
      <c r="O3451" s="38" t="n">
        <v>639.7039832597004</v>
      </c>
      <c r="P3451" s="39" t="n">
        <v>0.2789935613384746</v>
      </c>
      <c r="Q3451" s="40" t="n">
        <v>5.838042351605651</v>
      </c>
      <c r="R3451" s="38" t="n">
        <v>796.3445244835252</v>
      </c>
      <c r="S3451" s="38">
        <f>R3451*IF(A3451=4, 2.0, 3.0)</f>
        <v/>
      </c>
      <c r="T3451" s="37">
        <f>'Dashboard &amp; Optimisation'!$B$18*U3451</f>
        <v/>
      </c>
      <c r="U3451" s="26">
        <f>MIN(1, S3451/M3451)</f>
        <v/>
      </c>
      <c r="V3451" s="26">
        <f>N3451/(N3451+O3451)</f>
        <v/>
      </c>
      <c r="W3451" s="26">
        <f>U3451*V3451</f>
        <v/>
      </c>
      <c r="X3451" s="39">
        <f>T3451/N3451</f>
        <v/>
      </c>
      <c r="Y3451" s="41">
        <f>IF(W3451=MAXIFS(W$2:W$7201, A$2:A$7201, A3451, B$2:B$7201, B3451), "OPTIMAL", "")</f>
        <v/>
      </c>
    </row>
    <row r="3452" ht="20" customHeight="1">
      <c r="A3452" s="28" t="n">
        <v>4</v>
      </c>
      <c r="B3452" s="28" t="n">
        <v>45</v>
      </c>
      <c r="C3452" s="29" t="n">
        <v>115</v>
      </c>
      <c r="D3452" s="29" t="n">
        <v>2</v>
      </c>
      <c r="E3452" s="30" t="n">
        <v>4</v>
      </c>
      <c r="F3452" s="29" t="n">
        <v>1.5</v>
      </c>
      <c r="G3452" s="28" t="n">
        <v>100</v>
      </c>
      <c r="H3452" s="30" t="inlineStr">
        <is>
          <t>ON</t>
        </is>
      </c>
      <c r="I3452" s="31" t="n">
        <v>1132.611974342026</v>
      </c>
      <c r="J3452" s="31" t="n">
        <v>6657.967474874614</v>
      </c>
      <c r="K3452" s="31" t="n">
        <v>3166.666666666667</v>
      </c>
      <c r="L3452" s="31" t="n">
        <v>150</v>
      </c>
      <c r="M3452" s="31">
        <f>I3452+J3452+K3452+L3452</f>
        <v/>
      </c>
      <c r="N3452" s="31">
        <f>M3452*'Dashboard &amp; Optimisation'!$B$18/('Dashboard &amp; Optimisation'!$B$16/3.6)</f>
        <v/>
      </c>
      <c r="O3452" s="31" t="n">
        <v>639.7039832597004</v>
      </c>
      <c r="P3452" s="32" t="n">
        <v>0.06928089920961758</v>
      </c>
      <c r="Q3452" s="33" t="n">
        <v>5.838042351605651</v>
      </c>
      <c r="R3452" s="31" t="n">
        <v>3206.872276092087</v>
      </c>
      <c r="S3452" s="31">
        <f>R3452*IF(A3452=4, 2.0, 3.0)</f>
        <v/>
      </c>
      <c r="T3452" s="29">
        <f>'Dashboard &amp; Optimisation'!$B$18*U3452</f>
        <v/>
      </c>
      <c r="U3452" s="34">
        <f>MIN(1, S3452/M3452)</f>
        <v/>
      </c>
      <c r="V3452" s="34">
        <f>N3452/(N3452+O3452)</f>
        <v/>
      </c>
      <c r="W3452" s="34">
        <f>U3452*V3452</f>
        <v/>
      </c>
      <c r="X3452" s="32">
        <f>T3452/N3452</f>
        <v/>
      </c>
      <c r="Y3452" s="35">
        <f>IF(W3452=MAXIFS(W$2:W$7201, A$2:A$7201, A3452, B$2:B$7201, B3452), "OPTIMAL", "")</f>
        <v/>
      </c>
    </row>
    <row r="3453" ht="20" customHeight="1">
      <c r="A3453" s="36" t="n">
        <v>4</v>
      </c>
      <c r="B3453" s="36" t="n">
        <v>45</v>
      </c>
      <c r="C3453" s="37" t="n">
        <v>115</v>
      </c>
      <c r="D3453" s="37" t="n">
        <v>2</v>
      </c>
      <c r="E3453" s="6" t="n">
        <v>4</v>
      </c>
      <c r="F3453" s="37" t="n">
        <v>1.5</v>
      </c>
      <c r="G3453" s="36" t="n">
        <v>100</v>
      </c>
      <c r="H3453" s="6" t="inlineStr">
        <is>
          <t>OFF</t>
        </is>
      </c>
      <c r="I3453" s="38" t="n">
        <v>1132.611974342026</v>
      </c>
      <c r="J3453" s="38" t="n">
        <v>6657.967474874614</v>
      </c>
      <c r="K3453" s="38" t="n">
        <v>3166.666666666667</v>
      </c>
      <c r="L3453" s="38" t="n">
        <v>150</v>
      </c>
      <c r="M3453" s="38">
        <f>I3453+J3453+K3453+L3453</f>
        <v/>
      </c>
      <c r="N3453" s="38">
        <f>M3453*'Dashboard &amp; Optimisation'!$B$18/('Dashboard &amp; Optimisation'!$B$16/3.6)</f>
        <v/>
      </c>
      <c r="O3453" s="38" t="n">
        <v>639.7039832597004</v>
      </c>
      <c r="P3453" s="39" t="n">
        <v>0.2796855393519176</v>
      </c>
      <c r="Q3453" s="40" t="n">
        <v>5.838042351605651</v>
      </c>
      <c r="R3453" s="38" t="n">
        <v>794.3742656587565</v>
      </c>
      <c r="S3453" s="38">
        <f>R3453*IF(A3453=4, 2.0, 3.0)</f>
        <v/>
      </c>
      <c r="T3453" s="37">
        <f>'Dashboard &amp; Optimisation'!$B$18*U3453</f>
        <v/>
      </c>
      <c r="U3453" s="26">
        <f>MIN(1, S3453/M3453)</f>
        <v/>
      </c>
      <c r="V3453" s="26">
        <f>N3453/(N3453+O3453)</f>
        <v/>
      </c>
      <c r="W3453" s="26">
        <f>U3453*V3453</f>
        <v/>
      </c>
      <c r="X3453" s="39">
        <f>T3453/N3453</f>
        <v/>
      </c>
      <c r="Y3453" s="41">
        <f>IF(W3453=MAXIFS(W$2:W$7201, A$2:A$7201, A3453, B$2:B$7201, B3453), "OPTIMAL", "")</f>
        <v/>
      </c>
    </row>
    <row r="3454" ht="20" customHeight="1">
      <c r="A3454" s="28" t="n">
        <v>4</v>
      </c>
      <c r="B3454" s="28" t="n">
        <v>45</v>
      </c>
      <c r="C3454" s="29" t="n">
        <v>115</v>
      </c>
      <c r="D3454" s="29" t="n">
        <v>2</v>
      </c>
      <c r="E3454" s="30" t="n">
        <v>4</v>
      </c>
      <c r="F3454" s="29" t="n">
        <v>1.5</v>
      </c>
      <c r="G3454" s="28" t="n">
        <v>150</v>
      </c>
      <c r="H3454" s="30" t="inlineStr">
        <is>
          <t>ON</t>
        </is>
      </c>
      <c r="I3454" s="31" t="n">
        <v>1132.611974342026</v>
      </c>
      <c r="J3454" s="31" t="n">
        <v>6657.967474874614</v>
      </c>
      <c r="K3454" s="31" t="n">
        <v>3166.666666666667</v>
      </c>
      <c r="L3454" s="31" t="n">
        <v>150</v>
      </c>
      <c r="M3454" s="31">
        <f>I3454+J3454+K3454+L3454</f>
        <v/>
      </c>
      <c r="N3454" s="31">
        <f>M3454*'Dashboard &amp; Optimisation'!$B$18/('Dashboard &amp; Optimisation'!$B$16/3.6)</f>
        <v/>
      </c>
      <c r="O3454" s="31" t="n">
        <v>639.7039832597004</v>
      </c>
      <c r="P3454" s="32" t="n">
        <v>0.0699728772230606</v>
      </c>
      <c r="Q3454" s="33" t="n">
        <v>5.838042351605651</v>
      </c>
      <c r="R3454" s="31" t="n">
        <v>3175.158772302587</v>
      </c>
      <c r="S3454" s="31">
        <f>R3454*IF(A3454=4, 2.0, 3.0)</f>
        <v/>
      </c>
      <c r="T3454" s="29">
        <f>'Dashboard &amp; Optimisation'!$B$18*U3454</f>
        <v/>
      </c>
      <c r="U3454" s="34">
        <f>MIN(1, S3454/M3454)</f>
        <v/>
      </c>
      <c r="V3454" s="34">
        <f>N3454/(N3454+O3454)</f>
        <v/>
      </c>
      <c r="W3454" s="34">
        <f>U3454*V3454</f>
        <v/>
      </c>
      <c r="X3454" s="32">
        <f>T3454/N3454</f>
        <v/>
      </c>
      <c r="Y3454" s="35">
        <f>IF(W3454=MAXIFS(W$2:W$7201, A$2:A$7201, A3454, B$2:B$7201, B3454), "OPTIMAL", "")</f>
        <v/>
      </c>
    </row>
    <row r="3455" ht="20" customHeight="1">
      <c r="A3455" s="36" t="n">
        <v>4</v>
      </c>
      <c r="B3455" s="36" t="n">
        <v>45</v>
      </c>
      <c r="C3455" s="37" t="n">
        <v>115</v>
      </c>
      <c r="D3455" s="37" t="n">
        <v>2</v>
      </c>
      <c r="E3455" s="6" t="n">
        <v>4</v>
      </c>
      <c r="F3455" s="37" t="n">
        <v>1.5</v>
      </c>
      <c r="G3455" s="36" t="n">
        <v>150</v>
      </c>
      <c r="H3455" s="6" t="inlineStr">
        <is>
          <t>OFF</t>
        </is>
      </c>
      <c r="I3455" s="38" t="n">
        <v>1132.611974342026</v>
      </c>
      <c r="J3455" s="38" t="n">
        <v>6657.967474874614</v>
      </c>
      <c r="K3455" s="38" t="n">
        <v>3166.666666666667</v>
      </c>
      <c r="L3455" s="38" t="n">
        <v>150</v>
      </c>
      <c r="M3455" s="38">
        <f>I3455+J3455+K3455+L3455</f>
        <v/>
      </c>
      <c r="N3455" s="38">
        <f>M3455*'Dashboard &amp; Optimisation'!$B$18/('Dashboard &amp; Optimisation'!$B$16/3.6)</f>
        <v/>
      </c>
      <c r="O3455" s="38" t="n">
        <v>639.7039832597004</v>
      </c>
      <c r="P3455" s="39" t="n">
        <v>0.2803775173653606</v>
      </c>
      <c r="Q3455" s="40" t="n">
        <v>5.838042351605651</v>
      </c>
      <c r="R3455" s="38" t="n">
        <v>792.4137321200973</v>
      </c>
      <c r="S3455" s="38">
        <f>R3455*IF(A3455=4, 2.0, 3.0)</f>
        <v/>
      </c>
      <c r="T3455" s="37">
        <f>'Dashboard &amp; Optimisation'!$B$18*U3455</f>
        <v/>
      </c>
      <c r="U3455" s="26">
        <f>MIN(1, S3455/M3455)</f>
        <v/>
      </c>
      <c r="V3455" s="26">
        <f>N3455/(N3455+O3455)</f>
        <v/>
      </c>
      <c r="W3455" s="26">
        <f>U3455*V3455</f>
        <v/>
      </c>
      <c r="X3455" s="39">
        <f>T3455/N3455</f>
        <v/>
      </c>
      <c r="Y3455" s="41">
        <f>IF(W3455=MAXIFS(W$2:W$7201, A$2:A$7201, A3455, B$2:B$7201, B3455), "OPTIMAL", "")</f>
        <v/>
      </c>
    </row>
    <row r="3456" ht="20" customHeight="1">
      <c r="A3456" s="28" t="n">
        <v>4</v>
      </c>
      <c r="B3456" s="28" t="n">
        <v>45</v>
      </c>
      <c r="C3456" s="29" t="n">
        <v>115</v>
      </c>
      <c r="D3456" s="29" t="n">
        <v>2</v>
      </c>
      <c r="E3456" s="30" t="n">
        <v>4</v>
      </c>
      <c r="F3456" s="29" t="n">
        <v>1.5</v>
      </c>
      <c r="G3456" s="28" t="n">
        <v>200</v>
      </c>
      <c r="H3456" s="30" t="inlineStr">
        <is>
          <t>ON</t>
        </is>
      </c>
      <c r="I3456" s="31" t="n">
        <v>1132.611974342026</v>
      </c>
      <c r="J3456" s="31" t="n">
        <v>6657.967474874614</v>
      </c>
      <c r="K3456" s="31" t="n">
        <v>3166.666666666667</v>
      </c>
      <c r="L3456" s="31" t="n">
        <v>150</v>
      </c>
      <c r="M3456" s="31">
        <f>I3456+J3456+K3456+L3456</f>
        <v/>
      </c>
      <c r="N3456" s="31">
        <f>M3456*'Dashboard &amp; Optimisation'!$B$18/('Dashboard &amp; Optimisation'!$B$16/3.6)</f>
        <v/>
      </c>
      <c r="O3456" s="31" t="n">
        <v>639.7039832597004</v>
      </c>
      <c r="P3456" s="32" t="n">
        <v>0.07066485523650362</v>
      </c>
      <c r="Q3456" s="33" t="n">
        <v>5.838042351605651</v>
      </c>
      <c r="R3456" s="31" t="n">
        <v>3144.066370679876</v>
      </c>
      <c r="S3456" s="31">
        <f>R3456*IF(A3456=4, 2.0, 3.0)</f>
        <v/>
      </c>
      <c r="T3456" s="29">
        <f>'Dashboard &amp; Optimisation'!$B$18*U3456</f>
        <v/>
      </c>
      <c r="U3456" s="34">
        <f>MIN(1, S3456/M3456)</f>
        <v/>
      </c>
      <c r="V3456" s="34">
        <f>N3456/(N3456+O3456)</f>
        <v/>
      </c>
      <c r="W3456" s="34">
        <f>U3456*V3456</f>
        <v/>
      </c>
      <c r="X3456" s="32">
        <f>T3456/N3456</f>
        <v/>
      </c>
      <c r="Y3456" s="35">
        <f>IF(W3456=MAXIFS(W$2:W$7201, A$2:A$7201, A3456, B$2:B$7201, B3456), "OPTIMAL", "")</f>
        <v/>
      </c>
    </row>
    <row r="3457" ht="20" customHeight="1">
      <c r="A3457" s="36" t="n">
        <v>4</v>
      </c>
      <c r="B3457" s="36" t="n">
        <v>45</v>
      </c>
      <c r="C3457" s="37" t="n">
        <v>115</v>
      </c>
      <c r="D3457" s="37" t="n">
        <v>2</v>
      </c>
      <c r="E3457" s="6" t="n">
        <v>4</v>
      </c>
      <c r="F3457" s="37" t="n">
        <v>1.5</v>
      </c>
      <c r="G3457" s="36" t="n">
        <v>200</v>
      </c>
      <c r="H3457" s="6" t="inlineStr">
        <is>
          <t>OFF</t>
        </is>
      </c>
      <c r="I3457" s="38" t="n">
        <v>1132.611974342026</v>
      </c>
      <c r="J3457" s="38" t="n">
        <v>6657.967474874614</v>
      </c>
      <c r="K3457" s="38" t="n">
        <v>3166.666666666667</v>
      </c>
      <c r="L3457" s="38" t="n">
        <v>150</v>
      </c>
      <c r="M3457" s="38">
        <f>I3457+J3457+K3457+L3457</f>
        <v/>
      </c>
      <c r="N3457" s="38">
        <f>M3457*'Dashboard &amp; Optimisation'!$B$18/('Dashboard &amp; Optimisation'!$B$16/3.6)</f>
        <v/>
      </c>
      <c r="O3457" s="38" t="n">
        <v>639.7039832597004</v>
      </c>
      <c r="P3457" s="39" t="n">
        <v>0.2810694953788037</v>
      </c>
      <c r="Q3457" s="40" t="n">
        <v>5.838042351605651</v>
      </c>
      <c r="R3457" s="38" t="n">
        <v>790.46285203815</v>
      </c>
      <c r="S3457" s="38">
        <f>R3457*IF(A3457=4, 2.0, 3.0)</f>
        <v/>
      </c>
      <c r="T3457" s="37">
        <f>'Dashboard &amp; Optimisation'!$B$18*U3457</f>
        <v/>
      </c>
      <c r="U3457" s="26">
        <f>MIN(1, S3457/M3457)</f>
        <v/>
      </c>
      <c r="V3457" s="26">
        <f>N3457/(N3457+O3457)</f>
        <v/>
      </c>
      <c r="W3457" s="26">
        <f>U3457*V3457</f>
        <v/>
      </c>
      <c r="X3457" s="39">
        <f>T3457/N3457</f>
        <v/>
      </c>
      <c r="Y3457" s="41">
        <f>IF(W3457=MAXIFS(W$2:W$7201, A$2:A$7201, A3457, B$2:B$7201, B3457), "OPTIMAL", "")</f>
        <v/>
      </c>
    </row>
    <row r="3458" ht="20" customHeight="1">
      <c r="A3458" s="28" t="n">
        <v>4</v>
      </c>
      <c r="B3458" s="28" t="n">
        <v>45</v>
      </c>
      <c r="C3458" s="29" t="n">
        <v>115</v>
      </c>
      <c r="D3458" s="29" t="n">
        <v>2</v>
      </c>
      <c r="E3458" s="30" t="n">
        <v>4</v>
      </c>
      <c r="F3458" s="29" t="n">
        <v>2</v>
      </c>
      <c r="G3458" s="28" t="n">
        <v>50</v>
      </c>
      <c r="H3458" s="30" t="inlineStr">
        <is>
          <t>ON</t>
        </is>
      </c>
      <c r="I3458" s="31" t="n">
        <v>1132.611974342026</v>
      </c>
      <c r="J3458" s="31" t="n">
        <v>6657.967474874614</v>
      </c>
      <c r="K3458" s="31" t="n">
        <v>3166.666666666667</v>
      </c>
      <c r="L3458" s="31" t="n">
        <v>150</v>
      </c>
      <c r="M3458" s="31">
        <f>I3458+J3458+K3458+L3458</f>
        <v/>
      </c>
      <c r="N3458" s="31">
        <f>M3458*'Dashboard &amp; Optimisation'!$B$18/('Dashboard &amp; Optimisation'!$B$16/3.6)</f>
        <v/>
      </c>
      <c r="O3458" s="31" t="n">
        <v>717.7416437824783</v>
      </c>
      <c r="P3458" s="32" t="n">
        <v>0.06543068788240174</v>
      </c>
      <c r="Q3458" s="33" t="n">
        <v>7.717389802140867</v>
      </c>
      <c r="R3458" s="31" t="n">
        <v>3427.92470485931</v>
      </c>
      <c r="S3458" s="31">
        <f>R3458*IF(A3458=4, 2.0, 3.0)</f>
        <v/>
      </c>
      <c r="T3458" s="29">
        <f>'Dashboard &amp; Optimisation'!$B$18*U3458</f>
        <v/>
      </c>
      <c r="U3458" s="34">
        <f>MIN(1, S3458/M3458)</f>
        <v/>
      </c>
      <c r="V3458" s="34">
        <f>N3458/(N3458+O3458)</f>
        <v/>
      </c>
      <c r="W3458" s="34">
        <f>U3458*V3458</f>
        <v/>
      </c>
      <c r="X3458" s="32">
        <f>T3458/N3458</f>
        <v/>
      </c>
      <c r="Y3458" s="35">
        <f>IF(W3458=MAXIFS(W$2:W$7201, A$2:A$7201, A3458, B$2:B$7201, B3458), "OPTIMAL", "")</f>
        <v/>
      </c>
    </row>
    <row r="3459" ht="20" customHeight="1">
      <c r="A3459" s="36" t="n">
        <v>4</v>
      </c>
      <c r="B3459" s="36" t="n">
        <v>45</v>
      </c>
      <c r="C3459" s="37" t="n">
        <v>115</v>
      </c>
      <c r="D3459" s="37" t="n">
        <v>2</v>
      </c>
      <c r="E3459" s="6" t="n">
        <v>4</v>
      </c>
      <c r="F3459" s="37" t="n">
        <v>2</v>
      </c>
      <c r="G3459" s="36" t="n">
        <v>50</v>
      </c>
      <c r="H3459" s="6" t="inlineStr">
        <is>
          <t>OFF</t>
        </is>
      </c>
      <c r="I3459" s="38" t="n">
        <v>1132.611974342026</v>
      </c>
      <c r="J3459" s="38" t="n">
        <v>6657.967474874614</v>
      </c>
      <c r="K3459" s="38" t="n">
        <v>3166.666666666667</v>
      </c>
      <c r="L3459" s="38" t="n">
        <v>150</v>
      </c>
      <c r="M3459" s="38">
        <f>I3459+J3459+K3459+L3459</f>
        <v/>
      </c>
      <c r="N3459" s="38">
        <f>M3459*'Dashboard &amp; Optimisation'!$B$18/('Dashboard &amp; Optimisation'!$B$16/3.6)</f>
        <v/>
      </c>
      <c r="O3459" s="38" t="n">
        <v>717.7416437824783</v>
      </c>
      <c r="P3459" s="39" t="n">
        <v>0.2767228278736233</v>
      </c>
      <c r="Q3459" s="40" t="n">
        <v>7.717389802140867</v>
      </c>
      <c r="R3459" s="38" t="n">
        <v>810.527534614728</v>
      </c>
      <c r="S3459" s="38">
        <f>R3459*IF(A3459=4, 2.0, 3.0)</f>
        <v/>
      </c>
      <c r="T3459" s="37">
        <f>'Dashboard &amp; Optimisation'!$B$18*U3459</f>
        <v/>
      </c>
      <c r="U3459" s="26">
        <f>MIN(1, S3459/M3459)</f>
        <v/>
      </c>
      <c r="V3459" s="26">
        <f>N3459/(N3459+O3459)</f>
        <v/>
      </c>
      <c r="W3459" s="26">
        <f>U3459*V3459</f>
        <v/>
      </c>
      <c r="X3459" s="39">
        <f>T3459/N3459</f>
        <v/>
      </c>
      <c r="Y3459" s="41">
        <f>IF(W3459=MAXIFS(W$2:W$7201, A$2:A$7201, A3459, B$2:B$7201, B3459), "OPTIMAL", "")</f>
        <v/>
      </c>
    </row>
    <row r="3460" ht="20" customHeight="1">
      <c r="A3460" s="28" t="n">
        <v>4</v>
      </c>
      <c r="B3460" s="28" t="n">
        <v>45</v>
      </c>
      <c r="C3460" s="29" t="n">
        <v>115</v>
      </c>
      <c r="D3460" s="29" t="n">
        <v>2</v>
      </c>
      <c r="E3460" s="30" t="n">
        <v>4</v>
      </c>
      <c r="F3460" s="29" t="n">
        <v>2</v>
      </c>
      <c r="G3460" s="28" t="n">
        <v>100</v>
      </c>
      <c r="H3460" s="30" t="inlineStr">
        <is>
          <t>ON</t>
        </is>
      </c>
      <c r="I3460" s="31" t="n">
        <v>1132.611974342026</v>
      </c>
      <c r="J3460" s="31" t="n">
        <v>6657.967474874614</v>
      </c>
      <c r="K3460" s="31" t="n">
        <v>3166.666666666667</v>
      </c>
      <c r="L3460" s="31" t="n">
        <v>150</v>
      </c>
      <c r="M3460" s="31">
        <f>I3460+J3460+K3460+L3460</f>
        <v/>
      </c>
      <c r="N3460" s="31">
        <f>M3460*'Dashboard &amp; Optimisation'!$B$18/('Dashboard &amp; Optimisation'!$B$16/3.6)</f>
        <v/>
      </c>
      <c r="O3460" s="31" t="n">
        <v>717.7416437824783</v>
      </c>
      <c r="P3460" s="32" t="n">
        <v>0.06612266589584477</v>
      </c>
      <c r="Q3460" s="33" t="n">
        <v>7.717389802140867</v>
      </c>
      <c r="R3460" s="31" t="n">
        <v>3392.051249133293</v>
      </c>
      <c r="S3460" s="31">
        <f>R3460*IF(A3460=4, 2.0, 3.0)</f>
        <v/>
      </c>
      <c r="T3460" s="29">
        <f>'Dashboard &amp; Optimisation'!$B$18*U3460</f>
        <v/>
      </c>
      <c r="U3460" s="34">
        <f>MIN(1, S3460/M3460)</f>
        <v/>
      </c>
      <c r="V3460" s="34">
        <f>N3460/(N3460+O3460)</f>
        <v/>
      </c>
      <c r="W3460" s="34">
        <f>U3460*V3460</f>
        <v/>
      </c>
      <c r="X3460" s="32">
        <f>T3460/N3460</f>
        <v/>
      </c>
      <c r="Y3460" s="35">
        <f>IF(W3460=MAXIFS(W$2:W$7201, A$2:A$7201, A3460, B$2:B$7201, B3460), "OPTIMAL", "")</f>
        <v/>
      </c>
    </row>
    <row r="3461" ht="20" customHeight="1">
      <c r="A3461" s="36" t="n">
        <v>4</v>
      </c>
      <c r="B3461" s="36" t="n">
        <v>45</v>
      </c>
      <c r="C3461" s="37" t="n">
        <v>115</v>
      </c>
      <c r="D3461" s="37" t="n">
        <v>2</v>
      </c>
      <c r="E3461" s="6" t="n">
        <v>4</v>
      </c>
      <c r="F3461" s="37" t="n">
        <v>2</v>
      </c>
      <c r="G3461" s="36" t="n">
        <v>100</v>
      </c>
      <c r="H3461" s="6" t="inlineStr">
        <is>
          <t>OFF</t>
        </is>
      </c>
      <c r="I3461" s="38" t="n">
        <v>1132.611974342026</v>
      </c>
      <c r="J3461" s="38" t="n">
        <v>6657.967474874614</v>
      </c>
      <c r="K3461" s="38" t="n">
        <v>3166.666666666667</v>
      </c>
      <c r="L3461" s="38" t="n">
        <v>150</v>
      </c>
      <c r="M3461" s="38">
        <f>I3461+J3461+K3461+L3461</f>
        <v/>
      </c>
      <c r="N3461" s="38">
        <f>M3461*'Dashboard &amp; Optimisation'!$B$18/('Dashboard &amp; Optimisation'!$B$16/3.6)</f>
        <v/>
      </c>
      <c r="O3461" s="38" t="n">
        <v>717.7416437824783</v>
      </c>
      <c r="P3461" s="39" t="n">
        <v>0.2774148058870663</v>
      </c>
      <c r="Q3461" s="40" t="n">
        <v>7.717389802140867</v>
      </c>
      <c r="R3461" s="38" t="n">
        <v>808.5057707386071</v>
      </c>
      <c r="S3461" s="38">
        <f>R3461*IF(A3461=4, 2.0, 3.0)</f>
        <v/>
      </c>
      <c r="T3461" s="37">
        <f>'Dashboard &amp; Optimisation'!$B$18*U3461</f>
        <v/>
      </c>
      <c r="U3461" s="26">
        <f>MIN(1, S3461/M3461)</f>
        <v/>
      </c>
      <c r="V3461" s="26">
        <f>N3461/(N3461+O3461)</f>
        <v/>
      </c>
      <c r="W3461" s="26">
        <f>U3461*V3461</f>
        <v/>
      </c>
      <c r="X3461" s="39">
        <f>T3461/N3461</f>
        <v/>
      </c>
      <c r="Y3461" s="41">
        <f>IF(W3461=MAXIFS(W$2:W$7201, A$2:A$7201, A3461, B$2:B$7201, B3461), "OPTIMAL", "")</f>
        <v/>
      </c>
    </row>
    <row r="3462" ht="20" customHeight="1">
      <c r="A3462" s="28" t="n">
        <v>4</v>
      </c>
      <c r="B3462" s="28" t="n">
        <v>45</v>
      </c>
      <c r="C3462" s="29" t="n">
        <v>115</v>
      </c>
      <c r="D3462" s="29" t="n">
        <v>2</v>
      </c>
      <c r="E3462" s="30" t="n">
        <v>4</v>
      </c>
      <c r="F3462" s="29" t="n">
        <v>2</v>
      </c>
      <c r="G3462" s="28" t="n">
        <v>150</v>
      </c>
      <c r="H3462" s="30" t="inlineStr">
        <is>
          <t>ON</t>
        </is>
      </c>
      <c r="I3462" s="31" t="n">
        <v>1132.611974342026</v>
      </c>
      <c r="J3462" s="31" t="n">
        <v>6657.967474874614</v>
      </c>
      <c r="K3462" s="31" t="n">
        <v>3166.666666666667</v>
      </c>
      <c r="L3462" s="31" t="n">
        <v>150</v>
      </c>
      <c r="M3462" s="31">
        <f>I3462+J3462+K3462+L3462</f>
        <v/>
      </c>
      <c r="N3462" s="31">
        <f>M3462*'Dashboard &amp; Optimisation'!$B$18/('Dashboard &amp; Optimisation'!$B$16/3.6)</f>
        <v/>
      </c>
      <c r="O3462" s="31" t="n">
        <v>717.7416437824783</v>
      </c>
      <c r="P3462" s="32" t="n">
        <v>0.06681464390928779</v>
      </c>
      <c r="Q3462" s="33" t="n">
        <v>7.717389802140867</v>
      </c>
      <c r="R3462" s="31" t="n">
        <v>3356.92085334672</v>
      </c>
      <c r="S3462" s="31">
        <f>R3462*IF(A3462=4, 2.0, 3.0)</f>
        <v/>
      </c>
      <c r="T3462" s="29">
        <f>'Dashboard &amp; Optimisation'!$B$18*U3462</f>
        <v/>
      </c>
      <c r="U3462" s="34">
        <f>MIN(1, S3462/M3462)</f>
        <v/>
      </c>
      <c r="V3462" s="34">
        <f>N3462/(N3462+O3462)</f>
        <v/>
      </c>
      <c r="W3462" s="34">
        <f>U3462*V3462</f>
        <v/>
      </c>
      <c r="X3462" s="32">
        <f>T3462/N3462</f>
        <v/>
      </c>
      <c r="Y3462" s="35">
        <f>IF(W3462=MAXIFS(W$2:W$7201, A$2:A$7201, A3462, B$2:B$7201, B3462), "OPTIMAL", "")</f>
        <v/>
      </c>
    </row>
    <row r="3463" ht="20" customHeight="1">
      <c r="A3463" s="36" t="n">
        <v>4</v>
      </c>
      <c r="B3463" s="36" t="n">
        <v>45</v>
      </c>
      <c r="C3463" s="37" t="n">
        <v>115</v>
      </c>
      <c r="D3463" s="37" t="n">
        <v>2</v>
      </c>
      <c r="E3463" s="6" t="n">
        <v>4</v>
      </c>
      <c r="F3463" s="37" t="n">
        <v>2</v>
      </c>
      <c r="G3463" s="36" t="n">
        <v>150</v>
      </c>
      <c r="H3463" s="6" t="inlineStr">
        <is>
          <t>OFF</t>
        </is>
      </c>
      <c r="I3463" s="38" t="n">
        <v>1132.611974342026</v>
      </c>
      <c r="J3463" s="38" t="n">
        <v>6657.967474874614</v>
      </c>
      <c r="K3463" s="38" t="n">
        <v>3166.666666666667</v>
      </c>
      <c r="L3463" s="38" t="n">
        <v>150</v>
      </c>
      <c r="M3463" s="38">
        <f>I3463+J3463+K3463+L3463</f>
        <v/>
      </c>
      <c r="N3463" s="38">
        <f>M3463*'Dashboard &amp; Optimisation'!$B$18/('Dashboard &amp; Optimisation'!$B$16/3.6)</f>
        <v/>
      </c>
      <c r="O3463" s="38" t="n">
        <v>717.7416437824783</v>
      </c>
      <c r="P3463" s="39" t="n">
        <v>0.2781067839005093</v>
      </c>
      <c r="Q3463" s="40" t="n">
        <v>7.717389802140867</v>
      </c>
      <c r="R3463" s="38" t="n">
        <v>806.494067862301</v>
      </c>
      <c r="S3463" s="38">
        <f>R3463*IF(A3463=4, 2.0, 3.0)</f>
        <v/>
      </c>
      <c r="T3463" s="37">
        <f>'Dashboard &amp; Optimisation'!$B$18*U3463</f>
        <v/>
      </c>
      <c r="U3463" s="26">
        <f>MIN(1, S3463/M3463)</f>
        <v/>
      </c>
      <c r="V3463" s="26">
        <f>N3463/(N3463+O3463)</f>
        <v/>
      </c>
      <c r="W3463" s="26">
        <f>U3463*V3463</f>
        <v/>
      </c>
      <c r="X3463" s="39">
        <f>T3463/N3463</f>
        <v/>
      </c>
      <c r="Y3463" s="41">
        <f>IF(W3463=MAXIFS(W$2:W$7201, A$2:A$7201, A3463, B$2:B$7201, B3463), "OPTIMAL", "")</f>
        <v/>
      </c>
    </row>
    <row r="3464" ht="20" customHeight="1">
      <c r="A3464" s="28" t="n">
        <v>4</v>
      </c>
      <c r="B3464" s="28" t="n">
        <v>45</v>
      </c>
      <c r="C3464" s="29" t="n">
        <v>115</v>
      </c>
      <c r="D3464" s="29" t="n">
        <v>2</v>
      </c>
      <c r="E3464" s="30" t="n">
        <v>4</v>
      </c>
      <c r="F3464" s="29" t="n">
        <v>2</v>
      </c>
      <c r="G3464" s="28" t="n">
        <v>200</v>
      </c>
      <c r="H3464" s="30" t="inlineStr">
        <is>
          <t>ON</t>
        </is>
      </c>
      <c r="I3464" s="31" t="n">
        <v>1132.611974342026</v>
      </c>
      <c r="J3464" s="31" t="n">
        <v>6657.967474874614</v>
      </c>
      <c r="K3464" s="31" t="n">
        <v>3166.666666666667</v>
      </c>
      <c r="L3464" s="31" t="n">
        <v>150</v>
      </c>
      <c r="M3464" s="31">
        <f>I3464+J3464+K3464+L3464</f>
        <v/>
      </c>
      <c r="N3464" s="31">
        <f>M3464*'Dashboard &amp; Optimisation'!$B$18/('Dashboard &amp; Optimisation'!$B$16/3.6)</f>
        <v/>
      </c>
      <c r="O3464" s="31" t="n">
        <v>717.7416437824783</v>
      </c>
      <c r="P3464" s="32" t="n">
        <v>0.06750662192273081</v>
      </c>
      <c r="Q3464" s="33" t="n">
        <v>7.717389802140867</v>
      </c>
      <c r="R3464" s="31" t="n">
        <v>3322.510667246116</v>
      </c>
      <c r="S3464" s="31">
        <f>R3464*IF(A3464=4, 2.0, 3.0)</f>
        <v/>
      </c>
      <c r="T3464" s="29">
        <f>'Dashboard &amp; Optimisation'!$B$18*U3464</f>
        <v/>
      </c>
      <c r="U3464" s="34">
        <f>MIN(1, S3464/M3464)</f>
        <v/>
      </c>
      <c r="V3464" s="34">
        <f>N3464/(N3464+O3464)</f>
        <v/>
      </c>
      <c r="W3464" s="34">
        <f>U3464*V3464</f>
        <v/>
      </c>
      <c r="X3464" s="32">
        <f>T3464/N3464</f>
        <v/>
      </c>
      <c r="Y3464" s="35">
        <f>IF(W3464=MAXIFS(W$2:W$7201, A$2:A$7201, A3464, B$2:B$7201, B3464), "OPTIMAL", "")</f>
        <v/>
      </c>
    </row>
    <row r="3465" ht="20" customHeight="1">
      <c r="A3465" s="36" t="n">
        <v>4</v>
      </c>
      <c r="B3465" s="36" t="n">
        <v>45</v>
      </c>
      <c r="C3465" s="37" t="n">
        <v>115</v>
      </c>
      <c r="D3465" s="37" t="n">
        <v>2</v>
      </c>
      <c r="E3465" s="6" t="n">
        <v>4</v>
      </c>
      <c r="F3465" s="37" t="n">
        <v>2</v>
      </c>
      <c r="G3465" s="36" t="n">
        <v>200</v>
      </c>
      <c r="H3465" s="6" t="inlineStr">
        <is>
          <t>OFF</t>
        </is>
      </c>
      <c r="I3465" s="38" t="n">
        <v>1132.611974342026</v>
      </c>
      <c r="J3465" s="38" t="n">
        <v>6657.967474874614</v>
      </c>
      <c r="K3465" s="38" t="n">
        <v>3166.666666666667</v>
      </c>
      <c r="L3465" s="38" t="n">
        <v>150</v>
      </c>
      <c r="M3465" s="38">
        <f>I3465+J3465+K3465+L3465</f>
        <v/>
      </c>
      <c r="N3465" s="38">
        <f>M3465*'Dashboard &amp; Optimisation'!$B$18/('Dashboard &amp; Optimisation'!$B$16/3.6)</f>
        <v/>
      </c>
      <c r="O3465" s="38" t="n">
        <v>717.7416437824783</v>
      </c>
      <c r="P3465" s="39" t="n">
        <v>0.2787987619139524</v>
      </c>
      <c r="Q3465" s="40" t="n">
        <v>7.717389802140867</v>
      </c>
      <c r="R3465" s="38" t="n">
        <v>804.4923510716604</v>
      </c>
      <c r="S3465" s="38">
        <f>R3465*IF(A3465=4, 2.0, 3.0)</f>
        <v/>
      </c>
      <c r="T3465" s="37">
        <f>'Dashboard &amp; Optimisation'!$B$18*U3465</f>
        <v/>
      </c>
      <c r="U3465" s="26">
        <f>MIN(1, S3465/M3465)</f>
        <v/>
      </c>
      <c r="V3465" s="26">
        <f>N3465/(N3465+O3465)</f>
        <v/>
      </c>
      <c r="W3465" s="26">
        <f>U3465*V3465</f>
        <v/>
      </c>
      <c r="X3465" s="39">
        <f>T3465/N3465</f>
        <v/>
      </c>
      <c r="Y3465" s="41">
        <f>IF(W3465=MAXIFS(W$2:W$7201, A$2:A$7201, A3465, B$2:B$7201, B3465), "OPTIMAL", "")</f>
        <v/>
      </c>
    </row>
    <row r="3466" ht="20" customHeight="1">
      <c r="A3466" s="28" t="n">
        <v>4</v>
      </c>
      <c r="B3466" s="28" t="n">
        <v>45</v>
      </c>
      <c r="C3466" s="29" t="n">
        <v>115</v>
      </c>
      <c r="D3466" s="29" t="n">
        <v>2</v>
      </c>
      <c r="E3466" s="30" t="n">
        <v>8</v>
      </c>
      <c r="F3466" s="29" t="n">
        <v>1.5</v>
      </c>
      <c r="G3466" s="28" t="n">
        <v>50</v>
      </c>
      <c r="H3466" s="30" t="inlineStr">
        <is>
          <t>ON</t>
        </is>
      </c>
      <c r="I3466" s="31" t="n">
        <v>1132.611974342026</v>
      </c>
      <c r="J3466" s="31" t="n">
        <v>6657.967474874614</v>
      </c>
      <c r="K3466" s="31" t="n">
        <v>3166.666666666667</v>
      </c>
      <c r="L3466" s="31" t="n">
        <v>150</v>
      </c>
      <c r="M3466" s="31">
        <f>I3466+J3466+K3466+L3466</f>
        <v/>
      </c>
      <c r="N3466" s="31">
        <f>M3466*'Dashboard &amp; Optimisation'!$B$18/('Dashboard &amp; Optimisation'!$B$16/3.6)</f>
        <v/>
      </c>
      <c r="O3466" s="31" t="n">
        <v>878.363995972716</v>
      </c>
      <c r="P3466" s="32" t="n">
        <v>0.05179405198840326</v>
      </c>
      <c r="Q3466" s="33" t="n">
        <v>11.4760847032113</v>
      </c>
      <c r="R3466" s="31" t="n">
        <v>4414.556048796991</v>
      </c>
      <c r="S3466" s="31">
        <f>R3466*IF(A3466=4, 2.0, 3.0)</f>
        <v/>
      </c>
      <c r="T3466" s="29">
        <f>'Dashboard &amp; Optimisation'!$B$18*U3466</f>
        <v/>
      </c>
      <c r="U3466" s="34">
        <f>MIN(1, S3466/M3466)</f>
        <v/>
      </c>
      <c r="V3466" s="34">
        <f>N3466/(N3466+O3466)</f>
        <v/>
      </c>
      <c r="W3466" s="34">
        <f>U3466*V3466</f>
        <v/>
      </c>
      <c r="X3466" s="32">
        <f>T3466/N3466</f>
        <v/>
      </c>
      <c r="Y3466" s="35">
        <f>IF(W3466=MAXIFS(W$2:W$7201, A$2:A$7201, A3466, B$2:B$7201, B3466), "OPTIMAL", "")</f>
        <v/>
      </c>
    </row>
    <row r="3467" ht="20" customHeight="1">
      <c r="A3467" s="36" t="n">
        <v>4</v>
      </c>
      <c r="B3467" s="36" t="n">
        <v>45</v>
      </c>
      <c r="C3467" s="37" t="n">
        <v>115</v>
      </c>
      <c r="D3467" s="37" t="n">
        <v>2</v>
      </c>
      <c r="E3467" s="6" t="n">
        <v>8</v>
      </c>
      <c r="F3467" s="37" t="n">
        <v>1.5</v>
      </c>
      <c r="G3467" s="36" t="n">
        <v>50</v>
      </c>
      <c r="H3467" s="6" t="inlineStr">
        <is>
          <t>OFF</t>
        </is>
      </c>
      <c r="I3467" s="38" t="n">
        <v>1132.611974342026</v>
      </c>
      <c r="J3467" s="38" t="n">
        <v>6657.967474874614</v>
      </c>
      <c r="K3467" s="38" t="n">
        <v>3166.666666666667</v>
      </c>
      <c r="L3467" s="38" t="n">
        <v>150</v>
      </c>
      <c r="M3467" s="38">
        <f>I3467+J3467+K3467+L3467</f>
        <v/>
      </c>
      <c r="N3467" s="38">
        <f>M3467*'Dashboard &amp; Optimisation'!$B$18/('Dashboard &amp; Optimisation'!$B$16/3.6)</f>
        <v/>
      </c>
      <c r="O3467" s="38" t="n">
        <v>878.363995972716</v>
      </c>
      <c r="P3467" s="39" t="n">
        <v>0.2214958522293831</v>
      </c>
      <c r="Q3467" s="40" t="n">
        <v>11.4760847032113</v>
      </c>
      <c r="R3467" s="38" t="n">
        <v>1032.289061830024</v>
      </c>
      <c r="S3467" s="38">
        <f>R3467*IF(A3467=4, 2.0, 3.0)</f>
        <v/>
      </c>
      <c r="T3467" s="37">
        <f>'Dashboard &amp; Optimisation'!$B$18*U3467</f>
        <v/>
      </c>
      <c r="U3467" s="26">
        <f>MIN(1, S3467/M3467)</f>
        <v/>
      </c>
      <c r="V3467" s="26">
        <f>N3467/(N3467+O3467)</f>
        <v/>
      </c>
      <c r="W3467" s="26">
        <f>U3467*V3467</f>
        <v/>
      </c>
      <c r="X3467" s="39">
        <f>T3467/N3467</f>
        <v/>
      </c>
      <c r="Y3467" s="41">
        <f>IF(W3467=MAXIFS(W$2:W$7201, A$2:A$7201, A3467, B$2:B$7201, B3467), "OPTIMAL", "")</f>
        <v/>
      </c>
    </row>
    <row r="3468" ht="20" customHeight="1">
      <c r="A3468" s="28" t="n">
        <v>4</v>
      </c>
      <c r="B3468" s="28" t="n">
        <v>45</v>
      </c>
      <c r="C3468" s="29" t="n">
        <v>115</v>
      </c>
      <c r="D3468" s="29" t="n">
        <v>2</v>
      </c>
      <c r="E3468" s="30" t="n">
        <v>8</v>
      </c>
      <c r="F3468" s="29" t="n">
        <v>1.5</v>
      </c>
      <c r="G3468" s="28" t="n">
        <v>100</v>
      </c>
      <c r="H3468" s="30" t="inlineStr">
        <is>
          <t>ON</t>
        </is>
      </c>
      <c r="I3468" s="31" t="n">
        <v>1132.611974342026</v>
      </c>
      <c r="J3468" s="31" t="n">
        <v>6657.967474874614</v>
      </c>
      <c r="K3468" s="31" t="n">
        <v>3166.666666666667</v>
      </c>
      <c r="L3468" s="31" t="n">
        <v>150</v>
      </c>
      <c r="M3468" s="31">
        <f>I3468+J3468+K3468+L3468</f>
        <v/>
      </c>
      <c r="N3468" s="31">
        <f>M3468*'Dashboard &amp; Optimisation'!$B$18/('Dashboard &amp; Optimisation'!$B$16/3.6)</f>
        <v/>
      </c>
      <c r="O3468" s="31" t="n">
        <v>878.363995972716</v>
      </c>
      <c r="P3468" s="32" t="n">
        <v>0.05248603000184628</v>
      </c>
      <c r="Q3468" s="33" t="n">
        <v>11.4760847032113</v>
      </c>
      <c r="R3468" s="31" t="n">
        <v>4356.354357322671</v>
      </c>
      <c r="S3468" s="31">
        <f>R3468*IF(A3468=4, 2.0, 3.0)</f>
        <v/>
      </c>
      <c r="T3468" s="29">
        <f>'Dashboard &amp; Optimisation'!$B$18*U3468</f>
        <v/>
      </c>
      <c r="U3468" s="34">
        <f>MIN(1, S3468/M3468)</f>
        <v/>
      </c>
      <c r="V3468" s="34">
        <f>N3468/(N3468+O3468)</f>
        <v/>
      </c>
      <c r="W3468" s="34">
        <f>U3468*V3468</f>
        <v/>
      </c>
      <c r="X3468" s="32">
        <f>T3468/N3468</f>
        <v/>
      </c>
      <c r="Y3468" s="35">
        <f>IF(W3468=MAXIFS(W$2:W$7201, A$2:A$7201, A3468, B$2:B$7201, B3468), "OPTIMAL", "")</f>
        <v/>
      </c>
    </row>
    <row r="3469" ht="20" customHeight="1">
      <c r="A3469" s="36" t="n">
        <v>4</v>
      </c>
      <c r="B3469" s="36" t="n">
        <v>45</v>
      </c>
      <c r="C3469" s="37" t="n">
        <v>115</v>
      </c>
      <c r="D3469" s="37" t="n">
        <v>2</v>
      </c>
      <c r="E3469" s="6" t="n">
        <v>8</v>
      </c>
      <c r="F3469" s="37" t="n">
        <v>1.5</v>
      </c>
      <c r="G3469" s="36" t="n">
        <v>100</v>
      </c>
      <c r="H3469" s="6" t="inlineStr">
        <is>
          <t>OFF</t>
        </is>
      </c>
      <c r="I3469" s="38" t="n">
        <v>1132.611974342026</v>
      </c>
      <c r="J3469" s="38" t="n">
        <v>6657.967474874614</v>
      </c>
      <c r="K3469" s="38" t="n">
        <v>3166.666666666667</v>
      </c>
      <c r="L3469" s="38" t="n">
        <v>150</v>
      </c>
      <c r="M3469" s="38">
        <f>I3469+J3469+K3469+L3469</f>
        <v/>
      </c>
      <c r="N3469" s="38">
        <f>M3469*'Dashboard &amp; Optimisation'!$B$18/('Dashboard &amp; Optimisation'!$B$16/3.6)</f>
        <v/>
      </c>
      <c r="O3469" s="38" t="n">
        <v>878.363995972716</v>
      </c>
      <c r="P3469" s="39" t="n">
        <v>0.2221878302428261</v>
      </c>
      <c r="Q3469" s="40" t="n">
        <v>11.4760847032113</v>
      </c>
      <c r="R3469" s="38" t="n">
        <v>1029.074118268428</v>
      </c>
      <c r="S3469" s="38">
        <f>R3469*IF(A3469=4, 2.0, 3.0)</f>
        <v/>
      </c>
      <c r="T3469" s="37">
        <f>'Dashboard &amp; Optimisation'!$B$18*U3469</f>
        <v/>
      </c>
      <c r="U3469" s="26">
        <f>MIN(1, S3469/M3469)</f>
        <v/>
      </c>
      <c r="V3469" s="26">
        <f>N3469/(N3469+O3469)</f>
        <v/>
      </c>
      <c r="W3469" s="26">
        <f>U3469*V3469</f>
        <v/>
      </c>
      <c r="X3469" s="39">
        <f>T3469/N3469</f>
        <v/>
      </c>
      <c r="Y3469" s="41">
        <f>IF(W3469=MAXIFS(W$2:W$7201, A$2:A$7201, A3469, B$2:B$7201, B3469), "OPTIMAL", "")</f>
        <v/>
      </c>
    </row>
    <row r="3470" ht="20" customHeight="1">
      <c r="A3470" s="28" t="n">
        <v>4</v>
      </c>
      <c r="B3470" s="28" t="n">
        <v>45</v>
      </c>
      <c r="C3470" s="29" t="n">
        <v>115</v>
      </c>
      <c r="D3470" s="29" t="n">
        <v>2</v>
      </c>
      <c r="E3470" s="30" t="n">
        <v>8</v>
      </c>
      <c r="F3470" s="29" t="n">
        <v>1.5</v>
      </c>
      <c r="G3470" s="28" t="n">
        <v>150</v>
      </c>
      <c r="H3470" s="30" t="inlineStr">
        <is>
          <t>ON</t>
        </is>
      </c>
      <c r="I3470" s="31" t="n">
        <v>1132.611974342026</v>
      </c>
      <c r="J3470" s="31" t="n">
        <v>6657.967474874614</v>
      </c>
      <c r="K3470" s="31" t="n">
        <v>3166.666666666667</v>
      </c>
      <c r="L3470" s="31" t="n">
        <v>150</v>
      </c>
      <c r="M3470" s="31">
        <f>I3470+J3470+K3470+L3470</f>
        <v/>
      </c>
      <c r="N3470" s="31">
        <f>M3470*'Dashboard &amp; Optimisation'!$B$18/('Dashboard &amp; Optimisation'!$B$16/3.6)</f>
        <v/>
      </c>
      <c r="O3470" s="31" t="n">
        <v>878.363995972716</v>
      </c>
      <c r="P3470" s="32" t="n">
        <v>0.0531780080152893</v>
      </c>
      <c r="Q3470" s="33" t="n">
        <v>11.4760847032113</v>
      </c>
      <c r="R3470" s="31" t="n">
        <v>4299.667363083111</v>
      </c>
      <c r="S3470" s="31">
        <f>R3470*IF(A3470=4, 2.0, 3.0)</f>
        <v/>
      </c>
      <c r="T3470" s="29">
        <f>'Dashboard &amp; Optimisation'!$B$18*U3470</f>
        <v/>
      </c>
      <c r="U3470" s="34">
        <f>MIN(1, S3470/M3470)</f>
        <v/>
      </c>
      <c r="V3470" s="34">
        <f>N3470/(N3470+O3470)</f>
        <v/>
      </c>
      <c r="W3470" s="34">
        <f>U3470*V3470</f>
        <v/>
      </c>
      <c r="X3470" s="32">
        <f>T3470/N3470</f>
        <v/>
      </c>
      <c r="Y3470" s="35">
        <f>IF(W3470=MAXIFS(W$2:W$7201, A$2:A$7201, A3470, B$2:B$7201, B3470), "OPTIMAL", "")</f>
        <v/>
      </c>
    </row>
    <row r="3471" ht="20" customHeight="1">
      <c r="A3471" s="36" t="n">
        <v>4</v>
      </c>
      <c r="B3471" s="36" t="n">
        <v>45</v>
      </c>
      <c r="C3471" s="37" t="n">
        <v>115</v>
      </c>
      <c r="D3471" s="37" t="n">
        <v>2</v>
      </c>
      <c r="E3471" s="6" t="n">
        <v>8</v>
      </c>
      <c r="F3471" s="37" t="n">
        <v>1.5</v>
      </c>
      <c r="G3471" s="36" t="n">
        <v>150</v>
      </c>
      <c r="H3471" s="6" t="inlineStr">
        <is>
          <t>OFF</t>
        </is>
      </c>
      <c r="I3471" s="38" t="n">
        <v>1132.611974342026</v>
      </c>
      <c r="J3471" s="38" t="n">
        <v>6657.967474874614</v>
      </c>
      <c r="K3471" s="38" t="n">
        <v>3166.666666666667</v>
      </c>
      <c r="L3471" s="38" t="n">
        <v>150</v>
      </c>
      <c r="M3471" s="38">
        <f>I3471+J3471+K3471+L3471</f>
        <v/>
      </c>
      <c r="N3471" s="38">
        <f>M3471*'Dashboard &amp; Optimisation'!$B$18/('Dashboard &amp; Optimisation'!$B$16/3.6)</f>
        <v/>
      </c>
      <c r="O3471" s="38" t="n">
        <v>878.363995972716</v>
      </c>
      <c r="P3471" s="39" t="n">
        <v>0.2228798082562691</v>
      </c>
      <c r="Q3471" s="40" t="n">
        <v>11.4760847032113</v>
      </c>
      <c r="R3471" s="38" t="n">
        <v>1025.87913766603</v>
      </c>
      <c r="S3471" s="38">
        <f>R3471*IF(A3471=4, 2.0, 3.0)</f>
        <v/>
      </c>
      <c r="T3471" s="37">
        <f>'Dashboard &amp; Optimisation'!$B$18*U3471</f>
        <v/>
      </c>
      <c r="U3471" s="26">
        <f>MIN(1, S3471/M3471)</f>
        <v/>
      </c>
      <c r="V3471" s="26">
        <f>N3471/(N3471+O3471)</f>
        <v/>
      </c>
      <c r="W3471" s="26">
        <f>U3471*V3471</f>
        <v/>
      </c>
      <c r="X3471" s="39">
        <f>T3471/N3471</f>
        <v/>
      </c>
      <c r="Y3471" s="41">
        <f>IF(W3471=MAXIFS(W$2:W$7201, A$2:A$7201, A3471, B$2:B$7201, B3471), "OPTIMAL", "")</f>
        <v/>
      </c>
    </row>
    <row r="3472" ht="20" customHeight="1">
      <c r="A3472" s="28" t="n">
        <v>4</v>
      </c>
      <c r="B3472" s="28" t="n">
        <v>45</v>
      </c>
      <c r="C3472" s="29" t="n">
        <v>115</v>
      </c>
      <c r="D3472" s="29" t="n">
        <v>2</v>
      </c>
      <c r="E3472" s="30" t="n">
        <v>8</v>
      </c>
      <c r="F3472" s="29" t="n">
        <v>1.5</v>
      </c>
      <c r="G3472" s="28" t="n">
        <v>200</v>
      </c>
      <c r="H3472" s="30" t="inlineStr">
        <is>
          <t>ON</t>
        </is>
      </c>
      <c r="I3472" s="31" t="n">
        <v>1132.611974342026</v>
      </c>
      <c r="J3472" s="31" t="n">
        <v>6657.967474874614</v>
      </c>
      <c r="K3472" s="31" t="n">
        <v>3166.666666666667</v>
      </c>
      <c r="L3472" s="31" t="n">
        <v>150</v>
      </c>
      <c r="M3472" s="31">
        <f>I3472+J3472+K3472+L3472</f>
        <v/>
      </c>
      <c r="N3472" s="31">
        <f>M3472*'Dashboard &amp; Optimisation'!$B$18/('Dashboard &amp; Optimisation'!$B$16/3.6)</f>
        <v/>
      </c>
      <c r="O3472" s="31" t="n">
        <v>878.363995972716</v>
      </c>
      <c r="P3472" s="32" t="n">
        <v>0.05386998602873232</v>
      </c>
      <c r="Q3472" s="33" t="n">
        <v>11.4760847032113</v>
      </c>
      <c r="R3472" s="31" t="n">
        <v>4244.436695698398</v>
      </c>
      <c r="S3472" s="31">
        <f>R3472*IF(A3472=4, 2.0, 3.0)</f>
        <v/>
      </c>
      <c r="T3472" s="29">
        <f>'Dashboard &amp; Optimisation'!$B$18*U3472</f>
        <v/>
      </c>
      <c r="U3472" s="34">
        <f>MIN(1, S3472/M3472)</f>
        <v/>
      </c>
      <c r="V3472" s="34">
        <f>N3472/(N3472+O3472)</f>
        <v/>
      </c>
      <c r="W3472" s="34">
        <f>U3472*V3472</f>
        <v/>
      </c>
      <c r="X3472" s="32">
        <f>T3472/N3472</f>
        <v/>
      </c>
      <c r="Y3472" s="35">
        <f>IF(W3472=MAXIFS(W$2:W$7201, A$2:A$7201, A3472, B$2:B$7201, B3472), "OPTIMAL", "")</f>
        <v/>
      </c>
    </row>
    <row r="3473" ht="20" customHeight="1">
      <c r="A3473" s="36" t="n">
        <v>4</v>
      </c>
      <c r="B3473" s="36" t="n">
        <v>45</v>
      </c>
      <c r="C3473" s="37" t="n">
        <v>115</v>
      </c>
      <c r="D3473" s="37" t="n">
        <v>2</v>
      </c>
      <c r="E3473" s="6" t="n">
        <v>8</v>
      </c>
      <c r="F3473" s="37" t="n">
        <v>1.5</v>
      </c>
      <c r="G3473" s="36" t="n">
        <v>200</v>
      </c>
      <c r="H3473" s="6" t="inlineStr">
        <is>
          <t>OFF</t>
        </is>
      </c>
      <c r="I3473" s="38" t="n">
        <v>1132.611974342026</v>
      </c>
      <c r="J3473" s="38" t="n">
        <v>6657.967474874614</v>
      </c>
      <c r="K3473" s="38" t="n">
        <v>3166.666666666667</v>
      </c>
      <c r="L3473" s="38" t="n">
        <v>150</v>
      </c>
      <c r="M3473" s="38">
        <f>I3473+J3473+K3473+L3473</f>
        <v/>
      </c>
      <c r="N3473" s="38">
        <f>M3473*'Dashboard &amp; Optimisation'!$B$18/('Dashboard &amp; Optimisation'!$B$16/3.6)</f>
        <v/>
      </c>
      <c r="O3473" s="38" t="n">
        <v>878.363995972716</v>
      </c>
      <c r="P3473" s="39" t="n">
        <v>0.2235717862697122</v>
      </c>
      <c r="Q3473" s="40" t="n">
        <v>11.4760847032113</v>
      </c>
      <c r="R3473" s="38" t="n">
        <v>1022.703934660502</v>
      </c>
      <c r="S3473" s="38">
        <f>R3473*IF(A3473=4, 2.0, 3.0)</f>
        <v/>
      </c>
      <c r="T3473" s="37">
        <f>'Dashboard &amp; Optimisation'!$B$18*U3473</f>
        <v/>
      </c>
      <c r="U3473" s="26">
        <f>MIN(1, S3473/M3473)</f>
        <v/>
      </c>
      <c r="V3473" s="26">
        <f>N3473/(N3473+O3473)</f>
        <v/>
      </c>
      <c r="W3473" s="26">
        <f>U3473*V3473</f>
        <v/>
      </c>
      <c r="X3473" s="39">
        <f>T3473/N3473</f>
        <v/>
      </c>
      <c r="Y3473" s="41">
        <f>IF(W3473=MAXIFS(W$2:W$7201, A$2:A$7201, A3473, B$2:B$7201, B3473), "OPTIMAL", "")</f>
        <v/>
      </c>
    </row>
    <row r="3474" ht="20" customHeight="1">
      <c r="A3474" s="28" t="n">
        <v>4</v>
      </c>
      <c r="B3474" s="28" t="n">
        <v>45</v>
      </c>
      <c r="C3474" s="29" t="n">
        <v>115</v>
      </c>
      <c r="D3474" s="29" t="n">
        <v>2</v>
      </c>
      <c r="E3474" s="30" t="n">
        <v>8</v>
      </c>
      <c r="F3474" s="29" t="n">
        <v>2</v>
      </c>
      <c r="G3474" s="28" t="n">
        <v>50</v>
      </c>
      <c r="H3474" s="30" t="inlineStr">
        <is>
          <t>ON</t>
        </is>
      </c>
      <c r="I3474" s="31" t="n">
        <v>1132.611974342026</v>
      </c>
      <c r="J3474" s="31" t="n">
        <v>6657.967474874614</v>
      </c>
      <c r="K3474" s="31" t="n">
        <v>3166.666666666667</v>
      </c>
      <c r="L3474" s="31" t="n">
        <v>150</v>
      </c>
      <c r="M3474" s="31">
        <f>I3474+J3474+K3474+L3474</f>
        <v/>
      </c>
      <c r="N3474" s="31">
        <f>M3474*'Dashboard &amp; Optimisation'!$B$18/('Dashboard &amp; Optimisation'!$B$16/3.6)</f>
        <v/>
      </c>
      <c r="O3474" s="31" t="n">
        <v>1045.349267721305</v>
      </c>
      <c r="P3474" s="32" t="n">
        <v>0.05029458895537463</v>
      </c>
      <c r="Q3474" s="33" t="n">
        <v>15.23477960428174</v>
      </c>
      <c r="R3474" s="31" t="n">
        <v>4636.216231735236</v>
      </c>
      <c r="S3474" s="31">
        <f>R3474*IF(A3474=4, 2.0, 3.0)</f>
        <v/>
      </c>
      <c r="T3474" s="29">
        <f>'Dashboard &amp; Optimisation'!$B$18*U3474</f>
        <v/>
      </c>
      <c r="U3474" s="34">
        <f>MIN(1, S3474/M3474)</f>
        <v/>
      </c>
      <c r="V3474" s="34">
        <f>N3474/(N3474+O3474)</f>
        <v/>
      </c>
      <c r="W3474" s="34">
        <f>U3474*V3474</f>
        <v/>
      </c>
      <c r="X3474" s="32">
        <f>T3474/N3474</f>
        <v/>
      </c>
      <c r="Y3474" s="35">
        <f>IF(W3474=MAXIFS(W$2:W$7201, A$2:A$7201, A3474, B$2:B$7201, B3474), "OPTIMAL", "")</f>
        <v/>
      </c>
    </row>
    <row r="3475" ht="20" customHeight="1">
      <c r="A3475" s="36" t="n">
        <v>4</v>
      </c>
      <c r="B3475" s="36" t="n">
        <v>45</v>
      </c>
      <c r="C3475" s="37" t="n">
        <v>115</v>
      </c>
      <c r="D3475" s="37" t="n">
        <v>2</v>
      </c>
      <c r="E3475" s="6" t="n">
        <v>8</v>
      </c>
      <c r="F3475" s="37" t="n">
        <v>2</v>
      </c>
      <c r="G3475" s="36" t="n">
        <v>50</v>
      </c>
      <c r="H3475" s="6" t="inlineStr">
        <is>
          <t>OFF</t>
        </is>
      </c>
      <c r="I3475" s="38" t="n">
        <v>1132.611974342026</v>
      </c>
      <c r="J3475" s="38" t="n">
        <v>6657.967474874614</v>
      </c>
      <c r="K3475" s="38" t="n">
        <v>3166.666666666667</v>
      </c>
      <c r="L3475" s="38" t="n">
        <v>150</v>
      </c>
      <c r="M3475" s="38">
        <f>I3475+J3475+K3475+L3475</f>
        <v/>
      </c>
      <c r="N3475" s="38">
        <f>M3475*'Dashboard &amp; Optimisation'!$B$18/('Dashboard &amp; Optimisation'!$B$16/3.6)</f>
        <v/>
      </c>
      <c r="O3475" s="38" t="n">
        <v>1045.349267721305</v>
      </c>
      <c r="P3475" s="39" t="n">
        <v>0.2211543975707798</v>
      </c>
      <c r="Q3475" s="40" t="n">
        <v>15.23477960428174</v>
      </c>
      <c r="R3475" s="38" t="n">
        <v>1054.36108096712</v>
      </c>
      <c r="S3475" s="38">
        <f>R3475*IF(A3475=4, 2.0, 3.0)</f>
        <v/>
      </c>
      <c r="T3475" s="37">
        <f>'Dashboard &amp; Optimisation'!$B$18*U3475</f>
        <v/>
      </c>
      <c r="U3475" s="26">
        <f>MIN(1, S3475/M3475)</f>
        <v/>
      </c>
      <c r="V3475" s="26">
        <f>N3475/(N3475+O3475)</f>
        <v/>
      </c>
      <c r="W3475" s="26">
        <f>U3475*V3475</f>
        <v/>
      </c>
      <c r="X3475" s="39">
        <f>T3475/N3475</f>
        <v/>
      </c>
      <c r="Y3475" s="41">
        <f>IF(W3475=MAXIFS(W$2:W$7201, A$2:A$7201, A3475, B$2:B$7201, B3475), "OPTIMAL", "")</f>
        <v/>
      </c>
    </row>
    <row r="3476" ht="20" customHeight="1">
      <c r="A3476" s="28" t="n">
        <v>4</v>
      </c>
      <c r="B3476" s="28" t="n">
        <v>45</v>
      </c>
      <c r="C3476" s="29" t="n">
        <v>115</v>
      </c>
      <c r="D3476" s="29" t="n">
        <v>2</v>
      </c>
      <c r="E3476" s="30" t="n">
        <v>8</v>
      </c>
      <c r="F3476" s="29" t="n">
        <v>2</v>
      </c>
      <c r="G3476" s="28" t="n">
        <v>100</v>
      </c>
      <c r="H3476" s="30" t="inlineStr">
        <is>
          <t>ON</t>
        </is>
      </c>
      <c r="I3476" s="31" t="n">
        <v>1132.611974342026</v>
      </c>
      <c r="J3476" s="31" t="n">
        <v>6657.967474874614</v>
      </c>
      <c r="K3476" s="31" t="n">
        <v>3166.666666666667</v>
      </c>
      <c r="L3476" s="31" t="n">
        <v>150</v>
      </c>
      <c r="M3476" s="31">
        <f>I3476+J3476+K3476+L3476</f>
        <v/>
      </c>
      <c r="N3476" s="31">
        <f>M3476*'Dashboard &amp; Optimisation'!$B$18/('Dashboard &amp; Optimisation'!$B$16/3.6)</f>
        <v/>
      </c>
      <c r="O3476" s="31" t="n">
        <v>1045.349267721305</v>
      </c>
      <c r="P3476" s="32" t="n">
        <v>0.05098656696881766</v>
      </c>
      <c r="Q3476" s="33" t="n">
        <v>15.23477960428174</v>
      </c>
      <c r="R3476" s="31" t="n">
        <v>4573.294566507402</v>
      </c>
      <c r="S3476" s="31">
        <f>R3476*IF(A3476=4, 2.0, 3.0)</f>
        <v/>
      </c>
      <c r="T3476" s="29">
        <f>'Dashboard &amp; Optimisation'!$B$18*U3476</f>
        <v/>
      </c>
      <c r="U3476" s="34">
        <f>MIN(1, S3476/M3476)</f>
        <v/>
      </c>
      <c r="V3476" s="34">
        <f>N3476/(N3476+O3476)</f>
        <v/>
      </c>
      <c r="W3476" s="34">
        <f>U3476*V3476</f>
        <v/>
      </c>
      <c r="X3476" s="32">
        <f>T3476/N3476</f>
        <v/>
      </c>
      <c r="Y3476" s="35">
        <f>IF(W3476=MAXIFS(W$2:W$7201, A$2:A$7201, A3476, B$2:B$7201, B3476), "OPTIMAL", "")</f>
        <v/>
      </c>
    </row>
    <row r="3477" ht="20" customHeight="1">
      <c r="A3477" s="36" t="n">
        <v>4</v>
      </c>
      <c r="B3477" s="36" t="n">
        <v>45</v>
      </c>
      <c r="C3477" s="37" t="n">
        <v>115</v>
      </c>
      <c r="D3477" s="37" t="n">
        <v>2</v>
      </c>
      <c r="E3477" s="6" t="n">
        <v>8</v>
      </c>
      <c r="F3477" s="37" t="n">
        <v>2</v>
      </c>
      <c r="G3477" s="36" t="n">
        <v>100</v>
      </c>
      <c r="H3477" s="6" t="inlineStr">
        <is>
          <t>OFF</t>
        </is>
      </c>
      <c r="I3477" s="38" t="n">
        <v>1132.611974342026</v>
      </c>
      <c r="J3477" s="38" t="n">
        <v>6657.967474874614</v>
      </c>
      <c r="K3477" s="38" t="n">
        <v>3166.666666666667</v>
      </c>
      <c r="L3477" s="38" t="n">
        <v>150</v>
      </c>
      <c r="M3477" s="38">
        <f>I3477+J3477+K3477+L3477</f>
        <v/>
      </c>
      <c r="N3477" s="38">
        <f>M3477*'Dashboard &amp; Optimisation'!$B$18/('Dashboard &amp; Optimisation'!$B$16/3.6)</f>
        <v/>
      </c>
      <c r="O3477" s="38" t="n">
        <v>1045.349267721305</v>
      </c>
      <c r="P3477" s="39" t="n">
        <v>0.2218463755842228</v>
      </c>
      <c r="Q3477" s="40" t="n">
        <v>15.23477960428174</v>
      </c>
      <c r="R3477" s="38" t="n">
        <v>1051.072342603295</v>
      </c>
      <c r="S3477" s="38">
        <f>R3477*IF(A3477=4, 2.0, 3.0)</f>
        <v/>
      </c>
      <c r="T3477" s="37">
        <f>'Dashboard &amp; Optimisation'!$B$18*U3477</f>
        <v/>
      </c>
      <c r="U3477" s="26">
        <f>MIN(1, S3477/M3477)</f>
        <v/>
      </c>
      <c r="V3477" s="26">
        <f>N3477/(N3477+O3477)</f>
        <v/>
      </c>
      <c r="W3477" s="26">
        <f>U3477*V3477</f>
        <v/>
      </c>
      <c r="X3477" s="39">
        <f>T3477/N3477</f>
        <v/>
      </c>
      <c r="Y3477" s="41">
        <f>IF(W3477=MAXIFS(W$2:W$7201, A$2:A$7201, A3477, B$2:B$7201, B3477), "OPTIMAL", "")</f>
        <v/>
      </c>
    </row>
    <row r="3478" ht="20" customHeight="1">
      <c r="A3478" s="28" t="n">
        <v>4</v>
      </c>
      <c r="B3478" s="28" t="n">
        <v>45</v>
      </c>
      <c r="C3478" s="29" t="n">
        <v>115</v>
      </c>
      <c r="D3478" s="29" t="n">
        <v>2</v>
      </c>
      <c r="E3478" s="30" t="n">
        <v>8</v>
      </c>
      <c r="F3478" s="29" t="n">
        <v>2</v>
      </c>
      <c r="G3478" s="28" t="n">
        <v>150</v>
      </c>
      <c r="H3478" s="30" t="inlineStr">
        <is>
          <t>ON</t>
        </is>
      </c>
      <c r="I3478" s="31" t="n">
        <v>1132.611974342026</v>
      </c>
      <c r="J3478" s="31" t="n">
        <v>6657.967474874614</v>
      </c>
      <c r="K3478" s="31" t="n">
        <v>3166.666666666667</v>
      </c>
      <c r="L3478" s="31" t="n">
        <v>150</v>
      </c>
      <c r="M3478" s="31">
        <f>I3478+J3478+K3478+L3478</f>
        <v/>
      </c>
      <c r="N3478" s="31">
        <f>M3478*'Dashboard &amp; Optimisation'!$B$18/('Dashboard &amp; Optimisation'!$B$16/3.6)</f>
        <v/>
      </c>
      <c r="O3478" s="31" t="n">
        <v>1045.349267721305</v>
      </c>
      <c r="P3478" s="32" t="n">
        <v>0.05167854498226068</v>
      </c>
      <c r="Q3478" s="33" t="n">
        <v>15.23477960428174</v>
      </c>
      <c r="R3478" s="31" t="n">
        <v>4512.057949065718</v>
      </c>
      <c r="S3478" s="31">
        <f>R3478*IF(A3478=4, 2.0, 3.0)</f>
        <v/>
      </c>
      <c r="T3478" s="29">
        <f>'Dashboard &amp; Optimisation'!$B$18*U3478</f>
        <v/>
      </c>
      <c r="U3478" s="34">
        <f>MIN(1, S3478/M3478)</f>
        <v/>
      </c>
      <c r="V3478" s="34">
        <f>N3478/(N3478+O3478)</f>
        <v/>
      </c>
      <c r="W3478" s="34">
        <f>U3478*V3478</f>
        <v/>
      </c>
      <c r="X3478" s="32">
        <f>T3478/N3478</f>
        <v/>
      </c>
      <c r="Y3478" s="35">
        <f>IF(W3478=MAXIFS(W$2:W$7201, A$2:A$7201, A3478, B$2:B$7201, B3478), "OPTIMAL", "")</f>
        <v/>
      </c>
    </row>
    <row r="3479" ht="20" customHeight="1">
      <c r="A3479" s="36" t="n">
        <v>4</v>
      </c>
      <c r="B3479" s="36" t="n">
        <v>45</v>
      </c>
      <c r="C3479" s="37" t="n">
        <v>115</v>
      </c>
      <c r="D3479" s="37" t="n">
        <v>2</v>
      </c>
      <c r="E3479" s="6" t="n">
        <v>8</v>
      </c>
      <c r="F3479" s="37" t="n">
        <v>2</v>
      </c>
      <c r="G3479" s="36" t="n">
        <v>150</v>
      </c>
      <c r="H3479" s="6" t="inlineStr">
        <is>
          <t>OFF</t>
        </is>
      </c>
      <c r="I3479" s="38" t="n">
        <v>1132.611974342026</v>
      </c>
      <c r="J3479" s="38" t="n">
        <v>6657.967474874614</v>
      </c>
      <c r="K3479" s="38" t="n">
        <v>3166.666666666667</v>
      </c>
      <c r="L3479" s="38" t="n">
        <v>150</v>
      </c>
      <c r="M3479" s="38">
        <f>I3479+J3479+K3479+L3479</f>
        <v/>
      </c>
      <c r="N3479" s="38">
        <f>M3479*'Dashboard &amp; Optimisation'!$B$18/('Dashboard &amp; Optimisation'!$B$16/3.6)</f>
        <v/>
      </c>
      <c r="O3479" s="38" t="n">
        <v>1045.349267721305</v>
      </c>
      <c r="P3479" s="39" t="n">
        <v>0.2225383535976659</v>
      </c>
      <c r="Q3479" s="40" t="n">
        <v>15.23477960428174</v>
      </c>
      <c r="R3479" s="38" t="n">
        <v>1047.804056755659</v>
      </c>
      <c r="S3479" s="38">
        <f>R3479*IF(A3479=4, 2.0, 3.0)</f>
        <v/>
      </c>
      <c r="T3479" s="37">
        <f>'Dashboard &amp; Optimisation'!$B$18*U3479</f>
        <v/>
      </c>
      <c r="U3479" s="26">
        <f>MIN(1, S3479/M3479)</f>
        <v/>
      </c>
      <c r="V3479" s="26">
        <f>N3479/(N3479+O3479)</f>
        <v/>
      </c>
      <c r="W3479" s="26">
        <f>U3479*V3479</f>
        <v/>
      </c>
      <c r="X3479" s="39">
        <f>T3479/N3479</f>
        <v/>
      </c>
      <c r="Y3479" s="41">
        <f>IF(W3479=MAXIFS(W$2:W$7201, A$2:A$7201, A3479, B$2:B$7201, B3479), "OPTIMAL", "")</f>
        <v/>
      </c>
    </row>
    <row r="3480" ht="20" customHeight="1">
      <c r="A3480" s="28" t="n">
        <v>4</v>
      </c>
      <c r="B3480" s="28" t="n">
        <v>45</v>
      </c>
      <c r="C3480" s="29" t="n">
        <v>115</v>
      </c>
      <c r="D3480" s="29" t="n">
        <v>2</v>
      </c>
      <c r="E3480" s="30" t="n">
        <v>8</v>
      </c>
      <c r="F3480" s="29" t="n">
        <v>2</v>
      </c>
      <c r="G3480" s="28" t="n">
        <v>200</v>
      </c>
      <c r="H3480" s="30" t="inlineStr">
        <is>
          <t>ON</t>
        </is>
      </c>
      <c r="I3480" s="31" t="n">
        <v>1132.611974342026</v>
      </c>
      <c r="J3480" s="31" t="n">
        <v>6657.967474874614</v>
      </c>
      <c r="K3480" s="31" t="n">
        <v>3166.666666666667</v>
      </c>
      <c r="L3480" s="31" t="n">
        <v>150</v>
      </c>
      <c r="M3480" s="31">
        <f>I3480+J3480+K3480+L3480</f>
        <v/>
      </c>
      <c r="N3480" s="31">
        <f>M3480*'Dashboard &amp; Optimisation'!$B$18/('Dashboard &amp; Optimisation'!$B$16/3.6)</f>
        <v/>
      </c>
      <c r="O3480" s="31" t="n">
        <v>1045.349267721305</v>
      </c>
      <c r="P3480" s="32" t="n">
        <v>0.05237052299570371</v>
      </c>
      <c r="Q3480" s="33" t="n">
        <v>15.23477960428174</v>
      </c>
      <c r="R3480" s="31" t="n">
        <v>4452.439585193537</v>
      </c>
      <c r="S3480" s="31">
        <f>R3480*IF(A3480=4, 2.0, 3.0)</f>
        <v/>
      </c>
      <c r="T3480" s="29">
        <f>'Dashboard &amp; Optimisation'!$B$18*U3480</f>
        <v/>
      </c>
      <c r="U3480" s="34">
        <f>MIN(1, S3480/M3480)</f>
        <v/>
      </c>
      <c r="V3480" s="34">
        <f>N3480/(N3480+O3480)</f>
        <v/>
      </c>
      <c r="W3480" s="34">
        <f>U3480*V3480</f>
        <v/>
      </c>
      <c r="X3480" s="32">
        <f>T3480/N3480</f>
        <v/>
      </c>
      <c r="Y3480" s="35">
        <f>IF(W3480=MAXIFS(W$2:W$7201, A$2:A$7201, A3480, B$2:B$7201, B3480), "OPTIMAL", "")</f>
        <v/>
      </c>
    </row>
    <row r="3481" ht="20" customHeight="1">
      <c r="A3481" s="36" t="n">
        <v>4</v>
      </c>
      <c r="B3481" s="36" t="n">
        <v>45</v>
      </c>
      <c r="C3481" s="37" t="n">
        <v>115</v>
      </c>
      <c r="D3481" s="37" t="n">
        <v>2</v>
      </c>
      <c r="E3481" s="6" t="n">
        <v>8</v>
      </c>
      <c r="F3481" s="37" t="n">
        <v>2</v>
      </c>
      <c r="G3481" s="36" t="n">
        <v>200</v>
      </c>
      <c r="H3481" s="6" t="inlineStr">
        <is>
          <t>OFF</t>
        </is>
      </c>
      <c r="I3481" s="38" t="n">
        <v>1132.611974342026</v>
      </c>
      <c r="J3481" s="38" t="n">
        <v>6657.967474874614</v>
      </c>
      <c r="K3481" s="38" t="n">
        <v>3166.666666666667</v>
      </c>
      <c r="L3481" s="38" t="n">
        <v>150</v>
      </c>
      <c r="M3481" s="38">
        <f>I3481+J3481+K3481+L3481</f>
        <v/>
      </c>
      <c r="N3481" s="38">
        <f>M3481*'Dashboard &amp; Optimisation'!$B$18/('Dashboard &amp; Optimisation'!$B$16/3.6)</f>
        <v/>
      </c>
      <c r="O3481" s="38" t="n">
        <v>1045.349267721305</v>
      </c>
      <c r="P3481" s="39" t="n">
        <v>0.2232303316111089</v>
      </c>
      <c r="Q3481" s="40" t="n">
        <v>15.23477960428174</v>
      </c>
      <c r="R3481" s="38" t="n">
        <v>1044.556033225709</v>
      </c>
      <c r="S3481" s="38">
        <f>R3481*IF(A3481=4, 2.0, 3.0)</f>
        <v/>
      </c>
      <c r="T3481" s="37">
        <f>'Dashboard &amp; Optimisation'!$B$18*U3481</f>
        <v/>
      </c>
      <c r="U3481" s="26">
        <f>MIN(1, S3481/M3481)</f>
        <v/>
      </c>
      <c r="V3481" s="26">
        <f>N3481/(N3481+O3481)</f>
        <v/>
      </c>
      <c r="W3481" s="26">
        <f>U3481*V3481</f>
        <v/>
      </c>
      <c r="X3481" s="39">
        <f>T3481/N3481</f>
        <v/>
      </c>
      <c r="Y3481" s="41">
        <f>IF(W3481=MAXIFS(W$2:W$7201, A$2:A$7201, A3481, B$2:B$7201, B3481), "OPTIMAL", "")</f>
        <v/>
      </c>
    </row>
    <row r="3482" ht="20" customHeight="1">
      <c r="A3482" s="28" t="n">
        <v>4</v>
      </c>
      <c r="B3482" s="28" t="n">
        <v>45</v>
      </c>
      <c r="C3482" s="29" t="n">
        <v>115</v>
      </c>
      <c r="D3482" s="29" t="n">
        <v>3</v>
      </c>
      <c r="E3482" s="30" t="n">
        <v>0</v>
      </c>
      <c r="F3482" s="29" t="n">
        <v>0</v>
      </c>
      <c r="G3482" s="28" t="n">
        <v>50</v>
      </c>
      <c r="H3482" s="30" t="inlineStr">
        <is>
          <t>ON</t>
        </is>
      </c>
      <c r="I3482" s="31" t="n">
        <v>1132.611974342026</v>
      </c>
      <c r="J3482" s="31" t="n">
        <v>6657.967474874614</v>
      </c>
      <c r="K3482" s="31" t="n">
        <v>3166.666666666667</v>
      </c>
      <c r="L3482" s="31" t="n">
        <v>150</v>
      </c>
      <c r="M3482" s="31">
        <f>I3482+J3482+K3482+L3482</f>
        <v/>
      </c>
      <c r="N3482" s="31">
        <f>M3482*'Dashboard &amp; Optimisation'!$B$18/('Dashboard &amp; Optimisation'!$B$16/3.6)</f>
        <v/>
      </c>
      <c r="O3482" s="31" t="n">
        <v>638.5832003496223</v>
      </c>
      <c r="P3482" s="32" t="n">
        <v>0.4692026940784873</v>
      </c>
      <c r="Q3482" s="33" t="n">
        <v>0.2</v>
      </c>
      <c r="R3482" s="31" t="n">
        <v>477.5337573570567</v>
      </c>
      <c r="S3482" s="31">
        <f>R3482*IF(A3482=4, 2.0, 3.0)</f>
        <v/>
      </c>
      <c r="T3482" s="29">
        <f>'Dashboard &amp; Optimisation'!$B$18*U3482</f>
        <v/>
      </c>
      <c r="U3482" s="34">
        <f>MIN(1, S3482/M3482)</f>
        <v/>
      </c>
      <c r="V3482" s="34">
        <f>N3482/(N3482+O3482)</f>
        <v/>
      </c>
      <c r="W3482" s="34">
        <f>U3482*V3482</f>
        <v/>
      </c>
      <c r="X3482" s="32">
        <f>T3482/N3482</f>
        <v/>
      </c>
      <c r="Y3482" s="35">
        <f>IF(W3482=MAXIFS(W$2:W$7201, A$2:A$7201, A3482, B$2:B$7201, B3482), "OPTIMAL", "")</f>
        <v/>
      </c>
    </row>
    <row r="3483" ht="20" customHeight="1">
      <c r="A3483" s="36" t="n">
        <v>4</v>
      </c>
      <c r="B3483" s="36" t="n">
        <v>45</v>
      </c>
      <c r="C3483" s="37" t="n">
        <v>115</v>
      </c>
      <c r="D3483" s="37" t="n">
        <v>3</v>
      </c>
      <c r="E3483" s="6" t="n">
        <v>0</v>
      </c>
      <c r="F3483" s="37" t="n">
        <v>0</v>
      </c>
      <c r="G3483" s="36" t="n">
        <v>50</v>
      </c>
      <c r="H3483" s="6" t="inlineStr">
        <is>
          <t>OFF</t>
        </is>
      </c>
      <c r="I3483" s="38" t="n">
        <v>1132.611974342026</v>
      </c>
      <c r="J3483" s="38" t="n">
        <v>6657.967474874614</v>
      </c>
      <c r="K3483" s="38" t="n">
        <v>3166.666666666667</v>
      </c>
      <c r="L3483" s="38" t="n">
        <v>150</v>
      </c>
      <c r="M3483" s="38">
        <f>I3483+J3483+K3483+L3483</f>
        <v/>
      </c>
      <c r="N3483" s="38">
        <f>M3483*'Dashboard &amp; Optimisation'!$B$18/('Dashboard &amp; Optimisation'!$B$16/3.6)</f>
        <v/>
      </c>
      <c r="O3483" s="38" t="n">
        <v>638.5832003496223</v>
      </c>
      <c r="P3483" s="39" t="n">
        <v>0.7459938994556966</v>
      </c>
      <c r="Q3483" s="40" t="n">
        <v>0.2</v>
      </c>
      <c r="R3483" s="38" t="n">
        <v>300.3511498268763</v>
      </c>
      <c r="S3483" s="38">
        <f>R3483*IF(A3483=4, 2.0, 3.0)</f>
        <v/>
      </c>
      <c r="T3483" s="37">
        <f>'Dashboard &amp; Optimisation'!$B$18*U3483</f>
        <v/>
      </c>
      <c r="U3483" s="26">
        <f>MIN(1, S3483/M3483)</f>
        <v/>
      </c>
      <c r="V3483" s="26">
        <f>N3483/(N3483+O3483)</f>
        <v/>
      </c>
      <c r="W3483" s="26">
        <f>U3483*V3483</f>
        <v/>
      </c>
      <c r="X3483" s="39">
        <f>T3483/N3483</f>
        <v/>
      </c>
      <c r="Y3483" s="41">
        <f>IF(W3483=MAXIFS(W$2:W$7201, A$2:A$7201, A3483, B$2:B$7201, B3483), "OPTIMAL", "")</f>
        <v/>
      </c>
    </row>
    <row r="3484" ht="20" customHeight="1">
      <c r="A3484" s="28" t="n">
        <v>4</v>
      </c>
      <c r="B3484" s="28" t="n">
        <v>45</v>
      </c>
      <c r="C3484" s="29" t="n">
        <v>115</v>
      </c>
      <c r="D3484" s="29" t="n">
        <v>3</v>
      </c>
      <c r="E3484" s="30" t="n">
        <v>0</v>
      </c>
      <c r="F3484" s="29" t="n">
        <v>0</v>
      </c>
      <c r="G3484" s="28" t="n">
        <v>100</v>
      </c>
      <c r="H3484" s="30" t="inlineStr">
        <is>
          <t>ON</t>
        </is>
      </c>
      <c r="I3484" s="31" t="n">
        <v>1132.611974342026</v>
      </c>
      <c r="J3484" s="31" t="n">
        <v>6657.967474874614</v>
      </c>
      <c r="K3484" s="31" t="n">
        <v>3166.666666666667</v>
      </c>
      <c r="L3484" s="31" t="n">
        <v>150</v>
      </c>
      <c r="M3484" s="31">
        <f>I3484+J3484+K3484+L3484</f>
        <v/>
      </c>
      <c r="N3484" s="31">
        <f>M3484*'Dashboard &amp; Optimisation'!$B$18/('Dashboard &amp; Optimisation'!$B$16/3.6)</f>
        <v/>
      </c>
      <c r="O3484" s="31" t="n">
        <v>638.5832003496223</v>
      </c>
      <c r="P3484" s="32" t="n">
        <v>0.4698946720919304</v>
      </c>
      <c r="Q3484" s="33" t="n">
        <v>0.2</v>
      </c>
      <c r="R3484" s="31" t="n">
        <v>476.8305298458852</v>
      </c>
      <c r="S3484" s="31">
        <f>R3484*IF(A3484=4, 2.0, 3.0)</f>
        <v/>
      </c>
      <c r="T3484" s="29">
        <f>'Dashboard &amp; Optimisation'!$B$18*U3484</f>
        <v/>
      </c>
      <c r="U3484" s="34">
        <f>MIN(1, S3484/M3484)</f>
        <v/>
      </c>
      <c r="V3484" s="34">
        <f>N3484/(N3484+O3484)</f>
        <v/>
      </c>
      <c r="W3484" s="34">
        <f>U3484*V3484</f>
        <v/>
      </c>
      <c r="X3484" s="32">
        <f>T3484/N3484</f>
        <v/>
      </c>
      <c r="Y3484" s="35">
        <f>IF(W3484=MAXIFS(W$2:W$7201, A$2:A$7201, A3484, B$2:B$7201, B3484), "OPTIMAL", "")</f>
        <v/>
      </c>
    </row>
    <row r="3485" ht="20" customHeight="1">
      <c r="A3485" s="36" t="n">
        <v>4</v>
      </c>
      <c r="B3485" s="36" t="n">
        <v>45</v>
      </c>
      <c r="C3485" s="37" t="n">
        <v>115</v>
      </c>
      <c r="D3485" s="37" t="n">
        <v>3</v>
      </c>
      <c r="E3485" s="6" t="n">
        <v>0</v>
      </c>
      <c r="F3485" s="37" t="n">
        <v>0</v>
      </c>
      <c r="G3485" s="36" t="n">
        <v>100</v>
      </c>
      <c r="H3485" s="6" t="inlineStr">
        <is>
          <t>OFF</t>
        </is>
      </c>
      <c r="I3485" s="38" t="n">
        <v>1132.611974342026</v>
      </c>
      <c r="J3485" s="38" t="n">
        <v>6657.967474874614</v>
      </c>
      <c r="K3485" s="38" t="n">
        <v>3166.666666666667</v>
      </c>
      <c r="L3485" s="38" t="n">
        <v>150</v>
      </c>
      <c r="M3485" s="38">
        <f>I3485+J3485+K3485+L3485</f>
        <v/>
      </c>
      <c r="N3485" s="38">
        <f>M3485*'Dashboard &amp; Optimisation'!$B$18/('Dashboard &amp; Optimisation'!$B$16/3.6)</f>
        <v/>
      </c>
      <c r="O3485" s="38" t="n">
        <v>638.5832003496223</v>
      </c>
      <c r="P3485" s="39" t="n">
        <v>0.7466858774691396</v>
      </c>
      <c r="Q3485" s="40" t="n">
        <v>0.2</v>
      </c>
      <c r="R3485" s="38" t="n">
        <v>300.0728046776458</v>
      </c>
      <c r="S3485" s="38">
        <f>R3485*IF(A3485=4, 2.0, 3.0)</f>
        <v/>
      </c>
      <c r="T3485" s="37">
        <f>'Dashboard &amp; Optimisation'!$B$18*U3485</f>
        <v/>
      </c>
      <c r="U3485" s="26">
        <f>MIN(1, S3485/M3485)</f>
        <v/>
      </c>
      <c r="V3485" s="26">
        <f>N3485/(N3485+O3485)</f>
        <v/>
      </c>
      <c r="W3485" s="26">
        <f>U3485*V3485</f>
        <v/>
      </c>
      <c r="X3485" s="39">
        <f>T3485/N3485</f>
        <v/>
      </c>
      <c r="Y3485" s="41">
        <f>IF(W3485=MAXIFS(W$2:W$7201, A$2:A$7201, A3485, B$2:B$7201, B3485), "OPTIMAL", "")</f>
        <v/>
      </c>
    </row>
    <row r="3486" ht="20" customHeight="1">
      <c r="A3486" s="28" t="n">
        <v>4</v>
      </c>
      <c r="B3486" s="28" t="n">
        <v>45</v>
      </c>
      <c r="C3486" s="29" t="n">
        <v>115</v>
      </c>
      <c r="D3486" s="29" t="n">
        <v>3</v>
      </c>
      <c r="E3486" s="30" t="n">
        <v>0</v>
      </c>
      <c r="F3486" s="29" t="n">
        <v>0</v>
      </c>
      <c r="G3486" s="28" t="n">
        <v>150</v>
      </c>
      <c r="H3486" s="30" t="inlineStr">
        <is>
          <t>ON</t>
        </is>
      </c>
      <c r="I3486" s="31" t="n">
        <v>1132.611974342026</v>
      </c>
      <c r="J3486" s="31" t="n">
        <v>6657.967474874614</v>
      </c>
      <c r="K3486" s="31" t="n">
        <v>3166.666666666667</v>
      </c>
      <c r="L3486" s="31" t="n">
        <v>150</v>
      </c>
      <c r="M3486" s="31">
        <f>I3486+J3486+K3486+L3486</f>
        <v/>
      </c>
      <c r="N3486" s="31">
        <f>M3486*'Dashboard &amp; Optimisation'!$B$18/('Dashboard &amp; Optimisation'!$B$16/3.6)</f>
        <v/>
      </c>
      <c r="O3486" s="31" t="n">
        <v>638.5832003496223</v>
      </c>
      <c r="P3486" s="32" t="n">
        <v>0.4705866501053734</v>
      </c>
      <c r="Q3486" s="33" t="n">
        <v>0.2</v>
      </c>
      <c r="R3486" s="31" t="n">
        <v>476.1293704680791</v>
      </c>
      <c r="S3486" s="31">
        <f>R3486*IF(A3486=4, 2.0, 3.0)</f>
        <v/>
      </c>
      <c r="T3486" s="29">
        <f>'Dashboard &amp; Optimisation'!$B$18*U3486</f>
        <v/>
      </c>
      <c r="U3486" s="34">
        <f>MIN(1, S3486/M3486)</f>
        <v/>
      </c>
      <c r="V3486" s="34">
        <f>N3486/(N3486+O3486)</f>
        <v/>
      </c>
      <c r="W3486" s="34">
        <f>U3486*V3486</f>
        <v/>
      </c>
      <c r="X3486" s="32">
        <f>T3486/N3486</f>
        <v/>
      </c>
      <c r="Y3486" s="35">
        <f>IF(W3486=MAXIFS(W$2:W$7201, A$2:A$7201, A3486, B$2:B$7201, B3486), "OPTIMAL", "")</f>
        <v/>
      </c>
    </row>
    <row r="3487" ht="20" customHeight="1">
      <c r="A3487" s="36" t="n">
        <v>4</v>
      </c>
      <c r="B3487" s="36" t="n">
        <v>45</v>
      </c>
      <c r="C3487" s="37" t="n">
        <v>115</v>
      </c>
      <c r="D3487" s="37" t="n">
        <v>3</v>
      </c>
      <c r="E3487" s="6" t="n">
        <v>0</v>
      </c>
      <c r="F3487" s="37" t="n">
        <v>0</v>
      </c>
      <c r="G3487" s="36" t="n">
        <v>150</v>
      </c>
      <c r="H3487" s="6" t="inlineStr">
        <is>
          <t>OFF</t>
        </is>
      </c>
      <c r="I3487" s="38" t="n">
        <v>1132.611974342026</v>
      </c>
      <c r="J3487" s="38" t="n">
        <v>6657.967474874614</v>
      </c>
      <c r="K3487" s="38" t="n">
        <v>3166.666666666667</v>
      </c>
      <c r="L3487" s="38" t="n">
        <v>150</v>
      </c>
      <c r="M3487" s="38">
        <f>I3487+J3487+K3487+L3487</f>
        <v/>
      </c>
      <c r="N3487" s="38">
        <f>M3487*'Dashboard &amp; Optimisation'!$B$18/('Dashboard &amp; Optimisation'!$B$16/3.6)</f>
        <v/>
      </c>
      <c r="O3487" s="38" t="n">
        <v>638.5832003496223</v>
      </c>
      <c r="P3487" s="39" t="n">
        <v>0.7473778554825826</v>
      </c>
      <c r="Q3487" s="40" t="n">
        <v>0.2</v>
      </c>
      <c r="R3487" s="38" t="n">
        <v>299.7949749537037</v>
      </c>
      <c r="S3487" s="38">
        <f>R3487*IF(A3487=4, 2.0, 3.0)</f>
        <v/>
      </c>
      <c r="T3487" s="37">
        <f>'Dashboard &amp; Optimisation'!$B$18*U3487</f>
        <v/>
      </c>
      <c r="U3487" s="26">
        <f>MIN(1, S3487/M3487)</f>
        <v/>
      </c>
      <c r="V3487" s="26">
        <f>N3487/(N3487+O3487)</f>
        <v/>
      </c>
      <c r="W3487" s="26">
        <f>U3487*V3487</f>
        <v/>
      </c>
      <c r="X3487" s="39">
        <f>T3487/N3487</f>
        <v/>
      </c>
      <c r="Y3487" s="41">
        <f>IF(W3487=MAXIFS(W$2:W$7201, A$2:A$7201, A3487, B$2:B$7201, B3487), "OPTIMAL", "")</f>
        <v/>
      </c>
    </row>
    <row r="3488" ht="20" customHeight="1">
      <c r="A3488" s="28" t="n">
        <v>4</v>
      </c>
      <c r="B3488" s="28" t="n">
        <v>45</v>
      </c>
      <c r="C3488" s="29" t="n">
        <v>115</v>
      </c>
      <c r="D3488" s="29" t="n">
        <v>3</v>
      </c>
      <c r="E3488" s="30" t="n">
        <v>0</v>
      </c>
      <c r="F3488" s="29" t="n">
        <v>0</v>
      </c>
      <c r="G3488" s="28" t="n">
        <v>200</v>
      </c>
      <c r="H3488" s="30" t="inlineStr">
        <is>
          <t>ON</t>
        </is>
      </c>
      <c r="I3488" s="31" t="n">
        <v>1132.611974342026</v>
      </c>
      <c r="J3488" s="31" t="n">
        <v>6657.967474874614</v>
      </c>
      <c r="K3488" s="31" t="n">
        <v>3166.666666666667</v>
      </c>
      <c r="L3488" s="31" t="n">
        <v>150</v>
      </c>
      <c r="M3488" s="31">
        <f>I3488+J3488+K3488+L3488</f>
        <v/>
      </c>
      <c r="N3488" s="31">
        <f>M3488*'Dashboard &amp; Optimisation'!$B$18/('Dashboard &amp; Optimisation'!$B$16/3.6)</f>
        <v/>
      </c>
      <c r="O3488" s="31" t="n">
        <v>638.5832003496223</v>
      </c>
      <c r="P3488" s="32" t="n">
        <v>0.4712786281188164</v>
      </c>
      <c r="Q3488" s="33" t="n">
        <v>0.2</v>
      </c>
      <c r="R3488" s="31" t="n">
        <v>475.4302701137229</v>
      </c>
      <c r="S3488" s="31">
        <f>R3488*IF(A3488=4, 2.0, 3.0)</f>
        <v/>
      </c>
      <c r="T3488" s="29">
        <f>'Dashboard &amp; Optimisation'!$B$18*U3488</f>
        <v/>
      </c>
      <c r="U3488" s="34">
        <f>MIN(1, S3488/M3488)</f>
        <v/>
      </c>
      <c r="V3488" s="34">
        <f>N3488/(N3488+O3488)</f>
        <v/>
      </c>
      <c r="W3488" s="34">
        <f>U3488*V3488</f>
        <v/>
      </c>
      <c r="X3488" s="32">
        <f>T3488/N3488</f>
        <v/>
      </c>
      <c r="Y3488" s="35">
        <f>IF(W3488=MAXIFS(W$2:W$7201, A$2:A$7201, A3488, B$2:B$7201, B3488), "OPTIMAL", "")</f>
        <v/>
      </c>
    </row>
    <row r="3489" ht="20" customHeight="1">
      <c r="A3489" s="36" t="n">
        <v>4</v>
      </c>
      <c r="B3489" s="36" t="n">
        <v>45</v>
      </c>
      <c r="C3489" s="37" t="n">
        <v>115</v>
      </c>
      <c r="D3489" s="37" t="n">
        <v>3</v>
      </c>
      <c r="E3489" s="6" t="n">
        <v>0</v>
      </c>
      <c r="F3489" s="37" t="n">
        <v>0</v>
      </c>
      <c r="G3489" s="36" t="n">
        <v>200</v>
      </c>
      <c r="H3489" s="6" t="inlineStr">
        <is>
          <t>OFF</t>
        </is>
      </c>
      <c r="I3489" s="38" t="n">
        <v>1132.611974342026</v>
      </c>
      <c r="J3489" s="38" t="n">
        <v>6657.967474874614</v>
      </c>
      <c r="K3489" s="38" t="n">
        <v>3166.666666666667</v>
      </c>
      <c r="L3489" s="38" t="n">
        <v>150</v>
      </c>
      <c r="M3489" s="38">
        <f>I3489+J3489+K3489+L3489</f>
        <v/>
      </c>
      <c r="N3489" s="38">
        <f>M3489*'Dashboard &amp; Optimisation'!$B$18/('Dashboard &amp; Optimisation'!$B$16/3.6)</f>
        <v/>
      </c>
      <c r="O3489" s="38" t="n">
        <v>638.5832003496223</v>
      </c>
      <c r="P3489" s="39" t="n">
        <v>0.7480698334960256</v>
      </c>
      <c r="Q3489" s="40" t="n">
        <v>0.2</v>
      </c>
      <c r="R3489" s="38" t="n">
        <v>299.5176592247174</v>
      </c>
      <c r="S3489" s="38">
        <f>R3489*IF(A3489=4, 2.0, 3.0)</f>
        <v/>
      </c>
      <c r="T3489" s="37">
        <f>'Dashboard &amp; Optimisation'!$B$18*U3489</f>
        <v/>
      </c>
      <c r="U3489" s="26">
        <f>MIN(1, S3489/M3489)</f>
        <v/>
      </c>
      <c r="V3489" s="26">
        <f>N3489/(N3489+O3489)</f>
        <v/>
      </c>
      <c r="W3489" s="26">
        <f>U3489*V3489</f>
        <v/>
      </c>
      <c r="X3489" s="39">
        <f>T3489/N3489</f>
        <v/>
      </c>
      <c r="Y3489" s="41">
        <f>IF(W3489=MAXIFS(W$2:W$7201, A$2:A$7201, A3489, B$2:B$7201, B3489), "OPTIMAL", "")</f>
        <v/>
      </c>
    </row>
    <row r="3490" ht="20" customHeight="1">
      <c r="A3490" s="28" t="n">
        <v>4</v>
      </c>
      <c r="B3490" s="28" t="n">
        <v>45</v>
      </c>
      <c r="C3490" s="29" t="n">
        <v>115</v>
      </c>
      <c r="D3490" s="29" t="n">
        <v>3</v>
      </c>
      <c r="E3490" s="30" t="n">
        <v>4</v>
      </c>
      <c r="F3490" s="29" t="n">
        <v>1.5</v>
      </c>
      <c r="G3490" s="28" t="n">
        <v>50</v>
      </c>
      <c r="H3490" s="30" t="inlineStr">
        <is>
          <t>ON</t>
        </is>
      </c>
      <c r="I3490" s="31" t="n">
        <v>1132.611974342026</v>
      </c>
      <c r="J3490" s="31" t="n">
        <v>6657.967474874614</v>
      </c>
      <c r="K3490" s="31" t="n">
        <v>3166.666666666667</v>
      </c>
      <c r="L3490" s="31" t="n">
        <v>150</v>
      </c>
      <c r="M3490" s="31">
        <f>I3490+J3490+K3490+L3490</f>
        <v/>
      </c>
      <c r="N3490" s="31">
        <f>M3490*'Dashboard &amp; Optimisation'!$B$18/('Dashboard &amp; Optimisation'!$B$16/3.6)</f>
        <v/>
      </c>
      <c r="O3490" s="31" t="n">
        <v>875.8418631351786</v>
      </c>
      <c r="P3490" s="32" t="n">
        <v>0.06836570375898801</v>
      </c>
      <c r="Q3490" s="33" t="n">
        <v>5.941492669983736</v>
      </c>
      <c r="R3490" s="31" t="n">
        <v>3371.906280181392</v>
      </c>
      <c r="S3490" s="31">
        <f>R3490*IF(A3490=4, 2.0, 3.0)</f>
        <v/>
      </c>
      <c r="T3490" s="29">
        <f>'Dashboard &amp; Optimisation'!$B$18*U3490</f>
        <v/>
      </c>
      <c r="U3490" s="34">
        <f>MIN(1, S3490/M3490)</f>
        <v/>
      </c>
      <c r="V3490" s="34">
        <f>N3490/(N3490+O3490)</f>
        <v/>
      </c>
      <c r="W3490" s="34">
        <f>U3490*V3490</f>
        <v/>
      </c>
      <c r="X3490" s="32">
        <f>T3490/N3490</f>
        <v/>
      </c>
      <c r="Y3490" s="35">
        <f>IF(W3490=MAXIFS(W$2:W$7201, A$2:A$7201, A3490, B$2:B$7201, B3490), "OPTIMAL", "")</f>
        <v/>
      </c>
    </row>
    <row r="3491" ht="20" customHeight="1">
      <c r="A3491" s="36" t="n">
        <v>4</v>
      </c>
      <c r="B3491" s="36" t="n">
        <v>45</v>
      </c>
      <c r="C3491" s="37" t="n">
        <v>115</v>
      </c>
      <c r="D3491" s="37" t="n">
        <v>3</v>
      </c>
      <c r="E3491" s="6" t="n">
        <v>4</v>
      </c>
      <c r="F3491" s="37" t="n">
        <v>1.5</v>
      </c>
      <c r="G3491" s="36" t="n">
        <v>50</v>
      </c>
      <c r="H3491" s="6" t="inlineStr">
        <is>
          <t>OFF</t>
        </is>
      </c>
      <c r="I3491" s="38" t="n">
        <v>1132.611974342026</v>
      </c>
      <c r="J3491" s="38" t="n">
        <v>6657.967474874614</v>
      </c>
      <c r="K3491" s="38" t="n">
        <v>3166.666666666667</v>
      </c>
      <c r="L3491" s="38" t="n">
        <v>150</v>
      </c>
      <c r="M3491" s="38">
        <f>I3491+J3491+K3491+L3491</f>
        <v/>
      </c>
      <c r="N3491" s="38">
        <f>M3491*'Dashboard &amp; Optimisation'!$B$18/('Dashboard &amp; Optimisation'!$B$16/3.6)</f>
        <v/>
      </c>
      <c r="O3491" s="38" t="n">
        <v>875.8418631351786</v>
      </c>
      <c r="P3491" s="39" t="n">
        <v>0.2787703439012881</v>
      </c>
      <c r="Q3491" s="40" t="n">
        <v>5.941492669983736</v>
      </c>
      <c r="R3491" s="38" t="n">
        <v>826.9270777797649</v>
      </c>
      <c r="S3491" s="38">
        <f>R3491*IF(A3491=4, 2.0, 3.0)</f>
        <v/>
      </c>
      <c r="T3491" s="37">
        <f>'Dashboard &amp; Optimisation'!$B$18*U3491</f>
        <v/>
      </c>
      <c r="U3491" s="26">
        <f>MIN(1, S3491/M3491)</f>
        <v/>
      </c>
      <c r="V3491" s="26">
        <f>N3491/(N3491+O3491)</f>
        <v/>
      </c>
      <c r="W3491" s="26">
        <f>U3491*V3491</f>
        <v/>
      </c>
      <c r="X3491" s="39">
        <f>T3491/N3491</f>
        <v/>
      </c>
      <c r="Y3491" s="41">
        <f>IF(W3491=MAXIFS(W$2:W$7201, A$2:A$7201, A3491, B$2:B$7201, B3491), "OPTIMAL", "")</f>
        <v/>
      </c>
    </row>
    <row r="3492" ht="20" customHeight="1">
      <c r="A3492" s="28" t="n">
        <v>4</v>
      </c>
      <c r="B3492" s="28" t="n">
        <v>45</v>
      </c>
      <c r="C3492" s="29" t="n">
        <v>115</v>
      </c>
      <c r="D3492" s="29" t="n">
        <v>3</v>
      </c>
      <c r="E3492" s="30" t="n">
        <v>4</v>
      </c>
      <c r="F3492" s="29" t="n">
        <v>1.5</v>
      </c>
      <c r="G3492" s="28" t="n">
        <v>100</v>
      </c>
      <c r="H3492" s="30" t="inlineStr">
        <is>
          <t>ON</t>
        </is>
      </c>
      <c r="I3492" s="31" t="n">
        <v>1132.611974342026</v>
      </c>
      <c r="J3492" s="31" t="n">
        <v>6657.967474874614</v>
      </c>
      <c r="K3492" s="31" t="n">
        <v>3166.666666666667</v>
      </c>
      <c r="L3492" s="31" t="n">
        <v>150</v>
      </c>
      <c r="M3492" s="31">
        <f>I3492+J3492+K3492+L3492</f>
        <v/>
      </c>
      <c r="N3492" s="31">
        <f>M3492*'Dashboard &amp; Optimisation'!$B$18/('Dashboard &amp; Optimisation'!$B$16/3.6)</f>
        <v/>
      </c>
      <c r="O3492" s="31" t="n">
        <v>875.8418631351786</v>
      </c>
      <c r="P3492" s="32" t="n">
        <v>0.06905768177243103</v>
      </c>
      <c r="Q3492" s="33" t="n">
        <v>5.941492669983736</v>
      </c>
      <c r="R3492" s="31" t="n">
        <v>3338.118800651382</v>
      </c>
      <c r="S3492" s="31">
        <f>R3492*IF(A3492=4, 2.0, 3.0)</f>
        <v/>
      </c>
      <c r="T3492" s="29">
        <f>'Dashboard &amp; Optimisation'!$B$18*U3492</f>
        <v/>
      </c>
      <c r="U3492" s="34">
        <f>MIN(1, S3492/M3492)</f>
        <v/>
      </c>
      <c r="V3492" s="34">
        <f>N3492/(N3492+O3492)</f>
        <v/>
      </c>
      <c r="W3492" s="34">
        <f>U3492*V3492</f>
        <v/>
      </c>
      <c r="X3492" s="32">
        <f>T3492/N3492</f>
        <v/>
      </c>
      <c r="Y3492" s="35">
        <f>IF(W3492=MAXIFS(W$2:W$7201, A$2:A$7201, A3492, B$2:B$7201, B3492), "OPTIMAL", "")</f>
        <v/>
      </c>
    </row>
    <row r="3493" ht="20" customHeight="1">
      <c r="A3493" s="36" t="n">
        <v>4</v>
      </c>
      <c r="B3493" s="36" t="n">
        <v>45</v>
      </c>
      <c r="C3493" s="37" t="n">
        <v>115</v>
      </c>
      <c r="D3493" s="37" t="n">
        <v>3</v>
      </c>
      <c r="E3493" s="6" t="n">
        <v>4</v>
      </c>
      <c r="F3493" s="37" t="n">
        <v>1.5</v>
      </c>
      <c r="G3493" s="36" t="n">
        <v>100</v>
      </c>
      <c r="H3493" s="6" t="inlineStr">
        <is>
          <t>OFF</t>
        </is>
      </c>
      <c r="I3493" s="38" t="n">
        <v>1132.611974342026</v>
      </c>
      <c r="J3493" s="38" t="n">
        <v>6657.967474874614</v>
      </c>
      <c r="K3493" s="38" t="n">
        <v>3166.666666666667</v>
      </c>
      <c r="L3493" s="38" t="n">
        <v>150</v>
      </c>
      <c r="M3493" s="38">
        <f>I3493+J3493+K3493+L3493</f>
        <v/>
      </c>
      <c r="N3493" s="38">
        <f>M3493*'Dashboard &amp; Optimisation'!$B$18/('Dashboard &amp; Optimisation'!$B$16/3.6)</f>
        <v/>
      </c>
      <c r="O3493" s="38" t="n">
        <v>875.8418631351786</v>
      </c>
      <c r="P3493" s="39" t="n">
        <v>0.2794623219147311</v>
      </c>
      <c r="Q3493" s="40" t="n">
        <v>5.941492669983736</v>
      </c>
      <c r="R3493" s="38" t="n">
        <v>824.8795196237181</v>
      </c>
      <c r="S3493" s="38">
        <f>R3493*IF(A3493=4, 2.0, 3.0)</f>
        <v/>
      </c>
      <c r="T3493" s="37">
        <f>'Dashboard &amp; Optimisation'!$B$18*U3493</f>
        <v/>
      </c>
      <c r="U3493" s="26">
        <f>MIN(1, S3493/M3493)</f>
        <v/>
      </c>
      <c r="V3493" s="26">
        <f>N3493/(N3493+O3493)</f>
        <v/>
      </c>
      <c r="W3493" s="26">
        <f>U3493*V3493</f>
        <v/>
      </c>
      <c r="X3493" s="39">
        <f>T3493/N3493</f>
        <v/>
      </c>
      <c r="Y3493" s="41">
        <f>IF(W3493=MAXIFS(W$2:W$7201, A$2:A$7201, A3493, B$2:B$7201, B3493), "OPTIMAL", "")</f>
        <v/>
      </c>
    </row>
    <row r="3494" ht="20" customHeight="1">
      <c r="A3494" s="28" t="n">
        <v>4</v>
      </c>
      <c r="B3494" s="28" t="n">
        <v>45</v>
      </c>
      <c r="C3494" s="29" t="n">
        <v>115</v>
      </c>
      <c r="D3494" s="29" t="n">
        <v>3</v>
      </c>
      <c r="E3494" s="30" t="n">
        <v>4</v>
      </c>
      <c r="F3494" s="29" t="n">
        <v>1.5</v>
      </c>
      <c r="G3494" s="28" t="n">
        <v>150</v>
      </c>
      <c r="H3494" s="30" t="inlineStr">
        <is>
          <t>ON</t>
        </is>
      </c>
      <c r="I3494" s="31" t="n">
        <v>1132.611974342026</v>
      </c>
      <c r="J3494" s="31" t="n">
        <v>6657.967474874614</v>
      </c>
      <c r="K3494" s="31" t="n">
        <v>3166.666666666667</v>
      </c>
      <c r="L3494" s="31" t="n">
        <v>150</v>
      </c>
      <c r="M3494" s="31">
        <f>I3494+J3494+K3494+L3494</f>
        <v/>
      </c>
      <c r="N3494" s="31">
        <f>M3494*'Dashboard &amp; Optimisation'!$B$18/('Dashboard &amp; Optimisation'!$B$16/3.6)</f>
        <v/>
      </c>
      <c r="O3494" s="31" t="n">
        <v>875.8418631351786</v>
      </c>
      <c r="P3494" s="32" t="n">
        <v>0.06974965978587405</v>
      </c>
      <c r="Q3494" s="33" t="n">
        <v>5.941492669983736</v>
      </c>
      <c r="R3494" s="31" t="n">
        <v>3305.001724189607</v>
      </c>
      <c r="S3494" s="31">
        <f>R3494*IF(A3494=4, 2.0, 3.0)</f>
        <v/>
      </c>
      <c r="T3494" s="29">
        <f>'Dashboard &amp; Optimisation'!$B$18*U3494</f>
        <v/>
      </c>
      <c r="U3494" s="34">
        <f>MIN(1, S3494/M3494)</f>
        <v/>
      </c>
      <c r="V3494" s="34">
        <f>N3494/(N3494+O3494)</f>
        <v/>
      </c>
      <c r="W3494" s="34">
        <f>U3494*V3494</f>
        <v/>
      </c>
      <c r="X3494" s="32">
        <f>T3494/N3494</f>
        <v/>
      </c>
      <c r="Y3494" s="35">
        <f>IF(W3494=MAXIFS(W$2:W$7201, A$2:A$7201, A3494, B$2:B$7201, B3494), "OPTIMAL", "")</f>
        <v/>
      </c>
    </row>
    <row r="3495" ht="20" customHeight="1">
      <c r="A3495" s="36" t="n">
        <v>4</v>
      </c>
      <c r="B3495" s="36" t="n">
        <v>45</v>
      </c>
      <c r="C3495" s="37" t="n">
        <v>115</v>
      </c>
      <c r="D3495" s="37" t="n">
        <v>3</v>
      </c>
      <c r="E3495" s="6" t="n">
        <v>4</v>
      </c>
      <c r="F3495" s="37" t="n">
        <v>1.5</v>
      </c>
      <c r="G3495" s="36" t="n">
        <v>150</v>
      </c>
      <c r="H3495" s="6" t="inlineStr">
        <is>
          <t>OFF</t>
        </is>
      </c>
      <c r="I3495" s="38" t="n">
        <v>1132.611974342026</v>
      </c>
      <c r="J3495" s="38" t="n">
        <v>6657.967474874614</v>
      </c>
      <c r="K3495" s="38" t="n">
        <v>3166.666666666667</v>
      </c>
      <c r="L3495" s="38" t="n">
        <v>150</v>
      </c>
      <c r="M3495" s="38">
        <f>I3495+J3495+K3495+L3495</f>
        <v/>
      </c>
      <c r="N3495" s="38">
        <f>M3495*'Dashboard &amp; Optimisation'!$B$18/('Dashboard &amp; Optimisation'!$B$16/3.6)</f>
        <v/>
      </c>
      <c r="O3495" s="38" t="n">
        <v>875.8418631351786</v>
      </c>
      <c r="P3495" s="39" t="n">
        <v>0.2801542999281741</v>
      </c>
      <c r="Q3495" s="40" t="n">
        <v>5.941492669983736</v>
      </c>
      <c r="R3495" s="38" t="n">
        <v>822.8420763595406</v>
      </c>
      <c r="S3495" s="38">
        <f>R3495*IF(A3495=4, 2.0, 3.0)</f>
        <v/>
      </c>
      <c r="T3495" s="37">
        <f>'Dashboard &amp; Optimisation'!$B$18*U3495</f>
        <v/>
      </c>
      <c r="U3495" s="26">
        <f>MIN(1, S3495/M3495)</f>
        <v/>
      </c>
      <c r="V3495" s="26">
        <f>N3495/(N3495+O3495)</f>
        <v/>
      </c>
      <c r="W3495" s="26">
        <f>U3495*V3495</f>
        <v/>
      </c>
      <c r="X3495" s="39">
        <f>T3495/N3495</f>
        <v/>
      </c>
      <c r="Y3495" s="41">
        <f>IF(W3495=MAXIFS(W$2:W$7201, A$2:A$7201, A3495, B$2:B$7201, B3495), "OPTIMAL", "")</f>
        <v/>
      </c>
    </row>
    <row r="3496" ht="20" customHeight="1">
      <c r="A3496" s="28" t="n">
        <v>4</v>
      </c>
      <c r="B3496" s="28" t="n">
        <v>45</v>
      </c>
      <c r="C3496" s="29" t="n">
        <v>115</v>
      </c>
      <c r="D3496" s="29" t="n">
        <v>3</v>
      </c>
      <c r="E3496" s="30" t="n">
        <v>4</v>
      </c>
      <c r="F3496" s="29" t="n">
        <v>1.5</v>
      </c>
      <c r="G3496" s="28" t="n">
        <v>200</v>
      </c>
      <c r="H3496" s="30" t="inlineStr">
        <is>
          <t>ON</t>
        </is>
      </c>
      <c r="I3496" s="31" t="n">
        <v>1132.611974342026</v>
      </c>
      <c r="J3496" s="31" t="n">
        <v>6657.967474874614</v>
      </c>
      <c r="K3496" s="31" t="n">
        <v>3166.666666666667</v>
      </c>
      <c r="L3496" s="31" t="n">
        <v>150</v>
      </c>
      <c r="M3496" s="31">
        <f>I3496+J3496+K3496+L3496</f>
        <v/>
      </c>
      <c r="N3496" s="31">
        <f>M3496*'Dashboard &amp; Optimisation'!$B$18/('Dashboard &amp; Optimisation'!$B$16/3.6)</f>
        <v/>
      </c>
      <c r="O3496" s="31" t="n">
        <v>875.8418631351786</v>
      </c>
      <c r="P3496" s="32" t="n">
        <v>0.07044163779931709</v>
      </c>
      <c r="Q3496" s="33" t="n">
        <v>5.941492669983736</v>
      </c>
      <c r="R3496" s="31" t="n">
        <v>3272.535293837065</v>
      </c>
      <c r="S3496" s="31">
        <f>R3496*IF(A3496=4, 2.0, 3.0)</f>
        <v/>
      </c>
      <c r="T3496" s="29">
        <f>'Dashboard &amp; Optimisation'!$B$18*U3496</f>
        <v/>
      </c>
      <c r="U3496" s="34">
        <f>MIN(1, S3496/M3496)</f>
        <v/>
      </c>
      <c r="V3496" s="34">
        <f>N3496/(N3496+O3496)</f>
        <v/>
      </c>
      <c r="W3496" s="34">
        <f>U3496*V3496</f>
        <v/>
      </c>
      <c r="X3496" s="32">
        <f>T3496/N3496</f>
        <v/>
      </c>
      <c r="Y3496" s="35">
        <f>IF(W3496=MAXIFS(W$2:W$7201, A$2:A$7201, A3496, B$2:B$7201, B3496), "OPTIMAL", "")</f>
        <v/>
      </c>
    </row>
    <row r="3497" ht="20" customHeight="1">
      <c r="A3497" s="36" t="n">
        <v>4</v>
      </c>
      <c r="B3497" s="36" t="n">
        <v>45</v>
      </c>
      <c r="C3497" s="37" t="n">
        <v>115</v>
      </c>
      <c r="D3497" s="37" t="n">
        <v>3</v>
      </c>
      <c r="E3497" s="6" t="n">
        <v>4</v>
      </c>
      <c r="F3497" s="37" t="n">
        <v>1.5</v>
      </c>
      <c r="G3497" s="36" t="n">
        <v>200</v>
      </c>
      <c r="H3497" s="6" t="inlineStr">
        <is>
          <t>OFF</t>
        </is>
      </c>
      <c r="I3497" s="38" t="n">
        <v>1132.611974342026</v>
      </c>
      <c r="J3497" s="38" t="n">
        <v>6657.967474874614</v>
      </c>
      <c r="K3497" s="38" t="n">
        <v>3166.666666666667</v>
      </c>
      <c r="L3497" s="38" t="n">
        <v>150</v>
      </c>
      <c r="M3497" s="38">
        <f>I3497+J3497+K3497+L3497</f>
        <v/>
      </c>
      <c r="N3497" s="38">
        <f>M3497*'Dashboard &amp; Optimisation'!$B$18/('Dashboard &amp; Optimisation'!$B$16/3.6)</f>
        <v/>
      </c>
      <c r="O3497" s="38" t="n">
        <v>875.8418631351786</v>
      </c>
      <c r="P3497" s="39" t="n">
        <v>0.2808462779416172</v>
      </c>
      <c r="Q3497" s="40" t="n">
        <v>5.941492669983736</v>
      </c>
      <c r="R3497" s="38" t="n">
        <v>820.8146732208918</v>
      </c>
      <c r="S3497" s="38">
        <f>R3497*IF(A3497=4, 2.0, 3.0)</f>
        <v/>
      </c>
      <c r="T3497" s="37">
        <f>'Dashboard &amp; Optimisation'!$B$18*U3497</f>
        <v/>
      </c>
      <c r="U3497" s="26">
        <f>MIN(1, S3497/M3497)</f>
        <v/>
      </c>
      <c r="V3497" s="26">
        <f>N3497/(N3497+O3497)</f>
        <v/>
      </c>
      <c r="W3497" s="26">
        <f>U3497*V3497</f>
        <v/>
      </c>
      <c r="X3497" s="39">
        <f>T3497/N3497</f>
        <v/>
      </c>
      <c r="Y3497" s="41">
        <f>IF(W3497=MAXIFS(W$2:W$7201, A$2:A$7201, A3497, B$2:B$7201, B3497), "OPTIMAL", "")</f>
        <v/>
      </c>
    </row>
    <row r="3498" ht="20" customHeight="1">
      <c r="A3498" s="28" t="n">
        <v>4</v>
      </c>
      <c r="B3498" s="28" t="n">
        <v>45</v>
      </c>
      <c r="C3498" s="29" t="n">
        <v>115</v>
      </c>
      <c r="D3498" s="29" t="n">
        <v>3</v>
      </c>
      <c r="E3498" s="30" t="n">
        <v>4</v>
      </c>
      <c r="F3498" s="29" t="n">
        <v>2</v>
      </c>
      <c r="G3498" s="28" t="n">
        <v>50</v>
      </c>
      <c r="H3498" s="30" t="inlineStr">
        <is>
          <t>ON</t>
        </is>
      </c>
      <c r="I3498" s="31" t="n">
        <v>1132.611974342026</v>
      </c>
      <c r="J3498" s="31" t="n">
        <v>6657.967474874614</v>
      </c>
      <c r="K3498" s="31" t="n">
        <v>3166.666666666667</v>
      </c>
      <c r="L3498" s="31" t="n">
        <v>150</v>
      </c>
      <c r="M3498" s="31">
        <f>I3498+J3498+K3498+L3498</f>
        <v/>
      </c>
      <c r="N3498" s="31">
        <f>M3498*'Dashboard &amp; Optimisation'!$B$18/('Dashboard &amp; Optimisation'!$B$16/3.6)</f>
        <v/>
      </c>
      <c r="O3498" s="31" t="n">
        <v>957.9990805586391</v>
      </c>
      <c r="P3498" s="32" t="n">
        <v>0.065263742477724</v>
      </c>
      <c r="Q3498" s="33" t="n">
        <v>7.855323559978315</v>
      </c>
      <c r="R3498" s="31" t="n">
        <v>3566.461159022898</v>
      </c>
      <c r="S3498" s="31">
        <f>R3498*IF(A3498=4, 2.0, 3.0)</f>
        <v/>
      </c>
      <c r="T3498" s="29">
        <f>'Dashboard &amp; Optimisation'!$B$18*U3498</f>
        <v/>
      </c>
      <c r="U3498" s="34">
        <f>MIN(1, S3498/M3498)</f>
        <v/>
      </c>
      <c r="V3498" s="34">
        <f>N3498/(N3498+O3498)</f>
        <v/>
      </c>
      <c r="W3498" s="34">
        <f>U3498*V3498</f>
        <v/>
      </c>
      <c r="X3498" s="32">
        <f>T3498/N3498</f>
        <v/>
      </c>
      <c r="Y3498" s="35">
        <f>IF(W3498=MAXIFS(W$2:W$7201, A$2:A$7201, A3498, B$2:B$7201, B3498), "OPTIMAL", "")</f>
        <v/>
      </c>
    </row>
    <row r="3499" ht="20" customHeight="1">
      <c r="A3499" s="36" t="n">
        <v>4</v>
      </c>
      <c r="B3499" s="36" t="n">
        <v>45</v>
      </c>
      <c r="C3499" s="37" t="n">
        <v>115</v>
      </c>
      <c r="D3499" s="37" t="n">
        <v>3</v>
      </c>
      <c r="E3499" s="6" t="n">
        <v>4</v>
      </c>
      <c r="F3499" s="37" t="n">
        <v>2</v>
      </c>
      <c r="G3499" s="36" t="n">
        <v>50</v>
      </c>
      <c r="H3499" s="6" t="inlineStr">
        <is>
          <t>OFF</t>
        </is>
      </c>
      <c r="I3499" s="38" t="n">
        <v>1132.611974342026</v>
      </c>
      <c r="J3499" s="38" t="n">
        <v>6657.967474874614</v>
      </c>
      <c r="K3499" s="38" t="n">
        <v>3166.666666666667</v>
      </c>
      <c r="L3499" s="38" t="n">
        <v>150</v>
      </c>
      <c r="M3499" s="38">
        <f>I3499+J3499+K3499+L3499</f>
        <v/>
      </c>
      <c r="N3499" s="38">
        <f>M3499*'Dashboard &amp; Optimisation'!$B$18/('Dashboard &amp; Optimisation'!$B$16/3.6)</f>
        <v/>
      </c>
      <c r="O3499" s="38" t="n">
        <v>957.9990805586391</v>
      </c>
      <c r="P3499" s="39" t="n">
        <v>0.2765558824689456</v>
      </c>
      <c r="Q3499" s="40" t="n">
        <v>7.855323559978315</v>
      </c>
      <c r="R3499" s="38" t="n">
        <v>841.6403967303504</v>
      </c>
      <c r="S3499" s="38">
        <f>R3499*IF(A3499=4, 2.0, 3.0)</f>
        <v/>
      </c>
      <c r="T3499" s="37">
        <f>'Dashboard &amp; Optimisation'!$B$18*U3499</f>
        <v/>
      </c>
      <c r="U3499" s="26">
        <f>MIN(1, S3499/M3499)</f>
        <v/>
      </c>
      <c r="V3499" s="26">
        <f>N3499/(N3499+O3499)</f>
        <v/>
      </c>
      <c r="W3499" s="26">
        <f>U3499*V3499</f>
        <v/>
      </c>
      <c r="X3499" s="39">
        <f>T3499/N3499</f>
        <v/>
      </c>
      <c r="Y3499" s="41">
        <f>IF(W3499=MAXIFS(W$2:W$7201, A$2:A$7201, A3499, B$2:B$7201, B3499), "OPTIMAL", "")</f>
        <v/>
      </c>
    </row>
    <row r="3500" ht="20" customHeight="1">
      <c r="A3500" s="28" t="n">
        <v>4</v>
      </c>
      <c r="B3500" s="28" t="n">
        <v>45</v>
      </c>
      <c r="C3500" s="29" t="n">
        <v>115</v>
      </c>
      <c r="D3500" s="29" t="n">
        <v>3</v>
      </c>
      <c r="E3500" s="30" t="n">
        <v>4</v>
      </c>
      <c r="F3500" s="29" t="n">
        <v>2</v>
      </c>
      <c r="G3500" s="28" t="n">
        <v>100</v>
      </c>
      <c r="H3500" s="30" t="inlineStr">
        <is>
          <t>ON</t>
        </is>
      </c>
      <c r="I3500" s="31" t="n">
        <v>1132.611974342026</v>
      </c>
      <c r="J3500" s="31" t="n">
        <v>6657.967474874614</v>
      </c>
      <c r="K3500" s="31" t="n">
        <v>3166.666666666667</v>
      </c>
      <c r="L3500" s="31" t="n">
        <v>150</v>
      </c>
      <c r="M3500" s="31">
        <f>I3500+J3500+K3500+L3500</f>
        <v/>
      </c>
      <c r="N3500" s="31">
        <f>M3500*'Dashboard &amp; Optimisation'!$B$18/('Dashboard &amp; Optimisation'!$B$16/3.6)</f>
        <v/>
      </c>
      <c r="O3500" s="31" t="n">
        <v>957.9990805586391</v>
      </c>
      <c r="P3500" s="32" t="n">
        <v>0.06595572049116703</v>
      </c>
      <c r="Q3500" s="33" t="n">
        <v>7.855323559978315</v>
      </c>
      <c r="R3500" s="31" t="n">
        <v>3529.043438627093</v>
      </c>
      <c r="S3500" s="31">
        <f>R3500*IF(A3500=4, 2.0, 3.0)</f>
        <v/>
      </c>
      <c r="T3500" s="29">
        <f>'Dashboard &amp; Optimisation'!$B$18*U3500</f>
        <v/>
      </c>
      <c r="U3500" s="34">
        <f>MIN(1, S3500/M3500)</f>
        <v/>
      </c>
      <c r="V3500" s="34">
        <f>N3500/(N3500+O3500)</f>
        <v/>
      </c>
      <c r="W3500" s="34">
        <f>U3500*V3500</f>
        <v/>
      </c>
      <c r="X3500" s="32">
        <f>T3500/N3500</f>
        <v/>
      </c>
      <c r="Y3500" s="35">
        <f>IF(W3500=MAXIFS(W$2:W$7201, A$2:A$7201, A3500, B$2:B$7201, B3500), "OPTIMAL", "")</f>
        <v/>
      </c>
    </row>
    <row r="3501" ht="20" customHeight="1">
      <c r="A3501" s="36" t="n">
        <v>4</v>
      </c>
      <c r="B3501" s="36" t="n">
        <v>45</v>
      </c>
      <c r="C3501" s="37" t="n">
        <v>115</v>
      </c>
      <c r="D3501" s="37" t="n">
        <v>3</v>
      </c>
      <c r="E3501" s="6" t="n">
        <v>4</v>
      </c>
      <c r="F3501" s="37" t="n">
        <v>2</v>
      </c>
      <c r="G3501" s="36" t="n">
        <v>100</v>
      </c>
      <c r="H3501" s="6" t="inlineStr">
        <is>
          <t>OFF</t>
        </is>
      </c>
      <c r="I3501" s="38" t="n">
        <v>1132.611974342026</v>
      </c>
      <c r="J3501" s="38" t="n">
        <v>6657.967474874614</v>
      </c>
      <c r="K3501" s="38" t="n">
        <v>3166.666666666667</v>
      </c>
      <c r="L3501" s="38" t="n">
        <v>150</v>
      </c>
      <c r="M3501" s="38">
        <f>I3501+J3501+K3501+L3501</f>
        <v/>
      </c>
      <c r="N3501" s="38">
        <f>M3501*'Dashboard &amp; Optimisation'!$B$18/('Dashboard &amp; Optimisation'!$B$16/3.6)</f>
        <v/>
      </c>
      <c r="O3501" s="38" t="n">
        <v>957.9990805586391</v>
      </c>
      <c r="P3501" s="39" t="n">
        <v>0.2772478604823886</v>
      </c>
      <c r="Q3501" s="40" t="n">
        <v>7.855323559978315</v>
      </c>
      <c r="R3501" s="38" t="n">
        <v>839.5397614044383</v>
      </c>
      <c r="S3501" s="38">
        <f>R3501*IF(A3501=4, 2.0, 3.0)</f>
        <v/>
      </c>
      <c r="T3501" s="37">
        <f>'Dashboard &amp; Optimisation'!$B$18*U3501</f>
        <v/>
      </c>
      <c r="U3501" s="26">
        <f>MIN(1, S3501/M3501)</f>
        <v/>
      </c>
      <c r="V3501" s="26">
        <f>N3501/(N3501+O3501)</f>
        <v/>
      </c>
      <c r="W3501" s="26">
        <f>U3501*V3501</f>
        <v/>
      </c>
      <c r="X3501" s="39">
        <f>T3501/N3501</f>
        <v/>
      </c>
      <c r="Y3501" s="41">
        <f>IF(W3501=MAXIFS(W$2:W$7201, A$2:A$7201, A3501, B$2:B$7201, B3501), "OPTIMAL", "")</f>
        <v/>
      </c>
    </row>
    <row r="3502" ht="20" customHeight="1">
      <c r="A3502" s="28" t="n">
        <v>4</v>
      </c>
      <c r="B3502" s="28" t="n">
        <v>45</v>
      </c>
      <c r="C3502" s="29" t="n">
        <v>115</v>
      </c>
      <c r="D3502" s="29" t="n">
        <v>3</v>
      </c>
      <c r="E3502" s="30" t="n">
        <v>4</v>
      </c>
      <c r="F3502" s="29" t="n">
        <v>2</v>
      </c>
      <c r="G3502" s="28" t="n">
        <v>150</v>
      </c>
      <c r="H3502" s="30" t="inlineStr">
        <is>
          <t>ON</t>
        </is>
      </c>
      <c r="I3502" s="31" t="n">
        <v>1132.611974342026</v>
      </c>
      <c r="J3502" s="31" t="n">
        <v>6657.967474874614</v>
      </c>
      <c r="K3502" s="31" t="n">
        <v>3166.666666666667</v>
      </c>
      <c r="L3502" s="31" t="n">
        <v>150</v>
      </c>
      <c r="M3502" s="31">
        <f>I3502+J3502+K3502+L3502</f>
        <v/>
      </c>
      <c r="N3502" s="31">
        <f>M3502*'Dashboard &amp; Optimisation'!$B$18/('Dashboard &amp; Optimisation'!$B$16/3.6)</f>
        <v/>
      </c>
      <c r="O3502" s="31" t="n">
        <v>957.9990805586391</v>
      </c>
      <c r="P3502" s="32" t="n">
        <v>0.06664769850461005</v>
      </c>
      <c r="Q3502" s="33" t="n">
        <v>7.855323559978315</v>
      </c>
      <c r="R3502" s="31" t="n">
        <v>3492.402706496689</v>
      </c>
      <c r="S3502" s="31">
        <f>R3502*IF(A3502=4, 2.0, 3.0)</f>
        <v/>
      </c>
      <c r="T3502" s="29">
        <f>'Dashboard &amp; Optimisation'!$B$18*U3502</f>
        <v/>
      </c>
      <c r="U3502" s="34">
        <f>MIN(1, S3502/M3502)</f>
        <v/>
      </c>
      <c r="V3502" s="34">
        <f>N3502/(N3502+O3502)</f>
        <v/>
      </c>
      <c r="W3502" s="34">
        <f>U3502*V3502</f>
        <v/>
      </c>
      <c r="X3502" s="32">
        <f>T3502/N3502</f>
        <v/>
      </c>
      <c r="Y3502" s="35">
        <f>IF(W3502=MAXIFS(W$2:W$7201, A$2:A$7201, A3502, B$2:B$7201, B3502), "OPTIMAL", "")</f>
        <v/>
      </c>
    </row>
    <row r="3503" ht="20" customHeight="1">
      <c r="A3503" s="36" t="n">
        <v>4</v>
      </c>
      <c r="B3503" s="36" t="n">
        <v>45</v>
      </c>
      <c r="C3503" s="37" t="n">
        <v>115</v>
      </c>
      <c r="D3503" s="37" t="n">
        <v>3</v>
      </c>
      <c r="E3503" s="6" t="n">
        <v>4</v>
      </c>
      <c r="F3503" s="37" t="n">
        <v>2</v>
      </c>
      <c r="G3503" s="36" t="n">
        <v>150</v>
      </c>
      <c r="H3503" s="6" t="inlineStr">
        <is>
          <t>OFF</t>
        </is>
      </c>
      <c r="I3503" s="38" t="n">
        <v>1132.611974342026</v>
      </c>
      <c r="J3503" s="38" t="n">
        <v>6657.967474874614</v>
      </c>
      <c r="K3503" s="38" t="n">
        <v>3166.666666666667</v>
      </c>
      <c r="L3503" s="38" t="n">
        <v>150</v>
      </c>
      <c r="M3503" s="38">
        <f>I3503+J3503+K3503+L3503</f>
        <v/>
      </c>
      <c r="N3503" s="38">
        <f>M3503*'Dashboard &amp; Optimisation'!$B$18/('Dashboard &amp; Optimisation'!$B$16/3.6)</f>
        <v/>
      </c>
      <c r="O3503" s="38" t="n">
        <v>957.9990805586391</v>
      </c>
      <c r="P3503" s="39" t="n">
        <v>0.2779398384958316</v>
      </c>
      <c r="Q3503" s="40" t="n">
        <v>7.855323559978315</v>
      </c>
      <c r="R3503" s="38" t="n">
        <v>837.4495858490122</v>
      </c>
      <c r="S3503" s="38">
        <f>R3503*IF(A3503=4, 2.0, 3.0)</f>
        <v/>
      </c>
      <c r="T3503" s="37">
        <f>'Dashboard &amp; Optimisation'!$B$18*U3503</f>
        <v/>
      </c>
      <c r="U3503" s="26">
        <f>MIN(1, S3503/M3503)</f>
        <v/>
      </c>
      <c r="V3503" s="26">
        <f>N3503/(N3503+O3503)</f>
        <v/>
      </c>
      <c r="W3503" s="26">
        <f>U3503*V3503</f>
        <v/>
      </c>
      <c r="X3503" s="39">
        <f>T3503/N3503</f>
        <v/>
      </c>
      <c r="Y3503" s="41">
        <f>IF(W3503=MAXIFS(W$2:W$7201, A$2:A$7201, A3503, B$2:B$7201, B3503), "OPTIMAL", "")</f>
        <v/>
      </c>
    </row>
    <row r="3504" ht="20" customHeight="1">
      <c r="A3504" s="28" t="n">
        <v>4</v>
      </c>
      <c r="B3504" s="28" t="n">
        <v>45</v>
      </c>
      <c r="C3504" s="29" t="n">
        <v>115</v>
      </c>
      <c r="D3504" s="29" t="n">
        <v>3</v>
      </c>
      <c r="E3504" s="30" t="n">
        <v>4</v>
      </c>
      <c r="F3504" s="29" t="n">
        <v>2</v>
      </c>
      <c r="G3504" s="28" t="n">
        <v>200</v>
      </c>
      <c r="H3504" s="30" t="inlineStr">
        <is>
          <t>ON</t>
        </is>
      </c>
      <c r="I3504" s="31" t="n">
        <v>1132.611974342026</v>
      </c>
      <c r="J3504" s="31" t="n">
        <v>6657.967474874614</v>
      </c>
      <c r="K3504" s="31" t="n">
        <v>3166.666666666667</v>
      </c>
      <c r="L3504" s="31" t="n">
        <v>150</v>
      </c>
      <c r="M3504" s="31">
        <f>I3504+J3504+K3504+L3504</f>
        <v/>
      </c>
      <c r="N3504" s="31">
        <f>M3504*'Dashboard &amp; Optimisation'!$B$18/('Dashboard &amp; Optimisation'!$B$16/3.6)</f>
        <v/>
      </c>
      <c r="O3504" s="31" t="n">
        <v>957.9990805586391</v>
      </c>
      <c r="P3504" s="32" t="n">
        <v>0.06733967651805307</v>
      </c>
      <c r="Q3504" s="33" t="n">
        <v>7.855323559978315</v>
      </c>
      <c r="R3504" s="31" t="n">
        <v>3456.515009793295</v>
      </c>
      <c r="S3504" s="31">
        <f>R3504*IF(A3504=4, 2.0, 3.0)</f>
        <v/>
      </c>
      <c r="T3504" s="29">
        <f>'Dashboard &amp; Optimisation'!$B$18*U3504</f>
        <v/>
      </c>
      <c r="U3504" s="34">
        <f>MIN(1, S3504/M3504)</f>
        <v/>
      </c>
      <c r="V3504" s="34">
        <f>N3504/(N3504+O3504)</f>
        <v/>
      </c>
      <c r="W3504" s="34">
        <f>U3504*V3504</f>
        <v/>
      </c>
      <c r="X3504" s="32">
        <f>T3504/N3504</f>
        <v/>
      </c>
      <c r="Y3504" s="35">
        <f>IF(W3504=MAXIFS(W$2:W$7201, A$2:A$7201, A3504, B$2:B$7201, B3504), "OPTIMAL", "")</f>
        <v/>
      </c>
    </row>
    <row r="3505" ht="20" customHeight="1">
      <c r="A3505" s="36" t="n">
        <v>4</v>
      </c>
      <c r="B3505" s="36" t="n">
        <v>45</v>
      </c>
      <c r="C3505" s="37" t="n">
        <v>115</v>
      </c>
      <c r="D3505" s="37" t="n">
        <v>3</v>
      </c>
      <c r="E3505" s="6" t="n">
        <v>4</v>
      </c>
      <c r="F3505" s="37" t="n">
        <v>2</v>
      </c>
      <c r="G3505" s="36" t="n">
        <v>200</v>
      </c>
      <c r="H3505" s="6" t="inlineStr">
        <is>
          <t>OFF</t>
        </is>
      </c>
      <c r="I3505" s="38" t="n">
        <v>1132.611974342026</v>
      </c>
      <c r="J3505" s="38" t="n">
        <v>6657.967474874614</v>
      </c>
      <c r="K3505" s="38" t="n">
        <v>3166.666666666667</v>
      </c>
      <c r="L3505" s="38" t="n">
        <v>150</v>
      </c>
      <c r="M3505" s="38">
        <f>I3505+J3505+K3505+L3505</f>
        <v/>
      </c>
      <c r="N3505" s="38">
        <f>M3505*'Dashboard &amp; Optimisation'!$B$18/('Dashboard &amp; Optimisation'!$B$16/3.6)</f>
        <v/>
      </c>
      <c r="O3505" s="38" t="n">
        <v>957.9990805586391</v>
      </c>
      <c r="P3505" s="39" t="n">
        <v>0.2786318165092747</v>
      </c>
      <c r="Q3505" s="40" t="n">
        <v>7.855323559978315</v>
      </c>
      <c r="R3505" s="38" t="n">
        <v>835.369792134014</v>
      </c>
      <c r="S3505" s="38">
        <f>R3505*IF(A3505=4, 2.0, 3.0)</f>
        <v/>
      </c>
      <c r="T3505" s="37">
        <f>'Dashboard &amp; Optimisation'!$B$18*U3505</f>
        <v/>
      </c>
      <c r="U3505" s="26">
        <f>MIN(1, S3505/M3505)</f>
        <v/>
      </c>
      <c r="V3505" s="26">
        <f>N3505/(N3505+O3505)</f>
        <v/>
      </c>
      <c r="W3505" s="26">
        <f>U3505*V3505</f>
        <v/>
      </c>
      <c r="X3505" s="39">
        <f>T3505/N3505</f>
        <v/>
      </c>
      <c r="Y3505" s="41">
        <f>IF(W3505=MAXIFS(W$2:W$7201, A$2:A$7201, A3505, B$2:B$7201, B3505), "OPTIMAL", "")</f>
        <v/>
      </c>
    </row>
    <row r="3506" ht="20" customHeight="1">
      <c r="A3506" s="28" t="n">
        <v>4</v>
      </c>
      <c r="B3506" s="28" t="n">
        <v>45</v>
      </c>
      <c r="C3506" s="29" t="n">
        <v>115</v>
      </c>
      <c r="D3506" s="29" t="n">
        <v>3</v>
      </c>
      <c r="E3506" s="30" t="n">
        <v>8</v>
      </c>
      <c r="F3506" s="29" t="n">
        <v>1.5</v>
      </c>
      <c r="G3506" s="28" t="n">
        <v>50</v>
      </c>
      <c r="H3506" s="30" t="inlineStr">
        <is>
          <t>ON</t>
        </is>
      </c>
      <c r="I3506" s="31" t="n">
        <v>1132.611974342026</v>
      </c>
      <c r="J3506" s="31" t="n">
        <v>6657.967474874614</v>
      </c>
      <c r="K3506" s="31" t="n">
        <v>3166.666666666667</v>
      </c>
      <c r="L3506" s="31" t="n">
        <v>150</v>
      </c>
      <c r="M3506" s="31">
        <f>I3506+J3506+K3506+L3506</f>
        <v/>
      </c>
      <c r="N3506" s="31">
        <f>M3506*'Dashboard &amp; Optimisation'!$B$18/('Dashboard &amp; Optimisation'!$B$16/3.6)</f>
        <v/>
      </c>
      <c r="O3506" s="31" t="n">
        <v>1127.193634855497</v>
      </c>
      <c r="P3506" s="32" t="n">
        <v>0.05168536641292153</v>
      </c>
      <c r="Q3506" s="33" t="n">
        <v>11.68298533996747</v>
      </c>
      <c r="R3506" s="31" t="n">
        <v>4592.581244018671</v>
      </c>
      <c r="S3506" s="31">
        <f>R3506*IF(A3506=4, 2.0, 3.0)</f>
        <v/>
      </c>
      <c r="T3506" s="29">
        <f>'Dashboard &amp; Optimisation'!$B$18*U3506</f>
        <v/>
      </c>
      <c r="U3506" s="34">
        <f>MIN(1, S3506/M3506)</f>
        <v/>
      </c>
      <c r="V3506" s="34">
        <f>N3506/(N3506+O3506)</f>
        <v/>
      </c>
      <c r="W3506" s="34">
        <f>U3506*V3506</f>
        <v/>
      </c>
      <c r="X3506" s="32">
        <f>T3506/N3506</f>
        <v/>
      </c>
      <c r="Y3506" s="35">
        <f>IF(W3506=MAXIFS(W$2:W$7201, A$2:A$7201, A3506, B$2:B$7201, B3506), "OPTIMAL", "")</f>
        <v/>
      </c>
    </row>
    <row r="3507" ht="20" customHeight="1">
      <c r="A3507" s="36" t="n">
        <v>4</v>
      </c>
      <c r="B3507" s="36" t="n">
        <v>45</v>
      </c>
      <c r="C3507" s="37" t="n">
        <v>115</v>
      </c>
      <c r="D3507" s="37" t="n">
        <v>3</v>
      </c>
      <c r="E3507" s="6" t="n">
        <v>8</v>
      </c>
      <c r="F3507" s="37" t="n">
        <v>1.5</v>
      </c>
      <c r="G3507" s="36" t="n">
        <v>50</v>
      </c>
      <c r="H3507" s="6" t="inlineStr">
        <is>
          <t>OFF</t>
        </is>
      </c>
      <c r="I3507" s="38" t="n">
        <v>1132.611974342026</v>
      </c>
      <c r="J3507" s="38" t="n">
        <v>6657.967474874614</v>
      </c>
      <c r="K3507" s="38" t="n">
        <v>3166.666666666667</v>
      </c>
      <c r="L3507" s="38" t="n">
        <v>150</v>
      </c>
      <c r="M3507" s="38">
        <f>I3507+J3507+K3507+L3507</f>
        <v/>
      </c>
      <c r="N3507" s="38">
        <f>M3507*'Dashboard &amp; Optimisation'!$B$18/('Dashboard &amp; Optimisation'!$B$16/3.6)</f>
        <v/>
      </c>
      <c r="O3507" s="38" t="n">
        <v>1127.193634855497</v>
      </c>
      <c r="P3507" s="39" t="n">
        <v>0.2213871666539013</v>
      </c>
      <c r="Q3507" s="40" t="n">
        <v>11.68298533996747</v>
      </c>
      <c r="R3507" s="38" t="n">
        <v>1072.190624081204</v>
      </c>
      <c r="S3507" s="38">
        <f>R3507*IF(A3507=4, 2.0, 3.0)</f>
        <v/>
      </c>
      <c r="T3507" s="37">
        <f>'Dashboard &amp; Optimisation'!$B$18*U3507</f>
        <v/>
      </c>
      <c r="U3507" s="26">
        <f>MIN(1, S3507/M3507)</f>
        <v/>
      </c>
      <c r="V3507" s="26">
        <f>N3507/(N3507+O3507)</f>
        <v/>
      </c>
      <c r="W3507" s="26">
        <f>U3507*V3507</f>
        <v/>
      </c>
      <c r="X3507" s="39">
        <f>T3507/N3507</f>
        <v/>
      </c>
      <c r="Y3507" s="41">
        <f>IF(W3507=MAXIFS(W$2:W$7201, A$2:A$7201, A3507, B$2:B$7201, B3507), "OPTIMAL", "")</f>
        <v/>
      </c>
    </row>
    <row r="3508" ht="20" customHeight="1">
      <c r="A3508" s="28" t="n">
        <v>4</v>
      </c>
      <c r="B3508" s="28" t="n">
        <v>45</v>
      </c>
      <c r="C3508" s="29" t="n">
        <v>115</v>
      </c>
      <c r="D3508" s="29" t="n">
        <v>3</v>
      </c>
      <c r="E3508" s="30" t="n">
        <v>8</v>
      </c>
      <c r="F3508" s="29" t="n">
        <v>1.5</v>
      </c>
      <c r="G3508" s="28" t="n">
        <v>100</v>
      </c>
      <c r="H3508" s="30" t="inlineStr">
        <is>
          <t>ON</t>
        </is>
      </c>
      <c r="I3508" s="31" t="n">
        <v>1132.611974342026</v>
      </c>
      <c r="J3508" s="31" t="n">
        <v>6657.967474874614</v>
      </c>
      <c r="K3508" s="31" t="n">
        <v>3166.666666666667</v>
      </c>
      <c r="L3508" s="31" t="n">
        <v>150</v>
      </c>
      <c r="M3508" s="31">
        <f>I3508+J3508+K3508+L3508</f>
        <v/>
      </c>
      <c r="N3508" s="31">
        <f>M3508*'Dashboard &amp; Optimisation'!$B$18/('Dashboard &amp; Optimisation'!$B$16/3.6)</f>
        <v/>
      </c>
      <c r="O3508" s="31" t="n">
        <v>1127.193634855497</v>
      </c>
      <c r="P3508" s="32" t="n">
        <v>0.05237734442636455</v>
      </c>
      <c r="Q3508" s="33" t="n">
        <v>11.68298533996747</v>
      </c>
      <c r="R3508" s="31" t="n">
        <v>4531.906819215033</v>
      </c>
      <c r="S3508" s="31">
        <f>R3508*IF(A3508=4, 2.0, 3.0)</f>
        <v/>
      </c>
      <c r="T3508" s="29">
        <f>'Dashboard &amp; Optimisation'!$B$18*U3508</f>
        <v/>
      </c>
      <c r="U3508" s="34">
        <f>MIN(1, S3508/M3508)</f>
        <v/>
      </c>
      <c r="V3508" s="34">
        <f>N3508/(N3508+O3508)</f>
        <v/>
      </c>
      <c r="W3508" s="34">
        <f>U3508*V3508</f>
        <v/>
      </c>
      <c r="X3508" s="32">
        <f>T3508/N3508</f>
        <v/>
      </c>
      <c r="Y3508" s="35">
        <f>IF(W3508=MAXIFS(W$2:W$7201, A$2:A$7201, A3508, B$2:B$7201, B3508), "OPTIMAL", "")</f>
        <v/>
      </c>
    </row>
    <row r="3509" ht="20" customHeight="1">
      <c r="A3509" s="36" t="n">
        <v>4</v>
      </c>
      <c r="B3509" s="36" t="n">
        <v>45</v>
      </c>
      <c r="C3509" s="37" t="n">
        <v>115</v>
      </c>
      <c r="D3509" s="37" t="n">
        <v>3</v>
      </c>
      <c r="E3509" s="6" t="n">
        <v>8</v>
      </c>
      <c r="F3509" s="37" t="n">
        <v>1.5</v>
      </c>
      <c r="G3509" s="36" t="n">
        <v>100</v>
      </c>
      <c r="H3509" s="6" t="inlineStr">
        <is>
          <t>OFF</t>
        </is>
      </c>
      <c r="I3509" s="38" t="n">
        <v>1132.611974342026</v>
      </c>
      <c r="J3509" s="38" t="n">
        <v>6657.967474874614</v>
      </c>
      <c r="K3509" s="38" t="n">
        <v>3166.666666666667</v>
      </c>
      <c r="L3509" s="38" t="n">
        <v>150</v>
      </c>
      <c r="M3509" s="38">
        <f>I3509+J3509+K3509+L3509</f>
        <v/>
      </c>
      <c r="N3509" s="38">
        <f>M3509*'Dashboard &amp; Optimisation'!$B$18/('Dashboard &amp; Optimisation'!$B$16/3.6)</f>
        <v/>
      </c>
      <c r="O3509" s="38" t="n">
        <v>1127.193634855497</v>
      </c>
      <c r="P3509" s="39" t="n">
        <v>0.2220791446673444</v>
      </c>
      <c r="Q3509" s="40" t="n">
        <v>11.68298533996747</v>
      </c>
      <c r="R3509" s="38" t="n">
        <v>1068.849777559144</v>
      </c>
      <c r="S3509" s="38">
        <f>R3509*IF(A3509=4, 2.0, 3.0)</f>
        <v/>
      </c>
      <c r="T3509" s="37">
        <f>'Dashboard &amp; Optimisation'!$B$18*U3509</f>
        <v/>
      </c>
      <c r="U3509" s="26">
        <f>MIN(1, S3509/M3509)</f>
        <v/>
      </c>
      <c r="V3509" s="26">
        <f>N3509/(N3509+O3509)</f>
        <v/>
      </c>
      <c r="W3509" s="26">
        <f>U3509*V3509</f>
        <v/>
      </c>
      <c r="X3509" s="39">
        <f>T3509/N3509</f>
        <v/>
      </c>
      <c r="Y3509" s="41">
        <f>IF(W3509=MAXIFS(W$2:W$7201, A$2:A$7201, A3509, B$2:B$7201, B3509), "OPTIMAL", "")</f>
        <v/>
      </c>
    </row>
    <row r="3510" ht="20" customHeight="1">
      <c r="A3510" s="28" t="n">
        <v>4</v>
      </c>
      <c r="B3510" s="28" t="n">
        <v>45</v>
      </c>
      <c r="C3510" s="29" t="n">
        <v>115</v>
      </c>
      <c r="D3510" s="29" t="n">
        <v>3</v>
      </c>
      <c r="E3510" s="30" t="n">
        <v>8</v>
      </c>
      <c r="F3510" s="29" t="n">
        <v>1.5</v>
      </c>
      <c r="G3510" s="28" t="n">
        <v>150</v>
      </c>
      <c r="H3510" s="30" t="inlineStr">
        <is>
          <t>ON</t>
        </is>
      </c>
      <c r="I3510" s="31" t="n">
        <v>1132.611974342026</v>
      </c>
      <c r="J3510" s="31" t="n">
        <v>6657.967474874614</v>
      </c>
      <c r="K3510" s="31" t="n">
        <v>3166.666666666667</v>
      </c>
      <c r="L3510" s="31" t="n">
        <v>150</v>
      </c>
      <c r="M3510" s="31">
        <f>I3510+J3510+K3510+L3510</f>
        <v/>
      </c>
      <c r="N3510" s="31">
        <f>M3510*'Dashboard &amp; Optimisation'!$B$18/('Dashboard &amp; Optimisation'!$B$16/3.6)</f>
        <v/>
      </c>
      <c r="O3510" s="31" t="n">
        <v>1127.193634855497</v>
      </c>
      <c r="P3510" s="32" t="n">
        <v>0.05306932243980757</v>
      </c>
      <c r="Q3510" s="33" t="n">
        <v>11.68298533996747</v>
      </c>
      <c r="R3510" s="31" t="n">
        <v>4472.814678337858</v>
      </c>
      <c r="S3510" s="31">
        <f>R3510*IF(A3510=4, 2.0, 3.0)</f>
        <v/>
      </c>
      <c r="T3510" s="29">
        <f>'Dashboard &amp; Optimisation'!$B$18*U3510</f>
        <v/>
      </c>
      <c r="U3510" s="34">
        <f>MIN(1, S3510/M3510)</f>
        <v/>
      </c>
      <c r="V3510" s="34">
        <f>N3510/(N3510+O3510)</f>
        <v/>
      </c>
      <c r="W3510" s="34">
        <f>U3510*V3510</f>
        <v/>
      </c>
      <c r="X3510" s="32">
        <f>T3510/N3510</f>
        <v/>
      </c>
      <c r="Y3510" s="35">
        <f>IF(W3510=MAXIFS(W$2:W$7201, A$2:A$7201, A3510, B$2:B$7201, B3510), "OPTIMAL", "")</f>
        <v/>
      </c>
    </row>
    <row r="3511" ht="20" customHeight="1">
      <c r="A3511" s="36" t="n">
        <v>4</v>
      </c>
      <c r="B3511" s="36" t="n">
        <v>45</v>
      </c>
      <c r="C3511" s="37" t="n">
        <v>115</v>
      </c>
      <c r="D3511" s="37" t="n">
        <v>3</v>
      </c>
      <c r="E3511" s="6" t="n">
        <v>8</v>
      </c>
      <c r="F3511" s="37" t="n">
        <v>1.5</v>
      </c>
      <c r="G3511" s="36" t="n">
        <v>150</v>
      </c>
      <c r="H3511" s="6" t="inlineStr">
        <is>
          <t>OFF</t>
        </is>
      </c>
      <c r="I3511" s="38" t="n">
        <v>1132.611974342026</v>
      </c>
      <c r="J3511" s="38" t="n">
        <v>6657.967474874614</v>
      </c>
      <c r="K3511" s="38" t="n">
        <v>3166.666666666667</v>
      </c>
      <c r="L3511" s="38" t="n">
        <v>150</v>
      </c>
      <c r="M3511" s="38">
        <f>I3511+J3511+K3511+L3511</f>
        <v/>
      </c>
      <c r="N3511" s="38">
        <f>M3511*'Dashboard &amp; Optimisation'!$B$18/('Dashboard &amp; Optimisation'!$B$16/3.6)</f>
        <v/>
      </c>
      <c r="O3511" s="38" t="n">
        <v>1127.193634855497</v>
      </c>
      <c r="P3511" s="39" t="n">
        <v>0.2227711226807874</v>
      </c>
      <c r="Q3511" s="40" t="n">
        <v>11.68298533996747</v>
      </c>
      <c r="R3511" s="38" t="n">
        <v>1065.529685902542</v>
      </c>
      <c r="S3511" s="38">
        <f>R3511*IF(A3511=4, 2.0, 3.0)</f>
        <v/>
      </c>
      <c r="T3511" s="37">
        <f>'Dashboard &amp; Optimisation'!$B$18*U3511</f>
        <v/>
      </c>
      <c r="U3511" s="26">
        <f>MIN(1, S3511/M3511)</f>
        <v/>
      </c>
      <c r="V3511" s="26">
        <f>N3511/(N3511+O3511)</f>
        <v/>
      </c>
      <c r="W3511" s="26">
        <f>U3511*V3511</f>
        <v/>
      </c>
      <c r="X3511" s="39">
        <f>T3511/N3511</f>
        <v/>
      </c>
      <c r="Y3511" s="41">
        <f>IF(W3511=MAXIFS(W$2:W$7201, A$2:A$7201, A3511, B$2:B$7201, B3511), "OPTIMAL", "")</f>
        <v/>
      </c>
    </row>
    <row r="3512" ht="20" customHeight="1">
      <c r="A3512" s="28" t="n">
        <v>4</v>
      </c>
      <c r="B3512" s="28" t="n">
        <v>45</v>
      </c>
      <c r="C3512" s="29" t="n">
        <v>115</v>
      </c>
      <c r="D3512" s="29" t="n">
        <v>3</v>
      </c>
      <c r="E3512" s="30" t="n">
        <v>8</v>
      </c>
      <c r="F3512" s="29" t="n">
        <v>1.5</v>
      </c>
      <c r="G3512" s="28" t="n">
        <v>200</v>
      </c>
      <c r="H3512" s="30" t="inlineStr">
        <is>
          <t>ON</t>
        </is>
      </c>
      <c r="I3512" s="31" t="n">
        <v>1132.611974342026</v>
      </c>
      <c r="J3512" s="31" t="n">
        <v>6657.967474874614</v>
      </c>
      <c r="K3512" s="31" t="n">
        <v>3166.666666666667</v>
      </c>
      <c r="L3512" s="31" t="n">
        <v>150</v>
      </c>
      <c r="M3512" s="31">
        <f>I3512+J3512+K3512+L3512</f>
        <v/>
      </c>
      <c r="N3512" s="31">
        <f>M3512*'Dashboard &amp; Optimisation'!$B$18/('Dashboard &amp; Optimisation'!$B$16/3.6)</f>
        <v/>
      </c>
      <c r="O3512" s="31" t="n">
        <v>1127.193634855497</v>
      </c>
      <c r="P3512" s="32" t="n">
        <v>0.05376130045325059</v>
      </c>
      <c r="Q3512" s="33" t="n">
        <v>11.68298533996747</v>
      </c>
      <c r="R3512" s="31" t="n">
        <v>4415.243723217336</v>
      </c>
      <c r="S3512" s="31">
        <f>R3512*IF(A3512=4, 2.0, 3.0)</f>
        <v/>
      </c>
      <c r="T3512" s="29">
        <f>'Dashboard &amp; Optimisation'!$B$18*U3512</f>
        <v/>
      </c>
      <c r="U3512" s="34">
        <f>MIN(1, S3512/M3512)</f>
        <v/>
      </c>
      <c r="V3512" s="34">
        <f>N3512/(N3512+O3512)</f>
        <v/>
      </c>
      <c r="W3512" s="34">
        <f>U3512*V3512</f>
        <v/>
      </c>
      <c r="X3512" s="32">
        <f>T3512/N3512</f>
        <v/>
      </c>
      <c r="Y3512" s="35">
        <f>IF(W3512=MAXIFS(W$2:W$7201, A$2:A$7201, A3512, B$2:B$7201, B3512), "OPTIMAL", "")</f>
        <v/>
      </c>
    </row>
    <row r="3513" ht="20" customHeight="1">
      <c r="A3513" s="36" t="n">
        <v>4</v>
      </c>
      <c r="B3513" s="36" t="n">
        <v>45</v>
      </c>
      <c r="C3513" s="37" t="n">
        <v>115</v>
      </c>
      <c r="D3513" s="37" t="n">
        <v>3</v>
      </c>
      <c r="E3513" s="6" t="n">
        <v>8</v>
      </c>
      <c r="F3513" s="37" t="n">
        <v>1.5</v>
      </c>
      <c r="G3513" s="36" t="n">
        <v>200</v>
      </c>
      <c r="H3513" s="6" t="inlineStr">
        <is>
          <t>OFF</t>
        </is>
      </c>
      <c r="I3513" s="38" t="n">
        <v>1132.611974342026</v>
      </c>
      <c r="J3513" s="38" t="n">
        <v>6657.967474874614</v>
      </c>
      <c r="K3513" s="38" t="n">
        <v>3166.666666666667</v>
      </c>
      <c r="L3513" s="38" t="n">
        <v>150</v>
      </c>
      <c r="M3513" s="38">
        <f>I3513+J3513+K3513+L3513</f>
        <v/>
      </c>
      <c r="N3513" s="38">
        <f>M3513*'Dashboard &amp; Optimisation'!$B$18/('Dashboard &amp; Optimisation'!$B$16/3.6)</f>
        <v/>
      </c>
      <c r="O3513" s="38" t="n">
        <v>1127.193634855497</v>
      </c>
      <c r="P3513" s="39" t="n">
        <v>0.2234631006942304</v>
      </c>
      <c r="Q3513" s="40" t="n">
        <v>11.68298533996747</v>
      </c>
      <c r="R3513" s="38" t="n">
        <v>1062.230156302242</v>
      </c>
      <c r="S3513" s="38">
        <f>R3513*IF(A3513=4, 2.0, 3.0)</f>
        <v/>
      </c>
      <c r="T3513" s="37">
        <f>'Dashboard &amp; Optimisation'!$B$18*U3513</f>
        <v/>
      </c>
      <c r="U3513" s="26">
        <f>MIN(1, S3513/M3513)</f>
        <v/>
      </c>
      <c r="V3513" s="26">
        <f>N3513/(N3513+O3513)</f>
        <v/>
      </c>
      <c r="W3513" s="26">
        <f>U3513*V3513</f>
        <v/>
      </c>
      <c r="X3513" s="39">
        <f>T3513/N3513</f>
        <v/>
      </c>
      <c r="Y3513" s="41">
        <f>IF(W3513=MAXIFS(W$2:W$7201, A$2:A$7201, A3513, B$2:B$7201, B3513), "OPTIMAL", "")</f>
        <v/>
      </c>
    </row>
    <row r="3514" ht="20" customHeight="1">
      <c r="A3514" s="28" t="n">
        <v>4</v>
      </c>
      <c r="B3514" s="28" t="n">
        <v>45</v>
      </c>
      <c r="C3514" s="29" t="n">
        <v>115</v>
      </c>
      <c r="D3514" s="29" t="n">
        <v>3</v>
      </c>
      <c r="E3514" s="30" t="n">
        <v>8</v>
      </c>
      <c r="F3514" s="29" t="n">
        <v>2</v>
      </c>
      <c r="G3514" s="28" t="n">
        <v>50</v>
      </c>
      <c r="H3514" s="30" t="inlineStr">
        <is>
          <t>ON</t>
        </is>
      </c>
      <c r="I3514" s="31" t="n">
        <v>1132.611974342026</v>
      </c>
      <c r="J3514" s="31" t="n">
        <v>6657.967474874614</v>
      </c>
      <c r="K3514" s="31" t="n">
        <v>3166.666666666667</v>
      </c>
      <c r="L3514" s="31" t="n">
        <v>150</v>
      </c>
      <c r="M3514" s="31">
        <f>I3514+J3514+K3514+L3514</f>
        <v/>
      </c>
      <c r="N3514" s="31">
        <f>M3514*'Dashboard &amp; Optimisation'!$B$18/('Dashboard &amp; Optimisation'!$B$16/3.6)</f>
        <v/>
      </c>
      <c r="O3514" s="31" t="n">
        <v>1303.223607808033</v>
      </c>
      <c r="P3514" s="32" t="n">
        <v>0.05021580317976433</v>
      </c>
      <c r="Q3514" s="33" t="n">
        <v>15.51064711995663</v>
      </c>
      <c r="R3514" s="31" t="n">
        <v>4822.467406336418</v>
      </c>
      <c r="S3514" s="31">
        <f>R3514*IF(A3514=4, 2.0, 3.0)</f>
        <v/>
      </c>
      <c r="T3514" s="29">
        <f>'Dashboard &amp; Optimisation'!$B$18*U3514</f>
        <v/>
      </c>
      <c r="U3514" s="34">
        <f>MIN(1, S3514/M3514)</f>
        <v/>
      </c>
      <c r="V3514" s="34">
        <f>N3514/(N3514+O3514)</f>
        <v/>
      </c>
      <c r="W3514" s="34">
        <f>U3514*V3514</f>
        <v/>
      </c>
      <c r="X3514" s="32">
        <f>T3514/N3514</f>
        <v/>
      </c>
      <c r="Y3514" s="35">
        <f>IF(W3514=MAXIFS(W$2:W$7201, A$2:A$7201, A3514, B$2:B$7201, B3514), "OPTIMAL", "")</f>
        <v/>
      </c>
    </row>
    <row r="3515" ht="20" customHeight="1">
      <c r="A3515" s="36" t="n">
        <v>4</v>
      </c>
      <c r="B3515" s="36" t="n">
        <v>45</v>
      </c>
      <c r="C3515" s="37" t="n">
        <v>115</v>
      </c>
      <c r="D3515" s="37" t="n">
        <v>3</v>
      </c>
      <c r="E3515" s="6" t="n">
        <v>8</v>
      </c>
      <c r="F3515" s="37" t="n">
        <v>2</v>
      </c>
      <c r="G3515" s="36" t="n">
        <v>50</v>
      </c>
      <c r="H3515" s="6" t="inlineStr">
        <is>
          <t>OFF</t>
        </is>
      </c>
      <c r="I3515" s="38" t="n">
        <v>1132.611974342026</v>
      </c>
      <c r="J3515" s="38" t="n">
        <v>6657.967474874614</v>
      </c>
      <c r="K3515" s="38" t="n">
        <v>3166.666666666667</v>
      </c>
      <c r="L3515" s="38" t="n">
        <v>150</v>
      </c>
      <c r="M3515" s="38">
        <f>I3515+J3515+K3515+L3515</f>
        <v/>
      </c>
      <c r="N3515" s="38">
        <f>M3515*'Dashboard &amp; Optimisation'!$B$18/('Dashboard &amp; Optimisation'!$B$16/3.6)</f>
        <v/>
      </c>
      <c r="O3515" s="38" t="n">
        <v>1303.223607808033</v>
      </c>
      <c r="P3515" s="39" t="n">
        <v>0.2210756117951695</v>
      </c>
      <c r="Q3515" s="40" t="n">
        <v>15.51064711995663</v>
      </c>
      <c r="R3515" s="38" t="n">
        <v>1095.390270102645</v>
      </c>
      <c r="S3515" s="38">
        <f>R3515*IF(A3515=4, 2.0, 3.0)</f>
        <v/>
      </c>
      <c r="T3515" s="37">
        <f>'Dashboard &amp; Optimisation'!$B$18*U3515</f>
        <v/>
      </c>
      <c r="U3515" s="26">
        <f>MIN(1, S3515/M3515)</f>
        <v/>
      </c>
      <c r="V3515" s="26">
        <f>N3515/(N3515+O3515)</f>
        <v/>
      </c>
      <c r="W3515" s="26">
        <f>U3515*V3515</f>
        <v/>
      </c>
      <c r="X3515" s="39">
        <f>T3515/N3515</f>
        <v/>
      </c>
      <c r="Y3515" s="41">
        <f>IF(W3515=MAXIFS(W$2:W$7201, A$2:A$7201, A3515, B$2:B$7201, B3515), "OPTIMAL", "")</f>
        <v/>
      </c>
    </row>
    <row r="3516" ht="20" customHeight="1">
      <c r="A3516" s="28" t="n">
        <v>4</v>
      </c>
      <c r="B3516" s="28" t="n">
        <v>45</v>
      </c>
      <c r="C3516" s="29" t="n">
        <v>115</v>
      </c>
      <c r="D3516" s="29" t="n">
        <v>3</v>
      </c>
      <c r="E3516" s="30" t="n">
        <v>8</v>
      </c>
      <c r="F3516" s="29" t="n">
        <v>2</v>
      </c>
      <c r="G3516" s="28" t="n">
        <v>100</v>
      </c>
      <c r="H3516" s="30" t="inlineStr">
        <is>
          <t>ON</t>
        </is>
      </c>
      <c r="I3516" s="31" t="n">
        <v>1132.611974342026</v>
      </c>
      <c r="J3516" s="31" t="n">
        <v>6657.967474874614</v>
      </c>
      <c r="K3516" s="31" t="n">
        <v>3166.666666666667</v>
      </c>
      <c r="L3516" s="31" t="n">
        <v>150</v>
      </c>
      <c r="M3516" s="31">
        <f>I3516+J3516+K3516+L3516</f>
        <v/>
      </c>
      <c r="N3516" s="31">
        <f>M3516*'Dashboard &amp; Optimisation'!$B$18/('Dashboard &amp; Optimisation'!$B$16/3.6)</f>
        <v/>
      </c>
      <c r="O3516" s="31" t="n">
        <v>1303.223607808033</v>
      </c>
      <c r="P3516" s="32" t="n">
        <v>0.05090778119320737</v>
      </c>
      <c r="Q3516" s="33" t="n">
        <v>15.51064711995663</v>
      </c>
      <c r="R3516" s="31" t="n">
        <v>4756.916692132914</v>
      </c>
      <c r="S3516" s="31">
        <f>R3516*IF(A3516=4, 2.0, 3.0)</f>
        <v/>
      </c>
      <c r="T3516" s="29">
        <f>'Dashboard &amp; Optimisation'!$B$18*U3516</f>
        <v/>
      </c>
      <c r="U3516" s="34">
        <f>MIN(1, S3516/M3516)</f>
        <v/>
      </c>
      <c r="V3516" s="34">
        <f>N3516/(N3516+O3516)</f>
        <v/>
      </c>
      <c r="W3516" s="34">
        <f>U3516*V3516</f>
        <v/>
      </c>
      <c r="X3516" s="32">
        <f>T3516/N3516</f>
        <v/>
      </c>
      <c r="Y3516" s="35">
        <f>IF(W3516=MAXIFS(W$2:W$7201, A$2:A$7201, A3516, B$2:B$7201, B3516), "OPTIMAL", "")</f>
        <v/>
      </c>
    </row>
    <row r="3517" ht="20" customHeight="1">
      <c r="A3517" s="36" t="n">
        <v>4</v>
      </c>
      <c r="B3517" s="36" t="n">
        <v>45</v>
      </c>
      <c r="C3517" s="37" t="n">
        <v>115</v>
      </c>
      <c r="D3517" s="37" t="n">
        <v>3</v>
      </c>
      <c r="E3517" s="6" t="n">
        <v>8</v>
      </c>
      <c r="F3517" s="37" t="n">
        <v>2</v>
      </c>
      <c r="G3517" s="36" t="n">
        <v>100</v>
      </c>
      <c r="H3517" s="6" t="inlineStr">
        <is>
          <t>OFF</t>
        </is>
      </c>
      <c r="I3517" s="38" t="n">
        <v>1132.611974342026</v>
      </c>
      <c r="J3517" s="38" t="n">
        <v>6657.967474874614</v>
      </c>
      <c r="K3517" s="38" t="n">
        <v>3166.666666666667</v>
      </c>
      <c r="L3517" s="38" t="n">
        <v>150</v>
      </c>
      <c r="M3517" s="38">
        <f>I3517+J3517+K3517+L3517</f>
        <v/>
      </c>
      <c r="N3517" s="38">
        <f>M3517*'Dashboard &amp; Optimisation'!$B$18/('Dashboard &amp; Optimisation'!$B$16/3.6)</f>
        <v/>
      </c>
      <c r="O3517" s="38" t="n">
        <v>1303.223607808033</v>
      </c>
      <c r="P3517" s="39" t="n">
        <v>0.2217675898086125</v>
      </c>
      <c r="Q3517" s="40" t="n">
        <v>15.51064711995663</v>
      </c>
      <c r="R3517" s="38" t="n">
        <v>1091.972340622036</v>
      </c>
      <c r="S3517" s="38">
        <f>R3517*IF(A3517=4, 2.0, 3.0)</f>
        <v/>
      </c>
      <c r="T3517" s="37">
        <f>'Dashboard &amp; Optimisation'!$B$18*U3517</f>
        <v/>
      </c>
      <c r="U3517" s="26">
        <f>MIN(1, S3517/M3517)</f>
        <v/>
      </c>
      <c r="V3517" s="26">
        <f>N3517/(N3517+O3517)</f>
        <v/>
      </c>
      <c r="W3517" s="26">
        <f>U3517*V3517</f>
        <v/>
      </c>
      <c r="X3517" s="39">
        <f>T3517/N3517</f>
        <v/>
      </c>
      <c r="Y3517" s="41">
        <f>IF(W3517=MAXIFS(W$2:W$7201, A$2:A$7201, A3517, B$2:B$7201, B3517), "OPTIMAL", "")</f>
        <v/>
      </c>
    </row>
    <row r="3518" ht="20" customHeight="1">
      <c r="A3518" s="28" t="n">
        <v>4</v>
      </c>
      <c r="B3518" s="28" t="n">
        <v>45</v>
      </c>
      <c r="C3518" s="29" t="n">
        <v>115</v>
      </c>
      <c r="D3518" s="29" t="n">
        <v>3</v>
      </c>
      <c r="E3518" s="30" t="n">
        <v>8</v>
      </c>
      <c r="F3518" s="29" t="n">
        <v>2</v>
      </c>
      <c r="G3518" s="28" t="n">
        <v>150</v>
      </c>
      <c r="H3518" s="30" t="inlineStr">
        <is>
          <t>ON</t>
        </is>
      </c>
      <c r="I3518" s="31" t="n">
        <v>1132.611974342026</v>
      </c>
      <c r="J3518" s="31" t="n">
        <v>6657.967474874614</v>
      </c>
      <c r="K3518" s="31" t="n">
        <v>3166.666666666667</v>
      </c>
      <c r="L3518" s="31" t="n">
        <v>150</v>
      </c>
      <c r="M3518" s="31">
        <f>I3518+J3518+K3518+L3518</f>
        <v/>
      </c>
      <c r="N3518" s="31">
        <f>M3518*'Dashboard &amp; Optimisation'!$B$18/('Dashboard &amp; Optimisation'!$B$16/3.6)</f>
        <v/>
      </c>
      <c r="O3518" s="31" t="n">
        <v>1303.223607808033</v>
      </c>
      <c r="P3518" s="32" t="n">
        <v>0.05159975920665039</v>
      </c>
      <c r="Q3518" s="33" t="n">
        <v>15.51064711995663</v>
      </c>
      <c r="R3518" s="31" t="n">
        <v>4693.124112218862</v>
      </c>
      <c r="S3518" s="31">
        <f>R3518*IF(A3518=4, 2.0, 3.0)</f>
        <v/>
      </c>
      <c r="T3518" s="29">
        <f>'Dashboard &amp; Optimisation'!$B$18*U3518</f>
        <v/>
      </c>
      <c r="U3518" s="34">
        <f>MIN(1, S3518/M3518)</f>
        <v/>
      </c>
      <c r="V3518" s="34">
        <f>N3518/(N3518+O3518)</f>
        <v/>
      </c>
      <c r="W3518" s="34">
        <f>U3518*V3518</f>
        <v/>
      </c>
      <c r="X3518" s="32">
        <f>T3518/N3518</f>
        <v/>
      </c>
      <c r="Y3518" s="35">
        <f>IF(W3518=MAXIFS(W$2:W$7201, A$2:A$7201, A3518, B$2:B$7201, B3518), "OPTIMAL", "")</f>
        <v/>
      </c>
    </row>
    <row r="3519" ht="20" customHeight="1">
      <c r="A3519" s="36" t="n">
        <v>4</v>
      </c>
      <c r="B3519" s="36" t="n">
        <v>45</v>
      </c>
      <c r="C3519" s="37" t="n">
        <v>115</v>
      </c>
      <c r="D3519" s="37" t="n">
        <v>3</v>
      </c>
      <c r="E3519" s="6" t="n">
        <v>8</v>
      </c>
      <c r="F3519" s="37" t="n">
        <v>2</v>
      </c>
      <c r="G3519" s="36" t="n">
        <v>150</v>
      </c>
      <c r="H3519" s="6" t="inlineStr">
        <is>
          <t>OFF</t>
        </is>
      </c>
      <c r="I3519" s="38" t="n">
        <v>1132.611974342026</v>
      </c>
      <c r="J3519" s="38" t="n">
        <v>6657.967474874614</v>
      </c>
      <c r="K3519" s="38" t="n">
        <v>3166.666666666667</v>
      </c>
      <c r="L3519" s="38" t="n">
        <v>150</v>
      </c>
      <c r="M3519" s="38">
        <f>I3519+J3519+K3519+L3519</f>
        <v/>
      </c>
      <c r="N3519" s="38">
        <f>M3519*'Dashboard &amp; Optimisation'!$B$18/('Dashboard &amp; Optimisation'!$B$16/3.6)</f>
        <v/>
      </c>
      <c r="O3519" s="38" t="n">
        <v>1303.223607808033</v>
      </c>
      <c r="P3519" s="39" t="n">
        <v>0.2224595678220556</v>
      </c>
      <c r="Q3519" s="40" t="n">
        <v>15.51064711995663</v>
      </c>
      <c r="R3519" s="38" t="n">
        <v>1088.575674619327</v>
      </c>
      <c r="S3519" s="38">
        <f>R3519*IF(A3519=4, 2.0, 3.0)</f>
        <v/>
      </c>
      <c r="T3519" s="37">
        <f>'Dashboard &amp; Optimisation'!$B$18*U3519</f>
        <v/>
      </c>
      <c r="U3519" s="26">
        <f>MIN(1, S3519/M3519)</f>
        <v/>
      </c>
      <c r="V3519" s="26">
        <f>N3519/(N3519+O3519)</f>
        <v/>
      </c>
      <c r="W3519" s="26">
        <f>U3519*V3519</f>
        <v/>
      </c>
      <c r="X3519" s="39">
        <f>T3519/N3519</f>
        <v/>
      </c>
      <c r="Y3519" s="41">
        <f>IF(W3519=MAXIFS(W$2:W$7201, A$2:A$7201, A3519, B$2:B$7201, B3519), "OPTIMAL", "")</f>
        <v/>
      </c>
    </row>
    <row r="3520" ht="20" customHeight="1">
      <c r="A3520" s="28" t="n">
        <v>4</v>
      </c>
      <c r="B3520" s="28" t="n">
        <v>45</v>
      </c>
      <c r="C3520" s="29" t="n">
        <v>115</v>
      </c>
      <c r="D3520" s="29" t="n">
        <v>3</v>
      </c>
      <c r="E3520" s="30" t="n">
        <v>8</v>
      </c>
      <c r="F3520" s="29" t="n">
        <v>2</v>
      </c>
      <c r="G3520" s="28" t="n">
        <v>200</v>
      </c>
      <c r="H3520" s="30" t="inlineStr">
        <is>
          <t>ON</t>
        </is>
      </c>
      <c r="I3520" s="31" t="n">
        <v>1132.611974342026</v>
      </c>
      <c r="J3520" s="31" t="n">
        <v>6657.967474874614</v>
      </c>
      <c r="K3520" s="31" t="n">
        <v>3166.666666666667</v>
      </c>
      <c r="L3520" s="31" t="n">
        <v>150</v>
      </c>
      <c r="M3520" s="31">
        <f>I3520+J3520+K3520+L3520</f>
        <v/>
      </c>
      <c r="N3520" s="31">
        <f>M3520*'Dashboard &amp; Optimisation'!$B$18/('Dashboard &amp; Optimisation'!$B$16/3.6)</f>
        <v/>
      </c>
      <c r="O3520" s="31" t="n">
        <v>1303.223607808033</v>
      </c>
      <c r="P3520" s="32" t="n">
        <v>0.05229173722009341</v>
      </c>
      <c r="Q3520" s="33" t="n">
        <v>15.51064711995663</v>
      </c>
      <c r="R3520" s="31" t="n">
        <v>4631.019870274365</v>
      </c>
      <c r="S3520" s="31">
        <f>R3520*IF(A3520=4, 2.0, 3.0)</f>
        <v/>
      </c>
      <c r="T3520" s="29">
        <f>'Dashboard &amp; Optimisation'!$B$18*U3520</f>
        <v/>
      </c>
      <c r="U3520" s="34">
        <f>MIN(1, S3520/M3520)</f>
        <v/>
      </c>
      <c r="V3520" s="34">
        <f>N3520/(N3520+O3520)</f>
        <v/>
      </c>
      <c r="W3520" s="34">
        <f>U3520*V3520</f>
        <v/>
      </c>
      <c r="X3520" s="32">
        <f>T3520/N3520</f>
        <v/>
      </c>
      <c r="Y3520" s="35">
        <f>IF(W3520=MAXIFS(W$2:W$7201, A$2:A$7201, A3520, B$2:B$7201, B3520), "OPTIMAL", "")</f>
        <v/>
      </c>
    </row>
    <row r="3521" ht="20" customHeight="1">
      <c r="A3521" s="36" t="n">
        <v>4</v>
      </c>
      <c r="B3521" s="36" t="n">
        <v>45</v>
      </c>
      <c r="C3521" s="37" t="n">
        <v>115</v>
      </c>
      <c r="D3521" s="37" t="n">
        <v>3</v>
      </c>
      <c r="E3521" s="6" t="n">
        <v>8</v>
      </c>
      <c r="F3521" s="37" t="n">
        <v>2</v>
      </c>
      <c r="G3521" s="36" t="n">
        <v>200</v>
      </c>
      <c r="H3521" s="6" t="inlineStr">
        <is>
          <t>OFF</t>
        </is>
      </c>
      <c r="I3521" s="38" t="n">
        <v>1132.611974342026</v>
      </c>
      <c r="J3521" s="38" t="n">
        <v>6657.967474874614</v>
      </c>
      <c r="K3521" s="38" t="n">
        <v>3166.666666666667</v>
      </c>
      <c r="L3521" s="38" t="n">
        <v>150</v>
      </c>
      <c r="M3521" s="38">
        <f>I3521+J3521+K3521+L3521</f>
        <v/>
      </c>
      <c r="N3521" s="38">
        <f>M3521*'Dashboard &amp; Optimisation'!$B$18/('Dashboard &amp; Optimisation'!$B$16/3.6)</f>
        <v/>
      </c>
      <c r="O3521" s="38" t="n">
        <v>1303.223607808033</v>
      </c>
      <c r="P3521" s="39" t="n">
        <v>0.2231515458354986</v>
      </c>
      <c r="Q3521" s="40" t="n">
        <v>15.51064711995663</v>
      </c>
      <c r="R3521" s="38" t="n">
        <v>1085.200074284653</v>
      </c>
      <c r="S3521" s="38">
        <f>R3521*IF(A3521=4, 2.0, 3.0)</f>
        <v/>
      </c>
      <c r="T3521" s="37">
        <f>'Dashboard &amp; Optimisation'!$B$18*U3521</f>
        <v/>
      </c>
      <c r="U3521" s="26">
        <f>MIN(1, S3521/M3521)</f>
        <v/>
      </c>
      <c r="V3521" s="26">
        <f>N3521/(N3521+O3521)</f>
        <v/>
      </c>
      <c r="W3521" s="26">
        <f>U3521*V3521</f>
        <v/>
      </c>
      <c r="X3521" s="39">
        <f>T3521/N3521</f>
        <v/>
      </c>
      <c r="Y3521" s="41">
        <f>IF(W3521=MAXIFS(W$2:W$7201, A$2:A$7201, A3521, B$2:B$7201, B3521), "OPTIMAL", "")</f>
        <v/>
      </c>
    </row>
    <row r="3522" ht="20" customHeight="1">
      <c r="A3522" s="28" t="n">
        <v>4</v>
      </c>
      <c r="B3522" s="28" t="n">
        <v>45</v>
      </c>
      <c r="C3522" s="29" t="n">
        <v>120</v>
      </c>
      <c r="D3522" s="29" t="n">
        <v>2</v>
      </c>
      <c r="E3522" s="30" t="n">
        <v>0</v>
      </c>
      <c r="F3522" s="29" t="n">
        <v>0</v>
      </c>
      <c r="G3522" s="28" t="n">
        <v>50</v>
      </c>
      <c r="H3522" s="30" t="inlineStr">
        <is>
          <t>ON</t>
        </is>
      </c>
      <c r="I3522" s="31" t="n">
        <v>1132.611974342026</v>
      </c>
      <c r="J3522" s="31" t="n">
        <v>6657.967474874614</v>
      </c>
      <c r="K3522" s="31" t="n">
        <v>3166.666666666667</v>
      </c>
      <c r="L3522" s="31" t="n">
        <v>150</v>
      </c>
      <c r="M3522" s="31">
        <f>I3522+J3522+K3522+L3522</f>
        <v/>
      </c>
      <c r="N3522" s="31">
        <f>M3522*'Dashboard &amp; Optimisation'!$B$18/('Dashboard &amp; Optimisation'!$B$16/3.6)</f>
        <v/>
      </c>
      <c r="O3522" s="31" t="n">
        <v>396.0292215172896</v>
      </c>
      <c r="P3522" s="32" t="n">
        <v>0.4662176741377061</v>
      </c>
      <c r="Q3522" s="33" t="n">
        <v>0.2</v>
      </c>
      <c r="R3522" s="31" t="n">
        <v>424.3389122864287</v>
      </c>
      <c r="S3522" s="31">
        <f>R3522*IF(A3522=4, 2.0, 3.0)</f>
        <v/>
      </c>
      <c r="T3522" s="29">
        <f>'Dashboard &amp; Optimisation'!$B$18*U3522</f>
        <v/>
      </c>
      <c r="U3522" s="34">
        <f>MIN(1, S3522/M3522)</f>
        <v/>
      </c>
      <c r="V3522" s="34">
        <f>N3522/(N3522+O3522)</f>
        <v/>
      </c>
      <c r="W3522" s="34">
        <f>U3522*V3522</f>
        <v/>
      </c>
      <c r="X3522" s="32">
        <f>T3522/N3522</f>
        <v/>
      </c>
      <c r="Y3522" s="35">
        <f>IF(W3522=MAXIFS(W$2:W$7201, A$2:A$7201, A3522, B$2:B$7201, B3522), "OPTIMAL", "")</f>
        <v/>
      </c>
    </row>
    <row r="3523" ht="20" customHeight="1">
      <c r="A3523" s="36" t="n">
        <v>4</v>
      </c>
      <c r="B3523" s="36" t="n">
        <v>45</v>
      </c>
      <c r="C3523" s="37" t="n">
        <v>120</v>
      </c>
      <c r="D3523" s="37" t="n">
        <v>2</v>
      </c>
      <c r="E3523" s="6" t="n">
        <v>0</v>
      </c>
      <c r="F3523" s="37" t="n">
        <v>0</v>
      </c>
      <c r="G3523" s="36" t="n">
        <v>50</v>
      </c>
      <c r="H3523" s="6" t="inlineStr">
        <is>
          <t>OFF</t>
        </is>
      </c>
      <c r="I3523" s="38" t="n">
        <v>1132.611974342026</v>
      </c>
      <c r="J3523" s="38" t="n">
        <v>6657.967474874614</v>
      </c>
      <c r="K3523" s="38" t="n">
        <v>3166.666666666667</v>
      </c>
      <c r="L3523" s="38" t="n">
        <v>150</v>
      </c>
      <c r="M3523" s="38">
        <f>I3523+J3523+K3523+L3523</f>
        <v/>
      </c>
      <c r="N3523" s="38">
        <f>M3523*'Dashboard &amp; Optimisation'!$B$18/('Dashboard &amp; Optimisation'!$B$16/3.6)</f>
        <v/>
      </c>
      <c r="O3523" s="38" t="n">
        <v>396.0292215172896</v>
      </c>
      <c r="P3523" s="39" t="n">
        <v>0.7314759126241983</v>
      </c>
      <c r="Q3523" s="40" t="n">
        <v>0.2</v>
      </c>
      <c r="R3523" s="38" t="n">
        <v>270.4590777604209</v>
      </c>
      <c r="S3523" s="38">
        <f>R3523*IF(A3523=4, 2.0, 3.0)</f>
        <v/>
      </c>
      <c r="T3523" s="37">
        <f>'Dashboard &amp; Optimisation'!$B$18*U3523</f>
        <v/>
      </c>
      <c r="U3523" s="26">
        <f>MIN(1, S3523/M3523)</f>
        <v/>
      </c>
      <c r="V3523" s="26">
        <f>N3523/(N3523+O3523)</f>
        <v/>
      </c>
      <c r="W3523" s="26">
        <f>U3523*V3523</f>
        <v/>
      </c>
      <c r="X3523" s="39">
        <f>T3523/N3523</f>
        <v/>
      </c>
      <c r="Y3523" s="41">
        <f>IF(W3523=MAXIFS(W$2:W$7201, A$2:A$7201, A3523, B$2:B$7201, B3523), "OPTIMAL", "")</f>
        <v/>
      </c>
    </row>
    <row r="3524" ht="20" customHeight="1">
      <c r="A3524" s="28" t="n">
        <v>4</v>
      </c>
      <c r="B3524" s="28" t="n">
        <v>45</v>
      </c>
      <c r="C3524" s="29" t="n">
        <v>120</v>
      </c>
      <c r="D3524" s="29" t="n">
        <v>2</v>
      </c>
      <c r="E3524" s="30" t="n">
        <v>0</v>
      </c>
      <c r="F3524" s="29" t="n">
        <v>0</v>
      </c>
      <c r="G3524" s="28" t="n">
        <v>100</v>
      </c>
      <c r="H3524" s="30" t="inlineStr">
        <is>
          <t>ON</t>
        </is>
      </c>
      <c r="I3524" s="31" t="n">
        <v>1132.611974342026</v>
      </c>
      <c r="J3524" s="31" t="n">
        <v>6657.967474874614</v>
      </c>
      <c r="K3524" s="31" t="n">
        <v>3166.666666666667</v>
      </c>
      <c r="L3524" s="31" t="n">
        <v>150</v>
      </c>
      <c r="M3524" s="31">
        <f>I3524+J3524+K3524+L3524</f>
        <v/>
      </c>
      <c r="N3524" s="31">
        <f>M3524*'Dashboard &amp; Optimisation'!$B$18/('Dashboard &amp; Optimisation'!$B$16/3.6)</f>
        <v/>
      </c>
      <c r="O3524" s="31" t="n">
        <v>396.0292215172896</v>
      </c>
      <c r="P3524" s="32" t="n">
        <v>0.4668808197339223</v>
      </c>
      <c r="Q3524" s="33" t="n">
        <v>0.2</v>
      </c>
      <c r="R3524" s="31" t="n">
        <v>423.7361921293952</v>
      </c>
      <c r="S3524" s="31">
        <f>R3524*IF(A3524=4, 2.0, 3.0)</f>
        <v/>
      </c>
      <c r="T3524" s="29">
        <f>'Dashboard &amp; Optimisation'!$B$18*U3524</f>
        <v/>
      </c>
      <c r="U3524" s="34">
        <f>MIN(1, S3524/M3524)</f>
        <v/>
      </c>
      <c r="V3524" s="34">
        <f>N3524/(N3524+O3524)</f>
        <v/>
      </c>
      <c r="W3524" s="34">
        <f>U3524*V3524</f>
        <v/>
      </c>
      <c r="X3524" s="32">
        <f>T3524/N3524</f>
        <v/>
      </c>
      <c r="Y3524" s="35">
        <f>IF(W3524=MAXIFS(W$2:W$7201, A$2:A$7201, A3524, B$2:B$7201, B3524), "OPTIMAL", "")</f>
        <v/>
      </c>
    </row>
    <row r="3525" ht="20" customHeight="1">
      <c r="A3525" s="36" t="n">
        <v>4</v>
      </c>
      <c r="B3525" s="36" t="n">
        <v>45</v>
      </c>
      <c r="C3525" s="37" t="n">
        <v>120</v>
      </c>
      <c r="D3525" s="37" t="n">
        <v>2</v>
      </c>
      <c r="E3525" s="6" t="n">
        <v>0</v>
      </c>
      <c r="F3525" s="37" t="n">
        <v>0</v>
      </c>
      <c r="G3525" s="36" t="n">
        <v>100</v>
      </c>
      <c r="H3525" s="6" t="inlineStr">
        <is>
          <t>OFF</t>
        </is>
      </c>
      <c r="I3525" s="38" t="n">
        <v>1132.611974342026</v>
      </c>
      <c r="J3525" s="38" t="n">
        <v>6657.967474874614</v>
      </c>
      <c r="K3525" s="38" t="n">
        <v>3166.666666666667</v>
      </c>
      <c r="L3525" s="38" t="n">
        <v>150</v>
      </c>
      <c r="M3525" s="38">
        <f>I3525+J3525+K3525+L3525</f>
        <v/>
      </c>
      <c r="N3525" s="38">
        <f>M3525*'Dashboard &amp; Optimisation'!$B$18/('Dashboard &amp; Optimisation'!$B$16/3.6)</f>
        <v/>
      </c>
      <c r="O3525" s="38" t="n">
        <v>396.0292215172896</v>
      </c>
      <c r="P3525" s="39" t="n">
        <v>0.7321390582204146</v>
      </c>
      <c r="Q3525" s="40" t="n">
        <v>0.2</v>
      </c>
      <c r="R3525" s="38" t="n">
        <v>270.2141055186592</v>
      </c>
      <c r="S3525" s="38">
        <f>R3525*IF(A3525=4, 2.0, 3.0)</f>
        <v/>
      </c>
      <c r="T3525" s="37">
        <f>'Dashboard &amp; Optimisation'!$B$18*U3525</f>
        <v/>
      </c>
      <c r="U3525" s="26">
        <f>MIN(1, S3525/M3525)</f>
        <v/>
      </c>
      <c r="V3525" s="26">
        <f>N3525/(N3525+O3525)</f>
        <v/>
      </c>
      <c r="W3525" s="26">
        <f>U3525*V3525</f>
        <v/>
      </c>
      <c r="X3525" s="39">
        <f>T3525/N3525</f>
        <v/>
      </c>
      <c r="Y3525" s="41">
        <f>IF(W3525=MAXIFS(W$2:W$7201, A$2:A$7201, A3525, B$2:B$7201, B3525), "OPTIMAL", "")</f>
        <v/>
      </c>
    </row>
    <row r="3526" ht="20" customHeight="1">
      <c r="A3526" s="28" t="n">
        <v>4</v>
      </c>
      <c r="B3526" s="28" t="n">
        <v>45</v>
      </c>
      <c r="C3526" s="29" t="n">
        <v>120</v>
      </c>
      <c r="D3526" s="29" t="n">
        <v>2</v>
      </c>
      <c r="E3526" s="30" t="n">
        <v>0</v>
      </c>
      <c r="F3526" s="29" t="n">
        <v>0</v>
      </c>
      <c r="G3526" s="28" t="n">
        <v>150</v>
      </c>
      <c r="H3526" s="30" t="inlineStr">
        <is>
          <t>ON</t>
        </is>
      </c>
      <c r="I3526" s="31" t="n">
        <v>1132.611974342026</v>
      </c>
      <c r="J3526" s="31" t="n">
        <v>6657.967474874614</v>
      </c>
      <c r="K3526" s="31" t="n">
        <v>3166.666666666667</v>
      </c>
      <c r="L3526" s="31" t="n">
        <v>150</v>
      </c>
      <c r="M3526" s="31">
        <f>I3526+J3526+K3526+L3526</f>
        <v/>
      </c>
      <c r="N3526" s="31">
        <f>M3526*'Dashboard &amp; Optimisation'!$B$18/('Dashboard &amp; Optimisation'!$B$16/3.6)</f>
        <v/>
      </c>
      <c r="O3526" s="31" t="n">
        <v>396.0292215172896</v>
      </c>
      <c r="P3526" s="32" t="n">
        <v>0.4675439653301385</v>
      </c>
      <c r="Q3526" s="33" t="n">
        <v>0.2</v>
      </c>
      <c r="R3526" s="31" t="n">
        <v>423.1351817205247</v>
      </c>
      <c r="S3526" s="31">
        <f>R3526*IF(A3526=4, 2.0, 3.0)</f>
        <v/>
      </c>
      <c r="T3526" s="29">
        <f>'Dashboard &amp; Optimisation'!$B$18*U3526</f>
        <v/>
      </c>
      <c r="U3526" s="34">
        <f>MIN(1, S3526/M3526)</f>
        <v/>
      </c>
      <c r="V3526" s="34">
        <f>N3526/(N3526+O3526)</f>
        <v/>
      </c>
      <c r="W3526" s="34">
        <f>U3526*V3526</f>
        <v/>
      </c>
      <c r="X3526" s="32">
        <f>T3526/N3526</f>
        <v/>
      </c>
      <c r="Y3526" s="35">
        <f>IF(W3526=MAXIFS(W$2:W$7201, A$2:A$7201, A3526, B$2:B$7201, B3526), "OPTIMAL", "")</f>
        <v/>
      </c>
    </row>
    <row r="3527" ht="20" customHeight="1">
      <c r="A3527" s="36" t="n">
        <v>4</v>
      </c>
      <c r="B3527" s="36" t="n">
        <v>45</v>
      </c>
      <c r="C3527" s="37" t="n">
        <v>120</v>
      </c>
      <c r="D3527" s="37" t="n">
        <v>2</v>
      </c>
      <c r="E3527" s="6" t="n">
        <v>0</v>
      </c>
      <c r="F3527" s="37" t="n">
        <v>0</v>
      </c>
      <c r="G3527" s="36" t="n">
        <v>150</v>
      </c>
      <c r="H3527" s="6" t="inlineStr">
        <is>
          <t>OFF</t>
        </is>
      </c>
      <c r="I3527" s="38" t="n">
        <v>1132.611974342026</v>
      </c>
      <c r="J3527" s="38" t="n">
        <v>6657.967474874614</v>
      </c>
      <c r="K3527" s="38" t="n">
        <v>3166.666666666667</v>
      </c>
      <c r="L3527" s="38" t="n">
        <v>150</v>
      </c>
      <c r="M3527" s="38">
        <f>I3527+J3527+K3527+L3527</f>
        <v/>
      </c>
      <c r="N3527" s="38">
        <f>M3527*'Dashboard &amp; Optimisation'!$B$18/('Dashboard &amp; Optimisation'!$B$16/3.6)</f>
        <v/>
      </c>
      <c r="O3527" s="38" t="n">
        <v>396.0292215172896</v>
      </c>
      <c r="P3527" s="39" t="n">
        <v>0.7328022038166309</v>
      </c>
      <c r="Q3527" s="40" t="n">
        <v>0.2</v>
      </c>
      <c r="R3527" s="38" t="n">
        <v>269.9695766496452</v>
      </c>
      <c r="S3527" s="38">
        <f>R3527*IF(A3527=4, 2.0, 3.0)</f>
        <v/>
      </c>
      <c r="T3527" s="37">
        <f>'Dashboard &amp; Optimisation'!$B$18*U3527</f>
        <v/>
      </c>
      <c r="U3527" s="26">
        <f>MIN(1, S3527/M3527)</f>
        <v/>
      </c>
      <c r="V3527" s="26">
        <f>N3527/(N3527+O3527)</f>
        <v/>
      </c>
      <c r="W3527" s="26">
        <f>U3527*V3527</f>
        <v/>
      </c>
      <c r="X3527" s="39">
        <f>T3527/N3527</f>
        <v/>
      </c>
      <c r="Y3527" s="41">
        <f>IF(W3527=MAXIFS(W$2:W$7201, A$2:A$7201, A3527, B$2:B$7201, B3527), "OPTIMAL", "")</f>
        <v/>
      </c>
    </row>
    <row r="3528" ht="20" customHeight="1">
      <c r="A3528" s="28" t="n">
        <v>4</v>
      </c>
      <c r="B3528" s="28" t="n">
        <v>45</v>
      </c>
      <c r="C3528" s="29" t="n">
        <v>120</v>
      </c>
      <c r="D3528" s="29" t="n">
        <v>2</v>
      </c>
      <c r="E3528" s="30" t="n">
        <v>0</v>
      </c>
      <c r="F3528" s="29" t="n">
        <v>0</v>
      </c>
      <c r="G3528" s="28" t="n">
        <v>200</v>
      </c>
      <c r="H3528" s="30" t="inlineStr">
        <is>
          <t>ON</t>
        </is>
      </c>
      <c r="I3528" s="31" t="n">
        <v>1132.611974342026</v>
      </c>
      <c r="J3528" s="31" t="n">
        <v>6657.967474874614</v>
      </c>
      <c r="K3528" s="31" t="n">
        <v>3166.666666666667</v>
      </c>
      <c r="L3528" s="31" t="n">
        <v>150</v>
      </c>
      <c r="M3528" s="31">
        <f>I3528+J3528+K3528+L3528</f>
        <v/>
      </c>
      <c r="N3528" s="31">
        <f>M3528*'Dashboard &amp; Optimisation'!$B$18/('Dashboard &amp; Optimisation'!$B$16/3.6)</f>
        <v/>
      </c>
      <c r="O3528" s="31" t="n">
        <v>396.0292215172896</v>
      </c>
      <c r="P3528" s="32" t="n">
        <v>0.4682071109263548</v>
      </c>
      <c r="Q3528" s="33" t="n">
        <v>0.2</v>
      </c>
      <c r="R3528" s="31" t="n">
        <v>422.5358737950065</v>
      </c>
      <c r="S3528" s="31">
        <f>R3528*IF(A3528=4, 2.0, 3.0)</f>
        <v/>
      </c>
      <c r="T3528" s="29">
        <f>'Dashboard &amp; Optimisation'!$B$18*U3528</f>
        <v/>
      </c>
      <c r="U3528" s="34">
        <f>MIN(1, S3528/M3528)</f>
        <v/>
      </c>
      <c r="V3528" s="34">
        <f>N3528/(N3528+O3528)</f>
        <v/>
      </c>
      <c r="W3528" s="34">
        <f>U3528*V3528</f>
        <v/>
      </c>
      <c r="X3528" s="32">
        <f>T3528/N3528</f>
        <v/>
      </c>
      <c r="Y3528" s="35">
        <f>IF(W3528=MAXIFS(W$2:W$7201, A$2:A$7201, A3528, B$2:B$7201, B3528), "OPTIMAL", "")</f>
        <v/>
      </c>
    </row>
    <row r="3529" ht="20" customHeight="1">
      <c r="A3529" s="36" t="n">
        <v>4</v>
      </c>
      <c r="B3529" s="36" t="n">
        <v>45</v>
      </c>
      <c r="C3529" s="37" t="n">
        <v>120</v>
      </c>
      <c r="D3529" s="37" t="n">
        <v>2</v>
      </c>
      <c r="E3529" s="6" t="n">
        <v>0</v>
      </c>
      <c r="F3529" s="37" t="n">
        <v>0</v>
      </c>
      <c r="G3529" s="36" t="n">
        <v>200</v>
      </c>
      <c r="H3529" s="6" t="inlineStr">
        <is>
          <t>OFF</t>
        </is>
      </c>
      <c r="I3529" s="38" t="n">
        <v>1132.611974342026</v>
      </c>
      <c r="J3529" s="38" t="n">
        <v>6657.967474874614</v>
      </c>
      <c r="K3529" s="38" t="n">
        <v>3166.666666666667</v>
      </c>
      <c r="L3529" s="38" t="n">
        <v>150</v>
      </c>
      <c r="M3529" s="38">
        <f>I3529+J3529+K3529+L3529</f>
        <v/>
      </c>
      <c r="N3529" s="38">
        <f>M3529*'Dashboard &amp; Optimisation'!$B$18/('Dashboard &amp; Optimisation'!$B$16/3.6)</f>
        <v/>
      </c>
      <c r="O3529" s="38" t="n">
        <v>396.0292215172896</v>
      </c>
      <c r="P3529" s="39" t="n">
        <v>0.733465349412847</v>
      </c>
      <c r="Q3529" s="40" t="n">
        <v>0.2</v>
      </c>
      <c r="R3529" s="38" t="n">
        <v>269.7254899507836</v>
      </c>
      <c r="S3529" s="38">
        <f>R3529*IF(A3529=4, 2.0, 3.0)</f>
        <v/>
      </c>
      <c r="T3529" s="37">
        <f>'Dashboard &amp; Optimisation'!$B$18*U3529</f>
        <v/>
      </c>
      <c r="U3529" s="26">
        <f>MIN(1, S3529/M3529)</f>
        <v/>
      </c>
      <c r="V3529" s="26">
        <f>N3529/(N3529+O3529)</f>
        <v/>
      </c>
      <c r="W3529" s="26">
        <f>U3529*V3529</f>
        <v/>
      </c>
      <c r="X3529" s="39">
        <f>T3529/N3529</f>
        <v/>
      </c>
      <c r="Y3529" s="41">
        <f>IF(W3529=MAXIFS(W$2:W$7201, A$2:A$7201, A3529, B$2:B$7201, B3529), "OPTIMAL", "")</f>
        <v/>
      </c>
    </row>
    <row r="3530" ht="20" customHeight="1">
      <c r="A3530" s="28" t="n">
        <v>4</v>
      </c>
      <c r="B3530" s="28" t="n">
        <v>45</v>
      </c>
      <c r="C3530" s="29" t="n">
        <v>120</v>
      </c>
      <c r="D3530" s="29" t="n">
        <v>2</v>
      </c>
      <c r="E3530" s="30" t="n">
        <v>4</v>
      </c>
      <c r="F3530" s="29" t="n">
        <v>1.5</v>
      </c>
      <c r="G3530" s="28" t="n">
        <v>50</v>
      </c>
      <c r="H3530" s="30" t="inlineStr">
        <is>
          <t>ON</t>
        </is>
      </c>
      <c r="I3530" s="31" t="n">
        <v>1132.611974342026</v>
      </c>
      <c r="J3530" s="31" t="n">
        <v>6657.967474874614</v>
      </c>
      <c r="K3530" s="31" t="n">
        <v>3166.666666666667</v>
      </c>
      <c r="L3530" s="31" t="n">
        <v>150</v>
      </c>
      <c r="M3530" s="31">
        <f>I3530+J3530+K3530+L3530</f>
        <v/>
      </c>
      <c r="N3530" s="31">
        <f>M3530*'Dashboard &amp; Optimisation'!$B$18/('Dashboard &amp; Optimisation'!$B$16/3.6)</f>
        <v/>
      </c>
      <c r="O3530" s="31" t="n">
        <v>608.849908181526</v>
      </c>
      <c r="P3530" s="32" t="n">
        <v>0.06739445186645499</v>
      </c>
      <c r="Q3530" s="33" t="n">
        <v>5.595023284726097</v>
      </c>
      <c r="R3530" s="31" t="n">
        <v>3014.889546439221</v>
      </c>
      <c r="S3530" s="31">
        <f>R3530*IF(A3530=4, 2.0, 3.0)</f>
        <v/>
      </c>
      <c r="T3530" s="29">
        <f>'Dashboard &amp; Optimisation'!$B$18*U3530</f>
        <v/>
      </c>
      <c r="U3530" s="34">
        <f>MIN(1, S3530/M3530)</f>
        <v/>
      </c>
      <c r="V3530" s="34">
        <f>N3530/(N3530+O3530)</f>
        <v/>
      </c>
      <c r="W3530" s="34">
        <f>U3530*V3530</f>
        <v/>
      </c>
      <c r="X3530" s="32">
        <f>T3530/N3530</f>
        <v/>
      </c>
      <c r="Y3530" s="35">
        <f>IF(W3530=MAXIFS(W$2:W$7201, A$2:A$7201, A3530, B$2:B$7201, B3530), "OPTIMAL", "")</f>
        <v/>
      </c>
    </row>
    <row r="3531" ht="20" customHeight="1">
      <c r="A3531" s="36" t="n">
        <v>4</v>
      </c>
      <c r="B3531" s="36" t="n">
        <v>45</v>
      </c>
      <c r="C3531" s="37" t="n">
        <v>120</v>
      </c>
      <c r="D3531" s="37" t="n">
        <v>2</v>
      </c>
      <c r="E3531" s="6" t="n">
        <v>4</v>
      </c>
      <c r="F3531" s="37" t="n">
        <v>1.5</v>
      </c>
      <c r="G3531" s="36" t="n">
        <v>50</v>
      </c>
      <c r="H3531" s="6" t="inlineStr">
        <is>
          <t>OFF</t>
        </is>
      </c>
      <c r="I3531" s="38" t="n">
        <v>1132.611974342026</v>
      </c>
      <c r="J3531" s="38" t="n">
        <v>6657.967474874614</v>
      </c>
      <c r="K3531" s="38" t="n">
        <v>3166.666666666667</v>
      </c>
      <c r="L3531" s="38" t="n">
        <v>150</v>
      </c>
      <c r="M3531" s="38">
        <f>I3531+J3531+K3531+L3531</f>
        <v/>
      </c>
      <c r="N3531" s="38">
        <f>M3531*'Dashboard &amp; Optimisation'!$B$18/('Dashboard &amp; Optimisation'!$B$16/3.6)</f>
        <v/>
      </c>
      <c r="O3531" s="38" t="n">
        <v>608.849908181526</v>
      </c>
      <c r="P3531" s="39" t="n">
        <v>0.2710676648221946</v>
      </c>
      <c r="Q3531" s="40" t="n">
        <v>5.595023284726097</v>
      </c>
      <c r="R3531" s="38" t="n">
        <v>749.5797352054354</v>
      </c>
      <c r="S3531" s="38">
        <f>R3531*IF(A3531=4, 2.0, 3.0)</f>
        <v/>
      </c>
      <c r="T3531" s="37">
        <f>'Dashboard &amp; Optimisation'!$B$18*U3531</f>
        <v/>
      </c>
      <c r="U3531" s="26">
        <f>MIN(1, S3531/M3531)</f>
        <v/>
      </c>
      <c r="V3531" s="26">
        <f>N3531/(N3531+O3531)</f>
        <v/>
      </c>
      <c r="W3531" s="26">
        <f>U3531*V3531</f>
        <v/>
      </c>
      <c r="X3531" s="39">
        <f>T3531/N3531</f>
        <v/>
      </c>
      <c r="Y3531" s="41">
        <f>IF(W3531=MAXIFS(W$2:W$7201, A$2:A$7201, A3531, B$2:B$7201, B3531), "OPTIMAL", "")</f>
        <v/>
      </c>
    </row>
    <row r="3532" ht="20" customHeight="1">
      <c r="A3532" s="28" t="n">
        <v>4</v>
      </c>
      <c r="B3532" s="28" t="n">
        <v>45</v>
      </c>
      <c r="C3532" s="29" t="n">
        <v>120</v>
      </c>
      <c r="D3532" s="29" t="n">
        <v>2</v>
      </c>
      <c r="E3532" s="30" t="n">
        <v>4</v>
      </c>
      <c r="F3532" s="29" t="n">
        <v>1.5</v>
      </c>
      <c r="G3532" s="28" t="n">
        <v>100</v>
      </c>
      <c r="H3532" s="30" t="inlineStr">
        <is>
          <t>ON</t>
        </is>
      </c>
      <c r="I3532" s="31" t="n">
        <v>1132.611974342026</v>
      </c>
      <c r="J3532" s="31" t="n">
        <v>6657.967474874614</v>
      </c>
      <c r="K3532" s="31" t="n">
        <v>3166.666666666667</v>
      </c>
      <c r="L3532" s="31" t="n">
        <v>150</v>
      </c>
      <c r="M3532" s="31">
        <f>I3532+J3532+K3532+L3532</f>
        <v/>
      </c>
      <c r="N3532" s="31">
        <f>M3532*'Dashboard &amp; Optimisation'!$B$18/('Dashboard &amp; Optimisation'!$B$16/3.6)</f>
        <v/>
      </c>
      <c r="O3532" s="31" t="n">
        <v>608.849908181526</v>
      </c>
      <c r="P3532" s="32" t="n">
        <v>0.06805759746267123</v>
      </c>
      <c r="Q3532" s="33" t="n">
        <v>5.595023284726097</v>
      </c>
      <c r="R3532" s="31" t="n">
        <v>2985.51280085404</v>
      </c>
      <c r="S3532" s="31">
        <f>R3532*IF(A3532=4, 2.0, 3.0)</f>
        <v/>
      </c>
      <c r="T3532" s="29">
        <f>'Dashboard &amp; Optimisation'!$B$18*U3532</f>
        <v/>
      </c>
      <c r="U3532" s="34">
        <f>MIN(1, S3532/M3532)</f>
        <v/>
      </c>
      <c r="V3532" s="34">
        <f>N3532/(N3532+O3532)</f>
        <v/>
      </c>
      <c r="W3532" s="34">
        <f>U3532*V3532</f>
        <v/>
      </c>
      <c r="X3532" s="32">
        <f>T3532/N3532</f>
        <v/>
      </c>
      <c r="Y3532" s="35">
        <f>IF(W3532=MAXIFS(W$2:W$7201, A$2:A$7201, A3532, B$2:B$7201, B3532), "OPTIMAL", "")</f>
        <v/>
      </c>
    </row>
    <row r="3533" ht="20" customHeight="1">
      <c r="A3533" s="36" t="n">
        <v>4</v>
      </c>
      <c r="B3533" s="36" t="n">
        <v>45</v>
      </c>
      <c r="C3533" s="37" t="n">
        <v>120</v>
      </c>
      <c r="D3533" s="37" t="n">
        <v>2</v>
      </c>
      <c r="E3533" s="6" t="n">
        <v>4</v>
      </c>
      <c r="F3533" s="37" t="n">
        <v>1.5</v>
      </c>
      <c r="G3533" s="36" t="n">
        <v>100</v>
      </c>
      <c r="H3533" s="6" t="inlineStr">
        <is>
          <t>OFF</t>
        </is>
      </c>
      <c r="I3533" s="38" t="n">
        <v>1132.611974342026</v>
      </c>
      <c r="J3533" s="38" t="n">
        <v>6657.967474874614</v>
      </c>
      <c r="K3533" s="38" t="n">
        <v>3166.666666666667</v>
      </c>
      <c r="L3533" s="38" t="n">
        <v>150</v>
      </c>
      <c r="M3533" s="38">
        <f>I3533+J3533+K3533+L3533</f>
        <v/>
      </c>
      <c r="N3533" s="38">
        <f>M3533*'Dashboard &amp; Optimisation'!$B$18/('Dashboard &amp; Optimisation'!$B$16/3.6)</f>
        <v/>
      </c>
      <c r="O3533" s="38" t="n">
        <v>608.849908181526</v>
      </c>
      <c r="P3533" s="39" t="n">
        <v>0.2717308104184109</v>
      </c>
      <c r="Q3533" s="40" t="n">
        <v>5.595023284726097</v>
      </c>
      <c r="R3533" s="38" t="n">
        <v>747.7504229546494</v>
      </c>
      <c r="S3533" s="38">
        <f>R3533*IF(A3533=4, 2.0, 3.0)</f>
        <v/>
      </c>
      <c r="T3533" s="37">
        <f>'Dashboard &amp; Optimisation'!$B$18*U3533</f>
        <v/>
      </c>
      <c r="U3533" s="26">
        <f>MIN(1, S3533/M3533)</f>
        <v/>
      </c>
      <c r="V3533" s="26">
        <f>N3533/(N3533+O3533)</f>
        <v/>
      </c>
      <c r="W3533" s="26">
        <f>U3533*V3533</f>
        <v/>
      </c>
      <c r="X3533" s="39">
        <f>T3533/N3533</f>
        <v/>
      </c>
      <c r="Y3533" s="41">
        <f>IF(W3533=MAXIFS(W$2:W$7201, A$2:A$7201, A3533, B$2:B$7201, B3533), "OPTIMAL", "")</f>
        <v/>
      </c>
    </row>
    <row r="3534" ht="20" customHeight="1">
      <c r="A3534" s="28" t="n">
        <v>4</v>
      </c>
      <c r="B3534" s="28" t="n">
        <v>45</v>
      </c>
      <c r="C3534" s="29" t="n">
        <v>120</v>
      </c>
      <c r="D3534" s="29" t="n">
        <v>2</v>
      </c>
      <c r="E3534" s="30" t="n">
        <v>4</v>
      </c>
      <c r="F3534" s="29" t="n">
        <v>1.5</v>
      </c>
      <c r="G3534" s="28" t="n">
        <v>150</v>
      </c>
      <c r="H3534" s="30" t="inlineStr">
        <is>
          <t>ON</t>
        </is>
      </c>
      <c r="I3534" s="31" t="n">
        <v>1132.611974342026</v>
      </c>
      <c r="J3534" s="31" t="n">
        <v>6657.967474874614</v>
      </c>
      <c r="K3534" s="31" t="n">
        <v>3166.666666666667</v>
      </c>
      <c r="L3534" s="31" t="n">
        <v>150</v>
      </c>
      <c r="M3534" s="31">
        <f>I3534+J3534+K3534+L3534</f>
        <v/>
      </c>
      <c r="N3534" s="31">
        <f>M3534*'Dashboard &amp; Optimisation'!$B$18/('Dashboard &amp; Optimisation'!$B$16/3.6)</f>
        <v/>
      </c>
      <c r="O3534" s="31" t="n">
        <v>608.849908181526</v>
      </c>
      <c r="P3534" s="32" t="n">
        <v>0.06872074305888745</v>
      </c>
      <c r="Q3534" s="33" t="n">
        <v>5.595023284726097</v>
      </c>
      <c r="R3534" s="31" t="n">
        <v>2956.703018273008</v>
      </c>
      <c r="S3534" s="31">
        <f>R3534*IF(A3534=4, 2.0, 3.0)</f>
        <v/>
      </c>
      <c r="T3534" s="29">
        <f>'Dashboard &amp; Optimisation'!$B$18*U3534</f>
        <v/>
      </c>
      <c r="U3534" s="34">
        <f>MIN(1, S3534/M3534)</f>
        <v/>
      </c>
      <c r="V3534" s="34">
        <f>N3534/(N3534+O3534)</f>
        <v/>
      </c>
      <c r="W3534" s="34">
        <f>U3534*V3534</f>
        <v/>
      </c>
      <c r="X3534" s="32">
        <f>T3534/N3534</f>
        <v/>
      </c>
      <c r="Y3534" s="35">
        <f>IF(W3534=MAXIFS(W$2:W$7201, A$2:A$7201, A3534, B$2:B$7201, B3534), "OPTIMAL", "")</f>
        <v/>
      </c>
    </row>
    <row r="3535" ht="20" customHeight="1">
      <c r="A3535" s="36" t="n">
        <v>4</v>
      </c>
      <c r="B3535" s="36" t="n">
        <v>45</v>
      </c>
      <c r="C3535" s="37" t="n">
        <v>120</v>
      </c>
      <c r="D3535" s="37" t="n">
        <v>2</v>
      </c>
      <c r="E3535" s="6" t="n">
        <v>4</v>
      </c>
      <c r="F3535" s="37" t="n">
        <v>1.5</v>
      </c>
      <c r="G3535" s="36" t="n">
        <v>150</v>
      </c>
      <c r="H3535" s="6" t="inlineStr">
        <is>
          <t>OFF</t>
        </is>
      </c>
      <c r="I3535" s="38" t="n">
        <v>1132.611974342026</v>
      </c>
      <c r="J3535" s="38" t="n">
        <v>6657.967474874614</v>
      </c>
      <c r="K3535" s="38" t="n">
        <v>3166.666666666667</v>
      </c>
      <c r="L3535" s="38" t="n">
        <v>150</v>
      </c>
      <c r="M3535" s="38">
        <f>I3535+J3535+K3535+L3535</f>
        <v/>
      </c>
      <c r="N3535" s="38">
        <f>M3535*'Dashboard &amp; Optimisation'!$B$18/('Dashboard &amp; Optimisation'!$B$16/3.6)</f>
        <v/>
      </c>
      <c r="O3535" s="38" t="n">
        <v>608.849908181526</v>
      </c>
      <c r="P3535" s="39" t="n">
        <v>0.2723939560146271</v>
      </c>
      <c r="Q3535" s="40" t="n">
        <v>5.595023284726097</v>
      </c>
      <c r="R3535" s="38" t="n">
        <v>745.9300176589293</v>
      </c>
      <c r="S3535" s="38">
        <f>R3535*IF(A3535=4, 2.0, 3.0)</f>
        <v/>
      </c>
      <c r="T3535" s="37">
        <f>'Dashboard &amp; Optimisation'!$B$18*U3535</f>
        <v/>
      </c>
      <c r="U3535" s="26">
        <f>MIN(1, S3535/M3535)</f>
        <v/>
      </c>
      <c r="V3535" s="26">
        <f>N3535/(N3535+O3535)</f>
        <v/>
      </c>
      <c r="W3535" s="26">
        <f>U3535*V3535</f>
        <v/>
      </c>
      <c r="X3535" s="39">
        <f>T3535/N3535</f>
        <v/>
      </c>
      <c r="Y3535" s="41">
        <f>IF(W3535=MAXIFS(W$2:W$7201, A$2:A$7201, A3535, B$2:B$7201, B3535), "OPTIMAL", "")</f>
        <v/>
      </c>
    </row>
    <row r="3536" ht="20" customHeight="1">
      <c r="A3536" s="28" t="n">
        <v>4</v>
      </c>
      <c r="B3536" s="28" t="n">
        <v>45</v>
      </c>
      <c r="C3536" s="29" t="n">
        <v>120</v>
      </c>
      <c r="D3536" s="29" t="n">
        <v>2</v>
      </c>
      <c r="E3536" s="30" t="n">
        <v>4</v>
      </c>
      <c r="F3536" s="29" t="n">
        <v>1.5</v>
      </c>
      <c r="G3536" s="28" t="n">
        <v>200</v>
      </c>
      <c r="H3536" s="30" t="inlineStr">
        <is>
          <t>ON</t>
        </is>
      </c>
      <c r="I3536" s="31" t="n">
        <v>1132.611974342026</v>
      </c>
      <c r="J3536" s="31" t="n">
        <v>6657.967474874614</v>
      </c>
      <c r="K3536" s="31" t="n">
        <v>3166.666666666667</v>
      </c>
      <c r="L3536" s="31" t="n">
        <v>150</v>
      </c>
      <c r="M3536" s="31">
        <f>I3536+J3536+K3536+L3536</f>
        <v/>
      </c>
      <c r="N3536" s="31">
        <f>M3536*'Dashboard &amp; Optimisation'!$B$18/('Dashboard &amp; Optimisation'!$B$16/3.6)</f>
        <v/>
      </c>
      <c r="O3536" s="31" t="n">
        <v>608.849908181526</v>
      </c>
      <c r="P3536" s="32" t="n">
        <v>0.06938388865510368</v>
      </c>
      <c r="Q3536" s="33" t="n">
        <v>5.595023284726097</v>
      </c>
      <c r="R3536" s="31" t="n">
        <v>2928.443942226788</v>
      </c>
      <c r="S3536" s="31">
        <f>R3536*IF(A3536=4, 2.0, 3.0)</f>
        <v/>
      </c>
      <c r="T3536" s="29">
        <f>'Dashboard &amp; Optimisation'!$B$18*U3536</f>
        <v/>
      </c>
      <c r="U3536" s="34">
        <f>MIN(1, S3536/M3536)</f>
        <v/>
      </c>
      <c r="V3536" s="34">
        <f>N3536/(N3536+O3536)</f>
        <v/>
      </c>
      <c r="W3536" s="34">
        <f>U3536*V3536</f>
        <v/>
      </c>
      <c r="X3536" s="32">
        <f>T3536/N3536</f>
        <v/>
      </c>
      <c r="Y3536" s="35">
        <f>IF(W3536=MAXIFS(W$2:W$7201, A$2:A$7201, A3536, B$2:B$7201, B3536), "OPTIMAL", "")</f>
        <v/>
      </c>
    </row>
    <row r="3537" ht="20" customHeight="1">
      <c r="A3537" s="36" t="n">
        <v>4</v>
      </c>
      <c r="B3537" s="36" t="n">
        <v>45</v>
      </c>
      <c r="C3537" s="37" t="n">
        <v>120</v>
      </c>
      <c r="D3537" s="37" t="n">
        <v>2</v>
      </c>
      <c r="E3537" s="6" t="n">
        <v>4</v>
      </c>
      <c r="F3537" s="37" t="n">
        <v>1.5</v>
      </c>
      <c r="G3537" s="36" t="n">
        <v>200</v>
      </c>
      <c r="H3537" s="6" t="inlineStr">
        <is>
          <t>OFF</t>
        </is>
      </c>
      <c r="I3537" s="38" t="n">
        <v>1132.611974342026</v>
      </c>
      <c r="J3537" s="38" t="n">
        <v>6657.967474874614</v>
      </c>
      <c r="K3537" s="38" t="n">
        <v>3166.666666666667</v>
      </c>
      <c r="L3537" s="38" t="n">
        <v>150</v>
      </c>
      <c r="M3537" s="38">
        <f>I3537+J3537+K3537+L3537</f>
        <v/>
      </c>
      <c r="N3537" s="38">
        <f>M3537*'Dashboard &amp; Optimisation'!$B$18/('Dashboard &amp; Optimisation'!$B$16/3.6)</f>
        <v/>
      </c>
      <c r="O3537" s="38" t="n">
        <v>608.849908181526</v>
      </c>
      <c r="P3537" s="39" t="n">
        <v>0.2730571016108433</v>
      </c>
      <c r="Q3537" s="40" t="n">
        <v>5.595023284726097</v>
      </c>
      <c r="R3537" s="38" t="n">
        <v>744.1184544240679</v>
      </c>
      <c r="S3537" s="38">
        <f>R3537*IF(A3537=4, 2.0, 3.0)</f>
        <v/>
      </c>
      <c r="T3537" s="37">
        <f>'Dashboard &amp; Optimisation'!$B$18*U3537</f>
        <v/>
      </c>
      <c r="U3537" s="26">
        <f>MIN(1, S3537/M3537)</f>
        <v/>
      </c>
      <c r="V3537" s="26">
        <f>N3537/(N3537+O3537)</f>
        <v/>
      </c>
      <c r="W3537" s="26">
        <f>U3537*V3537</f>
        <v/>
      </c>
      <c r="X3537" s="39">
        <f>T3537/N3537</f>
        <v/>
      </c>
      <c r="Y3537" s="41">
        <f>IF(W3537=MAXIFS(W$2:W$7201, A$2:A$7201, A3537, B$2:B$7201, B3537), "OPTIMAL", "")</f>
        <v/>
      </c>
    </row>
    <row r="3538" ht="20" customHeight="1">
      <c r="A3538" s="28" t="n">
        <v>4</v>
      </c>
      <c r="B3538" s="28" t="n">
        <v>45</v>
      </c>
      <c r="C3538" s="29" t="n">
        <v>120</v>
      </c>
      <c r="D3538" s="29" t="n">
        <v>2</v>
      </c>
      <c r="E3538" s="30" t="n">
        <v>4</v>
      </c>
      <c r="F3538" s="29" t="n">
        <v>2</v>
      </c>
      <c r="G3538" s="28" t="n">
        <v>50</v>
      </c>
      <c r="H3538" s="30" t="inlineStr">
        <is>
          <t>ON</t>
        </is>
      </c>
      <c r="I3538" s="31" t="n">
        <v>1132.611974342026</v>
      </c>
      <c r="J3538" s="31" t="n">
        <v>6657.967474874614</v>
      </c>
      <c r="K3538" s="31" t="n">
        <v>3166.666666666667</v>
      </c>
      <c r="L3538" s="31" t="n">
        <v>150</v>
      </c>
      <c r="M3538" s="31">
        <f>I3538+J3538+K3538+L3538</f>
        <v/>
      </c>
      <c r="N3538" s="31">
        <f>M3538*'Dashboard &amp; Optimisation'!$B$18/('Dashboard &amp; Optimisation'!$B$16/3.6)</f>
        <v/>
      </c>
      <c r="O3538" s="31" t="n">
        <v>682.3725347404351</v>
      </c>
      <c r="P3538" s="32" t="n">
        <v>0.06408587068361742</v>
      </c>
      <c r="Q3538" s="33" t="n">
        <v>7.393364379634797</v>
      </c>
      <c r="R3538" s="31" t="n">
        <v>3199.394039452695</v>
      </c>
      <c r="S3538" s="31">
        <f>R3538*IF(A3538=4, 2.0, 3.0)</f>
        <v/>
      </c>
      <c r="T3538" s="29">
        <f>'Dashboard &amp; Optimisation'!$B$18*U3538</f>
        <v/>
      </c>
      <c r="U3538" s="34">
        <f>MIN(1, S3538/M3538)</f>
        <v/>
      </c>
      <c r="V3538" s="34">
        <f>N3538/(N3538+O3538)</f>
        <v/>
      </c>
      <c r="W3538" s="34">
        <f>U3538*V3538</f>
        <v/>
      </c>
      <c r="X3538" s="32">
        <f>T3538/N3538</f>
        <v/>
      </c>
      <c r="Y3538" s="35">
        <f>IF(W3538=MAXIFS(W$2:W$7201, A$2:A$7201, A3538, B$2:B$7201, B3538), "OPTIMAL", "")</f>
        <v/>
      </c>
    </row>
    <row r="3539" ht="20" customHeight="1">
      <c r="A3539" s="36" t="n">
        <v>4</v>
      </c>
      <c r="B3539" s="36" t="n">
        <v>45</v>
      </c>
      <c r="C3539" s="37" t="n">
        <v>120</v>
      </c>
      <c r="D3539" s="37" t="n">
        <v>2</v>
      </c>
      <c r="E3539" s="6" t="n">
        <v>4</v>
      </c>
      <c r="F3539" s="37" t="n">
        <v>2</v>
      </c>
      <c r="G3539" s="36" t="n">
        <v>50</v>
      </c>
      <c r="H3539" s="6" t="inlineStr">
        <is>
          <t>OFF</t>
        </is>
      </c>
      <c r="I3539" s="38" t="n">
        <v>1132.611974342026</v>
      </c>
      <c r="J3539" s="38" t="n">
        <v>6657.967474874614</v>
      </c>
      <c r="K3539" s="38" t="n">
        <v>3166.666666666667</v>
      </c>
      <c r="L3539" s="38" t="n">
        <v>150</v>
      </c>
      <c r="M3539" s="38">
        <f>I3539+J3539+K3539+L3539</f>
        <v/>
      </c>
      <c r="N3539" s="38">
        <f>M3539*'Dashboard &amp; Optimisation'!$B$18/('Dashboard &amp; Optimisation'!$B$16/3.6)</f>
        <v/>
      </c>
      <c r="O3539" s="38" t="n">
        <v>682.3725347404351</v>
      </c>
      <c r="P3539" s="39" t="n">
        <v>0.2685905799147778</v>
      </c>
      <c r="Q3539" s="40" t="n">
        <v>7.393364379634797</v>
      </c>
      <c r="R3539" s="38" t="n">
        <v>763.3773036394592</v>
      </c>
      <c r="S3539" s="38">
        <f>R3539*IF(A3539=4, 2.0, 3.0)</f>
        <v/>
      </c>
      <c r="T3539" s="37">
        <f>'Dashboard &amp; Optimisation'!$B$18*U3539</f>
        <v/>
      </c>
      <c r="U3539" s="26">
        <f>MIN(1, S3539/M3539)</f>
        <v/>
      </c>
      <c r="V3539" s="26">
        <f>N3539/(N3539+O3539)</f>
        <v/>
      </c>
      <c r="W3539" s="26">
        <f>U3539*V3539</f>
        <v/>
      </c>
      <c r="X3539" s="39">
        <f>T3539/N3539</f>
        <v/>
      </c>
      <c r="Y3539" s="41">
        <f>IF(W3539=MAXIFS(W$2:W$7201, A$2:A$7201, A3539, B$2:B$7201, B3539), "OPTIMAL", "")</f>
        <v/>
      </c>
    </row>
    <row r="3540" ht="20" customHeight="1">
      <c r="A3540" s="28" t="n">
        <v>4</v>
      </c>
      <c r="B3540" s="28" t="n">
        <v>45</v>
      </c>
      <c r="C3540" s="29" t="n">
        <v>120</v>
      </c>
      <c r="D3540" s="29" t="n">
        <v>2</v>
      </c>
      <c r="E3540" s="30" t="n">
        <v>4</v>
      </c>
      <c r="F3540" s="29" t="n">
        <v>2</v>
      </c>
      <c r="G3540" s="28" t="n">
        <v>100</v>
      </c>
      <c r="H3540" s="30" t="inlineStr">
        <is>
          <t>ON</t>
        </is>
      </c>
      <c r="I3540" s="31" t="n">
        <v>1132.611974342026</v>
      </c>
      <c r="J3540" s="31" t="n">
        <v>6657.967474874614</v>
      </c>
      <c r="K3540" s="31" t="n">
        <v>3166.666666666667</v>
      </c>
      <c r="L3540" s="31" t="n">
        <v>150</v>
      </c>
      <c r="M3540" s="31">
        <f>I3540+J3540+K3540+L3540</f>
        <v/>
      </c>
      <c r="N3540" s="31">
        <f>M3540*'Dashboard &amp; Optimisation'!$B$18/('Dashboard &amp; Optimisation'!$B$16/3.6)</f>
        <v/>
      </c>
      <c r="O3540" s="31" t="n">
        <v>682.3725347404351</v>
      </c>
      <c r="P3540" s="32" t="n">
        <v>0.06474901627983365</v>
      </c>
      <c r="Q3540" s="33" t="n">
        <v>7.393364379634797</v>
      </c>
      <c r="R3540" s="31" t="n">
        <v>3166.626528998883</v>
      </c>
      <c r="S3540" s="31">
        <f>R3540*IF(A3540=4, 2.0, 3.0)</f>
        <v/>
      </c>
      <c r="T3540" s="29">
        <f>'Dashboard &amp; Optimisation'!$B$18*U3540</f>
        <v/>
      </c>
      <c r="U3540" s="34">
        <f>MIN(1, S3540/M3540)</f>
        <v/>
      </c>
      <c r="V3540" s="34">
        <f>N3540/(N3540+O3540)</f>
        <v/>
      </c>
      <c r="W3540" s="34">
        <f>U3540*V3540</f>
        <v/>
      </c>
      <c r="X3540" s="32">
        <f>T3540/N3540</f>
        <v/>
      </c>
      <c r="Y3540" s="35">
        <f>IF(W3540=MAXIFS(W$2:W$7201, A$2:A$7201, A3540, B$2:B$7201, B3540), "OPTIMAL", "")</f>
        <v/>
      </c>
    </row>
    <row r="3541" ht="20" customHeight="1">
      <c r="A3541" s="36" t="n">
        <v>4</v>
      </c>
      <c r="B3541" s="36" t="n">
        <v>45</v>
      </c>
      <c r="C3541" s="37" t="n">
        <v>120</v>
      </c>
      <c r="D3541" s="37" t="n">
        <v>2</v>
      </c>
      <c r="E3541" s="6" t="n">
        <v>4</v>
      </c>
      <c r="F3541" s="37" t="n">
        <v>2</v>
      </c>
      <c r="G3541" s="36" t="n">
        <v>100</v>
      </c>
      <c r="H3541" s="6" t="inlineStr">
        <is>
          <t>OFF</t>
        </is>
      </c>
      <c r="I3541" s="38" t="n">
        <v>1132.611974342026</v>
      </c>
      <c r="J3541" s="38" t="n">
        <v>6657.967474874614</v>
      </c>
      <c r="K3541" s="38" t="n">
        <v>3166.666666666667</v>
      </c>
      <c r="L3541" s="38" t="n">
        <v>150</v>
      </c>
      <c r="M3541" s="38">
        <f>I3541+J3541+K3541+L3541</f>
        <v/>
      </c>
      <c r="N3541" s="38">
        <f>M3541*'Dashboard &amp; Optimisation'!$B$18/('Dashboard &amp; Optimisation'!$B$16/3.6)</f>
        <v/>
      </c>
      <c r="O3541" s="38" t="n">
        <v>682.3725347404351</v>
      </c>
      <c r="P3541" s="39" t="n">
        <v>0.269253725510994</v>
      </c>
      <c r="Q3541" s="40" t="n">
        <v>7.393364379634797</v>
      </c>
      <c r="R3541" s="38" t="n">
        <v>761.497179989548</v>
      </c>
      <c r="S3541" s="38">
        <f>R3541*IF(A3541=4, 2.0, 3.0)</f>
        <v/>
      </c>
      <c r="T3541" s="37">
        <f>'Dashboard &amp; Optimisation'!$B$18*U3541</f>
        <v/>
      </c>
      <c r="U3541" s="26">
        <f>MIN(1, S3541/M3541)</f>
        <v/>
      </c>
      <c r="V3541" s="26">
        <f>N3541/(N3541+O3541)</f>
        <v/>
      </c>
      <c r="W3541" s="26">
        <f>U3541*V3541</f>
        <v/>
      </c>
      <c r="X3541" s="39">
        <f>T3541/N3541</f>
        <v/>
      </c>
      <c r="Y3541" s="41">
        <f>IF(W3541=MAXIFS(W$2:W$7201, A$2:A$7201, A3541, B$2:B$7201, B3541), "OPTIMAL", "")</f>
        <v/>
      </c>
    </row>
    <row r="3542" ht="20" customHeight="1">
      <c r="A3542" s="28" t="n">
        <v>4</v>
      </c>
      <c r="B3542" s="28" t="n">
        <v>45</v>
      </c>
      <c r="C3542" s="29" t="n">
        <v>120</v>
      </c>
      <c r="D3542" s="29" t="n">
        <v>2</v>
      </c>
      <c r="E3542" s="30" t="n">
        <v>4</v>
      </c>
      <c r="F3542" s="29" t="n">
        <v>2</v>
      </c>
      <c r="G3542" s="28" t="n">
        <v>150</v>
      </c>
      <c r="H3542" s="30" t="inlineStr">
        <is>
          <t>ON</t>
        </is>
      </c>
      <c r="I3542" s="31" t="n">
        <v>1132.611974342026</v>
      </c>
      <c r="J3542" s="31" t="n">
        <v>6657.967474874614</v>
      </c>
      <c r="K3542" s="31" t="n">
        <v>3166.666666666667</v>
      </c>
      <c r="L3542" s="31" t="n">
        <v>150</v>
      </c>
      <c r="M3542" s="31">
        <f>I3542+J3542+K3542+L3542</f>
        <v/>
      </c>
      <c r="N3542" s="31">
        <f>M3542*'Dashboard &amp; Optimisation'!$B$18/('Dashboard &amp; Optimisation'!$B$16/3.6)</f>
        <v/>
      </c>
      <c r="O3542" s="31" t="n">
        <v>682.3725347404351</v>
      </c>
      <c r="P3542" s="32" t="n">
        <v>0.06541216187604988</v>
      </c>
      <c r="Q3542" s="33" t="n">
        <v>7.393364379634797</v>
      </c>
      <c r="R3542" s="31" t="n">
        <v>3134.5234096807</v>
      </c>
      <c r="S3542" s="31">
        <f>R3542*IF(A3542=4, 2.0, 3.0)</f>
        <v/>
      </c>
      <c r="T3542" s="29">
        <f>'Dashboard &amp; Optimisation'!$B$18*U3542</f>
        <v/>
      </c>
      <c r="U3542" s="34">
        <f>MIN(1, S3542/M3542)</f>
        <v/>
      </c>
      <c r="V3542" s="34">
        <f>N3542/(N3542+O3542)</f>
        <v/>
      </c>
      <c r="W3542" s="34">
        <f>U3542*V3542</f>
        <v/>
      </c>
      <c r="X3542" s="32">
        <f>T3542/N3542</f>
        <v/>
      </c>
      <c r="Y3542" s="35">
        <f>IF(W3542=MAXIFS(W$2:W$7201, A$2:A$7201, A3542, B$2:B$7201, B3542), "OPTIMAL", "")</f>
        <v/>
      </c>
    </row>
    <row r="3543" ht="20" customHeight="1">
      <c r="A3543" s="36" t="n">
        <v>4</v>
      </c>
      <c r="B3543" s="36" t="n">
        <v>45</v>
      </c>
      <c r="C3543" s="37" t="n">
        <v>120</v>
      </c>
      <c r="D3543" s="37" t="n">
        <v>2</v>
      </c>
      <c r="E3543" s="6" t="n">
        <v>4</v>
      </c>
      <c r="F3543" s="37" t="n">
        <v>2</v>
      </c>
      <c r="G3543" s="36" t="n">
        <v>150</v>
      </c>
      <c r="H3543" s="6" t="inlineStr">
        <is>
          <t>OFF</t>
        </is>
      </c>
      <c r="I3543" s="38" t="n">
        <v>1132.611974342026</v>
      </c>
      <c r="J3543" s="38" t="n">
        <v>6657.967474874614</v>
      </c>
      <c r="K3543" s="38" t="n">
        <v>3166.666666666667</v>
      </c>
      <c r="L3543" s="38" t="n">
        <v>150</v>
      </c>
      <c r="M3543" s="38">
        <f>I3543+J3543+K3543+L3543</f>
        <v/>
      </c>
      <c r="N3543" s="38">
        <f>M3543*'Dashboard &amp; Optimisation'!$B$18/('Dashboard &amp; Optimisation'!$B$16/3.6)</f>
        <v/>
      </c>
      <c r="O3543" s="38" t="n">
        <v>682.3725347404351</v>
      </c>
      <c r="P3543" s="39" t="n">
        <v>0.2699168711072102</v>
      </c>
      <c r="Q3543" s="40" t="n">
        <v>7.393364379634797</v>
      </c>
      <c r="R3543" s="38" t="n">
        <v>759.6262947078327</v>
      </c>
      <c r="S3543" s="38">
        <f>R3543*IF(A3543=4, 2.0, 3.0)</f>
        <v/>
      </c>
      <c r="T3543" s="37">
        <f>'Dashboard &amp; Optimisation'!$B$18*U3543</f>
        <v/>
      </c>
      <c r="U3543" s="26">
        <f>MIN(1, S3543/M3543)</f>
        <v/>
      </c>
      <c r="V3543" s="26">
        <f>N3543/(N3543+O3543)</f>
        <v/>
      </c>
      <c r="W3543" s="26">
        <f>U3543*V3543</f>
        <v/>
      </c>
      <c r="X3543" s="39">
        <f>T3543/N3543</f>
        <v/>
      </c>
      <c r="Y3543" s="41">
        <f>IF(W3543=MAXIFS(W$2:W$7201, A$2:A$7201, A3543, B$2:B$7201, B3543), "OPTIMAL", "")</f>
        <v/>
      </c>
    </row>
    <row r="3544" ht="20" customHeight="1">
      <c r="A3544" s="28" t="n">
        <v>4</v>
      </c>
      <c r="B3544" s="28" t="n">
        <v>45</v>
      </c>
      <c r="C3544" s="29" t="n">
        <v>120</v>
      </c>
      <c r="D3544" s="29" t="n">
        <v>2</v>
      </c>
      <c r="E3544" s="30" t="n">
        <v>4</v>
      </c>
      <c r="F3544" s="29" t="n">
        <v>2</v>
      </c>
      <c r="G3544" s="28" t="n">
        <v>200</v>
      </c>
      <c r="H3544" s="30" t="inlineStr">
        <is>
          <t>ON</t>
        </is>
      </c>
      <c r="I3544" s="31" t="n">
        <v>1132.611974342026</v>
      </c>
      <c r="J3544" s="31" t="n">
        <v>6657.967474874614</v>
      </c>
      <c r="K3544" s="31" t="n">
        <v>3166.666666666667</v>
      </c>
      <c r="L3544" s="31" t="n">
        <v>150</v>
      </c>
      <c r="M3544" s="31">
        <f>I3544+J3544+K3544+L3544</f>
        <v/>
      </c>
      <c r="N3544" s="31">
        <f>M3544*'Dashboard &amp; Optimisation'!$B$18/('Dashboard &amp; Optimisation'!$B$16/3.6)</f>
        <v/>
      </c>
      <c r="O3544" s="31" t="n">
        <v>682.3725347404351</v>
      </c>
      <c r="P3544" s="32" t="n">
        <v>0.06607530747226611</v>
      </c>
      <c r="Q3544" s="33" t="n">
        <v>7.393364379634797</v>
      </c>
      <c r="R3544" s="31" t="n">
        <v>3103.064677593242</v>
      </c>
      <c r="S3544" s="31">
        <f>R3544*IF(A3544=4, 2.0, 3.0)</f>
        <v/>
      </c>
      <c r="T3544" s="29">
        <f>'Dashboard &amp; Optimisation'!$B$18*U3544</f>
        <v/>
      </c>
      <c r="U3544" s="34">
        <f>MIN(1, S3544/M3544)</f>
        <v/>
      </c>
      <c r="V3544" s="34">
        <f>N3544/(N3544+O3544)</f>
        <v/>
      </c>
      <c r="W3544" s="34">
        <f>U3544*V3544</f>
        <v/>
      </c>
      <c r="X3544" s="32">
        <f>T3544/N3544</f>
        <v/>
      </c>
      <c r="Y3544" s="35">
        <f>IF(W3544=MAXIFS(W$2:W$7201, A$2:A$7201, A3544, B$2:B$7201, B3544), "OPTIMAL", "")</f>
        <v/>
      </c>
    </row>
    <row r="3545" ht="20" customHeight="1">
      <c r="A3545" s="36" t="n">
        <v>4</v>
      </c>
      <c r="B3545" s="36" t="n">
        <v>45</v>
      </c>
      <c r="C3545" s="37" t="n">
        <v>120</v>
      </c>
      <c r="D3545" s="37" t="n">
        <v>2</v>
      </c>
      <c r="E3545" s="6" t="n">
        <v>4</v>
      </c>
      <c r="F3545" s="37" t="n">
        <v>2</v>
      </c>
      <c r="G3545" s="36" t="n">
        <v>200</v>
      </c>
      <c r="H3545" s="6" t="inlineStr">
        <is>
          <t>OFF</t>
        </is>
      </c>
      <c r="I3545" s="38" t="n">
        <v>1132.611974342026</v>
      </c>
      <c r="J3545" s="38" t="n">
        <v>6657.967474874614</v>
      </c>
      <c r="K3545" s="38" t="n">
        <v>3166.666666666667</v>
      </c>
      <c r="L3545" s="38" t="n">
        <v>150</v>
      </c>
      <c r="M3545" s="38">
        <f>I3545+J3545+K3545+L3545</f>
        <v/>
      </c>
      <c r="N3545" s="38">
        <f>M3545*'Dashboard &amp; Optimisation'!$B$18/('Dashboard &amp; Optimisation'!$B$16/3.6)</f>
        <v/>
      </c>
      <c r="O3545" s="38" t="n">
        <v>682.3725347404351</v>
      </c>
      <c r="P3545" s="39" t="n">
        <v>0.2705800167034265</v>
      </c>
      <c r="Q3545" s="40" t="n">
        <v>7.393364379634797</v>
      </c>
      <c r="R3545" s="38" t="n">
        <v>757.7645798693061</v>
      </c>
      <c r="S3545" s="38">
        <f>R3545*IF(A3545=4, 2.0, 3.0)</f>
        <v/>
      </c>
      <c r="T3545" s="37">
        <f>'Dashboard &amp; Optimisation'!$B$18*U3545</f>
        <v/>
      </c>
      <c r="U3545" s="26">
        <f>MIN(1, S3545/M3545)</f>
        <v/>
      </c>
      <c r="V3545" s="26">
        <f>N3545/(N3545+O3545)</f>
        <v/>
      </c>
      <c r="W3545" s="26">
        <f>U3545*V3545</f>
        <v/>
      </c>
      <c r="X3545" s="39">
        <f>T3545/N3545</f>
        <v/>
      </c>
      <c r="Y3545" s="41">
        <f>IF(W3545=MAXIFS(W$2:W$7201, A$2:A$7201, A3545, B$2:B$7201, B3545), "OPTIMAL", "")</f>
        <v/>
      </c>
    </row>
    <row r="3546" ht="20" customHeight="1">
      <c r="A3546" s="28" t="n">
        <v>4</v>
      </c>
      <c r="B3546" s="28" t="n">
        <v>45</v>
      </c>
      <c r="C3546" s="29" t="n">
        <v>120</v>
      </c>
      <c r="D3546" s="29" t="n">
        <v>2</v>
      </c>
      <c r="E3546" s="30" t="n">
        <v>8</v>
      </c>
      <c r="F3546" s="29" t="n">
        <v>1.5</v>
      </c>
      <c r="G3546" s="28" t="n">
        <v>50</v>
      </c>
      <c r="H3546" s="30" t="inlineStr">
        <is>
          <t>ON</t>
        </is>
      </c>
      <c r="I3546" s="31" t="n">
        <v>1132.611974342026</v>
      </c>
      <c r="J3546" s="31" t="n">
        <v>6657.967474874614</v>
      </c>
      <c r="K3546" s="31" t="n">
        <v>3166.666666666667</v>
      </c>
      <c r="L3546" s="31" t="n">
        <v>150</v>
      </c>
      <c r="M3546" s="31">
        <f>I3546+J3546+K3546+L3546</f>
        <v/>
      </c>
      <c r="N3546" s="31">
        <f>M3546*'Dashboard &amp; Optimisation'!$B$18/('Dashboard &amp; Optimisation'!$B$16/3.6)</f>
        <v/>
      </c>
      <c r="O3546" s="31" t="n">
        <v>833.5068180881538</v>
      </c>
      <c r="P3546" s="32" t="n">
        <v>0.05089447047238128</v>
      </c>
      <c r="Q3546" s="33" t="n">
        <v>10.9900465694522</v>
      </c>
      <c r="R3546" s="31" t="n">
        <v>4103.334606807125</v>
      </c>
      <c r="S3546" s="31">
        <f>R3546*IF(A3546=4, 2.0, 3.0)</f>
        <v/>
      </c>
      <c r="T3546" s="29">
        <f>'Dashboard &amp; Optimisation'!$B$18*U3546</f>
        <v/>
      </c>
      <c r="U3546" s="34">
        <f>MIN(1, S3546/M3546)</f>
        <v/>
      </c>
      <c r="V3546" s="34">
        <f>N3546/(N3546+O3546)</f>
        <v/>
      </c>
      <c r="W3546" s="34">
        <f>U3546*V3546</f>
        <v/>
      </c>
      <c r="X3546" s="32">
        <f>T3546/N3546</f>
        <v/>
      </c>
      <c r="Y3546" s="35">
        <f>IF(W3546=MAXIFS(W$2:W$7201, A$2:A$7201, A3546, B$2:B$7201, B3546), "OPTIMAL", "")</f>
        <v/>
      </c>
    </row>
    <row r="3547" ht="20" customHeight="1">
      <c r="A3547" s="36" t="n">
        <v>4</v>
      </c>
      <c r="B3547" s="36" t="n">
        <v>45</v>
      </c>
      <c r="C3547" s="37" t="n">
        <v>120</v>
      </c>
      <c r="D3547" s="37" t="n">
        <v>2</v>
      </c>
      <c r="E3547" s="6" t="n">
        <v>8</v>
      </c>
      <c r="F3547" s="37" t="n">
        <v>1.5</v>
      </c>
      <c r="G3547" s="36" t="n">
        <v>50</v>
      </c>
      <c r="H3547" s="6" t="inlineStr">
        <is>
          <t>OFF</t>
        </is>
      </c>
      <c r="I3547" s="38" t="n">
        <v>1132.611974342026</v>
      </c>
      <c r="J3547" s="38" t="n">
        <v>6657.967474874614</v>
      </c>
      <c r="K3547" s="38" t="n">
        <v>3166.666666666667</v>
      </c>
      <c r="L3547" s="38" t="n">
        <v>150</v>
      </c>
      <c r="M3547" s="38">
        <f>I3547+J3547+K3547+L3547</f>
        <v/>
      </c>
      <c r="N3547" s="38">
        <f>M3547*'Dashboard &amp; Optimisation'!$B$18/('Dashboard &amp; Optimisation'!$B$16/3.6)</f>
        <v/>
      </c>
      <c r="O3547" s="38" t="n">
        <v>833.5068180881538</v>
      </c>
      <c r="P3547" s="39" t="n">
        <v>0.2161900878474888</v>
      </c>
      <c r="Q3547" s="40" t="n">
        <v>10.9900465694522</v>
      </c>
      <c r="R3547" s="38" t="n">
        <v>965.9880527536927</v>
      </c>
      <c r="S3547" s="38">
        <f>R3547*IF(A3547=4, 2.0, 3.0)</f>
        <v/>
      </c>
      <c r="T3547" s="37">
        <f>'Dashboard &amp; Optimisation'!$B$18*U3547</f>
        <v/>
      </c>
      <c r="U3547" s="26">
        <f>MIN(1, S3547/M3547)</f>
        <v/>
      </c>
      <c r="V3547" s="26">
        <f>N3547/(N3547+O3547)</f>
        <v/>
      </c>
      <c r="W3547" s="26">
        <f>U3547*V3547</f>
        <v/>
      </c>
      <c r="X3547" s="39">
        <f>T3547/N3547</f>
        <v/>
      </c>
      <c r="Y3547" s="41">
        <f>IF(W3547=MAXIFS(W$2:W$7201, A$2:A$7201, A3547, B$2:B$7201, B3547), "OPTIMAL", "")</f>
        <v/>
      </c>
    </row>
    <row r="3548" ht="20" customHeight="1">
      <c r="A3548" s="28" t="n">
        <v>4</v>
      </c>
      <c r="B3548" s="28" t="n">
        <v>45</v>
      </c>
      <c r="C3548" s="29" t="n">
        <v>120</v>
      </c>
      <c r="D3548" s="29" t="n">
        <v>2</v>
      </c>
      <c r="E3548" s="30" t="n">
        <v>8</v>
      </c>
      <c r="F3548" s="29" t="n">
        <v>1.5</v>
      </c>
      <c r="G3548" s="28" t="n">
        <v>100</v>
      </c>
      <c r="H3548" s="30" t="inlineStr">
        <is>
          <t>ON</t>
        </is>
      </c>
      <c r="I3548" s="31" t="n">
        <v>1132.611974342026</v>
      </c>
      <c r="J3548" s="31" t="n">
        <v>6657.967474874614</v>
      </c>
      <c r="K3548" s="31" t="n">
        <v>3166.666666666667</v>
      </c>
      <c r="L3548" s="31" t="n">
        <v>150</v>
      </c>
      <c r="M3548" s="31">
        <f>I3548+J3548+K3548+L3548</f>
        <v/>
      </c>
      <c r="N3548" s="31">
        <f>M3548*'Dashboard &amp; Optimisation'!$B$18/('Dashboard &amp; Optimisation'!$B$16/3.6)</f>
        <v/>
      </c>
      <c r="O3548" s="31" t="n">
        <v>833.5068180881538</v>
      </c>
      <c r="P3548" s="32" t="n">
        <v>0.05155761606859751</v>
      </c>
      <c r="Q3548" s="33" t="n">
        <v>10.9900465694522</v>
      </c>
      <c r="R3548" s="31" t="n">
        <v>4050.556598788186</v>
      </c>
      <c r="S3548" s="31">
        <f>R3548*IF(A3548=4, 2.0, 3.0)</f>
        <v/>
      </c>
      <c r="T3548" s="29">
        <f>'Dashboard &amp; Optimisation'!$B$18*U3548</f>
        <v/>
      </c>
      <c r="U3548" s="34">
        <f>MIN(1, S3548/M3548)</f>
        <v/>
      </c>
      <c r="V3548" s="34">
        <f>N3548/(N3548+O3548)</f>
        <v/>
      </c>
      <c r="W3548" s="34">
        <f>U3548*V3548</f>
        <v/>
      </c>
      <c r="X3548" s="32">
        <f>T3548/N3548</f>
        <v/>
      </c>
      <c r="Y3548" s="35">
        <f>IF(W3548=MAXIFS(W$2:W$7201, A$2:A$7201, A3548, B$2:B$7201, B3548), "OPTIMAL", "")</f>
        <v/>
      </c>
    </row>
    <row r="3549" ht="20" customHeight="1">
      <c r="A3549" s="36" t="n">
        <v>4</v>
      </c>
      <c r="B3549" s="36" t="n">
        <v>45</v>
      </c>
      <c r="C3549" s="37" t="n">
        <v>120</v>
      </c>
      <c r="D3549" s="37" t="n">
        <v>2</v>
      </c>
      <c r="E3549" s="6" t="n">
        <v>8</v>
      </c>
      <c r="F3549" s="37" t="n">
        <v>1.5</v>
      </c>
      <c r="G3549" s="36" t="n">
        <v>100</v>
      </c>
      <c r="H3549" s="6" t="inlineStr">
        <is>
          <t>OFF</t>
        </is>
      </c>
      <c r="I3549" s="38" t="n">
        <v>1132.611974342026</v>
      </c>
      <c r="J3549" s="38" t="n">
        <v>6657.967474874614</v>
      </c>
      <c r="K3549" s="38" t="n">
        <v>3166.666666666667</v>
      </c>
      <c r="L3549" s="38" t="n">
        <v>150</v>
      </c>
      <c r="M3549" s="38">
        <f>I3549+J3549+K3549+L3549</f>
        <v/>
      </c>
      <c r="N3549" s="38">
        <f>M3549*'Dashboard &amp; Optimisation'!$B$18/('Dashboard &amp; Optimisation'!$B$16/3.6)</f>
        <v/>
      </c>
      <c r="O3549" s="38" t="n">
        <v>833.5068180881538</v>
      </c>
      <c r="P3549" s="39" t="n">
        <v>0.216853233443705</v>
      </c>
      <c r="Q3549" s="40" t="n">
        <v>10.9900465694522</v>
      </c>
      <c r="R3549" s="38" t="n">
        <v>963.0340238328032</v>
      </c>
      <c r="S3549" s="38">
        <f>R3549*IF(A3549=4, 2.0, 3.0)</f>
        <v/>
      </c>
      <c r="T3549" s="37">
        <f>'Dashboard &amp; Optimisation'!$B$18*U3549</f>
        <v/>
      </c>
      <c r="U3549" s="26">
        <f>MIN(1, S3549/M3549)</f>
        <v/>
      </c>
      <c r="V3549" s="26">
        <f>N3549/(N3549+O3549)</f>
        <v/>
      </c>
      <c r="W3549" s="26">
        <f>U3549*V3549</f>
        <v/>
      </c>
      <c r="X3549" s="39">
        <f>T3549/N3549</f>
        <v/>
      </c>
      <c r="Y3549" s="41">
        <f>IF(W3549=MAXIFS(W$2:W$7201, A$2:A$7201, A3549, B$2:B$7201, B3549), "OPTIMAL", "")</f>
        <v/>
      </c>
    </row>
    <row r="3550" ht="20" customHeight="1">
      <c r="A3550" s="28" t="n">
        <v>4</v>
      </c>
      <c r="B3550" s="28" t="n">
        <v>45</v>
      </c>
      <c r="C3550" s="29" t="n">
        <v>120</v>
      </c>
      <c r="D3550" s="29" t="n">
        <v>2</v>
      </c>
      <c r="E3550" s="30" t="n">
        <v>8</v>
      </c>
      <c r="F3550" s="29" t="n">
        <v>1.5</v>
      </c>
      <c r="G3550" s="28" t="n">
        <v>150</v>
      </c>
      <c r="H3550" s="30" t="inlineStr">
        <is>
          <t>ON</t>
        </is>
      </c>
      <c r="I3550" s="31" t="n">
        <v>1132.611974342026</v>
      </c>
      <c r="J3550" s="31" t="n">
        <v>6657.967474874614</v>
      </c>
      <c r="K3550" s="31" t="n">
        <v>3166.666666666667</v>
      </c>
      <c r="L3550" s="31" t="n">
        <v>150</v>
      </c>
      <c r="M3550" s="31">
        <f>I3550+J3550+K3550+L3550</f>
        <v/>
      </c>
      <c r="N3550" s="31">
        <f>M3550*'Dashboard &amp; Optimisation'!$B$18/('Dashboard &amp; Optimisation'!$B$16/3.6)</f>
        <v/>
      </c>
      <c r="O3550" s="31" t="n">
        <v>833.5068180881538</v>
      </c>
      <c r="P3550" s="32" t="n">
        <v>0.05222076166481374</v>
      </c>
      <c r="Q3550" s="33" t="n">
        <v>10.9900465694522</v>
      </c>
      <c r="R3550" s="31" t="n">
        <v>3999.1190347796</v>
      </c>
      <c r="S3550" s="31">
        <f>R3550*IF(A3550=4, 2.0, 3.0)</f>
        <v/>
      </c>
      <c r="T3550" s="29">
        <f>'Dashboard &amp; Optimisation'!$B$18*U3550</f>
        <v/>
      </c>
      <c r="U3550" s="34">
        <f>MIN(1, S3550/M3550)</f>
        <v/>
      </c>
      <c r="V3550" s="34">
        <f>N3550/(N3550+O3550)</f>
        <v/>
      </c>
      <c r="W3550" s="34">
        <f>U3550*V3550</f>
        <v/>
      </c>
      <c r="X3550" s="32">
        <f>T3550/N3550</f>
        <v/>
      </c>
      <c r="Y3550" s="35">
        <f>IF(W3550=MAXIFS(W$2:W$7201, A$2:A$7201, A3550, B$2:B$7201, B3550), "OPTIMAL", "")</f>
        <v/>
      </c>
    </row>
    <row r="3551" ht="20" customHeight="1">
      <c r="A3551" s="36" t="n">
        <v>4</v>
      </c>
      <c r="B3551" s="36" t="n">
        <v>45</v>
      </c>
      <c r="C3551" s="37" t="n">
        <v>120</v>
      </c>
      <c r="D3551" s="37" t="n">
        <v>2</v>
      </c>
      <c r="E3551" s="6" t="n">
        <v>8</v>
      </c>
      <c r="F3551" s="37" t="n">
        <v>1.5</v>
      </c>
      <c r="G3551" s="36" t="n">
        <v>150</v>
      </c>
      <c r="H3551" s="6" t="inlineStr">
        <is>
          <t>OFF</t>
        </is>
      </c>
      <c r="I3551" s="38" t="n">
        <v>1132.611974342026</v>
      </c>
      <c r="J3551" s="38" t="n">
        <v>6657.967474874614</v>
      </c>
      <c r="K3551" s="38" t="n">
        <v>3166.666666666667</v>
      </c>
      <c r="L3551" s="38" t="n">
        <v>150</v>
      </c>
      <c r="M3551" s="38">
        <f>I3551+J3551+K3551+L3551</f>
        <v/>
      </c>
      <c r="N3551" s="38">
        <f>M3551*'Dashboard &amp; Optimisation'!$B$18/('Dashboard &amp; Optimisation'!$B$16/3.6)</f>
        <v/>
      </c>
      <c r="O3551" s="38" t="n">
        <v>833.5068180881538</v>
      </c>
      <c r="P3551" s="39" t="n">
        <v>0.2175163790399212</v>
      </c>
      <c r="Q3551" s="40" t="n">
        <v>10.9900465694522</v>
      </c>
      <c r="R3551" s="38" t="n">
        <v>960.0980069005155</v>
      </c>
      <c r="S3551" s="38">
        <f>R3551*IF(A3551=4, 2.0, 3.0)</f>
        <v/>
      </c>
      <c r="T3551" s="37">
        <f>'Dashboard &amp; Optimisation'!$B$18*U3551</f>
        <v/>
      </c>
      <c r="U3551" s="26">
        <f>MIN(1, S3551/M3551)</f>
        <v/>
      </c>
      <c r="V3551" s="26">
        <f>N3551/(N3551+O3551)</f>
        <v/>
      </c>
      <c r="W3551" s="26">
        <f>U3551*V3551</f>
        <v/>
      </c>
      <c r="X3551" s="39">
        <f>T3551/N3551</f>
        <v/>
      </c>
      <c r="Y3551" s="41">
        <f>IF(W3551=MAXIFS(W$2:W$7201, A$2:A$7201, A3551, B$2:B$7201, B3551), "OPTIMAL", "")</f>
        <v/>
      </c>
    </row>
    <row r="3552" ht="20" customHeight="1">
      <c r="A3552" s="28" t="n">
        <v>4</v>
      </c>
      <c r="B3552" s="28" t="n">
        <v>45</v>
      </c>
      <c r="C3552" s="29" t="n">
        <v>120</v>
      </c>
      <c r="D3552" s="29" t="n">
        <v>2</v>
      </c>
      <c r="E3552" s="30" t="n">
        <v>8</v>
      </c>
      <c r="F3552" s="29" t="n">
        <v>1.5</v>
      </c>
      <c r="G3552" s="28" t="n">
        <v>200</v>
      </c>
      <c r="H3552" s="30" t="inlineStr">
        <is>
          <t>ON</t>
        </is>
      </c>
      <c r="I3552" s="31" t="n">
        <v>1132.611974342026</v>
      </c>
      <c r="J3552" s="31" t="n">
        <v>6657.967474874614</v>
      </c>
      <c r="K3552" s="31" t="n">
        <v>3166.666666666667</v>
      </c>
      <c r="L3552" s="31" t="n">
        <v>150</v>
      </c>
      <c r="M3552" s="31">
        <f>I3552+J3552+K3552+L3552</f>
        <v/>
      </c>
      <c r="N3552" s="31">
        <f>M3552*'Dashboard &amp; Optimisation'!$B$18/('Dashboard &amp; Optimisation'!$B$16/3.6)</f>
        <v/>
      </c>
      <c r="O3552" s="31" t="n">
        <v>833.5068180881538</v>
      </c>
      <c r="P3552" s="32" t="n">
        <v>0.05288390726102997</v>
      </c>
      <c r="Q3552" s="33" t="n">
        <v>10.9900465694522</v>
      </c>
      <c r="R3552" s="31" t="n">
        <v>3948.971488692118</v>
      </c>
      <c r="S3552" s="31">
        <f>R3552*IF(A3552=4, 2.0, 3.0)</f>
        <v/>
      </c>
      <c r="T3552" s="29">
        <f>'Dashboard &amp; Optimisation'!$B$18*U3552</f>
        <v/>
      </c>
      <c r="U3552" s="34">
        <f>MIN(1, S3552/M3552)</f>
        <v/>
      </c>
      <c r="V3552" s="34">
        <f>N3552/(N3552+O3552)</f>
        <v/>
      </c>
      <c r="W3552" s="34">
        <f>U3552*V3552</f>
        <v/>
      </c>
      <c r="X3552" s="32">
        <f>T3552/N3552</f>
        <v/>
      </c>
      <c r="Y3552" s="35">
        <f>IF(W3552=MAXIFS(W$2:W$7201, A$2:A$7201, A3552, B$2:B$7201, B3552), "OPTIMAL", "")</f>
        <v/>
      </c>
    </row>
    <row r="3553" ht="20" customHeight="1">
      <c r="A3553" s="36" t="n">
        <v>4</v>
      </c>
      <c r="B3553" s="36" t="n">
        <v>45</v>
      </c>
      <c r="C3553" s="37" t="n">
        <v>120</v>
      </c>
      <c r="D3553" s="37" t="n">
        <v>2</v>
      </c>
      <c r="E3553" s="6" t="n">
        <v>8</v>
      </c>
      <c r="F3553" s="37" t="n">
        <v>1.5</v>
      </c>
      <c r="G3553" s="36" t="n">
        <v>200</v>
      </c>
      <c r="H3553" s="6" t="inlineStr">
        <is>
          <t>OFF</t>
        </is>
      </c>
      <c r="I3553" s="38" t="n">
        <v>1132.611974342026</v>
      </c>
      <c r="J3553" s="38" t="n">
        <v>6657.967474874614</v>
      </c>
      <c r="K3553" s="38" t="n">
        <v>3166.666666666667</v>
      </c>
      <c r="L3553" s="38" t="n">
        <v>150</v>
      </c>
      <c r="M3553" s="38">
        <f>I3553+J3553+K3553+L3553</f>
        <v/>
      </c>
      <c r="N3553" s="38">
        <f>M3553*'Dashboard &amp; Optimisation'!$B$18/('Dashboard &amp; Optimisation'!$B$16/3.6)</f>
        <v/>
      </c>
      <c r="O3553" s="38" t="n">
        <v>833.5068180881538</v>
      </c>
      <c r="P3553" s="39" t="n">
        <v>0.2181795246361375</v>
      </c>
      <c r="Q3553" s="40" t="n">
        <v>10.9900465694522</v>
      </c>
      <c r="R3553" s="38" t="n">
        <v>957.1798377172528</v>
      </c>
      <c r="S3553" s="38">
        <f>R3553*IF(A3553=4, 2.0, 3.0)</f>
        <v/>
      </c>
      <c r="T3553" s="37">
        <f>'Dashboard &amp; Optimisation'!$B$18*U3553</f>
        <v/>
      </c>
      <c r="U3553" s="26">
        <f>MIN(1, S3553/M3553)</f>
        <v/>
      </c>
      <c r="V3553" s="26">
        <f>N3553/(N3553+O3553)</f>
        <v/>
      </c>
      <c r="W3553" s="26">
        <f>U3553*V3553</f>
        <v/>
      </c>
      <c r="X3553" s="39">
        <f>T3553/N3553</f>
        <v/>
      </c>
      <c r="Y3553" s="41">
        <f>IF(W3553=MAXIFS(W$2:W$7201, A$2:A$7201, A3553, B$2:B$7201, B3553), "OPTIMAL", "")</f>
        <v/>
      </c>
    </row>
    <row r="3554" ht="20" customHeight="1">
      <c r="A3554" s="28" t="n">
        <v>4</v>
      </c>
      <c r="B3554" s="28" t="n">
        <v>45</v>
      </c>
      <c r="C3554" s="29" t="n">
        <v>120</v>
      </c>
      <c r="D3554" s="29" t="n">
        <v>2</v>
      </c>
      <c r="E3554" s="30" t="n">
        <v>8</v>
      </c>
      <c r="F3554" s="29" t="n">
        <v>2</v>
      </c>
      <c r="G3554" s="28" t="n">
        <v>50</v>
      </c>
      <c r="H3554" s="30" t="inlineStr">
        <is>
          <t>ON</t>
        </is>
      </c>
      <c r="I3554" s="31" t="n">
        <v>1132.611974342026</v>
      </c>
      <c r="J3554" s="31" t="n">
        <v>6657.967474874614</v>
      </c>
      <c r="K3554" s="31" t="n">
        <v>3166.666666666667</v>
      </c>
      <c r="L3554" s="31" t="n">
        <v>150</v>
      </c>
      <c r="M3554" s="31">
        <f>I3554+J3554+K3554+L3554</f>
        <v/>
      </c>
      <c r="N3554" s="31">
        <f>M3554*'Dashboard &amp; Optimisation'!$B$18/('Dashboard &amp; Optimisation'!$B$16/3.6)</f>
        <v/>
      </c>
      <c r="O3554" s="31" t="n">
        <v>990.3505982755161</v>
      </c>
      <c r="P3554" s="32" t="n">
        <v>0.04930946412606316</v>
      </c>
      <c r="Q3554" s="33" t="n">
        <v>14.58672875926959</v>
      </c>
      <c r="R3554" s="31" t="n">
        <v>4315.23098562476</v>
      </c>
      <c r="S3554" s="31">
        <f>R3554*IF(A3554=4, 2.0, 3.0)</f>
        <v/>
      </c>
      <c r="T3554" s="29">
        <f>'Dashboard &amp; Optimisation'!$B$18*U3554</f>
        <v/>
      </c>
      <c r="U3554" s="34">
        <f>MIN(1, S3554/M3554)</f>
        <v/>
      </c>
      <c r="V3554" s="34">
        <f>N3554/(N3554+O3554)</f>
        <v/>
      </c>
      <c r="W3554" s="34">
        <f>U3554*V3554</f>
        <v/>
      </c>
      <c r="X3554" s="32">
        <f>T3554/N3554</f>
        <v/>
      </c>
      <c r="Y3554" s="35">
        <f>IF(W3554=MAXIFS(W$2:W$7201, A$2:A$7201, A3554, B$2:B$7201, B3554), "OPTIMAL", "")</f>
        <v/>
      </c>
    </row>
    <row r="3555" ht="20" customHeight="1">
      <c r="A3555" s="36" t="n">
        <v>4</v>
      </c>
      <c r="B3555" s="36" t="n">
        <v>45</v>
      </c>
      <c r="C3555" s="37" t="n">
        <v>120</v>
      </c>
      <c r="D3555" s="37" t="n">
        <v>2</v>
      </c>
      <c r="E3555" s="6" t="n">
        <v>8</v>
      </c>
      <c r="F3555" s="37" t="n">
        <v>2</v>
      </c>
      <c r="G3555" s="36" t="n">
        <v>50</v>
      </c>
      <c r="H3555" s="6" t="inlineStr">
        <is>
          <t>OFF</t>
        </is>
      </c>
      <c r="I3555" s="38" t="n">
        <v>1132.611974342026</v>
      </c>
      <c r="J3555" s="38" t="n">
        <v>6657.967474874614</v>
      </c>
      <c r="K3555" s="38" t="n">
        <v>3166.666666666667</v>
      </c>
      <c r="L3555" s="38" t="n">
        <v>150</v>
      </c>
      <c r="M3555" s="38">
        <f>I3555+J3555+K3555+L3555</f>
        <v/>
      </c>
      <c r="N3555" s="38">
        <f>M3555*'Dashboard &amp; Optimisation'!$B$18/('Dashboard &amp; Optimisation'!$B$16/3.6)</f>
        <v/>
      </c>
      <c r="O3555" s="38" t="n">
        <v>990.3505982755161</v>
      </c>
      <c r="P3555" s="39" t="n">
        <v>0.2157035203563316</v>
      </c>
      <c r="Q3555" s="40" t="n">
        <v>14.58672875926959</v>
      </c>
      <c r="R3555" s="38" t="n">
        <v>986.4545888256035</v>
      </c>
      <c r="S3555" s="38">
        <f>R3555*IF(A3555=4, 2.0, 3.0)</f>
        <v/>
      </c>
      <c r="T3555" s="37">
        <f>'Dashboard &amp; Optimisation'!$B$18*U3555</f>
        <v/>
      </c>
      <c r="U3555" s="26">
        <f>MIN(1, S3555/M3555)</f>
        <v/>
      </c>
      <c r="V3555" s="26">
        <f>N3555/(N3555+O3555)</f>
        <v/>
      </c>
      <c r="W3555" s="26">
        <f>U3555*V3555</f>
        <v/>
      </c>
      <c r="X3555" s="39">
        <f>T3555/N3555</f>
        <v/>
      </c>
      <c r="Y3555" s="41">
        <f>IF(W3555=MAXIFS(W$2:W$7201, A$2:A$7201, A3555, B$2:B$7201, B3555), "OPTIMAL", "")</f>
        <v/>
      </c>
    </row>
    <row r="3556" ht="20" customHeight="1">
      <c r="A3556" s="28" t="n">
        <v>4</v>
      </c>
      <c r="B3556" s="28" t="n">
        <v>45</v>
      </c>
      <c r="C3556" s="29" t="n">
        <v>120</v>
      </c>
      <c r="D3556" s="29" t="n">
        <v>2</v>
      </c>
      <c r="E3556" s="30" t="n">
        <v>8</v>
      </c>
      <c r="F3556" s="29" t="n">
        <v>2</v>
      </c>
      <c r="G3556" s="28" t="n">
        <v>100</v>
      </c>
      <c r="H3556" s="30" t="inlineStr">
        <is>
          <t>ON</t>
        </is>
      </c>
      <c r="I3556" s="31" t="n">
        <v>1132.611974342026</v>
      </c>
      <c r="J3556" s="31" t="n">
        <v>6657.967474874614</v>
      </c>
      <c r="K3556" s="31" t="n">
        <v>3166.666666666667</v>
      </c>
      <c r="L3556" s="31" t="n">
        <v>150</v>
      </c>
      <c r="M3556" s="31">
        <f>I3556+J3556+K3556+L3556</f>
        <v/>
      </c>
      <c r="N3556" s="31">
        <f>M3556*'Dashboard &amp; Optimisation'!$B$18/('Dashboard &amp; Optimisation'!$B$16/3.6)</f>
        <v/>
      </c>
      <c r="O3556" s="31" t="n">
        <v>990.3505982755161</v>
      </c>
      <c r="P3556" s="32" t="n">
        <v>0.04997260972227939</v>
      </c>
      <c r="Q3556" s="33" t="n">
        <v>14.58672875926959</v>
      </c>
      <c r="R3556" s="31" t="n">
        <v>4257.967087647923</v>
      </c>
      <c r="S3556" s="31">
        <f>R3556*IF(A3556=4, 2.0, 3.0)</f>
        <v/>
      </c>
      <c r="T3556" s="29">
        <f>'Dashboard &amp; Optimisation'!$B$18*U3556</f>
        <v/>
      </c>
      <c r="U3556" s="34">
        <f>MIN(1, S3556/M3556)</f>
        <v/>
      </c>
      <c r="V3556" s="34">
        <f>N3556/(N3556+O3556)</f>
        <v/>
      </c>
      <c r="W3556" s="34">
        <f>U3556*V3556</f>
        <v/>
      </c>
      <c r="X3556" s="32">
        <f>T3556/N3556</f>
        <v/>
      </c>
      <c r="Y3556" s="35">
        <f>IF(W3556=MAXIFS(W$2:W$7201, A$2:A$7201, A3556, B$2:B$7201, B3556), "OPTIMAL", "")</f>
        <v/>
      </c>
    </row>
    <row r="3557" ht="20" customHeight="1">
      <c r="A3557" s="36" t="n">
        <v>4</v>
      </c>
      <c r="B3557" s="36" t="n">
        <v>45</v>
      </c>
      <c r="C3557" s="37" t="n">
        <v>120</v>
      </c>
      <c r="D3557" s="37" t="n">
        <v>2</v>
      </c>
      <c r="E3557" s="6" t="n">
        <v>8</v>
      </c>
      <c r="F3557" s="37" t="n">
        <v>2</v>
      </c>
      <c r="G3557" s="36" t="n">
        <v>100</v>
      </c>
      <c r="H3557" s="6" t="inlineStr">
        <is>
          <t>OFF</t>
        </is>
      </c>
      <c r="I3557" s="38" t="n">
        <v>1132.611974342026</v>
      </c>
      <c r="J3557" s="38" t="n">
        <v>6657.967474874614</v>
      </c>
      <c r="K3557" s="38" t="n">
        <v>3166.666666666667</v>
      </c>
      <c r="L3557" s="38" t="n">
        <v>150</v>
      </c>
      <c r="M3557" s="38">
        <f>I3557+J3557+K3557+L3557</f>
        <v/>
      </c>
      <c r="N3557" s="38">
        <f>M3557*'Dashboard &amp; Optimisation'!$B$18/('Dashboard &amp; Optimisation'!$B$16/3.6)</f>
        <v/>
      </c>
      <c r="O3557" s="38" t="n">
        <v>990.3505982755161</v>
      </c>
      <c r="P3557" s="39" t="n">
        <v>0.2163666659525478</v>
      </c>
      <c r="Q3557" s="40" t="n">
        <v>14.58672875926959</v>
      </c>
      <c r="R3557" s="38" t="n">
        <v>983.4311886471746</v>
      </c>
      <c r="S3557" s="38">
        <f>R3557*IF(A3557=4, 2.0, 3.0)</f>
        <v/>
      </c>
      <c r="T3557" s="37">
        <f>'Dashboard &amp; Optimisation'!$B$18*U3557</f>
        <v/>
      </c>
      <c r="U3557" s="26">
        <f>MIN(1, S3557/M3557)</f>
        <v/>
      </c>
      <c r="V3557" s="26">
        <f>N3557/(N3557+O3557)</f>
        <v/>
      </c>
      <c r="W3557" s="26">
        <f>U3557*V3557</f>
        <v/>
      </c>
      <c r="X3557" s="39">
        <f>T3557/N3557</f>
        <v/>
      </c>
      <c r="Y3557" s="41">
        <f>IF(W3557=MAXIFS(W$2:W$7201, A$2:A$7201, A3557, B$2:B$7201, B3557), "OPTIMAL", "")</f>
        <v/>
      </c>
    </row>
    <row r="3558" ht="20" customHeight="1">
      <c r="A3558" s="28" t="n">
        <v>4</v>
      </c>
      <c r="B3558" s="28" t="n">
        <v>45</v>
      </c>
      <c r="C3558" s="29" t="n">
        <v>120</v>
      </c>
      <c r="D3558" s="29" t="n">
        <v>2</v>
      </c>
      <c r="E3558" s="30" t="n">
        <v>8</v>
      </c>
      <c r="F3558" s="29" t="n">
        <v>2</v>
      </c>
      <c r="G3558" s="28" t="n">
        <v>150</v>
      </c>
      <c r="H3558" s="30" t="inlineStr">
        <is>
          <t>ON</t>
        </is>
      </c>
      <c r="I3558" s="31" t="n">
        <v>1132.611974342026</v>
      </c>
      <c r="J3558" s="31" t="n">
        <v>6657.967474874614</v>
      </c>
      <c r="K3558" s="31" t="n">
        <v>3166.666666666667</v>
      </c>
      <c r="L3558" s="31" t="n">
        <v>150</v>
      </c>
      <c r="M3558" s="31">
        <f>I3558+J3558+K3558+L3558</f>
        <v/>
      </c>
      <c r="N3558" s="31">
        <f>M3558*'Dashboard &amp; Optimisation'!$B$18/('Dashboard &amp; Optimisation'!$B$16/3.6)</f>
        <v/>
      </c>
      <c r="O3558" s="31" t="n">
        <v>990.3505982755161</v>
      </c>
      <c r="P3558" s="32" t="n">
        <v>0.05063575531849562</v>
      </c>
      <c r="Q3558" s="33" t="n">
        <v>14.58672875926959</v>
      </c>
      <c r="R3558" s="31" t="n">
        <v>4202.203090345093</v>
      </c>
      <c r="S3558" s="31">
        <f>R3558*IF(A3558=4, 2.0, 3.0)</f>
        <v/>
      </c>
      <c r="T3558" s="29">
        <f>'Dashboard &amp; Optimisation'!$B$18*U3558</f>
        <v/>
      </c>
      <c r="U3558" s="34">
        <f>MIN(1, S3558/M3558)</f>
        <v/>
      </c>
      <c r="V3558" s="34">
        <f>N3558/(N3558+O3558)</f>
        <v/>
      </c>
      <c r="W3558" s="34">
        <f>U3558*V3558</f>
        <v/>
      </c>
      <c r="X3558" s="32">
        <f>T3558/N3558</f>
        <v/>
      </c>
      <c r="Y3558" s="35">
        <f>IF(W3558=MAXIFS(W$2:W$7201, A$2:A$7201, A3558, B$2:B$7201, B3558), "OPTIMAL", "")</f>
        <v/>
      </c>
    </row>
    <row r="3559" ht="20" customHeight="1">
      <c r="A3559" s="36" t="n">
        <v>4</v>
      </c>
      <c r="B3559" s="36" t="n">
        <v>45</v>
      </c>
      <c r="C3559" s="37" t="n">
        <v>120</v>
      </c>
      <c r="D3559" s="37" t="n">
        <v>2</v>
      </c>
      <c r="E3559" s="6" t="n">
        <v>8</v>
      </c>
      <c r="F3559" s="37" t="n">
        <v>2</v>
      </c>
      <c r="G3559" s="36" t="n">
        <v>150</v>
      </c>
      <c r="H3559" s="6" t="inlineStr">
        <is>
          <t>OFF</t>
        </is>
      </c>
      <c r="I3559" s="38" t="n">
        <v>1132.611974342026</v>
      </c>
      <c r="J3559" s="38" t="n">
        <v>6657.967474874614</v>
      </c>
      <c r="K3559" s="38" t="n">
        <v>3166.666666666667</v>
      </c>
      <c r="L3559" s="38" t="n">
        <v>150</v>
      </c>
      <c r="M3559" s="38">
        <f>I3559+J3559+K3559+L3559</f>
        <v/>
      </c>
      <c r="N3559" s="38">
        <f>M3559*'Dashboard &amp; Optimisation'!$B$18/('Dashboard &amp; Optimisation'!$B$16/3.6)</f>
        <v/>
      </c>
      <c r="O3559" s="38" t="n">
        <v>990.3505982755161</v>
      </c>
      <c r="P3559" s="39" t="n">
        <v>0.2170298115487641</v>
      </c>
      <c r="Q3559" s="40" t="n">
        <v>14.58672875926959</v>
      </c>
      <c r="R3559" s="38" t="n">
        <v>980.4262647739098</v>
      </c>
      <c r="S3559" s="38">
        <f>R3559*IF(A3559=4, 2.0, 3.0)</f>
        <v/>
      </c>
      <c r="T3559" s="37">
        <f>'Dashboard &amp; Optimisation'!$B$18*U3559</f>
        <v/>
      </c>
      <c r="U3559" s="26">
        <f>MIN(1, S3559/M3559)</f>
        <v/>
      </c>
      <c r="V3559" s="26">
        <f>N3559/(N3559+O3559)</f>
        <v/>
      </c>
      <c r="W3559" s="26">
        <f>U3559*V3559</f>
        <v/>
      </c>
      <c r="X3559" s="39">
        <f>T3559/N3559</f>
        <v/>
      </c>
      <c r="Y3559" s="41">
        <f>IF(W3559=MAXIFS(W$2:W$7201, A$2:A$7201, A3559, B$2:B$7201, B3559), "OPTIMAL", "")</f>
        <v/>
      </c>
    </row>
    <row r="3560" ht="20" customHeight="1">
      <c r="A3560" s="28" t="n">
        <v>4</v>
      </c>
      <c r="B3560" s="28" t="n">
        <v>45</v>
      </c>
      <c r="C3560" s="29" t="n">
        <v>120</v>
      </c>
      <c r="D3560" s="29" t="n">
        <v>2</v>
      </c>
      <c r="E3560" s="30" t="n">
        <v>8</v>
      </c>
      <c r="F3560" s="29" t="n">
        <v>2</v>
      </c>
      <c r="G3560" s="28" t="n">
        <v>200</v>
      </c>
      <c r="H3560" s="30" t="inlineStr">
        <is>
          <t>ON</t>
        </is>
      </c>
      <c r="I3560" s="31" t="n">
        <v>1132.611974342026</v>
      </c>
      <c r="J3560" s="31" t="n">
        <v>6657.967474874614</v>
      </c>
      <c r="K3560" s="31" t="n">
        <v>3166.666666666667</v>
      </c>
      <c r="L3560" s="31" t="n">
        <v>150</v>
      </c>
      <c r="M3560" s="31">
        <f>I3560+J3560+K3560+L3560</f>
        <v/>
      </c>
      <c r="N3560" s="31">
        <f>M3560*'Dashboard &amp; Optimisation'!$B$18/('Dashboard &amp; Optimisation'!$B$16/3.6)</f>
        <v/>
      </c>
      <c r="O3560" s="31" t="n">
        <v>990.3505982755161</v>
      </c>
      <c r="P3560" s="32" t="n">
        <v>0.05129890091471185</v>
      </c>
      <c r="Q3560" s="33" t="n">
        <v>14.58672875926959</v>
      </c>
      <c r="R3560" s="31" t="n">
        <v>4147.880825655609</v>
      </c>
      <c r="S3560" s="31">
        <f>R3560*IF(A3560=4, 2.0, 3.0)</f>
        <v/>
      </c>
      <c r="T3560" s="29">
        <f>'Dashboard &amp; Optimisation'!$B$18*U3560</f>
        <v/>
      </c>
      <c r="U3560" s="34">
        <f>MIN(1, S3560/M3560)</f>
        <v/>
      </c>
      <c r="V3560" s="34">
        <f>N3560/(N3560+O3560)</f>
        <v/>
      </c>
      <c r="W3560" s="34">
        <f>U3560*V3560</f>
        <v/>
      </c>
      <c r="X3560" s="32">
        <f>T3560/N3560</f>
        <v/>
      </c>
      <c r="Y3560" s="35">
        <f>IF(W3560=MAXIFS(W$2:W$7201, A$2:A$7201, A3560, B$2:B$7201, B3560), "OPTIMAL", "")</f>
        <v/>
      </c>
    </row>
    <row r="3561" ht="20" customHeight="1">
      <c r="A3561" s="36" t="n">
        <v>4</v>
      </c>
      <c r="B3561" s="36" t="n">
        <v>45</v>
      </c>
      <c r="C3561" s="37" t="n">
        <v>120</v>
      </c>
      <c r="D3561" s="37" t="n">
        <v>2</v>
      </c>
      <c r="E3561" s="6" t="n">
        <v>8</v>
      </c>
      <c r="F3561" s="37" t="n">
        <v>2</v>
      </c>
      <c r="G3561" s="36" t="n">
        <v>200</v>
      </c>
      <c r="H3561" s="6" t="inlineStr">
        <is>
          <t>OFF</t>
        </is>
      </c>
      <c r="I3561" s="38" t="n">
        <v>1132.611974342026</v>
      </c>
      <c r="J3561" s="38" t="n">
        <v>6657.967474874614</v>
      </c>
      <c r="K3561" s="38" t="n">
        <v>3166.666666666667</v>
      </c>
      <c r="L3561" s="38" t="n">
        <v>150</v>
      </c>
      <c r="M3561" s="38">
        <f>I3561+J3561+K3561+L3561</f>
        <v/>
      </c>
      <c r="N3561" s="38">
        <f>M3561*'Dashboard &amp; Optimisation'!$B$18/('Dashboard &amp; Optimisation'!$B$16/3.6)</f>
        <v/>
      </c>
      <c r="O3561" s="38" t="n">
        <v>990.3505982755161</v>
      </c>
      <c r="P3561" s="39" t="n">
        <v>0.2176929571449803</v>
      </c>
      <c r="Q3561" s="40" t="n">
        <v>14.58672875926959</v>
      </c>
      <c r="R3561" s="38" t="n">
        <v>977.4396483558759</v>
      </c>
      <c r="S3561" s="38">
        <f>R3561*IF(A3561=4, 2.0, 3.0)</f>
        <v/>
      </c>
      <c r="T3561" s="37">
        <f>'Dashboard &amp; Optimisation'!$B$18*U3561</f>
        <v/>
      </c>
      <c r="U3561" s="26">
        <f>MIN(1, S3561/M3561)</f>
        <v/>
      </c>
      <c r="V3561" s="26">
        <f>N3561/(N3561+O3561)</f>
        <v/>
      </c>
      <c r="W3561" s="26">
        <f>U3561*V3561</f>
        <v/>
      </c>
      <c r="X3561" s="39">
        <f>T3561/N3561</f>
        <v/>
      </c>
      <c r="Y3561" s="41">
        <f>IF(W3561=MAXIFS(W$2:W$7201, A$2:A$7201, A3561, B$2:B$7201, B3561), "OPTIMAL", "")</f>
        <v/>
      </c>
    </row>
    <row r="3562" ht="20" customHeight="1">
      <c r="A3562" s="28" t="n">
        <v>4</v>
      </c>
      <c r="B3562" s="28" t="n">
        <v>45</v>
      </c>
      <c r="C3562" s="29" t="n">
        <v>120</v>
      </c>
      <c r="D3562" s="29" t="n">
        <v>3</v>
      </c>
      <c r="E3562" s="30" t="n">
        <v>0</v>
      </c>
      <c r="F3562" s="29" t="n">
        <v>0</v>
      </c>
      <c r="G3562" s="28" t="n">
        <v>50</v>
      </c>
      <c r="H3562" s="30" t="inlineStr">
        <is>
          <t>ON</t>
        </is>
      </c>
      <c r="I3562" s="31" t="n">
        <v>1132.611974342026</v>
      </c>
      <c r="J3562" s="31" t="n">
        <v>6657.967474874614</v>
      </c>
      <c r="K3562" s="31" t="n">
        <v>3166.666666666667</v>
      </c>
      <c r="L3562" s="31" t="n">
        <v>150</v>
      </c>
      <c r="M3562" s="31">
        <f>I3562+J3562+K3562+L3562</f>
        <v/>
      </c>
      <c r="N3562" s="31">
        <f>M3562*'Dashboard &amp; Optimisation'!$B$18/('Dashboard &amp; Optimisation'!$B$16/3.6)</f>
        <v/>
      </c>
      <c r="O3562" s="31" t="n">
        <v>609.8578541971722</v>
      </c>
      <c r="P3562" s="32" t="n">
        <v>0.4662311764880552</v>
      </c>
      <c r="Q3562" s="33" t="n">
        <v>0.2</v>
      </c>
      <c r="R3562" s="31" t="n">
        <v>439.3458788300977</v>
      </c>
      <c r="S3562" s="31">
        <f>R3562*IF(A3562=4, 2.0, 3.0)</f>
        <v/>
      </c>
      <c r="T3562" s="29">
        <f>'Dashboard &amp; Optimisation'!$B$18*U3562</f>
        <v/>
      </c>
      <c r="U3562" s="34">
        <f>MIN(1, S3562/M3562)</f>
        <v/>
      </c>
      <c r="V3562" s="34">
        <f>N3562/(N3562+O3562)</f>
        <v/>
      </c>
      <c r="W3562" s="34">
        <f>U3562*V3562</f>
        <v/>
      </c>
      <c r="X3562" s="32">
        <f>T3562/N3562</f>
        <v/>
      </c>
      <c r="Y3562" s="35">
        <f>IF(W3562=MAXIFS(W$2:W$7201, A$2:A$7201, A3562, B$2:B$7201, B3562), "OPTIMAL", "")</f>
        <v/>
      </c>
    </row>
    <row r="3563" ht="20" customHeight="1">
      <c r="A3563" s="36" t="n">
        <v>4</v>
      </c>
      <c r="B3563" s="36" t="n">
        <v>45</v>
      </c>
      <c r="C3563" s="37" t="n">
        <v>120</v>
      </c>
      <c r="D3563" s="37" t="n">
        <v>3</v>
      </c>
      <c r="E3563" s="6" t="n">
        <v>0</v>
      </c>
      <c r="F3563" s="37" t="n">
        <v>0</v>
      </c>
      <c r="G3563" s="36" t="n">
        <v>50</v>
      </c>
      <c r="H3563" s="6" t="inlineStr">
        <is>
          <t>OFF</t>
        </is>
      </c>
      <c r="I3563" s="38" t="n">
        <v>1132.611974342026</v>
      </c>
      <c r="J3563" s="38" t="n">
        <v>6657.967474874614</v>
      </c>
      <c r="K3563" s="38" t="n">
        <v>3166.666666666667</v>
      </c>
      <c r="L3563" s="38" t="n">
        <v>150</v>
      </c>
      <c r="M3563" s="38">
        <f>I3563+J3563+K3563+L3563</f>
        <v/>
      </c>
      <c r="N3563" s="38">
        <f>M3563*'Dashboard &amp; Optimisation'!$B$18/('Dashboard &amp; Optimisation'!$B$16/3.6)</f>
        <v/>
      </c>
      <c r="O3563" s="38" t="n">
        <v>609.8578541971722</v>
      </c>
      <c r="P3563" s="39" t="n">
        <v>0.7314894149745474</v>
      </c>
      <c r="Q3563" s="40" t="n">
        <v>0.2</v>
      </c>
      <c r="R3563" s="38" t="n">
        <v>280.0269447224502</v>
      </c>
      <c r="S3563" s="38">
        <f>R3563*IF(A3563=4, 2.0, 3.0)</f>
        <v/>
      </c>
      <c r="T3563" s="37">
        <f>'Dashboard &amp; Optimisation'!$B$18*U3563</f>
        <v/>
      </c>
      <c r="U3563" s="26">
        <f>MIN(1, S3563/M3563)</f>
        <v/>
      </c>
      <c r="V3563" s="26">
        <f>N3563/(N3563+O3563)</f>
        <v/>
      </c>
      <c r="W3563" s="26">
        <f>U3563*V3563</f>
        <v/>
      </c>
      <c r="X3563" s="39">
        <f>T3563/N3563</f>
        <v/>
      </c>
      <c r="Y3563" s="41">
        <f>IF(W3563=MAXIFS(W$2:W$7201, A$2:A$7201, A3563, B$2:B$7201, B3563), "OPTIMAL", "")</f>
        <v/>
      </c>
    </row>
    <row r="3564" ht="20" customHeight="1">
      <c r="A3564" s="28" t="n">
        <v>4</v>
      </c>
      <c r="B3564" s="28" t="n">
        <v>45</v>
      </c>
      <c r="C3564" s="29" t="n">
        <v>120</v>
      </c>
      <c r="D3564" s="29" t="n">
        <v>3</v>
      </c>
      <c r="E3564" s="30" t="n">
        <v>0</v>
      </c>
      <c r="F3564" s="29" t="n">
        <v>0</v>
      </c>
      <c r="G3564" s="28" t="n">
        <v>100</v>
      </c>
      <c r="H3564" s="30" t="inlineStr">
        <is>
          <t>ON</t>
        </is>
      </c>
      <c r="I3564" s="31" t="n">
        <v>1132.611974342026</v>
      </c>
      <c r="J3564" s="31" t="n">
        <v>6657.967474874614</v>
      </c>
      <c r="K3564" s="31" t="n">
        <v>3166.666666666667</v>
      </c>
      <c r="L3564" s="31" t="n">
        <v>150</v>
      </c>
      <c r="M3564" s="31">
        <f>I3564+J3564+K3564+L3564</f>
        <v/>
      </c>
      <c r="N3564" s="31">
        <f>M3564*'Dashboard &amp; Optimisation'!$B$18/('Dashboard &amp; Optimisation'!$B$16/3.6)</f>
        <v/>
      </c>
      <c r="O3564" s="31" t="n">
        <v>609.8578541971722</v>
      </c>
      <c r="P3564" s="32" t="n">
        <v>0.4668943220842715</v>
      </c>
      <c r="Q3564" s="33" t="n">
        <v>0.2</v>
      </c>
      <c r="R3564" s="31" t="n">
        <v>438.7218612077345</v>
      </c>
      <c r="S3564" s="31">
        <f>R3564*IF(A3564=4, 2.0, 3.0)</f>
        <v/>
      </c>
      <c r="T3564" s="29">
        <f>'Dashboard &amp; Optimisation'!$B$18*U3564</f>
        <v/>
      </c>
      <c r="U3564" s="34">
        <f>MIN(1, S3564/M3564)</f>
        <v/>
      </c>
      <c r="V3564" s="34">
        <f>N3564/(N3564+O3564)</f>
        <v/>
      </c>
      <c r="W3564" s="34">
        <f>U3564*V3564</f>
        <v/>
      </c>
      <c r="X3564" s="32">
        <f>T3564/N3564</f>
        <v/>
      </c>
      <c r="Y3564" s="35">
        <f>IF(W3564=MAXIFS(W$2:W$7201, A$2:A$7201, A3564, B$2:B$7201, B3564), "OPTIMAL", "")</f>
        <v/>
      </c>
    </row>
    <row r="3565" ht="20" customHeight="1">
      <c r="A3565" s="36" t="n">
        <v>4</v>
      </c>
      <c r="B3565" s="36" t="n">
        <v>45</v>
      </c>
      <c r="C3565" s="37" t="n">
        <v>120</v>
      </c>
      <c r="D3565" s="37" t="n">
        <v>3</v>
      </c>
      <c r="E3565" s="6" t="n">
        <v>0</v>
      </c>
      <c r="F3565" s="37" t="n">
        <v>0</v>
      </c>
      <c r="G3565" s="36" t="n">
        <v>100</v>
      </c>
      <c r="H3565" s="6" t="inlineStr">
        <is>
          <t>OFF</t>
        </is>
      </c>
      <c r="I3565" s="38" t="n">
        <v>1132.611974342026</v>
      </c>
      <c r="J3565" s="38" t="n">
        <v>6657.967474874614</v>
      </c>
      <c r="K3565" s="38" t="n">
        <v>3166.666666666667</v>
      </c>
      <c r="L3565" s="38" t="n">
        <v>150</v>
      </c>
      <c r="M3565" s="38">
        <f>I3565+J3565+K3565+L3565</f>
        <v/>
      </c>
      <c r="N3565" s="38">
        <f>M3565*'Dashboard &amp; Optimisation'!$B$18/('Dashboard &amp; Optimisation'!$B$16/3.6)</f>
        <v/>
      </c>
      <c r="O3565" s="38" t="n">
        <v>609.8578541971722</v>
      </c>
      <c r="P3565" s="39" t="n">
        <v>0.7321525605707637</v>
      </c>
      <c r="Q3565" s="40" t="n">
        <v>0.2</v>
      </c>
      <c r="R3565" s="38" t="n">
        <v>279.7733109236831</v>
      </c>
      <c r="S3565" s="38">
        <f>R3565*IF(A3565=4, 2.0, 3.0)</f>
        <v/>
      </c>
      <c r="T3565" s="37">
        <f>'Dashboard &amp; Optimisation'!$B$18*U3565</f>
        <v/>
      </c>
      <c r="U3565" s="26">
        <f>MIN(1, S3565/M3565)</f>
        <v/>
      </c>
      <c r="V3565" s="26">
        <f>N3565/(N3565+O3565)</f>
        <v/>
      </c>
      <c r="W3565" s="26">
        <f>U3565*V3565</f>
        <v/>
      </c>
      <c r="X3565" s="39">
        <f>T3565/N3565</f>
        <v/>
      </c>
      <c r="Y3565" s="41">
        <f>IF(W3565=MAXIFS(W$2:W$7201, A$2:A$7201, A3565, B$2:B$7201, B3565), "OPTIMAL", "")</f>
        <v/>
      </c>
    </row>
    <row r="3566" ht="20" customHeight="1">
      <c r="A3566" s="28" t="n">
        <v>4</v>
      </c>
      <c r="B3566" s="28" t="n">
        <v>45</v>
      </c>
      <c r="C3566" s="29" t="n">
        <v>120</v>
      </c>
      <c r="D3566" s="29" t="n">
        <v>3</v>
      </c>
      <c r="E3566" s="30" t="n">
        <v>0</v>
      </c>
      <c r="F3566" s="29" t="n">
        <v>0</v>
      </c>
      <c r="G3566" s="28" t="n">
        <v>150</v>
      </c>
      <c r="H3566" s="30" t="inlineStr">
        <is>
          <t>ON</t>
        </is>
      </c>
      <c r="I3566" s="31" t="n">
        <v>1132.611974342026</v>
      </c>
      <c r="J3566" s="31" t="n">
        <v>6657.967474874614</v>
      </c>
      <c r="K3566" s="31" t="n">
        <v>3166.666666666667</v>
      </c>
      <c r="L3566" s="31" t="n">
        <v>150</v>
      </c>
      <c r="M3566" s="31">
        <f>I3566+J3566+K3566+L3566</f>
        <v/>
      </c>
      <c r="N3566" s="31">
        <f>M3566*'Dashboard &amp; Optimisation'!$B$18/('Dashboard &amp; Optimisation'!$B$16/3.6)</f>
        <v/>
      </c>
      <c r="O3566" s="31" t="n">
        <v>609.8578541971722</v>
      </c>
      <c r="P3566" s="32" t="n">
        <v>0.4675574676804877</v>
      </c>
      <c r="Q3566" s="33" t="n">
        <v>0.2</v>
      </c>
      <c r="R3566" s="31" t="n">
        <v>438.0996136973546</v>
      </c>
      <c r="S3566" s="31">
        <f>R3566*IF(A3566=4, 2.0, 3.0)</f>
        <v/>
      </c>
      <c r="T3566" s="29">
        <f>'Dashboard &amp; Optimisation'!$B$18*U3566</f>
        <v/>
      </c>
      <c r="U3566" s="34">
        <f>MIN(1, S3566/M3566)</f>
        <v/>
      </c>
      <c r="V3566" s="34">
        <f>N3566/(N3566+O3566)</f>
        <v/>
      </c>
      <c r="W3566" s="34">
        <f>U3566*V3566</f>
        <v/>
      </c>
      <c r="X3566" s="32">
        <f>T3566/N3566</f>
        <v/>
      </c>
      <c r="Y3566" s="35">
        <f>IF(W3566=MAXIFS(W$2:W$7201, A$2:A$7201, A3566, B$2:B$7201, B3566), "OPTIMAL", "")</f>
        <v/>
      </c>
    </row>
    <row r="3567" ht="20" customHeight="1">
      <c r="A3567" s="36" t="n">
        <v>4</v>
      </c>
      <c r="B3567" s="36" t="n">
        <v>45</v>
      </c>
      <c r="C3567" s="37" t="n">
        <v>120</v>
      </c>
      <c r="D3567" s="37" t="n">
        <v>3</v>
      </c>
      <c r="E3567" s="6" t="n">
        <v>0</v>
      </c>
      <c r="F3567" s="37" t="n">
        <v>0</v>
      </c>
      <c r="G3567" s="36" t="n">
        <v>150</v>
      </c>
      <c r="H3567" s="6" t="inlineStr">
        <is>
          <t>OFF</t>
        </is>
      </c>
      <c r="I3567" s="38" t="n">
        <v>1132.611974342026</v>
      </c>
      <c r="J3567" s="38" t="n">
        <v>6657.967474874614</v>
      </c>
      <c r="K3567" s="38" t="n">
        <v>3166.666666666667</v>
      </c>
      <c r="L3567" s="38" t="n">
        <v>150</v>
      </c>
      <c r="M3567" s="38">
        <f>I3567+J3567+K3567+L3567</f>
        <v/>
      </c>
      <c r="N3567" s="38">
        <f>M3567*'Dashboard &amp; Optimisation'!$B$18/('Dashboard &amp; Optimisation'!$B$16/3.6)</f>
        <v/>
      </c>
      <c r="O3567" s="38" t="n">
        <v>609.8578541971722</v>
      </c>
      <c r="P3567" s="39" t="n">
        <v>0.73281570616698</v>
      </c>
      <c r="Q3567" s="40" t="n">
        <v>0.2</v>
      </c>
      <c r="R3567" s="38" t="n">
        <v>279.5201361656689</v>
      </c>
      <c r="S3567" s="38">
        <f>R3567*IF(A3567=4, 2.0, 3.0)</f>
        <v/>
      </c>
      <c r="T3567" s="37">
        <f>'Dashboard &amp; Optimisation'!$B$18*U3567</f>
        <v/>
      </c>
      <c r="U3567" s="26">
        <f>MIN(1, S3567/M3567)</f>
        <v/>
      </c>
      <c r="V3567" s="26">
        <f>N3567/(N3567+O3567)</f>
        <v/>
      </c>
      <c r="W3567" s="26">
        <f>U3567*V3567</f>
        <v/>
      </c>
      <c r="X3567" s="39">
        <f>T3567/N3567</f>
        <v/>
      </c>
      <c r="Y3567" s="41">
        <f>IF(W3567=MAXIFS(W$2:W$7201, A$2:A$7201, A3567, B$2:B$7201, B3567), "OPTIMAL", "")</f>
        <v/>
      </c>
    </row>
    <row r="3568" ht="20" customHeight="1">
      <c r="A3568" s="28" t="n">
        <v>4</v>
      </c>
      <c r="B3568" s="28" t="n">
        <v>45</v>
      </c>
      <c r="C3568" s="29" t="n">
        <v>120</v>
      </c>
      <c r="D3568" s="29" t="n">
        <v>3</v>
      </c>
      <c r="E3568" s="30" t="n">
        <v>0</v>
      </c>
      <c r="F3568" s="29" t="n">
        <v>0</v>
      </c>
      <c r="G3568" s="28" t="n">
        <v>200</v>
      </c>
      <c r="H3568" s="30" t="inlineStr">
        <is>
          <t>ON</t>
        </is>
      </c>
      <c r="I3568" s="31" t="n">
        <v>1132.611974342026</v>
      </c>
      <c r="J3568" s="31" t="n">
        <v>6657.967474874614</v>
      </c>
      <c r="K3568" s="31" t="n">
        <v>3166.666666666667</v>
      </c>
      <c r="L3568" s="31" t="n">
        <v>150</v>
      </c>
      <c r="M3568" s="31">
        <f>I3568+J3568+K3568+L3568</f>
        <v/>
      </c>
      <c r="N3568" s="31">
        <f>M3568*'Dashboard &amp; Optimisation'!$B$18/('Dashboard &amp; Optimisation'!$B$16/3.6)</f>
        <v/>
      </c>
      <c r="O3568" s="31" t="n">
        <v>609.8578541971722</v>
      </c>
      <c r="P3568" s="32" t="n">
        <v>0.4682206132767039</v>
      </c>
      <c r="Q3568" s="33" t="n">
        <v>0.2</v>
      </c>
      <c r="R3568" s="31" t="n">
        <v>437.4791287778755</v>
      </c>
      <c r="S3568" s="31">
        <f>R3568*IF(A3568=4, 2.0, 3.0)</f>
        <v/>
      </c>
      <c r="T3568" s="29">
        <f>'Dashboard &amp; Optimisation'!$B$18*U3568</f>
        <v/>
      </c>
      <c r="U3568" s="34">
        <f>MIN(1, S3568/M3568)</f>
        <v/>
      </c>
      <c r="V3568" s="34">
        <f>N3568/(N3568+O3568)</f>
        <v/>
      </c>
      <c r="W3568" s="34">
        <f>U3568*V3568</f>
        <v/>
      </c>
      <c r="X3568" s="32">
        <f>T3568/N3568</f>
        <v/>
      </c>
      <c r="Y3568" s="35">
        <f>IF(W3568=MAXIFS(W$2:W$7201, A$2:A$7201, A3568, B$2:B$7201, B3568), "OPTIMAL", "")</f>
        <v/>
      </c>
    </row>
    <row r="3569" ht="20" customHeight="1">
      <c r="A3569" s="36" t="n">
        <v>4</v>
      </c>
      <c r="B3569" s="36" t="n">
        <v>45</v>
      </c>
      <c r="C3569" s="37" t="n">
        <v>120</v>
      </c>
      <c r="D3569" s="37" t="n">
        <v>3</v>
      </c>
      <c r="E3569" s="6" t="n">
        <v>0</v>
      </c>
      <c r="F3569" s="37" t="n">
        <v>0</v>
      </c>
      <c r="G3569" s="36" t="n">
        <v>200</v>
      </c>
      <c r="H3569" s="6" t="inlineStr">
        <is>
          <t>OFF</t>
        </is>
      </c>
      <c r="I3569" s="38" t="n">
        <v>1132.611974342026</v>
      </c>
      <c r="J3569" s="38" t="n">
        <v>6657.967474874614</v>
      </c>
      <c r="K3569" s="38" t="n">
        <v>3166.666666666667</v>
      </c>
      <c r="L3569" s="38" t="n">
        <v>150</v>
      </c>
      <c r="M3569" s="38">
        <f>I3569+J3569+K3569+L3569</f>
        <v/>
      </c>
      <c r="N3569" s="38">
        <f>M3569*'Dashboard &amp; Optimisation'!$B$18/('Dashboard &amp; Optimisation'!$B$16/3.6)</f>
        <v/>
      </c>
      <c r="O3569" s="38" t="n">
        <v>609.8578541971722</v>
      </c>
      <c r="P3569" s="39" t="n">
        <v>0.7334788517631962</v>
      </c>
      <c r="Q3569" s="40" t="n">
        <v>0.2</v>
      </c>
      <c r="R3569" s="38" t="n">
        <v>279.2674192033373</v>
      </c>
      <c r="S3569" s="38">
        <f>R3569*IF(A3569=4, 2.0, 3.0)</f>
        <v/>
      </c>
      <c r="T3569" s="37">
        <f>'Dashboard &amp; Optimisation'!$B$18*U3569</f>
        <v/>
      </c>
      <c r="U3569" s="26">
        <f>MIN(1, S3569/M3569)</f>
        <v/>
      </c>
      <c r="V3569" s="26">
        <f>N3569/(N3569+O3569)</f>
        <v/>
      </c>
      <c r="W3569" s="26">
        <f>U3569*V3569</f>
        <v/>
      </c>
      <c r="X3569" s="39">
        <f>T3569/N3569</f>
        <v/>
      </c>
      <c r="Y3569" s="41">
        <f>IF(W3569=MAXIFS(W$2:W$7201, A$2:A$7201, A3569, B$2:B$7201, B3569), "OPTIMAL", "")</f>
        <v/>
      </c>
    </row>
    <row r="3570" ht="20" customHeight="1">
      <c r="A3570" s="28" t="n">
        <v>4</v>
      </c>
      <c r="B3570" s="28" t="n">
        <v>45</v>
      </c>
      <c r="C3570" s="29" t="n">
        <v>120</v>
      </c>
      <c r="D3570" s="29" t="n">
        <v>3</v>
      </c>
      <c r="E3570" s="30" t="n">
        <v>4</v>
      </c>
      <c r="F3570" s="29" t="n">
        <v>1.5</v>
      </c>
      <c r="G3570" s="28" t="n">
        <v>50</v>
      </c>
      <c r="H3570" s="30" t="inlineStr">
        <is>
          <t>ON</t>
        </is>
      </c>
      <c r="I3570" s="31" t="n">
        <v>1132.611974342026</v>
      </c>
      <c r="J3570" s="31" t="n">
        <v>6657.967474874614</v>
      </c>
      <c r="K3570" s="31" t="n">
        <v>3166.666666666667</v>
      </c>
      <c r="L3570" s="31" t="n">
        <v>150</v>
      </c>
      <c r="M3570" s="31">
        <f>I3570+J3570+K3570+L3570</f>
        <v/>
      </c>
      <c r="N3570" s="31">
        <f>M3570*'Dashboard &amp; Optimisation'!$B$18/('Dashboard &amp; Optimisation'!$B$16/3.6)</f>
        <v/>
      </c>
      <c r="O3570" s="31" t="n">
        <v>833.2864639907375</v>
      </c>
      <c r="P3570" s="32" t="n">
        <v>0.06717135167146375</v>
      </c>
      <c r="Q3570" s="33" t="n">
        <v>5.689672816037082</v>
      </c>
      <c r="R3570" s="31" t="n">
        <v>3133.458380723793</v>
      </c>
      <c r="S3570" s="31">
        <f>R3570*IF(A3570=4, 2.0, 3.0)</f>
        <v/>
      </c>
      <c r="T3570" s="29">
        <f>'Dashboard &amp; Optimisation'!$B$18*U3570</f>
        <v/>
      </c>
      <c r="U3570" s="34">
        <f>MIN(1, S3570/M3570)</f>
        <v/>
      </c>
      <c r="V3570" s="34">
        <f>N3570/(N3570+O3570)</f>
        <v/>
      </c>
      <c r="W3570" s="34">
        <f>U3570*V3570</f>
        <v/>
      </c>
      <c r="X3570" s="32">
        <f>T3570/N3570</f>
        <v/>
      </c>
      <c r="Y3570" s="35">
        <f>IF(W3570=MAXIFS(W$2:W$7201, A$2:A$7201, A3570, B$2:B$7201, B3570), "OPTIMAL", "")</f>
        <v/>
      </c>
    </row>
    <row r="3571" ht="20" customHeight="1">
      <c r="A3571" s="36" t="n">
        <v>4</v>
      </c>
      <c r="B3571" s="36" t="n">
        <v>45</v>
      </c>
      <c r="C3571" s="37" t="n">
        <v>120</v>
      </c>
      <c r="D3571" s="37" t="n">
        <v>3</v>
      </c>
      <c r="E3571" s="6" t="n">
        <v>4</v>
      </c>
      <c r="F3571" s="37" t="n">
        <v>1.5</v>
      </c>
      <c r="G3571" s="36" t="n">
        <v>50</v>
      </c>
      <c r="H3571" s="6" t="inlineStr">
        <is>
          <t>OFF</t>
        </is>
      </c>
      <c r="I3571" s="38" t="n">
        <v>1132.611974342026</v>
      </c>
      <c r="J3571" s="38" t="n">
        <v>6657.967474874614</v>
      </c>
      <c r="K3571" s="38" t="n">
        <v>3166.666666666667</v>
      </c>
      <c r="L3571" s="38" t="n">
        <v>150</v>
      </c>
      <c r="M3571" s="38">
        <f>I3571+J3571+K3571+L3571</f>
        <v/>
      </c>
      <c r="N3571" s="38">
        <f>M3571*'Dashboard &amp; Optimisation'!$B$18/('Dashboard &amp; Optimisation'!$B$16/3.6)</f>
        <v/>
      </c>
      <c r="O3571" s="38" t="n">
        <v>833.2864639907375</v>
      </c>
      <c r="P3571" s="39" t="n">
        <v>0.2708445646272034</v>
      </c>
      <c r="Q3571" s="40" t="n">
        <v>5.689672816037082</v>
      </c>
      <c r="R3571" s="38" t="n">
        <v>777.1196558040618</v>
      </c>
      <c r="S3571" s="38">
        <f>R3571*IF(A3571=4, 2.0, 3.0)</f>
        <v/>
      </c>
      <c r="T3571" s="37">
        <f>'Dashboard &amp; Optimisation'!$B$18*U3571</f>
        <v/>
      </c>
      <c r="U3571" s="26">
        <f>MIN(1, S3571/M3571)</f>
        <v/>
      </c>
      <c r="V3571" s="26">
        <f>N3571/(N3571+O3571)</f>
        <v/>
      </c>
      <c r="W3571" s="26">
        <f>U3571*V3571</f>
        <v/>
      </c>
      <c r="X3571" s="39">
        <f>T3571/N3571</f>
        <v/>
      </c>
      <c r="Y3571" s="41">
        <f>IF(W3571=MAXIFS(W$2:W$7201, A$2:A$7201, A3571, B$2:B$7201, B3571), "OPTIMAL", "")</f>
        <v/>
      </c>
    </row>
    <row r="3572" ht="20" customHeight="1">
      <c r="A3572" s="28" t="n">
        <v>4</v>
      </c>
      <c r="B3572" s="28" t="n">
        <v>45</v>
      </c>
      <c r="C3572" s="29" t="n">
        <v>120</v>
      </c>
      <c r="D3572" s="29" t="n">
        <v>3</v>
      </c>
      <c r="E3572" s="30" t="n">
        <v>4</v>
      </c>
      <c r="F3572" s="29" t="n">
        <v>1.5</v>
      </c>
      <c r="G3572" s="28" t="n">
        <v>100</v>
      </c>
      <c r="H3572" s="30" t="inlineStr">
        <is>
          <t>ON</t>
        </is>
      </c>
      <c r="I3572" s="31" t="n">
        <v>1132.611974342026</v>
      </c>
      <c r="J3572" s="31" t="n">
        <v>6657.967474874614</v>
      </c>
      <c r="K3572" s="31" t="n">
        <v>3166.666666666667</v>
      </c>
      <c r="L3572" s="31" t="n">
        <v>150</v>
      </c>
      <c r="M3572" s="31">
        <f>I3572+J3572+K3572+L3572</f>
        <v/>
      </c>
      <c r="N3572" s="31">
        <f>M3572*'Dashboard &amp; Optimisation'!$B$18/('Dashboard &amp; Optimisation'!$B$16/3.6)</f>
        <v/>
      </c>
      <c r="O3572" s="31" t="n">
        <v>833.2864639907375</v>
      </c>
      <c r="P3572" s="32" t="n">
        <v>0.06783449726767998</v>
      </c>
      <c r="Q3572" s="33" t="n">
        <v>5.689672816037082</v>
      </c>
      <c r="R3572" s="31" t="n">
        <v>3102.8258971085</v>
      </c>
      <c r="S3572" s="31">
        <f>R3572*IF(A3572=4, 2.0, 3.0)</f>
        <v/>
      </c>
      <c r="T3572" s="29">
        <f>'Dashboard &amp; Optimisation'!$B$18*U3572</f>
        <v/>
      </c>
      <c r="U3572" s="34">
        <f>MIN(1, S3572/M3572)</f>
        <v/>
      </c>
      <c r="V3572" s="34">
        <f>N3572/(N3572+O3572)</f>
        <v/>
      </c>
      <c r="W3572" s="34">
        <f>U3572*V3572</f>
        <v/>
      </c>
      <c r="X3572" s="32">
        <f>T3572/N3572</f>
        <v/>
      </c>
      <c r="Y3572" s="35">
        <f>IF(W3572=MAXIFS(W$2:W$7201, A$2:A$7201, A3572, B$2:B$7201, B3572), "OPTIMAL", "")</f>
        <v/>
      </c>
    </row>
    <row r="3573" ht="20" customHeight="1">
      <c r="A3573" s="36" t="n">
        <v>4</v>
      </c>
      <c r="B3573" s="36" t="n">
        <v>45</v>
      </c>
      <c r="C3573" s="37" t="n">
        <v>120</v>
      </c>
      <c r="D3573" s="37" t="n">
        <v>3</v>
      </c>
      <c r="E3573" s="6" t="n">
        <v>4</v>
      </c>
      <c r="F3573" s="37" t="n">
        <v>1.5</v>
      </c>
      <c r="G3573" s="36" t="n">
        <v>100</v>
      </c>
      <c r="H3573" s="6" t="inlineStr">
        <is>
          <t>OFF</t>
        </is>
      </c>
      <c r="I3573" s="38" t="n">
        <v>1132.611974342026</v>
      </c>
      <c r="J3573" s="38" t="n">
        <v>6657.967474874614</v>
      </c>
      <c r="K3573" s="38" t="n">
        <v>3166.666666666667</v>
      </c>
      <c r="L3573" s="38" t="n">
        <v>150</v>
      </c>
      <c r="M3573" s="38">
        <f>I3573+J3573+K3573+L3573</f>
        <v/>
      </c>
      <c r="N3573" s="38">
        <f>M3573*'Dashboard &amp; Optimisation'!$B$18/('Dashboard &amp; Optimisation'!$B$16/3.6)</f>
        <v/>
      </c>
      <c r="O3573" s="38" t="n">
        <v>833.2864639907375</v>
      </c>
      <c r="P3573" s="39" t="n">
        <v>0.2715077102234196</v>
      </c>
      <c r="Q3573" s="40" t="n">
        <v>5.689672816037082</v>
      </c>
      <c r="R3573" s="38" t="n">
        <v>775.2215753515566</v>
      </c>
      <c r="S3573" s="38">
        <f>R3573*IF(A3573=4, 2.0, 3.0)</f>
        <v/>
      </c>
      <c r="T3573" s="37">
        <f>'Dashboard &amp; Optimisation'!$B$18*U3573</f>
        <v/>
      </c>
      <c r="U3573" s="26">
        <f>MIN(1, S3573/M3573)</f>
        <v/>
      </c>
      <c r="V3573" s="26">
        <f>N3573/(N3573+O3573)</f>
        <v/>
      </c>
      <c r="W3573" s="26">
        <f>U3573*V3573</f>
        <v/>
      </c>
      <c r="X3573" s="39">
        <f>T3573/N3573</f>
        <v/>
      </c>
      <c r="Y3573" s="41">
        <f>IF(W3573=MAXIFS(W$2:W$7201, A$2:A$7201, A3573, B$2:B$7201, B3573), "OPTIMAL", "")</f>
        <v/>
      </c>
    </row>
    <row r="3574" ht="20" customHeight="1">
      <c r="A3574" s="28" t="n">
        <v>4</v>
      </c>
      <c r="B3574" s="28" t="n">
        <v>45</v>
      </c>
      <c r="C3574" s="29" t="n">
        <v>120</v>
      </c>
      <c r="D3574" s="29" t="n">
        <v>3</v>
      </c>
      <c r="E3574" s="30" t="n">
        <v>4</v>
      </c>
      <c r="F3574" s="29" t="n">
        <v>1.5</v>
      </c>
      <c r="G3574" s="28" t="n">
        <v>150</v>
      </c>
      <c r="H3574" s="30" t="inlineStr">
        <is>
          <t>ON</t>
        </is>
      </c>
      <c r="I3574" s="31" t="n">
        <v>1132.611974342026</v>
      </c>
      <c r="J3574" s="31" t="n">
        <v>6657.967474874614</v>
      </c>
      <c r="K3574" s="31" t="n">
        <v>3166.666666666667</v>
      </c>
      <c r="L3574" s="31" t="n">
        <v>150</v>
      </c>
      <c r="M3574" s="31">
        <f>I3574+J3574+K3574+L3574</f>
        <v/>
      </c>
      <c r="N3574" s="31">
        <f>M3574*'Dashboard &amp; Optimisation'!$B$18/('Dashboard &amp; Optimisation'!$B$16/3.6)</f>
        <v/>
      </c>
      <c r="O3574" s="31" t="n">
        <v>833.2864639907375</v>
      </c>
      <c r="P3574" s="32" t="n">
        <v>0.06849764286389622</v>
      </c>
      <c r="Q3574" s="33" t="n">
        <v>5.689672816037082</v>
      </c>
      <c r="R3574" s="31" t="n">
        <v>3072.786537453721</v>
      </c>
      <c r="S3574" s="31">
        <f>R3574*IF(A3574=4, 2.0, 3.0)</f>
        <v/>
      </c>
      <c r="T3574" s="29">
        <f>'Dashboard &amp; Optimisation'!$B$18*U3574</f>
        <v/>
      </c>
      <c r="U3574" s="34">
        <f>MIN(1, S3574/M3574)</f>
        <v/>
      </c>
      <c r="V3574" s="34">
        <f>N3574/(N3574+O3574)</f>
        <v/>
      </c>
      <c r="W3574" s="34">
        <f>U3574*V3574</f>
        <v/>
      </c>
      <c r="X3574" s="32">
        <f>T3574/N3574</f>
        <v/>
      </c>
      <c r="Y3574" s="35">
        <f>IF(W3574=MAXIFS(W$2:W$7201, A$2:A$7201, A3574, B$2:B$7201, B3574), "OPTIMAL", "")</f>
        <v/>
      </c>
    </row>
    <row r="3575" ht="20" customHeight="1">
      <c r="A3575" s="36" t="n">
        <v>4</v>
      </c>
      <c r="B3575" s="36" t="n">
        <v>45</v>
      </c>
      <c r="C3575" s="37" t="n">
        <v>120</v>
      </c>
      <c r="D3575" s="37" t="n">
        <v>3</v>
      </c>
      <c r="E3575" s="6" t="n">
        <v>4</v>
      </c>
      <c r="F3575" s="37" t="n">
        <v>1.5</v>
      </c>
      <c r="G3575" s="36" t="n">
        <v>150</v>
      </c>
      <c r="H3575" s="6" t="inlineStr">
        <is>
          <t>OFF</t>
        </is>
      </c>
      <c r="I3575" s="38" t="n">
        <v>1132.611974342026</v>
      </c>
      <c r="J3575" s="38" t="n">
        <v>6657.967474874614</v>
      </c>
      <c r="K3575" s="38" t="n">
        <v>3166.666666666667</v>
      </c>
      <c r="L3575" s="38" t="n">
        <v>150</v>
      </c>
      <c r="M3575" s="38">
        <f>I3575+J3575+K3575+L3575</f>
        <v/>
      </c>
      <c r="N3575" s="38">
        <f>M3575*'Dashboard &amp; Optimisation'!$B$18/('Dashboard &amp; Optimisation'!$B$16/3.6)</f>
        <v/>
      </c>
      <c r="O3575" s="38" t="n">
        <v>833.2864639907375</v>
      </c>
      <c r="P3575" s="39" t="n">
        <v>0.2721708558196358</v>
      </c>
      <c r="Q3575" s="40" t="n">
        <v>5.689672816037082</v>
      </c>
      <c r="R3575" s="38" t="n">
        <v>773.3327442633123</v>
      </c>
      <c r="S3575" s="38">
        <f>R3575*IF(A3575=4, 2.0, 3.0)</f>
        <v/>
      </c>
      <c r="T3575" s="37">
        <f>'Dashboard &amp; Optimisation'!$B$18*U3575</f>
        <v/>
      </c>
      <c r="U3575" s="26">
        <f>MIN(1, S3575/M3575)</f>
        <v/>
      </c>
      <c r="V3575" s="26">
        <f>N3575/(N3575+O3575)</f>
        <v/>
      </c>
      <c r="W3575" s="26">
        <f>U3575*V3575</f>
        <v/>
      </c>
      <c r="X3575" s="39">
        <f>T3575/N3575</f>
        <v/>
      </c>
      <c r="Y3575" s="41">
        <f>IF(W3575=MAXIFS(W$2:W$7201, A$2:A$7201, A3575, B$2:B$7201, B3575), "OPTIMAL", "")</f>
        <v/>
      </c>
    </row>
    <row r="3576" ht="20" customHeight="1">
      <c r="A3576" s="28" t="n">
        <v>4</v>
      </c>
      <c r="B3576" s="28" t="n">
        <v>45</v>
      </c>
      <c r="C3576" s="29" t="n">
        <v>120</v>
      </c>
      <c r="D3576" s="29" t="n">
        <v>3</v>
      </c>
      <c r="E3576" s="30" t="n">
        <v>4</v>
      </c>
      <c r="F3576" s="29" t="n">
        <v>1.5</v>
      </c>
      <c r="G3576" s="28" t="n">
        <v>200</v>
      </c>
      <c r="H3576" s="30" t="inlineStr">
        <is>
          <t>ON</t>
        </is>
      </c>
      <c r="I3576" s="31" t="n">
        <v>1132.611974342026</v>
      </c>
      <c r="J3576" s="31" t="n">
        <v>6657.967474874614</v>
      </c>
      <c r="K3576" s="31" t="n">
        <v>3166.666666666667</v>
      </c>
      <c r="L3576" s="31" t="n">
        <v>150</v>
      </c>
      <c r="M3576" s="31">
        <f>I3576+J3576+K3576+L3576</f>
        <v/>
      </c>
      <c r="N3576" s="31">
        <f>M3576*'Dashboard &amp; Optimisation'!$B$18/('Dashboard &amp; Optimisation'!$B$16/3.6)</f>
        <v/>
      </c>
      <c r="O3576" s="31" t="n">
        <v>833.2864639907375</v>
      </c>
      <c r="P3576" s="32" t="n">
        <v>0.06916078846011245</v>
      </c>
      <c r="Q3576" s="33" t="n">
        <v>5.689672816037082</v>
      </c>
      <c r="R3576" s="31" t="n">
        <v>3043.323240319678</v>
      </c>
      <c r="S3576" s="31">
        <f>R3576*IF(A3576=4, 2.0, 3.0)</f>
        <v/>
      </c>
      <c r="T3576" s="29">
        <f>'Dashboard &amp; Optimisation'!$B$18*U3576</f>
        <v/>
      </c>
      <c r="U3576" s="34">
        <f>MIN(1, S3576/M3576)</f>
        <v/>
      </c>
      <c r="V3576" s="34">
        <f>N3576/(N3576+O3576)</f>
        <v/>
      </c>
      <c r="W3576" s="34">
        <f>U3576*V3576</f>
        <v/>
      </c>
      <c r="X3576" s="32">
        <f>T3576/N3576</f>
        <v/>
      </c>
      <c r="Y3576" s="35">
        <f>IF(W3576=MAXIFS(W$2:W$7201, A$2:A$7201, A3576, B$2:B$7201, B3576), "OPTIMAL", "")</f>
        <v/>
      </c>
    </row>
    <row r="3577" ht="20" customHeight="1">
      <c r="A3577" s="36" t="n">
        <v>4</v>
      </c>
      <c r="B3577" s="36" t="n">
        <v>45</v>
      </c>
      <c r="C3577" s="37" t="n">
        <v>120</v>
      </c>
      <c r="D3577" s="37" t="n">
        <v>3</v>
      </c>
      <c r="E3577" s="6" t="n">
        <v>4</v>
      </c>
      <c r="F3577" s="37" t="n">
        <v>1.5</v>
      </c>
      <c r="G3577" s="36" t="n">
        <v>200</v>
      </c>
      <c r="H3577" s="6" t="inlineStr">
        <is>
          <t>OFF</t>
        </is>
      </c>
      <c r="I3577" s="38" t="n">
        <v>1132.611974342026</v>
      </c>
      <c r="J3577" s="38" t="n">
        <v>6657.967474874614</v>
      </c>
      <c r="K3577" s="38" t="n">
        <v>3166.666666666667</v>
      </c>
      <c r="L3577" s="38" t="n">
        <v>150</v>
      </c>
      <c r="M3577" s="38">
        <f>I3577+J3577+K3577+L3577</f>
        <v/>
      </c>
      <c r="N3577" s="38">
        <f>M3577*'Dashboard &amp; Optimisation'!$B$18/('Dashboard &amp; Optimisation'!$B$16/3.6)</f>
        <v/>
      </c>
      <c r="O3577" s="38" t="n">
        <v>833.2864639907375</v>
      </c>
      <c r="P3577" s="39" t="n">
        <v>0.272834001415852</v>
      </c>
      <c r="Q3577" s="40" t="n">
        <v>5.689672816037082</v>
      </c>
      <c r="R3577" s="38" t="n">
        <v>771.4530950952955</v>
      </c>
      <c r="S3577" s="38">
        <f>R3577*IF(A3577=4, 2.0, 3.0)</f>
        <v/>
      </c>
      <c r="T3577" s="37">
        <f>'Dashboard &amp; Optimisation'!$B$18*U3577</f>
        <v/>
      </c>
      <c r="U3577" s="26">
        <f>MIN(1, S3577/M3577)</f>
        <v/>
      </c>
      <c r="V3577" s="26">
        <f>N3577/(N3577+O3577)</f>
        <v/>
      </c>
      <c r="W3577" s="26">
        <f>U3577*V3577</f>
        <v/>
      </c>
      <c r="X3577" s="39">
        <f>T3577/N3577</f>
        <v/>
      </c>
      <c r="Y3577" s="41">
        <f>IF(W3577=MAXIFS(W$2:W$7201, A$2:A$7201, A3577, B$2:B$7201, B3577), "OPTIMAL", "")</f>
        <v/>
      </c>
    </row>
    <row r="3578" ht="20" customHeight="1">
      <c r="A3578" s="28" t="n">
        <v>4</v>
      </c>
      <c r="B3578" s="28" t="n">
        <v>45</v>
      </c>
      <c r="C3578" s="29" t="n">
        <v>120</v>
      </c>
      <c r="D3578" s="29" t="n">
        <v>3</v>
      </c>
      <c r="E3578" s="30" t="n">
        <v>4</v>
      </c>
      <c r="F3578" s="29" t="n">
        <v>2</v>
      </c>
      <c r="G3578" s="28" t="n">
        <v>50</v>
      </c>
      <c r="H3578" s="30" t="inlineStr">
        <is>
          <t>ON</t>
        </is>
      </c>
      <c r="I3578" s="31" t="n">
        <v>1132.611974342026</v>
      </c>
      <c r="J3578" s="31" t="n">
        <v>6657.967474874614</v>
      </c>
      <c r="K3578" s="31" t="n">
        <v>3166.666666666667</v>
      </c>
      <c r="L3578" s="31" t="n">
        <v>150</v>
      </c>
      <c r="M3578" s="31">
        <f>I3578+J3578+K3578+L3578</f>
        <v/>
      </c>
      <c r="N3578" s="31">
        <f>M3578*'Dashboard &amp; Optimisation'!$B$18/('Dashboard &amp; Optimisation'!$B$16/3.6)</f>
        <v/>
      </c>
      <c r="O3578" s="31" t="n">
        <v>910.5231093950913</v>
      </c>
      <c r="P3578" s="32" t="n">
        <v>0.06391873359169503</v>
      </c>
      <c r="Q3578" s="33" t="n">
        <v>7.519563754716109</v>
      </c>
      <c r="R3578" s="31" t="n">
        <v>3323.422690019307</v>
      </c>
      <c r="S3578" s="31">
        <f>R3578*IF(A3578=4, 2.0, 3.0)</f>
        <v/>
      </c>
      <c r="T3578" s="29">
        <f>'Dashboard &amp; Optimisation'!$B$18*U3578</f>
        <v/>
      </c>
      <c r="U3578" s="34">
        <f>MIN(1, S3578/M3578)</f>
        <v/>
      </c>
      <c r="V3578" s="34">
        <f>N3578/(N3578+O3578)</f>
        <v/>
      </c>
      <c r="W3578" s="34">
        <f>U3578*V3578</f>
        <v/>
      </c>
      <c r="X3578" s="32">
        <f>T3578/N3578</f>
        <v/>
      </c>
      <c r="Y3578" s="35">
        <f>IF(W3578=MAXIFS(W$2:W$7201, A$2:A$7201, A3578, B$2:B$7201, B3578), "OPTIMAL", "")</f>
        <v/>
      </c>
    </row>
    <row r="3579" ht="20" customHeight="1">
      <c r="A3579" s="36" t="n">
        <v>4</v>
      </c>
      <c r="B3579" s="36" t="n">
        <v>45</v>
      </c>
      <c r="C3579" s="37" t="n">
        <v>120</v>
      </c>
      <c r="D3579" s="37" t="n">
        <v>3</v>
      </c>
      <c r="E3579" s="6" t="n">
        <v>4</v>
      </c>
      <c r="F3579" s="37" t="n">
        <v>2</v>
      </c>
      <c r="G3579" s="36" t="n">
        <v>50</v>
      </c>
      <c r="H3579" s="6" t="inlineStr">
        <is>
          <t>OFF</t>
        </is>
      </c>
      <c r="I3579" s="38" t="n">
        <v>1132.611974342026</v>
      </c>
      <c r="J3579" s="38" t="n">
        <v>6657.967474874614</v>
      </c>
      <c r="K3579" s="38" t="n">
        <v>3166.666666666667</v>
      </c>
      <c r="L3579" s="38" t="n">
        <v>150</v>
      </c>
      <c r="M3579" s="38">
        <f>I3579+J3579+K3579+L3579</f>
        <v/>
      </c>
      <c r="N3579" s="38">
        <f>M3579*'Dashboard &amp; Optimisation'!$B$18/('Dashboard &amp; Optimisation'!$B$16/3.6)</f>
        <v/>
      </c>
      <c r="O3579" s="38" t="n">
        <v>910.5231093950913</v>
      </c>
      <c r="P3579" s="39" t="n">
        <v>0.2684234428228554</v>
      </c>
      <c r="Q3579" s="40" t="n">
        <v>7.519563754716109</v>
      </c>
      <c r="R3579" s="38" t="n">
        <v>791.394996286259</v>
      </c>
      <c r="S3579" s="38">
        <f>R3579*IF(A3579=4, 2.0, 3.0)</f>
        <v/>
      </c>
      <c r="T3579" s="37">
        <f>'Dashboard &amp; Optimisation'!$B$18*U3579</f>
        <v/>
      </c>
      <c r="U3579" s="26">
        <f>MIN(1, S3579/M3579)</f>
        <v/>
      </c>
      <c r="V3579" s="26">
        <f>N3579/(N3579+O3579)</f>
        <v/>
      </c>
      <c r="W3579" s="26">
        <f>U3579*V3579</f>
        <v/>
      </c>
      <c r="X3579" s="39">
        <f>T3579/N3579</f>
        <v/>
      </c>
      <c r="Y3579" s="41">
        <f>IF(W3579=MAXIFS(W$2:W$7201, A$2:A$7201, A3579, B$2:B$7201, B3579), "OPTIMAL", "")</f>
        <v/>
      </c>
    </row>
    <row r="3580" ht="20" customHeight="1">
      <c r="A3580" s="28" t="n">
        <v>4</v>
      </c>
      <c r="B3580" s="28" t="n">
        <v>45</v>
      </c>
      <c r="C3580" s="29" t="n">
        <v>120</v>
      </c>
      <c r="D3580" s="29" t="n">
        <v>3</v>
      </c>
      <c r="E3580" s="30" t="n">
        <v>4</v>
      </c>
      <c r="F3580" s="29" t="n">
        <v>2</v>
      </c>
      <c r="G3580" s="28" t="n">
        <v>100</v>
      </c>
      <c r="H3580" s="30" t="inlineStr">
        <is>
          <t>ON</t>
        </is>
      </c>
      <c r="I3580" s="31" t="n">
        <v>1132.611974342026</v>
      </c>
      <c r="J3580" s="31" t="n">
        <v>6657.967474874614</v>
      </c>
      <c r="K3580" s="31" t="n">
        <v>3166.666666666667</v>
      </c>
      <c r="L3580" s="31" t="n">
        <v>150</v>
      </c>
      <c r="M3580" s="31">
        <f>I3580+J3580+K3580+L3580</f>
        <v/>
      </c>
      <c r="N3580" s="31">
        <f>M3580*'Dashboard &amp; Optimisation'!$B$18/('Dashboard &amp; Optimisation'!$B$16/3.6)</f>
        <v/>
      </c>
      <c r="O3580" s="31" t="n">
        <v>910.5231093950913</v>
      </c>
      <c r="P3580" s="32" t="n">
        <v>0.06458187918791126</v>
      </c>
      <c r="Q3580" s="33" t="n">
        <v>7.519563754716109</v>
      </c>
      <c r="R3580" s="31" t="n">
        <v>3289.296815254362</v>
      </c>
      <c r="S3580" s="31">
        <f>R3580*IF(A3580=4, 2.0, 3.0)</f>
        <v/>
      </c>
      <c r="T3580" s="29">
        <f>'Dashboard &amp; Optimisation'!$B$18*U3580</f>
        <v/>
      </c>
      <c r="U3580" s="34">
        <f>MIN(1, S3580/M3580)</f>
        <v/>
      </c>
      <c r="V3580" s="34">
        <f>N3580/(N3580+O3580)</f>
        <v/>
      </c>
      <c r="W3580" s="34">
        <f>U3580*V3580</f>
        <v/>
      </c>
      <c r="X3580" s="32">
        <f>T3580/N3580</f>
        <v/>
      </c>
      <c r="Y3580" s="35">
        <f>IF(W3580=MAXIFS(W$2:W$7201, A$2:A$7201, A3580, B$2:B$7201, B3580), "OPTIMAL", "")</f>
        <v/>
      </c>
    </row>
    <row r="3581" ht="20" customHeight="1">
      <c r="A3581" s="36" t="n">
        <v>4</v>
      </c>
      <c r="B3581" s="36" t="n">
        <v>45</v>
      </c>
      <c r="C3581" s="37" t="n">
        <v>120</v>
      </c>
      <c r="D3581" s="37" t="n">
        <v>3</v>
      </c>
      <c r="E3581" s="6" t="n">
        <v>4</v>
      </c>
      <c r="F3581" s="37" t="n">
        <v>2</v>
      </c>
      <c r="G3581" s="36" t="n">
        <v>100</v>
      </c>
      <c r="H3581" s="6" t="inlineStr">
        <is>
          <t>OFF</t>
        </is>
      </c>
      <c r="I3581" s="38" t="n">
        <v>1132.611974342026</v>
      </c>
      <c r="J3581" s="38" t="n">
        <v>6657.967474874614</v>
      </c>
      <c r="K3581" s="38" t="n">
        <v>3166.666666666667</v>
      </c>
      <c r="L3581" s="38" t="n">
        <v>150</v>
      </c>
      <c r="M3581" s="38">
        <f>I3581+J3581+K3581+L3581</f>
        <v/>
      </c>
      <c r="N3581" s="38">
        <f>M3581*'Dashboard &amp; Optimisation'!$B$18/('Dashboard &amp; Optimisation'!$B$16/3.6)</f>
        <v/>
      </c>
      <c r="O3581" s="38" t="n">
        <v>910.5231093950913</v>
      </c>
      <c r="P3581" s="39" t="n">
        <v>0.2690865884190716</v>
      </c>
      <c r="Q3581" s="40" t="n">
        <v>7.519563754716109</v>
      </c>
      <c r="R3581" s="38" t="n">
        <v>789.4446571417549</v>
      </c>
      <c r="S3581" s="38">
        <f>R3581*IF(A3581=4, 2.0, 3.0)</f>
        <v/>
      </c>
      <c r="T3581" s="37">
        <f>'Dashboard &amp; Optimisation'!$B$18*U3581</f>
        <v/>
      </c>
      <c r="U3581" s="26">
        <f>MIN(1, S3581/M3581)</f>
        <v/>
      </c>
      <c r="V3581" s="26">
        <f>N3581/(N3581+O3581)</f>
        <v/>
      </c>
      <c r="W3581" s="26">
        <f>U3581*V3581</f>
        <v/>
      </c>
      <c r="X3581" s="39">
        <f>T3581/N3581</f>
        <v/>
      </c>
      <c r="Y3581" s="41">
        <f>IF(W3581=MAXIFS(W$2:W$7201, A$2:A$7201, A3581, B$2:B$7201, B3581), "OPTIMAL", "")</f>
        <v/>
      </c>
    </row>
    <row r="3582" ht="20" customHeight="1">
      <c r="A3582" s="28" t="n">
        <v>4</v>
      </c>
      <c r="B3582" s="28" t="n">
        <v>45</v>
      </c>
      <c r="C3582" s="29" t="n">
        <v>120</v>
      </c>
      <c r="D3582" s="29" t="n">
        <v>3</v>
      </c>
      <c r="E3582" s="30" t="n">
        <v>4</v>
      </c>
      <c r="F3582" s="29" t="n">
        <v>2</v>
      </c>
      <c r="G3582" s="28" t="n">
        <v>150</v>
      </c>
      <c r="H3582" s="30" t="inlineStr">
        <is>
          <t>ON</t>
        </is>
      </c>
      <c r="I3582" s="31" t="n">
        <v>1132.611974342026</v>
      </c>
      <c r="J3582" s="31" t="n">
        <v>6657.967474874614</v>
      </c>
      <c r="K3582" s="31" t="n">
        <v>3166.666666666667</v>
      </c>
      <c r="L3582" s="31" t="n">
        <v>150</v>
      </c>
      <c r="M3582" s="31">
        <f>I3582+J3582+K3582+L3582</f>
        <v/>
      </c>
      <c r="N3582" s="31">
        <f>M3582*'Dashboard &amp; Optimisation'!$B$18/('Dashboard &amp; Optimisation'!$B$16/3.6)</f>
        <v/>
      </c>
      <c r="O3582" s="31" t="n">
        <v>910.5231093950913</v>
      </c>
      <c r="P3582" s="32" t="n">
        <v>0.06524502478412748</v>
      </c>
      <c r="Q3582" s="33" t="n">
        <v>7.519563754716109</v>
      </c>
      <c r="R3582" s="31" t="n">
        <v>3255.864646213105</v>
      </c>
      <c r="S3582" s="31">
        <f>R3582*IF(A3582=4, 2.0, 3.0)</f>
        <v/>
      </c>
      <c r="T3582" s="29">
        <f>'Dashboard &amp; Optimisation'!$B$18*U3582</f>
        <v/>
      </c>
      <c r="U3582" s="34">
        <f>MIN(1, S3582/M3582)</f>
        <v/>
      </c>
      <c r="V3582" s="34">
        <f>N3582/(N3582+O3582)</f>
        <v/>
      </c>
      <c r="W3582" s="34">
        <f>U3582*V3582</f>
        <v/>
      </c>
      <c r="X3582" s="32">
        <f>T3582/N3582</f>
        <v/>
      </c>
      <c r="Y3582" s="35">
        <f>IF(W3582=MAXIFS(W$2:W$7201, A$2:A$7201, A3582, B$2:B$7201, B3582), "OPTIMAL", "")</f>
        <v/>
      </c>
    </row>
    <row r="3583" ht="20" customHeight="1">
      <c r="A3583" s="36" t="n">
        <v>4</v>
      </c>
      <c r="B3583" s="36" t="n">
        <v>45</v>
      </c>
      <c r="C3583" s="37" t="n">
        <v>120</v>
      </c>
      <c r="D3583" s="37" t="n">
        <v>3</v>
      </c>
      <c r="E3583" s="6" t="n">
        <v>4</v>
      </c>
      <c r="F3583" s="37" t="n">
        <v>2</v>
      </c>
      <c r="G3583" s="36" t="n">
        <v>150</v>
      </c>
      <c r="H3583" s="6" t="inlineStr">
        <is>
          <t>OFF</t>
        </is>
      </c>
      <c r="I3583" s="38" t="n">
        <v>1132.611974342026</v>
      </c>
      <c r="J3583" s="38" t="n">
        <v>6657.967474874614</v>
      </c>
      <c r="K3583" s="38" t="n">
        <v>3166.666666666667</v>
      </c>
      <c r="L3583" s="38" t="n">
        <v>150</v>
      </c>
      <c r="M3583" s="38">
        <f>I3583+J3583+K3583+L3583</f>
        <v/>
      </c>
      <c r="N3583" s="38">
        <f>M3583*'Dashboard &amp; Optimisation'!$B$18/('Dashboard &amp; Optimisation'!$B$16/3.6)</f>
        <v/>
      </c>
      <c r="O3583" s="38" t="n">
        <v>910.5231093950913</v>
      </c>
      <c r="P3583" s="39" t="n">
        <v>0.2697497340152878</v>
      </c>
      <c r="Q3583" s="40" t="n">
        <v>7.519563754716109</v>
      </c>
      <c r="R3583" s="38" t="n">
        <v>787.5039073213665</v>
      </c>
      <c r="S3583" s="38">
        <f>R3583*IF(A3583=4, 2.0, 3.0)</f>
        <v/>
      </c>
      <c r="T3583" s="37">
        <f>'Dashboard &amp; Optimisation'!$B$18*U3583</f>
        <v/>
      </c>
      <c r="U3583" s="26">
        <f>MIN(1, S3583/M3583)</f>
        <v/>
      </c>
      <c r="V3583" s="26">
        <f>N3583/(N3583+O3583)</f>
        <v/>
      </c>
      <c r="W3583" s="26">
        <f>U3583*V3583</f>
        <v/>
      </c>
      <c r="X3583" s="39">
        <f>T3583/N3583</f>
        <v/>
      </c>
      <c r="Y3583" s="41">
        <f>IF(W3583=MAXIFS(W$2:W$7201, A$2:A$7201, A3583, B$2:B$7201, B3583), "OPTIMAL", "")</f>
        <v/>
      </c>
    </row>
    <row r="3584" ht="20" customHeight="1">
      <c r="A3584" s="28" t="n">
        <v>4</v>
      </c>
      <c r="B3584" s="28" t="n">
        <v>45</v>
      </c>
      <c r="C3584" s="29" t="n">
        <v>120</v>
      </c>
      <c r="D3584" s="29" t="n">
        <v>3</v>
      </c>
      <c r="E3584" s="30" t="n">
        <v>4</v>
      </c>
      <c r="F3584" s="29" t="n">
        <v>2</v>
      </c>
      <c r="G3584" s="28" t="n">
        <v>200</v>
      </c>
      <c r="H3584" s="30" t="inlineStr">
        <is>
          <t>ON</t>
        </is>
      </c>
      <c r="I3584" s="31" t="n">
        <v>1132.611974342026</v>
      </c>
      <c r="J3584" s="31" t="n">
        <v>6657.967474874614</v>
      </c>
      <c r="K3584" s="31" t="n">
        <v>3166.666666666667</v>
      </c>
      <c r="L3584" s="31" t="n">
        <v>150</v>
      </c>
      <c r="M3584" s="31">
        <f>I3584+J3584+K3584+L3584</f>
        <v/>
      </c>
      <c r="N3584" s="31">
        <f>M3584*'Dashboard &amp; Optimisation'!$B$18/('Dashboard &amp; Optimisation'!$B$16/3.6)</f>
        <v/>
      </c>
      <c r="O3584" s="31" t="n">
        <v>910.5231093950913</v>
      </c>
      <c r="P3584" s="32" t="n">
        <v>0.06590817038034372</v>
      </c>
      <c r="Q3584" s="33" t="n">
        <v>7.519563754716109</v>
      </c>
      <c r="R3584" s="31" t="n">
        <v>3223.105243402308</v>
      </c>
      <c r="S3584" s="31">
        <f>R3584*IF(A3584=4, 2.0, 3.0)</f>
        <v/>
      </c>
      <c r="T3584" s="29">
        <f>'Dashboard &amp; Optimisation'!$B$18*U3584</f>
        <v/>
      </c>
      <c r="U3584" s="34">
        <f>MIN(1, S3584/M3584)</f>
        <v/>
      </c>
      <c r="V3584" s="34">
        <f>N3584/(N3584+O3584)</f>
        <v/>
      </c>
      <c r="W3584" s="34">
        <f>U3584*V3584</f>
        <v/>
      </c>
      <c r="X3584" s="32">
        <f>T3584/N3584</f>
        <v/>
      </c>
      <c r="Y3584" s="35">
        <f>IF(W3584=MAXIFS(W$2:W$7201, A$2:A$7201, A3584, B$2:B$7201, B3584), "OPTIMAL", "")</f>
        <v/>
      </c>
    </row>
    <row r="3585" ht="20" customHeight="1">
      <c r="A3585" s="36" t="n">
        <v>4</v>
      </c>
      <c r="B3585" s="36" t="n">
        <v>45</v>
      </c>
      <c r="C3585" s="37" t="n">
        <v>120</v>
      </c>
      <c r="D3585" s="37" t="n">
        <v>3</v>
      </c>
      <c r="E3585" s="6" t="n">
        <v>4</v>
      </c>
      <c r="F3585" s="37" t="n">
        <v>2</v>
      </c>
      <c r="G3585" s="36" t="n">
        <v>200</v>
      </c>
      <c r="H3585" s="6" t="inlineStr">
        <is>
          <t>OFF</t>
        </is>
      </c>
      <c r="I3585" s="38" t="n">
        <v>1132.611974342026</v>
      </c>
      <c r="J3585" s="38" t="n">
        <v>6657.967474874614</v>
      </c>
      <c r="K3585" s="38" t="n">
        <v>3166.666666666667</v>
      </c>
      <c r="L3585" s="38" t="n">
        <v>150</v>
      </c>
      <c r="M3585" s="38">
        <f>I3585+J3585+K3585+L3585</f>
        <v/>
      </c>
      <c r="N3585" s="38">
        <f>M3585*'Dashboard &amp; Optimisation'!$B$18/('Dashboard &amp; Optimisation'!$B$16/3.6)</f>
        <v/>
      </c>
      <c r="O3585" s="38" t="n">
        <v>910.5231093950913</v>
      </c>
      <c r="P3585" s="39" t="n">
        <v>0.2704128796115041</v>
      </c>
      <c r="Q3585" s="40" t="n">
        <v>7.519563754716109</v>
      </c>
      <c r="R3585" s="38" t="n">
        <v>785.572676276109</v>
      </c>
      <c r="S3585" s="38">
        <f>R3585*IF(A3585=4, 2.0, 3.0)</f>
        <v/>
      </c>
      <c r="T3585" s="37">
        <f>'Dashboard &amp; Optimisation'!$B$18*U3585</f>
        <v/>
      </c>
      <c r="U3585" s="26">
        <f>MIN(1, S3585/M3585)</f>
        <v/>
      </c>
      <c r="V3585" s="26">
        <f>N3585/(N3585+O3585)</f>
        <v/>
      </c>
      <c r="W3585" s="26">
        <f>U3585*V3585</f>
        <v/>
      </c>
      <c r="X3585" s="39">
        <f>T3585/N3585</f>
        <v/>
      </c>
      <c r="Y3585" s="41">
        <f>IF(W3585=MAXIFS(W$2:W$7201, A$2:A$7201, A3585, B$2:B$7201, B3585), "OPTIMAL", "")</f>
        <v/>
      </c>
    </row>
    <row r="3586" ht="20" customHeight="1">
      <c r="A3586" s="28" t="n">
        <v>4</v>
      </c>
      <c r="B3586" s="28" t="n">
        <v>45</v>
      </c>
      <c r="C3586" s="29" t="n">
        <v>120</v>
      </c>
      <c r="D3586" s="29" t="n">
        <v>3</v>
      </c>
      <c r="E3586" s="30" t="n">
        <v>8</v>
      </c>
      <c r="F3586" s="29" t="n">
        <v>1.5</v>
      </c>
      <c r="G3586" s="28" t="n">
        <v>50</v>
      </c>
      <c r="H3586" s="30" t="inlineStr">
        <is>
          <t>ON</t>
        </is>
      </c>
      <c r="I3586" s="31" t="n">
        <v>1132.611974342026</v>
      </c>
      <c r="J3586" s="31" t="n">
        <v>6657.967474874614</v>
      </c>
      <c r="K3586" s="31" t="n">
        <v>3166.666666666667</v>
      </c>
      <c r="L3586" s="31" t="n">
        <v>150</v>
      </c>
      <c r="M3586" s="31">
        <f>I3586+J3586+K3586+L3586</f>
        <v/>
      </c>
      <c r="N3586" s="31">
        <f>M3586*'Dashboard &amp; Optimisation'!$B$18/('Dashboard &amp; Optimisation'!$B$16/3.6)</f>
        <v/>
      </c>
      <c r="O3586" s="31" t="n">
        <v>1069.37161928518</v>
      </c>
      <c r="P3586" s="32" t="n">
        <v>0.05078536372875048</v>
      </c>
      <c r="Q3586" s="33" t="n">
        <v>11.17934563207417</v>
      </c>
      <c r="R3586" s="31" t="n">
        <v>4261.860180106911</v>
      </c>
      <c r="S3586" s="31">
        <f>R3586*IF(A3586=4, 2.0, 3.0)</f>
        <v/>
      </c>
      <c r="T3586" s="29">
        <f>'Dashboard &amp; Optimisation'!$B$18*U3586</f>
        <v/>
      </c>
      <c r="U3586" s="34">
        <f>MIN(1, S3586/M3586)</f>
        <v/>
      </c>
      <c r="V3586" s="34">
        <f>N3586/(N3586+O3586)</f>
        <v/>
      </c>
      <c r="W3586" s="34">
        <f>U3586*V3586</f>
        <v/>
      </c>
      <c r="X3586" s="32">
        <f>T3586/N3586</f>
        <v/>
      </c>
      <c r="Y3586" s="35">
        <f>IF(W3586=MAXIFS(W$2:W$7201, A$2:A$7201, A3586, B$2:B$7201, B3586), "OPTIMAL", "")</f>
        <v/>
      </c>
    </row>
    <row r="3587" ht="20" customHeight="1">
      <c r="A3587" s="36" t="n">
        <v>4</v>
      </c>
      <c r="B3587" s="36" t="n">
        <v>45</v>
      </c>
      <c r="C3587" s="37" t="n">
        <v>120</v>
      </c>
      <c r="D3587" s="37" t="n">
        <v>3</v>
      </c>
      <c r="E3587" s="6" t="n">
        <v>8</v>
      </c>
      <c r="F3587" s="37" t="n">
        <v>1.5</v>
      </c>
      <c r="G3587" s="36" t="n">
        <v>50</v>
      </c>
      <c r="H3587" s="6" t="inlineStr">
        <is>
          <t>OFF</t>
        </is>
      </c>
      <c r="I3587" s="38" t="n">
        <v>1132.611974342026</v>
      </c>
      <c r="J3587" s="38" t="n">
        <v>6657.967474874614</v>
      </c>
      <c r="K3587" s="38" t="n">
        <v>3166.666666666667</v>
      </c>
      <c r="L3587" s="38" t="n">
        <v>150</v>
      </c>
      <c r="M3587" s="38">
        <f>I3587+J3587+K3587+L3587</f>
        <v/>
      </c>
      <c r="N3587" s="38">
        <f>M3587*'Dashboard &amp; Optimisation'!$B$18/('Dashboard &amp; Optimisation'!$B$16/3.6)</f>
        <v/>
      </c>
      <c r="O3587" s="38" t="n">
        <v>1069.37161928518</v>
      </c>
      <c r="P3587" s="39" t="n">
        <v>0.216080981103858</v>
      </c>
      <c r="Q3587" s="40" t="n">
        <v>11.17934563207417</v>
      </c>
      <c r="R3587" s="38" t="n">
        <v>1001.662054208171</v>
      </c>
      <c r="S3587" s="38">
        <f>R3587*IF(A3587=4, 2.0, 3.0)</f>
        <v/>
      </c>
      <c r="T3587" s="37">
        <f>'Dashboard &amp; Optimisation'!$B$18*U3587</f>
        <v/>
      </c>
      <c r="U3587" s="26">
        <f>MIN(1, S3587/M3587)</f>
        <v/>
      </c>
      <c r="V3587" s="26">
        <f>N3587/(N3587+O3587)</f>
        <v/>
      </c>
      <c r="W3587" s="26">
        <f>U3587*V3587</f>
        <v/>
      </c>
      <c r="X3587" s="39">
        <f>T3587/N3587</f>
        <v/>
      </c>
      <c r="Y3587" s="41">
        <f>IF(W3587=MAXIFS(W$2:W$7201, A$2:A$7201, A3587, B$2:B$7201, B3587), "OPTIMAL", "")</f>
        <v/>
      </c>
    </row>
    <row r="3588" ht="20" customHeight="1">
      <c r="A3588" s="28" t="n">
        <v>4</v>
      </c>
      <c r="B3588" s="28" t="n">
        <v>45</v>
      </c>
      <c r="C3588" s="29" t="n">
        <v>120</v>
      </c>
      <c r="D3588" s="29" t="n">
        <v>3</v>
      </c>
      <c r="E3588" s="30" t="n">
        <v>8</v>
      </c>
      <c r="F3588" s="29" t="n">
        <v>1.5</v>
      </c>
      <c r="G3588" s="28" t="n">
        <v>100</v>
      </c>
      <c r="H3588" s="30" t="inlineStr">
        <is>
          <t>ON</t>
        </is>
      </c>
      <c r="I3588" s="31" t="n">
        <v>1132.611974342026</v>
      </c>
      <c r="J3588" s="31" t="n">
        <v>6657.967474874614</v>
      </c>
      <c r="K3588" s="31" t="n">
        <v>3166.666666666667</v>
      </c>
      <c r="L3588" s="31" t="n">
        <v>150</v>
      </c>
      <c r="M3588" s="31">
        <f>I3588+J3588+K3588+L3588</f>
        <v/>
      </c>
      <c r="N3588" s="31">
        <f>M3588*'Dashboard &amp; Optimisation'!$B$18/('Dashboard &amp; Optimisation'!$B$16/3.6)</f>
        <v/>
      </c>
      <c r="O3588" s="31" t="n">
        <v>1069.37161928518</v>
      </c>
      <c r="P3588" s="32" t="n">
        <v>0.05144850932496671</v>
      </c>
      <c r="Q3588" s="33" t="n">
        <v>11.17934563207417</v>
      </c>
      <c r="R3588" s="31" t="n">
        <v>4206.926930393576</v>
      </c>
      <c r="S3588" s="31">
        <f>R3588*IF(A3588=4, 2.0, 3.0)</f>
        <v/>
      </c>
      <c r="T3588" s="29">
        <f>'Dashboard &amp; Optimisation'!$B$18*U3588</f>
        <v/>
      </c>
      <c r="U3588" s="34">
        <f>MIN(1, S3588/M3588)</f>
        <v/>
      </c>
      <c r="V3588" s="34">
        <f>N3588/(N3588+O3588)</f>
        <v/>
      </c>
      <c r="W3588" s="34">
        <f>U3588*V3588</f>
        <v/>
      </c>
      <c r="X3588" s="32">
        <f>T3588/N3588</f>
        <v/>
      </c>
      <c r="Y3588" s="35">
        <f>IF(W3588=MAXIFS(W$2:W$7201, A$2:A$7201, A3588, B$2:B$7201, B3588), "OPTIMAL", "")</f>
        <v/>
      </c>
    </row>
    <row r="3589" ht="20" customHeight="1">
      <c r="A3589" s="36" t="n">
        <v>4</v>
      </c>
      <c r="B3589" s="36" t="n">
        <v>45</v>
      </c>
      <c r="C3589" s="37" t="n">
        <v>120</v>
      </c>
      <c r="D3589" s="37" t="n">
        <v>3</v>
      </c>
      <c r="E3589" s="6" t="n">
        <v>8</v>
      </c>
      <c r="F3589" s="37" t="n">
        <v>1.5</v>
      </c>
      <c r="G3589" s="36" t="n">
        <v>100</v>
      </c>
      <c r="H3589" s="6" t="inlineStr">
        <is>
          <t>OFF</t>
        </is>
      </c>
      <c r="I3589" s="38" t="n">
        <v>1132.611974342026</v>
      </c>
      <c r="J3589" s="38" t="n">
        <v>6657.967474874614</v>
      </c>
      <c r="K3589" s="38" t="n">
        <v>3166.666666666667</v>
      </c>
      <c r="L3589" s="38" t="n">
        <v>150</v>
      </c>
      <c r="M3589" s="38">
        <f>I3589+J3589+K3589+L3589</f>
        <v/>
      </c>
      <c r="N3589" s="38">
        <f>M3589*'Dashboard &amp; Optimisation'!$B$18/('Dashboard &amp; Optimisation'!$B$16/3.6)</f>
        <v/>
      </c>
      <c r="O3589" s="38" t="n">
        <v>1069.37161928518</v>
      </c>
      <c r="P3589" s="39" t="n">
        <v>0.2167441267000743</v>
      </c>
      <c r="Q3589" s="40" t="n">
        <v>11.17934563207417</v>
      </c>
      <c r="R3589" s="38" t="n">
        <v>998.5973908640789</v>
      </c>
      <c r="S3589" s="38">
        <f>R3589*IF(A3589=4, 2.0, 3.0)</f>
        <v/>
      </c>
      <c r="T3589" s="37">
        <f>'Dashboard &amp; Optimisation'!$B$18*U3589</f>
        <v/>
      </c>
      <c r="U3589" s="26">
        <f>MIN(1, S3589/M3589)</f>
        <v/>
      </c>
      <c r="V3589" s="26">
        <f>N3589/(N3589+O3589)</f>
        <v/>
      </c>
      <c r="W3589" s="26">
        <f>U3589*V3589</f>
        <v/>
      </c>
      <c r="X3589" s="39">
        <f>T3589/N3589</f>
        <v/>
      </c>
      <c r="Y3589" s="41">
        <f>IF(W3589=MAXIFS(W$2:W$7201, A$2:A$7201, A3589, B$2:B$7201, B3589), "OPTIMAL", "")</f>
        <v/>
      </c>
    </row>
    <row r="3590" ht="20" customHeight="1">
      <c r="A3590" s="28" t="n">
        <v>4</v>
      </c>
      <c r="B3590" s="28" t="n">
        <v>45</v>
      </c>
      <c r="C3590" s="29" t="n">
        <v>120</v>
      </c>
      <c r="D3590" s="29" t="n">
        <v>3</v>
      </c>
      <c r="E3590" s="30" t="n">
        <v>8</v>
      </c>
      <c r="F3590" s="29" t="n">
        <v>1.5</v>
      </c>
      <c r="G3590" s="28" t="n">
        <v>150</v>
      </c>
      <c r="H3590" s="30" t="inlineStr">
        <is>
          <t>ON</t>
        </is>
      </c>
      <c r="I3590" s="31" t="n">
        <v>1132.611974342026</v>
      </c>
      <c r="J3590" s="31" t="n">
        <v>6657.967474874614</v>
      </c>
      <c r="K3590" s="31" t="n">
        <v>3166.666666666667</v>
      </c>
      <c r="L3590" s="31" t="n">
        <v>150</v>
      </c>
      <c r="M3590" s="31">
        <f>I3590+J3590+K3590+L3590</f>
        <v/>
      </c>
      <c r="N3590" s="31">
        <f>M3590*'Dashboard &amp; Optimisation'!$B$18/('Dashboard &amp; Optimisation'!$B$16/3.6)</f>
        <v/>
      </c>
      <c r="O3590" s="31" t="n">
        <v>1069.37161928518</v>
      </c>
      <c r="P3590" s="32" t="n">
        <v>0.05211165492118294</v>
      </c>
      <c r="Q3590" s="33" t="n">
        <v>11.17934563207417</v>
      </c>
      <c r="R3590" s="31" t="n">
        <v>4153.391784144365</v>
      </c>
      <c r="S3590" s="31">
        <f>R3590*IF(A3590=4, 2.0, 3.0)</f>
        <v/>
      </c>
      <c r="T3590" s="29">
        <f>'Dashboard &amp; Optimisation'!$B$18*U3590</f>
        <v/>
      </c>
      <c r="U3590" s="34">
        <f>MIN(1, S3590/M3590)</f>
        <v/>
      </c>
      <c r="V3590" s="34">
        <f>N3590/(N3590+O3590)</f>
        <v/>
      </c>
      <c r="W3590" s="34">
        <f>U3590*V3590</f>
        <v/>
      </c>
      <c r="X3590" s="32">
        <f>T3590/N3590</f>
        <v/>
      </c>
      <c r="Y3590" s="35">
        <f>IF(W3590=MAXIFS(W$2:W$7201, A$2:A$7201, A3590, B$2:B$7201, B3590), "OPTIMAL", "")</f>
        <v/>
      </c>
    </row>
    <row r="3591" ht="20" customHeight="1">
      <c r="A3591" s="36" t="n">
        <v>4</v>
      </c>
      <c r="B3591" s="36" t="n">
        <v>45</v>
      </c>
      <c r="C3591" s="37" t="n">
        <v>120</v>
      </c>
      <c r="D3591" s="37" t="n">
        <v>3</v>
      </c>
      <c r="E3591" s="6" t="n">
        <v>8</v>
      </c>
      <c r="F3591" s="37" t="n">
        <v>1.5</v>
      </c>
      <c r="G3591" s="36" t="n">
        <v>150</v>
      </c>
      <c r="H3591" s="6" t="inlineStr">
        <is>
          <t>OFF</t>
        </is>
      </c>
      <c r="I3591" s="38" t="n">
        <v>1132.611974342026</v>
      </c>
      <c r="J3591" s="38" t="n">
        <v>6657.967474874614</v>
      </c>
      <c r="K3591" s="38" t="n">
        <v>3166.666666666667</v>
      </c>
      <c r="L3591" s="38" t="n">
        <v>150</v>
      </c>
      <c r="M3591" s="38">
        <f>I3591+J3591+K3591+L3591</f>
        <v/>
      </c>
      <c r="N3591" s="38">
        <f>M3591*'Dashboard &amp; Optimisation'!$B$18/('Dashboard &amp; Optimisation'!$B$16/3.6)</f>
        <v/>
      </c>
      <c r="O3591" s="38" t="n">
        <v>1069.37161928518</v>
      </c>
      <c r="P3591" s="39" t="n">
        <v>0.2174072722962905</v>
      </c>
      <c r="Q3591" s="40" t="n">
        <v>11.17934563207417</v>
      </c>
      <c r="R3591" s="38" t="n">
        <v>995.5514234723256</v>
      </c>
      <c r="S3591" s="38">
        <f>R3591*IF(A3591=4, 2.0, 3.0)</f>
        <v/>
      </c>
      <c r="T3591" s="37">
        <f>'Dashboard &amp; Optimisation'!$B$18*U3591</f>
        <v/>
      </c>
      <c r="U3591" s="26">
        <f>MIN(1, S3591/M3591)</f>
        <v/>
      </c>
      <c r="V3591" s="26">
        <f>N3591/(N3591+O3591)</f>
        <v/>
      </c>
      <c r="W3591" s="26">
        <f>U3591*V3591</f>
        <v/>
      </c>
      <c r="X3591" s="39">
        <f>T3591/N3591</f>
        <v/>
      </c>
      <c r="Y3591" s="41">
        <f>IF(W3591=MAXIFS(W$2:W$7201, A$2:A$7201, A3591, B$2:B$7201, B3591), "OPTIMAL", "")</f>
        <v/>
      </c>
    </row>
    <row r="3592" ht="20" customHeight="1">
      <c r="A3592" s="28" t="n">
        <v>4</v>
      </c>
      <c r="B3592" s="28" t="n">
        <v>45</v>
      </c>
      <c r="C3592" s="29" t="n">
        <v>120</v>
      </c>
      <c r="D3592" s="29" t="n">
        <v>3</v>
      </c>
      <c r="E3592" s="30" t="n">
        <v>8</v>
      </c>
      <c r="F3592" s="29" t="n">
        <v>1.5</v>
      </c>
      <c r="G3592" s="28" t="n">
        <v>200</v>
      </c>
      <c r="H3592" s="30" t="inlineStr">
        <is>
          <t>ON</t>
        </is>
      </c>
      <c r="I3592" s="31" t="n">
        <v>1132.611974342026</v>
      </c>
      <c r="J3592" s="31" t="n">
        <v>6657.967474874614</v>
      </c>
      <c r="K3592" s="31" t="n">
        <v>3166.666666666667</v>
      </c>
      <c r="L3592" s="31" t="n">
        <v>150</v>
      </c>
      <c r="M3592" s="31">
        <f>I3592+J3592+K3592+L3592</f>
        <v/>
      </c>
      <c r="N3592" s="31">
        <f>M3592*'Dashboard &amp; Optimisation'!$B$18/('Dashboard &amp; Optimisation'!$B$16/3.6)</f>
        <v/>
      </c>
      <c r="O3592" s="31" t="n">
        <v>1069.37161928518</v>
      </c>
      <c r="P3592" s="32" t="n">
        <v>0.05277480051739917</v>
      </c>
      <c r="Q3592" s="33" t="n">
        <v>11.17934563207417</v>
      </c>
      <c r="R3592" s="31" t="n">
        <v>4101.20203744683</v>
      </c>
      <c r="S3592" s="31">
        <f>R3592*IF(A3592=4, 2.0, 3.0)</f>
        <v/>
      </c>
      <c r="T3592" s="29">
        <f>'Dashboard &amp; Optimisation'!$B$18*U3592</f>
        <v/>
      </c>
      <c r="U3592" s="34">
        <f>MIN(1, S3592/M3592)</f>
        <v/>
      </c>
      <c r="V3592" s="34">
        <f>N3592/(N3592+O3592)</f>
        <v/>
      </c>
      <c r="W3592" s="34">
        <f>U3592*V3592</f>
        <v/>
      </c>
      <c r="X3592" s="32">
        <f>T3592/N3592</f>
        <v/>
      </c>
      <c r="Y3592" s="35">
        <f>IF(W3592=MAXIFS(W$2:W$7201, A$2:A$7201, A3592, B$2:B$7201, B3592), "OPTIMAL", "")</f>
        <v/>
      </c>
    </row>
    <row r="3593" ht="20" customHeight="1">
      <c r="A3593" s="36" t="n">
        <v>4</v>
      </c>
      <c r="B3593" s="36" t="n">
        <v>45</v>
      </c>
      <c r="C3593" s="37" t="n">
        <v>120</v>
      </c>
      <c r="D3593" s="37" t="n">
        <v>3</v>
      </c>
      <c r="E3593" s="6" t="n">
        <v>8</v>
      </c>
      <c r="F3593" s="37" t="n">
        <v>1.5</v>
      </c>
      <c r="G3593" s="36" t="n">
        <v>200</v>
      </c>
      <c r="H3593" s="6" t="inlineStr">
        <is>
          <t>OFF</t>
        </is>
      </c>
      <c r="I3593" s="38" t="n">
        <v>1132.611974342026</v>
      </c>
      <c r="J3593" s="38" t="n">
        <v>6657.967474874614</v>
      </c>
      <c r="K3593" s="38" t="n">
        <v>3166.666666666667</v>
      </c>
      <c r="L3593" s="38" t="n">
        <v>150</v>
      </c>
      <c r="M3593" s="38">
        <f>I3593+J3593+K3593+L3593</f>
        <v/>
      </c>
      <c r="N3593" s="38">
        <f>M3593*'Dashboard &amp; Optimisation'!$B$18/('Dashboard &amp; Optimisation'!$B$16/3.6)</f>
        <v/>
      </c>
      <c r="O3593" s="38" t="n">
        <v>1069.37161928518</v>
      </c>
      <c r="P3593" s="39" t="n">
        <v>0.2180704178925067</v>
      </c>
      <c r="Q3593" s="40" t="n">
        <v>11.17934563207417</v>
      </c>
      <c r="R3593" s="38" t="n">
        <v>992.5239814714215</v>
      </c>
      <c r="S3593" s="38">
        <f>R3593*IF(A3593=4, 2.0, 3.0)</f>
        <v/>
      </c>
      <c r="T3593" s="37">
        <f>'Dashboard &amp; Optimisation'!$B$18*U3593</f>
        <v/>
      </c>
      <c r="U3593" s="26">
        <f>MIN(1, S3593/M3593)</f>
        <v/>
      </c>
      <c r="V3593" s="26">
        <f>N3593/(N3593+O3593)</f>
        <v/>
      </c>
      <c r="W3593" s="26">
        <f>U3593*V3593</f>
        <v/>
      </c>
      <c r="X3593" s="39">
        <f>T3593/N3593</f>
        <v/>
      </c>
      <c r="Y3593" s="41">
        <f>IF(W3593=MAXIFS(W$2:W$7201, A$2:A$7201, A3593, B$2:B$7201, B3593), "OPTIMAL", "")</f>
        <v/>
      </c>
    </row>
    <row r="3594" ht="20" customHeight="1">
      <c r="A3594" s="28" t="n">
        <v>4</v>
      </c>
      <c r="B3594" s="28" t="n">
        <v>45</v>
      </c>
      <c r="C3594" s="29" t="n">
        <v>120</v>
      </c>
      <c r="D3594" s="29" t="n">
        <v>3</v>
      </c>
      <c r="E3594" s="30" t="n">
        <v>8</v>
      </c>
      <c r="F3594" s="29" t="n">
        <v>2</v>
      </c>
      <c r="G3594" s="28" t="n">
        <v>50</v>
      </c>
      <c r="H3594" s="30" t="inlineStr">
        <is>
          <t>ON</t>
        </is>
      </c>
      <c r="I3594" s="31" t="n">
        <v>1132.611974342026</v>
      </c>
      <c r="J3594" s="31" t="n">
        <v>6657.967474874614</v>
      </c>
      <c r="K3594" s="31" t="n">
        <v>3166.666666666667</v>
      </c>
      <c r="L3594" s="31" t="n">
        <v>150</v>
      </c>
      <c r="M3594" s="31">
        <f>I3594+J3594+K3594+L3594</f>
        <v/>
      </c>
      <c r="N3594" s="31">
        <f>M3594*'Dashboard &amp; Optimisation'!$B$18/('Dashboard &amp; Optimisation'!$B$16/3.6)</f>
        <v/>
      </c>
      <c r="O3594" s="31" t="n">
        <v>1234.334435342746</v>
      </c>
      <c r="P3594" s="32" t="n">
        <v>0.04923017436389377</v>
      </c>
      <c r="Q3594" s="33" t="n">
        <v>14.83912750943222</v>
      </c>
      <c r="R3594" s="31" t="n">
        <v>4481.106699728914</v>
      </c>
      <c r="S3594" s="31">
        <f>R3594*IF(A3594=4, 2.0, 3.0)</f>
        <v/>
      </c>
      <c r="T3594" s="29">
        <f>'Dashboard &amp; Optimisation'!$B$18*U3594</f>
        <v/>
      </c>
      <c r="U3594" s="34">
        <f>MIN(1, S3594/M3594)</f>
        <v/>
      </c>
      <c r="V3594" s="34">
        <f>N3594/(N3594+O3594)</f>
        <v/>
      </c>
      <c r="W3594" s="34">
        <f>U3594*V3594</f>
        <v/>
      </c>
      <c r="X3594" s="32">
        <f>T3594/N3594</f>
        <v/>
      </c>
      <c r="Y3594" s="35">
        <f>IF(W3594=MAXIFS(W$2:W$7201, A$2:A$7201, A3594, B$2:B$7201, B3594), "OPTIMAL", "")</f>
        <v/>
      </c>
    </row>
    <row r="3595" ht="20" customHeight="1">
      <c r="A3595" s="36" t="n">
        <v>4</v>
      </c>
      <c r="B3595" s="36" t="n">
        <v>45</v>
      </c>
      <c r="C3595" s="37" t="n">
        <v>120</v>
      </c>
      <c r="D3595" s="37" t="n">
        <v>3</v>
      </c>
      <c r="E3595" s="6" t="n">
        <v>8</v>
      </c>
      <c r="F3595" s="37" t="n">
        <v>2</v>
      </c>
      <c r="G3595" s="36" t="n">
        <v>50</v>
      </c>
      <c r="H3595" s="6" t="inlineStr">
        <is>
          <t>OFF</t>
        </is>
      </c>
      <c r="I3595" s="38" t="n">
        <v>1132.611974342026</v>
      </c>
      <c r="J3595" s="38" t="n">
        <v>6657.967474874614</v>
      </c>
      <c r="K3595" s="38" t="n">
        <v>3166.666666666667</v>
      </c>
      <c r="L3595" s="38" t="n">
        <v>150</v>
      </c>
      <c r="M3595" s="38">
        <f>I3595+J3595+K3595+L3595</f>
        <v/>
      </c>
      <c r="N3595" s="38">
        <f>M3595*'Dashboard &amp; Optimisation'!$B$18/('Dashboard &amp; Optimisation'!$B$16/3.6)</f>
        <v/>
      </c>
      <c r="O3595" s="38" t="n">
        <v>1234.334435342746</v>
      </c>
      <c r="P3595" s="39" t="n">
        <v>0.2156242305941622</v>
      </c>
      <c r="Q3595" s="40" t="n">
        <v>14.83912750943222</v>
      </c>
      <c r="R3595" s="38" t="n">
        <v>1023.102383080873</v>
      </c>
      <c r="S3595" s="38">
        <f>R3595*IF(A3595=4, 2.0, 3.0)</f>
        <v/>
      </c>
      <c r="T3595" s="37">
        <f>'Dashboard &amp; Optimisation'!$B$18*U3595</f>
        <v/>
      </c>
      <c r="U3595" s="26">
        <f>MIN(1, S3595/M3595)</f>
        <v/>
      </c>
      <c r="V3595" s="26">
        <f>N3595/(N3595+O3595)</f>
        <v/>
      </c>
      <c r="W3595" s="26">
        <f>U3595*V3595</f>
        <v/>
      </c>
      <c r="X3595" s="39">
        <f>T3595/N3595</f>
        <v/>
      </c>
      <c r="Y3595" s="41">
        <f>IF(W3595=MAXIFS(W$2:W$7201, A$2:A$7201, A3595, B$2:B$7201, B3595), "OPTIMAL", "")</f>
        <v/>
      </c>
    </row>
    <row r="3596" ht="20" customHeight="1">
      <c r="A3596" s="28" t="n">
        <v>4</v>
      </c>
      <c r="B3596" s="28" t="n">
        <v>45</v>
      </c>
      <c r="C3596" s="29" t="n">
        <v>120</v>
      </c>
      <c r="D3596" s="29" t="n">
        <v>3</v>
      </c>
      <c r="E3596" s="30" t="n">
        <v>8</v>
      </c>
      <c r="F3596" s="29" t="n">
        <v>2</v>
      </c>
      <c r="G3596" s="28" t="n">
        <v>100</v>
      </c>
      <c r="H3596" s="30" t="inlineStr">
        <is>
          <t>ON</t>
        </is>
      </c>
      <c r="I3596" s="31" t="n">
        <v>1132.611974342026</v>
      </c>
      <c r="J3596" s="31" t="n">
        <v>6657.967474874614</v>
      </c>
      <c r="K3596" s="31" t="n">
        <v>3166.666666666667</v>
      </c>
      <c r="L3596" s="31" t="n">
        <v>150</v>
      </c>
      <c r="M3596" s="31">
        <f>I3596+J3596+K3596+L3596</f>
        <v/>
      </c>
      <c r="N3596" s="31">
        <f>M3596*'Dashboard &amp; Optimisation'!$B$18/('Dashboard &amp; Optimisation'!$B$16/3.6)</f>
        <v/>
      </c>
      <c r="O3596" s="31" t="n">
        <v>1234.334435342746</v>
      </c>
      <c r="P3596" s="32" t="n">
        <v>0.04989331996011</v>
      </c>
      <c r="Q3596" s="33" t="n">
        <v>14.83912750943222</v>
      </c>
      <c r="R3596" s="31" t="n">
        <v>4421.547099837062</v>
      </c>
      <c r="S3596" s="31">
        <f>R3596*IF(A3596=4, 2.0, 3.0)</f>
        <v/>
      </c>
      <c r="T3596" s="29">
        <f>'Dashboard &amp; Optimisation'!$B$18*U3596</f>
        <v/>
      </c>
      <c r="U3596" s="34">
        <f>MIN(1, S3596/M3596)</f>
        <v/>
      </c>
      <c r="V3596" s="34">
        <f>N3596/(N3596+O3596)</f>
        <v/>
      </c>
      <c r="W3596" s="34">
        <f>U3596*V3596</f>
        <v/>
      </c>
      <c r="X3596" s="32">
        <f>T3596/N3596</f>
        <v/>
      </c>
      <c r="Y3596" s="35">
        <f>IF(W3596=MAXIFS(W$2:W$7201, A$2:A$7201, A3596, B$2:B$7201, B3596), "OPTIMAL", "")</f>
        <v/>
      </c>
    </row>
    <row r="3597" ht="20" customHeight="1">
      <c r="A3597" s="36" t="n">
        <v>4</v>
      </c>
      <c r="B3597" s="36" t="n">
        <v>45</v>
      </c>
      <c r="C3597" s="37" t="n">
        <v>120</v>
      </c>
      <c r="D3597" s="37" t="n">
        <v>3</v>
      </c>
      <c r="E3597" s="6" t="n">
        <v>8</v>
      </c>
      <c r="F3597" s="37" t="n">
        <v>2</v>
      </c>
      <c r="G3597" s="36" t="n">
        <v>100</v>
      </c>
      <c r="H3597" s="6" t="inlineStr">
        <is>
          <t>OFF</t>
        </is>
      </c>
      <c r="I3597" s="38" t="n">
        <v>1132.611974342026</v>
      </c>
      <c r="J3597" s="38" t="n">
        <v>6657.967474874614</v>
      </c>
      <c r="K3597" s="38" t="n">
        <v>3166.666666666667</v>
      </c>
      <c r="L3597" s="38" t="n">
        <v>150</v>
      </c>
      <c r="M3597" s="38">
        <f>I3597+J3597+K3597+L3597</f>
        <v/>
      </c>
      <c r="N3597" s="38">
        <f>M3597*'Dashboard &amp; Optimisation'!$B$18/('Dashboard &amp; Optimisation'!$B$16/3.6)</f>
        <v/>
      </c>
      <c r="O3597" s="38" t="n">
        <v>1234.334435342746</v>
      </c>
      <c r="P3597" s="39" t="n">
        <v>0.2162873761903785</v>
      </c>
      <c r="Q3597" s="40" t="n">
        <v>14.83912750943222</v>
      </c>
      <c r="R3597" s="38" t="n">
        <v>1019.965510963005</v>
      </c>
      <c r="S3597" s="38">
        <f>R3597*IF(A3597=4, 2.0, 3.0)</f>
        <v/>
      </c>
      <c r="T3597" s="37">
        <f>'Dashboard &amp; Optimisation'!$B$18*U3597</f>
        <v/>
      </c>
      <c r="U3597" s="26">
        <f>MIN(1, S3597/M3597)</f>
        <v/>
      </c>
      <c r="V3597" s="26">
        <f>N3597/(N3597+O3597)</f>
        <v/>
      </c>
      <c r="W3597" s="26">
        <f>U3597*V3597</f>
        <v/>
      </c>
      <c r="X3597" s="39">
        <f>T3597/N3597</f>
        <v/>
      </c>
      <c r="Y3597" s="41">
        <f>IF(W3597=MAXIFS(W$2:W$7201, A$2:A$7201, A3597, B$2:B$7201, B3597), "OPTIMAL", "")</f>
        <v/>
      </c>
    </row>
    <row r="3598" ht="20" customHeight="1">
      <c r="A3598" s="28" t="n">
        <v>4</v>
      </c>
      <c r="B3598" s="28" t="n">
        <v>45</v>
      </c>
      <c r="C3598" s="29" t="n">
        <v>120</v>
      </c>
      <c r="D3598" s="29" t="n">
        <v>3</v>
      </c>
      <c r="E3598" s="30" t="n">
        <v>8</v>
      </c>
      <c r="F3598" s="29" t="n">
        <v>2</v>
      </c>
      <c r="G3598" s="28" t="n">
        <v>150</v>
      </c>
      <c r="H3598" s="30" t="inlineStr">
        <is>
          <t>ON</t>
        </is>
      </c>
      <c r="I3598" s="31" t="n">
        <v>1132.611974342026</v>
      </c>
      <c r="J3598" s="31" t="n">
        <v>6657.967474874614</v>
      </c>
      <c r="K3598" s="31" t="n">
        <v>3166.666666666667</v>
      </c>
      <c r="L3598" s="31" t="n">
        <v>150</v>
      </c>
      <c r="M3598" s="31">
        <f>I3598+J3598+K3598+L3598</f>
        <v/>
      </c>
      <c r="N3598" s="31">
        <f>M3598*'Dashboard &amp; Optimisation'!$B$18/('Dashboard &amp; Optimisation'!$B$16/3.6)</f>
        <v/>
      </c>
      <c r="O3598" s="31" t="n">
        <v>1234.334435342746</v>
      </c>
      <c r="P3598" s="32" t="n">
        <v>0.05055646555632623</v>
      </c>
      <c r="Q3598" s="33" t="n">
        <v>14.83912750943222</v>
      </c>
      <c r="R3598" s="31" t="n">
        <v>4363.549978094981</v>
      </c>
      <c r="S3598" s="31">
        <f>R3598*IF(A3598=4, 2.0, 3.0)</f>
        <v/>
      </c>
      <c r="T3598" s="29">
        <f>'Dashboard &amp; Optimisation'!$B$18*U3598</f>
        <v/>
      </c>
      <c r="U3598" s="34">
        <f>MIN(1, S3598/M3598)</f>
        <v/>
      </c>
      <c r="V3598" s="34">
        <f>N3598/(N3598+O3598)</f>
        <v/>
      </c>
      <c r="W3598" s="34">
        <f>U3598*V3598</f>
        <v/>
      </c>
      <c r="X3598" s="32">
        <f>T3598/N3598</f>
        <v/>
      </c>
      <c r="Y3598" s="35">
        <f>IF(W3598=MAXIFS(W$2:W$7201, A$2:A$7201, A3598, B$2:B$7201, B3598), "OPTIMAL", "")</f>
        <v/>
      </c>
    </row>
    <row r="3599" ht="20" customHeight="1">
      <c r="A3599" s="36" t="n">
        <v>4</v>
      </c>
      <c r="B3599" s="36" t="n">
        <v>45</v>
      </c>
      <c r="C3599" s="37" t="n">
        <v>120</v>
      </c>
      <c r="D3599" s="37" t="n">
        <v>3</v>
      </c>
      <c r="E3599" s="6" t="n">
        <v>8</v>
      </c>
      <c r="F3599" s="37" t="n">
        <v>2</v>
      </c>
      <c r="G3599" s="36" t="n">
        <v>150</v>
      </c>
      <c r="H3599" s="6" t="inlineStr">
        <is>
          <t>OFF</t>
        </is>
      </c>
      <c r="I3599" s="38" t="n">
        <v>1132.611974342026</v>
      </c>
      <c r="J3599" s="38" t="n">
        <v>6657.967474874614</v>
      </c>
      <c r="K3599" s="38" t="n">
        <v>3166.666666666667</v>
      </c>
      <c r="L3599" s="38" t="n">
        <v>150</v>
      </c>
      <c r="M3599" s="38">
        <f>I3599+J3599+K3599+L3599</f>
        <v/>
      </c>
      <c r="N3599" s="38">
        <f>M3599*'Dashboard &amp; Optimisation'!$B$18/('Dashboard &amp; Optimisation'!$B$16/3.6)</f>
        <v/>
      </c>
      <c r="O3599" s="38" t="n">
        <v>1234.334435342746</v>
      </c>
      <c r="P3599" s="39" t="n">
        <v>0.2169505217865947</v>
      </c>
      <c r="Q3599" s="40" t="n">
        <v>14.83912750943222</v>
      </c>
      <c r="R3599" s="38" t="n">
        <v>1016.847815594874</v>
      </c>
      <c r="S3599" s="38">
        <f>R3599*IF(A3599=4, 2.0, 3.0)</f>
        <v/>
      </c>
      <c r="T3599" s="37">
        <f>'Dashboard &amp; Optimisation'!$B$18*U3599</f>
        <v/>
      </c>
      <c r="U3599" s="26">
        <f>MIN(1, S3599/M3599)</f>
        <v/>
      </c>
      <c r="V3599" s="26">
        <f>N3599/(N3599+O3599)</f>
        <v/>
      </c>
      <c r="W3599" s="26">
        <f>U3599*V3599</f>
        <v/>
      </c>
      <c r="X3599" s="39">
        <f>T3599/N3599</f>
        <v/>
      </c>
      <c r="Y3599" s="41">
        <f>IF(W3599=MAXIFS(W$2:W$7201, A$2:A$7201, A3599, B$2:B$7201, B3599), "OPTIMAL", "")</f>
        <v/>
      </c>
    </row>
    <row r="3600" ht="20" customHeight="1">
      <c r="A3600" s="28" t="n">
        <v>4</v>
      </c>
      <c r="B3600" s="28" t="n">
        <v>45</v>
      </c>
      <c r="C3600" s="29" t="n">
        <v>120</v>
      </c>
      <c r="D3600" s="29" t="n">
        <v>3</v>
      </c>
      <c r="E3600" s="30" t="n">
        <v>8</v>
      </c>
      <c r="F3600" s="29" t="n">
        <v>2</v>
      </c>
      <c r="G3600" s="28" t="n">
        <v>200</v>
      </c>
      <c r="H3600" s="30" t="inlineStr">
        <is>
          <t>ON</t>
        </is>
      </c>
      <c r="I3600" s="31" t="n">
        <v>1132.611974342026</v>
      </c>
      <c r="J3600" s="31" t="n">
        <v>6657.967474874614</v>
      </c>
      <c r="K3600" s="31" t="n">
        <v>3166.666666666667</v>
      </c>
      <c r="L3600" s="31" t="n">
        <v>150</v>
      </c>
      <c r="M3600" s="31">
        <f>I3600+J3600+K3600+L3600</f>
        <v/>
      </c>
      <c r="N3600" s="31">
        <f>M3600*'Dashboard &amp; Optimisation'!$B$18/('Dashboard &amp; Optimisation'!$B$16/3.6)</f>
        <v/>
      </c>
      <c r="O3600" s="31" t="n">
        <v>1234.334435342746</v>
      </c>
      <c r="P3600" s="32" t="n">
        <v>0.05121961115254246</v>
      </c>
      <c r="Q3600" s="33" t="n">
        <v>14.83912750943222</v>
      </c>
      <c r="R3600" s="31" t="n">
        <v>4307.054645804676</v>
      </c>
      <c r="S3600" s="31">
        <f>R3600*IF(A3600=4, 2.0, 3.0)</f>
        <v/>
      </c>
      <c r="T3600" s="29">
        <f>'Dashboard &amp; Optimisation'!$B$18*U3600</f>
        <v/>
      </c>
      <c r="U3600" s="34">
        <f>MIN(1, S3600/M3600)</f>
        <v/>
      </c>
      <c r="V3600" s="34">
        <f>N3600/(N3600+O3600)</f>
        <v/>
      </c>
      <c r="W3600" s="34">
        <f>U3600*V3600</f>
        <v/>
      </c>
      <c r="X3600" s="32">
        <f>T3600/N3600</f>
        <v/>
      </c>
      <c r="Y3600" s="35">
        <f>IF(W3600=MAXIFS(W$2:W$7201, A$2:A$7201, A3600, B$2:B$7201, B3600), "OPTIMAL", "")</f>
        <v/>
      </c>
    </row>
    <row r="3601" ht="20" customHeight="1">
      <c r="A3601" s="36" t="n">
        <v>4</v>
      </c>
      <c r="B3601" s="36" t="n">
        <v>45</v>
      </c>
      <c r="C3601" s="37" t="n">
        <v>120</v>
      </c>
      <c r="D3601" s="37" t="n">
        <v>3</v>
      </c>
      <c r="E3601" s="6" t="n">
        <v>8</v>
      </c>
      <c r="F3601" s="37" t="n">
        <v>2</v>
      </c>
      <c r="G3601" s="36" t="n">
        <v>200</v>
      </c>
      <c r="H3601" s="6" t="inlineStr">
        <is>
          <t>OFF</t>
        </is>
      </c>
      <c r="I3601" s="38" t="n">
        <v>1132.611974342026</v>
      </c>
      <c r="J3601" s="38" t="n">
        <v>6657.967474874614</v>
      </c>
      <c r="K3601" s="38" t="n">
        <v>3166.666666666667</v>
      </c>
      <c r="L3601" s="38" t="n">
        <v>150</v>
      </c>
      <c r="M3601" s="38">
        <f>I3601+J3601+K3601+L3601</f>
        <v/>
      </c>
      <c r="N3601" s="38">
        <f>M3601*'Dashboard &amp; Optimisation'!$B$18/('Dashboard &amp; Optimisation'!$B$16/3.6)</f>
        <v/>
      </c>
      <c r="O3601" s="38" t="n">
        <v>1234.334435342746</v>
      </c>
      <c r="P3601" s="39" t="n">
        <v>0.2176136673828109</v>
      </c>
      <c r="Q3601" s="40" t="n">
        <v>14.83912750943222</v>
      </c>
      <c r="R3601" s="38" t="n">
        <v>1013.749121661521</v>
      </c>
      <c r="S3601" s="38">
        <f>R3601*IF(A3601=4, 2.0, 3.0)</f>
        <v/>
      </c>
      <c r="T3601" s="37">
        <f>'Dashboard &amp; Optimisation'!$B$18*U3601</f>
        <v/>
      </c>
      <c r="U3601" s="26">
        <f>MIN(1, S3601/M3601)</f>
        <v/>
      </c>
      <c r="V3601" s="26">
        <f>N3601/(N3601+O3601)</f>
        <v/>
      </c>
      <c r="W3601" s="26">
        <f>U3601*V3601</f>
        <v/>
      </c>
      <c r="X3601" s="39">
        <f>T3601/N3601</f>
        <v/>
      </c>
      <c r="Y3601" s="41">
        <f>IF(W3601=MAXIFS(W$2:W$7201, A$2:A$7201, A3601, B$2:B$7201, B3601), "OPTIMAL", "")</f>
        <v/>
      </c>
    </row>
    <row r="3602" ht="20" customHeight="1">
      <c r="A3602" s="28" t="n">
        <v>-18</v>
      </c>
      <c r="B3602" s="28" t="n">
        <v>25</v>
      </c>
      <c r="C3602" s="29" t="n">
        <v>80</v>
      </c>
      <c r="D3602" s="29" t="n">
        <v>2</v>
      </c>
      <c r="E3602" s="30" t="n">
        <v>0</v>
      </c>
      <c r="F3602" s="29" t="n">
        <v>0</v>
      </c>
      <c r="G3602" s="28" t="n">
        <v>50</v>
      </c>
      <c r="H3602" s="30" t="inlineStr">
        <is>
          <t>ON</t>
        </is>
      </c>
      <c r="I3602" s="31" t="n">
        <v>604.2334594602274</v>
      </c>
      <c r="J3602" s="31" t="n">
        <v>4012.68388558375</v>
      </c>
      <c r="K3602" s="31" t="n">
        <v>3342.592592592593</v>
      </c>
      <c r="L3602" s="31" t="n">
        <v>150</v>
      </c>
      <c r="M3602" s="31">
        <f>I3602+J3602+K3602+L3602</f>
        <v/>
      </c>
      <c r="N3602" s="31">
        <f>M3602*'Dashboard &amp; Optimisation'!$B$18/('Dashboard &amp; Optimisation'!$B$16/3.6)</f>
        <v/>
      </c>
      <c r="O3602" s="31" t="n">
        <v>445.263234248985</v>
      </c>
      <c r="P3602" s="32" t="n">
        <v>0.5003831746931912</v>
      </c>
      <c r="Q3602" s="33" t="n">
        <v>0.2</v>
      </c>
      <c r="R3602" s="31" t="n">
        <v>672.4746277135121</v>
      </c>
      <c r="S3602" s="31">
        <f>R3602*IF(A3602=4, 2.0, 3.0)</f>
        <v/>
      </c>
      <c r="T3602" s="29">
        <f>'Dashboard &amp; Optimisation'!$B$18*U3602</f>
        <v/>
      </c>
      <c r="U3602" s="34">
        <f>MIN(1, S3602/M3602)</f>
        <v/>
      </c>
      <c r="V3602" s="34">
        <f>N3602/(N3602+O3602)</f>
        <v/>
      </c>
      <c r="W3602" s="34">
        <f>U3602*V3602</f>
        <v/>
      </c>
      <c r="X3602" s="32">
        <f>T3602/N3602</f>
        <v/>
      </c>
      <c r="Y3602" s="35">
        <f>IF(W3602=MAXIFS(W$2:W$7201, A$2:A$7201, A3602, B$2:B$7201, B3602), "OPTIMAL", "")</f>
        <v/>
      </c>
    </row>
    <row r="3603" ht="20" customHeight="1">
      <c r="A3603" s="36" t="n">
        <v>-18</v>
      </c>
      <c r="B3603" s="36" t="n">
        <v>25</v>
      </c>
      <c r="C3603" s="37" t="n">
        <v>80</v>
      </c>
      <c r="D3603" s="37" t="n">
        <v>2</v>
      </c>
      <c r="E3603" s="6" t="n">
        <v>0</v>
      </c>
      <c r="F3603" s="37" t="n">
        <v>0</v>
      </c>
      <c r="G3603" s="36" t="n">
        <v>50</v>
      </c>
      <c r="H3603" s="6" t="inlineStr">
        <is>
          <t>OFF</t>
        </is>
      </c>
      <c r="I3603" s="38" t="n">
        <v>604.2334594602274</v>
      </c>
      <c r="J3603" s="38" t="n">
        <v>4012.68388558375</v>
      </c>
      <c r="K3603" s="38" t="n">
        <v>3342.592592592593</v>
      </c>
      <c r="L3603" s="38" t="n">
        <v>150</v>
      </c>
      <c r="M3603" s="38">
        <f>I3603+J3603+K3603+L3603</f>
        <v/>
      </c>
      <c r="N3603" s="38">
        <f>M3603*'Dashboard &amp; Optimisation'!$B$18/('Dashboard &amp; Optimisation'!$B$16/3.6)</f>
        <v/>
      </c>
      <c r="O3603" s="38" t="n">
        <v>445.263234248985</v>
      </c>
      <c r="P3603" s="39" t="n">
        <v>0.8982705324229294</v>
      </c>
      <c r="Q3603" s="40" t="n">
        <v>0.2</v>
      </c>
      <c r="R3603" s="38" t="n">
        <v>374.6031701699843</v>
      </c>
      <c r="S3603" s="38">
        <f>R3603*IF(A3603=4, 2.0, 3.0)</f>
        <v/>
      </c>
      <c r="T3603" s="37">
        <f>'Dashboard &amp; Optimisation'!$B$18*U3603</f>
        <v/>
      </c>
      <c r="U3603" s="26">
        <f>MIN(1, S3603/M3603)</f>
        <v/>
      </c>
      <c r="V3603" s="26">
        <f>N3603/(N3603+O3603)</f>
        <v/>
      </c>
      <c r="W3603" s="26">
        <f>U3603*V3603</f>
        <v/>
      </c>
      <c r="X3603" s="39">
        <f>T3603/N3603</f>
        <v/>
      </c>
      <c r="Y3603" s="41">
        <f>IF(W3603=MAXIFS(W$2:W$7201, A$2:A$7201, A3603, B$2:B$7201, B3603), "OPTIMAL", "")</f>
        <v/>
      </c>
    </row>
    <row r="3604" ht="20" customHeight="1">
      <c r="A3604" s="28" t="n">
        <v>-18</v>
      </c>
      <c r="B3604" s="28" t="n">
        <v>25</v>
      </c>
      <c r="C3604" s="29" t="n">
        <v>80</v>
      </c>
      <c r="D3604" s="29" t="n">
        <v>2</v>
      </c>
      <c r="E3604" s="30" t="n">
        <v>0</v>
      </c>
      <c r="F3604" s="29" t="n">
        <v>0</v>
      </c>
      <c r="G3604" s="28" t="n">
        <v>100</v>
      </c>
      <c r="H3604" s="30" t="inlineStr">
        <is>
          <t>ON</t>
        </is>
      </c>
      <c r="I3604" s="31" t="n">
        <v>604.2334594602274</v>
      </c>
      <c r="J3604" s="31" t="n">
        <v>4012.68388558375</v>
      </c>
      <c r="K3604" s="31" t="n">
        <v>3342.592592592593</v>
      </c>
      <c r="L3604" s="31" t="n">
        <v>150</v>
      </c>
      <c r="M3604" s="31">
        <f>I3604+J3604+K3604+L3604</f>
        <v/>
      </c>
      <c r="N3604" s="31">
        <f>M3604*'Dashboard &amp; Optimisation'!$B$18/('Dashboard &amp; Optimisation'!$B$16/3.6)</f>
        <v/>
      </c>
      <c r="O3604" s="31" t="n">
        <v>445.263234248985</v>
      </c>
      <c r="P3604" s="32" t="n">
        <v>0.5013778930875155</v>
      </c>
      <c r="Q3604" s="33" t="n">
        <v>0.2</v>
      </c>
      <c r="R3604" s="31" t="n">
        <v>671.1404586344094</v>
      </c>
      <c r="S3604" s="31">
        <f>R3604*IF(A3604=4, 2.0, 3.0)</f>
        <v/>
      </c>
      <c r="T3604" s="29">
        <f>'Dashboard &amp; Optimisation'!$B$18*U3604</f>
        <v/>
      </c>
      <c r="U3604" s="34">
        <f>MIN(1, S3604/M3604)</f>
        <v/>
      </c>
      <c r="V3604" s="34">
        <f>N3604/(N3604+O3604)</f>
        <v/>
      </c>
      <c r="W3604" s="34">
        <f>U3604*V3604</f>
        <v/>
      </c>
      <c r="X3604" s="32">
        <f>T3604/N3604</f>
        <v/>
      </c>
      <c r="Y3604" s="35">
        <f>IF(W3604=MAXIFS(W$2:W$7201, A$2:A$7201, A3604, B$2:B$7201, B3604), "OPTIMAL", "")</f>
        <v/>
      </c>
    </row>
    <row r="3605" ht="20" customHeight="1">
      <c r="A3605" s="36" t="n">
        <v>-18</v>
      </c>
      <c r="B3605" s="36" t="n">
        <v>25</v>
      </c>
      <c r="C3605" s="37" t="n">
        <v>80</v>
      </c>
      <c r="D3605" s="37" t="n">
        <v>2</v>
      </c>
      <c r="E3605" s="6" t="n">
        <v>0</v>
      </c>
      <c r="F3605" s="37" t="n">
        <v>0</v>
      </c>
      <c r="G3605" s="36" t="n">
        <v>100</v>
      </c>
      <c r="H3605" s="6" t="inlineStr">
        <is>
          <t>OFF</t>
        </is>
      </c>
      <c r="I3605" s="38" t="n">
        <v>604.2334594602274</v>
      </c>
      <c r="J3605" s="38" t="n">
        <v>4012.68388558375</v>
      </c>
      <c r="K3605" s="38" t="n">
        <v>3342.592592592593</v>
      </c>
      <c r="L3605" s="38" t="n">
        <v>150</v>
      </c>
      <c r="M3605" s="38">
        <f>I3605+J3605+K3605+L3605</f>
        <v/>
      </c>
      <c r="N3605" s="38">
        <f>M3605*'Dashboard &amp; Optimisation'!$B$18/('Dashboard &amp; Optimisation'!$B$16/3.6)</f>
        <v/>
      </c>
      <c r="O3605" s="38" t="n">
        <v>445.263234248985</v>
      </c>
      <c r="P3605" s="39" t="n">
        <v>0.8992652508172538</v>
      </c>
      <c r="Q3605" s="40" t="n">
        <v>0.2</v>
      </c>
      <c r="R3605" s="38" t="n">
        <v>374.1888044824391</v>
      </c>
      <c r="S3605" s="38">
        <f>R3605*IF(A3605=4, 2.0, 3.0)</f>
        <v/>
      </c>
      <c r="T3605" s="37">
        <f>'Dashboard &amp; Optimisation'!$B$18*U3605</f>
        <v/>
      </c>
      <c r="U3605" s="26">
        <f>MIN(1, S3605/M3605)</f>
        <v/>
      </c>
      <c r="V3605" s="26">
        <f>N3605/(N3605+O3605)</f>
        <v/>
      </c>
      <c r="W3605" s="26">
        <f>U3605*V3605</f>
        <v/>
      </c>
      <c r="X3605" s="39">
        <f>T3605/N3605</f>
        <v/>
      </c>
      <c r="Y3605" s="41">
        <f>IF(W3605=MAXIFS(W$2:W$7201, A$2:A$7201, A3605, B$2:B$7201, B3605), "OPTIMAL", "")</f>
        <v/>
      </c>
    </row>
    <row r="3606" ht="20" customHeight="1">
      <c r="A3606" s="28" t="n">
        <v>-18</v>
      </c>
      <c r="B3606" s="28" t="n">
        <v>25</v>
      </c>
      <c r="C3606" s="29" t="n">
        <v>80</v>
      </c>
      <c r="D3606" s="29" t="n">
        <v>2</v>
      </c>
      <c r="E3606" s="30" t="n">
        <v>0</v>
      </c>
      <c r="F3606" s="29" t="n">
        <v>0</v>
      </c>
      <c r="G3606" s="28" t="n">
        <v>150</v>
      </c>
      <c r="H3606" s="30" t="inlineStr">
        <is>
          <t>ON</t>
        </is>
      </c>
      <c r="I3606" s="31" t="n">
        <v>604.2334594602274</v>
      </c>
      <c r="J3606" s="31" t="n">
        <v>4012.68388558375</v>
      </c>
      <c r="K3606" s="31" t="n">
        <v>3342.592592592593</v>
      </c>
      <c r="L3606" s="31" t="n">
        <v>150</v>
      </c>
      <c r="M3606" s="31">
        <f>I3606+J3606+K3606+L3606</f>
        <v/>
      </c>
      <c r="N3606" s="31">
        <f>M3606*'Dashboard &amp; Optimisation'!$B$18/('Dashboard &amp; Optimisation'!$B$16/3.6)</f>
        <v/>
      </c>
      <c r="O3606" s="31" t="n">
        <v>445.263234248985</v>
      </c>
      <c r="P3606" s="32" t="n">
        <v>0.5023726114818398</v>
      </c>
      <c r="Q3606" s="33" t="n">
        <v>0.2</v>
      </c>
      <c r="R3606" s="31" t="n">
        <v>669.8115729744015</v>
      </c>
      <c r="S3606" s="31">
        <f>R3606*IF(A3606=4, 2.0, 3.0)</f>
        <v/>
      </c>
      <c r="T3606" s="29">
        <f>'Dashboard &amp; Optimisation'!$B$18*U3606</f>
        <v/>
      </c>
      <c r="U3606" s="34">
        <f>MIN(1, S3606/M3606)</f>
        <v/>
      </c>
      <c r="V3606" s="34">
        <f>N3606/(N3606+O3606)</f>
        <v/>
      </c>
      <c r="W3606" s="34">
        <f>U3606*V3606</f>
        <v/>
      </c>
      <c r="X3606" s="32">
        <f>T3606/N3606</f>
        <v/>
      </c>
      <c r="Y3606" s="35">
        <f>IF(W3606=MAXIFS(W$2:W$7201, A$2:A$7201, A3606, B$2:B$7201, B3606), "OPTIMAL", "")</f>
        <v/>
      </c>
    </row>
    <row r="3607" ht="20" customHeight="1">
      <c r="A3607" s="36" t="n">
        <v>-18</v>
      </c>
      <c r="B3607" s="36" t="n">
        <v>25</v>
      </c>
      <c r="C3607" s="37" t="n">
        <v>80</v>
      </c>
      <c r="D3607" s="37" t="n">
        <v>2</v>
      </c>
      <c r="E3607" s="6" t="n">
        <v>0</v>
      </c>
      <c r="F3607" s="37" t="n">
        <v>0</v>
      </c>
      <c r="G3607" s="36" t="n">
        <v>150</v>
      </c>
      <c r="H3607" s="6" t="inlineStr">
        <is>
          <t>OFF</t>
        </is>
      </c>
      <c r="I3607" s="38" t="n">
        <v>604.2334594602274</v>
      </c>
      <c r="J3607" s="38" t="n">
        <v>4012.68388558375</v>
      </c>
      <c r="K3607" s="38" t="n">
        <v>3342.592592592593</v>
      </c>
      <c r="L3607" s="38" t="n">
        <v>150</v>
      </c>
      <c r="M3607" s="38">
        <f>I3607+J3607+K3607+L3607</f>
        <v/>
      </c>
      <c r="N3607" s="38">
        <f>M3607*'Dashboard &amp; Optimisation'!$B$18/('Dashboard &amp; Optimisation'!$B$16/3.6)</f>
        <v/>
      </c>
      <c r="O3607" s="38" t="n">
        <v>445.263234248985</v>
      </c>
      <c r="P3607" s="39" t="n">
        <v>0.9002599692115781</v>
      </c>
      <c r="Q3607" s="40" t="n">
        <v>0.2</v>
      </c>
      <c r="R3607" s="38" t="n">
        <v>373.775354479664</v>
      </c>
      <c r="S3607" s="38">
        <f>R3607*IF(A3607=4, 2.0, 3.0)</f>
        <v/>
      </c>
      <c r="T3607" s="37">
        <f>'Dashboard &amp; Optimisation'!$B$18*U3607</f>
        <v/>
      </c>
      <c r="U3607" s="26">
        <f>MIN(1, S3607/M3607)</f>
        <v/>
      </c>
      <c r="V3607" s="26">
        <f>N3607/(N3607+O3607)</f>
        <v/>
      </c>
      <c r="W3607" s="26">
        <f>U3607*V3607</f>
        <v/>
      </c>
      <c r="X3607" s="39">
        <f>T3607/N3607</f>
        <v/>
      </c>
      <c r="Y3607" s="41">
        <f>IF(W3607=MAXIFS(W$2:W$7201, A$2:A$7201, A3607, B$2:B$7201, B3607), "OPTIMAL", "")</f>
        <v/>
      </c>
    </row>
    <row r="3608" ht="20" customHeight="1">
      <c r="A3608" s="28" t="n">
        <v>-18</v>
      </c>
      <c r="B3608" s="28" t="n">
        <v>25</v>
      </c>
      <c r="C3608" s="29" t="n">
        <v>80</v>
      </c>
      <c r="D3608" s="29" t="n">
        <v>2</v>
      </c>
      <c r="E3608" s="30" t="n">
        <v>0</v>
      </c>
      <c r="F3608" s="29" t="n">
        <v>0</v>
      </c>
      <c r="G3608" s="28" t="n">
        <v>200</v>
      </c>
      <c r="H3608" s="30" t="inlineStr">
        <is>
          <t>ON</t>
        </is>
      </c>
      <c r="I3608" s="31" t="n">
        <v>604.2334594602274</v>
      </c>
      <c r="J3608" s="31" t="n">
        <v>4012.68388558375</v>
      </c>
      <c r="K3608" s="31" t="n">
        <v>3342.592592592593</v>
      </c>
      <c r="L3608" s="31" t="n">
        <v>150</v>
      </c>
      <c r="M3608" s="31">
        <f>I3608+J3608+K3608+L3608</f>
        <v/>
      </c>
      <c r="N3608" s="31">
        <f>M3608*'Dashboard &amp; Optimisation'!$B$18/('Dashboard &amp; Optimisation'!$B$16/3.6)</f>
        <v/>
      </c>
      <c r="O3608" s="31" t="n">
        <v>445.263234248985</v>
      </c>
      <c r="P3608" s="32" t="n">
        <v>0.5033673298761642</v>
      </c>
      <c r="Q3608" s="33" t="n">
        <v>0.2</v>
      </c>
      <c r="R3608" s="31" t="n">
        <v>668.4879394113475</v>
      </c>
      <c r="S3608" s="31">
        <f>R3608*IF(A3608=4, 2.0, 3.0)</f>
        <v/>
      </c>
      <c r="T3608" s="29">
        <f>'Dashboard &amp; Optimisation'!$B$18*U3608</f>
        <v/>
      </c>
      <c r="U3608" s="34">
        <f>MIN(1, S3608/M3608)</f>
        <v/>
      </c>
      <c r="V3608" s="34">
        <f>N3608/(N3608+O3608)</f>
        <v/>
      </c>
      <c r="W3608" s="34">
        <f>U3608*V3608</f>
        <v/>
      </c>
      <c r="X3608" s="32">
        <f>T3608/N3608</f>
        <v/>
      </c>
      <c r="Y3608" s="35">
        <f>IF(W3608=MAXIFS(W$2:W$7201, A$2:A$7201, A3608, B$2:B$7201, B3608), "OPTIMAL", "")</f>
        <v/>
      </c>
    </row>
    <row r="3609" ht="20" customHeight="1">
      <c r="A3609" s="36" t="n">
        <v>-18</v>
      </c>
      <c r="B3609" s="36" t="n">
        <v>25</v>
      </c>
      <c r="C3609" s="37" t="n">
        <v>80</v>
      </c>
      <c r="D3609" s="37" t="n">
        <v>2</v>
      </c>
      <c r="E3609" s="6" t="n">
        <v>0</v>
      </c>
      <c r="F3609" s="37" t="n">
        <v>0</v>
      </c>
      <c r="G3609" s="36" t="n">
        <v>200</v>
      </c>
      <c r="H3609" s="6" t="inlineStr">
        <is>
          <t>OFF</t>
        </is>
      </c>
      <c r="I3609" s="38" t="n">
        <v>604.2334594602274</v>
      </c>
      <c r="J3609" s="38" t="n">
        <v>4012.68388558375</v>
      </c>
      <c r="K3609" s="38" t="n">
        <v>3342.592592592593</v>
      </c>
      <c r="L3609" s="38" t="n">
        <v>150</v>
      </c>
      <c r="M3609" s="38">
        <f>I3609+J3609+K3609+L3609</f>
        <v/>
      </c>
      <c r="N3609" s="38">
        <f>M3609*'Dashboard &amp; Optimisation'!$B$18/('Dashboard &amp; Optimisation'!$B$16/3.6)</f>
        <v/>
      </c>
      <c r="O3609" s="38" t="n">
        <v>445.263234248985</v>
      </c>
      <c r="P3609" s="39" t="n">
        <v>0.9012546876059024</v>
      </c>
      <c r="Q3609" s="40" t="n">
        <v>0.2</v>
      </c>
      <c r="R3609" s="38" t="n">
        <v>373.3628171297239</v>
      </c>
      <c r="S3609" s="38">
        <f>R3609*IF(A3609=4, 2.0, 3.0)</f>
        <v/>
      </c>
      <c r="T3609" s="37">
        <f>'Dashboard &amp; Optimisation'!$B$18*U3609</f>
        <v/>
      </c>
      <c r="U3609" s="26">
        <f>MIN(1, S3609/M3609)</f>
        <v/>
      </c>
      <c r="V3609" s="26">
        <f>N3609/(N3609+O3609)</f>
        <v/>
      </c>
      <c r="W3609" s="26">
        <f>U3609*V3609</f>
        <v/>
      </c>
      <c r="X3609" s="39">
        <f>T3609/N3609</f>
        <v/>
      </c>
      <c r="Y3609" s="41">
        <f>IF(W3609=MAXIFS(W$2:W$7201, A$2:A$7201, A3609, B$2:B$7201, B3609), "OPTIMAL", "")</f>
        <v/>
      </c>
    </row>
    <row r="3610" ht="20" customHeight="1">
      <c r="A3610" s="28" t="n">
        <v>-18</v>
      </c>
      <c r="B3610" s="28" t="n">
        <v>25</v>
      </c>
      <c r="C3610" s="29" t="n">
        <v>80</v>
      </c>
      <c r="D3610" s="29" t="n">
        <v>2</v>
      </c>
      <c r="E3610" s="30" t="n">
        <v>4</v>
      </c>
      <c r="F3610" s="29" t="n">
        <v>1.5</v>
      </c>
      <c r="G3610" s="28" t="n">
        <v>50</v>
      </c>
      <c r="H3610" s="30" t="inlineStr">
        <is>
          <t>ON</t>
        </is>
      </c>
      <c r="I3610" s="31" t="n">
        <v>604.2334594602274</v>
      </c>
      <c r="J3610" s="31" t="n">
        <v>4012.68388558375</v>
      </c>
      <c r="K3610" s="31" t="n">
        <v>3342.592592592593</v>
      </c>
      <c r="L3610" s="31" t="n">
        <v>150</v>
      </c>
      <c r="M3610" s="31">
        <f>I3610+J3610+K3610+L3610</f>
        <v/>
      </c>
      <c r="N3610" s="31">
        <f>M3610*'Dashboard &amp; Optimisation'!$B$18/('Dashboard &amp; Optimisation'!$B$16/3.6)</f>
        <v/>
      </c>
      <c r="O3610" s="31" t="n">
        <v>721.7691484867919</v>
      </c>
      <c r="P3610" s="32" t="n">
        <v>0.08132175503090416</v>
      </c>
      <c r="Q3610" s="33" t="n">
        <v>8.434509224055622</v>
      </c>
      <c r="R3610" s="31" t="n">
        <v>4311.163918979693</v>
      </c>
      <c r="S3610" s="31">
        <f>R3610*IF(A3610=4, 2.0, 3.0)</f>
        <v/>
      </c>
      <c r="T3610" s="29">
        <f>'Dashboard &amp; Optimisation'!$B$18*U3610</f>
        <v/>
      </c>
      <c r="U3610" s="34">
        <f>MIN(1, S3610/M3610)</f>
        <v/>
      </c>
      <c r="V3610" s="34">
        <f>N3610/(N3610+O3610)</f>
        <v/>
      </c>
      <c r="W3610" s="34">
        <f>U3610*V3610</f>
        <v/>
      </c>
      <c r="X3610" s="32">
        <f>T3610/N3610</f>
        <v/>
      </c>
      <c r="Y3610" s="35">
        <f>IF(W3610=MAXIFS(W$2:W$7201, A$2:A$7201, A3610, B$2:B$7201, B3610), "OPTIMAL", "")</f>
        <v/>
      </c>
    </row>
    <row r="3611" ht="20" customHeight="1">
      <c r="A3611" s="36" t="n">
        <v>-18</v>
      </c>
      <c r="B3611" s="36" t="n">
        <v>25</v>
      </c>
      <c r="C3611" s="37" t="n">
        <v>80</v>
      </c>
      <c r="D3611" s="37" t="n">
        <v>2</v>
      </c>
      <c r="E3611" s="6" t="n">
        <v>4</v>
      </c>
      <c r="F3611" s="37" t="n">
        <v>1.5</v>
      </c>
      <c r="G3611" s="36" t="n">
        <v>50</v>
      </c>
      <c r="H3611" s="6" t="inlineStr">
        <is>
          <t>OFF</t>
        </is>
      </c>
      <c r="I3611" s="38" t="n">
        <v>604.2334594602274</v>
      </c>
      <c r="J3611" s="38" t="n">
        <v>4012.68388558375</v>
      </c>
      <c r="K3611" s="38" t="n">
        <v>3342.592592592593</v>
      </c>
      <c r="L3611" s="38" t="n">
        <v>150</v>
      </c>
      <c r="M3611" s="38">
        <f>I3611+J3611+K3611+L3611</f>
        <v/>
      </c>
      <c r="N3611" s="38">
        <f>M3611*'Dashboard &amp; Optimisation'!$B$18/('Dashboard &amp; Optimisation'!$B$16/3.6)</f>
        <v/>
      </c>
      <c r="O3611" s="38" t="n">
        <v>721.7691484867919</v>
      </c>
      <c r="P3611" s="39" t="n">
        <v>0.3550546636057485</v>
      </c>
      <c r="Q3611" s="40" t="n">
        <v>8.434509224055622</v>
      </c>
      <c r="R3611" s="38" t="n">
        <v>987.4294075084589</v>
      </c>
      <c r="S3611" s="38">
        <f>R3611*IF(A3611=4, 2.0, 3.0)</f>
        <v/>
      </c>
      <c r="T3611" s="37">
        <f>'Dashboard &amp; Optimisation'!$B$18*U3611</f>
        <v/>
      </c>
      <c r="U3611" s="26">
        <f>MIN(1, S3611/M3611)</f>
        <v/>
      </c>
      <c r="V3611" s="26">
        <f>N3611/(N3611+O3611)</f>
        <v/>
      </c>
      <c r="W3611" s="26">
        <f>U3611*V3611</f>
        <v/>
      </c>
      <c r="X3611" s="39">
        <f>T3611/N3611</f>
        <v/>
      </c>
      <c r="Y3611" s="41">
        <f>IF(W3611=MAXIFS(W$2:W$7201, A$2:A$7201, A3611, B$2:B$7201, B3611), "OPTIMAL", "")</f>
        <v/>
      </c>
    </row>
    <row r="3612" ht="20" customHeight="1">
      <c r="A3612" s="28" t="n">
        <v>-18</v>
      </c>
      <c r="B3612" s="28" t="n">
        <v>25</v>
      </c>
      <c r="C3612" s="29" t="n">
        <v>80</v>
      </c>
      <c r="D3612" s="29" t="n">
        <v>2</v>
      </c>
      <c r="E3612" s="30" t="n">
        <v>4</v>
      </c>
      <c r="F3612" s="29" t="n">
        <v>1.5</v>
      </c>
      <c r="G3612" s="28" t="n">
        <v>100</v>
      </c>
      <c r="H3612" s="30" t="inlineStr">
        <is>
          <t>ON</t>
        </is>
      </c>
      <c r="I3612" s="31" t="n">
        <v>604.2334594602274</v>
      </c>
      <c r="J3612" s="31" t="n">
        <v>4012.68388558375</v>
      </c>
      <c r="K3612" s="31" t="n">
        <v>3342.592592592593</v>
      </c>
      <c r="L3612" s="31" t="n">
        <v>150</v>
      </c>
      <c r="M3612" s="31">
        <f>I3612+J3612+K3612+L3612</f>
        <v/>
      </c>
      <c r="N3612" s="31">
        <f>M3612*'Dashboard &amp; Optimisation'!$B$18/('Dashboard &amp; Optimisation'!$B$16/3.6)</f>
        <v/>
      </c>
      <c r="O3612" s="31" t="n">
        <v>721.7691484867919</v>
      </c>
      <c r="P3612" s="32" t="n">
        <v>0.08231647342522849</v>
      </c>
      <c r="Q3612" s="33" t="n">
        <v>8.434509224055622</v>
      </c>
      <c r="R3612" s="31" t="n">
        <v>4259.067493164613</v>
      </c>
      <c r="S3612" s="31">
        <f>R3612*IF(A3612=4, 2.0, 3.0)</f>
        <v/>
      </c>
      <c r="T3612" s="29">
        <f>'Dashboard &amp; Optimisation'!$B$18*U3612</f>
        <v/>
      </c>
      <c r="U3612" s="34">
        <f>MIN(1, S3612/M3612)</f>
        <v/>
      </c>
      <c r="V3612" s="34">
        <f>N3612/(N3612+O3612)</f>
        <v/>
      </c>
      <c r="W3612" s="34">
        <f>U3612*V3612</f>
        <v/>
      </c>
      <c r="X3612" s="32">
        <f>T3612/N3612</f>
        <v/>
      </c>
      <c r="Y3612" s="35">
        <f>IF(W3612=MAXIFS(W$2:W$7201, A$2:A$7201, A3612, B$2:B$7201, B3612), "OPTIMAL", "")</f>
        <v/>
      </c>
    </row>
    <row r="3613" ht="20" customHeight="1">
      <c r="A3613" s="36" t="n">
        <v>-18</v>
      </c>
      <c r="B3613" s="36" t="n">
        <v>25</v>
      </c>
      <c r="C3613" s="37" t="n">
        <v>80</v>
      </c>
      <c r="D3613" s="37" t="n">
        <v>2</v>
      </c>
      <c r="E3613" s="6" t="n">
        <v>4</v>
      </c>
      <c r="F3613" s="37" t="n">
        <v>1.5</v>
      </c>
      <c r="G3613" s="36" t="n">
        <v>100</v>
      </c>
      <c r="H3613" s="6" t="inlineStr">
        <is>
          <t>OFF</t>
        </is>
      </c>
      <c r="I3613" s="38" t="n">
        <v>604.2334594602274</v>
      </c>
      <c r="J3613" s="38" t="n">
        <v>4012.68388558375</v>
      </c>
      <c r="K3613" s="38" t="n">
        <v>3342.592592592593</v>
      </c>
      <c r="L3613" s="38" t="n">
        <v>150</v>
      </c>
      <c r="M3613" s="38">
        <f>I3613+J3613+K3613+L3613</f>
        <v/>
      </c>
      <c r="N3613" s="38">
        <f>M3613*'Dashboard &amp; Optimisation'!$B$18/('Dashboard &amp; Optimisation'!$B$16/3.6)</f>
        <v/>
      </c>
      <c r="O3613" s="38" t="n">
        <v>721.7691484867919</v>
      </c>
      <c r="P3613" s="39" t="n">
        <v>0.3560493820000729</v>
      </c>
      <c r="Q3613" s="40" t="n">
        <v>8.434509224055622</v>
      </c>
      <c r="R3613" s="38" t="n">
        <v>984.670761532926</v>
      </c>
      <c r="S3613" s="38">
        <f>R3613*IF(A3613=4, 2.0, 3.0)</f>
        <v/>
      </c>
      <c r="T3613" s="37">
        <f>'Dashboard &amp; Optimisation'!$B$18*U3613</f>
        <v/>
      </c>
      <c r="U3613" s="26">
        <f>MIN(1, S3613/M3613)</f>
        <v/>
      </c>
      <c r="V3613" s="26">
        <f>N3613/(N3613+O3613)</f>
        <v/>
      </c>
      <c r="W3613" s="26">
        <f>U3613*V3613</f>
        <v/>
      </c>
      <c r="X3613" s="39">
        <f>T3613/N3613</f>
        <v/>
      </c>
      <c r="Y3613" s="41">
        <f>IF(W3613=MAXIFS(W$2:W$7201, A$2:A$7201, A3613, B$2:B$7201, B3613), "OPTIMAL", "")</f>
        <v/>
      </c>
    </row>
    <row r="3614" ht="20" customHeight="1">
      <c r="A3614" s="28" t="n">
        <v>-18</v>
      </c>
      <c r="B3614" s="28" t="n">
        <v>25</v>
      </c>
      <c r="C3614" s="29" t="n">
        <v>80</v>
      </c>
      <c r="D3614" s="29" t="n">
        <v>2</v>
      </c>
      <c r="E3614" s="30" t="n">
        <v>4</v>
      </c>
      <c r="F3614" s="29" t="n">
        <v>1.5</v>
      </c>
      <c r="G3614" s="28" t="n">
        <v>150</v>
      </c>
      <c r="H3614" s="30" t="inlineStr">
        <is>
          <t>ON</t>
        </is>
      </c>
      <c r="I3614" s="31" t="n">
        <v>604.2334594602274</v>
      </c>
      <c r="J3614" s="31" t="n">
        <v>4012.68388558375</v>
      </c>
      <c r="K3614" s="31" t="n">
        <v>3342.592592592593</v>
      </c>
      <c r="L3614" s="31" t="n">
        <v>150</v>
      </c>
      <c r="M3614" s="31">
        <f>I3614+J3614+K3614+L3614</f>
        <v/>
      </c>
      <c r="N3614" s="31">
        <f>M3614*'Dashboard &amp; Optimisation'!$B$18/('Dashboard &amp; Optimisation'!$B$16/3.6)</f>
        <v/>
      </c>
      <c r="O3614" s="31" t="n">
        <v>721.7691484867919</v>
      </c>
      <c r="P3614" s="32" t="n">
        <v>0.08331119181955285</v>
      </c>
      <c r="Q3614" s="33" t="n">
        <v>8.434509224055622</v>
      </c>
      <c r="R3614" s="31" t="n">
        <v>4208.21510844185</v>
      </c>
      <c r="S3614" s="31">
        <f>R3614*IF(A3614=4, 2.0, 3.0)</f>
        <v/>
      </c>
      <c r="T3614" s="29">
        <f>'Dashboard &amp; Optimisation'!$B$18*U3614</f>
        <v/>
      </c>
      <c r="U3614" s="34">
        <f>MIN(1, S3614/M3614)</f>
        <v/>
      </c>
      <c r="V3614" s="34">
        <f>N3614/(N3614+O3614)</f>
        <v/>
      </c>
      <c r="W3614" s="34">
        <f>U3614*V3614</f>
        <v/>
      </c>
      <c r="X3614" s="32">
        <f>T3614/N3614</f>
        <v/>
      </c>
      <c r="Y3614" s="35">
        <f>IF(W3614=MAXIFS(W$2:W$7201, A$2:A$7201, A3614, B$2:B$7201, B3614), "OPTIMAL", "")</f>
        <v/>
      </c>
    </row>
    <row r="3615" ht="20" customHeight="1">
      <c r="A3615" s="36" t="n">
        <v>-18</v>
      </c>
      <c r="B3615" s="36" t="n">
        <v>25</v>
      </c>
      <c r="C3615" s="37" t="n">
        <v>80</v>
      </c>
      <c r="D3615" s="37" t="n">
        <v>2</v>
      </c>
      <c r="E3615" s="6" t="n">
        <v>4</v>
      </c>
      <c r="F3615" s="37" t="n">
        <v>1.5</v>
      </c>
      <c r="G3615" s="36" t="n">
        <v>150</v>
      </c>
      <c r="H3615" s="6" t="inlineStr">
        <is>
          <t>OFF</t>
        </is>
      </c>
      <c r="I3615" s="38" t="n">
        <v>604.2334594602274</v>
      </c>
      <c r="J3615" s="38" t="n">
        <v>4012.68388558375</v>
      </c>
      <c r="K3615" s="38" t="n">
        <v>3342.592592592593</v>
      </c>
      <c r="L3615" s="38" t="n">
        <v>150</v>
      </c>
      <c r="M3615" s="38">
        <f>I3615+J3615+K3615+L3615</f>
        <v/>
      </c>
      <c r="N3615" s="38">
        <f>M3615*'Dashboard &amp; Optimisation'!$B$18/('Dashboard &amp; Optimisation'!$B$16/3.6)</f>
        <v/>
      </c>
      <c r="O3615" s="38" t="n">
        <v>721.7691484867919</v>
      </c>
      <c r="P3615" s="39" t="n">
        <v>0.3570441003943972</v>
      </c>
      <c r="Q3615" s="40" t="n">
        <v>8.434509224055622</v>
      </c>
      <c r="R3615" s="38" t="n">
        <v>981.9274866327995</v>
      </c>
      <c r="S3615" s="38">
        <f>R3615*IF(A3615=4, 2.0, 3.0)</f>
        <v/>
      </c>
      <c r="T3615" s="37">
        <f>'Dashboard &amp; Optimisation'!$B$18*U3615</f>
        <v/>
      </c>
      <c r="U3615" s="26">
        <f>MIN(1, S3615/M3615)</f>
        <v/>
      </c>
      <c r="V3615" s="26">
        <f>N3615/(N3615+O3615)</f>
        <v/>
      </c>
      <c r="W3615" s="26">
        <f>U3615*V3615</f>
        <v/>
      </c>
      <c r="X3615" s="39">
        <f>T3615/N3615</f>
        <v/>
      </c>
      <c r="Y3615" s="41">
        <f>IF(W3615=MAXIFS(W$2:W$7201, A$2:A$7201, A3615, B$2:B$7201, B3615), "OPTIMAL", "")</f>
        <v/>
      </c>
    </row>
    <row r="3616" ht="20" customHeight="1">
      <c r="A3616" s="28" t="n">
        <v>-18</v>
      </c>
      <c r="B3616" s="28" t="n">
        <v>25</v>
      </c>
      <c r="C3616" s="29" t="n">
        <v>80</v>
      </c>
      <c r="D3616" s="29" t="n">
        <v>2</v>
      </c>
      <c r="E3616" s="30" t="n">
        <v>4</v>
      </c>
      <c r="F3616" s="29" t="n">
        <v>1.5</v>
      </c>
      <c r="G3616" s="28" t="n">
        <v>200</v>
      </c>
      <c r="H3616" s="30" t="inlineStr">
        <is>
          <t>ON</t>
        </is>
      </c>
      <c r="I3616" s="31" t="n">
        <v>604.2334594602274</v>
      </c>
      <c r="J3616" s="31" t="n">
        <v>4012.68388558375</v>
      </c>
      <c r="K3616" s="31" t="n">
        <v>3342.592592592593</v>
      </c>
      <c r="L3616" s="31" t="n">
        <v>150</v>
      </c>
      <c r="M3616" s="31">
        <f>I3616+J3616+K3616+L3616</f>
        <v/>
      </c>
      <c r="N3616" s="31">
        <f>M3616*'Dashboard &amp; Optimisation'!$B$18/('Dashboard &amp; Optimisation'!$B$16/3.6)</f>
        <v/>
      </c>
      <c r="O3616" s="31" t="n">
        <v>721.7691484867919</v>
      </c>
      <c r="P3616" s="32" t="n">
        <v>0.08430591021387718</v>
      </c>
      <c r="Q3616" s="33" t="n">
        <v>8.434509224055622</v>
      </c>
      <c r="R3616" s="31" t="n">
        <v>4158.562729800529</v>
      </c>
      <c r="S3616" s="31">
        <f>R3616*IF(A3616=4, 2.0, 3.0)</f>
        <v/>
      </c>
      <c r="T3616" s="29">
        <f>'Dashboard &amp; Optimisation'!$B$18*U3616</f>
        <v/>
      </c>
      <c r="U3616" s="34">
        <f>MIN(1, S3616/M3616)</f>
        <v/>
      </c>
      <c r="V3616" s="34">
        <f>N3616/(N3616+O3616)</f>
        <v/>
      </c>
      <c r="W3616" s="34">
        <f>U3616*V3616</f>
        <v/>
      </c>
      <c r="X3616" s="32">
        <f>T3616/N3616</f>
        <v/>
      </c>
      <c r="Y3616" s="35">
        <f>IF(W3616=MAXIFS(W$2:W$7201, A$2:A$7201, A3616, B$2:B$7201, B3616), "OPTIMAL", "")</f>
        <v/>
      </c>
    </row>
    <row r="3617" ht="20" customHeight="1">
      <c r="A3617" s="36" t="n">
        <v>-18</v>
      </c>
      <c r="B3617" s="36" t="n">
        <v>25</v>
      </c>
      <c r="C3617" s="37" t="n">
        <v>80</v>
      </c>
      <c r="D3617" s="37" t="n">
        <v>2</v>
      </c>
      <c r="E3617" s="6" t="n">
        <v>4</v>
      </c>
      <c r="F3617" s="37" t="n">
        <v>1.5</v>
      </c>
      <c r="G3617" s="36" t="n">
        <v>200</v>
      </c>
      <c r="H3617" s="6" t="inlineStr">
        <is>
          <t>OFF</t>
        </is>
      </c>
      <c r="I3617" s="38" t="n">
        <v>604.2334594602274</v>
      </c>
      <c r="J3617" s="38" t="n">
        <v>4012.68388558375</v>
      </c>
      <c r="K3617" s="38" t="n">
        <v>3342.592592592593</v>
      </c>
      <c r="L3617" s="38" t="n">
        <v>150</v>
      </c>
      <c r="M3617" s="38">
        <f>I3617+J3617+K3617+L3617</f>
        <v/>
      </c>
      <c r="N3617" s="38">
        <f>M3617*'Dashboard &amp; Optimisation'!$B$18/('Dashboard &amp; Optimisation'!$B$16/3.6)</f>
        <v/>
      </c>
      <c r="O3617" s="38" t="n">
        <v>721.7691484867919</v>
      </c>
      <c r="P3617" s="39" t="n">
        <v>0.3580388187887216</v>
      </c>
      <c r="Q3617" s="40" t="n">
        <v>8.434509224055622</v>
      </c>
      <c r="R3617" s="38" t="n">
        <v>979.1994546943893</v>
      </c>
      <c r="S3617" s="38">
        <f>R3617*IF(A3617=4, 2.0, 3.0)</f>
        <v/>
      </c>
      <c r="T3617" s="37">
        <f>'Dashboard &amp; Optimisation'!$B$18*U3617</f>
        <v/>
      </c>
      <c r="U3617" s="26">
        <f>MIN(1, S3617/M3617)</f>
        <v/>
      </c>
      <c r="V3617" s="26">
        <f>N3617/(N3617+O3617)</f>
        <v/>
      </c>
      <c r="W3617" s="26">
        <f>U3617*V3617</f>
        <v/>
      </c>
      <c r="X3617" s="39">
        <f>T3617/N3617</f>
        <v/>
      </c>
      <c r="Y3617" s="41">
        <f>IF(W3617=MAXIFS(W$2:W$7201, A$2:A$7201, A3617, B$2:B$7201, B3617), "OPTIMAL", "")</f>
        <v/>
      </c>
    </row>
    <row r="3618" ht="20" customHeight="1">
      <c r="A3618" s="28" t="n">
        <v>-18</v>
      </c>
      <c r="B3618" s="28" t="n">
        <v>25</v>
      </c>
      <c r="C3618" s="29" t="n">
        <v>80</v>
      </c>
      <c r="D3618" s="29" t="n">
        <v>2</v>
      </c>
      <c r="E3618" s="30" t="n">
        <v>4</v>
      </c>
      <c r="F3618" s="29" t="n">
        <v>2</v>
      </c>
      <c r="G3618" s="28" t="n">
        <v>50</v>
      </c>
      <c r="H3618" s="30" t="inlineStr">
        <is>
          <t>ON</t>
        </is>
      </c>
      <c r="I3618" s="31" t="n">
        <v>604.2334594602274</v>
      </c>
      <c r="J3618" s="31" t="n">
        <v>4012.68388558375</v>
      </c>
      <c r="K3618" s="31" t="n">
        <v>3342.592592592593</v>
      </c>
      <c r="L3618" s="31" t="n">
        <v>150</v>
      </c>
      <c r="M3618" s="31">
        <f>I3618+J3618+K3618+L3618</f>
        <v/>
      </c>
      <c r="N3618" s="31">
        <f>M3618*'Dashboard &amp; Optimisation'!$B$18/('Dashboard &amp; Optimisation'!$B$16/3.6)</f>
        <v/>
      </c>
      <c r="O3618" s="31" t="n">
        <v>819.158857236831</v>
      </c>
      <c r="P3618" s="32" t="n">
        <v>0.07927909532618138</v>
      </c>
      <c r="Q3618" s="33" t="n">
        <v>11.17934563207416</v>
      </c>
      <c r="R3618" s="31" t="n">
        <v>4484.869520443055</v>
      </c>
      <c r="S3618" s="31">
        <f>R3618*IF(A3618=4, 2.0, 3.0)</f>
        <v/>
      </c>
      <c r="T3618" s="29">
        <f>'Dashboard &amp; Optimisation'!$B$18*U3618</f>
        <v/>
      </c>
      <c r="U3618" s="34">
        <f>MIN(1, S3618/M3618)</f>
        <v/>
      </c>
      <c r="V3618" s="34">
        <f>N3618/(N3618+O3618)</f>
        <v/>
      </c>
      <c r="W3618" s="34">
        <f>U3618*V3618</f>
        <v/>
      </c>
      <c r="X3618" s="32">
        <f>T3618/N3618</f>
        <v/>
      </c>
      <c r="Y3618" s="35">
        <f>IF(W3618=MAXIFS(W$2:W$7201, A$2:A$7201, A3618, B$2:B$7201, B3618), "OPTIMAL", "")</f>
        <v/>
      </c>
    </row>
    <row r="3619" ht="20" customHeight="1">
      <c r="A3619" s="36" t="n">
        <v>-18</v>
      </c>
      <c r="B3619" s="36" t="n">
        <v>25</v>
      </c>
      <c r="C3619" s="37" t="n">
        <v>80</v>
      </c>
      <c r="D3619" s="37" t="n">
        <v>2</v>
      </c>
      <c r="E3619" s="6" t="n">
        <v>4</v>
      </c>
      <c r="F3619" s="37" t="n">
        <v>2</v>
      </c>
      <c r="G3619" s="36" t="n">
        <v>50</v>
      </c>
      <c r="H3619" s="6" t="inlineStr">
        <is>
          <t>OFF</t>
        </is>
      </c>
      <c r="I3619" s="38" t="n">
        <v>604.2334594602274</v>
      </c>
      <c r="J3619" s="38" t="n">
        <v>4012.68388558375</v>
      </c>
      <c r="K3619" s="38" t="n">
        <v>3342.592592592593</v>
      </c>
      <c r="L3619" s="38" t="n">
        <v>150</v>
      </c>
      <c r="M3619" s="38">
        <f>I3619+J3619+K3619+L3619</f>
        <v/>
      </c>
      <c r="N3619" s="38">
        <f>M3619*'Dashboard &amp; Optimisation'!$B$18/('Dashboard &amp; Optimisation'!$B$16/3.6)</f>
        <v/>
      </c>
      <c r="O3619" s="38" t="n">
        <v>819.158857236831</v>
      </c>
      <c r="P3619" s="39" t="n">
        <v>0.3545162725998027</v>
      </c>
      <c r="Q3619" s="40" t="n">
        <v>11.17934563207416</v>
      </c>
      <c r="R3619" s="38" t="n">
        <v>1002.933929179781</v>
      </c>
      <c r="S3619" s="38">
        <f>R3619*IF(A3619=4, 2.0, 3.0)</f>
        <v/>
      </c>
      <c r="T3619" s="37">
        <f>'Dashboard &amp; Optimisation'!$B$18*U3619</f>
        <v/>
      </c>
      <c r="U3619" s="26">
        <f>MIN(1, S3619/M3619)</f>
        <v/>
      </c>
      <c r="V3619" s="26">
        <f>N3619/(N3619+O3619)</f>
        <v/>
      </c>
      <c r="W3619" s="26">
        <f>U3619*V3619</f>
        <v/>
      </c>
      <c r="X3619" s="39">
        <f>T3619/N3619</f>
        <v/>
      </c>
      <c r="Y3619" s="41">
        <f>IF(W3619=MAXIFS(W$2:W$7201, A$2:A$7201, A3619, B$2:B$7201, B3619), "OPTIMAL", "")</f>
        <v/>
      </c>
    </row>
    <row r="3620" ht="20" customHeight="1">
      <c r="A3620" s="28" t="n">
        <v>-18</v>
      </c>
      <c r="B3620" s="28" t="n">
        <v>25</v>
      </c>
      <c r="C3620" s="29" t="n">
        <v>80</v>
      </c>
      <c r="D3620" s="29" t="n">
        <v>2</v>
      </c>
      <c r="E3620" s="30" t="n">
        <v>4</v>
      </c>
      <c r="F3620" s="29" t="n">
        <v>2</v>
      </c>
      <c r="G3620" s="28" t="n">
        <v>100</v>
      </c>
      <c r="H3620" s="30" t="inlineStr">
        <is>
          <t>ON</t>
        </is>
      </c>
      <c r="I3620" s="31" t="n">
        <v>604.2334594602274</v>
      </c>
      <c r="J3620" s="31" t="n">
        <v>4012.68388558375</v>
      </c>
      <c r="K3620" s="31" t="n">
        <v>3342.592592592593</v>
      </c>
      <c r="L3620" s="31" t="n">
        <v>150</v>
      </c>
      <c r="M3620" s="31">
        <f>I3620+J3620+K3620+L3620</f>
        <v/>
      </c>
      <c r="N3620" s="31">
        <f>M3620*'Dashboard &amp; Optimisation'!$B$18/('Dashboard &amp; Optimisation'!$B$16/3.6)</f>
        <v/>
      </c>
      <c r="O3620" s="31" t="n">
        <v>819.158857236831</v>
      </c>
      <c r="P3620" s="32" t="n">
        <v>0.08027381372050572</v>
      </c>
      <c r="Q3620" s="33" t="n">
        <v>11.17934563207416</v>
      </c>
      <c r="R3620" s="31" t="n">
        <v>4429.294956318545</v>
      </c>
      <c r="S3620" s="31">
        <f>R3620*IF(A3620=4, 2.0, 3.0)</f>
        <v/>
      </c>
      <c r="T3620" s="29">
        <f>'Dashboard &amp; Optimisation'!$B$18*U3620</f>
        <v/>
      </c>
      <c r="U3620" s="34">
        <f>MIN(1, S3620/M3620)</f>
        <v/>
      </c>
      <c r="V3620" s="34">
        <f>N3620/(N3620+O3620)</f>
        <v/>
      </c>
      <c r="W3620" s="34">
        <f>U3620*V3620</f>
        <v/>
      </c>
      <c r="X3620" s="32">
        <f>T3620/N3620</f>
        <v/>
      </c>
      <c r="Y3620" s="35">
        <f>IF(W3620=MAXIFS(W$2:W$7201, A$2:A$7201, A3620, B$2:B$7201, B3620), "OPTIMAL", "")</f>
        <v/>
      </c>
    </row>
    <row r="3621" ht="20" customHeight="1">
      <c r="A3621" s="36" t="n">
        <v>-18</v>
      </c>
      <c r="B3621" s="36" t="n">
        <v>25</v>
      </c>
      <c r="C3621" s="37" t="n">
        <v>80</v>
      </c>
      <c r="D3621" s="37" t="n">
        <v>2</v>
      </c>
      <c r="E3621" s="6" t="n">
        <v>4</v>
      </c>
      <c r="F3621" s="37" t="n">
        <v>2</v>
      </c>
      <c r="G3621" s="36" t="n">
        <v>100</v>
      </c>
      <c r="H3621" s="6" t="inlineStr">
        <is>
          <t>OFF</t>
        </is>
      </c>
      <c r="I3621" s="38" t="n">
        <v>604.2334594602274</v>
      </c>
      <c r="J3621" s="38" t="n">
        <v>4012.68388558375</v>
      </c>
      <c r="K3621" s="38" t="n">
        <v>3342.592592592593</v>
      </c>
      <c r="L3621" s="38" t="n">
        <v>150</v>
      </c>
      <c r="M3621" s="38">
        <f>I3621+J3621+K3621+L3621</f>
        <v/>
      </c>
      <c r="N3621" s="38">
        <f>M3621*'Dashboard &amp; Optimisation'!$B$18/('Dashboard &amp; Optimisation'!$B$16/3.6)</f>
        <v/>
      </c>
      <c r="O3621" s="38" t="n">
        <v>819.158857236831</v>
      </c>
      <c r="P3621" s="39" t="n">
        <v>0.355510990994127</v>
      </c>
      <c r="Q3621" s="40" t="n">
        <v>11.17934563207416</v>
      </c>
      <c r="R3621" s="38" t="n">
        <v>1000.127723878343</v>
      </c>
      <c r="S3621" s="38">
        <f>R3621*IF(A3621=4, 2.0, 3.0)</f>
        <v/>
      </c>
      <c r="T3621" s="37">
        <f>'Dashboard &amp; Optimisation'!$B$18*U3621</f>
        <v/>
      </c>
      <c r="U3621" s="26">
        <f>MIN(1, S3621/M3621)</f>
        <v/>
      </c>
      <c r="V3621" s="26">
        <f>N3621/(N3621+O3621)</f>
        <v/>
      </c>
      <c r="W3621" s="26">
        <f>U3621*V3621</f>
        <v/>
      </c>
      <c r="X3621" s="39">
        <f>T3621/N3621</f>
        <v/>
      </c>
      <c r="Y3621" s="41">
        <f>IF(W3621=MAXIFS(W$2:W$7201, A$2:A$7201, A3621, B$2:B$7201, B3621), "OPTIMAL", "")</f>
        <v/>
      </c>
    </row>
    <row r="3622" ht="20" customHeight="1">
      <c r="A3622" s="28" t="n">
        <v>-18</v>
      </c>
      <c r="B3622" s="28" t="n">
        <v>25</v>
      </c>
      <c r="C3622" s="29" t="n">
        <v>80</v>
      </c>
      <c r="D3622" s="29" t="n">
        <v>2</v>
      </c>
      <c r="E3622" s="30" t="n">
        <v>4</v>
      </c>
      <c r="F3622" s="29" t="n">
        <v>2</v>
      </c>
      <c r="G3622" s="28" t="n">
        <v>150</v>
      </c>
      <c r="H3622" s="30" t="inlineStr">
        <is>
          <t>ON</t>
        </is>
      </c>
      <c r="I3622" s="31" t="n">
        <v>604.2334594602274</v>
      </c>
      <c r="J3622" s="31" t="n">
        <v>4012.68388558375</v>
      </c>
      <c r="K3622" s="31" t="n">
        <v>3342.592592592593</v>
      </c>
      <c r="L3622" s="31" t="n">
        <v>150</v>
      </c>
      <c r="M3622" s="31">
        <f>I3622+J3622+K3622+L3622</f>
        <v/>
      </c>
      <c r="N3622" s="31">
        <f>M3622*'Dashboard &amp; Optimisation'!$B$18/('Dashboard &amp; Optimisation'!$B$16/3.6)</f>
        <v/>
      </c>
      <c r="O3622" s="31" t="n">
        <v>819.158857236831</v>
      </c>
      <c r="P3622" s="32" t="n">
        <v>0.08126853211483007</v>
      </c>
      <c r="Q3622" s="33" t="n">
        <v>11.17934563207416</v>
      </c>
      <c r="R3622" s="31" t="n">
        <v>4375.080845982299</v>
      </c>
      <c r="S3622" s="31">
        <f>R3622*IF(A3622=4, 2.0, 3.0)</f>
        <v/>
      </c>
      <c r="T3622" s="29">
        <f>'Dashboard &amp; Optimisation'!$B$18*U3622</f>
        <v/>
      </c>
      <c r="U3622" s="34">
        <f>MIN(1, S3622/M3622)</f>
        <v/>
      </c>
      <c r="V3622" s="34">
        <f>N3622/(N3622+O3622)</f>
        <v/>
      </c>
      <c r="W3622" s="34">
        <f>U3622*V3622</f>
        <v/>
      </c>
      <c r="X3622" s="32">
        <f>T3622/N3622</f>
        <v/>
      </c>
      <c r="Y3622" s="35">
        <f>IF(W3622=MAXIFS(W$2:W$7201, A$2:A$7201, A3622, B$2:B$7201, B3622), "OPTIMAL", "")</f>
        <v/>
      </c>
    </row>
    <row r="3623" ht="20" customHeight="1">
      <c r="A3623" s="36" t="n">
        <v>-18</v>
      </c>
      <c r="B3623" s="36" t="n">
        <v>25</v>
      </c>
      <c r="C3623" s="37" t="n">
        <v>80</v>
      </c>
      <c r="D3623" s="37" t="n">
        <v>2</v>
      </c>
      <c r="E3623" s="6" t="n">
        <v>4</v>
      </c>
      <c r="F3623" s="37" t="n">
        <v>2</v>
      </c>
      <c r="G3623" s="36" t="n">
        <v>150</v>
      </c>
      <c r="H3623" s="6" t="inlineStr">
        <is>
          <t>OFF</t>
        </is>
      </c>
      <c r="I3623" s="38" t="n">
        <v>604.2334594602274</v>
      </c>
      <c r="J3623" s="38" t="n">
        <v>4012.68388558375</v>
      </c>
      <c r="K3623" s="38" t="n">
        <v>3342.592592592593</v>
      </c>
      <c r="L3623" s="38" t="n">
        <v>150</v>
      </c>
      <c r="M3623" s="38">
        <f>I3623+J3623+K3623+L3623</f>
        <v/>
      </c>
      <c r="N3623" s="38">
        <f>M3623*'Dashboard &amp; Optimisation'!$B$18/('Dashboard &amp; Optimisation'!$B$16/3.6)</f>
        <v/>
      </c>
      <c r="O3623" s="38" t="n">
        <v>819.158857236831</v>
      </c>
      <c r="P3623" s="39" t="n">
        <v>0.3565057093884514</v>
      </c>
      <c r="Q3623" s="40" t="n">
        <v>11.17934563207416</v>
      </c>
      <c r="R3623" s="38" t="n">
        <v>997.3371782645796</v>
      </c>
      <c r="S3623" s="38">
        <f>R3623*IF(A3623=4, 2.0, 3.0)</f>
        <v/>
      </c>
      <c r="T3623" s="37">
        <f>'Dashboard &amp; Optimisation'!$B$18*U3623</f>
        <v/>
      </c>
      <c r="U3623" s="26">
        <f>MIN(1, S3623/M3623)</f>
        <v/>
      </c>
      <c r="V3623" s="26">
        <f>N3623/(N3623+O3623)</f>
        <v/>
      </c>
      <c r="W3623" s="26">
        <f>U3623*V3623</f>
        <v/>
      </c>
      <c r="X3623" s="39">
        <f>T3623/N3623</f>
        <v/>
      </c>
      <c r="Y3623" s="41">
        <f>IF(W3623=MAXIFS(W$2:W$7201, A$2:A$7201, A3623, B$2:B$7201, B3623), "OPTIMAL", "")</f>
        <v/>
      </c>
    </row>
    <row r="3624" ht="20" customHeight="1">
      <c r="A3624" s="28" t="n">
        <v>-18</v>
      </c>
      <c r="B3624" s="28" t="n">
        <v>25</v>
      </c>
      <c r="C3624" s="29" t="n">
        <v>80</v>
      </c>
      <c r="D3624" s="29" t="n">
        <v>2</v>
      </c>
      <c r="E3624" s="30" t="n">
        <v>4</v>
      </c>
      <c r="F3624" s="29" t="n">
        <v>2</v>
      </c>
      <c r="G3624" s="28" t="n">
        <v>200</v>
      </c>
      <c r="H3624" s="30" t="inlineStr">
        <is>
          <t>ON</t>
        </is>
      </c>
      <c r="I3624" s="31" t="n">
        <v>604.2334594602274</v>
      </c>
      <c r="J3624" s="31" t="n">
        <v>4012.68388558375</v>
      </c>
      <c r="K3624" s="31" t="n">
        <v>3342.592592592593</v>
      </c>
      <c r="L3624" s="31" t="n">
        <v>150</v>
      </c>
      <c r="M3624" s="31">
        <f>I3624+J3624+K3624+L3624</f>
        <v/>
      </c>
      <c r="N3624" s="31">
        <f>M3624*'Dashboard &amp; Optimisation'!$B$18/('Dashboard &amp; Optimisation'!$B$16/3.6)</f>
        <v/>
      </c>
      <c r="O3624" s="31" t="n">
        <v>819.158857236831</v>
      </c>
      <c r="P3624" s="32" t="n">
        <v>0.08226325050915441</v>
      </c>
      <c r="Q3624" s="33" t="n">
        <v>11.17934563207416</v>
      </c>
      <c r="R3624" s="31" t="n">
        <v>4322.177838050824</v>
      </c>
      <c r="S3624" s="31">
        <f>R3624*IF(A3624=4, 2.0, 3.0)</f>
        <v/>
      </c>
      <c r="T3624" s="29">
        <f>'Dashboard &amp; Optimisation'!$B$18*U3624</f>
        <v/>
      </c>
      <c r="U3624" s="34">
        <f>MIN(1, S3624/M3624)</f>
        <v/>
      </c>
      <c r="V3624" s="34">
        <f>N3624/(N3624+O3624)</f>
        <v/>
      </c>
      <c r="W3624" s="34">
        <f>U3624*V3624</f>
        <v/>
      </c>
      <c r="X3624" s="32">
        <f>T3624/N3624</f>
        <v/>
      </c>
      <c r="Y3624" s="35">
        <f>IF(W3624=MAXIFS(W$2:W$7201, A$2:A$7201, A3624, B$2:B$7201, B3624), "OPTIMAL", "")</f>
        <v/>
      </c>
    </row>
    <row r="3625" ht="20" customHeight="1">
      <c r="A3625" s="36" t="n">
        <v>-18</v>
      </c>
      <c r="B3625" s="36" t="n">
        <v>25</v>
      </c>
      <c r="C3625" s="37" t="n">
        <v>80</v>
      </c>
      <c r="D3625" s="37" t="n">
        <v>2</v>
      </c>
      <c r="E3625" s="6" t="n">
        <v>4</v>
      </c>
      <c r="F3625" s="37" t="n">
        <v>2</v>
      </c>
      <c r="G3625" s="36" t="n">
        <v>200</v>
      </c>
      <c r="H3625" s="6" t="inlineStr">
        <is>
          <t>OFF</t>
        </is>
      </c>
      <c r="I3625" s="38" t="n">
        <v>604.2334594602274</v>
      </c>
      <c r="J3625" s="38" t="n">
        <v>4012.68388558375</v>
      </c>
      <c r="K3625" s="38" t="n">
        <v>3342.592592592593</v>
      </c>
      <c r="L3625" s="38" t="n">
        <v>150</v>
      </c>
      <c r="M3625" s="38">
        <f>I3625+J3625+K3625+L3625</f>
        <v/>
      </c>
      <c r="N3625" s="38">
        <f>M3625*'Dashboard &amp; Optimisation'!$B$18/('Dashboard &amp; Optimisation'!$B$16/3.6)</f>
        <v/>
      </c>
      <c r="O3625" s="38" t="n">
        <v>819.158857236831</v>
      </c>
      <c r="P3625" s="39" t="n">
        <v>0.3575004277827757</v>
      </c>
      <c r="Q3625" s="40" t="n">
        <v>11.17934563207416</v>
      </c>
      <c r="R3625" s="38" t="n">
        <v>994.5621616227363</v>
      </c>
      <c r="S3625" s="38">
        <f>R3625*IF(A3625=4, 2.0, 3.0)</f>
        <v/>
      </c>
      <c r="T3625" s="37">
        <f>'Dashboard &amp; Optimisation'!$B$18*U3625</f>
        <v/>
      </c>
      <c r="U3625" s="26">
        <f>MIN(1, S3625/M3625)</f>
        <v/>
      </c>
      <c r="V3625" s="26">
        <f>N3625/(N3625+O3625)</f>
        <v/>
      </c>
      <c r="W3625" s="26">
        <f>U3625*V3625</f>
        <v/>
      </c>
      <c r="X3625" s="39">
        <f>T3625/N3625</f>
        <v/>
      </c>
      <c r="Y3625" s="41">
        <f>IF(W3625=MAXIFS(W$2:W$7201, A$2:A$7201, A3625, B$2:B$7201, B3625), "OPTIMAL", "")</f>
        <v/>
      </c>
    </row>
    <row r="3626" ht="20" customHeight="1">
      <c r="A3626" s="28" t="n">
        <v>-18</v>
      </c>
      <c r="B3626" s="28" t="n">
        <v>25</v>
      </c>
      <c r="C3626" s="29" t="n">
        <v>80</v>
      </c>
      <c r="D3626" s="29" t="n">
        <v>2</v>
      </c>
      <c r="E3626" s="30" t="n">
        <v>8</v>
      </c>
      <c r="F3626" s="29" t="n">
        <v>1.5</v>
      </c>
      <c r="G3626" s="28" t="n">
        <v>50</v>
      </c>
      <c r="H3626" s="30" t="inlineStr">
        <is>
          <t>ON</t>
        </is>
      </c>
      <c r="I3626" s="31" t="n">
        <v>604.2334594602274</v>
      </c>
      <c r="J3626" s="31" t="n">
        <v>4012.68388558375</v>
      </c>
      <c r="K3626" s="31" t="n">
        <v>3342.592592592593</v>
      </c>
      <c r="L3626" s="31" t="n">
        <v>150</v>
      </c>
      <c r="M3626" s="31">
        <f>I3626+J3626+K3626+L3626</f>
        <v/>
      </c>
      <c r="N3626" s="31">
        <f>M3626*'Dashboard &amp; Optimisation'!$B$18/('Dashboard &amp; Optimisation'!$B$16/3.6)</f>
        <v/>
      </c>
      <c r="O3626" s="31" t="n">
        <v>1022.45473281961</v>
      </c>
      <c r="P3626" s="32" t="n">
        <v>0.06045706944110856</v>
      </c>
      <c r="Q3626" s="33" t="n">
        <v>16.66901844811125</v>
      </c>
      <c r="R3626" s="31" t="n">
        <v>6052.568205512144</v>
      </c>
      <c r="S3626" s="31">
        <f>R3626*IF(A3626=4, 2.0, 3.0)</f>
        <v/>
      </c>
      <c r="T3626" s="29">
        <f>'Dashboard &amp; Optimisation'!$B$18*U3626</f>
        <v/>
      </c>
      <c r="U3626" s="34">
        <f>MIN(1, S3626/M3626)</f>
        <v/>
      </c>
      <c r="V3626" s="34">
        <f>N3626/(N3626+O3626)</f>
        <v/>
      </c>
      <c r="W3626" s="34">
        <f>U3626*V3626</f>
        <v/>
      </c>
      <c r="X3626" s="32">
        <f>T3626/N3626</f>
        <v/>
      </c>
      <c r="Y3626" s="35">
        <f>IF(W3626=MAXIFS(W$2:W$7201, A$2:A$7201, A3626, B$2:B$7201, B3626), "OPTIMAL", "")</f>
        <v/>
      </c>
    </row>
    <row r="3627" ht="20" customHeight="1">
      <c r="A3627" s="36" t="n">
        <v>-18</v>
      </c>
      <c r="B3627" s="36" t="n">
        <v>25</v>
      </c>
      <c r="C3627" s="37" t="n">
        <v>80</v>
      </c>
      <c r="D3627" s="37" t="n">
        <v>2</v>
      </c>
      <c r="E3627" s="6" t="n">
        <v>8</v>
      </c>
      <c r="F3627" s="37" t="n">
        <v>1.5</v>
      </c>
      <c r="G3627" s="36" t="n">
        <v>50</v>
      </c>
      <c r="H3627" s="6" t="inlineStr">
        <is>
          <t>OFF</t>
        </is>
      </c>
      <c r="I3627" s="38" t="n">
        <v>604.2334594602274</v>
      </c>
      <c r="J3627" s="38" t="n">
        <v>4012.68388558375</v>
      </c>
      <c r="K3627" s="38" t="n">
        <v>3342.592592592593</v>
      </c>
      <c r="L3627" s="38" t="n">
        <v>150</v>
      </c>
      <c r="M3627" s="38">
        <f>I3627+J3627+K3627+L3627</f>
        <v/>
      </c>
      <c r="N3627" s="38">
        <f>M3627*'Dashboard &amp; Optimisation'!$B$18/('Dashboard &amp; Optimisation'!$B$16/3.6)</f>
        <v/>
      </c>
      <c r="O3627" s="38" t="n">
        <v>1022.45473281961</v>
      </c>
      <c r="P3627" s="39" t="n">
        <v>0.2690882035045009</v>
      </c>
      <c r="Q3627" s="40" t="n">
        <v>16.66901844811125</v>
      </c>
      <c r="R3627" s="38" t="n">
        <v>1359.853503543023</v>
      </c>
      <c r="S3627" s="38">
        <f>R3627*IF(A3627=4, 2.0, 3.0)</f>
        <v/>
      </c>
      <c r="T3627" s="37">
        <f>'Dashboard &amp; Optimisation'!$B$18*U3627</f>
        <v/>
      </c>
      <c r="U3627" s="26">
        <f>MIN(1, S3627/M3627)</f>
        <v/>
      </c>
      <c r="V3627" s="26">
        <f>N3627/(N3627+O3627)</f>
        <v/>
      </c>
      <c r="W3627" s="26">
        <f>U3627*V3627</f>
        <v/>
      </c>
      <c r="X3627" s="39">
        <f>T3627/N3627</f>
        <v/>
      </c>
      <c r="Y3627" s="41">
        <f>IF(W3627=MAXIFS(W$2:W$7201, A$2:A$7201, A3627, B$2:B$7201, B3627), "OPTIMAL", "")</f>
        <v/>
      </c>
    </row>
    <row r="3628" ht="20" customHeight="1">
      <c r="A3628" s="28" t="n">
        <v>-18</v>
      </c>
      <c r="B3628" s="28" t="n">
        <v>25</v>
      </c>
      <c r="C3628" s="29" t="n">
        <v>80</v>
      </c>
      <c r="D3628" s="29" t="n">
        <v>2</v>
      </c>
      <c r="E3628" s="30" t="n">
        <v>8</v>
      </c>
      <c r="F3628" s="29" t="n">
        <v>1.5</v>
      </c>
      <c r="G3628" s="28" t="n">
        <v>100</v>
      </c>
      <c r="H3628" s="30" t="inlineStr">
        <is>
          <t>ON</t>
        </is>
      </c>
      <c r="I3628" s="31" t="n">
        <v>604.2334594602274</v>
      </c>
      <c r="J3628" s="31" t="n">
        <v>4012.68388558375</v>
      </c>
      <c r="K3628" s="31" t="n">
        <v>3342.592592592593</v>
      </c>
      <c r="L3628" s="31" t="n">
        <v>150</v>
      </c>
      <c r="M3628" s="31">
        <f>I3628+J3628+K3628+L3628</f>
        <v/>
      </c>
      <c r="N3628" s="31">
        <f>M3628*'Dashboard &amp; Optimisation'!$B$18/('Dashboard &amp; Optimisation'!$B$16/3.6)</f>
        <v/>
      </c>
      <c r="O3628" s="31" t="n">
        <v>1022.45473281961</v>
      </c>
      <c r="P3628" s="32" t="n">
        <v>0.06145178783543291</v>
      </c>
      <c r="Q3628" s="33" t="n">
        <v>16.66901844811125</v>
      </c>
      <c r="R3628" s="31" t="n">
        <v>5954.595450951305</v>
      </c>
      <c r="S3628" s="31">
        <f>R3628*IF(A3628=4, 2.0, 3.0)</f>
        <v/>
      </c>
      <c r="T3628" s="29">
        <f>'Dashboard &amp; Optimisation'!$B$18*U3628</f>
        <v/>
      </c>
      <c r="U3628" s="34">
        <f>MIN(1, S3628/M3628)</f>
        <v/>
      </c>
      <c r="V3628" s="34">
        <f>N3628/(N3628+O3628)</f>
        <v/>
      </c>
      <c r="W3628" s="34">
        <f>U3628*V3628</f>
        <v/>
      </c>
      <c r="X3628" s="32">
        <f>T3628/N3628</f>
        <v/>
      </c>
      <c r="Y3628" s="35">
        <f>IF(W3628=MAXIFS(W$2:W$7201, A$2:A$7201, A3628, B$2:B$7201, B3628), "OPTIMAL", "")</f>
        <v/>
      </c>
    </row>
    <row r="3629" ht="20" customHeight="1">
      <c r="A3629" s="36" t="n">
        <v>-18</v>
      </c>
      <c r="B3629" s="36" t="n">
        <v>25</v>
      </c>
      <c r="C3629" s="37" t="n">
        <v>80</v>
      </c>
      <c r="D3629" s="37" t="n">
        <v>2</v>
      </c>
      <c r="E3629" s="6" t="n">
        <v>8</v>
      </c>
      <c r="F3629" s="37" t="n">
        <v>1.5</v>
      </c>
      <c r="G3629" s="36" t="n">
        <v>100</v>
      </c>
      <c r="H3629" s="6" t="inlineStr">
        <is>
          <t>OFF</t>
        </is>
      </c>
      <c r="I3629" s="38" t="n">
        <v>604.2334594602274</v>
      </c>
      <c r="J3629" s="38" t="n">
        <v>4012.68388558375</v>
      </c>
      <c r="K3629" s="38" t="n">
        <v>3342.592592592593</v>
      </c>
      <c r="L3629" s="38" t="n">
        <v>150</v>
      </c>
      <c r="M3629" s="38">
        <f>I3629+J3629+K3629+L3629</f>
        <v/>
      </c>
      <c r="N3629" s="38">
        <f>M3629*'Dashboard &amp; Optimisation'!$B$18/('Dashboard &amp; Optimisation'!$B$16/3.6)</f>
        <v/>
      </c>
      <c r="O3629" s="38" t="n">
        <v>1022.45473281961</v>
      </c>
      <c r="P3629" s="39" t="n">
        <v>0.2700829218988253</v>
      </c>
      <c r="Q3629" s="40" t="n">
        <v>16.66901844811125</v>
      </c>
      <c r="R3629" s="38" t="n">
        <v>1354.845148020021</v>
      </c>
      <c r="S3629" s="38">
        <f>R3629*IF(A3629=4, 2.0, 3.0)</f>
        <v/>
      </c>
      <c r="T3629" s="37">
        <f>'Dashboard &amp; Optimisation'!$B$18*U3629</f>
        <v/>
      </c>
      <c r="U3629" s="26">
        <f>MIN(1, S3629/M3629)</f>
        <v/>
      </c>
      <c r="V3629" s="26">
        <f>N3629/(N3629+O3629)</f>
        <v/>
      </c>
      <c r="W3629" s="26">
        <f>U3629*V3629</f>
        <v/>
      </c>
      <c r="X3629" s="39">
        <f>T3629/N3629</f>
        <v/>
      </c>
      <c r="Y3629" s="41">
        <f>IF(W3629=MAXIFS(W$2:W$7201, A$2:A$7201, A3629, B$2:B$7201, B3629), "OPTIMAL", "")</f>
        <v/>
      </c>
    </row>
    <row r="3630" ht="20" customHeight="1">
      <c r="A3630" s="28" t="n">
        <v>-18</v>
      </c>
      <c r="B3630" s="28" t="n">
        <v>25</v>
      </c>
      <c r="C3630" s="29" t="n">
        <v>80</v>
      </c>
      <c r="D3630" s="29" t="n">
        <v>2</v>
      </c>
      <c r="E3630" s="30" t="n">
        <v>8</v>
      </c>
      <c r="F3630" s="29" t="n">
        <v>1.5</v>
      </c>
      <c r="G3630" s="28" t="n">
        <v>150</v>
      </c>
      <c r="H3630" s="30" t="inlineStr">
        <is>
          <t>ON</t>
        </is>
      </c>
      <c r="I3630" s="31" t="n">
        <v>604.2334594602274</v>
      </c>
      <c r="J3630" s="31" t="n">
        <v>4012.68388558375</v>
      </c>
      <c r="K3630" s="31" t="n">
        <v>3342.592592592593</v>
      </c>
      <c r="L3630" s="31" t="n">
        <v>150</v>
      </c>
      <c r="M3630" s="31">
        <f>I3630+J3630+K3630+L3630</f>
        <v/>
      </c>
      <c r="N3630" s="31">
        <f>M3630*'Dashboard &amp; Optimisation'!$B$18/('Dashboard &amp; Optimisation'!$B$16/3.6)</f>
        <v/>
      </c>
      <c r="O3630" s="31" t="n">
        <v>1022.45473281961</v>
      </c>
      <c r="P3630" s="32" t="n">
        <v>0.06244650622975725</v>
      </c>
      <c r="Q3630" s="33" t="n">
        <v>16.66901844811125</v>
      </c>
      <c r="R3630" s="31" t="n">
        <v>5859.743937497077</v>
      </c>
      <c r="S3630" s="31">
        <f>R3630*IF(A3630=4, 2.0, 3.0)</f>
        <v/>
      </c>
      <c r="T3630" s="29">
        <f>'Dashboard &amp; Optimisation'!$B$18*U3630</f>
        <v/>
      </c>
      <c r="U3630" s="34">
        <f>MIN(1, S3630/M3630)</f>
        <v/>
      </c>
      <c r="V3630" s="34">
        <f>N3630/(N3630+O3630)</f>
        <v/>
      </c>
      <c r="W3630" s="34">
        <f>U3630*V3630</f>
        <v/>
      </c>
      <c r="X3630" s="32">
        <f>T3630/N3630</f>
        <v/>
      </c>
      <c r="Y3630" s="35">
        <f>IF(W3630=MAXIFS(W$2:W$7201, A$2:A$7201, A3630, B$2:B$7201, B3630), "OPTIMAL", "")</f>
        <v/>
      </c>
    </row>
    <row r="3631" ht="20" customHeight="1">
      <c r="A3631" s="36" t="n">
        <v>-18</v>
      </c>
      <c r="B3631" s="36" t="n">
        <v>25</v>
      </c>
      <c r="C3631" s="37" t="n">
        <v>80</v>
      </c>
      <c r="D3631" s="37" t="n">
        <v>2</v>
      </c>
      <c r="E3631" s="6" t="n">
        <v>8</v>
      </c>
      <c r="F3631" s="37" t="n">
        <v>1.5</v>
      </c>
      <c r="G3631" s="36" t="n">
        <v>150</v>
      </c>
      <c r="H3631" s="6" t="inlineStr">
        <is>
          <t>OFF</t>
        </is>
      </c>
      <c r="I3631" s="38" t="n">
        <v>604.2334594602274</v>
      </c>
      <c r="J3631" s="38" t="n">
        <v>4012.68388558375</v>
      </c>
      <c r="K3631" s="38" t="n">
        <v>3342.592592592593</v>
      </c>
      <c r="L3631" s="38" t="n">
        <v>150</v>
      </c>
      <c r="M3631" s="38">
        <f>I3631+J3631+K3631+L3631</f>
        <v/>
      </c>
      <c r="N3631" s="38">
        <f>M3631*'Dashboard &amp; Optimisation'!$B$18/('Dashboard &amp; Optimisation'!$B$16/3.6)</f>
        <v/>
      </c>
      <c r="O3631" s="38" t="n">
        <v>1022.45473281961</v>
      </c>
      <c r="P3631" s="39" t="n">
        <v>0.2710776402931496</v>
      </c>
      <c r="Q3631" s="40" t="n">
        <v>16.66901844811125</v>
      </c>
      <c r="R3631" s="38" t="n">
        <v>1349.873548781001</v>
      </c>
      <c r="S3631" s="38">
        <f>R3631*IF(A3631=4, 2.0, 3.0)</f>
        <v/>
      </c>
      <c r="T3631" s="37">
        <f>'Dashboard &amp; Optimisation'!$B$18*U3631</f>
        <v/>
      </c>
      <c r="U3631" s="26">
        <f>MIN(1, S3631/M3631)</f>
        <v/>
      </c>
      <c r="V3631" s="26">
        <f>N3631/(N3631+O3631)</f>
        <v/>
      </c>
      <c r="W3631" s="26">
        <f>U3631*V3631</f>
        <v/>
      </c>
      <c r="X3631" s="39">
        <f>T3631/N3631</f>
        <v/>
      </c>
      <c r="Y3631" s="41">
        <f>IF(W3631=MAXIFS(W$2:W$7201, A$2:A$7201, A3631, B$2:B$7201, B3631), "OPTIMAL", "")</f>
        <v/>
      </c>
    </row>
    <row r="3632" ht="20" customHeight="1">
      <c r="A3632" s="28" t="n">
        <v>-18</v>
      </c>
      <c r="B3632" s="28" t="n">
        <v>25</v>
      </c>
      <c r="C3632" s="29" t="n">
        <v>80</v>
      </c>
      <c r="D3632" s="29" t="n">
        <v>2</v>
      </c>
      <c r="E3632" s="30" t="n">
        <v>8</v>
      </c>
      <c r="F3632" s="29" t="n">
        <v>1.5</v>
      </c>
      <c r="G3632" s="28" t="n">
        <v>200</v>
      </c>
      <c r="H3632" s="30" t="inlineStr">
        <is>
          <t>ON</t>
        </is>
      </c>
      <c r="I3632" s="31" t="n">
        <v>604.2334594602274</v>
      </c>
      <c r="J3632" s="31" t="n">
        <v>4012.68388558375</v>
      </c>
      <c r="K3632" s="31" t="n">
        <v>3342.592592592593</v>
      </c>
      <c r="L3632" s="31" t="n">
        <v>150</v>
      </c>
      <c r="M3632" s="31">
        <f>I3632+J3632+K3632+L3632</f>
        <v/>
      </c>
      <c r="N3632" s="31">
        <f>M3632*'Dashboard &amp; Optimisation'!$B$18/('Dashboard &amp; Optimisation'!$B$16/3.6)</f>
        <v/>
      </c>
      <c r="O3632" s="31" t="n">
        <v>1022.45473281961</v>
      </c>
      <c r="P3632" s="32" t="n">
        <v>0.06344122462408161</v>
      </c>
      <c r="Q3632" s="33" t="n">
        <v>16.66901844811125</v>
      </c>
      <c r="R3632" s="31" t="n">
        <v>5767.866847872827</v>
      </c>
      <c r="S3632" s="31">
        <f>R3632*IF(A3632=4, 2.0, 3.0)</f>
        <v/>
      </c>
      <c r="T3632" s="29">
        <f>'Dashboard &amp; Optimisation'!$B$18*U3632</f>
        <v/>
      </c>
      <c r="U3632" s="34">
        <f>MIN(1, S3632/M3632)</f>
        <v/>
      </c>
      <c r="V3632" s="34">
        <f>N3632/(N3632+O3632)</f>
        <v/>
      </c>
      <c r="W3632" s="34">
        <f>U3632*V3632</f>
        <v/>
      </c>
      <c r="X3632" s="32">
        <f>T3632/N3632</f>
        <v/>
      </c>
      <c r="Y3632" s="35">
        <f>IF(W3632=MAXIFS(W$2:W$7201, A$2:A$7201, A3632, B$2:B$7201, B3632), "OPTIMAL", "")</f>
        <v/>
      </c>
    </row>
    <row r="3633" ht="20" customHeight="1">
      <c r="A3633" s="36" t="n">
        <v>-18</v>
      </c>
      <c r="B3633" s="36" t="n">
        <v>25</v>
      </c>
      <c r="C3633" s="37" t="n">
        <v>80</v>
      </c>
      <c r="D3633" s="37" t="n">
        <v>2</v>
      </c>
      <c r="E3633" s="6" t="n">
        <v>8</v>
      </c>
      <c r="F3633" s="37" t="n">
        <v>1.5</v>
      </c>
      <c r="G3633" s="36" t="n">
        <v>200</v>
      </c>
      <c r="H3633" s="6" t="inlineStr">
        <is>
          <t>OFF</t>
        </is>
      </c>
      <c r="I3633" s="38" t="n">
        <v>604.2334594602274</v>
      </c>
      <c r="J3633" s="38" t="n">
        <v>4012.68388558375</v>
      </c>
      <c r="K3633" s="38" t="n">
        <v>3342.592592592593</v>
      </c>
      <c r="L3633" s="38" t="n">
        <v>150</v>
      </c>
      <c r="M3633" s="38">
        <f>I3633+J3633+K3633+L3633</f>
        <v/>
      </c>
      <c r="N3633" s="38">
        <f>M3633*'Dashboard &amp; Optimisation'!$B$18/('Dashboard &amp; Optimisation'!$B$16/3.6)</f>
        <v/>
      </c>
      <c r="O3633" s="38" t="n">
        <v>1022.45473281961</v>
      </c>
      <c r="P3633" s="39" t="n">
        <v>0.272072358687474</v>
      </c>
      <c r="Q3633" s="40" t="n">
        <v>16.66901844811125</v>
      </c>
      <c r="R3633" s="38" t="n">
        <v>1344.938302674186</v>
      </c>
      <c r="S3633" s="38">
        <f>R3633*IF(A3633=4, 2.0, 3.0)</f>
        <v/>
      </c>
      <c r="T3633" s="37">
        <f>'Dashboard &amp; Optimisation'!$B$18*U3633</f>
        <v/>
      </c>
      <c r="U3633" s="26">
        <f>MIN(1, S3633/M3633)</f>
        <v/>
      </c>
      <c r="V3633" s="26">
        <f>N3633/(N3633+O3633)</f>
        <v/>
      </c>
      <c r="W3633" s="26">
        <f>U3633*V3633</f>
        <v/>
      </c>
      <c r="X3633" s="39">
        <f>T3633/N3633</f>
        <v/>
      </c>
      <c r="Y3633" s="41">
        <f>IF(W3633=MAXIFS(W$2:W$7201, A$2:A$7201, A3633, B$2:B$7201, B3633), "OPTIMAL", "")</f>
        <v/>
      </c>
    </row>
    <row r="3634" ht="20" customHeight="1">
      <c r="A3634" s="28" t="n">
        <v>-18</v>
      </c>
      <c r="B3634" s="28" t="n">
        <v>25</v>
      </c>
      <c r="C3634" s="29" t="n">
        <v>80</v>
      </c>
      <c r="D3634" s="29" t="n">
        <v>2</v>
      </c>
      <c r="E3634" s="30" t="n">
        <v>8</v>
      </c>
      <c r="F3634" s="29" t="n">
        <v>2</v>
      </c>
      <c r="G3634" s="28" t="n">
        <v>50</v>
      </c>
      <c r="H3634" s="30" t="inlineStr">
        <is>
          <t>ON</t>
        </is>
      </c>
      <c r="I3634" s="31" t="n">
        <v>604.2334594602274</v>
      </c>
      <c r="J3634" s="31" t="n">
        <v>4012.68388558375</v>
      </c>
      <c r="K3634" s="31" t="n">
        <v>3342.592592592593</v>
      </c>
      <c r="L3634" s="31" t="n">
        <v>150</v>
      </c>
      <c r="M3634" s="31">
        <f>I3634+J3634+K3634+L3634</f>
        <v/>
      </c>
      <c r="N3634" s="31">
        <f>M3634*'Dashboard &amp; Optimisation'!$B$18/('Dashboard &amp; Optimisation'!$B$16/3.6)</f>
        <v/>
      </c>
      <c r="O3634" s="31" t="n">
        <v>1237.958220013959</v>
      </c>
      <c r="P3634" s="32" t="n">
        <v>0.05959527138172052</v>
      </c>
      <c r="Q3634" s="33" t="n">
        <v>22.15869126414833</v>
      </c>
      <c r="R3634" s="31" t="n">
        <v>6324.445153533337</v>
      </c>
      <c r="S3634" s="31">
        <f>R3634*IF(A3634=4, 2.0, 3.0)</f>
        <v/>
      </c>
      <c r="T3634" s="29">
        <f>'Dashboard &amp; Optimisation'!$B$18*U3634</f>
        <v/>
      </c>
      <c r="U3634" s="34">
        <f>MIN(1, S3634/M3634)</f>
        <v/>
      </c>
      <c r="V3634" s="34">
        <f>N3634/(N3634+O3634)</f>
        <v/>
      </c>
      <c r="W3634" s="34">
        <f>U3634*V3634</f>
        <v/>
      </c>
      <c r="X3634" s="32">
        <f>T3634/N3634</f>
        <v/>
      </c>
      <c r="Y3634" s="35">
        <f>IF(W3634=MAXIFS(W$2:W$7201, A$2:A$7201, A3634, B$2:B$7201, B3634), "OPTIMAL", "")</f>
        <v/>
      </c>
    </row>
    <row r="3635" ht="20" customHeight="1">
      <c r="A3635" s="36" t="n">
        <v>-18</v>
      </c>
      <c r="B3635" s="36" t="n">
        <v>25</v>
      </c>
      <c r="C3635" s="37" t="n">
        <v>80</v>
      </c>
      <c r="D3635" s="37" t="n">
        <v>2</v>
      </c>
      <c r="E3635" s="6" t="n">
        <v>8</v>
      </c>
      <c r="F3635" s="37" t="n">
        <v>2</v>
      </c>
      <c r="G3635" s="36" t="n">
        <v>50</v>
      </c>
      <c r="H3635" s="6" t="inlineStr">
        <is>
          <t>OFF</t>
        </is>
      </c>
      <c r="I3635" s="38" t="n">
        <v>604.2334594602274</v>
      </c>
      <c r="J3635" s="38" t="n">
        <v>4012.68388558375</v>
      </c>
      <c r="K3635" s="38" t="n">
        <v>3342.592592592593</v>
      </c>
      <c r="L3635" s="38" t="n">
        <v>150</v>
      </c>
      <c r="M3635" s="38">
        <f>I3635+J3635+K3635+L3635</f>
        <v/>
      </c>
      <c r="N3635" s="38">
        <f>M3635*'Dashboard &amp; Optimisation'!$B$18/('Dashboard &amp; Optimisation'!$B$16/3.6)</f>
        <v/>
      </c>
      <c r="O3635" s="38" t="n">
        <v>1237.958220013959</v>
      </c>
      <c r="P3635" s="39" t="n">
        <v>0.2699796965914878</v>
      </c>
      <c r="Q3635" s="40" t="n">
        <v>22.15869126414833</v>
      </c>
      <c r="R3635" s="38" t="n">
        <v>1396.056925843326</v>
      </c>
      <c r="S3635" s="38">
        <f>R3635*IF(A3635=4, 2.0, 3.0)</f>
        <v/>
      </c>
      <c r="T3635" s="37">
        <f>'Dashboard &amp; Optimisation'!$B$18*U3635</f>
        <v/>
      </c>
      <c r="U3635" s="26">
        <f>MIN(1, S3635/M3635)</f>
        <v/>
      </c>
      <c r="V3635" s="26">
        <f>N3635/(N3635+O3635)</f>
        <v/>
      </c>
      <c r="W3635" s="26">
        <f>U3635*V3635</f>
        <v/>
      </c>
      <c r="X3635" s="39">
        <f>T3635/N3635</f>
        <v/>
      </c>
      <c r="Y3635" s="41">
        <f>IF(W3635=MAXIFS(W$2:W$7201, A$2:A$7201, A3635, B$2:B$7201, B3635), "OPTIMAL", "")</f>
        <v/>
      </c>
    </row>
    <row r="3636" ht="20" customHeight="1">
      <c r="A3636" s="28" t="n">
        <v>-18</v>
      </c>
      <c r="B3636" s="28" t="n">
        <v>25</v>
      </c>
      <c r="C3636" s="29" t="n">
        <v>80</v>
      </c>
      <c r="D3636" s="29" t="n">
        <v>2</v>
      </c>
      <c r="E3636" s="30" t="n">
        <v>8</v>
      </c>
      <c r="F3636" s="29" t="n">
        <v>2</v>
      </c>
      <c r="G3636" s="28" t="n">
        <v>100</v>
      </c>
      <c r="H3636" s="30" t="inlineStr">
        <is>
          <t>ON</t>
        </is>
      </c>
      <c r="I3636" s="31" t="n">
        <v>604.2334594602274</v>
      </c>
      <c r="J3636" s="31" t="n">
        <v>4012.68388558375</v>
      </c>
      <c r="K3636" s="31" t="n">
        <v>3342.592592592593</v>
      </c>
      <c r="L3636" s="31" t="n">
        <v>150</v>
      </c>
      <c r="M3636" s="31">
        <f>I3636+J3636+K3636+L3636</f>
        <v/>
      </c>
      <c r="N3636" s="31">
        <f>M3636*'Dashboard &amp; Optimisation'!$B$18/('Dashboard &amp; Optimisation'!$B$16/3.6)</f>
        <v/>
      </c>
      <c r="O3636" s="31" t="n">
        <v>1237.958220013959</v>
      </c>
      <c r="P3636" s="32" t="n">
        <v>0.06058998977604487</v>
      </c>
      <c r="Q3636" s="33" t="n">
        <v>22.15869126414833</v>
      </c>
      <c r="R3636" s="31" t="n">
        <v>6220.615429326941</v>
      </c>
      <c r="S3636" s="31">
        <f>R3636*IF(A3636=4, 2.0, 3.0)</f>
        <v/>
      </c>
      <c r="T3636" s="29">
        <f>'Dashboard &amp; Optimisation'!$B$18*U3636</f>
        <v/>
      </c>
      <c r="U3636" s="34">
        <f>MIN(1, S3636/M3636)</f>
        <v/>
      </c>
      <c r="V3636" s="34">
        <f>N3636/(N3636+O3636)</f>
        <v/>
      </c>
      <c r="W3636" s="34">
        <f>U3636*V3636</f>
        <v/>
      </c>
      <c r="X3636" s="32">
        <f>T3636/N3636</f>
        <v/>
      </c>
      <c r="Y3636" s="35">
        <f>IF(W3636=MAXIFS(W$2:W$7201, A$2:A$7201, A3636, B$2:B$7201, B3636), "OPTIMAL", "")</f>
        <v/>
      </c>
    </row>
    <row r="3637" ht="20" customHeight="1">
      <c r="A3637" s="36" t="n">
        <v>-18</v>
      </c>
      <c r="B3637" s="36" t="n">
        <v>25</v>
      </c>
      <c r="C3637" s="37" t="n">
        <v>80</v>
      </c>
      <c r="D3637" s="37" t="n">
        <v>2</v>
      </c>
      <c r="E3637" s="6" t="n">
        <v>8</v>
      </c>
      <c r="F3637" s="37" t="n">
        <v>2</v>
      </c>
      <c r="G3637" s="36" t="n">
        <v>100</v>
      </c>
      <c r="H3637" s="6" t="inlineStr">
        <is>
          <t>OFF</t>
        </is>
      </c>
      <c r="I3637" s="38" t="n">
        <v>604.2334594602274</v>
      </c>
      <c r="J3637" s="38" t="n">
        <v>4012.68388558375</v>
      </c>
      <c r="K3637" s="38" t="n">
        <v>3342.592592592593</v>
      </c>
      <c r="L3637" s="38" t="n">
        <v>150</v>
      </c>
      <c r="M3637" s="38">
        <f>I3637+J3637+K3637+L3637</f>
        <v/>
      </c>
      <c r="N3637" s="38">
        <f>M3637*'Dashboard &amp; Optimisation'!$B$18/('Dashboard &amp; Optimisation'!$B$16/3.6)</f>
        <v/>
      </c>
      <c r="O3637" s="38" t="n">
        <v>1237.958220013959</v>
      </c>
      <c r="P3637" s="39" t="n">
        <v>0.2709744149858122</v>
      </c>
      <c r="Q3637" s="40" t="n">
        <v>22.15869126414833</v>
      </c>
      <c r="R3637" s="38" t="n">
        <v>1390.932148643482</v>
      </c>
      <c r="S3637" s="38">
        <f>R3637*IF(A3637=4, 2.0, 3.0)</f>
        <v/>
      </c>
      <c r="T3637" s="37">
        <f>'Dashboard &amp; Optimisation'!$B$18*U3637</f>
        <v/>
      </c>
      <c r="U3637" s="26">
        <f>MIN(1, S3637/M3637)</f>
        <v/>
      </c>
      <c r="V3637" s="26">
        <f>N3637/(N3637+O3637)</f>
        <v/>
      </c>
      <c r="W3637" s="26">
        <f>U3637*V3637</f>
        <v/>
      </c>
      <c r="X3637" s="39">
        <f>T3637/N3637</f>
        <v/>
      </c>
      <c r="Y3637" s="41">
        <f>IF(W3637=MAXIFS(W$2:W$7201, A$2:A$7201, A3637, B$2:B$7201, B3637), "OPTIMAL", "")</f>
        <v/>
      </c>
    </row>
    <row r="3638" ht="20" customHeight="1">
      <c r="A3638" s="28" t="n">
        <v>-18</v>
      </c>
      <c r="B3638" s="28" t="n">
        <v>25</v>
      </c>
      <c r="C3638" s="29" t="n">
        <v>80</v>
      </c>
      <c r="D3638" s="29" t="n">
        <v>2</v>
      </c>
      <c r="E3638" s="30" t="n">
        <v>8</v>
      </c>
      <c r="F3638" s="29" t="n">
        <v>2</v>
      </c>
      <c r="G3638" s="28" t="n">
        <v>150</v>
      </c>
      <c r="H3638" s="30" t="inlineStr">
        <is>
          <t>ON</t>
        </is>
      </c>
      <c r="I3638" s="31" t="n">
        <v>604.2334594602274</v>
      </c>
      <c r="J3638" s="31" t="n">
        <v>4012.68388558375</v>
      </c>
      <c r="K3638" s="31" t="n">
        <v>3342.592592592593</v>
      </c>
      <c r="L3638" s="31" t="n">
        <v>150</v>
      </c>
      <c r="M3638" s="31">
        <f>I3638+J3638+K3638+L3638</f>
        <v/>
      </c>
      <c r="N3638" s="31">
        <f>M3638*'Dashboard &amp; Optimisation'!$B$18/('Dashboard &amp; Optimisation'!$B$16/3.6)</f>
        <v/>
      </c>
      <c r="O3638" s="31" t="n">
        <v>1237.958220013959</v>
      </c>
      <c r="P3638" s="32" t="n">
        <v>0.06158470817036921</v>
      </c>
      <c r="Q3638" s="33" t="n">
        <v>22.15869126414833</v>
      </c>
      <c r="R3638" s="31" t="n">
        <v>6120.13982790895</v>
      </c>
      <c r="S3638" s="31">
        <f>R3638*IF(A3638=4, 2.0, 3.0)</f>
        <v/>
      </c>
      <c r="T3638" s="29">
        <f>'Dashboard &amp; Optimisation'!$B$18*U3638</f>
        <v/>
      </c>
      <c r="U3638" s="34">
        <f>MIN(1, S3638/M3638)</f>
        <v/>
      </c>
      <c r="V3638" s="34">
        <f>N3638/(N3638+O3638)</f>
        <v/>
      </c>
      <c r="W3638" s="34">
        <f>U3638*V3638</f>
        <v/>
      </c>
      <c r="X3638" s="32">
        <f>T3638/N3638</f>
        <v/>
      </c>
      <c r="Y3638" s="35">
        <f>IF(W3638=MAXIFS(W$2:W$7201, A$2:A$7201, A3638, B$2:B$7201, B3638), "OPTIMAL", "")</f>
        <v/>
      </c>
    </row>
    <row r="3639" ht="20" customHeight="1">
      <c r="A3639" s="36" t="n">
        <v>-18</v>
      </c>
      <c r="B3639" s="36" t="n">
        <v>25</v>
      </c>
      <c r="C3639" s="37" t="n">
        <v>80</v>
      </c>
      <c r="D3639" s="37" t="n">
        <v>2</v>
      </c>
      <c r="E3639" s="6" t="n">
        <v>8</v>
      </c>
      <c r="F3639" s="37" t="n">
        <v>2</v>
      </c>
      <c r="G3639" s="36" t="n">
        <v>150</v>
      </c>
      <c r="H3639" s="6" t="inlineStr">
        <is>
          <t>OFF</t>
        </is>
      </c>
      <c r="I3639" s="38" t="n">
        <v>604.2334594602274</v>
      </c>
      <c r="J3639" s="38" t="n">
        <v>4012.68388558375</v>
      </c>
      <c r="K3639" s="38" t="n">
        <v>3342.592592592593</v>
      </c>
      <c r="L3639" s="38" t="n">
        <v>150</v>
      </c>
      <c r="M3639" s="38">
        <f>I3639+J3639+K3639+L3639</f>
        <v/>
      </c>
      <c r="N3639" s="38">
        <f>M3639*'Dashboard &amp; Optimisation'!$B$18/('Dashboard &amp; Optimisation'!$B$16/3.6)</f>
        <v/>
      </c>
      <c r="O3639" s="38" t="n">
        <v>1237.958220013959</v>
      </c>
      <c r="P3639" s="39" t="n">
        <v>0.2719691333801366</v>
      </c>
      <c r="Q3639" s="40" t="n">
        <v>22.15869126414833</v>
      </c>
      <c r="R3639" s="38" t="n">
        <v>1385.844858860568</v>
      </c>
      <c r="S3639" s="38">
        <f>R3639*IF(A3639=4, 2.0, 3.0)</f>
        <v/>
      </c>
      <c r="T3639" s="37">
        <f>'Dashboard &amp; Optimisation'!$B$18*U3639</f>
        <v/>
      </c>
      <c r="U3639" s="26">
        <f>MIN(1, S3639/M3639)</f>
        <v/>
      </c>
      <c r="V3639" s="26">
        <f>N3639/(N3639+O3639)</f>
        <v/>
      </c>
      <c r="W3639" s="26">
        <f>U3639*V3639</f>
        <v/>
      </c>
      <c r="X3639" s="39">
        <f>T3639/N3639</f>
        <v/>
      </c>
      <c r="Y3639" s="41">
        <f>IF(W3639=MAXIFS(W$2:W$7201, A$2:A$7201, A3639, B$2:B$7201, B3639), "OPTIMAL", "")</f>
        <v/>
      </c>
    </row>
    <row r="3640" ht="20" customHeight="1">
      <c r="A3640" s="28" t="n">
        <v>-18</v>
      </c>
      <c r="B3640" s="28" t="n">
        <v>25</v>
      </c>
      <c r="C3640" s="29" t="n">
        <v>80</v>
      </c>
      <c r="D3640" s="29" t="n">
        <v>2</v>
      </c>
      <c r="E3640" s="30" t="n">
        <v>8</v>
      </c>
      <c r="F3640" s="29" t="n">
        <v>2</v>
      </c>
      <c r="G3640" s="28" t="n">
        <v>200</v>
      </c>
      <c r="H3640" s="30" t="inlineStr">
        <is>
          <t>ON</t>
        </is>
      </c>
      <c r="I3640" s="31" t="n">
        <v>604.2334594602274</v>
      </c>
      <c r="J3640" s="31" t="n">
        <v>4012.68388558375</v>
      </c>
      <c r="K3640" s="31" t="n">
        <v>3342.592592592593</v>
      </c>
      <c r="L3640" s="31" t="n">
        <v>150</v>
      </c>
      <c r="M3640" s="31">
        <f>I3640+J3640+K3640+L3640</f>
        <v/>
      </c>
      <c r="N3640" s="31">
        <f>M3640*'Dashboard &amp; Optimisation'!$B$18/('Dashboard &amp; Optimisation'!$B$16/3.6)</f>
        <v/>
      </c>
      <c r="O3640" s="31" t="n">
        <v>1237.958220013959</v>
      </c>
      <c r="P3640" s="32" t="n">
        <v>0.06257942656469356</v>
      </c>
      <c r="Q3640" s="33" t="n">
        <v>22.15869126414833</v>
      </c>
      <c r="R3640" s="31" t="n">
        <v>6022.858404974136</v>
      </c>
      <c r="S3640" s="31">
        <f>R3640*IF(A3640=4, 2.0, 3.0)</f>
        <v/>
      </c>
      <c r="T3640" s="29">
        <f>'Dashboard &amp; Optimisation'!$B$18*U3640</f>
        <v/>
      </c>
      <c r="U3640" s="34">
        <f>MIN(1, S3640/M3640)</f>
        <v/>
      </c>
      <c r="V3640" s="34">
        <f>N3640/(N3640+O3640)</f>
        <v/>
      </c>
      <c r="W3640" s="34">
        <f>U3640*V3640</f>
        <v/>
      </c>
      <c r="X3640" s="32">
        <f>T3640/N3640</f>
        <v/>
      </c>
      <c r="Y3640" s="35">
        <f>IF(W3640=MAXIFS(W$2:W$7201, A$2:A$7201, A3640, B$2:B$7201, B3640), "OPTIMAL", "")</f>
        <v/>
      </c>
    </row>
    <row r="3641" ht="20" customHeight="1">
      <c r="A3641" s="36" t="n">
        <v>-18</v>
      </c>
      <c r="B3641" s="36" t="n">
        <v>25</v>
      </c>
      <c r="C3641" s="37" t="n">
        <v>80</v>
      </c>
      <c r="D3641" s="37" t="n">
        <v>2</v>
      </c>
      <c r="E3641" s="6" t="n">
        <v>8</v>
      </c>
      <c r="F3641" s="37" t="n">
        <v>2</v>
      </c>
      <c r="G3641" s="36" t="n">
        <v>200</v>
      </c>
      <c r="H3641" s="6" t="inlineStr">
        <is>
          <t>OFF</t>
        </is>
      </c>
      <c r="I3641" s="38" t="n">
        <v>604.2334594602274</v>
      </c>
      <c r="J3641" s="38" t="n">
        <v>4012.68388558375</v>
      </c>
      <c r="K3641" s="38" t="n">
        <v>3342.592592592593</v>
      </c>
      <c r="L3641" s="38" t="n">
        <v>150</v>
      </c>
      <c r="M3641" s="38">
        <f>I3641+J3641+K3641+L3641</f>
        <v/>
      </c>
      <c r="N3641" s="38">
        <f>M3641*'Dashboard &amp; Optimisation'!$B$18/('Dashboard &amp; Optimisation'!$B$16/3.6)</f>
        <v/>
      </c>
      <c r="O3641" s="38" t="n">
        <v>1237.958220013959</v>
      </c>
      <c r="P3641" s="39" t="n">
        <v>0.2729638517744609</v>
      </c>
      <c r="Q3641" s="40" t="n">
        <v>22.15869126414833</v>
      </c>
      <c r="R3641" s="38" t="n">
        <v>1380.794646666437</v>
      </c>
      <c r="S3641" s="38">
        <f>R3641*IF(A3641=4, 2.0, 3.0)</f>
        <v/>
      </c>
      <c r="T3641" s="37">
        <f>'Dashboard &amp; Optimisation'!$B$18*U3641</f>
        <v/>
      </c>
      <c r="U3641" s="26">
        <f>MIN(1, S3641/M3641)</f>
        <v/>
      </c>
      <c r="V3641" s="26">
        <f>N3641/(N3641+O3641)</f>
        <v/>
      </c>
      <c r="W3641" s="26">
        <f>U3641*V3641</f>
        <v/>
      </c>
      <c r="X3641" s="39">
        <f>T3641/N3641</f>
        <v/>
      </c>
      <c r="Y3641" s="41">
        <f>IF(W3641=MAXIFS(W$2:W$7201, A$2:A$7201, A3641, B$2:B$7201, B3641), "OPTIMAL", "")</f>
        <v/>
      </c>
    </row>
    <row r="3642" ht="20" customHeight="1">
      <c r="A3642" s="28" t="n">
        <v>-18</v>
      </c>
      <c r="B3642" s="28" t="n">
        <v>25</v>
      </c>
      <c r="C3642" s="29" t="n">
        <v>80</v>
      </c>
      <c r="D3642" s="29" t="n">
        <v>3</v>
      </c>
      <c r="E3642" s="30" t="n">
        <v>0</v>
      </c>
      <c r="F3642" s="29" t="n">
        <v>0</v>
      </c>
      <c r="G3642" s="28" t="n">
        <v>50</v>
      </c>
      <c r="H3642" s="30" t="inlineStr">
        <is>
          <t>ON</t>
        </is>
      </c>
      <c r="I3642" s="31" t="n">
        <v>604.2334594602274</v>
      </c>
      <c r="J3642" s="31" t="n">
        <v>4012.68388558375</v>
      </c>
      <c r="K3642" s="31" t="n">
        <v>3342.592592592593</v>
      </c>
      <c r="L3642" s="31" t="n">
        <v>150</v>
      </c>
      <c r="M3642" s="31">
        <f>I3642+J3642+K3642+L3642</f>
        <v/>
      </c>
      <c r="N3642" s="31">
        <f>M3642*'Dashboard &amp; Optimisation'!$B$18/('Dashboard &amp; Optimisation'!$B$16/3.6)</f>
        <v/>
      </c>
      <c r="O3642" s="31" t="n">
        <v>695.4532855211016</v>
      </c>
      <c r="P3642" s="32" t="n">
        <v>0.5004038790021995</v>
      </c>
      <c r="Q3642" s="33" t="n">
        <v>0.2</v>
      </c>
      <c r="R3642" s="31" t="n">
        <v>709.2864754523519</v>
      </c>
      <c r="S3642" s="31">
        <f>R3642*IF(A3642=4, 2.0, 3.0)</f>
        <v/>
      </c>
      <c r="T3642" s="29">
        <f>'Dashboard &amp; Optimisation'!$B$18*U3642</f>
        <v/>
      </c>
      <c r="U3642" s="34">
        <f>MIN(1, S3642/M3642)</f>
        <v/>
      </c>
      <c r="V3642" s="34">
        <f>N3642/(N3642+O3642)</f>
        <v/>
      </c>
      <c r="W3642" s="34">
        <f>U3642*V3642</f>
        <v/>
      </c>
      <c r="X3642" s="32">
        <f>T3642/N3642</f>
        <v/>
      </c>
      <c r="Y3642" s="35">
        <f>IF(W3642=MAXIFS(W$2:W$7201, A$2:A$7201, A3642, B$2:B$7201, B3642), "OPTIMAL", "")</f>
        <v/>
      </c>
    </row>
    <row r="3643" ht="20" customHeight="1">
      <c r="A3643" s="36" t="n">
        <v>-18</v>
      </c>
      <c r="B3643" s="36" t="n">
        <v>25</v>
      </c>
      <c r="C3643" s="37" t="n">
        <v>80</v>
      </c>
      <c r="D3643" s="37" t="n">
        <v>3</v>
      </c>
      <c r="E3643" s="6" t="n">
        <v>0</v>
      </c>
      <c r="F3643" s="37" t="n">
        <v>0</v>
      </c>
      <c r="G3643" s="36" t="n">
        <v>50</v>
      </c>
      <c r="H3643" s="6" t="inlineStr">
        <is>
          <t>OFF</t>
        </is>
      </c>
      <c r="I3643" s="38" t="n">
        <v>604.2334594602274</v>
      </c>
      <c r="J3643" s="38" t="n">
        <v>4012.68388558375</v>
      </c>
      <c r="K3643" s="38" t="n">
        <v>3342.592592592593</v>
      </c>
      <c r="L3643" s="38" t="n">
        <v>150</v>
      </c>
      <c r="M3643" s="38">
        <f>I3643+J3643+K3643+L3643</f>
        <v/>
      </c>
      <c r="N3643" s="38">
        <f>M3643*'Dashboard &amp; Optimisation'!$B$18/('Dashboard &amp; Optimisation'!$B$16/3.6)</f>
        <v/>
      </c>
      <c r="O3643" s="38" t="n">
        <v>695.4532855211016</v>
      </c>
      <c r="P3643" s="39" t="n">
        <v>0.8982912367319378</v>
      </c>
      <c r="Q3643" s="40" t="n">
        <v>0.2</v>
      </c>
      <c r="R3643" s="38" t="n">
        <v>395.1165158099734</v>
      </c>
      <c r="S3643" s="38">
        <f>R3643*IF(A3643=4, 2.0, 3.0)</f>
        <v/>
      </c>
      <c r="T3643" s="37">
        <f>'Dashboard &amp; Optimisation'!$B$18*U3643</f>
        <v/>
      </c>
      <c r="U3643" s="26">
        <f>MIN(1, S3643/M3643)</f>
        <v/>
      </c>
      <c r="V3643" s="26">
        <f>N3643/(N3643+O3643)</f>
        <v/>
      </c>
      <c r="W3643" s="26">
        <f>U3643*V3643</f>
        <v/>
      </c>
      <c r="X3643" s="39">
        <f>T3643/N3643</f>
        <v/>
      </c>
      <c r="Y3643" s="41">
        <f>IF(W3643=MAXIFS(W$2:W$7201, A$2:A$7201, A3643, B$2:B$7201, B3643), "OPTIMAL", "")</f>
        <v/>
      </c>
    </row>
    <row r="3644" ht="20" customHeight="1">
      <c r="A3644" s="28" t="n">
        <v>-18</v>
      </c>
      <c r="B3644" s="28" t="n">
        <v>25</v>
      </c>
      <c r="C3644" s="29" t="n">
        <v>80</v>
      </c>
      <c r="D3644" s="29" t="n">
        <v>3</v>
      </c>
      <c r="E3644" s="30" t="n">
        <v>0</v>
      </c>
      <c r="F3644" s="29" t="n">
        <v>0</v>
      </c>
      <c r="G3644" s="28" t="n">
        <v>100</v>
      </c>
      <c r="H3644" s="30" t="inlineStr">
        <is>
          <t>ON</t>
        </is>
      </c>
      <c r="I3644" s="31" t="n">
        <v>604.2334594602274</v>
      </c>
      <c r="J3644" s="31" t="n">
        <v>4012.68388558375</v>
      </c>
      <c r="K3644" s="31" t="n">
        <v>3342.592592592593</v>
      </c>
      <c r="L3644" s="31" t="n">
        <v>150</v>
      </c>
      <c r="M3644" s="31">
        <f>I3644+J3644+K3644+L3644</f>
        <v/>
      </c>
      <c r="N3644" s="31">
        <f>M3644*'Dashboard &amp; Optimisation'!$B$18/('Dashboard &amp; Optimisation'!$B$16/3.6)</f>
        <v/>
      </c>
      <c r="O3644" s="31" t="n">
        <v>695.4532855211016</v>
      </c>
      <c r="P3644" s="32" t="n">
        <v>0.5013985973965238</v>
      </c>
      <c r="Q3644" s="33" t="n">
        <v>0.2</v>
      </c>
      <c r="R3644" s="31" t="n">
        <v>707.8793309018059</v>
      </c>
      <c r="S3644" s="31">
        <f>R3644*IF(A3644=4, 2.0, 3.0)</f>
        <v/>
      </c>
      <c r="T3644" s="29">
        <f>'Dashboard &amp; Optimisation'!$B$18*U3644</f>
        <v/>
      </c>
      <c r="U3644" s="34">
        <f>MIN(1, S3644/M3644)</f>
        <v/>
      </c>
      <c r="V3644" s="34">
        <f>N3644/(N3644+O3644)</f>
        <v/>
      </c>
      <c r="W3644" s="34">
        <f>U3644*V3644</f>
        <v/>
      </c>
      <c r="X3644" s="32">
        <f>T3644/N3644</f>
        <v/>
      </c>
      <c r="Y3644" s="35">
        <f>IF(W3644=MAXIFS(W$2:W$7201, A$2:A$7201, A3644, B$2:B$7201, B3644), "OPTIMAL", "")</f>
        <v/>
      </c>
    </row>
    <row r="3645" ht="20" customHeight="1">
      <c r="A3645" s="36" t="n">
        <v>-18</v>
      </c>
      <c r="B3645" s="36" t="n">
        <v>25</v>
      </c>
      <c r="C3645" s="37" t="n">
        <v>80</v>
      </c>
      <c r="D3645" s="37" t="n">
        <v>3</v>
      </c>
      <c r="E3645" s="6" t="n">
        <v>0</v>
      </c>
      <c r="F3645" s="37" t="n">
        <v>0</v>
      </c>
      <c r="G3645" s="36" t="n">
        <v>100</v>
      </c>
      <c r="H3645" s="6" t="inlineStr">
        <is>
          <t>OFF</t>
        </is>
      </c>
      <c r="I3645" s="38" t="n">
        <v>604.2334594602274</v>
      </c>
      <c r="J3645" s="38" t="n">
        <v>4012.68388558375</v>
      </c>
      <c r="K3645" s="38" t="n">
        <v>3342.592592592593</v>
      </c>
      <c r="L3645" s="38" t="n">
        <v>150</v>
      </c>
      <c r="M3645" s="38">
        <f>I3645+J3645+K3645+L3645</f>
        <v/>
      </c>
      <c r="N3645" s="38">
        <f>M3645*'Dashboard &amp; Optimisation'!$B$18/('Dashboard &amp; Optimisation'!$B$16/3.6)</f>
        <v/>
      </c>
      <c r="O3645" s="38" t="n">
        <v>695.4532855211016</v>
      </c>
      <c r="P3645" s="39" t="n">
        <v>0.8992859551262622</v>
      </c>
      <c r="Q3645" s="40" t="n">
        <v>0.2</v>
      </c>
      <c r="R3645" s="38" t="n">
        <v>394.6794694356392</v>
      </c>
      <c r="S3645" s="38">
        <f>R3645*IF(A3645=4, 2.0, 3.0)</f>
        <v/>
      </c>
      <c r="T3645" s="37">
        <f>'Dashboard &amp; Optimisation'!$B$18*U3645</f>
        <v/>
      </c>
      <c r="U3645" s="26">
        <f>MIN(1, S3645/M3645)</f>
        <v/>
      </c>
      <c r="V3645" s="26">
        <f>N3645/(N3645+O3645)</f>
        <v/>
      </c>
      <c r="W3645" s="26">
        <f>U3645*V3645</f>
        <v/>
      </c>
      <c r="X3645" s="39">
        <f>T3645/N3645</f>
        <v/>
      </c>
      <c r="Y3645" s="41">
        <f>IF(W3645=MAXIFS(W$2:W$7201, A$2:A$7201, A3645, B$2:B$7201, B3645), "OPTIMAL", "")</f>
        <v/>
      </c>
    </row>
    <row r="3646" ht="20" customHeight="1">
      <c r="A3646" s="28" t="n">
        <v>-18</v>
      </c>
      <c r="B3646" s="28" t="n">
        <v>25</v>
      </c>
      <c r="C3646" s="29" t="n">
        <v>80</v>
      </c>
      <c r="D3646" s="29" t="n">
        <v>3</v>
      </c>
      <c r="E3646" s="30" t="n">
        <v>0</v>
      </c>
      <c r="F3646" s="29" t="n">
        <v>0</v>
      </c>
      <c r="G3646" s="28" t="n">
        <v>150</v>
      </c>
      <c r="H3646" s="30" t="inlineStr">
        <is>
          <t>ON</t>
        </is>
      </c>
      <c r="I3646" s="31" t="n">
        <v>604.2334594602274</v>
      </c>
      <c r="J3646" s="31" t="n">
        <v>4012.68388558375</v>
      </c>
      <c r="K3646" s="31" t="n">
        <v>3342.592592592593</v>
      </c>
      <c r="L3646" s="31" t="n">
        <v>150</v>
      </c>
      <c r="M3646" s="31">
        <f>I3646+J3646+K3646+L3646</f>
        <v/>
      </c>
      <c r="N3646" s="31">
        <f>M3646*'Dashboard &amp; Optimisation'!$B$18/('Dashboard &amp; Optimisation'!$B$16/3.6)</f>
        <v/>
      </c>
      <c r="O3646" s="31" t="n">
        <v>695.4532855211016</v>
      </c>
      <c r="P3646" s="32" t="n">
        <v>0.5023933157908482</v>
      </c>
      <c r="Q3646" s="33" t="n">
        <v>0.2</v>
      </c>
      <c r="R3646" s="31" t="n">
        <v>706.4777585295668</v>
      </c>
      <c r="S3646" s="31">
        <f>R3646*IF(A3646=4, 2.0, 3.0)</f>
        <v/>
      </c>
      <c r="T3646" s="29">
        <f>'Dashboard &amp; Optimisation'!$B$18*U3646</f>
        <v/>
      </c>
      <c r="U3646" s="34">
        <f>MIN(1, S3646/M3646)</f>
        <v/>
      </c>
      <c r="V3646" s="34">
        <f>N3646/(N3646+O3646)</f>
        <v/>
      </c>
      <c r="W3646" s="34">
        <f>U3646*V3646</f>
        <v/>
      </c>
      <c r="X3646" s="32">
        <f>T3646/N3646</f>
        <v/>
      </c>
      <c r="Y3646" s="35">
        <f>IF(W3646=MAXIFS(W$2:W$7201, A$2:A$7201, A3646, B$2:B$7201, B3646), "OPTIMAL", "")</f>
        <v/>
      </c>
    </row>
    <row r="3647" ht="20" customHeight="1">
      <c r="A3647" s="36" t="n">
        <v>-18</v>
      </c>
      <c r="B3647" s="36" t="n">
        <v>25</v>
      </c>
      <c r="C3647" s="37" t="n">
        <v>80</v>
      </c>
      <c r="D3647" s="37" t="n">
        <v>3</v>
      </c>
      <c r="E3647" s="6" t="n">
        <v>0</v>
      </c>
      <c r="F3647" s="37" t="n">
        <v>0</v>
      </c>
      <c r="G3647" s="36" t="n">
        <v>150</v>
      </c>
      <c r="H3647" s="6" t="inlineStr">
        <is>
          <t>OFF</t>
        </is>
      </c>
      <c r="I3647" s="38" t="n">
        <v>604.2334594602274</v>
      </c>
      <c r="J3647" s="38" t="n">
        <v>4012.68388558375</v>
      </c>
      <c r="K3647" s="38" t="n">
        <v>3342.592592592593</v>
      </c>
      <c r="L3647" s="38" t="n">
        <v>150</v>
      </c>
      <c r="M3647" s="38">
        <f>I3647+J3647+K3647+L3647</f>
        <v/>
      </c>
      <c r="N3647" s="38">
        <f>M3647*'Dashboard &amp; Optimisation'!$B$18/('Dashboard &amp; Optimisation'!$B$16/3.6)</f>
        <v/>
      </c>
      <c r="O3647" s="38" t="n">
        <v>695.4532855211016</v>
      </c>
      <c r="P3647" s="39" t="n">
        <v>0.9002806735205865</v>
      </c>
      <c r="Q3647" s="40" t="n">
        <v>0.2</v>
      </c>
      <c r="R3647" s="38" t="n">
        <v>394.2433888447114</v>
      </c>
      <c r="S3647" s="38">
        <f>R3647*IF(A3647=4, 2.0, 3.0)</f>
        <v/>
      </c>
      <c r="T3647" s="37">
        <f>'Dashboard &amp; Optimisation'!$B$18*U3647</f>
        <v/>
      </c>
      <c r="U3647" s="26">
        <f>MIN(1, S3647/M3647)</f>
        <v/>
      </c>
      <c r="V3647" s="26">
        <f>N3647/(N3647+O3647)</f>
        <v/>
      </c>
      <c r="W3647" s="26">
        <f>U3647*V3647</f>
        <v/>
      </c>
      <c r="X3647" s="39">
        <f>T3647/N3647</f>
        <v/>
      </c>
      <c r="Y3647" s="41">
        <f>IF(W3647=MAXIFS(W$2:W$7201, A$2:A$7201, A3647, B$2:B$7201, B3647), "OPTIMAL", "")</f>
        <v/>
      </c>
    </row>
    <row r="3648" ht="20" customHeight="1">
      <c r="A3648" s="28" t="n">
        <v>-18</v>
      </c>
      <c r="B3648" s="28" t="n">
        <v>25</v>
      </c>
      <c r="C3648" s="29" t="n">
        <v>80</v>
      </c>
      <c r="D3648" s="29" t="n">
        <v>3</v>
      </c>
      <c r="E3648" s="30" t="n">
        <v>0</v>
      </c>
      <c r="F3648" s="29" t="n">
        <v>0</v>
      </c>
      <c r="G3648" s="28" t="n">
        <v>200</v>
      </c>
      <c r="H3648" s="30" t="inlineStr">
        <is>
          <t>ON</t>
        </is>
      </c>
      <c r="I3648" s="31" t="n">
        <v>604.2334594602274</v>
      </c>
      <c r="J3648" s="31" t="n">
        <v>4012.68388558375</v>
      </c>
      <c r="K3648" s="31" t="n">
        <v>3342.592592592593</v>
      </c>
      <c r="L3648" s="31" t="n">
        <v>150</v>
      </c>
      <c r="M3648" s="31">
        <f>I3648+J3648+K3648+L3648</f>
        <v/>
      </c>
      <c r="N3648" s="31">
        <f>M3648*'Dashboard &amp; Optimisation'!$B$18/('Dashboard &amp; Optimisation'!$B$16/3.6)</f>
        <v/>
      </c>
      <c r="O3648" s="31" t="n">
        <v>695.4532855211016</v>
      </c>
      <c r="P3648" s="32" t="n">
        <v>0.5033880341851725</v>
      </c>
      <c r="Q3648" s="33" t="n">
        <v>0.2</v>
      </c>
      <c r="R3648" s="31" t="n">
        <v>705.0817253029767</v>
      </c>
      <c r="S3648" s="31">
        <f>R3648*IF(A3648=4, 2.0, 3.0)</f>
        <v/>
      </c>
      <c r="T3648" s="29">
        <f>'Dashboard &amp; Optimisation'!$B$18*U3648</f>
        <v/>
      </c>
      <c r="U3648" s="34">
        <f>MIN(1, S3648/M3648)</f>
        <v/>
      </c>
      <c r="V3648" s="34">
        <f>N3648/(N3648+O3648)</f>
        <v/>
      </c>
      <c r="W3648" s="34">
        <f>U3648*V3648</f>
        <v/>
      </c>
      <c r="X3648" s="32">
        <f>T3648/N3648</f>
        <v/>
      </c>
      <c r="Y3648" s="35">
        <f>IF(W3648=MAXIFS(W$2:W$7201, A$2:A$7201, A3648, B$2:B$7201, B3648), "OPTIMAL", "")</f>
        <v/>
      </c>
    </row>
    <row r="3649" ht="20" customHeight="1">
      <c r="A3649" s="36" t="n">
        <v>-18</v>
      </c>
      <c r="B3649" s="36" t="n">
        <v>25</v>
      </c>
      <c r="C3649" s="37" t="n">
        <v>80</v>
      </c>
      <c r="D3649" s="37" t="n">
        <v>3</v>
      </c>
      <c r="E3649" s="6" t="n">
        <v>0</v>
      </c>
      <c r="F3649" s="37" t="n">
        <v>0</v>
      </c>
      <c r="G3649" s="36" t="n">
        <v>200</v>
      </c>
      <c r="H3649" s="6" t="inlineStr">
        <is>
          <t>OFF</t>
        </is>
      </c>
      <c r="I3649" s="38" t="n">
        <v>604.2334594602274</v>
      </c>
      <c r="J3649" s="38" t="n">
        <v>4012.68388558375</v>
      </c>
      <c r="K3649" s="38" t="n">
        <v>3342.592592592593</v>
      </c>
      <c r="L3649" s="38" t="n">
        <v>150</v>
      </c>
      <c r="M3649" s="38">
        <f>I3649+J3649+K3649+L3649</f>
        <v/>
      </c>
      <c r="N3649" s="38">
        <f>M3649*'Dashboard &amp; Optimisation'!$B$18/('Dashboard &amp; Optimisation'!$B$16/3.6)</f>
        <v/>
      </c>
      <c r="O3649" s="38" t="n">
        <v>695.4532855211016</v>
      </c>
      <c r="P3649" s="39" t="n">
        <v>0.9012753919149108</v>
      </c>
      <c r="Q3649" s="40" t="n">
        <v>0.2</v>
      </c>
      <c r="R3649" s="38" t="n">
        <v>393.8082708394463</v>
      </c>
      <c r="S3649" s="38">
        <f>R3649*IF(A3649=4, 2.0, 3.0)</f>
        <v/>
      </c>
      <c r="T3649" s="37">
        <f>'Dashboard &amp; Optimisation'!$B$18*U3649</f>
        <v/>
      </c>
      <c r="U3649" s="26">
        <f>MIN(1, S3649/M3649)</f>
        <v/>
      </c>
      <c r="V3649" s="26">
        <f>N3649/(N3649+O3649)</f>
        <v/>
      </c>
      <c r="W3649" s="26">
        <f>U3649*V3649</f>
        <v/>
      </c>
      <c r="X3649" s="39">
        <f>T3649/N3649</f>
        <v/>
      </c>
      <c r="Y3649" s="41">
        <f>IF(W3649=MAXIFS(W$2:W$7201, A$2:A$7201, A3649, B$2:B$7201, B3649), "OPTIMAL", "")</f>
        <v/>
      </c>
    </row>
    <row r="3650" ht="20" customHeight="1">
      <c r="A3650" s="28" t="n">
        <v>-18</v>
      </c>
      <c r="B3650" s="28" t="n">
        <v>25</v>
      </c>
      <c r="C3650" s="29" t="n">
        <v>80</v>
      </c>
      <c r="D3650" s="29" t="n">
        <v>3</v>
      </c>
      <c r="E3650" s="30" t="n">
        <v>4</v>
      </c>
      <c r="F3650" s="29" t="n">
        <v>1.5</v>
      </c>
      <c r="G3650" s="28" t="n">
        <v>50</v>
      </c>
      <c r="H3650" s="30" t="inlineStr">
        <is>
          <t>ON</t>
        </is>
      </c>
      <c r="I3650" s="31" t="n">
        <v>604.2334594602274</v>
      </c>
      <c r="J3650" s="31" t="n">
        <v>4012.68388558375</v>
      </c>
      <c r="K3650" s="31" t="n">
        <v>3342.592592592593</v>
      </c>
      <c r="L3650" s="31" t="n">
        <v>150</v>
      </c>
      <c r="M3650" s="31">
        <f>I3650+J3650+K3650+L3650</f>
        <v/>
      </c>
      <c r="N3650" s="31">
        <f>M3650*'Dashboard &amp; Optimisation'!$B$18/('Dashboard &amp; Optimisation'!$B$16/3.6)</f>
        <v/>
      </c>
      <c r="O3650" s="31" t="n">
        <v>992.8980820872464</v>
      </c>
      <c r="P3650" s="32" t="n">
        <v>0.08109991244995172</v>
      </c>
      <c r="Q3650" s="33" t="n">
        <v>8.657063527408475</v>
      </c>
      <c r="R3650" s="31" t="n">
        <v>4564.956373738431</v>
      </c>
      <c r="S3650" s="31">
        <f>R3650*IF(A3650=4, 2.0, 3.0)</f>
        <v/>
      </c>
      <c r="T3650" s="29">
        <f>'Dashboard &amp; Optimisation'!$B$18*U3650</f>
        <v/>
      </c>
      <c r="U3650" s="34">
        <f>MIN(1, S3650/M3650)</f>
        <v/>
      </c>
      <c r="V3650" s="34">
        <f>N3650/(N3650+O3650)</f>
        <v/>
      </c>
      <c r="W3650" s="34">
        <f>U3650*V3650</f>
        <v/>
      </c>
      <c r="X3650" s="32">
        <f>T3650/N3650</f>
        <v/>
      </c>
      <c r="Y3650" s="35">
        <f>IF(W3650=MAXIFS(W$2:W$7201, A$2:A$7201, A3650, B$2:B$7201, B3650), "OPTIMAL", "")</f>
        <v/>
      </c>
    </row>
    <row r="3651" ht="20" customHeight="1">
      <c r="A3651" s="36" t="n">
        <v>-18</v>
      </c>
      <c r="B3651" s="36" t="n">
        <v>25</v>
      </c>
      <c r="C3651" s="37" t="n">
        <v>80</v>
      </c>
      <c r="D3651" s="37" t="n">
        <v>3</v>
      </c>
      <c r="E3651" s="6" t="n">
        <v>4</v>
      </c>
      <c r="F3651" s="37" t="n">
        <v>1.5</v>
      </c>
      <c r="G3651" s="36" t="n">
        <v>50</v>
      </c>
      <c r="H3651" s="6" t="inlineStr">
        <is>
          <t>OFF</t>
        </is>
      </c>
      <c r="I3651" s="38" t="n">
        <v>604.2334594602274</v>
      </c>
      <c r="J3651" s="38" t="n">
        <v>4012.68388558375</v>
      </c>
      <c r="K3651" s="38" t="n">
        <v>3342.592592592593</v>
      </c>
      <c r="L3651" s="38" t="n">
        <v>150</v>
      </c>
      <c r="M3651" s="38">
        <f>I3651+J3651+K3651+L3651</f>
        <v/>
      </c>
      <c r="N3651" s="38">
        <f>M3651*'Dashboard &amp; Optimisation'!$B$18/('Dashboard &amp; Optimisation'!$B$16/3.6)</f>
        <v/>
      </c>
      <c r="O3651" s="38" t="n">
        <v>992.8980820872464</v>
      </c>
      <c r="P3651" s="39" t="n">
        <v>0.3548328210247961</v>
      </c>
      <c r="Q3651" s="40" t="n">
        <v>8.657063527408475</v>
      </c>
      <c r="R3651" s="38" t="n">
        <v>1043.357717526825</v>
      </c>
      <c r="S3651" s="38">
        <f>R3651*IF(A3651=4, 2.0, 3.0)</f>
        <v/>
      </c>
      <c r="T3651" s="37">
        <f>'Dashboard &amp; Optimisation'!$B$18*U3651</f>
        <v/>
      </c>
      <c r="U3651" s="26">
        <f>MIN(1, S3651/M3651)</f>
        <v/>
      </c>
      <c r="V3651" s="26">
        <f>N3651/(N3651+O3651)</f>
        <v/>
      </c>
      <c r="W3651" s="26">
        <f>U3651*V3651</f>
        <v/>
      </c>
      <c r="X3651" s="39">
        <f>T3651/N3651</f>
        <v/>
      </c>
      <c r="Y3651" s="41">
        <f>IF(W3651=MAXIFS(W$2:W$7201, A$2:A$7201, A3651, B$2:B$7201, B3651), "OPTIMAL", "")</f>
        <v/>
      </c>
    </row>
    <row r="3652" ht="20" customHeight="1">
      <c r="A3652" s="28" t="n">
        <v>-18</v>
      </c>
      <c r="B3652" s="28" t="n">
        <v>25</v>
      </c>
      <c r="C3652" s="29" t="n">
        <v>80</v>
      </c>
      <c r="D3652" s="29" t="n">
        <v>3</v>
      </c>
      <c r="E3652" s="30" t="n">
        <v>4</v>
      </c>
      <c r="F3652" s="29" t="n">
        <v>1.5</v>
      </c>
      <c r="G3652" s="28" t="n">
        <v>100</v>
      </c>
      <c r="H3652" s="30" t="inlineStr">
        <is>
          <t>ON</t>
        </is>
      </c>
      <c r="I3652" s="31" t="n">
        <v>604.2334594602274</v>
      </c>
      <c r="J3652" s="31" t="n">
        <v>4012.68388558375</v>
      </c>
      <c r="K3652" s="31" t="n">
        <v>3342.592592592593</v>
      </c>
      <c r="L3652" s="31" t="n">
        <v>150</v>
      </c>
      <c r="M3652" s="31">
        <f>I3652+J3652+K3652+L3652</f>
        <v/>
      </c>
      <c r="N3652" s="31">
        <f>M3652*'Dashboard &amp; Optimisation'!$B$18/('Dashboard &amp; Optimisation'!$B$16/3.6)</f>
        <v/>
      </c>
      <c r="O3652" s="31" t="n">
        <v>992.8980820872464</v>
      </c>
      <c r="P3652" s="32" t="n">
        <v>0.08209463084427607</v>
      </c>
      <c r="Q3652" s="33" t="n">
        <v>8.657063527408475</v>
      </c>
      <c r="R3652" s="31" t="n">
        <v>4509.644034459395</v>
      </c>
      <c r="S3652" s="31">
        <f>R3652*IF(A3652=4, 2.0, 3.0)</f>
        <v/>
      </c>
      <c r="T3652" s="29">
        <f>'Dashboard &amp; Optimisation'!$B$18*U3652</f>
        <v/>
      </c>
      <c r="U3652" s="34">
        <f>MIN(1, S3652/M3652)</f>
        <v/>
      </c>
      <c r="V3652" s="34">
        <f>N3652/(N3652+O3652)</f>
        <v/>
      </c>
      <c r="W3652" s="34">
        <f>U3652*V3652</f>
        <v/>
      </c>
      <c r="X3652" s="32">
        <f>T3652/N3652</f>
        <v/>
      </c>
      <c r="Y3652" s="35">
        <f>IF(W3652=MAXIFS(W$2:W$7201, A$2:A$7201, A3652, B$2:B$7201, B3652), "OPTIMAL", "")</f>
        <v/>
      </c>
    </row>
    <row r="3653" ht="20" customHeight="1">
      <c r="A3653" s="36" t="n">
        <v>-18</v>
      </c>
      <c r="B3653" s="36" t="n">
        <v>25</v>
      </c>
      <c r="C3653" s="37" t="n">
        <v>80</v>
      </c>
      <c r="D3653" s="37" t="n">
        <v>3</v>
      </c>
      <c r="E3653" s="6" t="n">
        <v>4</v>
      </c>
      <c r="F3653" s="37" t="n">
        <v>1.5</v>
      </c>
      <c r="G3653" s="36" t="n">
        <v>100</v>
      </c>
      <c r="H3653" s="6" t="inlineStr">
        <is>
          <t>OFF</t>
        </is>
      </c>
      <c r="I3653" s="38" t="n">
        <v>604.2334594602274</v>
      </c>
      <c r="J3653" s="38" t="n">
        <v>4012.68388558375</v>
      </c>
      <c r="K3653" s="38" t="n">
        <v>3342.592592592593</v>
      </c>
      <c r="L3653" s="38" t="n">
        <v>150</v>
      </c>
      <c r="M3653" s="38">
        <f>I3653+J3653+K3653+L3653</f>
        <v/>
      </c>
      <c r="N3653" s="38">
        <f>M3653*'Dashboard &amp; Optimisation'!$B$18/('Dashboard &amp; Optimisation'!$B$16/3.6)</f>
        <v/>
      </c>
      <c r="O3653" s="38" t="n">
        <v>992.8980820872464</v>
      </c>
      <c r="P3653" s="39" t="n">
        <v>0.3558275394191204</v>
      </c>
      <c r="Q3653" s="40" t="n">
        <v>8.657063527408475</v>
      </c>
      <c r="R3653" s="38" t="n">
        <v>1040.441003673877</v>
      </c>
      <c r="S3653" s="38">
        <f>R3653*IF(A3653=4, 2.0, 3.0)</f>
        <v/>
      </c>
      <c r="T3653" s="37">
        <f>'Dashboard &amp; Optimisation'!$B$18*U3653</f>
        <v/>
      </c>
      <c r="U3653" s="26">
        <f>MIN(1, S3653/M3653)</f>
        <v/>
      </c>
      <c r="V3653" s="26">
        <f>N3653/(N3653+O3653)</f>
        <v/>
      </c>
      <c r="W3653" s="26">
        <f>U3653*V3653</f>
        <v/>
      </c>
      <c r="X3653" s="39">
        <f>T3653/N3653</f>
        <v/>
      </c>
      <c r="Y3653" s="41">
        <f>IF(W3653=MAXIFS(W$2:W$7201, A$2:A$7201, A3653, B$2:B$7201, B3653), "OPTIMAL", "")</f>
        <v/>
      </c>
    </row>
    <row r="3654" ht="20" customHeight="1">
      <c r="A3654" s="28" t="n">
        <v>-18</v>
      </c>
      <c r="B3654" s="28" t="n">
        <v>25</v>
      </c>
      <c r="C3654" s="29" t="n">
        <v>80</v>
      </c>
      <c r="D3654" s="29" t="n">
        <v>3</v>
      </c>
      <c r="E3654" s="30" t="n">
        <v>4</v>
      </c>
      <c r="F3654" s="29" t="n">
        <v>1.5</v>
      </c>
      <c r="G3654" s="28" t="n">
        <v>150</v>
      </c>
      <c r="H3654" s="30" t="inlineStr">
        <is>
          <t>ON</t>
        </is>
      </c>
      <c r="I3654" s="31" t="n">
        <v>604.2334594602274</v>
      </c>
      <c r="J3654" s="31" t="n">
        <v>4012.68388558375</v>
      </c>
      <c r="K3654" s="31" t="n">
        <v>3342.592592592593</v>
      </c>
      <c r="L3654" s="31" t="n">
        <v>150</v>
      </c>
      <c r="M3654" s="31">
        <f>I3654+J3654+K3654+L3654</f>
        <v/>
      </c>
      <c r="N3654" s="31">
        <f>M3654*'Dashboard &amp; Optimisation'!$B$18/('Dashboard &amp; Optimisation'!$B$16/3.6)</f>
        <v/>
      </c>
      <c r="O3654" s="31" t="n">
        <v>992.8980820872464</v>
      </c>
      <c r="P3654" s="32" t="n">
        <v>0.08308934923860041</v>
      </c>
      <c r="Q3654" s="33" t="n">
        <v>8.657063527408475</v>
      </c>
      <c r="R3654" s="31" t="n">
        <v>4455.65605749197</v>
      </c>
      <c r="S3654" s="31">
        <f>R3654*IF(A3654=4, 2.0, 3.0)</f>
        <v/>
      </c>
      <c r="T3654" s="29">
        <f>'Dashboard &amp; Optimisation'!$B$18*U3654</f>
        <v/>
      </c>
      <c r="U3654" s="34">
        <f>MIN(1, S3654/M3654)</f>
        <v/>
      </c>
      <c r="V3654" s="34">
        <f>N3654/(N3654+O3654)</f>
        <v/>
      </c>
      <c r="W3654" s="34">
        <f>U3654*V3654</f>
        <v/>
      </c>
      <c r="X3654" s="32">
        <f>T3654/N3654</f>
        <v/>
      </c>
      <c r="Y3654" s="35">
        <f>IF(W3654=MAXIFS(W$2:W$7201, A$2:A$7201, A3654, B$2:B$7201, B3654), "OPTIMAL", "")</f>
        <v/>
      </c>
    </row>
    <row r="3655" ht="20" customHeight="1">
      <c r="A3655" s="36" t="n">
        <v>-18</v>
      </c>
      <c r="B3655" s="36" t="n">
        <v>25</v>
      </c>
      <c r="C3655" s="37" t="n">
        <v>80</v>
      </c>
      <c r="D3655" s="37" t="n">
        <v>3</v>
      </c>
      <c r="E3655" s="6" t="n">
        <v>4</v>
      </c>
      <c r="F3655" s="37" t="n">
        <v>1.5</v>
      </c>
      <c r="G3655" s="36" t="n">
        <v>150</v>
      </c>
      <c r="H3655" s="6" t="inlineStr">
        <is>
          <t>OFF</t>
        </is>
      </c>
      <c r="I3655" s="38" t="n">
        <v>604.2334594602274</v>
      </c>
      <c r="J3655" s="38" t="n">
        <v>4012.68388558375</v>
      </c>
      <c r="K3655" s="38" t="n">
        <v>3342.592592592593</v>
      </c>
      <c r="L3655" s="38" t="n">
        <v>150</v>
      </c>
      <c r="M3655" s="38">
        <f>I3655+J3655+K3655+L3655</f>
        <v/>
      </c>
      <c r="N3655" s="38">
        <f>M3655*'Dashboard &amp; Optimisation'!$B$18/('Dashboard &amp; Optimisation'!$B$16/3.6)</f>
        <v/>
      </c>
      <c r="O3655" s="38" t="n">
        <v>992.8980820872464</v>
      </c>
      <c r="P3655" s="39" t="n">
        <v>0.3568222578134448</v>
      </c>
      <c r="Q3655" s="40" t="n">
        <v>8.657063527408475</v>
      </c>
      <c r="R3655" s="38" t="n">
        <v>1037.540551748861</v>
      </c>
      <c r="S3655" s="38">
        <f>R3655*IF(A3655=4, 2.0, 3.0)</f>
        <v/>
      </c>
      <c r="T3655" s="37">
        <f>'Dashboard &amp; Optimisation'!$B$18*U3655</f>
        <v/>
      </c>
      <c r="U3655" s="26">
        <f>MIN(1, S3655/M3655)</f>
        <v/>
      </c>
      <c r="V3655" s="26">
        <f>N3655/(N3655+O3655)</f>
        <v/>
      </c>
      <c r="W3655" s="26">
        <f>U3655*V3655</f>
        <v/>
      </c>
      <c r="X3655" s="39">
        <f>T3655/N3655</f>
        <v/>
      </c>
      <c r="Y3655" s="41">
        <f>IF(W3655=MAXIFS(W$2:W$7201, A$2:A$7201, A3655, B$2:B$7201, B3655), "OPTIMAL", "")</f>
        <v/>
      </c>
    </row>
    <row r="3656" ht="20" customHeight="1">
      <c r="A3656" s="28" t="n">
        <v>-18</v>
      </c>
      <c r="B3656" s="28" t="n">
        <v>25</v>
      </c>
      <c r="C3656" s="29" t="n">
        <v>80</v>
      </c>
      <c r="D3656" s="29" t="n">
        <v>3</v>
      </c>
      <c r="E3656" s="30" t="n">
        <v>4</v>
      </c>
      <c r="F3656" s="29" t="n">
        <v>1.5</v>
      </c>
      <c r="G3656" s="28" t="n">
        <v>200</v>
      </c>
      <c r="H3656" s="30" t="inlineStr">
        <is>
          <t>ON</t>
        </is>
      </c>
      <c r="I3656" s="31" t="n">
        <v>604.2334594602274</v>
      </c>
      <c r="J3656" s="31" t="n">
        <v>4012.68388558375</v>
      </c>
      <c r="K3656" s="31" t="n">
        <v>3342.592592592593</v>
      </c>
      <c r="L3656" s="31" t="n">
        <v>150</v>
      </c>
      <c r="M3656" s="31">
        <f>I3656+J3656+K3656+L3656</f>
        <v/>
      </c>
      <c r="N3656" s="31">
        <f>M3656*'Dashboard &amp; Optimisation'!$B$18/('Dashboard &amp; Optimisation'!$B$16/3.6)</f>
        <v/>
      </c>
      <c r="O3656" s="31" t="n">
        <v>992.8980820872464</v>
      </c>
      <c r="P3656" s="32" t="n">
        <v>0.08408406763292475</v>
      </c>
      <c r="Q3656" s="33" t="n">
        <v>8.657063527408475</v>
      </c>
      <c r="R3656" s="31" t="n">
        <v>4402.945441034657</v>
      </c>
      <c r="S3656" s="31">
        <f>R3656*IF(A3656=4, 2.0, 3.0)</f>
        <v/>
      </c>
      <c r="T3656" s="29">
        <f>'Dashboard &amp; Optimisation'!$B$18*U3656</f>
        <v/>
      </c>
      <c r="U3656" s="34">
        <f>MIN(1, S3656/M3656)</f>
        <v/>
      </c>
      <c r="V3656" s="34">
        <f>N3656/(N3656+O3656)</f>
        <v/>
      </c>
      <c r="W3656" s="34">
        <f>U3656*V3656</f>
        <v/>
      </c>
      <c r="X3656" s="32">
        <f>T3656/N3656</f>
        <v/>
      </c>
      <c r="Y3656" s="35">
        <f>IF(W3656=MAXIFS(W$2:W$7201, A$2:A$7201, A3656, B$2:B$7201, B3656), "OPTIMAL", "")</f>
        <v/>
      </c>
    </row>
    <row r="3657" ht="20" customHeight="1">
      <c r="A3657" s="36" t="n">
        <v>-18</v>
      </c>
      <c r="B3657" s="36" t="n">
        <v>25</v>
      </c>
      <c r="C3657" s="37" t="n">
        <v>80</v>
      </c>
      <c r="D3657" s="37" t="n">
        <v>3</v>
      </c>
      <c r="E3657" s="6" t="n">
        <v>4</v>
      </c>
      <c r="F3657" s="37" t="n">
        <v>1.5</v>
      </c>
      <c r="G3657" s="36" t="n">
        <v>200</v>
      </c>
      <c r="H3657" s="6" t="inlineStr">
        <is>
          <t>OFF</t>
        </is>
      </c>
      <c r="I3657" s="38" t="n">
        <v>604.2334594602274</v>
      </c>
      <c r="J3657" s="38" t="n">
        <v>4012.68388558375</v>
      </c>
      <c r="K3657" s="38" t="n">
        <v>3342.592592592593</v>
      </c>
      <c r="L3657" s="38" t="n">
        <v>150</v>
      </c>
      <c r="M3657" s="38">
        <f>I3657+J3657+K3657+L3657</f>
        <v/>
      </c>
      <c r="N3657" s="38">
        <f>M3657*'Dashboard &amp; Optimisation'!$B$18/('Dashboard &amp; Optimisation'!$B$16/3.6)</f>
        <v/>
      </c>
      <c r="O3657" s="38" t="n">
        <v>992.8980820872464</v>
      </c>
      <c r="P3657" s="39" t="n">
        <v>0.3578169762077691</v>
      </c>
      <c r="Q3657" s="40" t="n">
        <v>8.657063527408475</v>
      </c>
      <c r="R3657" s="38" t="n">
        <v>1034.656226129042</v>
      </c>
      <c r="S3657" s="38">
        <f>R3657*IF(A3657=4, 2.0, 3.0)</f>
        <v/>
      </c>
      <c r="T3657" s="37">
        <f>'Dashboard &amp; Optimisation'!$B$18*U3657</f>
        <v/>
      </c>
      <c r="U3657" s="26">
        <f>MIN(1, S3657/M3657)</f>
        <v/>
      </c>
      <c r="V3657" s="26">
        <f>N3657/(N3657+O3657)</f>
        <v/>
      </c>
      <c r="W3657" s="26">
        <f>U3657*V3657</f>
        <v/>
      </c>
      <c r="X3657" s="39">
        <f>T3657/N3657</f>
        <v/>
      </c>
      <c r="Y3657" s="41">
        <f>IF(W3657=MAXIFS(W$2:W$7201, A$2:A$7201, A3657, B$2:B$7201, B3657), "OPTIMAL", "")</f>
        <v/>
      </c>
    </row>
    <row r="3658" ht="20" customHeight="1">
      <c r="A3658" s="28" t="n">
        <v>-18</v>
      </c>
      <c r="B3658" s="28" t="n">
        <v>25</v>
      </c>
      <c r="C3658" s="29" t="n">
        <v>80</v>
      </c>
      <c r="D3658" s="29" t="n">
        <v>3</v>
      </c>
      <c r="E3658" s="30" t="n">
        <v>4</v>
      </c>
      <c r="F3658" s="29" t="n">
        <v>2</v>
      </c>
      <c r="G3658" s="28" t="n">
        <v>50</v>
      </c>
      <c r="H3658" s="30" t="inlineStr">
        <is>
          <t>ON</t>
        </is>
      </c>
      <c r="I3658" s="31" t="n">
        <v>604.2334594602274</v>
      </c>
      <c r="J3658" s="31" t="n">
        <v>4012.68388558375</v>
      </c>
      <c r="K3658" s="31" t="n">
        <v>3342.592592592593</v>
      </c>
      <c r="L3658" s="31" t="n">
        <v>150</v>
      </c>
      <c r="M3658" s="31">
        <f>I3658+J3658+K3658+L3658</f>
        <v/>
      </c>
      <c r="N3658" s="31">
        <f>M3658*'Dashboard &amp; Optimisation'!$B$18/('Dashboard &amp; Optimisation'!$B$16/3.6)</f>
        <v/>
      </c>
      <c r="O3658" s="31" t="n">
        <v>1097.823433291385</v>
      </c>
      <c r="P3658" s="32" t="n">
        <v>0.07911574161748412</v>
      </c>
      <c r="Q3658" s="33" t="n">
        <v>11.4760847032113</v>
      </c>
      <c r="R3658" s="31" t="n">
        <v>4747.606911442241</v>
      </c>
      <c r="S3658" s="31">
        <f>R3658*IF(A3658=4, 2.0, 3.0)</f>
        <v/>
      </c>
      <c r="T3658" s="29">
        <f>'Dashboard &amp; Optimisation'!$B$18*U3658</f>
        <v/>
      </c>
      <c r="U3658" s="34">
        <f>MIN(1, S3658/M3658)</f>
        <v/>
      </c>
      <c r="V3658" s="34">
        <f>N3658/(N3658+O3658)</f>
        <v/>
      </c>
      <c r="W3658" s="34">
        <f>U3658*V3658</f>
        <v/>
      </c>
      <c r="X3658" s="32">
        <f>T3658/N3658</f>
        <v/>
      </c>
      <c r="Y3658" s="35">
        <f>IF(W3658=MAXIFS(W$2:W$7201, A$2:A$7201, A3658, B$2:B$7201, B3658), "OPTIMAL", "")</f>
        <v/>
      </c>
    </row>
    <row r="3659" ht="20" customHeight="1">
      <c r="A3659" s="36" t="n">
        <v>-18</v>
      </c>
      <c r="B3659" s="36" t="n">
        <v>25</v>
      </c>
      <c r="C3659" s="37" t="n">
        <v>80</v>
      </c>
      <c r="D3659" s="37" t="n">
        <v>3</v>
      </c>
      <c r="E3659" s="6" t="n">
        <v>4</v>
      </c>
      <c r="F3659" s="37" t="n">
        <v>2</v>
      </c>
      <c r="G3659" s="36" t="n">
        <v>50</v>
      </c>
      <c r="H3659" s="6" t="inlineStr">
        <is>
          <t>OFF</t>
        </is>
      </c>
      <c r="I3659" s="38" t="n">
        <v>604.2334594602274</v>
      </c>
      <c r="J3659" s="38" t="n">
        <v>4012.68388558375</v>
      </c>
      <c r="K3659" s="38" t="n">
        <v>3342.592592592593</v>
      </c>
      <c r="L3659" s="38" t="n">
        <v>150</v>
      </c>
      <c r="M3659" s="38">
        <f>I3659+J3659+K3659+L3659</f>
        <v/>
      </c>
      <c r="N3659" s="38">
        <f>M3659*'Dashboard &amp; Optimisation'!$B$18/('Dashboard &amp; Optimisation'!$B$16/3.6)</f>
        <v/>
      </c>
      <c r="O3659" s="38" t="n">
        <v>1097.823433291385</v>
      </c>
      <c r="P3659" s="39" t="n">
        <v>0.3543529188911055</v>
      </c>
      <c r="Q3659" s="40" t="n">
        <v>11.4760847032113</v>
      </c>
      <c r="R3659" s="38" t="n">
        <v>1059.989692994382</v>
      </c>
      <c r="S3659" s="38">
        <f>R3659*IF(A3659=4, 2.0, 3.0)</f>
        <v/>
      </c>
      <c r="T3659" s="37">
        <f>'Dashboard &amp; Optimisation'!$B$18*U3659</f>
        <v/>
      </c>
      <c r="U3659" s="26">
        <f>MIN(1, S3659/M3659)</f>
        <v/>
      </c>
      <c r="V3659" s="26">
        <f>N3659/(N3659+O3659)</f>
        <v/>
      </c>
      <c r="W3659" s="26">
        <f>U3659*V3659</f>
        <v/>
      </c>
      <c r="X3659" s="39">
        <f>T3659/N3659</f>
        <v/>
      </c>
      <c r="Y3659" s="41">
        <f>IF(W3659=MAXIFS(W$2:W$7201, A$2:A$7201, A3659, B$2:B$7201, B3659), "OPTIMAL", "")</f>
        <v/>
      </c>
    </row>
    <row r="3660" ht="20" customHeight="1">
      <c r="A3660" s="28" t="n">
        <v>-18</v>
      </c>
      <c r="B3660" s="28" t="n">
        <v>25</v>
      </c>
      <c r="C3660" s="29" t="n">
        <v>80</v>
      </c>
      <c r="D3660" s="29" t="n">
        <v>3</v>
      </c>
      <c r="E3660" s="30" t="n">
        <v>4</v>
      </c>
      <c r="F3660" s="29" t="n">
        <v>2</v>
      </c>
      <c r="G3660" s="28" t="n">
        <v>100</v>
      </c>
      <c r="H3660" s="30" t="inlineStr">
        <is>
          <t>ON</t>
        </is>
      </c>
      <c r="I3660" s="31" t="n">
        <v>604.2334594602274</v>
      </c>
      <c r="J3660" s="31" t="n">
        <v>4012.68388558375</v>
      </c>
      <c r="K3660" s="31" t="n">
        <v>3342.592592592593</v>
      </c>
      <c r="L3660" s="31" t="n">
        <v>150</v>
      </c>
      <c r="M3660" s="31">
        <f>I3660+J3660+K3660+L3660</f>
        <v/>
      </c>
      <c r="N3660" s="31">
        <f>M3660*'Dashboard &amp; Optimisation'!$B$18/('Dashboard &amp; Optimisation'!$B$16/3.6)</f>
        <v/>
      </c>
      <c r="O3660" s="31" t="n">
        <v>1097.823433291385</v>
      </c>
      <c r="P3660" s="32" t="n">
        <v>0.08011046001180847</v>
      </c>
      <c r="Q3660" s="33" t="n">
        <v>11.4760847032113</v>
      </c>
      <c r="R3660" s="31" t="n">
        <v>4688.656657965518</v>
      </c>
      <c r="S3660" s="31">
        <f>R3660*IF(A3660=4, 2.0, 3.0)</f>
        <v/>
      </c>
      <c r="T3660" s="29">
        <f>'Dashboard &amp; Optimisation'!$B$18*U3660</f>
        <v/>
      </c>
      <c r="U3660" s="34">
        <f>MIN(1, S3660/M3660)</f>
        <v/>
      </c>
      <c r="V3660" s="34">
        <f>N3660/(N3660+O3660)</f>
        <v/>
      </c>
      <c r="W3660" s="34">
        <f>U3660*V3660</f>
        <v/>
      </c>
      <c r="X3660" s="32">
        <f>T3660/N3660</f>
        <v/>
      </c>
      <c r="Y3660" s="35">
        <f>IF(W3660=MAXIFS(W$2:W$7201, A$2:A$7201, A3660, B$2:B$7201, B3660), "OPTIMAL", "")</f>
        <v/>
      </c>
    </row>
    <row r="3661" ht="20" customHeight="1">
      <c r="A3661" s="36" t="n">
        <v>-18</v>
      </c>
      <c r="B3661" s="36" t="n">
        <v>25</v>
      </c>
      <c r="C3661" s="37" t="n">
        <v>80</v>
      </c>
      <c r="D3661" s="37" t="n">
        <v>3</v>
      </c>
      <c r="E3661" s="6" t="n">
        <v>4</v>
      </c>
      <c r="F3661" s="37" t="n">
        <v>2</v>
      </c>
      <c r="G3661" s="36" t="n">
        <v>100</v>
      </c>
      <c r="H3661" s="6" t="inlineStr">
        <is>
          <t>OFF</t>
        </is>
      </c>
      <c r="I3661" s="38" t="n">
        <v>604.2334594602274</v>
      </c>
      <c r="J3661" s="38" t="n">
        <v>4012.68388558375</v>
      </c>
      <c r="K3661" s="38" t="n">
        <v>3342.592592592593</v>
      </c>
      <c r="L3661" s="38" t="n">
        <v>150</v>
      </c>
      <c r="M3661" s="38">
        <f>I3661+J3661+K3661+L3661</f>
        <v/>
      </c>
      <c r="N3661" s="38">
        <f>M3661*'Dashboard &amp; Optimisation'!$B$18/('Dashboard &amp; Optimisation'!$B$16/3.6)</f>
        <v/>
      </c>
      <c r="O3661" s="38" t="n">
        <v>1097.823433291385</v>
      </c>
      <c r="P3661" s="39" t="n">
        <v>0.3553476372854298</v>
      </c>
      <c r="Q3661" s="40" t="n">
        <v>11.4760847032113</v>
      </c>
      <c r="R3661" s="38" t="n">
        <v>1057.022482480559</v>
      </c>
      <c r="S3661" s="38">
        <f>R3661*IF(A3661=4, 2.0, 3.0)</f>
        <v/>
      </c>
      <c r="T3661" s="37">
        <f>'Dashboard &amp; Optimisation'!$B$18*U3661</f>
        <v/>
      </c>
      <c r="U3661" s="26">
        <f>MIN(1, S3661/M3661)</f>
        <v/>
      </c>
      <c r="V3661" s="26">
        <f>N3661/(N3661+O3661)</f>
        <v/>
      </c>
      <c r="W3661" s="26">
        <f>U3661*V3661</f>
        <v/>
      </c>
      <c r="X3661" s="39">
        <f>T3661/N3661</f>
        <v/>
      </c>
      <c r="Y3661" s="41">
        <f>IF(W3661=MAXIFS(W$2:W$7201, A$2:A$7201, A3661, B$2:B$7201, B3661), "OPTIMAL", "")</f>
        <v/>
      </c>
    </row>
    <row r="3662" ht="20" customHeight="1">
      <c r="A3662" s="28" t="n">
        <v>-18</v>
      </c>
      <c r="B3662" s="28" t="n">
        <v>25</v>
      </c>
      <c r="C3662" s="29" t="n">
        <v>80</v>
      </c>
      <c r="D3662" s="29" t="n">
        <v>3</v>
      </c>
      <c r="E3662" s="30" t="n">
        <v>4</v>
      </c>
      <c r="F3662" s="29" t="n">
        <v>2</v>
      </c>
      <c r="G3662" s="28" t="n">
        <v>150</v>
      </c>
      <c r="H3662" s="30" t="inlineStr">
        <is>
          <t>ON</t>
        </is>
      </c>
      <c r="I3662" s="31" t="n">
        <v>604.2334594602274</v>
      </c>
      <c r="J3662" s="31" t="n">
        <v>4012.68388558375</v>
      </c>
      <c r="K3662" s="31" t="n">
        <v>3342.592592592593</v>
      </c>
      <c r="L3662" s="31" t="n">
        <v>150</v>
      </c>
      <c r="M3662" s="31">
        <f>I3662+J3662+K3662+L3662</f>
        <v/>
      </c>
      <c r="N3662" s="31">
        <f>M3662*'Dashboard &amp; Optimisation'!$B$18/('Dashboard &amp; Optimisation'!$B$16/3.6)</f>
        <v/>
      </c>
      <c r="O3662" s="31" t="n">
        <v>1097.823433291385</v>
      </c>
      <c r="P3662" s="32" t="n">
        <v>0.08110517840613281</v>
      </c>
      <c r="Q3662" s="33" t="n">
        <v>11.4760847032113</v>
      </c>
      <c r="R3662" s="31" t="n">
        <v>4631.152400974735</v>
      </c>
      <c r="S3662" s="31">
        <f>R3662*IF(A3662=4, 2.0, 3.0)</f>
        <v/>
      </c>
      <c r="T3662" s="29">
        <f>'Dashboard &amp; Optimisation'!$B$18*U3662</f>
        <v/>
      </c>
      <c r="U3662" s="34">
        <f>MIN(1, S3662/M3662)</f>
        <v/>
      </c>
      <c r="V3662" s="34">
        <f>N3662/(N3662+O3662)</f>
        <v/>
      </c>
      <c r="W3662" s="34">
        <f>U3662*V3662</f>
        <v/>
      </c>
      <c r="X3662" s="32">
        <f>T3662/N3662</f>
        <v/>
      </c>
      <c r="Y3662" s="35">
        <f>IF(W3662=MAXIFS(W$2:W$7201, A$2:A$7201, A3662, B$2:B$7201, B3662), "OPTIMAL", "")</f>
        <v/>
      </c>
    </row>
    <row r="3663" ht="20" customHeight="1">
      <c r="A3663" s="36" t="n">
        <v>-18</v>
      </c>
      <c r="B3663" s="36" t="n">
        <v>25</v>
      </c>
      <c r="C3663" s="37" t="n">
        <v>80</v>
      </c>
      <c r="D3663" s="37" t="n">
        <v>3</v>
      </c>
      <c r="E3663" s="6" t="n">
        <v>4</v>
      </c>
      <c r="F3663" s="37" t="n">
        <v>2</v>
      </c>
      <c r="G3663" s="36" t="n">
        <v>150</v>
      </c>
      <c r="H3663" s="6" t="inlineStr">
        <is>
          <t>OFF</t>
        </is>
      </c>
      <c r="I3663" s="38" t="n">
        <v>604.2334594602274</v>
      </c>
      <c r="J3663" s="38" t="n">
        <v>4012.68388558375</v>
      </c>
      <c r="K3663" s="38" t="n">
        <v>3342.592592592593</v>
      </c>
      <c r="L3663" s="38" t="n">
        <v>150</v>
      </c>
      <c r="M3663" s="38">
        <f>I3663+J3663+K3663+L3663</f>
        <v/>
      </c>
      <c r="N3663" s="38">
        <f>M3663*'Dashboard &amp; Optimisation'!$B$18/('Dashboard &amp; Optimisation'!$B$16/3.6)</f>
        <v/>
      </c>
      <c r="O3663" s="38" t="n">
        <v>1097.823433291385</v>
      </c>
      <c r="P3663" s="39" t="n">
        <v>0.3563423556797542</v>
      </c>
      <c r="Q3663" s="40" t="n">
        <v>11.4760847032113</v>
      </c>
      <c r="R3663" s="38" t="n">
        <v>1054.071837714987</v>
      </c>
      <c r="S3663" s="38">
        <f>R3663*IF(A3663=4, 2.0, 3.0)</f>
        <v/>
      </c>
      <c r="T3663" s="37">
        <f>'Dashboard &amp; Optimisation'!$B$18*U3663</f>
        <v/>
      </c>
      <c r="U3663" s="26">
        <f>MIN(1, S3663/M3663)</f>
        <v/>
      </c>
      <c r="V3663" s="26">
        <f>N3663/(N3663+O3663)</f>
        <v/>
      </c>
      <c r="W3663" s="26">
        <f>U3663*V3663</f>
        <v/>
      </c>
      <c r="X3663" s="39">
        <f>T3663/N3663</f>
        <v/>
      </c>
      <c r="Y3663" s="41">
        <f>IF(W3663=MAXIFS(W$2:W$7201, A$2:A$7201, A3663, B$2:B$7201, B3663), "OPTIMAL", "")</f>
        <v/>
      </c>
    </row>
    <row r="3664" ht="20" customHeight="1">
      <c r="A3664" s="28" t="n">
        <v>-18</v>
      </c>
      <c r="B3664" s="28" t="n">
        <v>25</v>
      </c>
      <c r="C3664" s="29" t="n">
        <v>80</v>
      </c>
      <c r="D3664" s="29" t="n">
        <v>3</v>
      </c>
      <c r="E3664" s="30" t="n">
        <v>4</v>
      </c>
      <c r="F3664" s="29" t="n">
        <v>2</v>
      </c>
      <c r="G3664" s="28" t="n">
        <v>200</v>
      </c>
      <c r="H3664" s="30" t="inlineStr">
        <is>
          <t>ON</t>
        </is>
      </c>
      <c r="I3664" s="31" t="n">
        <v>604.2334594602274</v>
      </c>
      <c r="J3664" s="31" t="n">
        <v>4012.68388558375</v>
      </c>
      <c r="K3664" s="31" t="n">
        <v>3342.592592592593</v>
      </c>
      <c r="L3664" s="31" t="n">
        <v>150</v>
      </c>
      <c r="M3664" s="31">
        <f>I3664+J3664+K3664+L3664</f>
        <v/>
      </c>
      <c r="N3664" s="31">
        <f>M3664*'Dashboard &amp; Optimisation'!$B$18/('Dashboard &amp; Optimisation'!$B$16/3.6)</f>
        <v/>
      </c>
      <c r="O3664" s="31" t="n">
        <v>1097.823433291385</v>
      </c>
      <c r="P3664" s="32" t="n">
        <v>0.08209989680045715</v>
      </c>
      <c r="Q3664" s="33" t="n">
        <v>11.4760847032113</v>
      </c>
      <c r="R3664" s="31" t="n">
        <v>4575.04158159861</v>
      </c>
      <c r="S3664" s="31">
        <f>R3664*IF(A3664=4, 2.0, 3.0)</f>
        <v/>
      </c>
      <c r="T3664" s="29">
        <f>'Dashboard &amp; Optimisation'!$B$18*U3664</f>
        <v/>
      </c>
      <c r="U3664" s="34">
        <f>MIN(1, S3664/M3664)</f>
        <v/>
      </c>
      <c r="V3664" s="34">
        <f>N3664/(N3664+O3664)</f>
        <v/>
      </c>
      <c r="W3664" s="34">
        <f>U3664*V3664</f>
        <v/>
      </c>
      <c r="X3664" s="32">
        <f>T3664/N3664</f>
        <v/>
      </c>
      <c r="Y3664" s="35">
        <f>IF(W3664=MAXIFS(W$2:W$7201, A$2:A$7201, A3664, B$2:B$7201, B3664), "OPTIMAL", "")</f>
        <v/>
      </c>
    </row>
    <row r="3665" ht="20" customHeight="1">
      <c r="A3665" s="36" t="n">
        <v>-18</v>
      </c>
      <c r="B3665" s="36" t="n">
        <v>25</v>
      </c>
      <c r="C3665" s="37" t="n">
        <v>80</v>
      </c>
      <c r="D3665" s="37" t="n">
        <v>3</v>
      </c>
      <c r="E3665" s="6" t="n">
        <v>4</v>
      </c>
      <c r="F3665" s="37" t="n">
        <v>2</v>
      </c>
      <c r="G3665" s="36" t="n">
        <v>200</v>
      </c>
      <c r="H3665" s="6" t="inlineStr">
        <is>
          <t>OFF</t>
        </is>
      </c>
      <c r="I3665" s="38" t="n">
        <v>604.2334594602274</v>
      </c>
      <c r="J3665" s="38" t="n">
        <v>4012.68388558375</v>
      </c>
      <c r="K3665" s="38" t="n">
        <v>3342.592592592593</v>
      </c>
      <c r="L3665" s="38" t="n">
        <v>150</v>
      </c>
      <c r="M3665" s="38">
        <f>I3665+J3665+K3665+L3665</f>
        <v/>
      </c>
      <c r="N3665" s="38">
        <f>M3665*'Dashboard &amp; Optimisation'!$B$18/('Dashboard &amp; Optimisation'!$B$16/3.6)</f>
        <v/>
      </c>
      <c r="O3665" s="38" t="n">
        <v>1097.823433291385</v>
      </c>
      <c r="P3665" s="39" t="n">
        <v>0.3573370740740786</v>
      </c>
      <c r="Q3665" s="40" t="n">
        <v>11.4760847032113</v>
      </c>
      <c r="R3665" s="38" t="n">
        <v>1051.137620355562</v>
      </c>
      <c r="S3665" s="38">
        <f>R3665*IF(A3665=4, 2.0, 3.0)</f>
        <v/>
      </c>
      <c r="T3665" s="37">
        <f>'Dashboard &amp; Optimisation'!$B$18*U3665</f>
        <v/>
      </c>
      <c r="U3665" s="26">
        <f>MIN(1, S3665/M3665)</f>
        <v/>
      </c>
      <c r="V3665" s="26">
        <f>N3665/(N3665+O3665)</f>
        <v/>
      </c>
      <c r="W3665" s="26">
        <f>U3665*V3665</f>
        <v/>
      </c>
      <c r="X3665" s="39">
        <f>T3665/N3665</f>
        <v/>
      </c>
      <c r="Y3665" s="41">
        <f>IF(W3665=MAXIFS(W$2:W$7201, A$2:A$7201, A3665, B$2:B$7201, B3665), "OPTIMAL", "")</f>
        <v/>
      </c>
    </row>
    <row r="3666" ht="20" customHeight="1">
      <c r="A3666" s="28" t="n">
        <v>-18</v>
      </c>
      <c r="B3666" s="28" t="n">
        <v>25</v>
      </c>
      <c r="C3666" s="29" t="n">
        <v>80</v>
      </c>
      <c r="D3666" s="29" t="n">
        <v>3</v>
      </c>
      <c r="E3666" s="30" t="n">
        <v>8</v>
      </c>
      <c r="F3666" s="29" t="n">
        <v>1.5</v>
      </c>
      <c r="G3666" s="28" t="n">
        <v>50</v>
      </c>
      <c r="H3666" s="30" t="inlineStr">
        <is>
          <t>ON</t>
        </is>
      </c>
      <c r="I3666" s="31" t="n">
        <v>604.2334594602274</v>
      </c>
      <c r="J3666" s="31" t="n">
        <v>4012.68388558375</v>
      </c>
      <c r="K3666" s="31" t="n">
        <v>3342.592592592593</v>
      </c>
      <c r="L3666" s="31" t="n">
        <v>150</v>
      </c>
      <c r="M3666" s="31">
        <f>I3666+J3666+K3666+L3666</f>
        <v/>
      </c>
      <c r="N3666" s="31">
        <f>M3666*'Dashboard &amp; Optimisation'!$B$18/('Dashboard &amp; Optimisation'!$B$16/3.6)</f>
        <v/>
      </c>
      <c r="O3666" s="31" t="n">
        <v>1317.119873656</v>
      </c>
      <c r="P3666" s="32" t="n">
        <v>0.06035361099270498</v>
      </c>
      <c r="Q3666" s="33" t="n">
        <v>17.11412705481695</v>
      </c>
      <c r="R3666" s="31" t="n">
        <v>6410.24919076983</v>
      </c>
      <c r="S3666" s="31">
        <f>R3666*IF(A3666=4, 2.0, 3.0)</f>
        <v/>
      </c>
      <c r="T3666" s="29">
        <f>'Dashboard &amp; Optimisation'!$B$18*U3666</f>
        <v/>
      </c>
      <c r="U3666" s="34">
        <f>MIN(1, S3666/M3666)</f>
        <v/>
      </c>
      <c r="V3666" s="34">
        <f>N3666/(N3666+O3666)</f>
        <v/>
      </c>
      <c r="W3666" s="34">
        <f>U3666*V3666</f>
        <v/>
      </c>
      <c r="X3666" s="32">
        <f>T3666/N3666</f>
        <v/>
      </c>
      <c r="Y3666" s="35">
        <f>IF(W3666=MAXIFS(W$2:W$7201, A$2:A$7201, A3666, B$2:B$7201, B3666), "OPTIMAL", "")</f>
        <v/>
      </c>
    </row>
    <row r="3667" ht="20" customHeight="1">
      <c r="A3667" s="36" t="n">
        <v>-18</v>
      </c>
      <c r="B3667" s="36" t="n">
        <v>25</v>
      </c>
      <c r="C3667" s="37" t="n">
        <v>80</v>
      </c>
      <c r="D3667" s="37" t="n">
        <v>3</v>
      </c>
      <c r="E3667" s="6" t="n">
        <v>8</v>
      </c>
      <c r="F3667" s="37" t="n">
        <v>1.5</v>
      </c>
      <c r="G3667" s="36" t="n">
        <v>50</v>
      </c>
      <c r="H3667" s="6" t="inlineStr">
        <is>
          <t>OFF</t>
        </is>
      </c>
      <c r="I3667" s="38" t="n">
        <v>604.2334594602274</v>
      </c>
      <c r="J3667" s="38" t="n">
        <v>4012.68388558375</v>
      </c>
      <c r="K3667" s="38" t="n">
        <v>3342.592592592593</v>
      </c>
      <c r="L3667" s="38" t="n">
        <v>150</v>
      </c>
      <c r="M3667" s="38">
        <f>I3667+J3667+K3667+L3667</f>
        <v/>
      </c>
      <c r="N3667" s="38">
        <f>M3667*'Dashboard &amp; Optimisation'!$B$18/('Dashboard &amp; Optimisation'!$B$16/3.6)</f>
        <v/>
      </c>
      <c r="O3667" s="38" t="n">
        <v>1317.119873656</v>
      </c>
      <c r="P3667" s="39" t="n">
        <v>0.2689847450560973</v>
      </c>
      <c r="Q3667" s="40" t="n">
        <v>17.11412705481695</v>
      </c>
      <c r="R3667" s="38" t="n">
        <v>1438.303447079645</v>
      </c>
      <c r="S3667" s="38">
        <f>R3667*IF(A3667=4, 2.0, 3.0)</f>
        <v/>
      </c>
      <c r="T3667" s="37">
        <f>'Dashboard &amp; Optimisation'!$B$18*U3667</f>
        <v/>
      </c>
      <c r="U3667" s="26">
        <f>MIN(1, S3667/M3667)</f>
        <v/>
      </c>
      <c r="V3667" s="26">
        <f>N3667/(N3667+O3667)</f>
        <v/>
      </c>
      <c r="W3667" s="26">
        <f>U3667*V3667</f>
        <v/>
      </c>
      <c r="X3667" s="39">
        <f>T3667/N3667</f>
        <v/>
      </c>
      <c r="Y3667" s="41">
        <f>IF(W3667=MAXIFS(W$2:W$7201, A$2:A$7201, A3667, B$2:B$7201, B3667), "OPTIMAL", "")</f>
        <v/>
      </c>
    </row>
    <row r="3668" ht="20" customHeight="1">
      <c r="A3668" s="28" t="n">
        <v>-18</v>
      </c>
      <c r="B3668" s="28" t="n">
        <v>25</v>
      </c>
      <c r="C3668" s="29" t="n">
        <v>80</v>
      </c>
      <c r="D3668" s="29" t="n">
        <v>3</v>
      </c>
      <c r="E3668" s="30" t="n">
        <v>8</v>
      </c>
      <c r="F3668" s="29" t="n">
        <v>1.5</v>
      </c>
      <c r="G3668" s="28" t="n">
        <v>100</v>
      </c>
      <c r="H3668" s="30" t="inlineStr">
        <is>
          <t>ON</t>
        </is>
      </c>
      <c r="I3668" s="31" t="n">
        <v>604.2334594602274</v>
      </c>
      <c r="J3668" s="31" t="n">
        <v>4012.68388558375</v>
      </c>
      <c r="K3668" s="31" t="n">
        <v>3342.592592592593</v>
      </c>
      <c r="L3668" s="31" t="n">
        <v>150</v>
      </c>
      <c r="M3668" s="31">
        <f>I3668+J3668+K3668+L3668</f>
        <v/>
      </c>
      <c r="N3668" s="31">
        <f>M3668*'Dashboard &amp; Optimisation'!$B$18/('Dashboard &amp; Optimisation'!$B$16/3.6)</f>
        <v/>
      </c>
      <c r="O3668" s="31" t="n">
        <v>1317.119873656</v>
      </c>
      <c r="P3668" s="32" t="n">
        <v>0.06134832938702932</v>
      </c>
      <c r="Q3668" s="33" t="n">
        <v>17.11412705481695</v>
      </c>
      <c r="R3668" s="31" t="n">
        <v>6306.311677785009</v>
      </c>
      <c r="S3668" s="31">
        <f>R3668*IF(A3668=4, 2.0, 3.0)</f>
        <v/>
      </c>
      <c r="T3668" s="29">
        <f>'Dashboard &amp; Optimisation'!$B$18*U3668</f>
        <v/>
      </c>
      <c r="U3668" s="34">
        <f>MIN(1, S3668/M3668)</f>
        <v/>
      </c>
      <c r="V3668" s="34">
        <f>N3668/(N3668+O3668)</f>
        <v/>
      </c>
      <c r="W3668" s="34">
        <f>U3668*V3668</f>
        <v/>
      </c>
      <c r="X3668" s="32">
        <f>T3668/N3668</f>
        <v/>
      </c>
      <c r="Y3668" s="35">
        <f>IF(W3668=MAXIFS(W$2:W$7201, A$2:A$7201, A3668, B$2:B$7201, B3668), "OPTIMAL", "")</f>
        <v/>
      </c>
    </row>
    <row r="3669" ht="20" customHeight="1">
      <c r="A3669" s="36" t="n">
        <v>-18</v>
      </c>
      <c r="B3669" s="36" t="n">
        <v>25</v>
      </c>
      <c r="C3669" s="37" t="n">
        <v>80</v>
      </c>
      <c r="D3669" s="37" t="n">
        <v>3</v>
      </c>
      <c r="E3669" s="6" t="n">
        <v>8</v>
      </c>
      <c r="F3669" s="37" t="n">
        <v>1.5</v>
      </c>
      <c r="G3669" s="36" t="n">
        <v>100</v>
      </c>
      <c r="H3669" s="6" t="inlineStr">
        <is>
          <t>OFF</t>
        </is>
      </c>
      <c r="I3669" s="38" t="n">
        <v>604.2334594602274</v>
      </c>
      <c r="J3669" s="38" t="n">
        <v>4012.68388558375</v>
      </c>
      <c r="K3669" s="38" t="n">
        <v>3342.592592592593</v>
      </c>
      <c r="L3669" s="38" t="n">
        <v>150</v>
      </c>
      <c r="M3669" s="38">
        <f>I3669+J3669+K3669+L3669</f>
        <v/>
      </c>
      <c r="N3669" s="38">
        <f>M3669*'Dashboard &amp; Optimisation'!$B$18/('Dashboard &amp; Optimisation'!$B$16/3.6)</f>
        <v/>
      </c>
      <c r="O3669" s="38" t="n">
        <v>1317.119873656</v>
      </c>
      <c r="P3669" s="39" t="n">
        <v>0.2699794634504217</v>
      </c>
      <c r="Q3669" s="40" t="n">
        <v>17.11412705481695</v>
      </c>
      <c r="R3669" s="38" t="n">
        <v>1433.004129579175</v>
      </c>
      <c r="S3669" s="38">
        <f>R3669*IF(A3669=4, 2.0, 3.0)</f>
        <v/>
      </c>
      <c r="T3669" s="37">
        <f>'Dashboard &amp; Optimisation'!$B$18*U3669</f>
        <v/>
      </c>
      <c r="U3669" s="26">
        <f>MIN(1, S3669/M3669)</f>
        <v/>
      </c>
      <c r="V3669" s="26">
        <f>N3669/(N3669+O3669)</f>
        <v/>
      </c>
      <c r="W3669" s="26">
        <f>U3669*V3669</f>
        <v/>
      </c>
      <c r="X3669" s="39">
        <f>T3669/N3669</f>
        <v/>
      </c>
      <c r="Y3669" s="41">
        <f>IF(W3669=MAXIFS(W$2:W$7201, A$2:A$7201, A3669, B$2:B$7201, B3669), "OPTIMAL", "")</f>
        <v/>
      </c>
    </row>
    <row r="3670" ht="20" customHeight="1">
      <c r="A3670" s="28" t="n">
        <v>-18</v>
      </c>
      <c r="B3670" s="28" t="n">
        <v>25</v>
      </c>
      <c r="C3670" s="29" t="n">
        <v>80</v>
      </c>
      <c r="D3670" s="29" t="n">
        <v>3</v>
      </c>
      <c r="E3670" s="30" t="n">
        <v>8</v>
      </c>
      <c r="F3670" s="29" t="n">
        <v>1.5</v>
      </c>
      <c r="G3670" s="28" t="n">
        <v>150</v>
      </c>
      <c r="H3670" s="30" t="inlineStr">
        <is>
          <t>ON</t>
        </is>
      </c>
      <c r="I3670" s="31" t="n">
        <v>604.2334594602274</v>
      </c>
      <c r="J3670" s="31" t="n">
        <v>4012.68388558375</v>
      </c>
      <c r="K3670" s="31" t="n">
        <v>3342.592592592593</v>
      </c>
      <c r="L3670" s="31" t="n">
        <v>150</v>
      </c>
      <c r="M3670" s="31">
        <f>I3670+J3670+K3670+L3670</f>
        <v/>
      </c>
      <c r="N3670" s="31">
        <f>M3670*'Dashboard &amp; Optimisation'!$B$18/('Dashboard &amp; Optimisation'!$B$16/3.6)</f>
        <v/>
      </c>
      <c r="O3670" s="31" t="n">
        <v>1317.119873656</v>
      </c>
      <c r="P3670" s="32" t="n">
        <v>0.06234304778135366</v>
      </c>
      <c r="Q3670" s="33" t="n">
        <v>17.11412705481695</v>
      </c>
      <c r="R3670" s="31" t="n">
        <v>6205.690927765929</v>
      </c>
      <c r="S3670" s="31">
        <f>R3670*IF(A3670=4, 2.0, 3.0)</f>
        <v/>
      </c>
      <c r="T3670" s="29">
        <f>'Dashboard &amp; Optimisation'!$B$18*U3670</f>
        <v/>
      </c>
      <c r="U3670" s="34">
        <f>MIN(1, S3670/M3670)</f>
        <v/>
      </c>
      <c r="V3670" s="34">
        <f>N3670/(N3670+O3670)</f>
        <v/>
      </c>
      <c r="W3670" s="34">
        <f>U3670*V3670</f>
        <v/>
      </c>
      <c r="X3670" s="32">
        <f>T3670/N3670</f>
        <v/>
      </c>
      <c r="Y3670" s="35">
        <f>IF(W3670=MAXIFS(W$2:W$7201, A$2:A$7201, A3670, B$2:B$7201, B3670), "OPTIMAL", "")</f>
        <v/>
      </c>
    </row>
    <row r="3671" ht="20" customHeight="1">
      <c r="A3671" s="36" t="n">
        <v>-18</v>
      </c>
      <c r="B3671" s="36" t="n">
        <v>25</v>
      </c>
      <c r="C3671" s="37" t="n">
        <v>80</v>
      </c>
      <c r="D3671" s="37" t="n">
        <v>3</v>
      </c>
      <c r="E3671" s="6" t="n">
        <v>8</v>
      </c>
      <c r="F3671" s="37" t="n">
        <v>1.5</v>
      </c>
      <c r="G3671" s="36" t="n">
        <v>150</v>
      </c>
      <c r="H3671" s="6" t="inlineStr">
        <is>
          <t>OFF</t>
        </is>
      </c>
      <c r="I3671" s="38" t="n">
        <v>604.2334594602274</v>
      </c>
      <c r="J3671" s="38" t="n">
        <v>4012.68388558375</v>
      </c>
      <c r="K3671" s="38" t="n">
        <v>3342.592592592593</v>
      </c>
      <c r="L3671" s="38" t="n">
        <v>150</v>
      </c>
      <c r="M3671" s="38">
        <f>I3671+J3671+K3671+L3671</f>
        <v/>
      </c>
      <c r="N3671" s="38">
        <f>M3671*'Dashboard &amp; Optimisation'!$B$18/('Dashboard &amp; Optimisation'!$B$16/3.6)</f>
        <v/>
      </c>
      <c r="O3671" s="38" t="n">
        <v>1317.119873656</v>
      </c>
      <c r="P3671" s="39" t="n">
        <v>0.270974181844746</v>
      </c>
      <c r="Q3671" s="40" t="n">
        <v>17.11412705481695</v>
      </c>
      <c r="R3671" s="38" t="n">
        <v>1427.743718579385</v>
      </c>
      <c r="S3671" s="38">
        <f>R3671*IF(A3671=4, 2.0, 3.0)</f>
        <v/>
      </c>
      <c r="T3671" s="37">
        <f>'Dashboard &amp; Optimisation'!$B$18*U3671</f>
        <v/>
      </c>
      <c r="U3671" s="26">
        <f>MIN(1, S3671/M3671)</f>
        <v/>
      </c>
      <c r="V3671" s="26">
        <f>N3671/(N3671+O3671)</f>
        <v/>
      </c>
      <c r="W3671" s="26">
        <f>U3671*V3671</f>
        <v/>
      </c>
      <c r="X3671" s="39">
        <f>T3671/N3671</f>
        <v/>
      </c>
      <c r="Y3671" s="41">
        <f>IF(W3671=MAXIFS(W$2:W$7201, A$2:A$7201, A3671, B$2:B$7201, B3671), "OPTIMAL", "")</f>
        <v/>
      </c>
    </row>
    <row r="3672" ht="20" customHeight="1">
      <c r="A3672" s="28" t="n">
        <v>-18</v>
      </c>
      <c r="B3672" s="28" t="n">
        <v>25</v>
      </c>
      <c r="C3672" s="29" t="n">
        <v>80</v>
      </c>
      <c r="D3672" s="29" t="n">
        <v>3</v>
      </c>
      <c r="E3672" s="30" t="n">
        <v>8</v>
      </c>
      <c r="F3672" s="29" t="n">
        <v>1.5</v>
      </c>
      <c r="G3672" s="28" t="n">
        <v>200</v>
      </c>
      <c r="H3672" s="30" t="inlineStr">
        <is>
          <t>ON</t>
        </is>
      </c>
      <c r="I3672" s="31" t="n">
        <v>604.2334594602274</v>
      </c>
      <c r="J3672" s="31" t="n">
        <v>4012.68388558375</v>
      </c>
      <c r="K3672" s="31" t="n">
        <v>3342.592592592593</v>
      </c>
      <c r="L3672" s="31" t="n">
        <v>150</v>
      </c>
      <c r="M3672" s="31">
        <f>I3672+J3672+K3672+L3672</f>
        <v/>
      </c>
      <c r="N3672" s="31">
        <f>M3672*'Dashboard &amp; Optimisation'!$B$18/('Dashboard &amp; Optimisation'!$B$16/3.6)</f>
        <v/>
      </c>
      <c r="O3672" s="31" t="n">
        <v>1317.119873656</v>
      </c>
      <c r="P3672" s="32" t="n">
        <v>0.06333776617567802</v>
      </c>
      <c r="Q3672" s="33" t="n">
        <v>17.11412705481695</v>
      </c>
      <c r="R3672" s="31" t="n">
        <v>6108.230671617663</v>
      </c>
      <c r="S3672" s="31">
        <f>R3672*IF(A3672=4, 2.0, 3.0)</f>
        <v/>
      </c>
      <c r="T3672" s="29">
        <f>'Dashboard &amp; Optimisation'!$B$18*U3672</f>
        <v/>
      </c>
      <c r="U3672" s="34">
        <f>MIN(1, S3672/M3672)</f>
        <v/>
      </c>
      <c r="V3672" s="34">
        <f>N3672/(N3672+O3672)</f>
        <v/>
      </c>
      <c r="W3672" s="34">
        <f>U3672*V3672</f>
        <v/>
      </c>
      <c r="X3672" s="32">
        <f>T3672/N3672</f>
        <v/>
      </c>
      <c r="Y3672" s="35">
        <f>IF(W3672=MAXIFS(W$2:W$7201, A$2:A$7201, A3672, B$2:B$7201, B3672), "OPTIMAL", "")</f>
        <v/>
      </c>
    </row>
    <row r="3673" ht="20" customHeight="1">
      <c r="A3673" s="36" t="n">
        <v>-18</v>
      </c>
      <c r="B3673" s="36" t="n">
        <v>25</v>
      </c>
      <c r="C3673" s="37" t="n">
        <v>80</v>
      </c>
      <c r="D3673" s="37" t="n">
        <v>3</v>
      </c>
      <c r="E3673" s="6" t="n">
        <v>8</v>
      </c>
      <c r="F3673" s="37" t="n">
        <v>1.5</v>
      </c>
      <c r="G3673" s="36" t="n">
        <v>200</v>
      </c>
      <c r="H3673" s="6" t="inlineStr">
        <is>
          <t>OFF</t>
        </is>
      </c>
      <c r="I3673" s="38" t="n">
        <v>604.2334594602274</v>
      </c>
      <c r="J3673" s="38" t="n">
        <v>4012.68388558375</v>
      </c>
      <c r="K3673" s="38" t="n">
        <v>3342.592592592593</v>
      </c>
      <c r="L3673" s="38" t="n">
        <v>150</v>
      </c>
      <c r="M3673" s="38">
        <f>I3673+J3673+K3673+L3673</f>
        <v/>
      </c>
      <c r="N3673" s="38">
        <f>M3673*'Dashboard &amp; Optimisation'!$B$18/('Dashboard &amp; Optimisation'!$B$16/3.6)</f>
        <v/>
      </c>
      <c r="O3673" s="38" t="n">
        <v>1317.119873656</v>
      </c>
      <c r="P3673" s="39" t="n">
        <v>0.2719689002390704</v>
      </c>
      <c r="Q3673" s="40" t="n">
        <v>17.11412705481695</v>
      </c>
      <c r="R3673" s="38" t="n">
        <v>1422.521787182069</v>
      </c>
      <c r="S3673" s="38">
        <f>R3673*IF(A3673=4, 2.0, 3.0)</f>
        <v/>
      </c>
      <c r="T3673" s="37">
        <f>'Dashboard &amp; Optimisation'!$B$18*U3673</f>
        <v/>
      </c>
      <c r="U3673" s="26">
        <f>MIN(1, S3673/M3673)</f>
        <v/>
      </c>
      <c r="V3673" s="26">
        <f>N3673/(N3673+O3673)</f>
        <v/>
      </c>
      <c r="W3673" s="26">
        <f>U3673*V3673</f>
        <v/>
      </c>
      <c r="X3673" s="39">
        <f>T3673/N3673</f>
        <v/>
      </c>
      <c r="Y3673" s="41">
        <f>IF(W3673=MAXIFS(W$2:W$7201, A$2:A$7201, A3673, B$2:B$7201, B3673), "OPTIMAL", "")</f>
        <v/>
      </c>
    </row>
    <row r="3674" ht="20" customHeight="1">
      <c r="A3674" s="28" t="n">
        <v>-18</v>
      </c>
      <c r="B3674" s="28" t="n">
        <v>25</v>
      </c>
      <c r="C3674" s="29" t="n">
        <v>80</v>
      </c>
      <c r="D3674" s="29" t="n">
        <v>3</v>
      </c>
      <c r="E3674" s="30" t="n">
        <v>8</v>
      </c>
      <c r="F3674" s="29" t="n">
        <v>2</v>
      </c>
      <c r="G3674" s="28" t="n">
        <v>50</v>
      </c>
      <c r="H3674" s="30" t="inlineStr">
        <is>
          <t>ON</t>
        </is>
      </c>
      <c r="I3674" s="31" t="n">
        <v>604.2334594602274</v>
      </c>
      <c r="J3674" s="31" t="n">
        <v>4012.68388558375</v>
      </c>
      <c r="K3674" s="31" t="n">
        <v>3342.592592592593</v>
      </c>
      <c r="L3674" s="31" t="n">
        <v>150</v>
      </c>
      <c r="M3674" s="31">
        <f>I3674+J3674+K3674+L3674</f>
        <v/>
      </c>
      <c r="N3674" s="31">
        <f>M3674*'Dashboard &amp; Optimisation'!$B$18/('Dashboard &amp; Optimisation'!$B$16/3.6)</f>
        <v/>
      </c>
      <c r="O3674" s="31" t="n">
        <v>1549.984679847579</v>
      </c>
      <c r="P3674" s="32" t="n">
        <v>0.05952229977541165</v>
      </c>
      <c r="Q3674" s="33" t="n">
        <v>22.7521694064226</v>
      </c>
      <c r="R3674" s="31" t="n">
        <v>6700.855127923147</v>
      </c>
      <c r="S3674" s="31">
        <f>R3674*IF(A3674=4, 2.0, 3.0)</f>
        <v/>
      </c>
      <c r="T3674" s="29">
        <f>'Dashboard &amp; Optimisation'!$B$18*U3674</f>
        <v/>
      </c>
      <c r="U3674" s="34">
        <f>MIN(1, S3674/M3674)</f>
        <v/>
      </c>
      <c r="V3674" s="34">
        <f>N3674/(N3674+O3674)</f>
        <v/>
      </c>
      <c r="W3674" s="34">
        <f>U3674*V3674</f>
        <v/>
      </c>
      <c r="X3674" s="32">
        <f>T3674/N3674</f>
        <v/>
      </c>
      <c r="Y3674" s="35">
        <f>IF(W3674=MAXIFS(W$2:W$7201, A$2:A$7201, A3674, B$2:B$7201, B3674), "OPTIMAL", "")</f>
        <v/>
      </c>
    </row>
    <row r="3675" ht="20" customHeight="1">
      <c r="A3675" s="36" t="n">
        <v>-18</v>
      </c>
      <c r="B3675" s="36" t="n">
        <v>25</v>
      </c>
      <c r="C3675" s="37" t="n">
        <v>80</v>
      </c>
      <c r="D3675" s="37" t="n">
        <v>3</v>
      </c>
      <c r="E3675" s="6" t="n">
        <v>8</v>
      </c>
      <c r="F3675" s="37" t="n">
        <v>2</v>
      </c>
      <c r="G3675" s="36" t="n">
        <v>50</v>
      </c>
      <c r="H3675" s="6" t="inlineStr">
        <is>
          <t>OFF</t>
        </is>
      </c>
      <c r="I3675" s="38" t="n">
        <v>604.2334594602274</v>
      </c>
      <c r="J3675" s="38" t="n">
        <v>4012.68388558375</v>
      </c>
      <c r="K3675" s="38" t="n">
        <v>3342.592592592593</v>
      </c>
      <c r="L3675" s="38" t="n">
        <v>150</v>
      </c>
      <c r="M3675" s="38">
        <f>I3675+J3675+K3675+L3675</f>
        <v/>
      </c>
      <c r="N3675" s="38">
        <f>M3675*'Dashboard &amp; Optimisation'!$B$18/('Dashboard &amp; Optimisation'!$B$16/3.6)</f>
        <v/>
      </c>
      <c r="O3675" s="38" t="n">
        <v>1549.984679847579</v>
      </c>
      <c r="P3675" s="39" t="n">
        <v>0.269906724985179</v>
      </c>
      <c r="Q3675" s="40" t="n">
        <v>22.7521694064226</v>
      </c>
      <c r="R3675" s="38" t="n">
        <v>1477.733864162694</v>
      </c>
      <c r="S3675" s="38">
        <f>R3675*IF(A3675=4, 2.0, 3.0)</f>
        <v/>
      </c>
      <c r="T3675" s="37">
        <f>'Dashboard &amp; Optimisation'!$B$18*U3675</f>
        <v/>
      </c>
      <c r="U3675" s="26">
        <f>MIN(1, S3675/M3675)</f>
        <v/>
      </c>
      <c r="V3675" s="26">
        <f>N3675/(N3675+O3675)</f>
        <v/>
      </c>
      <c r="W3675" s="26">
        <f>U3675*V3675</f>
        <v/>
      </c>
      <c r="X3675" s="39">
        <f>T3675/N3675</f>
        <v/>
      </c>
      <c r="Y3675" s="41">
        <f>IF(W3675=MAXIFS(W$2:W$7201, A$2:A$7201, A3675, B$2:B$7201, B3675), "OPTIMAL", "")</f>
        <v/>
      </c>
    </row>
    <row r="3676" ht="20" customHeight="1">
      <c r="A3676" s="28" t="n">
        <v>-18</v>
      </c>
      <c r="B3676" s="28" t="n">
        <v>25</v>
      </c>
      <c r="C3676" s="29" t="n">
        <v>80</v>
      </c>
      <c r="D3676" s="29" t="n">
        <v>3</v>
      </c>
      <c r="E3676" s="30" t="n">
        <v>8</v>
      </c>
      <c r="F3676" s="29" t="n">
        <v>2</v>
      </c>
      <c r="G3676" s="28" t="n">
        <v>100</v>
      </c>
      <c r="H3676" s="30" t="inlineStr">
        <is>
          <t>ON</t>
        </is>
      </c>
      <c r="I3676" s="31" t="n">
        <v>604.2334594602274</v>
      </c>
      <c r="J3676" s="31" t="n">
        <v>4012.68388558375</v>
      </c>
      <c r="K3676" s="31" t="n">
        <v>3342.592592592593</v>
      </c>
      <c r="L3676" s="31" t="n">
        <v>150</v>
      </c>
      <c r="M3676" s="31">
        <f>I3676+J3676+K3676+L3676</f>
        <v/>
      </c>
      <c r="N3676" s="31">
        <f>M3676*'Dashboard &amp; Optimisation'!$B$18/('Dashboard &amp; Optimisation'!$B$16/3.6)</f>
        <v/>
      </c>
      <c r="O3676" s="31" t="n">
        <v>1549.984679847579</v>
      </c>
      <c r="P3676" s="32" t="n">
        <v>0.060517018169736</v>
      </c>
      <c r="Q3676" s="33" t="n">
        <v>22.7521694064226</v>
      </c>
      <c r="R3676" s="31" t="n">
        <v>6590.713153730818</v>
      </c>
      <c r="S3676" s="31">
        <f>R3676*IF(A3676=4, 2.0, 3.0)</f>
        <v/>
      </c>
      <c r="T3676" s="29">
        <f>'Dashboard &amp; Optimisation'!$B$18*U3676</f>
        <v/>
      </c>
      <c r="U3676" s="34">
        <f>MIN(1, S3676/M3676)</f>
        <v/>
      </c>
      <c r="V3676" s="34">
        <f>N3676/(N3676+O3676)</f>
        <v/>
      </c>
      <c r="W3676" s="34">
        <f>U3676*V3676</f>
        <v/>
      </c>
      <c r="X3676" s="32">
        <f>T3676/N3676</f>
        <v/>
      </c>
      <c r="Y3676" s="35">
        <f>IF(W3676=MAXIFS(W$2:W$7201, A$2:A$7201, A3676, B$2:B$7201, B3676), "OPTIMAL", "")</f>
        <v/>
      </c>
    </row>
    <row r="3677" ht="20" customHeight="1">
      <c r="A3677" s="36" t="n">
        <v>-18</v>
      </c>
      <c r="B3677" s="36" t="n">
        <v>25</v>
      </c>
      <c r="C3677" s="37" t="n">
        <v>80</v>
      </c>
      <c r="D3677" s="37" t="n">
        <v>3</v>
      </c>
      <c r="E3677" s="6" t="n">
        <v>8</v>
      </c>
      <c r="F3677" s="37" t="n">
        <v>2</v>
      </c>
      <c r="G3677" s="36" t="n">
        <v>100</v>
      </c>
      <c r="H3677" s="6" t="inlineStr">
        <is>
          <t>OFF</t>
        </is>
      </c>
      <c r="I3677" s="38" t="n">
        <v>604.2334594602274</v>
      </c>
      <c r="J3677" s="38" t="n">
        <v>4012.68388558375</v>
      </c>
      <c r="K3677" s="38" t="n">
        <v>3342.592592592593</v>
      </c>
      <c r="L3677" s="38" t="n">
        <v>150</v>
      </c>
      <c r="M3677" s="38">
        <f>I3677+J3677+K3677+L3677</f>
        <v/>
      </c>
      <c r="N3677" s="38">
        <f>M3677*'Dashboard &amp; Optimisation'!$B$18/('Dashboard &amp; Optimisation'!$B$16/3.6)</f>
        <v/>
      </c>
      <c r="O3677" s="38" t="n">
        <v>1549.984679847579</v>
      </c>
      <c r="P3677" s="39" t="n">
        <v>0.2709014433795033</v>
      </c>
      <c r="Q3677" s="40" t="n">
        <v>22.7521694064226</v>
      </c>
      <c r="R3677" s="38" t="n">
        <v>1472.307798364515</v>
      </c>
      <c r="S3677" s="38">
        <f>R3677*IF(A3677=4, 2.0, 3.0)</f>
        <v/>
      </c>
      <c r="T3677" s="37">
        <f>'Dashboard &amp; Optimisation'!$B$18*U3677</f>
        <v/>
      </c>
      <c r="U3677" s="26">
        <f>MIN(1, S3677/M3677)</f>
        <v/>
      </c>
      <c r="V3677" s="26">
        <f>N3677/(N3677+O3677)</f>
        <v/>
      </c>
      <c r="W3677" s="26">
        <f>U3677*V3677</f>
        <v/>
      </c>
      <c r="X3677" s="39">
        <f>T3677/N3677</f>
        <v/>
      </c>
      <c r="Y3677" s="41">
        <f>IF(W3677=MAXIFS(W$2:W$7201, A$2:A$7201, A3677, B$2:B$7201, B3677), "OPTIMAL", "")</f>
        <v/>
      </c>
    </row>
    <row r="3678" ht="20" customHeight="1">
      <c r="A3678" s="28" t="n">
        <v>-18</v>
      </c>
      <c r="B3678" s="28" t="n">
        <v>25</v>
      </c>
      <c r="C3678" s="29" t="n">
        <v>80</v>
      </c>
      <c r="D3678" s="29" t="n">
        <v>3</v>
      </c>
      <c r="E3678" s="30" t="n">
        <v>8</v>
      </c>
      <c r="F3678" s="29" t="n">
        <v>2</v>
      </c>
      <c r="G3678" s="28" t="n">
        <v>150</v>
      </c>
      <c r="H3678" s="30" t="inlineStr">
        <is>
          <t>ON</t>
        </is>
      </c>
      <c r="I3678" s="31" t="n">
        <v>604.2334594602274</v>
      </c>
      <c r="J3678" s="31" t="n">
        <v>4012.68388558375</v>
      </c>
      <c r="K3678" s="31" t="n">
        <v>3342.592592592593</v>
      </c>
      <c r="L3678" s="31" t="n">
        <v>150</v>
      </c>
      <c r="M3678" s="31">
        <f>I3678+J3678+K3678+L3678</f>
        <v/>
      </c>
      <c r="N3678" s="31">
        <f>M3678*'Dashboard &amp; Optimisation'!$B$18/('Dashboard &amp; Optimisation'!$B$16/3.6)</f>
        <v/>
      </c>
      <c r="O3678" s="31" t="n">
        <v>1549.984679847579</v>
      </c>
      <c r="P3678" s="32" t="n">
        <v>0.06151173656406034</v>
      </c>
      <c r="Q3678" s="33" t="n">
        <v>22.7521694064226</v>
      </c>
      <c r="R3678" s="31" t="n">
        <v>6484.133434608371</v>
      </c>
      <c r="S3678" s="31">
        <f>R3678*IF(A3678=4, 2.0, 3.0)</f>
        <v/>
      </c>
      <c r="T3678" s="29">
        <f>'Dashboard &amp; Optimisation'!$B$18*U3678</f>
        <v/>
      </c>
      <c r="U3678" s="34">
        <f>MIN(1, S3678/M3678)</f>
        <v/>
      </c>
      <c r="V3678" s="34">
        <f>N3678/(N3678+O3678)</f>
        <v/>
      </c>
      <c r="W3678" s="34">
        <f>U3678*V3678</f>
        <v/>
      </c>
      <c r="X3678" s="32">
        <f>T3678/N3678</f>
        <v/>
      </c>
      <c r="Y3678" s="35">
        <f>IF(W3678=MAXIFS(W$2:W$7201, A$2:A$7201, A3678, B$2:B$7201, B3678), "OPTIMAL", "")</f>
        <v/>
      </c>
    </row>
    <row r="3679" ht="20" customHeight="1">
      <c r="A3679" s="36" t="n">
        <v>-18</v>
      </c>
      <c r="B3679" s="36" t="n">
        <v>25</v>
      </c>
      <c r="C3679" s="37" t="n">
        <v>80</v>
      </c>
      <c r="D3679" s="37" t="n">
        <v>3</v>
      </c>
      <c r="E3679" s="6" t="n">
        <v>8</v>
      </c>
      <c r="F3679" s="37" t="n">
        <v>2</v>
      </c>
      <c r="G3679" s="36" t="n">
        <v>150</v>
      </c>
      <c r="H3679" s="6" t="inlineStr">
        <is>
          <t>OFF</t>
        </is>
      </c>
      <c r="I3679" s="38" t="n">
        <v>604.2334594602274</v>
      </c>
      <c r="J3679" s="38" t="n">
        <v>4012.68388558375</v>
      </c>
      <c r="K3679" s="38" t="n">
        <v>3342.592592592593</v>
      </c>
      <c r="L3679" s="38" t="n">
        <v>150</v>
      </c>
      <c r="M3679" s="38">
        <f>I3679+J3679+K3679+L3679</f>
        <v/>
      </c>
      <c r="N3679" s="38">
        <f>M3679*'Dashboard &amp; Optimisation'!$B$18/('Dashboard &amp; Optimisation'!$B$16/3.6)</f>
        <v/>
      </c>
      <c r="O3679" s="38" t="n">
        <v>1549.984679847579</v>
      </c>
      <c r="P3679" s="39" t="n">
        <v>0.2718961617738277</v>
      </c>
      <c r="Q3679" s="40" t="n">
        <v>22.7521694064226</v>
      </c>
      <c r="R3679" s="38" t="n">
        <v>1466.921434542438</v>
      </c>
      <c r="S3679" s="38">
        <f>R3679*IF(A3679=4, 2.0, 3.0)</f>
        <v/>
      </c>
      <c r="T3679" s="37">
        <f>'Dashboard &amp; Optimisation'!$B$18*U3679</f>
        <v/>
      </c>
      <c r="U3679" s="26">
        <f>MIN(1, S3679/M3679)</f>
        <v/>
      </c>
      <c r="V3679" s="26">
        <f>N3679/(N3679+O3679)</f>
        <v/>
      </c>
      <c r="W3679" s="26">
        <f>U3679*V3679</f>
        <v/>
      </c>
      <c r="X3679" s="39">
        <f>T3679/N3679</f>
        <v/>
      </c>
      <c r="Y3679" s="41">
        <f>IF(W3679=MAXIFS(W$2:W$7201, A$2:A$7201, A3679, B$2:B$7201, B3679), "OPTIMAL", "")</f>
        <v/>
      </c>
    </row>
    <row r="3680" ht="20" customHeight="1">
      <c r="A3680" s="28" t="n">
        <v>-18</v>
      </c>
      <c r="B3680" s="28" t="n">
        <v>25</v>
      </c>
      <c r="C3680" s="29" t="n">
        <v>80</v>
      </c>
      <c r="D3680" s="29" t="n">
        <v>3</v>
      </c>
      <c r="E3680" s="30" t="n">
        <v>8</v>
      </c>
      <c r="F3680" s="29" t="n">
        <v>2</v>
      </c>
      <c r="G3680" s="28" t="n">
        <v>200</v>
      </c>
      <c r="H3680" s="30" t="inlineStr">
        <is>
          <t>ON</t>
        </is>
      </c>
      <c r="I3680" s="31" t="n">
        <v>604.2334594602274</v>
      </c>
      <c r="J3680" s="31" t="n">
        <v>4012.68388558375</v>
      </c>
      <c r="K3680" s="31" t="n">
        <v>3342.592592592593</v>
      </c>
      <c r="L3680" s="31" t="n">
        <v>150</v>
      </c>
      <c r="M3680" s="31">
        <f>I3680+J3680+K3680+L3680</f>
        <v/>
      </c>
      <c r="N3680" s="31">
        <f>M3680*'Dashboard &amp; Optimisation'!$B$18/('Dashboard &amp; Optimisation'!$B$16/3.6)</f>
        <v/>
      </c>
      <c r="O3680" s="31" t="n">
        <v>1549.984679847579</v>
      </c>
      <c r="P3680" s="32" t="n">
        <v>0.06250645495838469</v>
      </c>
      <c r="Q3680" s="33" t="n">
        <v>22.7521694064226</v>
      </c>
      <c r="R3680" s="31" t="n">
        <v>6380.945902969397</v>
      </c>
      <c r="S3680" s="31">
        <f>R3680*IF(A3680=4, 2.0, 3.0)</f>
        <v/>
      </c>
      <c r="T3680" s="29">
        <f>'Dashboard &amp; Optimisation'!$B$18*U3680</f>
        <v/>
      </c>
      <c r="U3680" s="34">
        <f>MIN(1, S3680/M3680)</f>
        <v/>
      </c>
      <c r="V3680" s="34">
        <f>N3680/(N3680+O3680)</f>
        <v/>
      </c>
      <c r="W3680" s="34">
        <f>U3680*V3680</f>
        <v/>
      </c>
      <c r="X3680" s="32">
        <f>T3680/N3680</f>
        <v/>
      </c>
      <c r="Y3680" s="35">
        <f>IF(W3680=MAXIFS(W$2:W$7201, A$2:A$7201, A3680, B$2:B$7201, B3680), "OPTIMAL", "")</f>
        <v/>
      </c>
    </row>
    <row r="3681" ht="20" customHeight="1">
      <c r="A3681" s="36" t="n">
        <v>-18</v>
      </c>
      <c r="B3681" s="36" t="n">
        <v>25</v>
      </c>
      <c r="C3681" s="37" t="n">
        <v>80</v>
      </c>
      <c r="D3681" s="37" t="n">
        <v>3</v>
      </c>
      <c r="E3681" s="6" t="n">
        <v>8</v>
      </c>
      <c r="F3681" s="37" t="n">
        <v>2</v>
      </c>
      <c r="G3681" s="36" t="n">
        <v>200</v>
      </c>
      <c r="H3681" s="6" t="inlineStr">
        <is>
          <t>OFF</t>
        </is>
      </c>
      <c r="I3681" s="38" t="n">
        <v>604.2334594602274</v>
      </c>
      <c r="J3681" s="38" t="n">
        <v>4012.68388558375</v>
      </c>
      <c r="K3681" s="38" t="n">
        <v>3342.592592592593</v>
      </c>
      <c r="L3681" s="38" t="n">
        <v>150</v>
      </c>
      <c r="M3681" s="38">
        <f>I3681+J3681+K3681+L3681</f>
        <v/>
      </c>
      <c r="N3681" s="38">
        <f>M3681*'Dashboard &amp; Optimisation'!$B$18/('Dashboard &amp; Optimisation'!$B$16/3.6)</f>
        <v/>
      </c>
      <c r="O3681" s="38" t="n">
        <v>1549.984679847579</v>
      </c>
      <c r="P3681" s="39" t="n">
        <v>0.2728908801681521</v>
      </c>
      <c r="Q3681" s="40" t="n">
        <v>22.7521694064226</v>
      </c>
      <c r="R3681" s="38" t="n">
        <v>1461.574338541762</v>
      </c>
      <c r="S3681" s="38">
        <f>R3681*IF(A3681=4, 2.0, 3.0)</f>
        <v/>
      </c>
      <c r="T3681" s="37">
        <f>'Dashboard &amp; Optimisation'!$B$18*U3681</f>
        <v/>
      </c>
      <c r="U3681" s="26">
        <f>MIN(1, S3681/M3681)</f>
        <v/>
      </c>
      <c r="V3681" s="26">
        <f>N3681/(N3681+O3681)</f>
        <v/>
      </c>
      <c r="W3681" s="26">
        <f>U3681*V3681</f>
        <v/>
      </c>
      <c r="X3681" s="39">
        <f>T3681/N3681</f>
        <v/>
      </c>
      <c r="Y3681" s="41">
        <f>IF(W3681=MAXIFS(W$2:W$7201, A$2:A$7201, A3681, B$2:B$7201, B3681), "OPTIMAL", "")</f>
        <v/>
      </c>
    </row>
    <row r="3682" ht="20" customHeight="1">
      <c r="A3682" s="28" t="n">
        <v>-18</v>
      </c>
      <c r="B3682" s="28" t="n">
        <v>25</v>
      </c>
      <c r="C3682" s="29" t="n">
        <v>85</v>
      </c>
      <c r="D3682" s="29" t="n">
        <v>2</v>
      </c>
      <c r="E3682" s="30" t="n">
        <v>0</v>
      </c>
      <c r="F3682" s="29" t="n">
        <v>0</v>
      </c>
      <c r="G3682" s="28" t="n">
        <v>50</v>
      </c>
      <c r="H3682" s="30" t="inlineStr">
        <is>
          <t>ON</t>
        </is>
      </c>
      <c r="I3682" s="31" t="n">
        <v>604.2334594602274</v>
      </c>
      <c r="J3682" s="31" t="n">
        <v>4012.68388558375</v>
      </c>
      <c r="K3682" s="31" t="n">
        <v>3342.592592592593</v>
      </c>
      <c r="L3682" s="31" t="n">
        <v>150</v>
      </c>
      <c r="M3682" s="31">
        <f>I3682+J3682+K3682+L3682</f>
        <v/>
      </c>
      <c r="N3682" s="31">
        <f>M3682*'Dashboard &amp; Optimisation'!$B$18/('Dashboard &amp; Optimisation'!$B$16/3.6)</f>
        <v/>
      </c>
      <c r="O3682" s="31" t="n">
        <v>417.1165992614432</v>
      </c>
      <c r="P3682" s="32" t="n">
        <v>0.49435395158502</v>
      </c>
      <c r="Q3682" s="33" t="n">
        <v>0.2</v>
      </c>
      <c r="R3682" s="31" t="n">
        <v>599.2357816893743</v>
      </c>
      <c r="S3682" s="31">
        <f>R3682*IF(A3682=4, 2.0, 3.0)</f>
        <v/>
      </c>
      <c r="T3682" s="29">
        <f>'Dashboard &amp; Optimisation'!$B$18*U3682</f>
        <v/>
      </c>
      <c r="U3682" s="34">
        <f>MIN(1, S3682/M3682)</f>
        <v/>
      </c>
      <c r="V3682" s="34">
        <f>N3682/(N3682+O3682)</f>
        <v/>
      </c>
      <c r="W3682" s="34">
        <f>U3682*V3682</f>
        <v/>
      </c>
      <c r="X3682" s="32">
        <f>T3682/N3682</f>
        <v/>
      </c>
      <c r="Y3682" s="35">
        <f>IF(W3682=MAXIFS(W$2:W$7201, A$2:A$7201, A3682, B$2:B$7201, B3682), "OPTIMAL", "")</f>
        <v/>
      </c>
    </row>
    <row r="3683" ht="20" customHeight="1">
      <c r="A3683" s="36" t="n">
        <v>-18</v>
      </c>
      <c r="B3683" s="36" t="n">
        <v>25</v>
      </c>
      <c r="C3683" s="37" t="n">
        <v>85</v>
      </c>
      <c r="D3683" s="37" t="n">
        <v>2</v>
      </c>
      <c r="E3683" s="6" t="n">
        <v>0</v>
      </c>
      <c r="F3683" s="37" t="n">
        <v>0</v>
      </c>
      <c r="G3683" s="36" t="n">
        <v>50</v>
      </c>
      <c r="H3683" s="6" t="inlineStr">
        <is>
          <t>OFF</t>
        </is>
      </c>
      <c r="I3683" s="38" t="n">
        <v>604.2334594602274</v>
      </c>
      <c r="J3683" s="38" t="n">
        <v>4012.68388558375</v>
      </c>
      <c r="K3683" s="38" t="n">
        <v>3342.592592592593</v>
      </c>
      <c r="L3683" s="38" t="n">
        <v>150</v>
      </c>
      <c r="M3683" s="38">
        <f>I3683+J3683+K3683+L3683</f>
        <v/>
      </c>
      <c r="N3683" s="38">
        <f>M3683*'Dashboard &amp; Optimisation'!$B$18/('Dashboard &amp; Optimisation'!$B$16/3.6)</f>
        <v/>
      </c>
      <c r="O3683" s="38" t="n">
        <v>417.1165992614432</v>
      </c>
      <c r="P3683" s="39" t="n">
        <v>0.8688361706247737</v>
      </c>
      <c r="Q3683" s="40" t="n">
        <v>0.2</v>
      </c>
      <c r="R3683" s="38" t="n">
        <v>340.9556215831352</v>
      </c>
      <c r="S3683" s="38">
        <f>R3683*IF(A3683=4, 2.0, 3.0)</f>
        <v/>
      </c>
      <c r="T3683" s="37">
        <f>'Dashboard &amp; Optimisation'!$B$18*U3683</f>
        <v/>
      </c>
      <c r="U3683" s="26">
        <f>MIN(1, S3683/M3683)</f>
        <v/>
      </c>
      <c r="V3683" s="26">
        <f>N3683/(N3683+O3683)</f>
        <v/>
      </c>
      <c r="W3683" s="26">
        <f>U3683*V3683</f>
        <v/>
      </c>
      <c r="X3683" s="39">
        <f>T3683/N3683</f>
        <v/>
      </c>
      <c r="Y3683" s="41">
        <f>IF(W3683=MAXIFS(W$2:W$7201, A$2:A$7201, A3683, B$2:B$7201, B3683), "OPTIMAL", "")</f>
        <v/>
      </c>
    </row>
    <row r="3684" ht="20" customHeight="1">
      <c r="A3684" s="28" t="n">
        <v>-18</v>
      </c>
      <c r="B3684" s="28" t="n">
        <v>25</v>
      </c>
      <c r="C3684" s="29" t="n">
        <v>85</v>
      </c>
      <c r="D3684" s="29" t="n">
        <v>2</v>
      </c>
      <c r="E3684" s="30" t="n">
        <v>0</v>
      </c>
      <c r="F3684" s="29" t="n">
        <v>0</v>
      </c>
      <c r="G3684" s="28" t="n">
        <v>100</v>
      </c>
      <c r="H3684" s="30" t="inlineStr">
        <is>
          <t>ON</t>
        </is>
      </c>
      <c r="I3684" s="31" t="n">
        <v>604.2334594602274</v>
      </c>
      <c r="J3684" s="31" t="n">
        <v>4012.68388558375</v>
      </c>
      <c r="K3684" s="31" t="n">
        <v>3342.592592592593</v>
      </c>
      <c r="L3684" s="31" t="n">
        <v>150</v>
      </c>
      <c r="M3684" s="31">
        <f>I3684+J3684+K3684+L3684</f>
        <v/>
      </c>
      <c r="N3684" s="31">
        <f>M3684*'Dashboard &amp; Optimisation'!$B$18/('Dashboard &amp; Optimisation'!$B$16/3.6)</f>
        <v/>
      </c>
      <c r="O3684" s="31" t="n">
        <v>417.1165992614432</v>
      </c>
      <c r="P3684" s="32" t="n">
        <v>0.4952901571326194</v>
      </c>
      <c r="Q3684" s="33" t="n">
        <v>0.2</v>
      </c>
      <c r="R3684" s="31" t="n">
        <v>598.1030964238615</v>
      </c>
      <c r="S3684" s="31">
        <f>R3684*IF(A3684=4, 2.0, 3.0)</f>
        <v/>
      </c>
      <c r="T3684" s="29">
        <f>'Dashboard &amp; Optimisation'!$B$18*U3684</f>
        <v/>
      </c>
      <c r="U3684" s="34">
        <f>MIN(1, S3684/M3684)</f>
        <v/>
      </c>
      <c r="V3684" s="34">
        <f>N3684/(N3684+O3684)</f>
        <v/>
      </c>
      <c r="W3684" s="34">
        <f>U3684*V3684</f>
        <v/>
      </c>
      <c r="X3684" s="32">
        <f>T3684/N3684</f>
        <v/>
      </c>
      <c r="Y3684" s="35">
        <f>IF(W3684=MAXIFS(W$2:W$7201, A$2:A$7201, A3684, B$2:B$7201, B3684), "OPTIMAL", "")</f>
        <v/>
      </c>
    </row>
    <row r="3685" ht="20" customHeight="1">
      <c r="A3685" s="36" t="n">
        <v>-18</v>
      </c>
      <c r="B3685" s="36" t="n">
        <v>25</v>
      </c>
      <c r="C3685" s="37" t="n">
        <v>85</v>
      </c>
      <c r="D3685" s="37" t="n">
        <v>2</v>
      </c>
      <c r="E3685" s="6" t="n">
        <v>0</v>
      </c>
      <c r="F3685" s="37" t="n">
        <v>0</v>
      </c>
      <c r="G3685" s="36" t="n">
        <v>100</v>
      </c>
      <c r="H3685" s="6" t="inlineStr">
        <is>
          <t>OFF</t>
        </is>
      </c>
      <c r="I3685" s="38" t="n">
        <v>604.2334594602274</v>
      </c>
      <c r="J3685" s="38" t="n">
        <v>4012.68388558375</v>
      </c>
      <c r="K3685" s="38" t="n">
        <v>3342.592592592593</v>
      </c>
      <c r="L3685" s="38" t="n">
        <v>150</v>
      </c>
      <c r="M3685" s="38">
        <f>I3685+J3685+K3685+L3685</f>
        <v/>
      </c>
      <c r="N3685" s="38">
        <f>M3685*'Dashboard &amp; Optimisation'!$B$18/('Dashboard &amp; Optimisation'!$B$16/3.6)</f>
        <v/>
      </c>
      <c r="O3685" s="38" t="n">
        <v>417.1165992614432</v>
      </c>
      <c r="P3685" s="39" t="n">
        <v>0.869772376172373</v>
      </c>
      <c r="Q3685" s="40" t="n">
        <v>0.2</v>
      </c>
      <c r="R3685" s="38" t="n">
        <v>340.5886237879004</v>
      </c>
      <c r="S3685" s="38">
        <f>R3685*IF(A3685=4, 2.0, 3.0)</f>
        <v/>
      </c>
      <c r="T3685" s="37">
        <f>'Dashboard &amp; Optimisation'!$B$18*U3685</f>
        <v/>
      </c>
      <c r="U3685" s="26">
        <f>MIN(1, S3685/M3685)</f>
        <v/>
      </c>
      <c r="V3685" s="26">
        <f>N3685/(N3685+O3685)</f>
        <v/>
      </c>
      <c r="W3685" s="26">
        <f>U3685*V3685</f>
        <v/>
      </c>
      <c r="X3685" s="39">
        <f>T3685/N3685</f>
        <v/>
      </c>
      <c r="Y3685" s="41">
        <f>IF(W3685=MAXIFS(W$2:W$7201, A$2:A$7201, A3685, B$2:B$7201, B3685), "OPTIMAL", "")</f>
        <v/>
      </c>
    </row>
    <row r="3686" ht="20" customHeight="1">
      <c r="A3686" s="28" t="n">
        <v>-18</v>
      </c>
      <c r="B3686" s="28" t="n">
        <v>25</v>
      </c>
      <c r="C3686" s="29" t="n">
        <v>85</v>
      </c>
      <c r="D3686" s="29" t="n">
        <v>2</v>
      </c>
      <c r="E3686" s="30" t="n">
        <v>0</v>
      </c>
      <c r="F3686" s="29" t="n">
        <v>0</v>
      </c>
      <c r="G3686" s="28" t="n">
        <v>150</v>
      </c>
      <c r="H3686" s="30" t="inlineStr">
        <is>
          <t>ON</t>
        </is>
      </c>
      <c r="I3686" s="31" t="n">
        <v>604.2334594602274</v>
      </c>
      <c r="J3686" s="31" t="n">
        <v>4012.68388558375</v>
      </c>
      <c r="K3686" s="31" t="n">
        <v>3342.592592592593</v>
      </c>
      <c r="L3686" s="31" t="n">
        <v>150</v>
      </c>
      <c r="M3686" s="31">
        <f>I3686+J3686+K3686+L3686</f>
        <v/>
      </c>
      <c r="N3686" s="31">
        <f>M3686*'Dashboard &amp; Optimisation'!$B$18/('Dashboard &amp; Optimisation'!$B$16/3.6)</f>
        <v/>
      </c>
      <c r="O3686" s="31" t="n">
        <v>417.1165992614432</v>
      </c>
      <c r="P3686" s="32" t="n">
        <v>0.4962263626802187</v>
      </c>
      <c r="Q3686" s="33" t="n">
        <v>0.2</v>
      </c>
      <c r="R3686" s="31" t="n">
        <v>596.9746851200283</v>
      </c>
      <c r="S3686" s="31">
        <f>R3686*IF(A3686=4, 2.0, 3.0)</f>
        <v/>
      </c>
      <c r="T3686" s="29">
        <f>'Dashboard &amp; Optimisation'!$B$18*U3686</f>
        <v/>
      </c>
      <c r="U3686" s="34">
        <f>MIN(1, S3686/M3686)</f>
        <v/>
      </c>
      <c r="V3686" s="34">
        <f>N3686/(N3686+O3686)</f>
        <v/>
      </c>
      <c r="W3686" s="34">
        <f>U3686*V3686</f>
        <v/>
      </c>
      <c r="X3686" s="32">
        <f>T3686/N3686</f>
        <v/>
      </c>
      <c r="Y3686" s="35">
        <f>IF(W3686=MAXIFS(W$2:W$7201, A$2:A$7201, A3686, B$2:B$7201, B3686), "OPTIMAL", "")</f>
        <v/>
      </c>
    </row>
    <row r="3687" ht="20" customHeight="1">
      <c r="A3687" s="36" t="n">
        <v>-18</v>
      </c>
      <c r="B3687" s="36" t="n">
        <v>25</v>
      </c>
      <c r="C3687" s="37" t="n">
        <v>85</v>
      </c>
      <c r="D3687" s="37" t="n">
        <v>2</v>
      </c>
      <c r="E3687" s="6" t="n">
        <v>0</v>
      </c>
      <c r="F3687" s="37" t="n">
        <v>0</v>
      </c>
      <c r="G3687" s="36" t="n">
        <v>150</v>
      </c>
      <c r="H3687" s="6" t="inlineStr">
        <is>
          <t>OFF</t>
        </is>
      </c>
      <c r="I3687" s="38" t="n">
        <v>604.2334594602274</v>
      </c>
      <c r="J3687" s="38" t="n">
        <v>4012.68388558375</v>
      </c>
      <c r="K3687" s="38" t="n">
        <v>3342.592592592593</v>
      </c>
      <c r="L3687" s="38" t="n">
        <v>150</v>
      </c>
      <c r="M3687" s="38">
        <f>I3687+J3687+K3687+L3687</f>
        <v/>
      </c>
      <c r="N3687" s="38">
        <f>M3687*'Dashboard &amp; Optimisation'!$B$18/('Dashboard &amp; Optimisation'!$B$16/3.6)</f>
        <v/>
      </c>
      <c r="O3687" s="38" t="n">
        <v>417.1165992614432</v>
      </c>
      <c r="P3687" s="39" t="n">
        <v>0.8707085817199725</v>
      </c>
      <c r="Q3687" s="40" t="n">
        <v>0.2</v>
      </c>
      <c r="R3687" s="38" t="n">
        <v>340.222415201315</v>
      </c>
      <c r="S3687" s="38">
        <f>R3687*IF(A3687=4, 2.0, 3.0)</f>
        <v/>
      </c>
      <c r="T3687" s="37">
        <f>'Dashboard &amp; Optimisation'!$B$18*U3687</f>
        <v/>
      </c>
      <c r="U3687" s="26">
        <f>MIN(1, S3687/M3687)</f>
        <v/>
      </c>
      <c r="V3687" s="26">
        <f>N3687/(N3687+O3687)</f>
        <v/>
      </c>
      <c r="W3687" s="26">
        <f>U3687*V3687</f>
        <v/>
      </c>
      <c r="X3687" s="39">
        <f>T3687/N3687</f>
        <v/>
      </c>
      <c r="Y3687" s="41">
        <f>IF(W3687=MAXIFS(W$2:W$7201, A$2:A$7201, A3687, B$2:B$7201, B3687), "OPTIMAL", "")</f>
        <v/>
      </c>
    </row>
    <row r="3688" ht="20" customHeight="1">
      <c r="A3688" s="28" t="n">
        <v>-18</v>
      </c>
      <c r="B3688" s="28" t="n">
        <v>25</v>
      </c>
      <c r="C3688" s="29" t="n">
        <v>85</v>
      </c>
      <c r="D3688" s="29" t="n">
        <v>2</v>
      </c>
      <c r="E3688" s="30" t="n">
        <v>0</v>
      </c>
      <c r="F3688" s="29" t="n">
        <v>0</v>
      </c>
      <c r="G3688" s="28" t="n">
        <v>200</v>
      </c>
      <c r="H3688" s="30" t="inlineStr">
        <is>
          <t>ON</t>
        </is>
      </c>
      <c r="I3688" s="31" t="n">
        <v>604.2334594602274</v>
      </c>
      <c r="J3688" s="31" t="n">
        <v>4012.68388558375</v>
      </c>
      <c r="K3688" s="31" t="n">
        <v>3342.592592592593</v>
      </c>
      <c r="L3688" s="31" t="n">
        <v>150</v>
      </c>
      <c r="M3688" s="31">
        <f>I3688+J3688+K3688+L3688</f>
        <v/>
      </c>
      <c r="N3688" s="31">
        <f>M3688*'Dashboard &amp; Optimisation'!$B$18/('Dashboard &amp; Optimisation'!$B$16/3.6)</f>
        <v/>
      </c>
      <c r="O3688" s="31" t="n">
        <v>417.1165992614432</v>
      </c>
      <c r="P3688" s="32" t="n">
        <v>0.4971625682278181</v>
      </c>
      <c r="Q3688" s="33" t="n">
        <v>0.2</v>
      </c>
      <c r="R3688" s="31" t="n">
        <v>595.8505236330162</v>
      </c>
      <c r="S3688" s="31">
        <f>R3688*IF(A3688=4, 2.0, 3.0)</f>
        <v/>
      </c>
      <c r="T3688" s="29">
        <f>'Dashboard &amp; Optimisation'!$B$18*U3688</f>
        <v/>
      </c>
      <c r="U3688" s="34">
        <f>MIN(1, S3688/M3688)</f>
        <v/>
      </c>
      <c r="V3688" s="34">
        <f>N3688/(N3688+O3688)</f>
        <v/>
      </c>
      <c r="W3688" s="34">
        <f>U3688*V3688</f>
        <v/>
      </c>
      <c r="X3688" s="32">
        <f>T3688/N3688</f>
        <v/>
      </c>
      <c r="Y3688" s="35">
        <f>IF(W3688=MAXIFS(W$2:W$7201, A$2:A$7201, A3688, B$2:B$7201, B3688), "OPTIMAL", "")</f>
        <v/>
      </c>
    </row>
    <row r="3689" ht="20" customHeight="1">
      <c r="A3689" s="36" t="n">
        <v>-18</v>
      </c>
      <c r="B3689" s="36" t="n">
        <v>25</v>
      </c>
      <c r="C3689" s="37" t="n">
        <v>85</v>
      </c>
      <c r="D3689" s="37" t="n">
        <v>2</v>
      </c>
      <c r="E3689" s="6" t="n">
        <v>0</v>
      </c>
      <c r="F3689" s="37" t="n">
        <v>0</v>
      </c>
      <c r="G3689" s="36" t="n">
        <v>200</v>
      </c>
      <c r="H3689" s="6" t="inlineStr">
        <is>
          <t>OFF</t>
        </is>
      </c>
      <c r="I3689" s="38" t="n">
        <v>604.2334594602274</v>
      </c>
      <c r="J3689" s="38" t="n">
        <v>4012.68388558375</v>
      </c>
      <c r="K3689" s="38" t="n">
        <v>3342.592592592593</v>
      </c>
      <c r="L3689" s="38" t="n">
        <v>150</v>
      </c>
      <c r="M3689" s="38">
        <f>I3689+J3689+K3689+L3689</f>
        <v/>
      </c>
      <c r="N3689" s="38">
        <f>M3689*'Dashboard &amp; Optimisation'!$B$18/('Dashboard &amp; Optimisation'!$B$16/3.6)</f>
        <v/>
      </c>
      <c r="O3689" s="38" t="n">
        <v>417.1165992614432</v>
      </c>
      <c r="P3689" s="39" t="n">
        <v>0.8716447872675719</v>
      </c>
      <c r="Q3689" s="40" t="n">
        <v>0.2</v>
      </c>
      <c r="R3689" s="38" t="n">
        <v>339.8569932803882</v>
      </c>
      <c r="S3689" s="38">
        <f>R3689*IF(A3689=4, 2.0, 3.0)</f>
        <v/>
      </c>
      <c r="T3689" s="37">
        <f>'Dashboard &amp; Optimisation'!$B$18*U3689</f>
        <v/>
      </c>
      <c r="U3689" s="26">
        <f>MIN(1, S3689/M3689)</f>
        <v/>
      </c>
      <c r="V3689" s="26">
        <f>N3689/(N3689+O3689)</f>
        <v/>
      </c>
      <c r="W3689" s="26">
        <f>U3689*V3689</f>
        <v/>
      </c>
      <c r="X3689" s="39">
        <f>T3689/N3689</f>
        <v/>
      </c>
      <c r="Y3689" s="41">
        <f>IF(W3689=MAXIFS(W$2:W$7201, A$2:A$7201, A3689, B$2:B$7201, B3689), "OPTIMAL", "")</f>
        <v/>
      </c>
    </row>
    <row r="3690" ht="20" customHeight="1">
      <c r="A3690" s="28" t="n">
        <v>-18</v>
      </c>
      <c r="B3690" s="28" t="n">
        <v>25</v>
      </c>
      <c r="C3690" s="29" t="n">
        <v>85</v>
      </c>
      <c r="D3690" s="29" t="n">
        <v>2</v>
      </c>
      <c r="E3690" s="30" t="n">
        <v>4</v>
      </c>
      <c r="F3690" s="29" t="n">
        <v>1.5</v>
      </c>
      <c r="G3690" s="28" t="n">
        <v>50</v>
      </c>
      <c r="H3690" s="30" t="inlineStr">
        <is>
          <t>ON</t>
        </is>
      </c>
      <c r="I3690" s="31" t="n">
        <v>604.2334594602274</v>
      </c>
      <c r="J3690" s="31" t="n">
        <v>4012.68388558375</v>
      </c>
      <c r="K3690" s="31" t="n">
        <v>3342.592592592593</v>
      </c>
      <c r="L3690" s="31" t="n">
        <v>150</v>
      </c>
      <c r="M3690" s="31">
        <f>I3690+J3690+K3690+L3690</f>
        <v/>
      </c>
      <c r="N3690" s="31">
        <f>M3690*'Dashboard &amp; Optimisation'!$B$18/('Dashboard &amp; Optimisation'!$B$16/3.6)</f>
        <v/>
      </c>
      <c r="O3690" s="31" t="n">
        <v>669.86009059362</v>
      </c>
      <c r="P3690" s="32" t="n">
        <v>0.07889287433580339</v>
      </c>
      <c r="Q3690" s="33" t="n">
        <v>7.926206185533672</v>
      </c>
      <c r="R3690" s="31" t="n">
        <v>3902.105832725058</v>
      </c>
      <c r="S3690" s="31">
        <f>R3690*IF(A3690=4, 2.0, 3.0)</f>
        <v/>
      </c>
      <c r="T3690" s="29">
        <f>'Dashboard &amp; Optimisation'!$B$18*U3690</f>
        <v/>
      </c>
      <c r="U3690" s="34">
        <f>MIN(1, S3690/M3690)</f>
        <v/>
      </c>
      <c r="V3690" s="34">
        <f>N3690/(N3690+O3690)</f>
        <v/>
      </c>
      <c r="W3690" s="34">
        <f>U3690*V3690</f>
        <v/>
      </c>
      <c r="X3690" s="32">
        <f>T3690/N3690</f>
        <v/>
      </c>
      <c r="Y3690" s="35">
        <f>IF(W3690=MAXIFS(W$2:W$7201, A$2:A$7201, A3690, B$2:B$7201, B3690), "OPTIMAL", "")</f>
        <v/>
      </c>
    </row>
    <row r="3691" ht="20" customHeight="1">
      <c r="A3691" s="36" t="n">
        <v>-18</v>
      </c>
      <c r="B3691" s="36" t="n">
        <v>25</v>
      </c>
      <c r="C3691" s="37" t="n">
        <v>85</v>
      </c>
      <c r="D3691" s="37" t="n">
        <v>2</v>
      </c>
      <c r="E3691" s="6" t="n">
        <v>4</v>
      </c>
      <c r="F3691" s="37" t="n">
        <v>1.5</v>
      </c>
      <c r="G3691" s="36" t="n">
        <v>50</v>
      </c>
      <c r="H3691" s="6" t="inlineStr">
        <is>
          <t>OFF</t>
        </is>
      </c>
      <c r="I3691" s="38" t="n">
        <v>604.2334594602274</v>
      </c>
      <c r="J3691" s="38" t="n">
        <v>4012.68388558375</v>
      </c>
      <c r="K3691" s="38" t="n">
        <v>3342.592592592593</v>
      </c>
      <c r="L3691" s="38" t="n">
        <v>150</v>
      </c>
      <c r="M3691" s="38">
        <f>I3691+J3691+K3691+L3691</f>
        <v/>
      </c>
      <c r="N3691" s="38">
        <f>M3691*'Dashboard &amp; Optimisation'!$B$18/('Dashboard &amp; Optimisation'!$B$16/3.6)</f>
        <v/>
      </c>
      <c r="O3691" s="38" t="n">
        <v>669.86009059362</v>
      </c>
      <c r="P3691" s="39" t="n">
        <v>0.3413411526705231</v>
      </c>
      <c r="Q3691" s="40" t="n">
        <v>7.926206185533672</v>
      </c>
      <c r="R3691" s="38" t="n">
        <v>901.8787881206098</v>
      </c>
      <c r="S3691" s="38">
        <f>R3691*IF(A3691=4, 2.0, 3.0)</f>
        <v/>
      </c>
      <c r="T3691" s="37">
        <f>'Dashboard &amp; Optimisation'!$B$18*U3691</f>
        <v/>
      </c>
      <c r="U3691" s="26">
        <f>MIN(1, S3691/M3691)</f>
        <v/>
      </c>
      <c r="V3691" s="26">
        <f>N3691/(N3691+O3691)</f>
        <v/>
      </c>
      <c r="W3691" s="26">
        <f>U3691*V3691</f>
        <v/>
      </c>
      <c r="X3691" s="39">
        <f>T3691/N3691</f>
        <v/>
      </c>
      <c r="Y3691" s="41">
        <f>IF(W3691=MAXIFS(W$2:W$7201, A$2:A$7201, A3691, B$2:B$7201, B3691), "OPTIMAL", "")</f>
        <v/>
      </c>
    </row>
    <row r="3692" ht="20" customHeight="1">
      <c r="A3692" s="28" t="n">
        <v>-18</v>
      </c>
      <c r="B3692" s="28" t="n">
        <v>25</v>
      </c>
      <c r="C3692" s="29" t="n">
        <v>85</v>
      </c>
      <c r="D3692" s="29" t="n">
        <v>2</v>
      </c>
      <c r="E3692" s="30" t="n">
        <v>4</v>
      </c>
      <c r="F3692" s="29" t="n">
        <v>1.5</v>
      </c>
      <c r="G3692" s="28" t="n">
        <v>100</v>
      </c>
      <c r="H3692" s="30" t="inlineStr">
        <is>
          <t>ON</t>
        </is>
      </c>
      <c r="I3692" s="31" t="n">
        <v>604.2334594602274</v>
      </c>
      <c r="J3692" s="31" t="n">
        <v>4012.68388558375</v>
      </c>
      <c r="K3692" s="31" t="n">
        <v>3342.592592592593</v>
      </c>
      <c r="L3692" s="31" t="n">
        <v>150</v>
      </c>
      <c r="M3692" s="31">
        <f>I3692+J3692+K3692+L3692</f>
        <v/>
      </c>
      <c r="N3692" s="31">
        <f>M3692*'Dashboard &amp; Optimisation'!$B$18/('Dashboard &amp; Optimisation'!$B$16/3.6)</f>
        <v/>
      </c>
      <c r="O3692" s="31" t="n">
        <v>669.86009059362</v>
      </c>
      <c r="P3692" s="32" t="n">
        <v>0.07982907988340278</v>
      </c>
      <c r="Q3692" s="33" t="n">
        <v>7.926206185533672</v>
      </c>
      <c r="R3692" s="31" t="n">
        <v>3856.343397115717</v>
      </c>
      <c r="S3692" s="31">
        <f>R3692*IF(A3692=4, 2.0, 3.0)</f>
        <v/>
      </c>
      <c r="T3692" s="29">
        <f>'Dashboard &amp; Optimisation'!$B$18*U3692</f>
        <v/>
      </c>
      <c r="U3692" s="34">
        <f>MIN(1, S3692/M3692)</f>
        <v/>
      </c>
      <c r="V3692" s="34">
        <f>N3692/(N3692+O3692)</f>
        <v/>
      </c>
      <c r="W3692" s="34">
        <f>U3692*V3692</f>
        <v/>
      </c>
      <c r="X3692" s="32">
        <f>T3692/N3692</f>
        <v/>
      </c>
      <c r="Y3692" s="35">
        <f>IF(W3692=MAXIFS(W$2:W$7201, A$2:A$7201, A3692, B$2:B$7201, B3692), "OPTIMAL", "")</f>
        <v/>
      </c>
    </row>
    <row r="3693" ht="20" customHeight="1">
      <c r="A3693" s="36" t="n">
        <v>-18</v>
      </c>
      <c r="B3693" s="36" t="n">
        <v>25</v>
      </c>
      <c r="C3693" s="37" t="n">
        <v>85</v>
      </c>
      <c r="D3693" s="37" t="n">
        <v>2</v>
      </c>
      <c r="E3693" s="6" t="n">
        <v>4</v>
      </c>
      <c r="F3693" s="37" t="n">
        <v>1.5</v>
      </c>
      <c r="G3693" s="36" t="n">
        <v>100</v>
      </c>
      <c r="H3693" s="6" t="inlineStr">
        <is>
          <t>OFF</t>
        </is>
      </c>
      <c r="I3693" s="38" t="n">
        <v>604.2334594602274</v>
      </c>
      <c r="J3693" s="38" t="n">
        <v>4012.68388558375</v>
      </c>
      <c r="K3693" s="38" t="n">
        <v>3342.592592592593</v>
      </c>
      <c r="L3693" s="38" t="n">
        <v>150</v>
      </c>
      <c r="M3693" s="38">
        <f>I3693+J3693+K3693+L3693</f>
        <v/>
      </c>
      <c r="N3693" s="38">
        <f>M3693*'Dashboard &amp; Optimisation'!$B$18/('Dashboard &amp; Optimisation'!$B$16/3.6)</f>
        <v/>
      </c>
      <c r="O3693" s="38" t="n">
        <v>669.86009059362</v>
      </c>
      <c r="P3693" s="39" t="n">
        <v>0.3422773582181225</v>
      </c>
      <c r="Q3693" s="40" t="n">
        <v>7.926206185533672</v>
      </c>
      <c r="R3693" s="38" t="n">
        <v>899.4119468165389</v>
      </c>
      <c r="S3693" s="38">
        <f>R3693*IF(A3693=4, 2.0, 3.0)</f>
        <v/>
      </c>
      <c r="T3693" s="37">
        <f>'Dashboard &amp; Optimisation'!$B$18*U3693</f>
        <v/>
      </c>
      <c r="U3693" s="26">
        <f>MIN(1, S3693/M3693)</f>
        <v/>
      </c>
      <c r="V3693" s="26">
        <f>N3693/(N3693+O3693)</f>
        <v/>
      </c>
      <c r="W3693" s="26">
        <f>U3693*V3693</f>
        <v/>
      </c>
      <c r="X3693" s="39">
        <f>T3693/N3693</f>
        <v/>
      </c>
      <c r="Y3693" s="41">
        <f>IF(W3693=MAXIFS(W$2:W$7201, A$2:A$7201, A3693, B$2:B$7201, B3693), "OPTIMAL", "")</f>
        <v/>
      </c>
    </row>
    <row r="3694" ht="20" customHeight="1">
      <c r="A3694" s="28" t="n">
        <v>-18</v>
      </c>
      <c r="B3694" s="28" t="n">
        <v>25</v>
      </c>
      <c r="C3694" s="29" t="n">
        <v>85</v>
      </c>
      <c r="D3694" s="29" t="n">
        <v>2</v>
      </c>
      <c r="E3694" s="30" t="n">
        <v>4</v>
      </c>
      <c r="F3694" s="29" t="n">
        <v>1.5</v>
      </c>
      <c r="G3694" s="28" t="n">
        <v>150</v>
      </c>
      <c r="H3694" s="30" t="inlineStr">
        <is>
          <t>ON</t>
        </is>
      </c>
      <c r="I3694" s="31" t="n">
        <v>604.2334594602274</v>
      </c>
      <c r="J3694" s="31" t="n">
        <v>4012.68388558375</v>
      </c>
      <c r="K3694" s="31" t="n">
        <v>3342.592592592593</v>
      </c>
      <c r="L3694" s="31" t="n">
        <v>150</v>
      </c>
      <c r="M3694" s="31">
        <f>I3694+J3694+K3694+L3694</f>
        <v/>
      </c>
      <c r="N3694" s="31">
        <f>M3694*'Dashboard &amp; Optimisation'!$B$18/('Dashboard &amp; Optimisation'!$B$16/3.6)</f>
        <v/>
      </c>
      <c r="O3694" s="31" t="n">
        <v>669.86009059362</v>
      </c>
      <c r="P3694" s="32" t="n">
        <v>0.08076528543100216</v>
      </c>
      <c r="Q3694" s="33" t="n">
        <v>7.926206185533672</v>
      </c>
      <c r="R3694" s="31" t="n">
        <v>3811.641888756507</v>
      </c>
      <c r="S3694" s="31">
        <f>R3694*IF(A3694=4, 2.0, 3.0)</f>
        <v/>
      </c>
      <c r="T3694" s="29">
        <f>'Dashboard &amp; Optimisation'!$B$18*U3694</f>
        <v/>
      </c>
      <c r="U3694" s="34">
        <f>MIN(1, S3694/M3694)</f>
        <v/>
      </c>
      <c r="V3694" s="34">
        <f>N3694/(N3694+O3694)</f>
        <v/>
      </c>
      <c r="W3694" s="34">
        <f>U3694*V3694</f>
        <v/>
      </c>
      <c r="X3694" s="32">
        <f>T3694/N3694</f>
        <v/>
      </c>
      <c r="Y3694" s="35">
        <f>IF(W3694=MAXIFS(W$2:W$7201, A$2:A$7201, A3694, B$2:B$7201, B3694), "OPTIMAL", "")</f>
        <v/>
      </c>
    </row>
    <row r="3695" ht="20" customHeight="1">
      <c r="A3695" s="36" t="n">
        <v>-18</v>
      </c>
      <c r="B3695" s="36" t="n">
        <v>25</v>
      </c>
      <c r="C3695" s="37" t="n">
        <v>85</v>
      </c>
      <c r="D3695" s="37" t="n">
        <v>2</v>
      </c>
      <c r="E3695" s="6" t="n">
        <v>4</v>
      </c>
      <c r="F3695" s="37" t="n">
        <v>1.5</v>
      </c>
      <c r="G3695" s="36" t="n">
        <v>150</v>
      </c>
      <c r="H3695" s="6" t="inlineStr">
        <is>
          <t>OFF</t>
        </is>
      </c>
      <c r="I3695" s="38" t="n">
        <v>604.2334594602274</v>
      </c>
      <c r="J3695" s="38" t="n">
        <v>4012.68388558375</v>
      </c>
      <c r="K3695" s="38" t="n">
        <v>3342.592592592593</v>
      </c>
      <c r="L3695" s="38" t="n">
        <v>150</v>
      </c>
      <c r="M3695" s="38">
        <f>I3695+J3695+K3695+L3695</f>
        <v/>
      </c>
      <c r="N3695" s="38">
        <f>M3695*'Dashboard &amp; Optimisation'!$B$18/('Dashboard &amp; Optimisation'!$B$16/3.6)</f>
        <v/>
      </c>
      <c r="O3695" s="38" t="n">
        <v>669.86009059362</v>
      </c>
      <c r="P3695" s="39" t="n">
        <v>0.3432135637657219</v>
      </c>
      <c r="Q3695" s="40" t="n">
        <v>7.926206185533672</v>
      </c>
      <c r="R3695" s="38" t="n">
        <v>896.9585634334695</v>
      </c>
      <c r="S3695" s="38">
        <f>R3695*IF(A3695=4, 2.0, 3.0)</f>
        <v/>
      </c>
      <c r="T3695" s="37">
        <f>'Dashboard &amp; Optimisation'!$B$18*U3695</f>
        <v/>
      </c>
      <c r="U3695" s="26">
        <f>MIN(1, S3695/M3695)</f>
        <v/>
      </c>
      <c r="V3695" s="26">
        <f>N3695/(N3695+O3695)</f>
        <v/>
      </c>
      <c r="W3695" s="26">
        <f>U3695*V3695</f>
        <v/>
      </c>
      <c r="X3695" s="39">
        <f>T3695/N3695</f>
        <v/>
      </c>
      <c r="Y3695" s="41">
        <f>IF(W3695=MAXIFS(W$2:W$7201, A$2:A$7201, A3695, B$2:B$7201, B3695), "OPTIMAL", "")</f>
        <v/>
      </c>
    </row>
    <row r="3696" ht="20" customHeight="1">
      <c r="A3696" s="28" t="n">
        <v>-18</v>
      </c>
      <c r="B3696" s="28" t="n">
        <v>25</v>
      </c>
      <c r="C3696" s="29" t="n">
        <v>85</v>
      </c>
      <c r="D3696" s="29" t="n">
        <v>2</v>
      </c>
      <c r="E3696" s="30" t="n">
        <v>4</v>
      </c>
      <c r="F3696" s="29" t="n">
        <v>1.5</v>
      </c>
      <c r="G3696" s="28" t="n">
        <v>200</v>
      </c>
      <c r="H3696" s="30" t="inlineStr">
        <is>
          <t>ON</t>
        </is>
      </c>
      <c r="I3696" s="31" t="n">
        <v>604.2334594602274</v>
      </c>
      <c r="J3696" s="31" t="n">
        <v>4012.68388558375</v>
      </c>
      <c r="K3696" s="31" t="n">
        <v>3342.592592592593</v>
      </c>
      <c r="L3696" s="31" t="n">
        <v>150</v>
      </c>
      <c r="M3696" s="31">
        <f>I3696+J3696+K3696+L3696</f>
        <v/>
      </c>
      <c r="N3696" s="31">
        <f>M3696*'Dashboard &amp; Optimisation'!$B$18/('Dashboard &amp; Optimisation'!$B$16/3.6)</f>
        <v/>
      </c>
      <c r="O3696" s="31" t="n">
        <v>669.86009059362</v>
      </c>
      <c r="P3696" s="32" t="n">
        <v>0.08170149097860155</v>
      </c>
      <c r="Q3696" s="33" t="n">
        <v>7.926206185533672</v>
      </c>
      <c r="R3696" s="31" t="n">
        <v>3767.964836612493</v>
      </c>
      <c r="S3696" s="31">
        <f>R3696*IF(A3696=4, 2.0, 3.0)</f>
        <v/>
      </c>
      <c r="T3696" s="29">
        <f>'Dashboard &amp; Optimisation'!$B$18*U3696</f>
        <v/>
      </c>
      <c r="U3696" s="34">
        <f>MIN(1, S3696/M3696)</f>
        <v/>
      </c>
      <c r="V3696" s="34">
        <f>N3696/(N3696+O3696)</f>
        <v/>
      </c>
      <c r="W3696" s="34">
        <f>U3696*V3696</f>
        <v/>
      </c>
      <c r="X3696" s="32">
        <f>T3696/N3696</f>
        <v/>
      </c>
      <c r="Y3696" s="35">
        <f>IF(W3696=MAXIFS(W$2:W$7201, A$2:A$7201, A3696, B$2:B$7201, B3696), "OPTIMAL", "")</f>
        <v/>
      </c>
    </row>
    <row r="3697" ht="20" customHeight="1">
      <c r="A3697" s="36" t="n">
        <v>-18</v>
      </c>
      <c r="B3697" s="36" t="n">
        <v>25</v>
      </c>
      <c r="C3697" s="37" t="n">
        <v>85</v>
      </c>
      <c r="D3697" s="37" t="n">
        <v>2</v>
      </c>
      <c r="E3697" s="6" t="n">
        <v>4</v>
      </c>
      <c r="F3697" s="37" t="n">
        <v>1.5</v>
      </c>
      <c r="G3697" s="36" t="n">
        <v>200</v>
      </c>
      <c r="H3697" s="6" t="inlineStr">
        <is>
          <t>OFF</t>
        </is>
      </c>
      <c r="I3697" s="38" t="n">
        <v>604.2334594602274</v>
      </c>
      <c r="J3697" s="38" t="n">
        <v>4012.68388558375</v>
      </c>
      <c r="K3697" s="38" t="n">
        <v>3342.592592592593</v>
      </c>
      <c r="L3697" s="38" t="n">
        <v>150</v>
      </c>
      <c r="M3697" s="38">
        <f>I3697+J3697+K3697+L3697</f>
        <v/>
      </c>
      <c r="N3697" s="38">
        <f>M3697*'Dashboard &amp; Optimisation'!$B$18/('Dashboard &amp; Optimisation'!$B$16/3.6)</f>
        <v/>
      </c>
      <c r="O3697" s="38" t="n">
        <v>669.86009059362</v>
      </c>
      <c r="P3697" s="39" t="n">
        <v>0.3441497693133213</v>
      </c>
      <c r="Q3697" s="40" t="n">
        <v>7.926206185533672</v>
      </c>
      <c r="R3697" s="38" t="n">
        <v>894.5185281409028</v>
      </c>
      <c r="S3697" s="38">
        <f>R3697*IF(A3697=4, 2.0, 3.0)</f>
        <v/>
      </c>
      <c r="T3697" s="37">
        <f>'Dashboard &amp; Optimisation'!$B$18*U3697</f>
        <v/>
      </c>
      <c r="U3697" s="26">
        <f>MIN(1, S3697/M3697)</f>
        <v/>
      </c>
      <c r="V3697" s="26">
        <f>N3697/(N3697+O3697)</f>
        <v/>
      </c>
      <c r="W3697" s="26">
        <f>U3697*V3697</f>
        <v/>
      </c>
      <c r="X3697" s="39">
        <f>T3697/N3697</f>
        <v/>
      </c>
      <c r="Y3697" s="41">
        <f>IF(W3697=MAXIFS(W$2:W$7201, A$2:A$7201, A3697, B$2:B$7201, B3697), "OPTIMAL", "")</f>
        <v/>
      </c>
    </row>
    <row r="3698" ht="20" customHeight="1">
      <c r="A3698" s="28" t="n">
        <v>-18</v>
      </c>
      <c r="B3698" s="28" t="n">
        <v>25</v>
      </c>
      <c r="C3698" s="29" t="n">
        <v>85</v>
      </c>
      <c r="D3698" s="29" t="n">
        <v>2</v>
      </c>
      <c r="E3698" s="30" t="n">
        <v>4</v>
      </c>
      <c r="F3698" s="29" t="n">
        <v>2</v>
      </c>
      <c r="G3698" s="28" t="n">
        <v>50</v>
      </c>
      <c r="H3698" s="30" t="inlineStr">
        <is>
          <t>ON</t>
        </is>
      </c>
      <c r="I3698" s="31" t="n">
        <v>604.2334594602274</v>
      </c>
      <c r="J3698" s="31" t="n">
        <v>4012.68388558375</v>
      </c>
      <c r="K3698" s="31" t="n">
        <v>3342.592592592593</v>
      </c>
      <c r="L3698" s="31" t="n">
        <v>150</v>
      </c>
      <c r="M3698" s="31">
        <f>I3698+J3698+K3698+L3698</f>
        <v/>
      </c>
      <c r="N3698" s="31">
        <f>M3698*'Dashboard &amp; Optimisation'!$B$18/('Dashboard &amp; Optimisation'!$B$16/3.6)</f>
        <v/>
      </c>
      <c r="O3698" s="31" t="n">
        <v>758.5701077792025</v>
      </c>
      <c r="P3698" s="32" t="n">
        <v>0.07668227353188875</v>
      </c>
      <c r="Q3698" s="33" t="n">
        <v>10.50160824737823</v>
      </c>
      <c r="R3698" s="31" t="n">
        <v>4067.754228014505</v>
      </c>
      <c r="S3698" s="31">
        <f>R3698*IF(A3698=4, 2.0, 3.0)</f>
        <v/>
      </c>
      <c r="T3698" s="29">
        <f>'Dashboard &amp; Optimisation'!$B$18*U3698</f>
        <v/>
      </c>
      <c r="U3698" s="34">
        <f>MIN(1, S3698/M3698)</f>
        <v/>
      </c>
      <c r="V3698" s="34">
        <f>N3698/(N3698+O3698)</f>
        <v/>
      </c>
      <c r="W3698" s="34">
        <f>U3698*V3698</f>
        <v/>
      </c>
      <c r="X3698" s="32">
        <f>T3698/N3698</f>
        <v/>
      </c>
      <c r="Y3698" s="35">
        <f>IF(W3698=MAXIFS(W$2:W$7201, A$2:A$7201, A3698, B$2:B$7201, B3698), "OPTIMAL", "")</f>
        <v/>
      </c>
    </row>
    <row r="3699" ht="20" customHeight="1">
      <c r="A3699" s="36" t="n">
        <v>-18</v>
      </c>
      <c r="B3699" s="36" t="n">
        <v>25</v>
      </c>
      <c r="C3699" s="37" t="n">
        <v>85</v>
      </c>
      <c r="D3699" s="37" t="n">
        <v>2</v>
      </c>
      <c r="E3699" s="6" t="n">
        <v>4</v>
      </c>
      <c r="F3699" s="37" t="n">
        <v>2</v>
      </c>
      <c r="G3699" s="36" t="n">
        <v>50</v>
      </c>
      <c r="H3699" s="6" t="inlineStr">
        <is>
          <t>OFF</t>
        </is>
      </c>
      <c r="I3699" s="38" t="n">
        <v>604.2334594602274</v>
      </c>
      <c r="J3699" s="38" t="n">
        <v>4012.68388558375</v>
      </c>
      <c r="K3699" s="38" t="n">
        <v>3342.592592592593</v>
      </c>
      <c r="L3699" s="38" t="n">
        <v>150</v>
      </c>
      <c r="M3699" s="38">
        <f>I3699+J3699+K3699+L3699</f>
        <v/>
      </c>
      <c r="N3699" s="38">
        <f>M3699*'Dashboard &amp; Optimisation'!$B$18/('Dashboard &amp; Optimisation'!$B$16/3.6)</f>
        <v/>
      </c>
      <c r="O3699" s="38" t="n">
        <v>758.5701077792025</v>
      </c>
      <c r="P3699" s="39" t="n">
        <v>0.3405130018270787</v>
      </c>
      <c r="Q3699" s="40" t="n">
        <v>10.50160824737823</v>
      </c>
      <c r="R3699" s="38" t="n">
        <v>916.0432661878463</v>
      </c>
      <c r="S3699" s="38">
        <f>R3699*IF(A3699=4, 2.0, 3.0)</f>
        <v/>
      </c>
      <c r="T3699" s="37">
        <f>'Dashboard &amp; Optimisation'!$B$18*U3699</f>
        <v/>
      </c>
      <c r="U3699" s="26">
        <f>MIN(1, S3699/M3699)</f>
        <v/>
      </c>
      <c r="V3699" s="26">
        <f>N3699/(N3699+O3699)</f>
        <v/>
      </c>
      <c r="W3699" s="26">
        <f>U3699*V3699</f>
        <v/>
      </c>
      <c r="X3699" s="39">
        <f>T3699/N3699</f>
        <v/>
      </c>
      <c r="Y3699" s="41">
        <f>IF(W3699=MAXIFS(W$2:W$7201, A$2:A$7201, A3699, B$2:B$7201, B3699), "OPTIMAL", "")</f>
        <v/>
      </c>
    </row>
    <row r="3700" ht="20" customHeight="1">
      <c r="A3700" s="28" t="n">
        <v>-18</v>
      </c>
      <c r="B3700" s="28" t="n">
        <v>25</v>
      </c>
      <c r="C3700" s="29" t="n">
        <v>85</v>
      </c>
      <c r="D3700" s="29" t="n">
        <v>2</v>
      </c>
      <c r="E3700" s="30" t="n">
        <v>4</v>
      </c>
      <c r="F3700" s="29" t="n">
        <v>2</v>
      </c>
      <c r="G3700" s="28" t="n">
        <v>100</v>
      </c>
      <c r="H3700" s="30" t="inlineStr">
        <is>
          <t>ON</t>
        </is>
      </c>
      <c r="I3700" s="31" t="n">
        <v>604.2334594602274</v>
      </c>
      <c r="J3700" s="31" t="n">
        <v>4012.68388558375</v>
      </c>
      <c r="K3700" s="31" t="n">
        <v>3342.592592592593</v>
      </c>
      <c r="L3700" s="31" t="n">
        <v>150</v>
      </c>
      <c r="M3700" s="31">
        <f>I3700+J3700+K3700+L3700</f>
        <v/>
      </c>
      <c r="N3700" s="31">
        <f>M3700*'Dashboard &amp; Optimisation'!$B$18/('Dashboard &amp; Optimisation'!$B$16/3.6)</f>
        <v/>
      </c>
      <c r="O3700" s="31" t="n">
        <v>758.5701077792025</v>
      </c>
      <c r="P3700" s="32" t="n">
        <v>0.07761847907948814</v>
      </c>
      <c r="Q3700" s="33" t="n">
        <v>10.50160824737823</v>
      </c>
      <c r="R3700" s="31" t="n">
        <v>4018.690472582786</v>
      </c>
      <c r="S3700" s="31">
        <f>R3700*IF(A3700=4, 2.0, 3.0)</f>
        <v/>
      </c>
      <c r="T3700" s="29">
        <f>'Dashboard &amp; Optimisation'!$B$18*U3700</f>
        <v/>
      </c>
      <c r="U3700" s="34">
        <f>MIN(1, S3700/M3700)</f>
        <v/>
      </c>
      <c r="V3700" s="34">
        <f>N3700/(N3700+O3700)</f>
        <v/>
      </c>
      <c r="W3700" s="34">
        <f>U3700*V3700</f>
        <v/>
      </c>
      <c r="X3700" s="32">
        <f>T3700/N3700</f>
        <v/>
      </c>
      <c r="Y3700" s="35">
        <f>IF(W3700=MAXIFS(W$2:W$7201, A$2:A$7201, A3700, B$2:B$7201, B3700), "OPTIMAL", "")</f>
        <v/>
      </c>
    </row>
    <row r="3701" ht="20" customHeight="1">
      <c r="A3701" s="36" t="n">
        <v>-18</v>
      </c>
      <c r="B3701" s="36" t="n">
        <v>25</v>
      </c>
      <c r="C3701" s="37" t="n">
        <v>85</v>
      </c>
      <c r="D3701" s="37" t="n">
        <v>2</v>
      </c>
      <c r="E3701" s="6" t="n">
        <v>4</v>
      </c>
      <c r="F3701" s="37" t="n">
        <v>2</v>
      </c>
      <c r="G3701" s="36" t="n">
        <v>100</v>
      </c>
      <c r="H3701" s="6" t="inlineStr">
        <is>
          <t>OFF</t>
        </is>
      </c>
      <c r="I3701" s="38" t="n">
        <v>604.2334594602274</v>
      </c>
      <c r="J3701" s="38" t="n">
        <v>4012.68388558375</v>
      </c>
      <c r="K3701" s="38" t="n">
        <v>3342.592592592593</v>
      </c>
      <c r="L3701" s="38" t="n">
        <v>150</v>
      </c>
      <c r="M3701" s="38">
        <f>I3701+J3701+K3701+L3701</f>
        <v/>
      </c>
      <c r="N3701" s="38">
        <f>M3701*'Dashboard &amp; Optimisation'!$B$18/('Dashboard &amp; Optimisation'!$B$16/3.6)</f>
        <v/>
      </c>
      <c r="O3701" s="38" t="n">
        <v>758.5701077792025</v>
      </c>
      <c r="P3701" s="39" t="n">
        <v>0.3414492073746781</v>
      </c>
      <c r="Q3701" s="40" t="n">
        <v>10.50160824737823</v>
      </c>
      <c r="R3701" s="38" t="n">
        <v>913.5316048071096</v>
      </c>
      <c r="S3701" s="38">
        <f>R3701*IF(A3701=4, 2.0, 3.0)</f>
        <v/>
      </c>
      <c r="T3701" s="37">
        <f>'Dashboard &amp; Optimisation'!$B$18*U3701</f>
        <v/>
      </c>
      <c r="U3701" s="26">
        <f>MIN(1, S3701/M3701)</f>
        <v/>
      </c>
      <c r="V3701" s="26">
        <f>N3701/(N3701+O3701)</f>
        <v/>
      </c>
      <c r="W3701" s="26">
        <f>U3701*V3701</f>
        <v/>
      </c>
      <c r="X3701" s="39">
        <f>T3701/N3701</f>
        <v/>
      </c>
      <c r="Y3701" s="41">
        <f>IF(W3701=MAXIFS(W$2:W$7201, A$2:A$7201, A3701, B$2:B$7201, B3701), "OPTIMAL", "")</f>
        <v/>
      </c>
    </row>
    <row r="3702" ht="20" customHeight="1">
      <c r="A3702" s="28" t="n">
        <v>-18</v>
      </c>
      <c r="B3702" s="28" t="n">
        <v>25</v>
      </c>
      <c r="C3702" s="29" t="n">
        <v>85</v>
      </c>
      <c r="D3702" s="29" t="n">
        <v>2</v>
      </c>
      <c r="E3702" s="30" t="n">
        <v>4</v>
      </c>
      <c r="F3702" s="29" t="n">
        <v>2</v>
      </c>
      <c r="G3702" s="28" t="n">
        <v>150</v>
      </c>
      <c r="H3702" s="30" t="inlineStr">
        <is>
          <t>ON</t>
        </is>
      </c>
      <c r="I3702" s="31" t="n">
        <v>604.2334594602274</v>
      </c>
      <c r="J3702" s="31" t="n">
        <v>4012.68388558375</v>
      </c>
      <c r="K3702" s="31" t="n">
        <v>3342.592592592593</v>
      </c>
      <c r="L3702" s="31" t="n">
        <v>150</v>
      </c>
      <c r="M3702" s="31">
        <f>I3702+J3702+K3702+L3702</f>
        <v/>
      </c>
      <c r="N3702" s="31">
        <f>M3702*'Dashboard &amp; Optimisation'!$B$18/('Dashboard &amp; Optimisation'!$B$16/3.6)</f>
        <v/>
      </c>
      <c r="O3702" s="31" t="n">
        <v>758.5701077792025</v>
      </c>
      <c r="P3702" s="32" t="n">
        <v>0.07855468462708752</v>
      </c>
      <c r="Q3702" s="33" t="n">
        <v>10.50160824737823</v>
      </c>
      <c r="R3702" s="31" t="n">
        <v>3970.796189353502</v>
      </c>
      <c r="S3702" s="31">
        <f>R3702*IF(A3702=4, 2.0, 3.0)</f>
        <v/>
      </c>
      <c r="T3702" s="29">
        <f>'Dashboard &amp; Optimisation'!$B$18*U3702</f>
        <v/>
      </c>
      <c r="U3702" s="34">
        <f>MIN(1, S3702/M3702)</f>
        <v/>
      </c>
      <c r="V3702" s="34">
        <f>N3702/(N3702+O3702)</f>
        <v/>
      </c>
      <c r="W3702" s="34">
        <f>U3702*V3702</f>
        <v/>
      </c>
      <c r="X3702" s="32">
        <f>T3702/N3702</f>
        <v/>
      </c>
      <c r="Y3702" s="35">
        <f>IF(W3702=MAXIFS(W$2:W$7201, A$2:A$7201, A3702, B$2:B$7201, B3702), "OPTIMAL", "")</f>
        <v/>
      </c>
    </row>
    <row r="3703" ht="20" customHeight="1">
      <c r="A3703" s="36" t="n">
        <v>-18</v>
      </c>
      <c r="B3703" s="36" t="n">
        <v>25</v>
      </c>
      <c r="C3703" s="37" t="n">
        <v>85</v>
      </c>
      <c r="D3703" s="37" t="n">
        <v>2</v>
      </c>
      <c r="E3703" s="6" t="n">
        <v>4</v>
      </c>
      <c r="F3703" s="37" t="n">
        <v>2</v>
      </c>
      <c r="G3703" s="36" t="n">
        <v>150</v>
      </c>
      <c r="H3703" s="6" t="inlineStr">
        <is>
          <t>OFF</t>
        </is>
      </c>
      <c r="I3703" s="38" t="n">
        <v>604.2334594602274</v>
      </c>
      <c r="J3703" s="38" t="n">
        <v>4012.68388558375</v>
      </c>
      <c r="K3703" s="38" t="n">
        <v>3342.592592592593</v>
      </c>
      <c r="L3703" s="38" t="n">
        <v>150</v>
      </c>
      <c r="M3703" s="38">
        <f>I3703+J3703+K3703+L3703</f>
        <v/>
      </c>
      <c r="N3703" s="38">
        <f>M3703*'Dashboard &amp; Optimisation'!$B$18/('Dashboard &amp; Optimisation'!$B$16/3.6)</f>
        <v/>
      </c>
      <c r="O3703" s="38" t="n">
        <v>758.5701077792025</v>
      </c>
      <c r="P3703" s="39" t="n">
        <v>0.3423854129222775</v>
      </c>
      <c r="Q3703" s="40" t="n">
        <v>10.50160824737823</v>
      </c>
      <c r="R3703" s="38" t="n">
        <v>911.0336790075605</v>
      </c>
      <c r="S3703" s="38">
        <f>R3703*IF(A3703=4, 2.0, 3.0)</f>
        <v/>
      </c>
      <c r="T3703" s="37">
        <f>'Dashboard &amp; Optimisation'!$B$18*U3703</f>
        <v/>
      </c>
      <c r="U3703" s="26">
        <f>MIN(1, S3703/M3703)</f>
        <v/>
      </c>
      <c r="V3703" s="26">
        <f>N3703/(N3703+O3703)</f>
        <v/>
      </c>
      <c r="W3703" s="26">
        <f>U3703*V3703</f>
        <v/>
      </c>
      <c r="X3703" s="39">
        <f>T3703/N3703</f>
        <v/>
      </c>
      <c r="Y3703" s="41">
        <f>IF(W3703=MAXIFS(W$2:W$7201, A$2:A$7201, A3703, B$2:B$7201, B3703), "OPTIMAL", "")</f>
        <v/>
      </c>
    </row>
    <row r="3704" ht="20" customHeight="1">
      <c r="A3704" s="28" t="n">
        <v>-18</v>
      </c>
      <c r="B3704" s="28" t="n">
        <v>25</v>
      </c>
      <c r="C3704" s="29" t="n">
        <v>85</v>
      </c>
      <c r="D3704" s="29" t="n">
        <v>2</v>
      </c>
      <c r="E3704" s="30" t="n">
        <v>4</v>
      </c>
      <c r="F3704" s="29" t="n">
        <v>2</v>
      </c>
      <c r="G3704" s="28" t="n">
        <v>200</v>
      </c>
      <c r="H3704" s="30" t="inlineStr">
        <is>
          <t>ON</t>
        </is>
      </c>
      <c r="I3704" s="31" t="n">
        <v>604.2334594602274</v>
      </c>
      <c r="J3704" s="31" t="n">
        <v>4012.68388558375</v>
      </c>
      <c r="K3704" s="31" t="n">
        <v>3342.592592592593</v>
      </c>
      <c r="L3704" s="31" t="n">
        <v>150</v>
      </c>
      <c r="M3704" s="31">
        <f>I3704+J3704+K3704+L3704</f>
        <v/>
      </c>
      <c r="N3704" s="31">
        <f>M3704*'Dashboard &amp; Optimisation'!$B$18/('Dashboard &amp; Optimisation'!$B$16/3.6)</f>
        <v/>
      </c>
      <c r="O3704" s="31" t="n">
        <v>758.5701077792025</v>
      </c>
      <c r="P3704" s="32" t="n">
        <v>0.07949089017468691</v>
      </c>
      <c r="Q3704" s="33" t="n">
        <v>10.50160824737823</v>
      </c>
      <c r="R3704" s="31" t="n">
        <v>3924.030057879948</v>
      </c>
      <c r="S3704" s="31">
        <f>R3704*IF(A3704=4, 2.0, 3.0)</f>
        <v/>
      </c>
      <c r="T3704" s="29">
        <f>'Dashboard &amp; Optimisation'!$B$18*U3704</f>
        <v/>
      </c>
      <c r="U3704" s="34">
        <f>MIN(1, S3704/M3704)</f>
        <v/>
      </c>
      <c r="V3704" s="34">
        <f>N3704/(N3704+O3704)</f>
        <v/>
      </c>
      <c r="W3704" s="34">
        <f>U3704*V3704</f>
        <v/>
      </c>
      <c r="X3704" s="32">
        <f>T3704/N3704</f>
        <v/>
      </c>
      <c r="Y3704" s="35">
        <f>IF(W3704=MAXIFS(W$2:W$7201, A$2:A$7201, A3704, B$2:B$7201, B3704), "OPTIMAL", "")</f>
        <v/>
      </c>
    </row>
    <row r="3705" ht="20" customHeight="1">
      <c r="A3705" s="36" t="n">
        <v>-18</v>
      </c>
      <c r="B3705" s="36" t="n">
        <v>25</v>
      </c>
      <c r="C3705" s="37" t="n">
        <v>85</v>
      </c>
      <c r="D3705" s="37" t="n">
        <v>2</v>
      </c>
      <c r="E3705" s="6" t="n">
        <v>4</v>
      </c>
      <c r="F3705" s="37" t="n">
        <v>2</v>
      </c>
      <c r="G3705" s="36" t="n">
        <v>200</v>
      </c>
      <c r="H3705" s="6" t="inlineStr">
        <is>
          <t>OFF</t>
        </is>
      </c>
      <c r="I3705" s="38" t="n">
        <v>604.2334594602274</v>
      </c>
      <c r="J3705" s="38" t="n">
        <v>4012.68388558375</v>
      </c>
      <c r="K3705" s="38" t="n">
        <v>3342.592592592593</v>
      </c>
      <c r="L3705" s="38" t="n">
        <v>150</v>
      </c>
      <c r="M3705" s="38">
        <f>I3705+J3705+K3705+L3705</f>
        <v/>
      </c>
      <c r="N3705" s="38">
        <f>M3705*'Dashboard &amp; Optimisation'!$B$18/('Dashboard &amp; Optimisation'!$B$16/3.6)</f>
        <v/>
      </c>
      <c r="O3705" s="38" t="n">
        <v>758.5701077792025</v>
      </c>
      <c r="P3705" s="39" t="n">
        <v>0.3433216184698769</v>
      </c>
      <c r="Q3705" s="40" t="n">
        <v>10.50160824737823</v>
      </c>
      <c r="R3705" s="38" t="n">
        <v>908.5493764223111</v>
      </c>
      <c r="S3705" s="38">
        <f>R3705*IF(A3705=4, 2.0, 3.0)</f>
        <v/>
      </c>
      <c r="T3705" s="37">
        <f>'Dashboard &amp; Optimisation'!$B$18*U3705</f>
        <v/>
      </c>
      <c r="U3705" s="26">
        <f>MIN(1, S3705/M3705)</f>
        <v/>
      </c>
      <c r="V3705" s="26">
        <f>N3705/(N3705+O3705)</f>
        <v/>
      </c>
      <c r="W3705" s="26">
        <f>U3705*V3705</f>
        <v/>
      </c>
      <c r="X3705" s="39">
        <f>T3705/N3705</f>
        <v/>
      </c>
      <c r="Y3705" s="41">
        <f>IF(W3705=MAXIFS(W$2:W$7201, A$2:A$7201, A3705, B$2:B$7201, B3705), "OPTIMAL", "")</f>
        <v/>
      </c>
    </row>
    <row r="3706" ht="20" customHeight="1">
      <c r="A3706" s="28" t="n">
        <v>-18</v>
      </c>
      <c r="B3706" s="28" t="n">
        <v>25</v>
      </c>
      <c r="C3706" s="29" t="n">
        <v>85</v>
      </c>
      <c r="D3706" s="29" t="n">
        <v>2</v>
      </c>
      <c r="E3706" s="30" t="n">
        <v>8</v>
      </c>
      <c r="F3706" s="29" t="n">
        <v>1.5</v>
      </c>
      <c r="G3706" s="28" t="n">
        <v>50</v>
      </c>
      <c r="H3706" s="30" t="inlineStr">
        <is>
          <t>ON</t>
        </is>
      </c>
      <c r="I3706" s="31" t="n">
        <v>604.2334594602274</v>
      </c>
      <c r="J3706" s="31" t="n">
        <v>4012.68388558375</v>
      </c>
      <c r="K3706" s="31" t="n">
        <v>3342.592592592593</v>
      </c>
      <c r="L3706" s="31" t="n">
        <v>150</v>
      </c>
      <c r="M3706" s="31">
        <f>I3706+J3706+K3706+L3706</f>
        <v/>
      </c>
      <c r="N3706" s="31">
        <f>M3706*'Dashboard &amp; Optimisation'!$B$18/('Dashboard &amp; Optimisation'!$B$16/3.6)</f>
        <v/>
      </c>
      <c r="O3706" s="31" t="n">
        <v>943.2296522183939</v>
      </c>
      <c r="P3706" s="32" t="n">
        <v>0.05890267998411309</v>
      </c>
      <c r="Q3706" s="33" t="n">
        <v>15.65241237106734</v>
      </c>
      <c r="R3706" s="31" t="n">
        <v>5439.648898063109</v>
      </c>
      <c r="S3706" s="31">
        <f>R3706*IF(A3706=4, 2.0, 3.0)</f>
        <v/>
      </c>
      <c r="T3706" s="29">
        <f>'Dashboard &amp; Optimisation'!$B$18*U3706</f>
        <v/>
      </c>
      <c r="U3706" s="34">
        <f>MIN(1, S3706/M3706)</f>
        <v/>
      </c>
      <c r="V3706" s="34">
        <f>N3706/(N3706+O3706)</f>
        <v/>
      </c>
      <c r="W3706" s="34">
        <f>U3706*V3706</f>
        <v/>
      </c>
      <c r="X3706" s="32">
        <f>T3706/N3706</f>
        <v/>
      </c>
      <c r="Y3706" s="35">
        <f>IF(W3706=MAXIFS(W$2:W$7201, A$2:A$7201, A3706, B$2:B$7201, B3706), "OPTIMAL", "")</f>
        <v/>
      </c>
    </row>
    <row r="3707" ht="20" customHeight="1">
      <c r="A3707" s="36" t="n">
        <v>-18</v>
      </c>
      <c r="B3707" s="36" t="n">
        <v>25</v>
      </c>
      <c r="C3707" s="37" t="n">
        <v>85</v>
      </c>
      <c r="D3707" s="37" t="n">
        <v>2</v>
      </c>
      <c r="E3707" s="6" t="n">
        <v>8</v>
      </c>
      <c r="F3707" s="37" t="n">
        <v>1.5</v>
      </c>
      <c r="G3707" s="36" t="n">
        <v>50</v>
      </c>
      <c r="H3707" s="6" t="inlineStr">
        <is>
          <t>OFF</t>
        </is>
      </c>
      <c r="I3707" s="38" t="n">
        <v>604.2334594602274</v>
      </c>
      <c r="J3707" s="38" t="n">
        <v>4012.68388558375</v>
      </c>
      <c r="K3707" s="38" t="n">
        <v>3342.592592592593</v>
      </c>
      <c r="L3707" s="38" t="n">
        <v>150</v>
      </c>
      <c r="M3707" s="38">
        <f>I3707+J3707+K3707+L3707</f>
        <v/>
      </c>
      <c r="N3707" s="38">
        <f>M3707*'Dashboard &amp; Optimisation'!$B$18/('Dashboard &amp; Optimisation'!$B$16/3.6)</f>
        <v/>
      </c>
      <c r="O3707" s="38" t="n">
        <v>943.2296522183939</v>
      </c>
      <c r="P3707" s="39" t="n">
        <v>0.2609136879154256</v>
      </c>
      <c r="Q3707" s="40" t="n">
        <v>15.65241237106734</v>
      </c>
      <c r="R3707" s="38" t="n">
        <v>1228.030238001176</v>
      </c>
      <c r="S3707" s="38">
        <f>R3707*IF(A3707=4, 2.0, 3.0)</f>
        <v/>
      </c>
      <c r="T3707" s="37">
        <f>'Dashboard &amp; Optimisation'!$B$18*U3707</f>
        <v/>
      </c>
      <c r="U3707" s="26">
        <f>MIN(1, S3707/M3707)</f>
        <v/>
      </c>
      <c r="V3707" s="26">
        <f>N3707/(N3707+O3707)</f>
        <v/>
      </c>
      <c r="W3707" s="26">
        <f>U3707*V3707</f>
        <v/>
      </c>
      <c r="X3707" s="39">
        <f>T3707/N3707</f>
        <v/>
      </c>
      <c r="Y3707" s="41">
        <f>IF(W3707=MAXIFS(W$2:W$7201, A$2:A$7201, A3707, B$2:B$7201, B3707), "OPTIMAL", "")</f>
        <v/>
      </c>
    </row>
    <row r="3708" ht="20" customHeight="1">
      <c r="A3708" s="28" t="n">
        <v>-18</v>
      </c>
      <c r="B3708" s="28" t="n">
        <v>25</v>
      </c>
      <c r="C3708" s="29" t="n">
        <v>85</v>
      </c>
      <c r="D3708" s="29" t="n">
        <v>2</v>
      </c>
      <c r="E3708" s="30" t="n">
        <v>8</v>
      </c>
      <c r="F3708" s="29" t="n">
        <v>1.5</v>
      </c>
      <c r="G3708" s="28" t="n">
        <v>100</v>
      </c>
      <c r="H3708" s="30" t="inlineStr">
        <is>
          <t>ON</t>
        </is>
      </c>
      <c r="I3708" s="31" t="n">
        <v>604.2334594602274</v>
      </c>
      <c r="J3708" s="31" t="n">
        <v>4012.68388558375</v>
      </c>
      <c r="K3708" s="31" t="n">
        <v>3342.592592592593</v>
      </c>
      <c r="L3708" s="31" t="n">
        <v>150</v>
      </c>
      <c r="M3708" s="31">
        <f>I3708+J3708+K3708+L3708</f>
        <v/>
      </c>
      <c r="N3708" s="31">
        <f>M3708*'Dashboard &amp; Optimisation'!$B$18/('Dashboard &amp; Optimisation'!$B$16/3.6)</f>
        <v/>
      </c>
      <c r="O3708" s="31" t="n">
        <v>943.2296522183939</v>
      </c>
      <c r="P3708" s="32" t="n">
        <v>0.05983888553171247</v>
      </c>
      <c r="Q3708" s="33" t="n">
        <v>15.65241237106734</v>
      </c>
      <c r="R3708" s="31" t="n">
        <v>5354.543210848052</v>
      </c>
      <c r="S3708" s="31">
        <f>R3708*IF(A3708=4, 2.0, 3.0)</f>
        <v/>
      </c>
      <c r="T3708" s="29">
        <f>'Dashboard &amp; Optimisation'!$B$18*U3708</f>
        <v/>
      </c>
      <c r="U3708" s="34">
        <f>MIN(1, S3708/M3708)</f>
        <v/>
      </c>
      <c r="V3708" s="34">
        <f>N3708/(N3708+O3708)</f>
        <v/>
      </c>
      <c r="W3708" s="34">
        <f>U3708*V3708</f>
        <v/>
      </c>
      <c r="X3708" s="32">
        <f>T3708/N3708</f>
        <v/>
      </c>
      <c r="Y3708" s="35">
        <f>IF(W3708=MAXIFS(W$2:W$7201, A$2:A$7201, A3708, B$2:B$7201, B3708), "OPTIMAL", "")</f>
        <v/>
      </c>
    </row>
    <row r="3709" ht="20" customHeight="1">
      <c r="A3709" s="36" t="n">
        <v>-18</v>
      </c>
      <c r="B3709" s="36" t="n">
        <v>25</v>
      </c>
      <c r="C3709" s="37" t="n">
        <v>85</v>
      </c>
      <c r="D3709" s="37" t="n">
        <v>2</v>
      </c>
      <c r="E3709" s="6" t="n">
        <v>8</v>
      </c>
      <c r="F3709" s="37" t="n">
        <v>1.5</v>
      </c>
      <c r="G3709" s="36" t="n">
        <v>100</v>
      </c>
      <c r="H3709" s="6" t="inlineStr">
        <is>
          <t>OFF</t>
        </is>
      </c>
      <c r="I3709" s="38" t="n">
        <v>604.2334594602274</v>
      </c>
      <c r="J3709" s="38" t="n">
        <v>4012.68388558375</v>
      </c>
      <c r="K3709" s="38" t="n">
        <v>3342.592592592593</v>
      </c>
      <c r="L3709" s="38" t="n">
        <v>150</v>
      </c>
      <c r="M3709" s="38">
        <f>I3709+J3709+K3709+L3709</f>
        <v/>
      </c>
      <c r="N3709" s="38">
        <f>M3709*'Dashboard &amp; Optimisation'!$B$18/('Dashboard &amp; Optimisation'!$B$16/3.6)</f>
        <v/>
      </c>
      <c r="O3709" s="38" t="n">
        <v>943.2296522183939</v>
      </c>
      <c r="P3709" s="39" t="n">
        <v>0.261849893463025</v>
      </c>
      <c r="Q3709" s="40" t="n">
        <v>15.65241237106734</v>
      </c>
      <c r="R3709" s="38" t="n">
        <v>1223.639597599412</v>
      </c>
      <c r="S3709" s="38">
        <f>R3709*IF(A3709=4, 2.0, 3.0)</f>
        <v/>
      </c>
      <c r="T3709" s="37">
        <f>'Dashboard &amp; Optimisation'!$B$18*U3709</f>
        <v/>
      </c>
      <c r="U3709" s="26">
        <f>MIN(1, S3709/M3709)</f>
        <v/>
      </c>
      <c r="V3709" s="26">
        <f>N3709/(N3709+O3709)</f>
        <v/>
      </c>
      <c r="W3709" s="26">
        <f>U3709*V3709</f>
        <v/>
      </c>
      <c r="X3709" s="39">
        <f>T3709/N3709</f>
        <v/>
      </c>
      <c r="Y3709" s="41">
        <f>IF(W3709=MAXIFS(W$2:W$7201, A$2:A$7201, A3709, B$2:B$7201, B3709), "OPTIMAL", "")</f>
        <v/>
      </c>
    </row>
    <row r="3710" ht="20" customHeight="1">
      <c r="A3710" s="28" t="n">
        <v>-18</v>
      </c>
      <c r="B3710" s="28" t="n">
        <v>25</v>
      </c>
      <c r="C3710" s="29" t="n">
        <v>85</v>
      </c>
      <c r="D3710" s="29" t="n">
        <v>2</v>
      </c>
      <c r="E3710" s="30" t="n">
        <v>8</v>
      </c>
      <c r="F3710" s="29" t="n">
        <v>1.5</v>
      </c>
      <c r="G3710" s="28" t="n">
        <v>150</v>
      </c>
      <c r="H3710" s="30" t="inlineStr">
        <is>
          <t>ON</t>
        </is>
      </c>
      <c r="I3710" s="31" t="n">
        <v>604.2334594602274</v>
      </c>
      <c r="J3710" s="31" t="n">
        <v>4012.68388558375</v>
      </c>
      <c r="K3710" s="31" t="n">
        <v>3342.592592592593</v>
      </c>
      <c r="L3710" s="31" t="n">
        <v>150</v>
      </c>
      <c r="M3710" s="31">
        <f>I3710+J3710+K3710+L3710</f>
        <v/>
      </c>
      <c r="N3710" s="31">
        <f>M3710*'Dashboard &amp; Optimisation'!$B$18/('Dashboard &amp; Optimisation'!$B$16/3.6)</f>
        <v/>
      </c>
      <c r="O3710" s="31" t="n">
        <v>943.2296522183939</v>
      </c>
      <c r="P3710" s="32" t="n">
        <v>0.06077509107931186</v>
      </c>
      <c r="Q3710" s="33" t="n">
        <v>15.65241237106734</v>
      </c>
      <c r="R3710" s="31" t="n">
        <v>5272.059532587255</v>
      </c>
      <c r="S3710" s="31">
        <f>R3710*IF(A3710=4, 2.0, 3.0)</f>
        <v/>
      </c>
      <c r="T3710" s="29">
        <f>'Dashboard &amp; Optimisation'!$B$18*U3710</f>
        <v/>
      </c>
      <c r="U3710" s="34">
        <f>MIN(1, S3710/M3710)</f>
        <v/>
      </c>
      <c r="V3710" s="34">
        <f>N3710/(N3710+O3710)</f>
        <v/>
      </c>
      <c r="W3710" s="34">
        <f>U3710*V3710</f>
        <v/>
      </c>
      <c r="X3710" s="32">
        <f>T3710/N3710</f>
        <v/>
      </c>
      <c r="Y3710" s="35">
        <f>IF(W3710=MAXIFS(W$2:W$7201, A$2:A$7201, A3710, B$2:B$7201, B3710), "OPTIMAL", "")</f>
        <v/>
      </c>
    </row>
    <row r="3711" ht="20" customHeight="1">
      <c r="A3711" s="36" t="n">
        <v>-18</v>
      </c>
      <c r="B3711" s="36" t="n">
        <v>25</v>
      </c>
      <c r="C3711" s="37" t="n">
        <v>85</v>
      </c>
      <c r="D3711" s="37" t="n">
        <v>2</v>
      </c>
      <c r="E3711" s="6" t="n">
        <v>8</v>
      </c>
      <c r="F3711" s="37" t="n">
        <v>1.5</v>
      </c>
      <c r="G3711" s="36" t="n">
        <v>150</v>
      </c>
      <c r="H3711" s="6" t="inlineStr">
        <is>
          <t>OFF</t>
        </is>
      </c>
      <c r="I3711" s="38" t="n">
        <v>604.2334594602274</v>
      </c>
      <c r="J3711" s="38" t="n">
        <v>4012.68388558375</v>
      </c>
      <c r="K3711" s="38" t="n">
        <v>3342.592592592593</v>
      </c>
      <c r="L3711" s="38" t="n">
        <v>150</v>
      </c>
      <c r="M3711" s="38">
        <f>I3711+J3711+K3711+L3711</f>
        <v/>
      </c>
      <c r="N3711" s="38">
        <f>M3711*'Dashboard &amp; Optimisation'!$B$18/('Dashboard &amp; Optimisation'!$B$16/3.6)</f>
        <v/>
      </c>
      <c r="O3711" s="38" t="n">
        <v>943.2296522183939</v>
      </c>
      <c r="P3711" s="39" t="n">
        <v>0.2627860990106244</v>
      </c>
      <c r="Q3711" s="40" t="n">
        <v>15.65241237106734</v>
      </c>
      <c r="R3711" s="38" t="n">
        <v>1219.280241515327</v>
      </c>
      <c r="S3711" s="38">
        <f>R3711*IF(A3711=4, 2.0, 3.0)</f>
        <v/>
      </c>
      <c r="T3711" s="37">
        <f>'Dashboard &amp; Optimisation'!$B$18*U3711</f>
        <v/>
      </c>
      <c r="U3711" s="26">
        <f>MIN(1, S3711/M3711)</f>
        <v/>
      </c>
      <c r="V3711" s="26">
        <f>N3711/(N3711+O3711)</f>
        <v/>
      </c>
      <c r="W3711" s="26">
        <f>U3711*V3711</f>
        <v/>
      </c>
      <c r="X3711" s="39">
        <f>T3711/N3711</f>
        <v/>
      </c>
      <c r="Y3711" s="41">
        <f>IF(W3711=MAXIFS(W$2:W$7201, A$2:A$7201, A3711, B$2:B$7201, B3711), "OPTIMAL", "")</f>
        <v/>
      </c>
    </row>
    <row r="3712" ht="20" customHeight="1">
      <c r="A3712" s="28" t="n">
        <v>-18</v>
      </c>
      <c r="B3712" s="28" t="n">
        <v>25</v>
      </c>
      <c r="C3712" s="29" t="n">
        <v>85</v>
      </c>
      <c r="D3712" s="29" t="n">
        <v>2</v>
      </c>
      <c r="E3712" s="30" t="n">
        <v>8</v>
      </c>
      <c r="F3712" s="29" t="n">
        <v>1.5</v>
      </c>
      <c r="G3712" s="28" t="n">
        <v>200</v>
      </c>
      <c r="H3712" s="30" t="inlineStr">
        <is>
          <t>ON</t>
        </is>
      </c>
      <c r="I3712" s="31" t="n">
        <v>604.2334594602274</v>
      </c>
      <c r="J3712" s="31" t="n">
        <v>4012.68388558375</v>
      </c>
      <c r="K3712" s="31" t="n">
        <v>3342.592592592593</v>
      </c>
      <c r="L3712" s="31" t="n">
        <v>150</v>
      </c>
      <c r="M3712" s="31">
        <f>I3712+J3712+K3712+L3712</f>
        <v/>
      </c>
      <c r="N3712" s="31">
        <f>M3712*'Dashboard &amp; Optimisation'!$B$18/('Dashboard &amp; Optimisation'!$B$16/3.6)</f>
        <v/>
      </c>
      <c r="O3712" s="31" t="n">
        <v>943.2296522183939</v>
      </c>
      <c r="P3712" s="32" t="n">
        <v>0.06171129662691124</v>
      </c>
      <c r="Q3712" s="33" t="n">
        <v>15.65241237106734</v>
      </c>
      <c r="R3712" s="31" t="n">
        <v>5192.07852989463</v>
      </c>
      <c r="S3712" s="31">
        <f>R3712*IF(A3712=4, 2.0, 3.0)</f>
        <v/>
      </c>
      <c r="T3712" s="29">
        <f>'Dashboard &amp; Optimisation'!$B$18*U3712</f>
        <v/>
      </c>
      <c r="U3712" s="34">
        <f>MIN(1, S3712/M3712)</f>
        <v/>
      </c>
      <c r="V3712" s="34">
        <f>N3712/(N3712+O3712)</f>
        <v/>
      </c>
      <c r="W3712" s="34">
        <f>U3712*V3712</f>
        <v/>
      </c>
      <c r="X3712" s="32">
        <f>T3712/N3712</f>
        <v/>
      </c>
      <c r="Y3712" s="35">
        <f>IF(W3712=MAXIFS(W$2:W$7201, A$2:A$7201, A3712, B$2:B$7201, B3712), "OPTIMAL", "")</f>
        <v/>
      </c>
    </row>
    <row r="3713" ht="20" customHeight="1">
      <c r="A3713" s="36" t="n">
        <v>-18</v>
      </c>
      <c r="B3713" s="36" t="n">
        <v>25</v>
      </c>
      <c r="C3713" s="37" t="n">
        <v>85</v>
      </c>
      <c r="D3713" s="37" t="n">
        <v>2</v>
      </c>
      <c r="E3713" s="6" t="n">
        <v>8</v>
      </c>
      <c r="F3713" s="37" t="n">
        <v>1.5</v>
      </c>
      <c r="G3713" s="36" t="n">
        <v>200</v>
      </c>
      <c r="H3713" s="6" t="inlineStr">
        <is>
          <t>OFF</t>
        </is>
      </c>
      <c r="I3713" s="38" t="n">
        <v>604.2334594602274</v>
      </c>
      <c r="J3713" s="38" t="n">
        <v>4012.68388558375</v>
      </c>
      <c r="K3713" s="38" t="n">
        <v>3342.592592592593</v>
      </c>
      <c r="L3713" s="38" t="n">
        <v>150</v>
      </c>
      <c r="M3713" s="38">
        <f>I3713+J3713+K3713+L3713</f>
        <v/>
      </c>
      <c r="N3713" s="38">
        <f>M3713*'Dashboard &amp; Optimisation'!$B$18/('Dashboard &amp; Optimisation'!$B$16/3.6)</f>
        <v/>
      </c>
      <c r="O3713" s="38" t="n">
        <v>943.2296522183939</v>
      </c>
      <c r="P3713" s="39" t="n">
        <v>0.2637223045582238</v>
      </c>
      <c r="Q3713" s="40" t="n">
        <v>15.65241237106734</v>
      </c>
      <c r="R3713" s="38" t="n">
        <v>1214.951836574011</v>
      </c>
      <c r="S3713" s="38">
        <f>R3713*IF(A3713=4, 2.0, 3.0)</f>
        <v/>
      </c>
      <c r="T3713" s="37">
        <f>'Dashboard &amp; Optimisation'!$B$18*U3713</f>
        <v/>
      </c>
      <c r="U3713" s="26">
        <f>MIN(1, S3713/M3713)</f>
        <v/>
      </c>
      <c r="V3713" s="26">
        <f>N3713/(N3713+O3713)</f>
        <v/>
      </c>
      <c r="W3713" s="26">
        <f>U3713*V3713</f>
        <v/>
      </c>
      <c r="X3713" s="39">
        <f>T3713/N3713</f>
        <v/>
      </c>
      <c r="Y3713" s="41">
        <f>IF(W3713=MAXIFS(W$2:W$7201, A$2:A$7201, A3713, B$2:B$7201, B3713), "OPTIMAL", "")</f>
        <v/>
      </c>
    </row>
    <row r="3714" ht="20" customHeight="1">
      <c r="A3714" s="28" t="n">
        <v>-18</v>
      </c>
      <c r="B3714" s="28" t="n">
        <v>25</v>
      </c>
      <c r="C3714" s="29" t="n">
        <v>85</v>
      </c>
      <c r="D3714" s="29" t="n">
        <v>2</v>
      </c>
      <c r="E3714" s="30" t="n">
        <v>8</v>
      </c>
      <c r="F3714" s="29" t="n">
        <v>2</v>
      </c>
      <c r="G3714" s="28" t="n">
        <v>50</v>
      </c>
      <c r="H3714" s="30" t="inlineStr">
        <is>
          <t>ON</t>
        </is>
      </c>
      <c r="I3714" s="31" t="n">
        <v>604.2334594602274</v>
      </c>
      <c r="J3714" s="31" t="n">
        <v>4012.68388558375</v>
      </c>
      <c r="K3714" s="31" t="n">
        <v>3342.592592592593</v>
      </c>
      <c r="L3714" s="31" t="n">
        <v>150</v>
      </c>
      <c r="M3714" s="31">
        <f>I3714+J3714+K3714+L3714</f>
        <v/>
      </c>
      <c r="N3714" s="31">
        <f>M3714*'Dashboard &amp; Optimisation'!$B$18/('Dashboard &amp; Optimisation'!$B$16/3.6)</f>
        <v/>
      </c>
      <c r="O3714" s="31" t="n">
        <v>1138.216685822985</v>
      </c>
      <c r="P3714" s="32" t="n">
        <v>0.05794452706634972</v>
      </c>
      <c r="Q3714" s="33" t="n">
        <v>20.80321649475646</v>
      </c>
      <c r="R3714" s="31" t="n">
        <v>5684.224677396573</v>
      </c>
      <c r="S3714" s="31">
        <f>R3714*IF(A3714=4, 2.0, 3.0)</f>
        <v/>
      </c>
      <c r="T3714" s="29">
        <f>'Dashboard &amp; Optimisation'!$B$18*U3714</f>
        <v/>
      </c>
      <c r="U3714" s="34">
        <f>MIN(1, S3714/M3714)</f>
        <v/>
      </c>
      <c r="V3714" s="34">
        <f>N3714/(N3714+O3714)</f>
        <v/>
      </c>
      <c r="W3714" s="34">
        <f>U3714*V3714</f>
        <v/>
      </c>
      <c r="X3714" s="32">
        <f>T3714/N3714</f>
        <v/>
      </c>
      <c r="Y3714" s="35">
        <f>IF(W3714=MAXIFS(W$2:W$7201, A$2:A$7201, A3714, B$2:B$7201, B3714), "OPTIMAL", "")</f>
        <v/>
      </c>
    </row>
    <row r="3715" ht="20" customHeight="1">
      <c r="A3715" s="36" t="n">
        <v>-18</v>
      </c>
      <c r="B3715" s="36" t="n">
        <v>25</v>
      </c>
      <c r="C3715" s="37" t="n">
        <v>85</v>
      </c>
      <c r="D3715" s="37" t="n">
        <v>2</v>
      </c>
      <c r="E3715" s="6" t="n">
        <v>8</v>
      </c>
      <c r="F3715" s="37" t="n">
        <v>2</v>
      </c>
      <c r="G3715" s="36" t="n">
        <v>50</v>
      </c>
      <c r="H3715" s="6" t="inlineStr">
        <is>
          <t>OFF</t>
        </is>
      </c>
      <c r="I3715" s="38" t="n">
        <v>604.2334594602274</v>
      </c>
      <c r="J3715" s="38" t="n">
        <v>4012.68388558375</v>
      </c>
      <c r="K3715" s="38" t="n">
        <v>3342.592592592593</v>
      </c>
      <c r="L3715" s="38" t="n">
        <v>150</v>
      </c>
      <c r="M3715" s="38">
        <f>I3715+J3715+K3715+L3715</f>
        <v/>
      </c>
      <c r="N3715" s="38">
        <f>M3715*'Dashboard &amp; Optimisation'!$B$18/('Dashboard &amp; Optimisation'!$B$16/3.6)</f>
        <v/>
      </c>
      <c r="O3715" s="38" t="n">
        <v>1138.216685822985</v>
      </c>
      <c r="P3715" s="39" t="n">
        <v>0.2615988357062477</v>
      </c>
      <c r="Q3715" s="40" t="n">
        <v>20.80321649475646</v>
      </c>
      <c r="R3715" s="38" t="n">
        <v>1259.0641307</v>
      </c>
      <c r="S3715" s="38">
        <f>R3715*IF(A3715=4, 2.0, 3.0)</f>
        <v/>
      </c>
      <c r="T3715" s="37">
        <f>'Dashboard &amp; Optimisation'!$B$18*U3715</f>
        <v/>
      </c>
      <c r="U3715" s="26">
        <f>MIN(1, S3715/M3715)</f>
        <v/>
      </c>
      <c r="V3715" s="26">
        <f>N3715/(N3715+O3715)</f>
        <v/>
      </c>
      <c r="W3715" s="26">
        <f>U3715*V3715</f>
        <v/>
      </c>
      <c r="X3715" s="39">
        <f>T3715/N3715</f>
        <v/>
      </c>
      <c r="Y3715" s="41">
        <f>IF(W3715=MAXIFS(W$2:W$7201, A$2:A$7201, A3715, B$2:B$7201, B3715), "OPTIMAL", "")</f>
        <v/>
      </c>
    </row>
    <row r="3716" ht="20" customHeight="1">
      <c r="A3716" s="28" t="n">
        <v>-18</v>
      </c>
      <c r="B3716" s="28" t="n">
        <v>25</v>
      </c>
      <c r="C3716" s="29" t="n">
        <v>85</v>
      </c>
      <c r="D3716" s="29" t="n">
        <v>2</v>
      </c>
      <c r="E3716" s="30" t="n">
        <v>8</v>
      </c>
      <c r="F3716" s="29" t="n">
        <v>2</v>
      </c>
      <c r="G3716" s="28" t="n">
        <v>100</v>
      </c>
      <c r="H3716" s="30" t="inlineStr">
        <is>
          <t>ON</t>
        </is>
      </c>
      <c r="I3716" s="31" t="n">
        <v>604.2334594602274</v>
      </c>
      <c r="J3716" s="31" t="n">
        <v>4012.68388558375</v>
      </c>
      <c r="K3716" s="31" t="n">
        <v>3342.592592592593</v>
      </c>
      <c r="L3716" s="31" t="n">
        <v>150</v>
      </c>
      <c r="M3716" s="31">
        <f>I3716+J3716+K3716+L3716</f>
        <v/>
      </c>
      <c r="N3716" s="31">
        <f>M3716*'Dashboard &amp; Optimisation'!$B$18/('Dashboard &amp; Optimisation'!$B$16/3.6)</f>
        <v/>
      </c>
      <c r="O3716" s="31" t="n">
        <v>1138.216685822985</v>
      </c>
      <c r="P3716" s="32" t="n">
        <v>0.0588807326139491</v>
      </c>
      <c r="Q3716" s="33" t="n">
        <v>20.80321649475646</v>
      </c>
      <c r="R3716" s="31" t="n">
        <v>5593.845321696789</v>
      </c>
      <c r="S3716" s="31">
        <f>R3716*IF(A3716=4, 2.0, 3.0)</f>
        <v/>
      </c>
      <c r="T3716" s="29">
        <f>'Dashboard &amp; Optimisation'!$B$18*U3716</f>
        <v/>
      </c>
      <c r="U3716" s="34">
        <f>MIN(1, S3716/M3716)</f>
        <v/>
      </c>
      <c r="V3716" s="34">
        <f>N3716/(N3716+O3716)</f>
        <v/>
      </c>
      <c r="W3716" s="34">
        <f>U3716*V3716</f>
        <v/>
      </c>
      <c r="X3716" s="32">
        <f>T3716/N3716</f>
        <v/>
      </c>
      <c r="Y3716" s="35">
        <f>IF(W3716=MAXIFS(W$2:W$7201, A$2:A$7201, A3716, B$2:B$7201, B3716), "OPTIMAL", "")</f>
        <v/>
      </c>
    </row>
    <row r="3717" ht="20" customHeight="1">
      <c r="A3717" s="36" t="n">
        <v>-18</v>
      </c>
      <c r="B3717" s="36" t="n">
        <v>25</v>
      </c>
      <c r="C3717" s="37" t="n">
        <v>85</v>
      </c>
      <c r="D3717" s="37" t="n">
        <v>2</v>
      </c>
      <c r="E3717" s="6" t="n">
        <v>8</v>
      </c>
      <c r="F3717" s="37" t="n">
        <v>2</v>
      </c>
      <c r="G3717" s="36" t="n">
        <v>100</v>
      </c>
      <c r="H3717" s="6" t="inlineStr">
        <is>
          <t>OFF</t>
        </is>
      </c>
      <c r="I3717" s="38" t="n">
        <v>604.2334594602274</v>
      </c>
      <c r="J3717" s="38" t="n">
        <v>4012.68388558375</v>
      </c>
      <c r="K3717" s="38" t="n">
        <v>3342.592592592593</v>
      </c>
      <c r="L3717" s="38" t="n">
        <v>150</v>
      </c>
      <c r="M3717" s="38">
        <f>I3717+J3717+K3717+L3717</f>
        <v/>
      </c>
      <c r="N3717" s="38">
        <f>M3717*'Dashboard &amp; Optimisation'!$B$18/('Dashboard &amp; Optimisation'!$B$16/3.6)</f>
        <v/>
      </c>
      <c r="O3717" s="38" t="n">
        <v>1138.216685822985</v>
      </c>
      <c r="P3717" s="39" t="n">
        <v>0.2625350412538471</v>
      </c>
      <c r="Q3717" s="40" t="n">
        <v>20.80321649475646</v>
      </c>
      <c r="R3717" s="38" t="n">
        <v>1254.57428119909</v>
      </c>
      <c r="S3717" s="38">
        <f>R3717*IF(A3717=4, 2.0, 3.0)</f>
        <v/>
      </c>
      <c r="T3717" s="37">
        <f>'Dashboard &amp; Optimisation'!$B$18*U3717</f>
        <v/>
      </c>
      <c r="U3717" s="26">
        <f>MIN(1, S3717/M3717)</f>
        <v/>
      </c>
      <c r="V3717" s="26">
        <f>N3717/(N3717+O3717)</f>
        <v/>
      </c>
      <c r="W3717" s="26">
        <f>U3717*V3717</f>
        <v/>
      </c>
      <c r="X3717" s="39">
        <f>T3717/N3717</f>
        <v/>
      </c>
      <c r="Y3717" s="41">
        <f>IF(W3717=MAXIFS(W$2:W$7201, A$2:A$7201, A3717, B$2:B$7201, B3717), "OPTIMAL", "")</f>
        <v/>
      </c>
    </row>
    <row r="3718" ht="20" customHeight="1">
      <c r="A3718" s="28" t="n">
        <v>-18</v>
      </c>
      <c r="B3718" s="28" t="n">
        <v>25</v>
      </c>
      <c r="C3718" s="29" t="n">
        <v>85</v>
      </c>
      <c r="D3718" s="29" t="n">
        <v>2</v>
      </c>
      <c r="E3718" s="30" t="n">
        <v>8</v>
      </c>
      <c r="F3718" s="29" t="n">
        <v>2</v>
      </c>
      <c r="G3718" s="28" t="n">
        <v>150</v>
      </c>
      <c r="H3718" s="30" t="inlineStr">
        <is>
          <t>ON</t>
        </is>
      </c>
      <c r="I3718" s="31" t="n">
        <v>604.2334594602274</v>
      </c>
      <c r="J3718" s="31" t="n">
        <v>4012.68388558375</v>
      </c>
      <c r="K3718" s="31" t="n">
        <v>3342.592592592593</v>
      </c>
      <c r="L3718" s="31" t="n">
        <v>150</v>
      </c>
      <c r="M3718" s="31">
        <f>I3718+J3718+K3718+L3718</f>
        <v/>
      </c>
      <c r="N3718" s="31">
        <f>M3718*'Dashboard &amp; Optimisation'!$B$18/('Dashboard &amp; Optimisation'!$B$16/3.6)</f>
        <v/>
      </c>
      <c r="O3718" s="31" t="n">
        <v>1138.216685822985</v>
      </c>
      <c r="P3718" s="32" t="n">
        <v>0.05981693816154848</v>
      </c>
      <c r="Q3718" s="33" t="n">
        <v>20.80321649475646</v>
      </c>
      <c r="R3718" s="31" t="n">
        <v>5506.295052767247</v>
      </c>
      <c r="S3718" s="31">
        <f>R3718*IF(A3718=4, 2.0, 3.0)</f>
        <v/>
      </c>
      <c r="T3718" s="29">
        <f>'Dashboard &amp; Optimisation'!$B$18*U3718</f>
        <v/>
      </c>
      <c r="U3718" s="34">
        <f>MIN(1, S3718/M3718)</f>
        <v/>
      </c>
      <c r="V3718" s="34">
        <f>N3718/(N3718+O3718)</f>
        <v/>
      </c>
      <c r="W3718" s="34">
        <f>U3718*V3718</f>
        <v/>
      </c>
      <c r="X3718" s="32">
        <f>T3718/N3718</f>
        <v/>
      </c>
      <c r="Y3718" s="35">
        <f>IF(W3718=MAXIFS(W$2:W$7201, A$2:A$7201, A3718, B$2:B$7201, B3718), "OPTIMAL", "")</f>
        <v/>
      </c>
    </row>
    <row r="3719" ht="20" customHeight="1">
      <c r="A3719" s="36" t="n">
        <v>-18</v>
      </c>
      <c r="B3719" s="36" t="n">
        <v>25</v>
      </c>
      <c r="C3719" s="37" t="n">
        <v>85</v>
      </c>
      <c r="D3719" s="37" t="n">
        <v>2</v>
      </c>
      <c r="E3719" s="6" t="n">
        <v>8</v>
      </c>
      <c r="F3719" s="37" t="n">
        <v>2</v>
      </c>
      <c r="G3719" s="36" t="n">
        <v>150</v>
      </c>
      <c r="H3719" s="6" t="inlineStr">
        <is>
          <t>OFF</t>
        </is>
      </c>
      <c r="I3719" s="38" t="n">
        <v>604.2334594602274</v>
      </c>
      <c r="J3719" s="38" t="n">
        <v>4012.68388558375</v>
      </c>
      <c r="K3719" s="38" t="n">
        <v>3342.592592592593</v>
      </c>
      <c r="L3719" s="38" t="n">
        <v>150</v>
      </c>
      <c r="M3719" s="38">
        <f>I3719+J3719+K3719+L3719</f>
        <v/>
      </c>
      <c r="N3719" s="38">
        <f>M3719*'Dashboard &amp; Optimisation'!$B$18/('Dashboard &amp; Optimisation'!$B$16/3.6)</f>
        <v/>
      </c>
      <c r="O3719" s="38" t="n">
        <v>1138.216685822985</v>
      </c>
      <c r="P3719" s="39" t="n">
        <v>0.2634712468014465</v>
      </c>
      <c r="Q3719" s="40" t="n">
        <v>20.80321649475646</v>
      </c>
      <c r="R3719" s="38" t="n">
        <v>1250.116339711383</v>
      </c>
      <c r="S3719" s="38">
        <f>R3719*IF(A3719=4, 2.0, 3.0)</f>
        <v/>
      </c>
      <c r="T3719" s="37">
        <f>'Dashboard &amp; Optimisation'!$B$18*U3719</f>
        <v/>
      </c>
      <c r="U3719" s="26">
        <f>MIN(1, S3719/M3719)</f>
        <v/>
      </c>
      <c r="V3719" s="26">
        <f>N3719/(N3719+O3719)</f>
        <v/>
      </c>
      <c r="W3719" s="26">
        <f>U3719*V3719</f>
        <v/>
      </c>
      <c r="X3719" s="39">
        <f>T3719/N3719</f>
        <v/>
      </c>
      <c r="Y3719" s="41">
        <f>IF(W3719=MAXIFS(W$2:W$7201, A$2:A$7201, A3719, B$2:B$7201, B3719), "OPTIMAL", "")</f>
        <v/>
      </c>
    </row>
    <row r="3720" ht="20" customHeight="1">
      <c r="A3720" s="28" t="n">
        <v>-18</v>
      </c>
      <c r="B3720" s="28" t="n">
        <v>25</v>
      </c>
      <c r="C3720" s="29" t="n">
        <v>85</v>
      </c>
      <c r="D3720" s="29" t="n">
        <v>2</v>
      </c>
      <c r="E3720" s="30" t="n">
        <v>8</v>
      </c>
      <c r="F3720" s="29" t="n">
        <v>2</v>
      </c>
      <c r="G3720" s="28" t="n">
        <v>200</v>
      </c>
      <c r="H3720" s="30" t="inlineStr">
        <is>
          <t>ON</t>
        </is>
      </c>
      <c r="I3720" s="31" t="n">
        <v>604.2334594602274</v>
      </c>
      <c r="J3720" s="31" t="n">
        <v>4012.68388558375</v>
      </c>
      <c r="K3720" s="31" t="n">
        <v>3342.592592592593</v>
      </c>
      <c r="L3720" s="31" t="n">
        <v>150</v>
      </c>
      <c r="M3720" s="31">
        <f>I3720+J3720+K3720+L3720</f>
        <v/>
      </c>
      <c r="N3720" s="31">
        <f>M3720*'Dashboard &amp; Optimisation'!$B$18/('Dashboard &amp; Optimisation'!$B$16/3.6)</f>
        <v/>
      </c>
      <c r="O3720" s="31" t="n">
        <v>1138.216685822985</v>
      </c>
      <c r="P3720" s="32" t="n">
        <v>0.06075314370914787</v>
      </c>
      <c r="Q3720" s="33" t="n">
        <v>20.80321649475646</v>
      </c>
      <c r="R3720" s="31" t="n">
        <v>5421.443081982013</v>
      </c>
      <c r="S3720" s="31">
        <f>R3720*IF(A3720=4, 2.0, 3.0)</f>
        <v/>
      </c>
      <c r="T3720" s="29">
        <f>'Dashboard &amp; Optimisation'!$B$18*U3720</f>
        <v/>
      </c>
      <c r="U3720" s="34">
        <f>MIN(1, S3720/M3720)</f>
        <v/>
      </c>
      <c r="V3720" s="34">
        <f>N3720/(N3720+O3720)</f>
        <v/>
      </c>
      <c r="W3720" s="34">
        <f>U3720*V3720</f>
        <v/>
      </c>
      <c r="X3720" s="32">
        <f>T3720/N3720</f>
        <v/>
      </c>
      <c r="Y3720" s="35">
        <f>IF(W3720=MAXIFS(W$2:W$7201, A$2:A$7201, A3720, B$2:B$7201, B3720), "OPTIMAL", "")</f>
        <v/>
      </c>
    </row>
    <row r="3721" ht="20" customHeight="1">
      <c r="A3721" s="36" t="n">
        <v>-18</v>
      </c>
      <c r="B3721" s="36" t="n">
        <v>25</v>
      </c>
      <c r="C3721" s="37" t="n">
        <v>85</v>
      </c>
      <c r="D3721" s="37" t="n">
        <v>2</v>
      </c>
      <c r="E3721" s="6" t="n">
        <v>8</v>
      </c>
      <c r="F3721" s="37" t="n">
        <v>2</v>
      </c>
      <c r="G3721" s="36" t="n">
        <v>200</v>
      </c>
      <c r="H3721" s="6" t="inlineStr">
        <is>
          <t>OFF</t>
        </is>
      </c>
      <c r="I3721" s="38" t="n">
        <v>604.2334594602274</v>
      </c>
      <c r="J3721" s="38" t="n">
        <v>4012.68388558375</v>
      </c>
      <c r="K3721" s="38" t="n">
        <v>3342.592592592593</v>
      </c>
      <c r="L3721" s="38" t="n">
        <v>150</v>
      </c>
      <c r="M3721" s="38">
        <f>I3721+J3721+K3721+L3721</f>
        <v/>
      </c>
      <c r="N3721" s="38">
        <f>M3721*'Dashboard &amp; Optimisation'!$B$18/('Dashboard &amp; Optimisation'!$B$16/3.6)</f>
        <v/>
      </c>
      <c r="O3721" s="38" t="n">
        <v>1138.216685822985</v>
      </c>
      <c r="P3721" s="39" t="n">
        <v>0.2644074523490459</v>
      </c>
      <c r="Q3721" s="40" t="n">
        <v>20.80321649475646</v>
      </c>
      <c r="R3721" s="38" t="n">
        <v>1245.689967300225</v>
      </c>
      <c r="S3721" s="38">
        <f>R3721*IF(A3721=4, 2.0, 3.0)</f>
        <v/>
      </c>
      <c r="T3721" s="37">
        <f>'Dashboard &amp; Optimisation'!$B$18*U3721</f>
        <v/>
      </c>
      <c r="U3721" s="26">
        <f>MIN(1, S3721/M3721)</f>
        <v/>
      </c>
      <c r="V3721" s="26">
        <f>N3721/(N3721+O3721)</f>
        <v/>
      </c>
      <c r="W3721" s="26">
        <f>U3721*V3721</f>
        <v/>
      </c>
      <c r="X3721" s="39">
        <f>T3721/N3721</f>
        <v/>
      </c>
      <c r="Y3721" s="41">
        <f>IF(W3721=MAXIFS(W$2:W$7201, A$2:A$7201, A3721, B$2:B$7201, B3721), "OPTIMAL", "")</f>
        <v/>
      </c>
    </row>
    <row r="3722" ht="20" customHeight="1">
      <c r="A3722" s="28" t="n">
        <v>-18</v>
      </c>
      <c r="B3722" s="28" t="n">
        <v>25</v>
      </c>
      <c r="C3722" s="29" t="n">
        <v>85</v>
      </c>
      <c r="D3722" s="29" t="n">
        <v>3</v>
      </c>
      <c r="E3722" s="30" t="n">
        <v>0</v>
      </c>
      <c r="F3722" s="29" t="n">
        <v>0</v>
      </c>
      <c r="G3722" s="28" t="n">
        <v>50</v>
      </c>
      <c r="H3722" s="30" t="inlineStr">
        <is>
          <t>ON</t>
        </is>
      </c>
      <c r="I3722" s="31" t="n">
        <v>604.2334594602274</v>
      </c>
      <c r="J3722" s="31" t="n">
        <v>4012.68388558375</v>
      </c>
      <c r="K3722" s="31" t="n">
        <v>3342.592592592593</v>
      </c>
      <c r="L3722" s="31" t="n">
        <v>150</v>
      </c>
      <c r="M3722" s="31">
        <f>I3722+J3722+K3722+L3722</f>
        <v/>
      </c>
      <c r="N3722" s="31">
        <f>M3722*'Dashboard &amp; Optimisation'!$B$18/('Dashboard &amp; Optimisation'!$B$16/3.6)</f>
        <v/>
      </c>
      <c r="O3722" s="31" t="n">
        <v>649.8308831296001</v>
      </c>
      <c r="P3722" s="32" t="n">
        <v>0.4943733617354089</v>
      </c>
      <c r="Q3722" s="33" t="n">
        <v>0.2</v>
      </c>
      <c r="R3722" s="31" t="n">
        <v>629.936164273546</v>
      </c>
      <c r="S3722" s="31">
        <f>R3722*IF(A3722=4, 2.0, 3.0)</f>
        <v/>
      </c>
      <c r="T3722" s="29">
        <f>'Dashboard &amp; Optimisation'!$B$18*U3722</f>
        <v/>
      </c>
      <c r="U3722" s="34">
        <f>MIN(1, S3722/M3722)</f>
        <v/>
      </c>
      <c r="V3722" s="34">
        <f>N3722/(N3722+O3722)</f>
        <v/>
      </c>
      <c r="W3722" s="34">
        <f>U3722*V3722</f>
        <v/>
      </c>
      <c r="X3722" s="32">
        <f>T3722/N3722</f>
        <v/>
      </c>
      <c r="Y3722" s="35">
        <f>IF(W3722=MAXIFS(W$2:W$7201, A$2:A$7201, A3722, B$2:B$7201, B3722), "OPTIMAL", "")</f>
        <v/>
      </c>
    </row>
    <row r="3723" ht="20" customHeight="1">
      <c r="A3723" s="36" t="n">
        <v>-18</v>
      </c>
      <c r="B3723" s="36" t="n">
        <v>25</v>
      </c>
      <c r="C3723" s="37" t="n">
        <v>85</v>
      </c>
      <c r="D3723" s="37" t="n">
        <v>3</v>
      </c>
      <c r="E3723" s="6" t="n">
        <v>0</v>
      </c>
      <c r="F3723" s="37" t="n">
        <v>0</v>
      </c>
      <c r="G3723" s="36" t="n">
        <v>50</v>
      </c>
      <c r="H3723" s="6" t="inlineStr">
        <is>
          <t>OFF</t>
        </is>
      </c>
      <c r="I3723" s="38" t="n">
        <v>604.2334594602274</v>
      </c>
      <c r="J3723" s="38" t="n">
        <v>4012.68388558375</v>
      </c>
      <c r="K3723" s="38" t="n">
        <v>3342.592592592593</v>
      </c>
      <c r="L3723" s="38" t="n">
        <v>150</v>
      </c>
      <c r="M3723" s="38">
        <f>I3723+J3723+K3723+L3723</f>
        <v/>
      </c>
      <c r="N3723" s="38">
        <f>M3723*'Dashboard &amp; Optimisation'!$B$18/('Dashboard &amp; Optimisation'!$B$16/3.6)</f>
        <v/>
      </c>
      <c r="O3723" s="38" t="n">
        <v>649.8308831296001</v>
      </c>
      <c r="P3723" s="39" t="n">
        <v>0.8688555807751626</v>
      </c>
      <c r="Q3723" s="40" t="n">
        <v>0.2</v>
      </c>
      <c r="R3723" s="38" t="n">
        <v>358.4297161707592</v>
      </c>
      <c r="S3723" s="38">
        <f>R3723*IF(A3723=4, 2.0, 3.0)</f>
        <v/>
      </c>
      <c r="T3723" s="37">
        <f>'Dashboard &amp; Optimisation'!$B$18*U3723</f>
        <v/>
      </c>
      <c r="U3723" s="26">
        <f>MIN(1, S3723/M3723)</f>
        <v/>
      </c>
      <c r="V3723" s="26">
        <f>N3723/(N3723+O3723)</f>
        <v/>
      </c>
      <c r="W3723" s="26">
        <f>U3723*V3723</f>
        <v/>
      </c>
      <c r="X3723" s="39">
        <f>T3723/N3723</f>
        <v/>
      </c>
      <c r="Y3723" s="41">
        <f>IF(W3723=MAXIFS(W$2:W$7201, A$2:A$7201, A3723, B$2:B$7201, B3723), "OPTIMAL", "")</f>
        <v/>
      </c>
    </row>
    <row r="3724" ht="20" customHeight="1">
      <c r="A3724" s="28" t="n">
        <v>-18</v>
      </c>
      <c r="B3724" s="28" t="n">
        <v>25</v>
      </c>
      <c r="C3724" s="29" t="n">
        <v>85</v>
      </c>
      <c r="D3724" s="29" t="n">
        <v>3</v>
      </c>
      <c r="E3724" s="30" t="n">
        <v>0</v>
      </c>
      <c r="F3724" s="29" t="n">
        <v>0</v>
      </c>
      <c r="G3724" s="28" t="n">
        <v>100</v>
      </c>
      <c r="H3724" s="30" t="inlineStr">
        <is>
          <t>ON</t>
        </is>
      </c>
      <c r="I3724" s="31" t="n">
        <v>604.2334594602274</v>
      </c>
      <c r="J3724" s="31" t="n">
        <v>4012.68388558375</v>
      </c>
      <c r="K3724" s="31" t="n">
        <v>3342.592592592593</v>
      </c>
      <c r="L3724" s="31" t="n">
        <v>150</v>
      </c>
      <c r="M3724" s="31">
        <f>I3724+J3724+K3724+L3724</f>
        <v/>
      </c>
      <c r="N3724" s="31">
        <f>M3724*'Dashboard &amp; Optimisation'!$B$18/('Dashboard &amp; Optimisation'!$B$16/3.6)</f>
        <v/>
      </c>
      <c r="O3724" s="31" t="n">
        <v>649.8308831296001</v>
      </c>
      <c r="P3724" s="32" t="n">
        <v>0.4953095672830083</v>
      </c>
      <c r="Q3724" s="33" t="n">
        <v>0.2</v>
      </c>
      <c r="R3724" s="31" t="n">
        <v>628.7454953049221</v>
      </c>
      <c r="S3724" s="31">
        <f>R3724*IF(A3724=4, 2.0, 3.0)</f>
        <v/>
      </c>
      <c r="T3724" s="29">
        <f>'Dashboard &amp; Optimisation'!$B$18*U3724</f>
        <v/>
      </c>
      <c r="U3724" s="34">
        <f>MIN(1, S3724/M3724)</f>
        <v/>
      </c>
      <c r="V3724" s="34">
        <f>N3724/(N3724+O3724)</f>
        <v/>
      </c>
      <c r="W3724" s="34">
        <f>U3724*V3724</f>
        <v/>
      </c>
      <c r="X3724" s="32">
        <f>T3724/N3724</f>
        <v/>
      </c>
      <c r="Y3724" s="35">
        <f>IF(W3724=MAXIFS(W$2:W$7201, A$2:A$7201, A3724, B$2:B$7201, B3724), "OPTIMAL", "")</f>
        <v/>
      </c>
    </row>
    <row r="3725" ht="20" customHeight="1">
      <c r="A3725" s="36" t="n">
        <v>-18</v>
      </c>
      <c r="B3725" s="36" t="n">
        <v>25</v>
      </c>
      <c r="C3725" s="37" t="n">
        <v>85</v>
      </c>
      <c r="D3725" s="37" t="n">
        <v>3</v>
      </c>
      <c r="E3725" s="6" t="n">
        <v>0</v>
      </c>
      <c r="F3725" s="37" t="n">
        <v>0</v>
      </c>
      <c r="G3725" s="36" t="n">
        <v>100</v>
      </c>
      <c r="H3725" s="6" t="inlineStr">
        <is>
          <t>OFF</t>
        </is>
      </c>
      <c r="I3725" s="38" t="n">
        <v>604.2334594602274</v>
      </c>
      <c r="J3725" s="38" t="n">
        <v>4012.68388558375</v>
      </c>
      <c r="K3725" s="38" t="n">
        <v>3342.592592592593</v>
      </c>
      <c r="L3725" s="38" t="n">
        <v>150</v>
      </c>
      <c r="M3725" s="38">
        <f>I3725+J3725+K3725+L3725</f>
        <v/>
      </c>
      <c r="N3725" s="38">
        <f>M3725*'Dashboard &amp; Optimisation'!$B$18/('Dashboard &amp; Optimisation'!$B$16/3.6)</f>
        <v/>
      </c>
      <c r="O3725" s="38" t="n">
        <v>649.8308831296001</v>
      </c>
      <c r="P3725" s="39" t="n">
        <v>0.869791786322762</v>
      </c>
      <c r="Q3725" s="40" t="n">
        <v>0.2</v>
      </c>
      <c r="R3725" s="38" t="n">
        <v>358.043918220054</v>
      </c>
      <c r="S3725" s="38">
        <f>R3725*IF(A3725=4, 2.0, 3.0)</f>
        <v/>
      </c>
      <c r="T3725" s="37">
        <f>'Dashboard &amp; Optimisation'!$B$18*U3725</f>
        <v/>
      </c>
      <c r="U3725" s="26">
        <f>MIN(1, S3725/M3725)</f>
        <v/>
      </c>
      <c r="V3725" s="26">
        <f>N3725/(N3725+O3725)</f>
        <v/>
      </c>
      <c r="W3725" s="26">
        <f>U3725*V3725</f>
        <v/>
      </c>
      <c r="X3725" s="39">
        <f>T3725/N3725</f>
        <v/>
      </c>
      <c r="Y3725" s="41">
        <f>IF(W3725=MAXIFS(W$2:W$7201, A$2:A$7201, A3725, B$2:B$7201, B3725), "OPTIMAL", "")</f>
        <v/>
      </c>
    </row>
    <row r="3726" ht="20" customHeight="1">
      <c r="A3726" s="28" t="n">
        <v>-18</v>
      </c>
      <c r="B3726" s="28" t="n">
        <v>25</v>
      </c>
      <c r="C3726" s="29" t="n">
        <v>85</v>
      </c>
      <c r="D3726" s="29" t="n">
        <v>3</v>
      </c>
      <c r="E3726" s="30" t="n">
        <v>0</v>
      </c>
      <c r="F3726" s="29" t="n">
        <v>0</v>
      </c>
      <c r="G3726" s="28" t="n">
        <v>150</v>
      </c>
      <c r="H3726" s="30" t="inlineStr">
        <is>
          <t>ON</t>
        </is>
      </c>
      <c r="I3726" s="31" t="n">
        <v>604.2334594602274</v>
      </c>
      <c r="J3726" s="31" t="n">
        <v>4012.68388558375</v>
      </c>
      <c r="K3726" s="31" t="n">
        <v>3342.592592592593</v>
      </c>
      <c r="L3726" s="31" t="n">
        <v>150</v>
      </c>
      <c r="M3726" s="31">
        <f>I3726+J3726+K3726+L3726</f>
        <v/>
      </c>
      <c r="N3726" s="31">
        <f>M3726*'Dashboard &amp; Optimisation'!$B$18/('Dashboard &amp; Optimisation'!$B$16/3.6)</f>
        <v/>
      </c>
      <c r="O3726" s="31" t="n">
        <v>649.8308831296001</v>
      </c>
      <c r="P3726" s="32" t="n">
        <v>0.4962457728306077</v>
      </c>
      <c r="Q3726" s="33" t="n">
        <v>0.2</v>
      </c>
      <c r="R3726" s="31" t="n">
        <v>627.5593189121743</v>
      </c>
      <c r="S3726" s="31">
        <f>R3726*IF(A3726=4, 2.0, 3.0)</f>
        <v/>
      </c>
      <c r="T3726" s="29">
        <f>'Dashboard &amp; Optimisation'!$B$18*U3726</f>
        <v/>
      </c>
      <c r="U3726" s="34">
        <f>MIN(1, S3726/M3726)</f>
        <v/>
      </c>
      <c r="V3726" s="34">
        <f>N3726/(N3726+O3726)</f>
        <v/>
      </c>
      <c r="W3726" s="34">
        <f>U3726*V3726</f>
        <v/>
      </c>
      <c r="X3726" s="32">
        <f>T3726/N3726</f>
        <v/>
      </c>
      <c r="Y3726" s="35">
        <f>IF(W3726=MAXIFS(W$2:W$7201, A$2:A$7201, A3726, B$2:B$7201, B3726), "OPTIMAL", "")</f>
        <v/>
      </c>
    </row>
    <row r="3727" ht="20" customHeight="1">
      <c r="A3727" s="36" t="n">
        <v>-18</v>
      </c>
      <c r="B3727" s="36" t="n">
        <v>25</v>
      </c>
      <c r="C3727" s="37" t="n">
        <v>85</v>
      </c>
      <c r="D3727" s="37" t="n">
        <v>3</v>
      </c>
      <c r="E3727" s="6" t="n">
        <v>0</v>
      </c>
      <c r="F3727" s="37" t="n">
        <v>0</v>
      </c>
      <c r="G3727" s="36" t="n">
        <v>150</v>
      </c>
      <c r="H3727" s="6" t="inlineStr">
        <is>
          <t>OFF</t>
        </is>
      </c>
      <c r="I3727" s="38" t="n">
        <v>604.2334594602274</v>
      </c>
      <c r="J3727" s="38" t="n">
        <v>4012.68388558375</v>
      </c>
      <c r="K3727" s="38" t="n">
        <v>3342.592592592593</v>
      </c>
      <c r="L3727" s="38" t="n">
        <v>150</v>
      </c>
      <c r="M3727" s="38">
        <f>I3727+J3727+K3727+L3727</f>
        <v/>
      </c>
      <c r="N3727" s="38">
        <f>M3727*'Dashboard &amp; Optimisation'!$B$18/('Dashboard &amp; Optimisation'!$B$16/3.6)</f>
        <v/>
      </c>
      <c r="O3727" s="38" t="n">
        <v>649.8308831296001</v>
      </c>
      <c r="P3727" s="39" t="n">
        <v>0.8707279918703614</v>
      </c>
      <c r="Q3727" s="40" t="n">
        <v>0.2</v>
      </c>
      <c r="R3727" s="38" t="n">
        <v>357.6589498882081</v>
      </c>
      <c r="S3727" s="38">
        <f>R3727*IF(A3727=4, 2.0, 3.0)</f>
        <v/>
      </c>
      <c r="T3727" s="37">
        <f>'Dashboard &amp; Optimisation'!$B$18*U3727</f>
        <v/>
      </c>
      <c r="U3727" s="26">
        <f>MIN(1, S3727/M3727)</f>
        <v/>
      </c>
      <c r="V3727" s="26">
        <f>N3727/(N3727+O3727)</f>
        <v/>
      </c>
      <c r="W3727" s="26">
        <f>U3727*V3727</f>
        <v/>
      </c>
      <c r="X3727" s="39">
        <f>T3727/N3727</f>
        <v/>
      </c>
      <c r="Y3727" s="41">
        <f>IF(W3727=MAXIFS(W$2:W$7201, A$2:A$7201, A3727, B$2:B$7201, B3727), "OPTIMAL", "")</f>
        <v/>
      </c>
    </row>
    <row r="3728" ht="20" customHeight="1">
      <c r="A3728" s="28" t="n">
        <v>-18</v>
      </c>
      <c r="B3728" s="28" t="n">
        <v>25</v>
      </c>
      <c r="C3728" s="29" t="n">
        <v>85</v>
      </c>
      <c r="D3728" s="29" t="n">
        <v>3</v>
      </c>
      <c r="E3728" s="30" t="n">
        <v>0</v>
      </c>
      <c r="F3728" s="29" t="n">
        <v>0</v>
      </c>
      <c r="G3728" s="28" t="n">
        <v>200</v>
      </c>
      <c r="H3728" s="30" t="inlineStr">
        <is>
          <t>ON</t>
        </is>
      </c>
      <c r="I3728" s="31" t="n">
        <v>604.2334594602274</v>
      </c>
      <c r="J3728" s="31" t="n">
        <v>4012.68388558375</v>
      </c>
      <c r="K3728" s="31" t="n">
        <v>3342.592592592593</v>
      </c>
      <c r="L3728" s="31" t="n">
        <v>150</v>
      </c>
      <c r="M3728" s="31">
        <f>I3728+J3728+K3728+L3728</f>
        <v/>
      </c>
      <c r="N3728" s="31">
        <f>M3728*'Dashboard &amp; Optimisation'!$B$18/('Dashboard &amp; Optimisation'!$B$16/3.6)</f>
        <v/>
      </c>
      <c r="O3728" s="31" t="n">
        <v>649.8308831296001</v>
      </c>
      <c r="P3728" s="32" t="n">
        <v>0.4971819783782071</v>
      </c>
      <c r="Q3728" s="33" t="n">
        <v>0.2</v>
      </c>
      <c r="R3728" s="31" t="n">
        <v>626.377609716419</v>
      </c>
      <c r="S3728" s="31">
        <f>R3728*IF(A3728=4, 2.0, 3.0)</f>
        <v/>
      </c>
      <c r="T3728" s="29">
        <f>'Dashboard &amp; Optimisation'!$B$18*U3728</f>
        <v/>
      </c>
      <c r="U3728" s="34">
        <f>MIN(1, S3728/M3728)</f>
        <v/>
      </c>
      <c r="V3728" s="34">
        <f>N3728/(N3728+O3728)</f>
        <v/>
      </c>
      <c r="W3728" s="34">
        <f>U3728*V3728</f>
        <v/>
      </c>
      <c r="X3728" s="32">
        <f>T3728/N3728</f>
        <v/>
      </c>
      <c r="Y3728" s="35">
        <f>IF(W3728=MAXIFS(W$2:W$7201, A$2:A$7201, A3728, B$2:B$7201, B3728), "OPTIMAL", "")</f>
        <v/>
      </c>
    </row>
    <row r="3729" ht="20" customHeight="1">
      <c r="A3729" s="36" t="n">
        <v>-18</v>
      </c>
      <c r="B3729" s="36" t="n">
        <v>25</v>
      </c>
      <c r="C3729" s="37" t="n">
        <v>85</v>
      </c>
      <c r="D3729" s="37" t="n">
        <v>3</v>
      </c>
      <c r="E3729" s="6" t="n">
        <v>0</v>
      </c>
      <c r="F3729" s="37" t="n">
        <v>0</v>
      </c>
      <c r="G3729" s="36" t="n">
        <v>200</v>
      </c>
      <c r="H3729" s="6" t="inlineStr">
        <is>
          <t>OFF</t>
        </is>
      </c>
      <c r="I3729" s="38" t="n">
        <v>604.2334594602274</v>
      </c>
      <c r="J3729" s="38" t="n">
        <v>4012.68388558375</v>
      </c>
      <c r="K3729" s="38" t="n">
        <v>3342.592592592593</v>
      </c>
      <c r="L3729" s="38" t="n">
        <v>150</v>
      </c>
      <c r="M3729" s="38">
        <f>I3729+J3729+K3729+L3729</f>
        <v/>
      </c>
      <c r="N3729" s="38">
        <f>M3729*'Dashboard &amp; Optimisation'!$B$18/('Dashboard &amp; Optimisation'!$B$16/3.6)</f>
        <v/>
      </c>
      <c r="O3729" s="38" t="n">
        <v>649.8308831296001</v>
      </c>
      <c r="P3729" s="39" t="n">
        <v>0.8716641974179608</v>
      </c>
      <c r="Q3729" s="40" t="n">
        <v>0.2</v>
      </c>
      <c r="R3729" s="38" t="n">
        <v>357.2748085020806</v>
      </c>
      <c r="S3729" s="38">
        <f>R3729*IF(A3729=4, 2.0, 3.0)</f>
        <v/>
      </c>
      <c r="T3729" s="37">
        <f>'Dashboard &amp; Optimisation'!$B$18*U3729</f>
        <v/>
      </c>
      <c r="U3729" s="26">
        <f>MIN(1, S3729/M3729)</f>
        <v/>
      </c>
      <c r="V3729" s="26">
        <f>N3729/(N3729+O3729)</f>
        <v/>
      </c>
      <c r="W3729" s="26">
        <f>U3729*V3729</f>
        <v/>
      </c>
      <c r="X3729" s="39">
        <f>T3729/N3729</f>
        <v/>
      </c>
      <c r="Y3729" s="41">
        <f>IF(W3729=MAXIFS(W$2:W$7201, A$2:A$7201, A3729, B$2:B$7201, B3729), "OPTIMAL", "")</f>
        <v/>
      </c>
    </row>
    <row r="3730" ht="20" customHeight="1">
      <c r="A3730" s="28" t="n">
        <v>-18</v>
      </c>
      <c r="B3730" s="28" t="n">
        <v>25</v>
      </c>
      <c r="C3730" s="29" t="n">
        <v>85</v>
      </c>
      <c r="D3730" s="29" t="n">
        <v>3</v>
      </c>
      <c r="E3730" s="30" t="n">
        <v>4</v>
      </c>
      <c r="F3730" s="29" t="n">
        <v>1.5</v>
      </c>
      <c r="G3730" s="28" t="n">
        <v>50</v>
      </c>
      <c r="H3730" s="30" t="inlineStr">
        <is>
          <t>ON</t>
        </is>
      </c>
      <c r="I3730" s="31" t="n">
        <v>604.2334594602274</v>
      </c>
      <c r="J3730" s="31" t="n">
        <v>4012.68388558375</v>
      </c>
      <c r="K3730" s="31" t="n">
        <v>3342.592592592593</v>
      </c>
      <c r="L3730" s="31" t="n">
        <v>150</v>
      </c>
      <c r="M3730" s="31">
        <f>I3730+J3730+K3730+L3730</f>
        <v/>
      </c>
      <c r="N3730" s="31">
        <f>M3730*'Dashboard &amp; Optimisation'!$B$18/('Dashboard &amp; Optimisation'!$B$16/3.6)</f>
        <v/>
      </c>
      <c r="O3730" s="31" t="n">
        <v>920.5378768175613</v>
      </c>
      <c r="P3730" s="32" t="n">
        <v>0.07867049281402441</v>
      </c>
      <c r="Q3730" s="33" t="n">
        <v>8.12180634212946</v>
      </c>
      <c r="R3730" s="31" t="n">
        <v>4117.864660623003</v>
      </c>
      <c r="S3730" s="31">
        <f>R3730*IF(A3730=4, 2.0, 3.0)</f>
        <v/>
      </c>
      <c r="T3730" s="29">
        <f>'Dashboard &amp; Optimisation'!$B$18*U3730</f>
        <v/>
      </c>
      <c r="U3730" s="34">
        <f>MIN(1, S3730/M3730)</f>
        <v/>
      </c>
      <c r="V3730" s="34">
        <f>N3730/(N3730+O3730)</f>
        <v/>
      </c>
      <c r="W3730" s="34">
        <f>U3730*V3730</f>
        <v/>
      </c>
      <c r="X3730" s="32">
        <f>T3730/N3730</f>
        <v/>
      </c>
      <c r="Y3730" s="35">
        <f>IF(W3730=MAXIFS(W$2:W$7201, A$2:A$7201, A3730, B$2:B$7201, B3730), "OPTIMAL", "")</f>
        <v/>
      </c>
    </row>
    <row r="3731" ht="20" customHeight="1">
      <c r="A3731" s="36" t="n">
        <v>-18</v>
      </c>
      <c r="B3731" s="36" t="n">
        <v>25</v>
      </c>
      <c r="C3731" s="37" t="n">
        <v>85</v>
      </c>
      <c r="D3731" s="37" t="n">
        <v>3</v>
      </c>
      <c r="E3731" s="6" t="n">
        <v>4</v>
      </c>
      <c r="F3731" s="37" t="n">
        <v>1.5</v>
      </c>
      <c r="G3731" s="36" t="n">
        <v>50</v>
      </c>
      <c r="H3731" s="6" t="inlineStr">
        <is>
          <t>OFF</t>
        </is>
      </c>
      <c r="I3731" s="38" t="n">
        <v>604.2334594602274</v>
      </c>
      <c r="J3731" s="38" t="n">
        <v>4012.68388558375</v>
      </c>
      <c r="K3731" s="38" t="n">
        <v>3342.592592592593</v>
      </c>
      <c r="L3731" s="38" t="n">
        <v>150</v>
      </c>
      <c r="M3731" s="38">
        <f>I3731+J3731+K3731+L3731</f>
        <v/>
      </c>
      <c r="N3731" s="38">
        <f>M3731*'Dashboard &amp; Optimisation'!$B$18/('Dashboard &amp; Optimisation'!$B$16/3.6)</f>
        <v/>
      </c>
      <c r="O3731" s="38" t="n">
        <v>920.5378768175613</v>
      </c>
      <c r="P3731" s="39" t="n">
        <v>0.3411187711487441</v>
      </c>
      <c r="Q3731" s="40" t="n">
        <v>8.12180634212946</v>
      </c>
      <c r="R3731" s="38" t="n">
        <v>949.6822502664545</v>
      </c>
      <c r="S3731" s="38">
        <f>R3731*IF(A3731=4, 2.0, 3.0)</f>
        <v/>
      </c>
      <c r="T3731" s="37">
        <f>'Dashboard &amp; Optimisation'!$B$18*U3731</f>
        <v/>
      </c>
      <c r="U3731" s="26">
        <f>MIN(1, S3731/M3731)</f>
        <v/>
      </c>
      <c r="V3731" s="26">
        <f>N3731/(N3731+O3731)</f>
        <v/>
      </c>
      <c r="W3731" s="26">
        <f>U3731*V3731</f>
        <v/>
      </c>
      <c r="X3731" s="39">
        <f>T3731/N3731</f>
        <v/>
      </c>
      <c r="Y3731" s="41">
        <f>IF(W3731=MAXIFS(W$2:W$7201, A$2:A$7201, A3731, B$2:B$7201, B3731), "OPTIMAL", "")</f>
        <v/>
      </c>
    </row>
    <row r="3732" ht="20" customHeight="1">
      <c r="A3732" s="28" t="n">
        <v>-18</v>
      </c>
      <c r="B3732" s="28" t="n">
        <v>25</v>
      </c>
      <c r="C3732" s="29" t="n">
        <v>85</v>
      </c>
      <c r="D3732" s="29" t="n">
        <v>3</v>
      </c>
      <c r="E3732" s="30" t="n">
        <v>4</v>
      </c>
      <c r="F3732" s="29" t="n">
        <v>1.5</v>
      </c>
      <c r="G3732" s="28" t="n">
        <v>100</v>
      </c>
      <c r="H3732" s="30" t="inlineStr">
        <is>
          <t>ON</t>
        </is>
      </c>
      <c r="I3732" s="31" t="n">
        <v>604.2334594602274</v>
      </c>
      <c r="J3732" s="31" t="n">
        <v>4012.68388558375</v>
      </c>
      <c r="K3732" s="31" t="n">
        <v>3342.592592592593</v>
      </c>
      <c r="L3732" s="31" t="n">
        <v>150</v>
      </c>
      <c r="M3732" s="31">
        <f>I3732+J3732+K3732+L3732</f>
        <v/>
      </c>
      <c r="N3732" s="31">
        <f>M3732*'Dashboard &amp; Optimisation'!$B$18/('Dashboard &amp; Optimisation'!$B$16/3.6)</f>
        <v/>
      </c>
      <c r="O3732" s="31" t="n">
        <v>920.5378768175613</v>
      </c>
      <c r="P3732" s="32" t="n">
        <v>0.07960669836162382</v>
      </c>
      <c r="Q3732" s="33" t="n">
        <v>8.12180634212946</v>
      </c>
      <c r="R3732" s="31" t="n">
        <v>4069.436980303613</v>
      </c>
      <c r="S3732" s="31">
        <f>R3732*IF(A3732=4, 2.0, 3.0)</f>
        <v/>
      </c>
      <c r="T3732" s="29">
        <f>'Dashboard &amp; Optimisation'!$B$18*U3732</f>
        <v/>
      </c>
      <c r="U3732" s="34">
        <f>MIN(1, S3732/M3732)</f>
        <v/>
      </c>
      <c r="V3732" s="34">
        <f>N3732/(N3732+O3732)</f>
        <v/>
      </c>
      <c r="W3732" s="34">
        <f>U3732*V3732</f>
        <v/>
      </c>
      <c r="X3732" s="32">
        <f>T3732/N3732</f>
        <v/>
      </c>
      <c r="Y3732" s="35">
        <f>IF(W3732=MAXIFS(W$2:W$7201, A$2:A$7201, A3732, B$2:B$7201, B3732), "OPTIMAL", "")</f>
        <v/>
      </c>
    </row>
    <row r="3733" ht="20" customHeight="1">
      <c r="A3733" s="36" t="n">
        <v>-18</v>
      </c>
      <c r="B3733" s="36" t="n">
        <v>25</v>
      </c>
      <c r="C3733" s="37" t="n">
        <v>85</v>
      </c>
      <c r="D3733" s="37" t="n">
        <v>3</v>
      </c>
      <c r="E3733" s="6" t="n">
        <v>4</v>
      </c>
      <c r="F3733" s="37" t="n">
        <v>1.5</v>
      </c>
      <c r="G3733" s="36" t="n">
        <v>100</v>
      </c>
      <c r="H3733" s="6" t="inlineStr">
        <is>
          <t>OFF</t>
        </is>
      </c>
      <c r="I3733" s="38" t="n">
        <v>604.2334594602274</v>
      </c>
      <c r="J3733" s="38" t="n">
        <v>4012.68388558375</v>
      </c>
      <c r="K3733" s="38" t="n">
        <v>3342.592592592593</v>
      </c>
      <c r="L3733" s="38" t="n">
        <v>150</v>
      </c>
      <c r="M3733" s="38">
        <f>I3733+J3733+K3733+L3733</f>
        <v/>
      </c>
      <c r="N3733" s="38">
        <f>M3733*'Dashboard &amp; Optimisation'!$B$18/('Dashboard &amp; Optimisation'!$B$16/3.6)</f>
        <v/>
      </c>
      <c r="O3733" s="38" t="n">
        <v>920.5378768175613</v>
      </c>
      <c r="P3733" s="39" t="n">
        <v>0.3420549766963435</v>
      </c>
      <c r="Q3733" s="40" t="n">
        <v>8.12180634212946</v>
      </c>
      <c r="R3733" s="38" t="n">
        <v>947.0829669590072</v>
      </c>
      <c r="S3733" s="38">
        <f>R3733*IF(A3733=4, 2.0, 3.0)</f>
        <v/>
      </c>
      <c r="T3733" s="37">
        <f>'Dashboard &amp; Optimisation'!$B$18*U3733</f>
        <v/>
      </c>
      <c r="U3733" s="26">
        <f>MIN(1, S3733/M3733)</f>
        <v/>
      </c>
      <c r="V3733" s="26">
        <f>N3733/(N3733+O3733)</f>
        <v/>
      </c>
      <c r="W3733" s="26">
        <f>U3733*V3733</f>
        <v/>
      </c>
      <c r="X3733" s="39">
        <f>T3733/N3733</f>
        <v/>
      </c>
      <c r="Y3733" s="41">
        <f>IF(W3733=MAXIFS(W$2:W$7201, A$2:A$7201, A3733, B$2:B$7201, B3733), "OPTIMAL", "")</f>
        <v/>
      </c>
    </row>
    <row r="3734" ht="20" customHeight="1">
      <c r="A3734" s="28" t="n">
        <v>-18</v>
      </c>
      <c r="B3734" s="28" t="n">
        <v>25</v>
      </c>
      <c r="C3734" s="29" t="n">
        <v>85</v>
      </c>
      <c r="D3734" s="29" t="n">
        <v>3</v>
      </c>
      <c r="E3734" s="30" t="n">
        <v>4</v>
      </c>
      <c r="F3734" s="29" t="n">
        <v>1.5</v>
      </c>
      <c r="G3734" s="28" t="n">
        <v>150</v>
      </c>
      <c r="H3734" s="30" t="inlineStr">
        <is>
          <t>ON</t>
        </is>
      </c>
      <c r="I3734" s="31" t="n">
        <v>604.2334594602274</v>
      </c>
      <c r="J3734" s="31" t="n">
        <v>4012.68388558375</v>
      </c>
      <c r="K3734" s="31" t="n">
        <v>3342.592592592593</v>
      </c>
      <c r="L3734" s="31" t="n">
        <v>150</v>
      </c>
      <c r="M3734" s="31">
        <f>I3734+J3734+K3734+L3734</f>
        <v/>
      </c>
      <c r="N3734" s="31">
        <f>M3734*'Dashboard &amp; Optimisation'!$B$18/('Dashboard &amp; Optimisation'!$B$16/3.6)</f>
        <v/>
      </c>
      <c r="O3734" s="31" t="n">
        <v>920.5378768175613</v>
      </c>
      <c r="P3734" s="32" t="n">
        <v>0.0805429039092232</v>
      </c>
      <c r="Q3734" s="33" t="n">
        <v>8.12180634212946</v>
      </c>
      <c r="R3734" s="31" t="n">
        <v>4022.135116431655</v>
      </c>
      <c r="S3734" s="31">
        <f>R3734*IF(A3734=4, 2.0, 3.0)</f>
        <v/>
      </c>
      <c r="T3734" s="29">
        <f>'Dashboard &amp; Optimisation'!$B$18*U3734</f>
        <v/>
      </c>
      <c r="U3734" s="34">
        <f>MIN(1, S3734/M3734)</f>
        <v/>
      </c>
      <c r="V3734" s="34">
        <f>N3734/(N3734+O3734)</f>
        <v/>
      </c>
      <c r="W3734" s="34">
        <f>U3734*V3734</f>
        <v/>
      </c>
      <c r="X3734" s="32">
        <f>T3734/N3734</f>
        <v/>
      </c>
      <c r="Y3734" s="35">
        <f>IF(W3734=MAXIFS(W$2:W$7201, A$2:A$7201, A3734, B$2:B$7201, B3734), "OPTIMAL", "")</f>
        <v/>
      </c>
    </row>
    <row r="3735" ht="20" customHeight="1">
      <c r="A3735" s="36" t="n">
        <v>-18</v>
      </c>
      <c r="B3735" s="36" t="n">
        <v>25</v>
      </c>
      <c r="C3735" s="37" t="n">
        <v>85</v>
      </c>
      <c r="D3735" s="37" t="n">
        <v>3</v>
      </c>
      <c r="E3735" s="6" t="n">
        <v>4</v>
      </c>
      <c r="F3735" s="37" t="n">
        <v>1.5</v>
      </c>
      <c r="G3735" s="36" t="n">
        <v>150</v>
      </c>
      <c r="H3735" s="6" t="inlineStr">
        <is>
          <t>OFF</t>
        </is>
      </c>
      <c r="I3735" s="38" t="n">
        <v>604.2334594602274</v>
      </c>
      <c r="J3735" s="38" t="n">
        <v>4012.68388558375</v>
      </c>
      <c r="K3735" s="38" t="n">
        <v>3342.592592592593</v>
      </c>
      <c r="L3735" s="38" t="n">
        <v>150</v>
      </c>
      <c r="M3735" s="38">
        <f>I3735+J3735+K3735+L3735</f>
        <v/>
      </c>
      <c r="N3735" s="38">
        <f>M3735*'Dashboard &amp; Optimisation'!$B$18/('Dashboard &amp; Optimisation'!$B$16/3.6)</f>
        <v/>
      </c>
      <c r="O3735" s="38" t="n">
        <v>920.5378768175613</v>
      </c>
      <c r="P3735" s="39" t="n">
        <v>0.3429911822439429</v>
      </c>
      <c r="Q3735" s="40" t="n">
        <v>8.12180634212946</v>
      </c>
      <c r="R3735" s="38" t="n">
        <v>944.4978733076102</v>
      </c>
      <c r="S3735" s="38">
        <f>R3735*IF(A3735=4, 2.0, 3.0)</f>
        <v/>
      </c>
      <c r="T3735" s="37">
        <f>'Dashboard &amp; Optimisation'!$B$18*U3735</f>
        <v/>
      </c>
      <c r="U3735" s="26">
        <f>MIN(1, S3735/M3735)</f>
        <v/>
      </c>
      <c r="V3735" s="26">
        <f>N3735/(N3735+O3735)</f>
        <v/>
      </c>
      <c r="W3735" s="26">
        <f>U3735*V3735</f>
        <v/>
      </c>
      <c r="X3735" s="39">
        <f>T3735/N3735</f>
        <v/>
      </c>
      <c r="Y3735" s="41">
        <f>IF(W3735=MAXIFS(W$2:W$7201, A$2:A$7201, A3735, B$2:B$7201, B3735), "OPTIMAL", "")</f>
        <v/>
      </c>
    </row>
    <row r="3736" ht="20" customHeight="1">
      <c r="A3736" s="28" t="n">
        <v>-18</v>
      </c>
      <c r="B3736" s="28" t="n">
        <v>25</v>
      </c>
      <c r="C3736" s="29" t="n">
        <v>85</v>
      </c>
      <c r="D3736" s="29" t="n">
        <v>3</v>
      </c>
      <c r="E3736" s="30" t="n">
        <v>4</v>
      </c>
      <c r="F3736" s="29" t="n">
        <v>1.5</v>
      </c>
      <c r="G3736" s="28" t="n">
        <v>200</v>
      </c>
      <c r="H3736" s="30" t="inlineStr">
        <is>
          <t>ON</t>
        </is>
      </c>
      <c r="I3736" s="31" t="n">
        <v>604.2334594602274</v>
      </c>
      <c r="J3736" s="31" t="n">
        <v>4012.68388558375</v>
      </c>
      <c r="K3736" s="31" t="n">
        <v>3342.592592592593</v>
      </c>
      <c r="L3736" s="31" t="n">
        <v>150</v>
      </c>
      <c r="M3736" s="31">
        <f>I3736+J3736+K3736+L3736</f>
        <v/>
      </c>
      <c r="N3736" s="31">
        <f>M3736*'Dashboard &amp; Optimisation'!$B$18/('Dashboard &amp; Optimisation'!$B$16/3.6)</f>
        <v/>
      </c>
      <c r="O3736" s="31" t="n">
        <v>920.5378768175613</v>
      </c>
      <c r="P3736" s="32" t="n">
        <v>0.08147910945682257</v>
      </c>
      <c r="Q3736" s="33" t="n">
        <v>8.12180634212946</v>
      </c>
      <c r="R3736" s="31" t="n">
        <v>3975.920261675627</v>
      </c>
      <c r="S3736" s="31">
        <f>R3736*IF(A3736=4, 2.0, 3.0)</f>
        <v/>
      </c>
      <c r="T3736" s="29">
        <f>'Dashboard &amp; Optimisation'!$B$18*U3736</f>
        <v/>
      </c>
      <c r="U3736" s="34">
        <f>MIN(1, S3736/M3736)</f>
        <v/>
      </c>
      <c r="V3736" s="34">
        <f>N3736/(N3736+O3736)</f>
        <v/>
      </c>
      <c r="W3736" s="34">
        <f>U3736*V3736</f>
        <v/>
      </c>
      <c r="X3736" s="32">
        <f>T3736/N3736</f>
        <v/>
      </c>
      <c r="Y3736" s="35">
        <f>IF(W3736=MAXIFS(W$2:W$7201, A$2:A$7201, A3736, B$2:B$7201, B3736), "OPTIMAL", "")</f>
        <v/>
      </c>
    </row>
    <row r="3737" ht="20" customHeight="1">
      <c r="A3737" s="36" t="n">
        <v>-18</v>
      </c>
      <c r="B3737" s="36" t="n">
        <v>25</v>
      </c>
      <c r="C3737" s="37" t="n">
        <v>85</v>
      </c>
      <c r="D3737" s="37" t="n">
        <v>3</v>
      </c>
      <c r="E3737" s="6" t="n">
        <v>4</v>
      </c>
      <c r="F3737" s="37" t="n">
        <v>1.5</v>
      </c>
      <c r="G3737" s="36" t="n">
        <v>200</v>
      </c>
      <c r="H3737" s="6" t="inlineStr">
        <is>
          <t>OFF</t>
        </is>
      </c>
      <c r="I3737" s="38" t="n">
        <v>604.2334594602274</v>
      </c>
      <c r="J3737" s="38" t="n">
        <v>4012.68388558375</v>
      </c>
      <c r="K3737" s="38" t="n">
        <v>3342.592592592593</v>
      </c>
      <c r="L3737" s="38" t="n">
        <v>150</v>
      </c>
      <c r="M3737" s="38">
        <f>I3737+J3737+K3737+L3737</f>
        <v/>
      </c>
      <c r="N3737" s="38">
        <f>M3737*'Dashboard &amp; Optimisation'!$B$18/('Dashboard &amp; Optimisation'!$B$16/3.6)</f>
        <v/>
      </c>
      <c r="O3737" s="38" t="n">
        <v>920.5378768175613</v>
      </c>
      <c r="P3737" s="39" t="n">
        <v>0.3439273877915423</v>
      </c>
      <c r="Q3737" s="40" t="n">
        <v>8.12180634212946</v>
      </c>
      <c r="R3737" s="38" t="n">
        <v>941.9268534351761</v>
      </c>
      <c r="S3737" s="38">
        <f>R3737*IF(A3737=4, 2.0, 3.0)</f>
        <v/>
      </c>
      <c r="T3737" s="37">
        <f>'Dashboard &amp; Optimisation'!$B$18*U3737</f>
        <v/>
      </c>
      <c r="U3737" s="26">
        <f>MIN(1, S3737/M3737)</f>
        <v/>
      </c>
      <c r="V3737" s="26">
        <f>N3737/(N3737+O3737)</f>
        <v/>
      </c>
      <c r="W3737" s="26">
        <f>U3737*V3737</f>
        <v/>
      </c>
      <c r="X3737" s="39">
        <f>T3737/N3737</f>
        <v/>
      </c>
      <c r="Y3737" s="41">
        <f>IF(W3737=MAXIFS(W$2:W$7201, A$2:A$7201, A3737, B$2:B$7201, B3737), "OPTIMAL", "")</f>
        <v/>
      </c>
    </row>
    <row r="3738" ht="20" customHeight="1">
      <c r="A3738" s="28" t="n">
        <v>-18</v>
      </c>
      <c r="B3738" s="28" t="n">
        <v>25</v>
      </c>
      <c r="C3738" s="29" t="n">
        <v>85</v>
      </c>
      <c r="D3738" s="29" t="n">
        <v>3</v>
      </c>
      <c r="E3738" s="30" t="n">
        <v>4</v>
      </c>
      <c r="F3738" s="29" t="n">
        <v>2</v>
      </c>
      <c r="G3738" s="28" t="n">
        <v>50</v>
      </c>
      <c r="H3738" s="30" t="inlineStr">
        <is>
          <t>ON</t>
        </is>
      </c>
      <c r="I3738" s="31" t="n">
        <v>604.2334594602274</v>
      </c>
      <c r="J3738" s="31" t="n">
        <v>4012.68388558375</v>
      </c>
      <c r="K3738" s="31" t="n">
        <v>3342.592592592593</v>
      </c>
      <c r="L3738" s="31" t="n">
        <v>150</v>
      </c>
      <c r="M3738" s="31">
        <f>I3738+J3738+K3738+L3738</f>
        <v/>
      </c>
      <c r="N3738" s="31">
        <f>M3738*'Dashboard &amp; Optimisation'!$B$18/('Dashboard &amp; Optimisation'!$B$16/3.6)</f>
        <v/>
      </c>
      <c r="O3738" s="31" t="n">
        <v>1015.680449146366</v>
      </c>
      <c r="P3738" s="32" t="n">
        <v>0.07651805826867879</v>
      </c>
      <c r="Q3738" s="33" t="n">
        <v>10.76240845617261</v>
      </c>
      <c r="R3738" s="31" t="n">
        <v>4291.255079193098</v>
      </c>
      <c r="S3738" s="31">
        <f>R3738*IF(A3738=4, 2.0, 3.0)</f>
        <v/>
      </c>
      <c r="T3738" s="29">
        <f>'Dashboard &amp; Optimisation'!$B$18*U3738</f>
        <v/>
      </c>
      <c r="U3738" s="34">
        <f>MIN(1, S3738/M3738)</f>
        <v/>
      </c>
      <c r="V3738" s="34">
        <f>N3738/(N3738+O3738)</f>
        <v/>
      </c>
      <c r="W3738" s="34">
        <f>U3738*V3738</f>
        <v/>
      </c>
      <c r="X3738" s="32">
        <f>T3738/N3738</f>
        <v/>
      </c>
      <c r="Y3738" s="35">
        <f>IF(W3738=MAXIFS(W$2:W$7201, A$2:A$7201, A3738, B$2:B$7201, B3738), "OPTIMAL", "")</f>
        <v/>
      </c>
    </row>
    <row r="3739" ht="20" customHeight="1">
      <c r="A3739" s="36" t="n">
        <v>-18</v>
      </c>
      <c r="B3739" s="36" t="n">
        <v>25</v>
      </c>
      <c r="C3739" s="37" t="n">
        <v>85</v>
      </c>
      <c r="D3739" s="37" t="n">
        <v>3</v>
      </c>
      <c r="E3739" s="6" t="n">
        <v>4</v>
      </c>
      <c r="F3739" s="37" t="n">
        <v>2</v>
      </c>
      <c r="G3739" s="36" t="n">
        <v>50</v>
      </c>
      <c r="H3739" s="6" t="inlineStr">
        <is>
          <t>OFF</t>
        </is>
      </c>
      <c r="I3739" s="38" t="n">
        <v>604.2334594602274</v>
      </c>
      <c r="J3739" s="38" t="n">
        <v>4012.68388558375</v>
      </c>
      <c r="K3739" s="38" t="n">
        <v>3342.592592592593</v>
      </c>
      <c r="L3739" s="38" t="n">
        <v>150</v>
      </c>
      <c r="M3739" s="38">
        <f>I3739+J3739+K3739+L3739</f>
        <v/>
      </c>
      <c r="N3739" s="38">
        <f>M3739*'Dashboard &amp; Optimisation'!$B$18/('Dashboard &amp; Optimisation'!$B$16/3.6)</f>
        <v/>
      </c>
      <c r="O3739" s="38" t="n">
        <v>1015.680449146366</v>
      </c>
      <c r="P3739" s="39" t="n">
        <v>0.3403487865638687</v>
      </c>
      <c r="Q3739" s="40" t="n">
        <v>10.76240845617261</v>
      </c>
      <c r="R3739" s="38" t="n">
        <v>964.7706093226885</v>
      </c>
      <c r="S3739" s="38">
        <f>R3739*IF(A3739=4, 2.0, 3.0)</f>
        <v/>
      </c>
      <c r="T3739" s="37">
        <f>'Dashboard &amp; Optimisation'!$B$18*U3739</f>
        <v/>
      </c>
      <c r="U3739" s="26">
        <f>MIN(1, S3739/M3739)</f>
        <v/>
      </c>
      <c r="V3739" s="26">
        <f>N3739/(N3739+O3739)</f>
        <v/>
      </c>
      <c r="W3739" s="26">
        <f>U3739*V3739</f>
        <v/>
      </c>
      <c r="X3739" s="39">
        <f>T3739/N3739</f>
        <v/>
      </c>
      <c r="Y3739" s="41">
        <f>IF(W3739=MAXIFS(W$2:W$7201, A$2:A$7201, A3739, B$2:B$7201, B3739), "OPTIMAL", "")</f>
        <v/>
      </c>
    </row>
    <row r="3740" ht="20" customHeight="1">
      <c r="A3740" s="28" t="n">
        <v>-18</v>
      </c>
      <c r="B3740" s="28" t="n">
        <v>25</v>
      </c>
      <c r="C3740" s="29" t="n">
        <v>85</v>
      </c>
      <c r="D3740" s="29" t="n">
        <v>3</v>
      </c>
      <c r="E3740" s="30" t="n">
        <v>4</v>
      </c>
      <c r="F3740" s="29" t="n">
        <v>2</v>
      </c>
      <c r="G3740" s="28" t="n">
        <v>100</v>
      </c>
      <c r="H3740" s="30" t="inlineStr">
        <is>
          <t>ON</t>
        </is>
      </c>
      <c r="I3740" s="31" t="n">
        <v>604.2334594602274</v>
      </c>
      <c r="J3740" s="31" t="n">
        <v>4012.68388558375</v>
      </c>
      <c r="K3740" s="31" t="n">
        <v>3342.592592592593</v>
      </c>
      <c r="L3740" s="31" t="n">
        <v>150</v>
      </c>
      <c r="M3740" s="31">
        <f>I3740+J3740+K3740+L3740</f>
        <v/>
      </c>
      <c r="N3740" s="31">
        <f>M3740*'Dashboard &amp; Optimisation'!$B$18/('Dashboard &amp; Optimisation'!$B$16/3.6)</f>
        <v/>
      </c>
      <c r="O3740" s="31" t="n">
        <v>1015.680449146366</v>
      </c>
      <c r="P3740" s="32" t="n">
        <v>0.07745426381627818</v>
      </c>
      <c r="Q3740" s="33" t="n">
        <v>10.76240845617261</v>
      </c>
      <c r="R3740" s="31" t="n">
        <v>4239.385800300536</v>
      </c>
      <c r="S3740" s="31">
        <f>R3740*IF(A3740=4, 2.0, 3.0)</f>
        <v/>
      </c>
      <c r="T3740" s="29">
        <f>'Dashboard &amp; Optimisation'!$B$18*U3740</f>
        <v/>
      </c>
      <c r="U3740" s="34">
        <f>MIN(1, S3740/M3740)</f>
        <v/>
      </c>
      <c r="V3740" s="34">
        <f>N3740/(N3740+O3740)</f>
        <v/>
      </c>
      <c r="W3740" s="34">
        <f>U3740*V3740</f>
        <v/>
      </c>
      <c r="X3740" s="32">
        <f>T3740/N3740</f>
        <v/>
      </c>
      <c r="Y3740" s="35">
        <f>IF(W3740=MAXIFS(W$2:W$7201, A$2:A$7201, A3740, B$2:B$7201, B3740), "OPTIMAL", "")</f>
        <v/>
      </c>
    </row>
    <row r="3741" ht="20" customHeight="1">
      <c r="A3741" s="36" t="n">
        <v>-18</v>
      </c>
      <c r="B3741" s="36" t="n">
        <v>25</v>
      </c>
      <c r="C3741" s="37" t="n">
        <v>85</v>
      </c>
      <c r="D3741" s="37" t="n">
        <v>3</v>
      </c>
      <c r="E3741" s="6" t="n">
        <v>4</v>
      </c>
      <c r="F3741" s="37" t="n">
        <v>2</v>
      </c>
      <c r="G3741" s="36" t="n">
        <v>100</v>
      </c>
      <c r="H3741" s="6" t="inlineStr">
        <is>
          <t>OFF</t>
        </is>
      </c>
      <c r="I3741" s="38" t="n">
        <v>604.2334594602274</v>
      </c>
      <c r="J3741" s="38" t="n">
        <v>4012.68388558375</v>
      </c>
      <c r="K3741" s="38" t="n">
        <v>3342.592592592593</v>
      </c>
      <c r="L3741" s="38" t="n">
        <v>150</v>
      </c>
      <c r="M3741" s="38">
        <f>I3741+J3741+K3741+L3741</f>
        <v/>
      </c>
      <c r="N3741" s="38">
        <f>M3741*'Dashboard &amp; Optimisation'!$B$18/('Dashboard &amp; Optimisation'!$B$16/3.6)</f>
        <v/>
      </c>
      <c r="O3741" s="38" t="n">
        <v>1015.680449146366</v>
      </c>
      <c r="P3741" s="39" t="n">
        <v>0.3412849921114681</v>
      </c>
      <c r="Q3741" s="40" t="n">
        <v>10.76240845617261</v>
      </c>
      <c r="R3741" s="38" t="n">
        <v>962.1240716269619</v>
      </c>
      <c r="S3741" s="38">
        <f>R3741*IF(A3741=4, 2.0, 3.0)</f>
        <v/>
      </c>
      <c r="T3741" s="37">
        <f>'Dashboard &amp; Optimisation'!$B$18*U3741</f>
        <v/>
      </c>
      <c r="U3741" s="26">
        <f>MIN(1, S3741/M3741)</f>
        <v/>
      </c>
      <c r="V3741" s="26">
        <f>N3741/(N3741+O3741)</f>
        <v/>
      </c>
      <c r="W3741" s="26">
        <f>U3741*V3741</f>
        <v/>
      </c>
      <c r="X3741" s="39">
        <f>T3741/N3741</f>
        <v/>
      </c>
      <c r="Y3741" s="41">
        <f>IF(W3741=MAXIFS(W$2:W$7201, A$2:A$7201, A3741, B$2:B$7201, B3741), "OPTIMAL", "")</f>
        <v/>
      </c>
    </row>
    <row r="3742" ht="20" customHeight="1">
      <c r="A3742" s="28" t="n">
        <v>-18</v>
      </c>
      <c r="B3742" s="28" t="n">
        <v>25</v>
      </c>
      <c r="C3742" s="29" t="n">
        <v>85</v>
      </c>
      <c r="D3742" s="29" t="n">
        <v>3</v>
      </c>
      <c r="E3742" s="30" t="n">
        <v>4</v>
      </c>
      <c r="F3742" s="29" t="n">
        <v>2</v>
      </c>
      <c r="G3742" s="28" t="n">
        <v>150</v>
      </c>
      <c r="H3742" s="30" t="inlineStr">
        <is>
          <t>ON</t>
        </is>
      </c>
      <c r="I3742" s="31" t="n">
        <v>604.2334594602274</v>
      </c>
      <c r="J3742" s="31" t="n">
        <v>4012.68388558375</v>
      </c>
      <c r="K3742" s="31" t="n">
        <v>3342.592592592593</v>
      </c>
      <c r="L3742" s="31" t="n">
        <v>150</v>
      </c>
      <c r="M3742" s="31">
        <f>I3742+J3742+K3742+L3742</f>
        <v/>
      </c>
      <c r="N3742" s="31">
        <f>M3742*'Dashboard &amp; Optimisation'!$B$18/('Dashboard &amp; Optimisation'!$B$16/3.6)</f>
        <v/>
      </c>
      <c r="O3742" s="31" t="n">
        <v>1015.680449146366</v>
      </c>
      <c r="P3742" s="32" t="n">
        <v>0.07839046936387756</v>
      </c>
      <c r="Q3742" s="33" t="n">
        <v>10.76240845617261</v>
      </c>
      <c r="R3742" s="31" t="n">
        <v>4188.75545535092</v>
      </c>
      <c r="S3742" s="31">
        <f>R3742*IF(A3742=4, 2.0, 3.0)</f>
        <v/>
      </c>
      <c r="T3742" s="29">
        <f>'Dashboard &amp; Optimisation'!$B$18*U3742</f>
        <v/>
      </c>
      <c r="U3742" s="34">
        <f>MIN(1, S3742/M3742)</f>
        <v/>
      </c>
      <c r="V3742" s="34">
        <f>N3742/(N3742+O3742)</f>
        <v/>
      </c>
      <c r="W3742" s="34">
        <f>U3742*V3742</f>
        <v/>
      </c>
      <c r="X3742" s="32">
        <f>T3742/N3742</f>
        <v/>
      </c>
      <c r="Y3742" s="35">
        <f>IF(W3742=MAXIFS(W$2:W$7201, A$2:A$7201, A3742, B$2:B$7201, B3742), "OPTIMAL", "")</f>
        <v/>
      </c>
    </row>
    <row r="3743" ht="20" customHeight="1">
      <c r="A3743" s="36" t="n">
        <v>-18</v>
      </c>
      <c r="B3743" s="36" t="n">
        <v>25</v>
      </c>
      <c r="C3743" s="37" t="n">
        <v>85</v>
      </c>
      <c r="D3743" s="37" t="n">
        <v>3</v>
      </c>
      <c r="E3743" s="6" t="n">
        <v>4</v>
      </c>
      <c r="F3743" s="37" t="n">
        <v>2</v>
      </c>
      <c r="G3743" s="36" t="n">
        <v>150</v>
      </c>
      <c r="H3743" s="6" t="inlineStr">
        <is>
          <t>OFF</t>
        </is>
      </c>
      <c r="I3743" s="38" t="n">
        <v>604.2334594602274</v>
      </c>
      <c r="J3743" s="38" t="n">
        <v>4012.68388558375</v>
      </c>
      <c r="K3743" s="38" t="n">
        <v>3342.592592592593</v>
      </c>
      <c r="L3743" s="38" t="n">
        <v>150</v>
      </c>
      <c r="M3743" s="38">
        <f>I3743+J3743+K3743+L3743</f>
        <v/>
      </c>
      <c r="N3743" s="38">
        <f>M3743*'Dashboard &amp; Optimisation'!$B$18/('Dashboard &amp; Optimisation'!$B$16/3.6)</f>
        <v/>
      </c>
      <c r="O3743" s="38" t="n">
        <v>1015.680449146366</v>
      </c>
      <c r="P3743" s="39" t="n">
        <v>0.3422211976590676</v>
      </c>
      <c r="Q3743" s="40" t="n">
        <v>10.76240845617261</v>
      </c>
      <c r="R3743" s="38" t="n">
        <v>959.4920140586477</v>
      </c>
      <c r="S3743" s="38">
        <f>R3743*IF(A3743=4, 2.0, 3.0)</f>
        <v/>
      </c>
      <c r="T3743" s="37">
        <f>'Dashboard &amp; Optimisation'!$B$18*U3743</f>
        <v/>
      </c>
      <c r="U3743" s="26">
        <f>MIN(1, S3743/M3743)</f>
        <v/>
      </c>
      <c r="V3743" s="26">
        <f>N3743/(N3743+O3743)</f>
        <v/>
      </c>
      <c r="W3743" s="26">
        <f>U3743*V3743</f>
        <v/>
      </c>
      <c r="X3743" s="39">
        <f>T3743/N3743</f>
        <v/>
      </c>
      <c r="Y3743" s="41">
        <f>IF(W3743=MAXIFS(W$2:W$7201, A$2:A$7201, A3743, B$2:B$7201, B3743), "OPTIMAL", "")</f>
        <v/>
      </c>
    </row>
    <row r="3744" ht="20" customHeight="1">
      <c r="A3744" s="28" t="n">
        <v>-18</v>
      </c>
      <c r="B3744" s="28" t="n">
        <v>25</v>
      </c>
      <c r="C3744" s="29" t="n">
        <v>85</v>
      </c>
      <c r="D3744" s="29" t="n">
        <v>3</v>
      </c>
      <c r="E3744" s="30" t="n">
        <v>4</v>
      </c>
      <c r="F3744" s="29" t="n">
        <v>2</v>
      </c>
      <c r="G3744" s="28" t="n">
        <v>200</v>
      </c>
      <c r="H3744" s="30" t="inlineStr">
        <is>
          <t>ON</t>
        </is>
      </c>
      <c r="I3744" s="31" t="n">
        <v>604.2334594602274</v>
      </c>
      <c r="J3744" s="31" t="n">
        <v>4012.68388558375</v>
      </c>
      <c r="K3744" s="31" t="n">
        <v>3342.592592592593</v>
      </c>
      <c r="L3744" s="31" t="n">
        <v>150</v>
      </c>
      <c r="M3744" s="31">
        <f>I3744+J3744+K3744+L3744</f>
        <v/>
      </c>
      <c r="N3744" s="31">
        <f>M3744*'Dashboard &amp; Optimisation'!$B$18/('Dashboard &amp; Optimisation'!$B$16/3.6)</f>
        <v/>
      </c>
      <c r="O3744" s="31" t="n">
        <v>1015.680449146366</v>
      </c>
      <c r="P3744" s="32" t="n">
        <v>0.07932667491147695</v>
      </c>
      <c r="Q3744" s="33" t="n">
        <v>10.76240845617261</v>
      </c>
      <c r="R3744" s="31" t="n">
        <v>4139.320179017796</v>
      </c>
      <c r="S3744" s="31">
        <f>R3744*IF(A3744=4, 2.0, 3.0)</f>
        <v/>
      </c>
      <c r="T3744" s="29">
        <f>'Dashboard &amp; Optimisation'!$B$18*U3744</f>
        <v/>
      </c>
      <c r="U3744" s="34">
        <f>MIN(1, S3744/M3744)</f>
        <v/>
      </c>
      <c r="V3744" s="34">
        <f>N3744/(N3744+O3744)</f>
        <v/>
      </c>
      <c r="W3744" s="34">
        <f>U3744*V3744</f>
        <v/>
      </c>
      <c r="X3744" s="32">
        <f>T3744/N3744</f>
        <v/>
      </c>
      <c r="Y3744" s="35">
        <f>IF(W3744=MAXIFS(W$2:W$7201, A$2:A$7201, A3744, B$2:B$7201, B3744), "OPTIMAL", "")</f>
        <v/>
      </c>
    </row>
    <row r="3745" ht="20" customHeight="1">
      <c r="A3745" s="36" t="n">
        <v>-18</v>
      </c>
      <c r="B3745" s="36" t="n">
        <v>25</v>
      </c>
      <c r="C3745" s="37" t="n">
        <v>85</v>
      </c>
      <c r="D3745" s="37" t="n">
        <v>3</v>
      </c>
      <c r="E3745" s="6" t="n">
        <v>4</v>
      </c>
      <c r="F3745" s="37" t="n">
        <v>2</v>
      </c>
      <c r="G3745" s="36" t="n">
        <v>200</v>
      </c>
      <c r="H3745" s="6" t="inlineStr">
        <is>
          <t>OFF</t>
        </is>
      </c>
      <c r="I3745" s="38" t="n">
        <v>604.2334594602274</v>
      </c>
      <c r="J3745" s="38" t="n">
        <v>4012.68388558375</v>
      </c>
      <c r="K3745" s="38" t="n">
        <v>3342.592592592593</v>
      </c>
      <c r="L3745" s="38" t="n">
        <v>150</v>
      </c>
      <c r="M3745" s="38">
        <f>I3745+J3745+K3745+L3745</f>
        <v/>
      </c>
      <c r="N3745" s="38">
        <f>M3745*'Dashboard &amp; Optimisation'!$B$18/('Dashboard &amp; Optimisation'!$B$16/3.6)</f>
        <v/>
      </c>
      <c r="O3745" s="38" t="n">
        <v>1015.680449146366</v>
      </c>
      <c r="P3745" s="39" t="n">
        <v>0.3431574032066669</v>
      </c>
      <c r="Q3745" s="40" t="n">
        <v>10.76240845617261</v>
      </c>
      <c r="R3745" s="38" t="n">
        <v>956.8743181032496</v>
      </c>
      <c r="S3745" s="38">
        <f>R3745*IF(A3745=4, 2.0, 3.0)</f>
        <v/>
      </c>
      <c r="T3745" s="37">
        <f>'Dashboard &amp; Optimisation'!$B$18*U3745</f>
        <v/>
      </c>
      <c r="U3745" s="26">
        <f>MIN(1, S3745/M3745)</f>
        <v/>
      </c>
      <c r="V3745" s="26">
        <f>N3745/(N3745+O3745)</f>
        <v/>
      </c>
      <c r="W3745" s="26">
        <f>U3745*V3745</f>
        <v/>
      </c>
      <c r="X3745" s="39">
        <f>T3745/N3745</f>
        <v/>
      </c>
      <c r="Y3745" s="41">
        <f>IF(W3745=MAXIFS(W$2:W$7201, A$2:A$7201, A3745, B$2:B$7201, B3745), "OPTIMAL", "")</f>
        <v/>
      </c>
    </row>
    <row r="3746" ht="20" customHeight="1">
      <c r="A3746" s="28" t="n">
        <v>-18</v>
      </c>
      <c r="B3746" s="28" t="n">
        <v>25</v>
      </c>
      <c r="C3746" s="29" t="n">
        <v>85</v>
      </c>
      <c r="D3746" s="29" t="n">
        <v>3</v>
      </c>
      <c r="E3746" s="30" t="n">
        <v>8</v>
      </c>
      <c r="F3746" s="29" t="n">
        <v>1.5</v>
      </c>
      <c r="G3746" s="28" t="n">
        <v>50</v>
      </c>
      <c r="H3746" s="30" t="inlineStr">
        <is>
          <t>ON</t>
        </is>
      </c>
      <c r="I3746" s="31" t="n">
        <v>604.2334594602274</v>
      </c>
      <c r="J3746" s="31" t="n">
        <v>4012.68388558375</v>
      </c>
      <c r="K3746" s="31" t="n">
        <v>3342.592592592593</v>
      </c>
      <c r="L3746" s="31" t="n">
        <v>150</v>
      </c>
      <c r="M3746" s="31">
        <f>I3746+J3746+K3746+L3746</f>
        <v/>
      </c>
      <c r="N3746" s="31">
        <f>M3746*'Dashboard &amp; Optimisation'!$B$18/('Dashboard &amp; Optimisation'!$B$16/3.6)</f>
        <v/>
      </c>
      <c r="O3746" s="31" t="n">
        <v>1213.943106960188</v>
      </c>
      <c r="P3746" s="32" t="n">
        <v>0.05879812319492127</v>
      </c>
      <c r="Q3746" s="33" t="n">
        <v>16.04361268425892</v>
      </c>
      <c r="R3746" s="31" t="n">
        <v>5740.589797106365</v>
      </c>
      <c r="S3746" s="31">
        <f>R3746*IF(A3746=4, 2.0, 3.0)</f>
        <v/>
      </c>
      <c r="T3746" s="29">
        <f>'Dashboard &amp; Optimisation'!$B$18*U3746</f>
        <v/>
      </c>
      <c r="U3746" s="34">
        <f>MIN(1, S3746/M3746)</f>
        <v/>
      </c>
      <c r="V3746" s="34">
        <f>N3746/(N3746+O3746)</f>
        <v/>
      </c>
      <c r="W3746" s="34">
        <f>U3746*V3746</f>
        <v/>
      </c>
      <c r="X3746" s="32">
        <f>T3746/N3746</f>
        <v/>
      </c>
      <c r="Y3746" s="35">
        <f>IF(W3746=MAXIFS(W$2:W$7201, A$2:A$7201, A3746, B$2:B$7201, B3746), "OPTIMAL", "")</f>
        <v/>
      </c>
    </row>
    <row r="3747" ht="20" customHeight="1">
      <c r="A3747" s="36" t="n">
        <v>-18</v>
      </c>
      <c r="B3747" s="36" t="n">
        <v>25</v>
      </c>
      <c r="C3747" s="37" t="n">
        <v>85</v>
      </c>
      <c r="D3747" s="37" t="n">
        <v>3</v>
      </c>
      <c r="E3747" s="6" t="n">
        <v>8</v>
      </c>
      <c r="F3747" s="37" t="n">
        <v>1.5</v>
      </c>
      <c r="G3747" s="36" t="n">
        <v>50</v>
      </c>
      <c r="H3747" s="6" t="inlineStr">
        <is>
          <t>OFF</t>
        </is>
      </c>
      <c r="I3747" s="38" t="n">
        <v>604.2334594602274</v>
      </c>
      <c r="J3747" s="38" t="n">
        <v>4012.68388558375</v>
      </c>
      <c r="K3747" s="38" t="n">
        <v>3342.592592592593</v>
      </c>
      <c r="L3747" s="38" t="n">
        <v>150</v>
      </c>
      <c r="M3747" s="38">
        <f>I3747+J3747+K3747+L3747</f>
        <v/>
      </c>
      <c r="N3747" s="38">
        <f>M3747*'Dashboard &amp; Optimisation'!$B$18/('Dashboard &amp; Optimisation'!$B$16/3.6)</f>
        <v/>
      </c>
      <c r="O3747" s="38" t="n">
        <v>1213.943106960188</v>
      </c>
      <c r="P3747" s="39" t="n">
        <v>0.2608091311262337</v>
      </c>
      <c r="Q3747" s="40" t="n">
        <v>16.04361268425892</v>
      </c>
      <c r="R3747" s="38" t="n">
        <v>1294.187456720593</v>
      </c>
      <c r="S3747" s="38">
        <f>R3747*IF(A3747=4, 2.0, 3.0)</f>
        <v/>
      </c>
      <c r="T3747" s="37">
        <f>'Dashboard &amp; Optimisation'!$B$18*U3747</f>
        <v/>
      </c>
      <c r="U3747" s="26">
        <f>MIN(1, S3747/M3747)</f>
        <v/>
      </c>
      <c r="V3747" s="26">
        <f>N3747/(N3747+O3747)</f>
        <v/>
      </c>
      <c r="W3747" s="26">
        <f>U3747*V3747</f>
        <v/>
      </c>
      <c r="X3747" s="39">
        <f>T3747/N3747</f>
        <v/>
      </c>
      <c r="Y3747" s="41">
        <f>IF(W3747=MAXIFS(W$2:W$7201, A$2:A$7201, A3747, B$2:B$7201, B3747), "OPTIMAL", "")</f>
        <v/>
      </c>
    </row>
    <row r="3748" ht="20" customHeight="1">
      <c r="A3748" s="28" t="n">
        <v>-18</v>
      </c>
      <c r="B3748" s="28" t="n">
        <v>25</v>
      </c>
      <c r="C3748" s="29" t="n">
        <v>85</v>
      </c>
      <c r="D3748" s="29" t="n">
        <v>3</v>
      </c>
      <c r="E3748" s="30" t="n">
        <v>8</v>
      </c>
      <c r="F3748" s="29" t="n">
        <v>1.5</v>
      </c>
      <c r="G3748" s="28" t="n">
        <v>100</v>
      </c>
      <c r="H3748" s="30" t="inlineStr">
        <is>
          <t>ON</t>
        </is>
      </c>
      <c r="I3748" s="31" t="n">
        <v>604.2334594602274</v>
      </c>
      <c r="J3748" s="31" t="n">
        <v>4012.68388558375</v>
      </c>
      <c r="K3748" s="31" t="n">
        <v>3342.592592592593</v>
      </c>
      <c r="L3748" s="31" t="n">
        <v>150</v>
      </c>
      <c r="M3748" s="31">
        <f>I3748+J3748+K3748+L3748</f>
        <v/>
      </c>
      <c r="N3748" s="31">
        <f>M3748*'Dashboard &amp; Optimisation'!$B$18/('Dashboard &amp; Optimisation'!$B$16/3.6)</f>
        <v/>
      </c>
      <c r="O3748" s="31" t="n">
        <v>1213.943106960188</v>
      </c>
      <c r="P3748" s="32" t="n">
        <v>0.05973432874252066</v>
      </c>
      <c r="Q3748" s="33" t="n">
        <v>16.04361268425892</v>
      </c>
      <c r="R3748" s="31" t="n">
        <v>5650.618550627491</v>
      </c>
      <c r="S3748" s="31">
        <f>R3748*IF(A3748=4, 2.0, 3.0)</f>
        <v/>
      </c>
      <c r="T3748" s="29">
        <f>'Dashboard &amp; Optimisation'!$B$18*U3748</f>
        <v/>
      </c>
      <c r="U3748" s="34">
        <f>MIN(1, S3748/M3748)</f>
        <v/>
      </c>
      <c r="V3748" s="34">
        <f>N3748/(N3748+O3748)</f>
        <v/>
      </c>
      <c r="W3748" s="34">
        <f>U3748*V3748</f>
        <v/>
      </c>
      <c r="X3748" s="32">
        <f>T3748/N3748</f>
        <v/>
      </c>
      <c r="Y3748" s="35">
        <f>IF(W3748=MAXIFS(W$2:W$7201, A$2:A$7201, A3748, B$2:B$7201, B3748), "OPTIMAL", "")</f>
        <v/>
      </c>
    </row>
    <row r="3749" ht="20" customHeight="1">
      <c r="A3749" s="36" t="n">
        <v>-18</v>
      </c>
      <c r="B3749" s="36" t="n">
        <v>25</v>
      </c>
      <c r="C3749" s="37" t="n">
        <v>85</v>
      </c>
      <c r="D3749" s="37" t="n">
        <v>3</v>
      </c>
      <c r="E3749" s="6" t="n">
        <v>8</v>
      </c>
      <c r="F3749" s="37" t="n">
        <v>1.5</v>
      </c>
      <c r="G3749" s="36" t="n">
        <v>100</v>
      </c>
      <c r="H3749" s="6" t="inlineStr">
        <is>
          <t>OFF</t>
        </is>
      </c>
      <c r="I3749" s="38" t="n">
        <v>604.2334594602274</v>
      </c>
      <c r="J3749" s="38" t="n">
        <v>4012.68388558375</v>
      </c>
      <c r="K3749" s="38" t="n">
        <v>3342.592592592593</v>
      </c>
      <c r="L3749" s="38" t="n">
        <v>150</v>
      </c>
      <c r="M3749" s="38">
        <f>I3749+J3749+K3749+L3749</f>
        <v/>
      </c>
      <c r="N3749" s="38">
        <f>M3749*'Dashboard &amp; Optimisation'!$B$18/('Dashboard &amp; Optimisation'!$B$16/3.6)</f>
        <v/>
      </c>
      <c r="O3749" s="38" t="n">
        <v>1213.943106960188</v>
      </c>
      <c r="P3749" s="39" t="n">
        <v>0.2617453366738331</v>
      </c>
      <c r="Q3749" s="40" t="n">
        <v>16.04361268425892</v>
      </c>
      <c r="R3749" s="38" t="n">
        <v>1289.558432601149</v>
      </c>
      <c r="S3749" s="38">
        <f>R3749*IF(A3749=4, 2.0, 3.0)</f>
        <v/>
      </c>
      <c r="T3749" s="37">
        <f>'Dashboard &amp; Optimisation'!$B$18*U3749</f>
        <v/>
      </c>
      <c r="U3749" s="26">
        <f>MIN(1, S3749/M3749)</f>
        <v/>
      </c>
      <c r="V3749" s="26">
        <f>N3749/(N3749+O3749)</f>
        <v/>
      </c>
      <c r="W3749" s="26">
        <f>U3749*V3749</f>
        <v/>
      </c>
      <c r="X3749" s="39">
        <f>T3749/N3749</f>
        <v/>
      </c>
      <c r="Y3749" s="41">
        <f>IF(W3749=MAXIFS(W$2:W$7201, A$2:A$7201, A3749, B$2:B$7201, B3749), "OPTIMAL", "")</f>
        <v/>
      </c>
    </row>
    <row r="3750" ht="20" customHeight="1">
      <c r="A3750" s="28" t="n">
        <v>-18</v>
      </c>
      <c r="B3750" s="28" t="n">
        <v>25</v>
      </c>
      <c r="C3750" s="29" t="n">
        <v>85</v>
      </c>
      <c r="D3750" s="29" t="n">
        <v>3</v>
      </c>
      <c r="E3750" s="30" t="n">
        <v>8</v>
      </c>
      <c r="F3750" s="29" t="n">
        <v>1.5</v>
      </c>
      <c r="G3750" s="28" t="n">
        <v>150</v>
      </c>
      <c r="H3750" s="30" t="inlineStr">
        <is>
          <t>ON</t>
        </is>
      </c>
      <c r="I3750" s="31" t="n">
        <v>604.2334594602274</v>
      </c>
      <c r="J3750" s="31" t="n">
        <v>4012.68388558375</v>
      </c>
      <c r="K3750" s="31" t="n">
        <v>3342.592592592593</v>
      </c>
      <c r="L3750" s="31" t="n">
        <v>150</v>
      </c>
      <c r="M3750" s="31">
        <f>I3750+J3750+K3750+L3750</f>
        <v/>
      </c>
      <c r="N3750" s="31">
        <f>M3750*'Dashboard &amp; Optimisation'!$B$18/('Dashboard &amp; Optimisation'!$B$16/3.6)</f>
        <v/>
      </c>
      <c r="O3750" s="31" t="n">
        <v>1213.943106960188</v>
      </c>
      <c r="P3750" s="32" t="n">
        <v>0.06067053429012004</v>
      </c>
      <c r="Q3750" s="33" t="n">
        <v>16.04361268425892</v>
      </c>
      <c r="R3750" s="31" t="n">
        <v>5563.423992406385</v>
      </c>
      <c r="S3750" s="31">
        <f>R3750*IF(A3750=4, 2.0, 3.0)</f>
        <v/>
      </c>
      <c r="T3750" s="29">
        <f>'Dashboard &amp; Optimisation'!$B$18*U3750</f>
        <v/>
      </c>
      <c r="U3750" s="34">
        <f>MIN(1, S3750/M3750)</f>
        <v/>
      </c>
      <c r="V3750" s="34">
        <f>N3750/(N3750+O3750)</f>
        <v/>
      </c>
      <c r="W3750" s="34">
        <f>U3750*V3750</f>
        <v/>
      </c>
      <c r="X3750" s="32">
        <f>T3750/N3750</f>
        <v/>
      </c>
      <c r="Y3750" s="35">
        <f>IF(W3750=MAXIFS(W$2:W$7201, A$2:A$7201, A3750, B$2:B$7201, B3750), "OPTIMAL", "")</f>
        <v/>
      </c>
    </row>
    <row r="3751" ht="20" customHeight="1">
      <c r="A3751" s="36" t="n">
        <v>-18</v>
      </c>
      <c r="B3751" s="36" t="n">
        <v>25</v>
      </c>
      <c r="C3751" s="37" t="n">
        <v>85</v>
      </c>
      <c r="D3751" s="37" t="n">
        <v>3</v>
      </c>
      <c r="E3751" s="6" t="n">
        <v>8</v>
      </c>
      <c r="F3751" s="37" t="n">
        <v>1.5</v>
      </c>
      <c r="G3751" s="36" t="n">
        <v>150</v>
      </c>
      <c r="H3751" s="6" t="inlineStr">
        <is>
          <t>OFF</t>
        </is>
      </c>
      <c r="I3751" s="38" t="n">
        <v>604.2334594602274</v>
      </c>
      <c r="J3751" s="38" t="n">
        <v>4012.68388558375</v>
      </c>
      <c r="K3751" s="38" t="n">
        <v>3342.592592592593</v>
      </c>
      <c r="L3751" s="38" t="n">
        <v>150</v>
      </c>
      <c r="M3751" s="38">
        <f>I3751+J3751+K3751+L3751</f>
        <v/>
      </c>
      <c r="N3751" s="38">
        <f>M3751*'Dashboard &amp; Optimisation'!$B$18/('Dashboard &amp; Optimisation'!$B$16/3.6)</f>
        <v/>
      </c>
      <c r="O3751" s="38" t="n">
        <v>1213.943106960188</v>
      </c>
      <c r="P3751" s="39" t="n">
        <v>0.2626815422214325</v>
      </c>
      <c r="Q3751" s="40" t="n">
        <v>16.04361268425892</v>
      </c>
      <c r="R3751" s="38" t="n">
        <v>1284.962404466301</v>
      </c>
      <c r="S3751" s="38">
        <f>R3751*IF(A3751=4, 2.0, 3.0)</f>
        <v/>
      </c>
      <c r="T3751" s="37">
        <f>'Dashboard &amp; Optimisation'!$B$18*U3751</f>
        <v/>
      </c>
      <c r="U3751" s="26">
        <f>MIN(1, S3751/M3751)</f>
        <v/>
      </c>
      <c r="V3751" s="26">
        <f>N3751/(N3751+O3751)</f>
        <v/>
      </c>
      <c r="W3751" s="26">
        <f>U3751*V3751</f>
        <v/>
      </c>
      <c r="X3751" s="39">
        <f>T3751/N3751</f>
        <v/>
      </c>
      <c r="Y3751" s="41">
        <f>IF(W3751=MAXIFS(W$2:W$7201, A$2:A$7201, A3751, B$2:B$7201, B3751), "OPTIMAL", "")</f>
        <v/>
      </c>
    </row>
    <row r="3752" ht="20" customHeight="1">
      <c r="A3752" s="28" t="n">
        <v>-18</v>
      </c>
      <c r="B3752" s="28" t="n">
        <v>25</v>
      </c>
      <c r="C3752" s="29" t="n">
        <v>85</v>
      </c>
      <c r="D3752" s="29" t="n">
        <v>3</v>
      </c>
      <c r="E3752" s="30" t="n">
        <v>8</v>
      </c>
      <c r="F3752" s="29" t="n">
        <v>1.5</v>
      </c>
      <c r="G3752" s="28" t="n">
        <v>200</v>
      </c>
      <c r="H3752" s="30" t="inlineStr">
        <is>
          <t>ON</t>
        </is>
      </c>
      <c r="I3752" s="31" t="n">
        <v>604.2334594602274</v>
      </c>
      <c r="J3752" s="31" t="n">
        <v>4012.68388558375</v>
      </c>
      <c r="K3752" s="31" t="n">
        <v>3342.592592592593</v>
      </c>
      <c r="L3752" s="31" t="n">
        <v>150</v>
      </c>
      <c r="M3752" s="31">
        <f>I3752+J3752+K3752+L3752</f>
        <v/>
      </c>
      <c r="N3752" s="31">
        <f>M3752*'Dashboard &amp; Optimisation'!$B$18/('Dashboard &amp; Optimisation'!$B$16/3.6)</f>
        <v/>
      </c>
      <c r="O3752" s="31" t="n">
        <v>1213.943106960188</v>
      </c>
      <c r="P3752" s="32" t="n">
        <v>0.06160673983771942</v>
      </c>
      <c r="Q3752" s="33" t="n">
        <v>16.04361268425892</v>
      </c>
      <c r="R3752" s="31" t="n">
        <v>5478.87953478603</v>
      </c>
      <c r="S3752" s="31">
        <f>R3752*IF(A3752=4, 2.0, 3.0)</f>
        <v/>
      </c>
      <c r="T3752" s="29">
        <f>'Dashboard &amp; Optimisation'!$B$18*U3752</f>
        <v/>
      </c>
      <c r="U3752" s="34">
        <f>MIN(1, S3752/M3752)</f>
        <v/>
      </c>
      <c r="V3752" s="34">
        <f>N3752/(N3752+O3752)</f>
        <v/>
      </c>
      <c r="W3752" s="34">
        <f>U3752*V3752</f>
        <v/>
      </c>
      <c r="X3752" s="32">
        <f>T3752/N3752</f>
        <v/>
      </c>
      <c r="Y3752" s="35">
        <f>IF(W3752=MAXIFS(W$2:W$7201, A$2:A$7201, A3752, B$2:B$7201, B3752), "OPTIMAL", "")</f>
        <v/>
      </c>
    </row>
    <row r="3753" ht="20" customHeight="1">
      <c r="A3753" s="36" t="n">
        <v>-18</v>
      </c>
      <c r="B3753" s="36" t="n">
        <v>25</v>
      </c>
      <c r="C3753" s="37" t="n">
        <v>85</v>
      </c>
      <c r="D3753" s="37" t="n">
        <v>3</v>
      </c>
      <c r="E3753" s="6" t="n">
        <v>8</v>
      </c>
      <c r="F3753" s="37" t="n">
        <v>1.5</v>
      </c>
      <c r="G3753" s="36" t="n">
        <v>200</v>
      </c>
      <c r="H3753" s="6" t="inlineStr">
        <is>
          <t>OFF</t>
        </is>
      </c>
      <c r="I3753" s="38" t="n">
        <v>604.2334594602274</v>
      </c>
      <c r="J3753" s="38" t="n">
        <v>4012.68388558375</v>
      </c>
      <c r="K3753" s="38" t="n">
        <v>3342.592592592593</v>
      </c>
      <c r="L3753" s="38" t="n">
        <v>150</v>
      </c>
      <c r="M3753" s="38">
        <f>I3753+J3753+K3753+L3753</f>
        <v/>
      </c>
      <c r="N3753" s="38">
        <f>M3753*'Dashboard &amp; Optimisation'!$B$18/('Dashboard &amp; Optimisation'!$B$16/3.6)</f>
        <v/>
      </c>
      <c r="O3753" s="38" t="n">
        <v>1213.943106960188</v>
      </c>
      <c r="P3753" s="39" t="n">
        <v>0.2636177477690319</v>
      </c>
      <c r="Q3753" s="40" t="n">
        <v>16.04361268425892</v>
      </c>
      <c r="R3753" s="38" t="n">
        <v>1280.399020772681</v>
      </c>
      <c r="S3753" s="38">
        <f>R3753*IF(A3753=4, 2.0, 3.0)</f>
        <v/>
      </c>
      <c r="T3753" s="37">
        <f>'Dashboard &amp; Optimisation'!$B$18*U3753</f>
        <v/>
      </c>
      <c r="U3753" s="26">
        <f>MIN(1, S3753/M3753)</f>
        <v/>
      </c>
      <c r="V3753" s="26">
        <f>N3753/(N3753+O3753)</f>
        <v/>
      </c>
      <c r="W3753" s="26">
        <f>U3753*V3753</f>
        <v/>
      </c>
      <c r="X3753" s="39">
        <f>T3753/N3753</f>
        <v/>
      </c>
      <c r="Y3753" s="41">
        <f>IF(W3753=MAXIFS(W$2:W$7201, A$2:A$7201, A3753, B$2:B$7201, B3753), "OPTIMAL", "")</f>
        <v/>
      </c>
    </row>
    <row r="3754" ht="20" customHeight="1">
      <c r="A3754" s="28" t="n">
        <v>-18</v>
      </c>
      <c r="B3754" s="28" t="n">
        <v>25</v>
      </c>
      <c r="C3754" s="29" t="n">
        <v>85</v>
      </c>
      <c r="D3754" s="29" t="n">
        <v>3</v>
      </c>
      <c r="E3754" s="30" t="n">
        <v>8</v>
      </c>
      <c r="F3754" s="29" t="n">
        <v>2</v>
      </c>
      <c r="G3754" s="28" t="n">
        <v>50</v>
      </c>
      <c r="H3754" s="30" t="inlineStr">
        <is>
          <t>ON</t>
        </is>
      </c>
      <c r="I3754" s="31" t="n">
        <v>604.2334594602274</v>
      </c>
      <c r="J3754" s="31" t="n">
        <v>4012.68388558375</v>
      </c>
      <c r="K3754" s="31" t="n">
        <v>3342.592592592593</v>
      </c>
      <c r="L3754" s="31" t="n">
        <v>150</v>
      </c>
      <c r="M3754" s="31">
        <f>I3754+J3754+K3754+L3754</f>
        <v/>
      </c>
      <c r="N3754" s="31">
        <f>M3754*'Dashboard &amp; Optimisation'!$B$18/('Dashboard &amp; Optimisation'!$B$16/3.6)</f>
        <v/>
      </c>
      <c r="O3754" s="31" t="n">
        <v>1423.607039231631</v>
      </c>
      <c r="P3754" s="32" t="n">
        <v>0.05787037246565759</v>
      </c>
      <c r="Q3754" s="33" t="n">
        <v>21.32481691234523</v>
      </c>
      <c r="R3754" s="31" t="n">
        <v>6000.325312276243</v>
      </c>
      <c r="S3754" s="31">
        <f>R3754*IF(A3754=4, 2.0, 3.0)</f>
        <v/>
      </c>
      <c r="T3754" s="29">
        <f>'Dashboard &amp; Optimisation'!$B$18*U3754</f>
        <v/>
      </c>
      <c r="U3754" s="34">
        <f>MIN(1, S3754/M3754)</f>
        <v/>
      </c>
      <c r="V3754" s="34">
        <f>N3754/(N3754+O3754)</f>
        <v/>
      </c>
      <c r="W3754" s="34">
        <f>U3754*V3754</f>
        <v/>
      </c>
      <c r="X3754" s="32">
        <f>T3754/N3754</f>
        <v/>
      </c>
      <c r="Y3754" s="35">
        <f>IF(W3754=MAXIFS(W$2:W$7201, A$2:A$7201, A3754, B$2:B$7201, B3754), "OPTIMAL", "")</f>
        <v/>
      </c>
    </row>
    <row r="3755" ht="20" customHeight="1">
      <c r="A3755" s="36" t="n">
        <v>-18</v>
      </c>
      <c r="B3755" s="36" t="n">
        <v>25</v>
      </c>
      <c r="C3755" s="37" t="n">
        <v>85</v>
      </c>
      <c r="D3755" s="37" t="n">
        <v>3</v>
      </c>
      <c r="E3755" s="6" t="n">
        <v>8</v>
      </c>
      <c r="F3755" s="37" t="n">
        <v>2</v>
      </c>
      <c r="G3755" s="36" t="n">
        <v>50</v>
      </c>
      <c r="H3755" s="6" t="inlineStr">
        <is>
          <t>OFF</t>
        </is>
      </c>
      <c r="I3755" s="38" t="n">
        <v>604.2334594602274</v>
      </c>
      <c r="J3755" s="38" t="n">
        <v>4012.68388558375</v>
      </c>
      <c r="K3755" s="38" t="n">
        <v>3342.592592592593</v>
      </c>
      <c r="L3755" s="38" t="n">
        <v>150</v>
      </c>
      <c r="M3755" s="38">
        <f>I3755+J3755+K3755+L3755</f>
        <v/>
      </c>
      <c r="N3755" s="38">
        <f>M3755*'Dashboard &amp; Optimisation'!$B$18/('Dashboard &amp; Optimisation'!$B$16/3.6)</f>
        <v/>
      </c>
      <c r="O3755" s="38" t="n">
        <v>1423.607039231631</v>
      </c>
      <c r="P3755" s="39" t="n">
        <v>0.2615246811055555</v>
      </c>
      <c r="Q3755" s="40" t="n">
        <v>21.32481691234523</v>
      </c>
      <c r="R3755" s="38" t="n">
        <v>1327.756368036206</v>
      </c>
      <c r="S3755" s="38">
        <f>R3755*IF(A3755=4, 2.0, 3.0)</f>
        <v/>
      </c>
      <c r="T3755" s="37">
        <f>'Dashboard &amp; Optimisation'!$B$18*U3755</f>
        <v/>
      </c>
      <c r="U3755" s="26">
        <f>MIN(1, S3755/M3755)</f>
        <v/>
      </c>
      <c r="V3755" s="26">
        <f>N3755/(N3755+O3755)</f>
        <v/>
      </c>
      <c r="W3755" s="26">
        <f>U3755*V3755</f>
        <v/>
      </c>
      <c r="X3755" s="39">
        <f>T3755/N3755</f>
        <v/>
      </c>
      <c r="Y3755" s="41">
        <f>IF(W3755=MAXIFS(W$2:W$7201, A$2:A$7201, A3755, B$2:B$7201, B3755), "OPTIMAL", "")</f>
        <v/>
      </c>
    </row>
    <row r="3756" ht="20" customHeight="1">
      <c r="A3756" s="28" t="n">
        <v>-18</v>
      </c>
      <c r="B3756" s="28" t="n">
        <v>25</v>
      </c>
      <c r="C3756" s="29" t="n">
        <v>85</v>
      </c>
      <c r="D3756" s="29" t="n">
        <v>3</v>
      </c>
      <c r="E3756" s="30" t="n">
        <v>8</v>
      </c>
      <c r="F3756" s="29" t="n">
        <v>2</v>
      </c>
      <c r="G3756" s="28" t="n">
        <v>100</v>
      </c>
      <c r="H3756" s="30" t="inlineStr">
        <is>
          <t>ON</t>
        </is>
      </c>
      <c r="I3756" s="31" t="n">
        <v>604.2334594602274</v>
      </c>
      <c r="J3756" s="31" t="n">
        <v>4012.68388558375</v>
      </c>
      <c r="K3756" s="31" t="n">
        <v>3342.592592592593</v>
      </c>
      <c r="L3756" s="31" t="n">
        <v>150</v>
      </c>
      <c r="M3756" s="31">
        <f>I3756+J3756+K3756+L3756</f>
        <v/>
      </c>
      <c r="N3756" s="31">
        <f>M3756*'Dashboard &amp; Optimisation'!$B$18/('Dashboard &amp; Optimisation'!$B$16/3.6)</f>
        <v/>
      </c>
      <c r="O3756" s="31" t="n">
        <v>1423.607039231631</v>
      </c>
      <c r="P3756" s="32" t="n">
        <v>0.05880657801325698</v>
      </c>
      <c r="Q3756" s="33" t="n">
        <v>21.32481691234523</v>
      </c>
      <c r="R3756" s="31" t="n">
        <v>5904.799640922136</v>
      </c>
      <c r="S3756" s="31">
        <f>R3756*IF(A3756=4, 2.0, 3.0)</f>
        <v/>
      </c>
      <c r="T3756" s="29">
        <f>'Dashboard &amp; Optimisation'!$B$18*U3756</f>
        <v/>
      </c>
      <c r="U3756" s="34">
        <f>MIN(1, S3756/M3756)</f>
        <v/>
      </c>
      <c r="V3756" s="34">
        <f>N3756/(N3756+O3756)</f>
        <v/>
      </c>
      <c r="W3756" s="34">
        <f>U3756*V3756</f>
        <v/>
      </c>
      <c r="X3756" s="32">
        <f>T3756/N3756</f>
        <v/>
      </c>
      <c r="Y3756" s="35">
        <f>IF(W3756=MAXIFS(W$2:W$7201, A$2:A$7201, A3756, B$2:B$7201, B3756), "OPTIMAL", "")</f>
        <v/>
      </c>
    </row>
    <row r="3757" ht="20" customHeight="1">
      <c r="A3757" s="36" t="n">
        <v>-18</v>
      </c>
      <c r="B3757" s="36" t="n">
        <v>25</v>
      </c>
      <c r="C3757" s="37" t="n">
        <v>85</v>
      </c>
      <c r="D3757" s="37" t="n">
        <v>3</v>
      </c>
      <c r="E3757" s="6" t="n">
        <v>8</v>
      </c>
      <c r="F3757" s="37" t="n">
        <v>2</v>
      </c>
      <c r="G3757" s="36" t="n">
        <v>100</v>
      </c>
      <c r="H3757" s="6" t="inlineStr">
        <is>
          <t>OFF</t>
        </is>
      </c>
      <c r="I3757" s="38" t="n">
        <v>604.2334594602274</v>
      </c>
      <c r="J3757" s="38" t="n">
        <v>4012.68388558375</v>
      </c>
      <c r="K3757" s="38" t="n">
        <v>3342.592592592593</v>
      </c>
      <c r="L3757" s="38" t="n">
        <v>150</v>
      </c>
      <c r="M3757" s="38">
        <f>I3757+J3757+K3757+L3757</f>
        <v/>
      </c>
      <c r="N3757" s="38">
        <f>M3757*'Dashboard &amp; Optimisation'!$B$18/('Dashboard &amp; Optimisation'!$B$16/3.6)</f>
        <v/>
      </c>
      <c r="O3757" s="38" t="n">
        <v>1423.607039231631</v>
      </c>
      <c r="P3757" s="39" t="n">
        <v>0.2624608866531549</v>
      </c>
      <c r="Q3757" s="40" t="n">
        <v>21.32481691234523</v>
      </c>
      <c r="R3757" s="38" t="n">
        <v>1323.020222801512</v>
      </c>
      <c r="S3757" s="38">
        <f>R3757*IF(A3757=4, 2.0, 3.0)</f>
        <v/>
      </c>
      <c r="T3757" s="37">
        <f>'Dashboard &amp; Optimisation'!$B$18*U3757</f>
        <v/>
      </c>
      <c r="U3757" s="26">
        <f>MIN(1, S3757/M3757)</f>
        <v/>
      </c>
      <c r="V3757" s="26">
        <f>N3757/(N3757+O3757)</f>
        <v/>
      </c>
      <c r="W3757" s="26">
        <f>U3757*V3757</f>
        <v/>
      </c>
      <c r="X3757" s="39">
        <f>T3757/N3757</f>
        <v/>
      </c>
      <c r="Y3757" s="41">
        <f>IF(W3757=MAXIFS(W$2:W$7201, A$2:A$7201, A3757, B$2:B$7201, B3757), "OPTIMAL", "")</f>
        <v/>
      </c>
    </row>
    <row r="3758" ht="20" customHeight="1">
      <c r="A3758" s="28" t="n">
        <v>-18</v>
      </c>
      <c r="B3758" s="28" t="n">
        <v>25</v>
      </c>
      <c r="C3758" s="29" t="n">
        <v>85</v>
      </c>
      <c r="D3758" s="29" t="n">
        <v>3</v>
      </c>
      <c r="E3758" s="30" t="n">
        <v>8</v>
      </c>
      <c r="F3758" s="29" t="n">
        <v>2</v>
      </c>
      <c r="G3758" s="28" t="n">
        <v>150</v>
      </c>
      <c r="H3758" s="30" t="inlineStr">
        <is>
          <t>ON</t>
        </is>
      </c>
      <c r="I3758" s="31" t="n">
        <v>604.2334594602274</v>
      </c>
      <c r="J3758" s="31" t="n">
        <v>4012.68388558375</v>
      </c>
      <c r="K3758" s="31" t="n">
        <v>3342.592592592593</v>
      </c>
      <c r="L3758" s="31" t="n">
        <v>150</v>
      </c>
      <c r="M3758" s="31">
        <f>I3758+J3758+K3758+L3758</f>
        <v/>
      </c>
      <c r="N3758" s="31">
        <f>M3758*'Dashboard &amp; Optimisation'!$B$18/('Dashboard &amp; Optimisation'!$B$16/3.6)</f>
        <v/>
      </c>
      <c r="O3758" s="31" t="n">
        <v>1423.607039231631</v>
      </c>
      <c r="P3758" s="32" t="n">
        <v>0.05974278356085636</v>
      </c>
      <c r="Q3758" s="33" t="n">
        <v>21.32481691234523</v>
      </c>
      <c r="R3758" s="31" t="n">
        <v>5812.267859645775</v>
      </c>
      <c r="S3758" s="31">
        <f>R3758*IF(A3758=4, 2.0, 3.0)</f>
        <v/>
      </c>
      <c r="T3758" s="29">
        <f>'Dashboard &amp; Optimisation'!$B$18*U3758</f>
        <v/>
      </c>
      <c r="U3758" s="34">
        <f>MIN(1, S3758/M3758)</f>
        <v/>
      </c>
      <c r="V3758" s="34">
        <f>N3758/(N3758+O3758)</f>
        <v/>
      </c>
      <c r="W3758" s="34">
        <f>U3758*V3758</f>
        <v/>
      </c>
      <c r="X3758" s="32">
        <f>T3758/N3758</f>
        <v/>
      </c>
      <c r="Y3758" s="35">
        <f>IF(W3758=MAXIFS(W$2:W$7201, A$2:A$7201, A3758, B$2:B$7201, B3758), "OPTIMAL", "")</f>
        <v/>
      </c>
    </row>
    <row r="3759" ht="20" customHeight="1">
      <c r="A3759" s="36" t="n">
        <v>-18</v>
      </c>
      <c r="B3759" s="36" t="n">
        <v>25</v>
      </c>
      <c r="C3759" s="37" t="n">
        <v>85</v>
      </c>
      <c r="D3759" s="37" t="n">
        <v>3</v>
      </c>
      <c r="E3759" s="6" t="n">
        <v>8</v>
      </c>
      <c r="F3759" s="37" t="n">
        <v>2</v>
      </c>
      <c r="G3759" s="36" t="n">
        <v>150</v>
      </c>
      <c r="H3759" s="6" t="inlineStr">
        <is>
          <t>OFF</t>
        </is>
      </c>
      <c r="I3759" s="38" t="n">
        <v>604.2334594602274</v>
      </c>
      <c r="J3759" s="38" t="n">
        <v>4012.68388558375</v>
      </c>
      <c r="K3759" s="38" t="n">
        <v>3342.592592592593</v>
      </c>
      <c r="L3759" s="38" t="n">
        <v>150</v>
      </c>
      <c r="M3759" s="38">
        <f>I3759+J3759+K3759+L3759</f>
        <v/>
      </c>
      <c r="N3759" s="38">
        <f>M3759*'Dashboard &amp; Optimisation'!$B$18/('Dashboard &amp; Optimisation'!$B$16/3.6)</f>
        <v/>
      </c>
      <c r="O3759" s="38" t="n">
        <v>1423.607039231631</v>
      </c>
      <c r="P3759" s="39" t="n">
        <v>0.2633970922007544</v>
      </c>
      <c r="Q3759" s="40" t="n">
        <v>21.32481691234523</v>
      </c>
      <c r="R3759" s="38" t="n">
        <v>1318.31774540579</v>
      </c>
      <c r="S3759" s="38">
        <f>R3759*IF(A3759=4, 2.0, 3.0)</f>
        <v/>
      </c>
      <c r="T3759" s="37">
        <f>'Dashboard &amp; Optimisation'!$B$18*U3759</f>
        <v/>
      </c>
      <c r="U3759" s="26">
        <f>MIN(1, S3759/M3759)</f>
        <v/>
      </c>
      <c r="V3759" s="26">
        <f>N3759/(N3759+O3759)</f>
        <v/>
      </c>
      <c r="W3759" s="26">
        <f>U3759*V3759</f>
        <v/>
      </c>
      <c r="X3759" s="39">
        <f>T3759/N3759</f>
        <v/>
      </c>
      <c r="Y3759" s="41">
        <f>IF(W3759=MAXIFS(W$2:W$7201, A$2:A$7201, A3759, B$2:B$7201, B3759), "OPTIMAL", "")</f>
        <v/>
      </c>
    </row>
    <row r="3760" ht="20" customHeight="1">
      <c r="A3760" s="28" t="n">
        <v>-18</v>
      </c>
      <c r="B3760" s="28" t="n">
        <v>25</v>
      </c>
      <c r="C3760" s="29" t="n">
        <v>85</v>
      </c>
      <c r="D3760" s="29" t="n">
        <v>3</v>
      </c>
      <c r="E3760" s="30" t="n">
        <v>8</v>
      </c>
      <c r="F3760" s="29" t="n">
        <v>2</v>
      </c>
      <c r="G3760" s="28" t="n">
        <v>200</v>
      </c>
      <c r="H3760" s="30" t="inlineStr">
        <is>
          <t>ON</t>
        </is>
      </c>
      <c r="I3760" s="31" t="n">
        <v>604.2334594602274</v>
      </c>
      <c r="J3760" s="31" t="n">
        <v>4012.68388558375</v>
      </c>
      <c r="K3760" s="31" t="n">
        <v>3342.592592592593</v>
      </c>
      <c r="L3760" s="31" t="n">
        <v>150</v>
      </c>
      <c r="M3760" s="31">
        <f>I3760+J3760+K3760+L3760</f>
        <v/>
      </c>
      <c r="N3760" s="31">
        <f>M3760*'Dashboard &amp; Optimisation'!$B$18/('Dashboard &amp; Optimisation'!$B$16/3.6)</f>
        <v/>
      </c>
      <c r="O3760" s="31" t="n">
        <v>1423.607039231631</v>
      </c>
      <c r="P3760" s="32" t="n">
        <v>0.06067898910845575</v>
      </c>
      <c r="Q3760" s="33" t="n">
        <v>21.32481691234523</v>
      </c>
      <c r="R3760" s="31" t="n">
        <v>5722.591391822489</v>
      </c>
      <c r="S3760" s="31">
        <f>R3760*IF(A3760=4, 2.0, 3.0)</f>
        <v/>
      </c>
      <c r="T3760" s="29">
        <f>'Dashboard &amp; Optimisation'!$B$18*U3760</f>
        <v/>
      </c>
      <c r="U3760" s="34">
        <f>MIN(1, S3760/M3760)</f>
        <v/>
      </c>
      <c r="V3760" s="34">
        <f>N3760/(N3760+O3760)</f>
        <v/>
      </c>
      <c r="W3760" s="34">
        <f>U3760*V3760</f>
        <v/>
      </c>
      <c r="X3760" s="32">
        <f>T3760/N3760</f>
        <v/>
      </c>
      <c r="Y3760" s="35">
        <f>IF(W3760=MAXIFS(W$2:W$7201, A$2:A$7201, A3760, B$2:B$7201, B3760), "OPTIMAL", "")</f>
        <v/>
      </c>
    </row>
    <row r="3761" ht="20" customHeight="1">
      <c r="A3761" s="36" t="n">
        <v>-18</v>
      </c>
      <c r="B3761" s="36" t="n">
        <v>25</v>
      </c>
      <c r="C3761" s="37" t="n">
        <v>85</v>
      </c>
      <c r="D3761" s="37" t="n">
        <v>3</v>
      </c>
      <c r="E3761" s="6" t="n">
        <v>8</v>
      </c>
      <c r="F3761" s="37" t="n">
        <v>2</v>
      </c>
      <c r="G3761" s="36" t="n">
        <v>200</v>
      </c>
      <c r="H3761" s="6" t="inlineStr">
        <is>
          <t>OFF</t>
        </is>
      </c>
      <c r="I3761" s="38" t="n">
        <v>604.2334594602274</v>
      </c>
      <c r="J3761" s="38" t="n">
        <v>4012.68388558375</v>
      </c>
      <c r="K3761" s="38" t="n">
        <v>3342.592592592593</v>
      </c>
      <c r="L3761" s="38" t="n">
        <v>150</v>
      </c>
      <c r="M3761" s="38">
        <f>I3761+J3761+K3761+L3761</f>
        <v/>
      </c>
      <c r="N3761" s="38">
        <f>M3761*'Dashboard &amp; Optimisation'!$B$18/('Dashboard &amp; Optimisation'!$B$16/3.6)</f>
        <v/>
      </c>
      <c r="O3761" s="38" t="n">
        <v>1423.607039231631</v>
      </c>
      <c r="P3761" s="39" t="n">
        <v>0.2643332977483537</v>
      </c>
      <c r="Q3761" s="40" t="n">
        <v>21.32481691234523</v>
      </c>
      <c r="R3761" s="38" t="n">
        <v>1313.648578118653</v>
      </c>
      <c r="S3761" s="38">
        <f>R3761*IF(A3761=4, 2.0, 3.0)</f>
        <v/>
      </c>
      <c r="T3761" s="37">
        <f>'Dashboard &amp; Optimisation'!$B$18*U3761</f>
        <v/>
      </c>
      <c r="U3761" s="26">
        <f>MIN(1, S3761/M3761)</f>
        <v/>
      </c>
      <c r="V3761" s="26">
        <f>N3761/(N3761+O3761)</f>
        <v/>
      </c>
      <c r="W3761" s="26">
        <f>U3761*V3761</f>
        <v/>
      </c>
      <c r="X3761" s="39">
        <f>T3761/N3761</f>
        <v/>
      </c>
      <c r="Y3761" s="41">
        <f>IF(W3761=MAXIFS(W$2:W$7201, A$2:A$7201, A3761, B$2:B$7201, B3761), "OPTIMAL", "")</f>
        <v/>
      </c>
    </row>
    <row r="3762" ht="20" customHeight="1">
      <c r="A3762" s="28" t="n">
        <v>-18</v>
      </c>
      <c r="B3762" s="28" t="n">
        <v>25</v>
      </c>
      <c r="C3762" s="29" t="n">
        <v>90</v>
      </c>
      <c r="D3762" s="29" t="n">
        <v>2</v>
      </c>
      <c r="E3762" s="30" t="n">
        <v>0</v>
      </c>
      <c r="F3762" s="29" t="n">
        <v>0</v>
      </c>
      <c r="G3762" s="28" t="n">
        <v>50</v>
      </c>
      <c r="H3762" s="30" t="inlineStr">
        <is>
          <t>ON</t>
        </is>
      </c>
      <c r="I3762" s="31" t="n">
        <v>604.2334594602274</v>
      </c>
      <c r="J3762" s="31" t="n">
        <v>4012.68388558375</v>
      </c>
      <c r="K3762" s="31" t="n">
        <v>3342.592592592593</v>
      </c>
      <c r="L3762" s="31" t="n">
        <v>150</v>
      </c>
      <c r="M3762" s="31">
        <f>I3762+J3762+K3762+L3762</f>
        <v/>
      </c>
      <c r="N3762" s="31">
        <f>M3762*'Dashboard &amp; Optimisation'!$B$18/('Dashboard &amp; Optimisation'!$B$16/3.6)</f>
        <v/>
      </c>
      <c r="O3762" s="31" t="n">
        <v>392.3152480376575</v>
      </c>
      <c r="P3762" s="32" t="n">
        <v>0.4889946483656731</v>
      </c>
      <c r="Q3762" s="33" t="n">
        <v>0.2</v>
      </c>
      <c r="R3762" s="31" t="n">
        <v>537.4088044450681</v>
      </c>
      <c r="S3762" s="31">
        <f>R3762*IF(A3762=4, 2.0, 3.0)</f>
        <v/>
      </c>
      <c r="T3762" s="29">
        <f>'Dashboard &amp; Optimisation'!$B$18*U3762</f>
        <v/>
      </c>
      <c r="U3762" s="34">
        <f>MIN(1, S3762/M3762)</f>
        <v/>
      </c>
      <c r="V3762" s="34">
        <f>N3762/(N3762+O3762)</f>
        <v/>
      </c>
      <c r="W3762" s="34">
        <f>U3762*V3762</f>
        <v/>
      </c>
      <c r="X3762" s="32">
        <f>T3762/N3762</f>
        <v/>
      </c>
      <c r="Y3762" s="35">
        <f>IF(W3762=MAXIFS(W$2:W$7201, A$2:A$7201, A3762, B$2:B$7201, B3762), "OPTIMAL", "")</f>
        <v/>
      </c>
    </row>
    <row r="3763" ht="20" customHeight="1">
      <c r="A3763" s="36" t="n">
        <v>-18</v>
      </c>
      <c r="B3763" s="36" t="n">
        <v>25</v>
      </c>
      <c r="C3763" s="37" t="n">
        <v>90</v>
      </c>
      <c r="D3763" s="37" t="n">
        <v>2</v>
      </c>
      <c r="E3763" s="6" t="n">
        <v>0</v>
      </c>
      <c r="F3763" s="37" t="n">
        <v>0</v>
      </c>
      <c r="G3763" s="36" t="n">
        <v>50</v>
      </c>
      <c r="H3763" s="6" t="inlineStr">
        <is>
          <t>OFF</t>
        </is>
      </c>
      <c r="I3763" s="38" t="n">
        <v>604.2334594602274</v>
      </c>
      <c r="J3763" s="38" t="n">
        <v>4012.68388558375</v>
      </c>
      <c r="K3763" s="38" t="n">
        <v>3342.592592592593</v>
      </c>
      <c r="L3763" s="38" t="n">
        <v>150</v>
      </c>
      <c r="M3763" s="38">
        <f>I3763+J3763+K3763+L3763</f>
        <v/>
      </c>
      <c r="N3763" s="38">
        <f>M3763*'Dashboard &amp; Optimisation'!$B$18/('Dashboard &amp; Optimisation'!$B$16/3.6)</f>
        <v/>
      </c>
      <c r="O3763" s="38" t="n">
        <v>392.3152480376575</v>
      </c>
      <c r="P3763" s="39" t="n">
        <v>0.8426722996809961</v>
      </c>
      <c r="Q3763" s="40" t="n">
        <v>0.2</v>
      </c>
      <c r="R3763" s="38" t="n">
        <v>311.8531716987911</v>
      </c>
      <c r="S3763" s="38">
        <f>R3763*IF(A3763=4, 2.0, 3.0)</f>
        <v/>
      </c>
      <c r="T3763" s="37">
        <f>'Dashboard &amp; Optimisation'!$B$18*U3763</f>
        <v/>
      </c>
      <c r="U3763" s="26">
        <f>MIN(1, S3763/M3763)</f>
        <v/>
      </c>
      <c r="V3763" s="26">
        <f>N3763/(N3763+O3763)</f>
        <v/>
      </c>
      <c r="W3763" s="26">
        <f>U3763*V3763</f>
        <v/>
      </c>
      <c r="X3763" s="39">
        <f>T3763/N3763</f>
        <v/>
      </c>
      <c r="Y3763" s="41">
        <f>IF(W3763=MAXIFS(W$2:W$7201, A$2:A$7201, A3763, B$2:B$7201, B3763), "OPTIMAL", "")</f>
        <v/>
      </c>
    </row>
    <row r="3764" ht="20" customHeight="1">
      <c r="A3764" s="28" t="n">
        <v>-18</v>
      </c>
      <c r="B3764" s="28" t="n">
        <v>25</v>
      </c>
      <c r="C3764" s="29" t="n">
        <v>90</v>
      </c>
      <c r="D3764" s="29" t="n">
        <v>2</v>
      </c>
      <c r="E3764" s="30" t="n">
        <v>0</v>
      </c>
      <c r="F3764" s="29" t="n">
        <v>0</v>
      </c>
      <c r="G3764" s="28" t="n">
        <v>100</v>
      </c>
      <c r="H3764" s="30" t="inlineStr">
        <is>
          <t>ON</t>
        </is>
      </c>
      <c r="I3764" s="31" t="n">
        <v>604.2334594602274</v>
      </c>
      <c r="J3764" s="31" t="n">
        <v>4012.68388558375</v>
      </c>
      <c r="K3764" s="31" t="n">
        <v>3342.592592592593</v>
      </c>
      <c r="L3764" s="31" t="n">
        <v>150</v>
      </c>
      <c r="M3764" s="31">
        <f>I3764+J3764+K3764+L3764</f>
        <v/>
      </c>
      <c r="N3764" s="31">
        <f>M3764*'Dashboard &amp; Optimisation'!$B$18/('Dashboard &amp; Optimisation'!$B$16/3.6)</f>
        <v/>
      </c>
      <c r="O3764" s="31" t="n">
        <v>392.3152480376575</v>
      </c>
      <c r="P3764" s="32" t="n">
        <v>0.4898788424939614</v>
      </c>
      <c r="Q3764" s="33" t="n">
        <v>0.2</v>
      </c>
      <c r="R3764" s="31" t="n">
        <v>536.4388223430412</v>
      </c>
      <c r="S3764" s="31">
        <f>R3764*IF(A3764=4, 2.0, 3.0)</f>
        <v/>
      </c>
      <c r="T3764" s="29">
        <f>'Dashboard &amp; Optimisation'!$B$18*U3764</f>
        <v/>
      </c>
      <c r="U3764" s="34">
        <f>MIN(1, S3764/M3764)</f>
        <v/>
      </c>
      <c r="V3764" s="34">
        <f>N3764/(N3764+O3764)</f>
        <v/>
      </c>
      <c r="W3764" s="34">
        <f>U3764*V3764</f>
        <v/>
      </c>
      <c r="X3764" s="32">
        <f>T3764/N3764</f>
        <v/>
      </c>
      <c r="Y3764" s="35">
        <f>IF(W3764=MAXIFS(W$2:W$7201, A$2:A$7201, A3764, B$2:B$7201, B3764), "OPTIMAL", "")</f>
        <v/>
      </c>
    </row>
    <row r="3765" ht="20" customHeight="1">
      <c r="A3765" s="36" t="n">
        <v>-18</v>
      </c>
      <c r="B3765" s="36" t="n">
        <v>25</v>
      </c>
      <c r="C3765" s="37" t="n">
        <v>90</v>
      </c>
      <c r="D3765" s="37" t="n">
        <v>2</v>
      </c>
      <c r="E3765" s="6" t="n">
        <v>0</v>
      </c>
      <c r="F3765" s="37" t="n">
        <v>0</v>
      </c>
      <c r="G3765" s="36" t="n">
        <v>100</v>
      </c>
      <c r="H3765" s="6" t="inlineStr">
        <is>
          <t>OFF</t>
        </is>
      </c>
      <c r="I3765" s="38" t="n">
        <v>604.2334594602274</v>
      </c>
      <c r="J3765" s="38" t="n">
        <v>4012.68388558375</v>
      </c>
      <c r="K3765" s="38" t="n">
        <v>3342.592592592593</v>
      </c>
      <c r="L3765" s="38" t="n">
        <v>150</v>
      </c>
      <c r="M3765" s="38">
        <f>I3765+J3765+K3765+L3765</f>
        <v/>
      </c>
      <c r="N3765" s="38">
        <f>M3765*'Dashboard &amp; Optimisation'!$B$18/('Dashboard &amp; Optimisation'!$B$16/3.6)</f>
        <v/>
      </c>
      <c r="O3765" s="38" t="n">
        <v>392.3152480376575</v>
      </c>
      <c r="P3765" s="39" t="n">
        <v>0.8435564938092843</v>
      </c>
      <c r="Q3765" s="40" t="n">
        <v>0.2</v>
      </c>
      <c r="R3765" s="38" t="n">
        <v>311.5262952591837</v>
      </c>
      <c r="S3765" s="38">
        <f>R3765*IF(A3765=4, 2.0, 3.0)</f>
        <v/>
      </c>
      <c r="T3765" s="37">
        <f>'Dashboard &amp; Optimisation'!$B$18*U3765</f>
        <v/>
      </c>
      <c r="U3765" s="26">
        <f>MIN(1, S3765/M3765)</f>
        <v/>
      </c>
      <c r="V3765" s="26">
        <f>N3765/(N3765+O3765)</f>
        <v/>
      </c>
      <c r="W3765" s="26">
        <f>U3765*V3765</f>
        <v/>
      </c>
      <c r="X3765" s="39">
        <f>T3765/N3765</f>
        <v/>
      </c>
      <c r="Y3765" s="41">
        <f>IF(W3765=MAXIFS(W$2:W$7201, A$2:A$7201, A3765, B$2:B$7201, B3765), "OPTIMAL", "")</f>
        <v/>
      </c>
    </row>
    <row r="3766" ht="20" customHeight="1">
      <c r="A3766" s="28" t="n">
        <v>-18</v>
      </c>
      <c r="B3766" s="28" t="n">
        <v>25</v>
      </c>
      <c r="C3766" s="29" t="n">
        <v>90</v>
      </c>
      <c r="D3766" s="29" t="n">
        <v>2</v>
      </c>
      <c r="E3766" s="30" t="n">
        <v>0</v>
      </c>
      <c r="F3766" s="29" t="n">
        <v>0</v>
      </c>
      <c r="G3766" s="28" t="n">
        <v>150</v>
      </c>
      <c r="H3766" s="30" t="inlineStr">
        <is>
          <t>ON</t>
        </is>
      </c>
      <c r="I3766" s="31" t="n">
        <v>604.2334594602274</v>
      </c>
      <c r="J3766" s="31" t="n">
        <v>4012.68388558375</v>
      </c>
      <c r="K3766" s="31" t="n">
        <v>3342.592592592593</v>
      </c>
      <c r="L3766" s="31" t="n">
        <v>150</v>
      </c>
      <c r="M3766" s="31">
        <f>I3766+J3766+K3766+L3766</f>
        <v/>
      </c>
      <c r="N3766" s="31">
        <f>M3766*'Dashboard &amp; Optimisation'!$B$18/('Dashboard &amp; Optimisation'!$B$16/3.6)</f>
        <v/>
      </c>
      <c r="O3766" s="31" t="n">
        <v>392.3152480376575</v>
      </c>
      <c r="P3766" s="32" t="n">
        <v>0.4907630366222497</v>
      </c>
      <c r="Q3766" s="33" t="n">
        <v>0.2</v>
      </c>
      <c r="R3766" s="31" t="n">
        <v>535.4723354206232</v>
      </c>
      <c r="S3766" s="31">
        <f>R3766*IF(A3766=4, 2.0, 3.0)</f>
        <v/>
      </c>
      <c r="T3766" s="29">
        <f>'Dashboard &amp; Optimisation'!$B$18*U3766</f>
        <v/>
      </c>
      <c r="U3766" s="34">
        <f>MIN(1, S3766/M3766)</f>
        <v/>
      </c>
      <c r="V3766" s="34">
        <f>N3766/(N3766+O3766)</f>
        <v/>
      </c>
      <c r="W3766" s="34">
        <f>U3766*V3766</f>
        <v/>
      </c>
      <c r="X3766" s="32">
        <f>T3766/N3766</f>
        <v/>
      </c>
      <c r="Y3766" s="35">
        <f>IF(W3766=MAXIFS(W$2:W$7201, A$2:A$7201, A3766, B$2:B$7201, B3766), "OPTIMAL", "")</f>
        <v/>
      </c>
    </row>
    <row r="3767" ht="20" customHeight="1">
      <c r="A3767" s="36" t="n">
        <v>-18</v>
      </c>
      <c r="B3767" s="36" t="n">
        <v>25</v>
      </c>
      <c r="C3767" s="37" t="n">
        <v>90</v>
      </c>
      <c r="D3767" s="37" t="n">
        <v>2</v>
      </c>
      <c r="E3767" s="6" t="n">
        <v>0</v>
      </c>
      <c r="F3767" s="37" t="n">
        <v>0</v>
      </c>
      <c r="G3767" s="36" t="n">
        <v>150</v>
      </c>
      <c r="H3767" s="6" t="inlineStr">
        <is>
          <t>OFF</t>
        </is>
      </c>
      <c r="I3767" s="38" t="n">
        <v>604.2334594602274</v>
      </c>
      <c r="J3767" s="38" t="n">
        <v>4012.68388558375</v>
      </c>
      <c r="K3767" s="38" t="n">
        <v>3342.592592592593</v>
      </c>
      <c r="L3767" s="38" t="n">
        <v>150</v>
      </c>
      <c r="M3767" s="38">
        <f>I3767+J3767+K3767+L3767</f>
        <v/>
      </c>
      <c r="N3767" s="38">
        <f>M3767*'Dashboard &amp; Optimisation'!$B$18/('Dashboard &amp; Optimisation'!$B$16/3.6)</f>
        <v/>
      </c>
      <c r="O3767" s="38" t="n">
        <v>392.3152480376575</v>
      </c>
      <c r="P3767" s="39" t="n">
        <v>0.8444406879375728</v>
      </c>
      <c r="Q3767" s="40" t="n">
        <v>0.2</v>
      </c>
      <c r="R3767" s="38" t="n">
        <v>311.2001033489521</v>
      </c>
      <c r="S3767" s="38">
        <f>R3767*IF(A3767=4, 2.0, 3.0)</f>
        <v/>
      </c>
      <c r="T3767" s="37">
        <f>'Dashboard &amp; Optimisation'!$B$18*U3767</f>
        <v/>
      </c>
      <c r="U3767" s="26">
        <f>MIN(1, S3767/M3767)</f>
        <v/>
      </c>
      <c r="V3767" s="26">
        <f>N3767/(N3767+O3767)</f>
        <v/>
      </c>
      <c r="W3767" s="26">
        <f>U3767*V3767</f>
        <v/>
      </c>
      <c r="X3767" s="39">
        <f>T3767/N3767</f>
        <v/>
      </c>
      <c r="Y3767" s="41">
        <f>IF(W3767=MAXIFS(W$2:W$7201, A$2:A$7201, A3767, B$2:B$7201, B3767), "OPTIMAL", "")</f>
        <v/>
      </c>
    </row>
    <row r="3768" ht="20" customHeight="1">
      <c r="A3768" s="28" t="n">
        <v>-18</v>
      </c>
      <c r="B3768" s="28" t="n">
        <v>25</v>
      </c>
      <c r="C3768" s="29" t="n">
        <v>90</v>
      </c>
      <c r="D3768" s="29" t="n">
        <v>2</v>
      </c>
      <c r="E3768" s="30" t="n">
        <v>0</v>
      </c>
      <c r="F3768" s="29" t="n">
        <v>0</v>
      </c>
      <c r="G3768" s="28" t="n">
        <v>200</v>
      </c>
      <c r="H3768" s="30" t="inlineStr">
        <is>
          <t>ON</t>
        </is>
      </c>
      <c r="I3768" s="31" t="n">
        <v>604.2334594602274</v>
      </c>
      <c r="J3768" s="31" t="n">
        <v>4012.68388558375</v>
      </c>
      <c r="K3768" s="31" t="n">
        <v>3342.592592592593</v>
      </c>
      <c r="L3768" s="31" t="n">
        <v>150</v>
      </c>
      <c r="M3768" s="31">
        <f>I3768+J3768+K3768+L3768</f>
        <v/>
      </c>
      <c r="N3768" s="31">
        <f>M3768*'Dashboard &amp; Optimisation'!$B$18/('Dashboard &amp; Optimisation'!$B$16/3.6)</f>
        <v/>
      </c>
      <c r="O3768" s="31" t="n">
        <v>392.3152480376575</v>
      </c>
      <c r="P3768" s="32" t="n">
        <v>0.4916472307505381</v>
      </c>
      <c r="Q3768" s="33" t="n">
        <v>0.2</v>
      </c>
      <c r="R3768" s="31" t="n">
        <v>534.5093248202847</v>
      </c>
      <c r="S3768" s="31">
        <f>R3768*IF(A3768=4, 2.0, 3.0)</f>
        <v/>
      </c>
      <c r="T3768" s="29">
        <f>'Dashboard &amp; Optimisation'!$B$18*U3768</f>
        <v/>
      </c>
      <c r="U3768" s="34">
        <f>MIN(1, S3768/M3768)</f>
        <v/>
      </c>
      <c r="V3768" s="34">
        <f>N3768/(N3768+O3768)</f>
        <v/>
      </c>
      <c r="W3768" s="34">
        <f>U3768*V3768</f>
        <v/>
      </c>
      <c r="X3768" s="32">
        <f>T3768/N3768</f>
        <v/>
      </c>
      <c r="Y3768" s="35">
        <f>IF(W3768=MAXIFS(W$2:W$7201, A$2:A$7201, A3768, B$2:B$7201, B3768), "OPTIMAL", "")</f>
        <v/>
      </c>
    </row>
    <row r="3769" ht="20" customHeight="1">
      <c r="A3769" s="36" t="n">
        <v>-18</v>
      </c>
      <c r="B3769" s="36" t="n">
        <v>25</v>
      </c>
      <c r="C3769" s="37" t="n">
        <v>90</v>
      </c>
      <c r="D3769" s="37" t="n">
        <v>2</v>
      </c>
      <c r="E3769" s="6" t="n">
        <v>0</v>
      </c>
      <c r="F3769" s="37" t="n">
        <v>0</v>
      </c>
      <c r="G3769" s="36" t="n">
        <v>200</v>
      </c>
      <c r="H3769" s="6" t="inlineStr">
        <is>
          <t>OFF</t>
        </is>
      </c>
      <c r="I3769" s="38" t="n">
        <v>604.2334594602274</v>
      </c>
      <c r="J3769" s="38" t="n">
        <v>4012.68388558375</v>
      </c>
      <c r="K3769" s="38" t="n">
        <v>3342.592592592593</v>
      </c>
      <c r="L3769" s="38" t="n">
        <v>150</v>
      </c>
      <c r="M3769" s="38">
        <f>I3769+J3769+K3769+L3769</f>
        <v/>
      </c>
      <c r="N3769" s="38">
        <f>M3769*'Dashboard &amp; Optimisation'!$B$18/('Dashboard &amp; Optimisation'!$B$16/3.6)</f>
        <v/>
      </c>
      <c r="O3769" s="38" t="n">
        <v>392.3152480376575</v>
      </c>
      <c r="P3769" s="39" t="n">
        <v>0.845324882065861</v>
      </c>
      <c r="Q3769" s="40" t="n">
        <v>0.2</v>
      </c>
      <c r="R3769" s="38" t="n">
        <v>310.8745938200815</v>
      </c>
      <c r="S3769" s="38">
        <f>R3769*IF(A3769=4, 2.0, 3.0)</f>
        <v/>
      </c>
      <c r="T3769" s="37">
        <f>'Dashboard &amp; Optimisation'!$B$18*U3769</f>
        <v/>
      </c>
      <c r="U3769" s="26">
        <f>MIN(1, S3769/M3769)</f>
        <v/>
      </c>
      <c r="V3769" s="26">
        <f>N3769/(N3769+O3769)</f>
        <v/>
      </c>
      <c r="W3769" s="26">
        <f>U3769*V3769</f>
        <v/>
      </c>
      <c r="X3769" s="39">
        <f>T3769/N3769</f>
        <v/>
      </c>
      <c r="Y3769" s="41">
        <f>IF(W3769=MAXIFS(W$2:W$7201, A$2:A$7201, A3769, B$2:B$7201, B3769), "OPTIMAL", "")</f>
        <v/>
      </c>
    </row>
    <row r="3770" ht="20" customHeight="1">
      <c r="A3770" s="28" t="n">
        <v>-18</v>
      </c>
      <c r="B3770" s="28" t="n">
        <v>25</v>
      </c>
      <c r="C3770" s="29" t="n">
        <v>90</v>
      </c>
      <c r="D3770" s="29" t="n">
        <v>2</v>
      </c>
      <c r="E3770" s="30" t="n">
        <v>4</v>
      </c>
      <c r="F3770" s="29" t="n">
        <v>1.5</v>
      </c>
      <c r="G3770" s="28" t="n">
        <v>50</v>
      </c>
      <c r="H3770" s="30" t="inlineStr">
        <is>
          <t>ON</t>
        </is>
      </c>
      <c r="I3770" s="31" t="n">
        <v>604.2334594602274</v>
      </c>
      <c r="J3770" s="31" t="n">
        <v>4012.68388558375</v>
      </c>
      <c r="K3770" s="31" t="n">
        <v>3342.592592592593</v>
      </c>
      <c r="L3770" s="31" t="n">
        <v>150</v>
      </c>
      <c r="M3770" s="31">
        <f>I3770+J3770+K3770+L3770</f>
        <v/>
      </c>
      <c r="N3770" s="31">
        <f>M3770*'Dashboard &amp; Optimisation'!$B$18/('Dashboard &amp; Optimisation'!$B$16/3.6)</f>
        <v/>
      </c>
      <c r="O3770" s="31" t="n">
        <v>624.8222016314111</v>
      </c>
      <c r="P3770" s="32" t="n">
        <v>0.07670935056562384</v>
      </c>
      <c r="Q3770" s="33" t="n">
        <v>7.477008151491015</v>
      </c>
      <c r="R3770" s="31" t="n">
        <v>3551.999325344614</v>
      </c>
      <c r="S3770" s="31">
        <f>R3770*IF(A3770=4, 2.0, 3.0)</f>
        <v/>
      </c>
      <c r="T3770" s="29">
        <f>'Dashboard &amp; Optimisation'!$B$18*U3770</f>
        <v/>
      </c>
      <c r="U3770" s="34">
        <f>MIN(1, S3770/M3770)</f>
        <v/>
      </c>
      <c r="V3770" s="34">
        <f>N3770/(N3770+O3770)</f>
        <v/>
      </c>
      <c r="W3770" s="34">
        <f>U3770*V3770</f>
        <v/>
      </c>
      <c r="X3770" s="32">
        <f>T3770/N3770</f>
        <v/>
      </c>
      <c r="Y3770" s="35">
        <f>IF(W3770=MAXIFS(W$2:W$7201, A$2:A$7201, A3770, B$2:B$7201, B3770), "OPTIMAL", "")</f>
        <v/>
      </c>
    </row>
    <row r="3771" ht="20" customHeight="1">
      <c r="A3771" s="36" t="n">
        <v>-18</v>
      </c>
      <c r="B3771" s="36" t="n">
        <v>25</v>
      </c>
      <c r="C3771" s="37" t="n">
        <v>90</v>
      </c>
      <c r="D3771" s="37" t="n">
        <v>2</v>
      </c>
      <c r="E3771" s="6" t="n">
        <v>4</v>
      </c>
      <c r="F3771" s="37" t="n">
        <v>1.5</v>
      </c>
      <c r="G3771" s="36" t="n">
        <v>50</v>
      </c>
      <c r="H3771" s="6" t="inlineStr">
        <is>
          <t>OFF</t>
        </is>
      </c>
      <c r="I3771" s="38" t="n">
        <v>604.2334594602274</v>
      </c>
      <c r="J3771" s="38" t="n">
        <v>4012.68388558375</v>
      </c>
      <c r="K3771" s="38" t="n">
        <v>3342.592592592593</v>
      </c>
      <c r="L3771" s="38" t="n">
        <v>150</v>
      </c>
      <c r="M3771" s="38">
        <f>I3771+J3771+K3771+L3771</f>
        <v/>
      </c>
      <c r="N3771" s="38">
        <f>M3771*'Dashboard &amp; Optimisation'!$B$18/('Dashboard &amp; Optimisation'!$B$16/3.6)</f>
        <v/>
      </c>
      <c r="O3771" s="38" t="n">
        <v>624.8222016314111</v>
      </c>
      <c r="P3771" s="39" t="n">
        <v>0.3287665718957334</v>
      </c>
      <c r="Q3771" s="40" t="n">
        <v>7.477008151491015</v>
      </c>
      <c r="R3771" s="38" t="n">
        <v>828.7690560679395</v>
      </c>
      <c r="S3771" s="38">
        <f>R3771*IF(A3771=4, 2.0, 3.0)</f>
        <v/>
      </c>
      <c r="T3771" s="37">
        <f>'Dashboard &amp; Optimisation'!$B$18*U3771</f>
        <v/>
      </c>
      <c r="U3771" s="26">
        <f>MIN(1, S3771/M3771)</f>
        <v/>
      </c>
      <c r="V3771" s="26">
        <f>N3771/(N3771+O3771)</f>
        <v/>
      </c>
      <c r="W3771" s="26">
        <f>U3771*V3771</f>
        <v/>
      </c>
      <c r="X3771" s="39">
        <f>T3771/N3771</f>
        <v/>
      </c>
      <c r="Y3771" s="41">
        <f>IF(W3771=MAXIFS(W$2:W$7201, A$2:A$7201, A3771, B$2:B$7201, B3771), "OPTIMAL", "")</f>
        <v/>
      </c>
    </row>
    <row r="3772" ht="20" customHeight="1">
      <c r="A3772" s="28" t="n">
        <v>-18</v>
      </c>
      <c r="B3772" s="28" t="n">
        <v>25</v>
      </c>
      <c r="C3772" s="29" t="n">
        <v>90</v>
      </c>
      <c r="D3772" s="29" t="n">
        <v>2</v>
      </c>
      <c r="E3772" s="30" t="n">
        <v>4</v>
      </c>
      <c r="F3772" s="29" t="n">
        <v>1.5</v>
      </c>
      <c r="G3772" s="28" t="n">
        <v>100</v>
      </c>
      <c r="H3772" s="30" t="inlineStr">
        <is>
          <t>ON</t>
        </is>
      </c>
      <c r="I3772" s="31" t="n">
        <v>604.2334594602274</v>
      </c>
      <c r="J3772" s="31" t="n">
        <v>4012.68388558375</v>
      </c>
      <c r="K3772" s="31" t="n">
        <v>3342.592592592593</v>
      </c>
      <c r="L3772" s="31" t="n">
        <v>150</v>
      </c>
      <c r="M3772" s="31">
        <f>I3772+J3772+K3772+L3772</f>
        <v/>
      </c>
      <c r="N3772" s="31">
        <f>M3772*'Dashboard &amp; Optimisation'!$B$18/('Dashboard &amp; Optimisation'!$B$16/3.6)</f>
        <v/>
      </c>
      <c r="O3772" s="31" t="n">
        <v>624.8222016314111</v>
      </c>
      <c r="P3772" s="32" t="n">
        <v>0.07759354469391215</v>
      </c>
      <c r="Q3772" s="33" t="n">
        <v>7.477008151491015</v>
      </c>
      <c r="R3772" s="31" t="n">
        <v>3511.523574951422</v>
      </c>
      <c r="S3772" s="31">
        <f>R3772*IF(A3772=4, 2.0, 3.0)</f>
        <v/>
      </c>
      <c r="T3772" s="29">
        <f>'Dashboard &amp; Optimisation'!$B$18*U3772</f>
        <v/>
      </c>
      <c r="U3772" s="34">
        <f>MIN(1, S3772/M3772)</f>
        <v/>
      </c>
      <c r="V3772" s="34">
        <f>N3772/(N3772+O3772)</f>
        <v/>
      </c>
      <c r="W3772" s="34">
        <f>U3772*V3772</f>
        <v/>
      </c>
      <c r="X3772" s="32">
        <f>T3772/N3772</f>
        <v/>
      </c>
      <c r="Y3772" s="35">
        <f>IF(W3772=MAXIFS(W$2:W$7201, A$2:A$7201, A3772, B$2:B$7201, B3772), "OPTIMAL", "")</f>
        <v/>
      </c>
    </row>
    <row r="3773" ht="20" customHeight="1">
      <c r="A3773" s="36" t="n">
        <v>-18</v>
      </c>
      <c r="B3773" s="36" t="n">
        <v>25</v>
      </c>
      <c r="C3773" s="37" t="n">
        <v>90</v>
      </c>
      <c r="D3773" s="37" t="n">
        <v>2</v>
      </c>
      <c r="E3773" s="6" t="n">
        <v>4</v>
      </c>
      <c r="F3773" s="37" t="n">
        <v>1.5</v>
      </c>
      <c r="G3773" s="36" t="n">
        <v>100</v>
      </c>
      <c r="H3773" s="6" t="inlineStr">
        <is>
          <t>OFF</t>
        </is>
      </c>
      <c r="I3773" s="38" t="n">
        <v>604.2334594602274</v>
      </c>
      <c r="J3773" s="38" t="n">
        <v>4012.68388558375</v>
      </c>
      <c r="K3773" s="38" t="n">
        <v>3342.592592592593</v>
      </c>
      <c r="L3773" s="38" t="n">
        <v>150</v>
      </c>
      <c r="M3773" s="38">
        <f>I3773+J3773+K3773+L3773</f>
        <v/>
      </c>
      <c r="N3773" s="38">
        <f>M3773*'Dashboard &amp; Optimisation'!$B$18/('Dashboard &amp; Optimisation'!$B$16/3.6)</f>
        <v/>
      </c>
      <c r="O3773" s="38" t="n">
        <v>624.8222016314111</v>
      </c>
      <c r="P3773" s="39" t="n">
        <v>0.3296507660240217</v>
      </c>
      <c r="Q3773" s="40" t="n">
        <v>7.477008151491015</v>
      </c>
      <c r="R3773" s="38" t="n">
        <v>826.5461195283991</v>
      </c>
      <c r="S3773" s="38">
        <f>R3773*IF(A3773=4, 2.0, 3.0)</f>
        <v/>
      </c>
      <c r="T3773" s="37">
        <f>'Dashboard &amp; Optimisation'!$B$18*U3773</f>
        <v/>
      </c>
      <c r="U3773" s="26">
        <f>MIN(1, S3773/M3773)</f>
        <v/>
      </c>
      <c r="V3773" s="26">
        <f>N3773/(N3773+O3773)</f>
        <v/>
      </c>
      <c r="W3773" s="26">
        <f>U3773*V3773</f>
        <v/>
      </c>
      <c r="X3773" s="39">
        <f>T3773/N3773</f>
        <v/>
      </c>
      <c r="Y3773" s="41">
        <f>IF(W3773=MAXIFS(W$2:W$7201, A$2:A$7201, A3773, B$2:B$7201, B3773), "OPTIMAL", "")</f>
        <v/>
      </c>
    </row>
    <row r="3774" ht="20" customHeight="1">
      <c r="A3774" s="28" t="n">
        <v>-18</v>
      </c>
      <c r="B3774" s="28" t="n">
        <v>25</v>
      </c>
      <c r="C3774" s="29" t="n">
        <v>90</v>
      </c>
      <c r="D3774" s="29" t="n">
        <v>2</v>
      </c>
      <c r="E3774" s="30" t="n">
        <v>4</v>
      </c>
      <c r="F3774" s="29" t="n">
        <v>1.5</v>
      </c>
      <c r="G3774" s="28" t="n">
        <v>150</v>
      </c>
      <c r="H3774" s="30" t="inlineStr">
        <is>
          <t>ON</t>
        </is>
      </c>
      <c r="I3774" s="31" t="n">
        <v>604.2334594602274</v>
      </c>
      <c r="J3774" s="31" t="n">
        <v>4012.68388558375</v>
      </c>
      <c r="K3774" s="31" t="n">
        <v>3342.592592592593</v>
      </c>
      <c r="L3774" s="31" t="n">
        <v>150</v>
      </c>
      <c r="M3774" s="31">
        <f>I3774+J3774+K3774+L3774</f>
        <v/>
      </c>
      <c r="N3774" s="31">
        <f>M3774*'Dashboard &amp; Optimisation'!$B$18/('Dashboard &amp; Optimisation'!$B$16/3.6)</f>
        <v/>
      </c>
      <c r="O3774" s="31" t="n">
        <v>624.8222016314111</v>
      </c>
      <c r="P3774" s="32" t="n">
        <v>0.07847773882220045</v>
      </c>
      <c r="Q3774" s="33" t="n">
        <v>7.477008151491015</v>
      </c>
      <c r="R3774" s="31" t="n">
        <v>3471.959890103769</v>
      </c>
      <c r="S3774" s="31">
        <f>R3774*IF(A3774=4, 2.0, 3.0)</f>
        <v/>
      </c>
      <c r="T3774" s="29">
        <f>'Dashboard &amp; Optimisation'!$B$18*U3774</f>
        <v/>
      </c>
      <c r="U3774" s="34">
        <f>MIN(1, S3774/M3774)</f>
        <v/>
      </c>
      <c r="V3774" s="34">
        <f>N3774/(N3774+O3774)</f>
        <v/>
      </c>
      <c r="W3774" s="34">
        <f>U3774*V3774</f>
        <v/>
      </c>
      <c r="X3774" s="32">
        <f>T3774/N3774</f>
        <v/>
      </c>
      <c r="Y3774" s="35">
        <f>IF(W3774=MAXIFS(W$2:W$7201, A$2:A$7201, A3774, B$2:B$7201, B3774), "OPTIMAL", "")</f>
        <v/>
      </c>
    </row>
    <row r="3775" ht="20" customHeight="1">
      <c r="A3775" s="36" t="n">
        <v>-18</v>
      </c>
      <c r="B3775" s="36" t="n">
        <v>25</v>
      </c>
      <c r="C3775" s="37" t="n">
        <v>90</v>
      </c>
      <c r="D3775" s="37" t="n">
        <v>2</v>
      </c>
      <c r="E3775" s="6" t="n">
        <v>4</v>
      </c>
      <c r="F3775" s="37" t="n">
        <v>1.5</v>
      </c>
      <c r="G3775" s="36" t="n">
        <v>150</v>
      </c>
      <c r="H3775" s="6" t="inlineStr">
        <is>
          <t>OFF</t>
        </is>
      </c>
      <c r="I3775" s="38" t="n">
        <v>604.2334594602274</v>
      </c>
      <c r="J3775" s="38" t="n">
        <v>4012.68388558375</v>
      </c>
      <c r="K3775" s="38" t="n">
        <v>3342.592592592593</v>
      </c>
      <c r="L3775" s="38" t="n">
        <v>150</v>
      </c>
      <c r="M3775" s="38">
        <f>I3775+J3775+K3775+L3775</f>
        <v/>
      </c>
      <c r="N3775" s="38">
        <f>M3775*'Dashboard &amp; Optimisation'!$B$18/('Dashboard &amp; Optimisation'!$B$16/3.6)</f>
        <v/>
      </c>
      <c r="O3775" s="38" t="n">
        <v>624.8222016314111</v>
      </c>
      <c r="P3775" s="39" t="n">
        <v>0.33053496015231</v>
      </c>
      <c r="Q3775" s="40" t="n">
        <v>7.477008151491015</v>
      </c>
      <c r="R3775" s="38" t="n">
        <v>824.33507587568</v>
      </c>
      <c r="S3775" s="38">
        <f>R3775*IF(A3775=4, 2.0, 3.0)</f>
        <v/>
      </c>
      <c r="T3775" s="37">
        <f>'Dashboard &amp; Optimisation'!$B$18*U3775</f>
        <v/>
      </c>
      <c r="U3775" s="26">
        <f>MIN(1, S3775/M3775)</f>
        <v/>
      </c>
      <c r="V3775" s="26">
        <f>N3775/(N3775+O3775)</f>
        <v/>
      </c>
      <c r="W3775" s="26">
        <f>U3775*V3775</f>
        <v/>
      </c>
      <c r="X3775" s="39">
        <f>T3775/N3775</f>
        <v/>
      </c>
      <c r="Y3775" s="41">
        <f>IF(W3775=MAXIFS(W$2:W$7201, A$2:A$7201, A3775, B$2:B$7201, B3775), "OPTIMAL", "")</f>
        <v/>
      </c>
    </row>
    <row r="3776" ht="20" customHeight="1">
      <c r="A3776" s="28" t="n">
        <v>-18</v>
      </c>
      <c r="B3776" s="28" t="n">
        <v>25</v>
      </c>
      <c r="C3776" s="29" t="n">
        <v>90</v>
      </c>
      <c r="D3776" s="29" t="n">
        <v>2</v>
      </c>
      <c r="E3776" s="30" t="n">
        <v>4</v>
      </c>
      <c r="F3776" s="29" t="n">
        <v>1.5</v>
      </c>
      <c r="G3776" s="28" t="n">
        <v>200</v>
      </c>
      <c r="H3776" s="30" t="inlineStr">
        <is>
          <t>ON</t>
        </is>
      </c>
      <c r="I3776" s="31" t="n">
        <v>604.2334594602274</v>
      </c>
      <c r="J3776" s="31" t="n">
        <v>4012.68388558375</v>
      </c>
      <c r="K3776" s="31" t="n">
        <v>3342.592592592593</v>
      </c>
      <c r="L3776" s="31" t="n">
        <v>150</v>
      </c>
      <c r="M3776" s="31">
        <f>I3776+J3776+K3776+L3776</f>
        <v/>
      </c>
      <c r="N3776" s="31">
        <f>M3776*'Dashboard &amp; Optimisation'!$B$18/('Dashboard &amp; Optimisation'!$B$16/3.6)</f>
        <v/>
      </c>
      <c r="O3776" s="31" t="n">
        <v>624.8222016314111</v>
      </c>
      <c r="P3776" s="32" t="n">
        <v>0.07936193295048877</v>
      </c>
      <c r="Q3776" s="33" t="n">
        <v>7.477008151491015</v>
      </c>
      <c r="R3776" s="31" t="n">
        <v>3433.277786047691</v>
      </c>
      <c r="S3776" s="31">
        <f>R3776*IF(A3776=4, 2.0, 3.0)</f>
        <v/>
      </c>
      <c r="T3776" s="29">
        <f>'Dashboard &amp; Optimisation'!$B$18*U3776</f>
        <v/>
      </c>
      <c r="U3776" s="34">
        <f>MIN(1, S3776/M3776)</f>
        <v/>
      </c>
      <c r="V3776" s="34">
        <f>N3776/(N3776+O3776)</f>
        <v/>
      </c>
      <c r="W3776" s="34">
        <f>U3776*V3776</f>
        <v/>
      </c>
      <c r="X3776" s="32">
        <f>T3776/N3776</f>
        <v/>
      </c>
      <c r="Y3776" s="35">
        <f>IF(W3776=MAXIFS(W$2:W$7201, A$2:A$7201, A3776, B$2:B$7201, B3776), "OPTIMAL", "")</f>
        <v/>
      </c>
    </row>
    <row r="3777" ht="20" customHeight="1">
      <c r="A3777" s="36" t="n">
        <v>-18</v>
      </c>
      <c r="B3777" s="36" t="n">
        <v>25</v>
      </c>
      <c r="C3777" s="37" t="n">
        <v>90</v>
      </c>
      <c r="D3777" s="37" t="n">
        <v>2</v>
      </c>
      <c r="E3777" s="6" t="n">
        <v>4</v>
      </c>
      <c r="F3777" s="37" t="n">
        <v>1.5</v>
      </c>
      <c r="G3777" s="36" t="n">
        <v>200</v>
      </c>
      <c r="H3777" s="6" t="inlineStr">
        <is>
          <t>OFF</t>
        </is>
      </c>
      <c r="I3777" s="38" t="n">
        <v>604.2334594602274</v>
      </c>
      <c r="J3777" s="38" t="n">
        <v>4012.68388558375</v>
      </c>
      <c r="K3777" s="38" t="n">
        <v>3342.592592592593</v>
      </c>
      <c r="L3777" s="38" t="n">
        <v>150</v>
      </c>
      <c r="M3777" s="38">
        <f>I3777+J3777+K3777+L3777</f>
        <v/>
      </c>
      <c r="N3777" s="38">
        <f>M3777*'Dashboard &amp; Optimisation'!$B$18/('Dashboard &amp; Optimisation'!$B$16/3.6)</f>
        <v/>
      </c>
      <c r="O3777" s="38" t="n">
        <v>624.8222016314111</v>
      </c>
      <c r="P3777" s="39" t="n">
        <v>0.3314191542805984</v>
      </c>
      <c r="Q3777" s="40" t="n">
        <v>7.477008151491015</v>
      </c>
      <c r="R3777" s="38" t="n">
        <v>822.1358299225801</v>
      </c>
      <c r="S3777" s="38">
        <f>R3777*IF(A3777=4, 2.0, 3.0)</f>
        <v/>
      </c>
      <c r="T3777" s="37">
        <f>'Dashboard &amp; Optimisation'!$B$18*U3777</f>
        <v/>
      </c>
      <c r="U3777" s="26">
        <f>MIN(1, S3777/M3777)</f>
        <v/>
      </c>
      <c r="V3777" s="26">
        <f>N3777/(N3777+O3777)</f>
        <v/>
      </c>
      <c r="W3777" s="26">
        <f>U3777*V3777</f>
        <v/>
      </c>
      <c r="X3777" s="39">
        <f>T3777/N3777</f>
        <v/>
      </c>
      <c r="Y3777" s="41">
        <f>IF(W3777=MAXIFS(W$2:W$7201, A$2:A$7201, A3777, B$2:B$7201, B3777), "OPTIMAL", "")</f>
        <v/>
      </c>
    </row>
    <row r="3778" ht="20" customHeight="1">
      <c r="A3778" s="28" t="n">
        <v>-18</v>
      </c>
      <c r="B3778" s="28" t="n">
        <v>25</v>
      </c>
      <c r="C3778" s="29" t="n">
        <v>90</v>
      </c>
      <c r="D3778" s="29" t="n">
        <v>2</v>
      </c>
      <c r="E3778" s="30" t="n">
        <v>4</v>
      </c>
      <c r="F3778" s="29" t="n">
        <v>2</v>
      </c>
      <c r="G3778" s="28" t="n">
        <v>50</v>
      </c>
      <c r="H3778" s="30" t="inlineStr">
        <is>
          <t>ON</t>
        </is>
      </c>
      <c r="I3778" s="31" t="n">
        <v>604.2334594602274</v>
      </c>
      <c r="J3778" s="31" t="n">
        <v>4012.68388558375</v>
      </c>
      <c r="K3778" s="31" t="n">
        <v>3342.592592592593</v>
      </c>
      <c r="L3778" s="31" t="n">
        <v>150</v>
      </c>
      <c r="M3778" s="31">
        <f>I3778+J3778+K3778+L3778</f>
        <v/>
      </c>
      <c r="N3778" s="31">
        <f>M3778*'Dashboard &amp; Optimisation'!$B$18/('Dashboard &amp; Optimisation'!$B$16/3.6)</f>
        <v/>
      </c>
      <c r="O3778" s="31" t="n">
        <v>706.1789034976836</v>
      </c>
      <c r="P3778" s="32" t="n">
        <v>0.0743342251484481</v>
      </c>
      <c r="Q3778" s="33" t="n">
        <v>9.902677535321354</v>
      </c>
      <c r="R3778" s="31" t="n">
        <v>3711.06625339065</v>
      </c>
      <c r="S3778" s="31">
        <f>R3778*IF(A3778=4, 2.0, 3.0)</f>
        <v/>
      </c>
      <c r="T3778" s="29">
        <f>'Dashboard &amp; Optimisation'!$B$18*U3778</f>
        <v/>
      </c>
      <c r="U3778" s="34">
        <f>MIN(1, S3778/M3778)</f>
        <v/>
      </c>
      <c r="V3778" s="34">
        <f>N3778/(N3778+O3778)</f>
        <v/>
      </c>
      <c r="W3778" s="34">
        <f>U3778*V3778</f>
        <v/>
      </c>
      <c r="X3778" s="32">
        <f>T3778/N3778</f>
        <v/>
      </c>
      <c r="Y3778" s="35">
        <f>IF(W3778=MAXIFS(W$2:W$7201, A$2:A$7201, A3778, B$2:B$7201, B3778), "OPTIMAL", "")</f>
        <v/>
      </c>
    </row>
    <row r="3779" ht="20" customHeight="1">
      <c r="A3779" s="36" t="n">
        <v>-18</v>
      </c>
      <c r="B3779" s="36" t="n">
        <v>25</v>
      </c>
      <c r="C3779" s="37" t="n">
        <v>90</v>
      </c>
      <c r="D3779" s="37" t="n">
        <v>2</v>
      </c>
      <c r="E3779" s="6" t="n">
        <v>4</v>
      </c>
      <c r="F3779" s="37" t="n">
        <v>2</v>
      </c>
      <c r="G3779" s="36" t="n">
        <v>50</v>
      </c>
      <c r="H3779" s="6" t="inlineStr">
        <is>
          <t>OFF</t>
        </is>
      </c>
      <c r="I3779" s="38" t="n">
        <v>604.2334594602274</v>
      </c>
      <c r="J3779" s="38" t="n">
        <v>4012.68388558375</v>
      </c>
      <c r="K3779" s="38" t="n">
        <v>3342.592592592593</v>
      </c>
      <c r="L3779" s="38" t="n">
        <v>150</v>
      </c>
      <c r="M3779" s="38">
        <f>I3779+J3779+K3779+L3779</f>
        <v/>
      </c>
      <c r="N3779" s="38">
        <f>M3779*'Dashboard &amp; Optimisation'!$B$18/('Dashboard &amp; Optimisation'!$B$16/3.6)</f>
        <v/>
      </c>
      <c r="O3779" s="38" t="n">
        <v>706.1789034976836</v>
      </c>
      <c r="P3779" s="39" t="n">
        <v>0.3276662977269247</v>
      </c>
      <c r="Q3779" s="40" t="n">
        <v>9.902677535321354</v>
      </c>
      <c r="R3779" s="38" t="n">
        <v>841.8907783132701</v>
      </c>
      <c r="S3779" s="38">
        <f>R3779*IF(A3779=4, 2.0, 3.0)</f>
        <v/>
      </c>
      <c r="T3779" s="37">
        <f>'Dashboard &amp; Optimisation'!$B$18*U3779</f>
        <v/>
      </c>
      <c r="U3779" s="26">
        <f>MIN(1, S3779/M3779)</f>
        <v/>
      </c>
      <c r="V3779" s="26">
        <f>N3779/(N3779+O3779)</f>
        <v/>
      </c>
      <c r="W3779" s="26">
        <f>U3779*V3779</f>
        <v/>
      </c>
      <c r="X3779" s="39">
        <f>T3779/N3779</f>
        <v/>
      </c>
      <c r="Y3779" s="41">
        <f>IF(W3779=MAXIFS(W$2:W$7201, A$2:A$7201, A3779, B$2:B$7201, B3779), "OPTIMAL", "")</f>
        <v/>
      </c>
    </row>
    <row r="3780" ht="20" customHeight="1">
      <c r="A3780" s="28" t="n">
        <v>-18</v>
      </c>
      <c r="B3780" s="28" t="n">
        <v>25</v>
      </c>
      <c r="C3780" s="29" t="n">
        <v>90</v>
      </c>
      <c r="D3780" s="29" t="n">
        <v>2</v>
      </c>
      <c r="E3780" s="30" t="n">
        <v>4</v>
      </c>
      <c r="F3780" s="29" t="n">
        <v>2</v>
      </c>
      <c r="G3780" s="28" t="n">
        <v>100</v>
      </c>
      <c r="H3780" s="30" t="inlineStr">
        <is>
          <t>ON</t>
        </is>
      </c>
      <c r="I3780" s="31" t="n">
        <v>604.2334594602274</v>
      </c>
      <c r="J3780" s="31" t="n">
        <v>4012.68388558375</v>
      </c>
      <c r="K3780" s="31" t="n">
        <v>3342.592592592593</v>
      </c>
      <c r="L3780" s="31" t="n">
        <v>150</v>
      </c>
      <c r="M3780" s="31">
        <f>I3780+J3780+K3780+L3780</f>
        <v/>
      </c>
      <c r="N3780" s="31">
        <f>M3780*'Dashboard &amp; Optimisation'!$B$18/('Dashboard &amp; Optimisation'!$B$16/3.6)</f>
        <v/>
      </c>
      <c r="O3780" s="31" t="n">
        <v>706.1789034976836</v>
      </c>
      <c r="P3780" s="32" t="n">
        <v>0.07521841927673642</v>
      </c>
      <c r="Q3780" s="33" t="n">
        <v>9.902677535321354</v>
      </c>
      <c r="R3780" s="31" t="n">
        <v>3667.44259016443</v>
      </c>
      <c r="S3780" s="31">
        <f>R3780*IF(A3780=4, 2.0, 3.0)</f>
        <v/>
      </c>
      <c r="T3780" s="29">
        <f>'Dashboard &amp; Optimisation'!$B$18*U3780</f>
        <v/>
      </c>
      <c r="U3780" s="34">
        <f>MIN(1, S3780/M3780)</f>
        <v/>
      </c>
      <c r="V3780" s="34">
        <f>N3780/(N3780+O3780)</f>
        <v/>
      </c>
      <c r="W3780" s="34">
        <f>U3780*V3780</f>
        <v/>
      </c>
      <c r="X3780" s="32">
        <f>T3780/N3780</f>
        <v/>
      </c>
      <c r="Y3780" s="35">
        <f>IF(W3780=MAXIFS(W$2:W$7201, A$2:A$7201, A3780, B$2:B$7201, B3780), "OPTIMAL", "")</f>
        <v/>
      </c>
    </row>
    <row r="3781" ht="20" customHeight="1">
      <c r="A3781" s="36" t="n">
        <v>-18</v>
      </c>
      <c r="B3781" s="36" t="n">
        <v>25</v>
      </c>
      <c r="C3781" s="37" t="n">
        <v>90</v>
      </c>
      <c r="D3781" s="37" t="n">
        <v>2</v>
      </c>
      <c r="E3781" s="6" t="n">
        <v>4</v>
      </c>
      <c r="F3781" s="37" t="n">
        <v>2</v>
      </c>
      <c r="G3781" s="36" t="n">
        <v>100</v>
      </c>
      <c r="H3781" s="6" t="inlineStr">
        <is>
          <t>OFF</t>
        </is>
      </c>
      <c r="I3781" s="38" t="n">
        <v>604.2334594602274</v>
      </c>
      <c r="J3781" s="38" t="n">
        <v>4012.68388558375</v>
      </c>
      <c r="K3781" s="38" t="n">
        <v>3342.592592592593</v>
      </c>
      <c r="L3781" s="38" t="n">
        <v>150</v>
      </c>
      <c r="M3781" s="38">
        <f>I3781+J3781+K3781+L3781</f>
        <v/>
      </c>
      <c r="N3781" s="38">
        <f>M3781*'Dashboard &amp; Optimisation'!$B$18/('Dashboard &amp; Optimisation'!$B$16/3.6)</f>
        <v/>
      </c>
      <c r="O3781" s="38" t="n">
        <v>706.1789034976836</v>
      </c>
      <c r="P3781" s="39" t="n">
        <v>0.328550491855213</v>
      </c>
      <c r="Q3781" s="40" t="n">
        <v>9.902677535321354</v>
      </c>
      <c r="R3781" s="38" t="n">
        <v>839.6250842988089</v>
      </c>
      <c r="S3781" s="38">
        <f>R3781*IF(A3781=4, 2.0, 3.0)</f>
        <v/>
      </c>
      <c r="T3781" s="37">
        <f>'Dashboard &amp; Optimisation'!$B$18*U3781</f>
        <v/>
      </c>
      <c r="U3781" s="26">
        <f>MIN(1, S3781/M3781)</f>
        <v/>
      </c>
      <c r="V3781" s="26">
        <f>N3781/(N3781+O3781)</f>
        <v/>
      </c>
      <c r="W3781" s="26">
        <f>U3781*V3781</f>
        <v/>
      </c>
      <c r="X3781" s="39">
        <f>T3781/N3781</f>
        <v/>
      </c>
      <c r="Y3781" s="41">
        <f>IF(W3781=MAXIFS(W$2:W$7201, A$2:A$7201, A3781, B$2:B$7201, B3781), "OPTIMAL", "")</f>
        <v/>
      </c>
    </row>
    <row r="3782" ht="20" customHeight="1">
      <c r="A3782" s="28" t="n">
        <v>-18</v>
      </c>
      <c r="B3782" s="28" t="n">
        <v>25</v>
      </c>
      <c r="C3782" s="29" t="n">
        <v>90</v>
      </c>
      <c r="D3782" s="29" t="n">
        <v>2</v>
      </c>
      <c r="E3782" s="30" t="n">
        <v>4</v>
      </c>
      <c r="F3782" s="29" t="n">
        <v>2</v>
      </c>
      <c r="G3782" s="28" t="n">
        <v>150</v>
      </c>
      <c r="H3782" s="30" t="inlineStr">
        <is>
          <t>ON</t>
        </is>
      </c>
      <c r="I3782" s="31" t="n">
        <v>604.2334594602274</v>
      </c>
      <c r="J3782" s="31" t="n">
        <v>4012.68388558375</v>
      </c>
      <c r="K3782" s="31" t="n">
        <v>3342.592592592593</v>
      </c>
      <c r="L3782" s="31" t="n">
        <v>150</v>
      </c>
      <c r="M3782" s="31">
        <f>I3782+J3782+K3782+L3782</f>
        <v/>
      </c>
      <c r="N3782" s="31">
        <f>M3782*'Dashboard &amp; Optimisation'!$B$18/('Dashboard &amp; Optimisation'!$B$16/3.6)</f>
        <v/>
      </c>
      <c r="O3782" s="31" t="n">
        <v>706.1789034976836</v>
      </c>
      <c r="P3782" s="32" t="n">
        <v>0.07610261340502472</v>
      </c>
      <c r="Q3782" s="33" t="n">
        <v>9.902677535321354</v>
      </c>
      <c r="R3782" s="31" t="n">
        <v>3624.832605316739</v>
      </c>
      <c r="S3782" s="31">
        <f>R3782*IF(A3782=4, 2.0, 3.0)</f>
        <v/>
      </c>
      <c r="T3782" s="29">
        <f>'Dashboard &amp; Optimisation'!$B$18*U3782</f>
        <v/>
      </c>
      <c r="U3782" s="34">
        <f>MIN(1, S3782/M3782)</f>
        <v/>
      </c>
      <c r="V3782" s="34">
        <f>N3782/(N3782+O3782)</f>
        <v/>
      </c>
      <c r="W3782" s="34">
        <f>U3782*V3782</f>
        <v/>
      </c>
      <c r="X3782" s="32">
        <f>T3782/N3782</f>
        <v/>
      </c>
      <c r="Y3782" s="35">
        <f>IF(W3782=MAXIFS(W$2:W$7201, A$2:A$7201, A3782, B$2:B$7201, B3782), "OPTIMAL", "")</f>
        <v/>
      </c>
    </row>
    <row r="3783" ht="20" customHeight="1">
      <c r="A3783" s="36" t="n">
        <v>-18</v>
      </c>
      <c r="B3783" s="36" t="n">
        <v>25</v>
      </c>
      <c r="C3783" s="37" t="n">
        <v>90</v>
      </c>
      <c r="D3783" s="37" t="n">
        <v>2</v>
      </c>
      <c r="E3783" s="6" t="n">
        <v>4</v>
      </c>
      <c r="F3783" s="37" t="n">
        <v>2</v>
      </c>
      <c r="G3783" s="36" t="n">
        <v>150</v>
      </c>
      <c r="H3783" s="6" t="inlineStr">
        <is>
          <t>OFF</t>
        </is>
      </c>
      <c r="I3783" s="38" t="n">
        <v>604.2334594602274</v>
      </c>
      <c r="J3783" s="38" t="n">
        <v>4012.68388558375</v>
      </c>
      <c r="K3783" s="38" t="n">
        <v>3342.592592592593</v>
      </c>
      <c r="L3783" s="38" t="n">
        <v>150</v>
      </c>
      <c r="M3783" s="38">
        <f>I3783+J3783+K3783+L3783</f>
        <v/>
      </c>
      <c r="N3783" s="38">
        <f>M3783*'Dashboard &amp; Optimisation'!$B$18/('Dashboard &amp; Optimisation'!$B$16/3.6)</f>
        <v/>
      </c>
      <c r="O3783" s="38" t="n">
        <v>706.1789034976836</v>
      </c>
      <c r="P3783" s="39" t="n">
        <v>0.3294346859835013</v>
      </c>
      <c r="Q3783" s="40" t="n">
        <v>9.902677535321354</v>
      </c>
      <c r="R3783" s="38" t="n">
        <v>837.3715524119517</v>
      </c>
      <c r="S3783" s="38">
        <f>R3783*IF(A3783=4, 2.0, 3.0)</f>
        <v/>
      </c>
      <c r="T3783" s="37">
        <f>'Dashboard &amp; Optimisation'!$B$18*U3783</f>
        <v/>
      </c>
      <c r="U3783" s="26">
        <f>MIN(1, S3783/M3783)</f>
        <v/>
      </c>
      <c r="V3783" s="26">
        <f>N3783/(N3783+O3783)</f>
        <v/>
      </c>
      <c r="W3783" s="26">
        <f>U3783*V3783</f>
        <v/>
      </c>
      <c r="X3783" s="39">
        <f>T3783/N3783</f>
        <v/>
      </c>
      <c r="Y3783" s="41">
        <f>IF(W3783=MAXIFS(W$2:W$7201, A$2:A$7201, A3783, B$2:B$7201, B3783), "OPTIMAL", "")</f>
        <v/>
      </c>
    </row>
    <row r="3784" ht="20" customHeight="1">
      <c r="A3784" s="28" t="n">
        <v>-18</v>
      </c>
      <c r="B3784" s="28" t="n">
        <v>25</v>
      </c>
      <c r="C3784" s="29" t="n">
        <v>90</v>
      </c>
      <c r="D3784" s="29" t="n">
        <v>2</v>
      </c>
      <c r="E3784" s="30" t="n">
        <v>4</v>
      </c>
      <c r="F3784" s="29" t="n">
        <v>2</v>
      </c>
      <c r="G3784" s="28" t="n">
        <v>200</v>
      </c>
      <c r="H3784" s="30" t="inlineStr">
        <is>
          <t>ON</t>
        </is>
      </c>
      <c r="I3784" s="31" t="n">
        <v>604.2334594602274</v>
      </c>
      <c r="J3784" s="31" t="n">
        <v>4012.68388558375</v>
      </c>
      <c r="K3784" s="31" t="n">
        <v>3342.592592592593</v>
      </c>
      <c r="L3784" s="31" t="n">
        <v>150</v>
      </c>
      <c r="M3784" s="31">
        <f>I3784+J3784+K3784+L3784</f>
        <v/>
      </c>
      <c r="N3784" s="31">
        <f>M3784*'Dashboard &amp; Optimisation'!$B$18/('Dashboard &amp; Optimisation'!$B$16/3.6)</f>
        <v/>
      </c>
      <c r="O3784" s="31" t="n">
        <v>706.1789034976836</v>
      </c>
      <c r="P3784" s="32" t="n">
        <v>0.07698680753331304</v>
      </c>
      <c r="Q3784" s="33" t="n">
        <v>9.902677535321354</v>
      </c>
      <c r="R3784" s="31" t="n">
        <v>3583.201372533613</v>
      </c>
      <c r="S3784" s="31">
        <f>R3784*IF(A3784=4, 2.0, 3.0)</f>
        <v/>
      </c>
      <c r="T3784" s="29">
        <f>'Dashboard &amp; Optimisation'!$B$18*U3784</f>
        <v/>
      </c>
      <c r="U3784" s="34">
        <f>MIN(1, S3784/M3784)</f>
        <v/>
      </c>
      <c r="V3784" s="34">
        <f>N3784/(N3784+O3784)</f>
        <v/>
      </c>
      <c r="W3784" s="34">
        <f>U3784*V3784</f>
        <v/>
      </c>
      <c r="X3784" s="32">
        <f>T3784/N3784</f>
        <v/>
      </c>
      <c r="Y3784" s="35">
        <f>IF(W3784=MAXIFS(W$2:W$7201, A$2:A$7201, A3784, B$2:B$7201, B3784), "OPTIMAL", "")</f>
        <v/>
      </c>
    </row>
    <row r="3785" ht="20" customHeight="1">
      <c r="A3785" s="36" t="n">
        <v>-18</v>
      </c>
      <c r="B3785" s="36" t="n">
        <v>25</v>
      </c>
      <c r="C3785" s="37" t="n">
        <v>90</v>
      </c>
      <c r="D3785" s="37" t="n">
        <v>2</v>
      </c>
      <c r="E3785" s="6" t="n">
        <v>4</v>
      </c>
      <c r="F3785" s="37" t="n">
        <v>2</v>
      </c>
      <c r="G3785" s="36" t="n">
        <v>200</v>
      </c>
      <c r="H3785" s="6" t="inlineStr">
        <is>
          <t>OFF</t>
        </is>
      </c>
      <c r="I3785" s="38" t="n">
        <v>604.2334594602274</v>
      </c>
      <c r="J3785" s="38" t="n">
        <v>4012.68388558375</v>
      </c>
      <c r="K3785" s="38" t="n">
        <v>3342.592592592593</v>
      </c>
      <c r="L3785" s="38" t="n">
        <v>150</v>
      </c>
      <c r="M3785" s="38">
        <f>I3785+J3785+K3785+L3785</f>
        <v/>
      </c>
      <c r="N3785" s="38">
        <f>M3785*'Dashboard &amp; Optimisation'!$B$18/('Dashboard &amp; Optimisation'!$B$16/3.6)</f>
        <v/>
      </c>
      <c r="O3785" s="38" t="n">
        <v>706.1789034976836</v>
      </c>
      <c r="P3785" s="39" t="n">
        <v>0.3303188801117897</v>
      </c>
      <c r="Q3785" s="40" t="n">
        <v>9.902677535321354</v>
      </c>
      <c r="R3785" s="38" t="n">
        <v>835.1300849863303</v>
      </c>
      <c r="S3785" s="38">
        <f>R3785*IF(A3785=4, 2.0, 3.0)</f>
        <v/>
      </c>
      <c r="T3785" s="37">
        <f>'Dashboard &amp; Optimisation'!$B$18*U3785</f>
        <v/>
      </c>
      <c r="U3785" s="26">
        <f>MIN(1, S3785/M3785)</f>
        <v/>
      </c>
      <c r="V3785" s="26">
        <f>N3785/(N3785+O3785)</f>
        <v/>
      </c>
      <c r="W3785" s="26">
        <f>U3785*V3785</f>
        <v/>
      </c>
      <c r="X3785" s="39">
        <f>T3785/N3785</f>
        <v/>
      </c>
      <c r="Y3785" s="41">
        <f>IF(W3785=MAXIFS(W$2:W$7201, A$2:A$7201, A3785, B$2:B$7201, B3785), "OPTIMAL", "")</f>
        <v/>
      </c>
    </row>
    <row r="3786" ht="20" customHeight="1">
      <c r="A3786" s="28" t="n">
        <v>-18</v>
      </c>
      <c r="B3786" s="28" t="n">
        <v>25</v>
      </c>
      <c r="C3786" s="29" t="n">
        <v>90</v>
      </c>
      <c r="D3786" s="29" t="n">
        <v>2</v>
      </c>
      <c r="E3786" s="30" t="n">
        <v>8</v>
      </c>
      <c r="F3786" s="29" t="n">
        <v>1.5</v>
      </c>
      <c r="G3786" s="28" t="n">
        <v>50</v>
      </c>
      <c r="H3786" s="30" t="inlineStr">
        <is>
          <t>ON</t>
        </is>
      </c>
      <c r="I3786" s="31" t="n">
        <v>604.2334594602274</v>
      </c>
      <c r="J3786" s="31" t="n">
        <v>4012.68388558375</v>
      </c>
      <c r="K3786" s="31" t="n">
        <v>3342.592592592593</v>
      </c>
      <c r="L3786" s="31" t="n">
        <v>150</v>
      </c>
      <c r="M3786" s="31">
        <f>I3786+J3786+K3786+L3786</f>
        <v/>
      </c>
      <c r="N3786" s="31">
        <f>M3786*'Dashboard &amp; Optimisation'!$B$18/('Dashboard &amp; Optimisation'!$B$16/3.6)</f>
        <v/>
      </c>
      <c r="O3786" s="31" t="n">
        <v>875.1161798308945</v>
      </c>
      <c r="P3786" s="32" t="n">
        <v>0.05747225463298707</v>
      </c>
      <c r="Q3786" s="33" t="n">
        <v>14.75401630298203</v>
      </c>
      <c r="R3786" s="31" t="n">
        <v>4922.266277378593</v>
      </c>
      <c r="S3786" s="31">
        <f>R3786*IF(A3786=4, 2.0, 3.0)</f>
        <v/>
      </c>
      <c r="T3786" s="29">
        <f>'Dashboard &amp; Optimisation'!$B$18*U3786</f>
        <v/>
      </c>
      <c r="U3786" s="34">
        <f>MIN(1, S3786/M3786)</f>
        <v/>
      </c>
      <c r="V3786" s="34">
        <f>N3786/(N3786+O3786)</f>
        <v/>
      </c>
      <c r="W3786" s="34">
        <f>U3786*V3786</f>
        <v/>
      </c>
      <c r="X3786" s="32">
        <f>T3786/N3786</f>
        <v/>
      </c>
      <c r="Y3786" s="35">
        <f>IF(W3786=MAXIFS(W$2:W$7201, A$2:A$7201, A3786, B$2:B$7201, B3786), "OPTIMAL", "")</f>
        <v/>
      </c>
    </row>
    <row r="3787" ht="20" customHeight="1">
      <c r="A3787" s="36" t="n">
        <v>-18</v>
      </c>
      <c r="B3787" s="36" t="n">
        <v>25</v>
      </c>
      <c r="C3787" s="37" t="n">
        <v>90</v>
      </c>
      <c r="D3787" s="37" t="n">
        <v>2</v>
      </c>
      <c r="E3787" s="6" t="n">
        <v>8</v>
      </c>
      <c r="F3787" s="37" t="n">
        <v>1.5</v>
      </c>
      <c r="G3787" s="36" t="n">
        <v>50</v>
      </c>
      <c r="H3787" s="6" t="inlineStr">
        <is>
          <t>OFF</t>
        </is>
      </c>
      <c r="I3787" s="38" t="n">
        <v>604.2334594602274</v>
      </c>
      <c r="J3787" s="38" t="n">
        <v>4012.68388558375</v>
      </c>
      <c r="K3787" s="38" t="n">
        <v>3342.592592592593</v>
      </c>
      <c r="L3787" s="38" t="n">
        <v>150</v>
      </c>
      <c r="M3787" s="38">
        <f>I3787+J3787+K3787+L3787</f>
        <v/>
      </c>
      <c r="N3787" s="38">
        <f>M3787*'Dashboard &amp; Optimisation'!$B$18/('Dashboard &amp; Optimisation'!$B$16/3.6)</f>
        <v/>
      </c>
      <c r="O3787" s="38" t="n">
        <v>875.1161798308945</v>
      </c>
      <c r="P3787" s="39" t="n">
        <v>0.2532703382226772</v>
      </c>
      <c r="Q3787" s="40" t="n">
        <v>14.75401630298203</v>
      </c>
      <c r="R3787" s="38" t="n">
        <v>1116.963568849289</v>
      </c>
      <c r="S3787" s="38">
        <f>R3787*IF(A3787=4, 2.0, 3.0)</f>
        <v/>
      </c>
      <c r="T3787" s="37">
        <f>'Dashboard &amp; Optimisation'!$B$18*U3787</f>
        <v/>
      </c>
      <c r="U3787" s="26">
        <f>MIN(1, S3787/M3787)</f>
        <v/>
      </c>
      <c r="V3787" s="26">
        <f>N3787/(N3787+O3787)</f>
        <v/>
      </c>
      <c r="W3787" s="26">
        <f>U3787*V3787</f>
        <v/>
      </c>
      <c r="X3787" s="39">
        <f>T3787/N3787</f>
        <v/>
      </c>
      <c r="Y3787" s="41">
        <f>IF(W3787=MAXIFS(W$2:W$7201, A$2:A$7201, A3787, B$2:B$7201, B3787), "OPTIMAL", "")</f>
        <v/>
      </c>
    </row>
    <row r="3788" ht="20" customHeight="1">
      <c r="A3788" s="28" t="n">
        <v>-18</v>
      </c>
      <c r="B3788" s="28" t="n">
        <v>25</v>
      </c>
      <c r="C3788" s="29" t="n">
        <v>90</v>
      </c>
      <c r="D3788" s="29" t="n">
        <v>2</v>
      </c>
      <c r="E3788" s="30" t="n">
        <v>8</v>
      </c>
      <c r="F3788" s="29" t="n">
        <v>1.5</v>
      </c>
      <c r="G3788" s="28" t="n">
        <v>100</v>
      </c>
      <c r="H3788" s="30" t="inlineStr">
        <is>
          <t>ON</t>
        </is>
      </c>
      <c r="I3788" s="31" t="n">
        <v>604.2334594602274</v>
      </c>
      <c r="J3788" s="31" t="n">
        <v>4012.68388558375</v>
      </c>
      <c r="K3788" s="31" t="n">
        <v>3342.592592592593</v>
      </c>
      <c r="L3788" s="31" t="n">
        <v>150</v>
      </c>
      <c r="M3788" s="31">
        <f>I3788+J3788+K3788+L3788</f>
        <v/>
      </c>
      <c r="N3788" s="31">
        <f>M3788*'Dashboard &amp; Optimisation'!$B$18/('Dashboard &amp; Optimisation'!$B$16/3.6)</f>
        <v/>
      </c>
      <c r="O3788" s="31" t="n">
        <v>875.1161798308945</v>
      </c>
      <c r="P3788" s="32" t="n">
        <v>0.05835644876127537</v>
      </c>
      <c r="Q3788" s="33" t="n">
        <v>14.75401630298203</v>
      </c>
      <c r="R3788" s="31" t="n">
        <v>4847.686020479586</v>
      </c>
      <c r="S3788" s="31">
        <f>R3788*IF(A3788=4, 2.0, 3.0)</f>
        <v/>
      </c>
      <c r="T3788" s="29">
        <f>'Dashboard &amp; Optimisation'!$B$18*U3788</f>
        <v/>
      </c>
      <c r="U3788" s="34">
        <f>MIN(1, S3788/M3788)</f>
        <v/>
      </c>
      <c r="V3788" s="34">
        <f>N3788/(N3788+O3788)</f>
        <v/>
      </c>
      <c r="W3788" s="34">
        <f>U3788*V3788</f>
        <v/>
      </c>
      <c r="X3788" s="32">
        <f>T3788/N3788</f>
        <v/>
      </c>
      <c r="Y3788" s="35">
        <f>IF(W3788=MAXIFS(W$2:W$7201, A$2:A$7201, A3788, B$2:B$7201, B3788), "OPTIMAL", "")</f>
        <v/>
      </c>
    </row>
    <row r="3789" ht="20" customHeight="1">
      <c r="A3789" s="36" t="n">
        <v>-18</v>
      </c>
      <c r="B3789" s="36" t="n">
        <v>25</v>
      </c>
      <c r="C3789" s="37" t="n">
        <v>90</v>
      </c>
      <c r="D3789" s="37" t="n">
        <v>2</v>
      </c>
      <c r="E3789" s="6" t="n">
        <v>8</v>
      </c>
      <c r="F3789" s="37" t="n">
        <v>1.5</v>
      </c>
      <c r="G3789" s="36" t="n">
        <v>100</v>
      </c>
      <c r="H3789" s="6" t="inlineStr">
        <is>
          <t>OFF</t>
        </is>
      </c>
      <c r="I3789" s="38" t="n">
        <v>604.2334594602274</v>
      </c>
      <c r="J3789" s="38" t="n">
        <v>4012.68388558375</v>
      </c>
      <c r="K3789" s="38" t="n">
        <v>3342.592592592593</v>
      </c>
      <c r="L3789" s="38" t="n">
        <v>150</v>
      </c>
      <c r="M3789" s="38">
        <f>I3789+J3789+K3789+L3789</f>
        <v/>
      </c>
      <c r="N3789" s="38">
        <f>M3789*'Dashboard &amp; Optimisation'!$B$18/('Dashboard &amp; Optimisation'!$B$16/3.6)</f>
        <v/>
      </c>
      <c r="O3789" s="38" t="n">
        <v>875.1161798308945</v>
      </c>
      <c r="P3789" s="39" t="n">
        <v>0.2541545323509655</v>
      </c>
      <c r="Q3789" s="40" t="n">
        <v>14.75401630298203</v>
      </c>
      <c r="R3789" s="38" t="n">
        <v>1113.077694299057</v>
      </c>
      <c r="S3789" s="38">
        <f>R3789*IF(A3789=4, 2.0, 3.0)</f>
        <v/>
      </c>
      <c r="T3789" s="37">
        <f>'Dashboard &amp; Optimisation'!$B$18*U3789</f>
        <v/>
      </c>
      <c r="U3789" s="26">
        <f>MIN(1, S3789/M3789)</f>
        <v/>
      </c>
      <c r="V3789" s="26">
        <f>N3789/(N3789+O3789)</f>
        <v/>
      </c>
      <c r="W3789" s="26">
        <f>U3789*V3789</f>
        <v/>
      </c>
      <c r="X3789" s="39">
        <f>T3789/N3789</f>
        <v/>
      </c>
      <c r="Y3789" s="41">
        <f>IF(W3789=MAXIFS(W$2:W$7201, A$2:A$7201, A3789, B$2:B$7201, B3789), "OPTIMAL", "")</f>
        <v/>
      </c>
    </row>
    <row r="3790" ht="20" customHeight="1">
      <c r="A3790" s="28" t="n">
        <v>-18</v>
      </c>
      <c r="B3790" s="28" t="n">
        <v>25</v>
      </c>
      <c r="C3790" s="29" t="n">
        <v>90</v>
      </c>
      <c r="D3790" s="29" t="n">
        <v>2</v>
      </c>
      <c r="E3790" s="30" t="n">
        <v>8</v>
      </c>
      <c r="F3790" s="29" t="n">
        <v>1.5</v>
      </c>
      <c r="G3790" s="28" t="n">
        <v>150</v>
      </c>
      <c r="H3790" s="30" t="inlineStr">
        <is>
          <t>ON</t>
        </is>
      </c>
      <c r="I3790" s="31" t="n">
        <v>604.2334594602274</v>
      </c>
      <c r="J3790" s="31" t="n">
        <v>4012.68388558375</v>
      </c>
      <c r="K3790" s="31" t="n">
        <v>3342.592592592593</v>
      </c>
      <c r="L3790" s="31" t="n">
        <v>150</v>
      </c>
      <c r="M3790" s="31">
        <f>I3790+J3790+K3790+L3790</f>
        <v/>
      </c>
      <c r="N3790" s="31">
        <f>M3790*'Dashboard &amp; Optimisation'!$B$18/('Dashboard &amp; Optimisation'!$B$16/3.6)</f>
        <v/>
      </c>
      <c r="O3790" s="31" t="n">
        <v>875.1161798308945</v>
      </c>
      <c r="P3790" s="32" t="n">
        <v>0.05924064288956368</v>
      </c>
      <c r="Q3790" s="33" t="n">
        <v>14.75401630298203</v>
      </c>
      <c r="R3790" s="31" t="n">
        <v>4775.332053574063</v>
      </c>
      <c r="S3790" s="31">
        <f>R3790*IF(A3790=4, 2.0, 3.0)</f>
        <v/>
      </c>
      <c r="T3790" s="29">
        <f>'Dashboard &amp; Optimisation'!$B$18*U3790</f>
        <v/>
      </c>
      <c r="U3790" s="34">
        <f>MIN(1, S3790/M3790)</f>
        <v/>
      </c>
      <c r="V3790" s="34">
        <f>N3790/(N3790+O3790)</f>
        <v/>
      </c>
      <c r="W3790" s="34">
        <f>U3790*V3790</f>
        <v/>
      </c>
      <c r="X3790" s="32">
        <f>T3790/N3790</f>
        <v/>
      </c>
      <c r="Y3790" s="35">
        <f>IF(W3790=MAXIFS(W$2:W$7201, A$2:A$7201, A3790, B$2:B$7201, B3790), "OPTIMAL", "")</f>
        <v/>
      </c>
    </row>
    <row r="3791" ht="20" customHeight="1">
      <c r="A3791" s="36" t="n">
        <v>-18</v>
      </c>
      <c r="B3791" s="36" t="n">
        <v>25</v>
      </c>
      <c r="C3791" s="37" t="n">
        <v>90</v>
      </c>
      <c r="D3791" s="37" t="n">
        <v>2</v>
      </c>
      <c r="E3791" s="6" t="n">
        <v>8</v>
      </c>
      <c r="F3791" s="37" t="n">
        <v>1.5</v>
      </c>
      <c r="G3791" s="36" t="n">
        <v>150</v>
      </c>
      <c r="H3791" s="6" t="inlineStr">
        <is>
          <t>OFF</t>
        </is>
      </c>
      <c r="I3791" s="38" t="n">
        <v>604.2334594602274</v>
      </c>
      <c r="J3791" s="38" t="n">
        <v>4012.68388558375</v>
      </c>
      <c r="K3791" s="38" t="n">
        <v>3342.592592592593</v>
      </c>
      <c r="L3791" s="38" t="n">
        <v>150</v>
      </c>
      <c r="M3791" s="38">
        <f>I3791+J3791+K3791+L3791</f>
        <v/>
      </c>
      <c r="N3791" s="38">
        <f>M3791*'Dashboard &amp; Optimisation'!$B$18/('Dashboard &amp; Optimisation'!$B$16/3.6)</f>
        <v/>
      </c>
      <c r="O3791" s="38" t="n">
        <v>875.1161798308945</v>
      </c>
      <c r="P3791" s="39" t="n">
        <v>0.2550387264792538</v>
      </c>
      <c r="Q3791" s="40" t="n">
        <v>14.75401630298203</v>
      </c>
      <c r="R3791" s="38" t="n">
        <v>1109.21876363698</v>
      </c>
      <c r="S3791" s="38">
        <f>R3791*IF(A3791=4, 2.0, 3.0)</f>
        <v/>
      </c>
      <c r="T3791" s="37">
        <f>'Dashboard &amp; Optimisation'!$B$18*U3791</f>
        <v/>
      </c>
      <c r="U3791" s="26">
        <f>MIN(1, S3791/M3791)</f>
        <v/>
      </c>
      <c r="V3791" s="26">
        <f>N3791/(N3791+O3791)</f>
        <v/>
      </c>
      <c r="W3791" s="26">
        <f>U3791*V3791</f>
        <v/>
      </c>
      <c r="X3791" s="39">
        <f>T3791/N3791</f>
        <v/>
      </c>
      <c r="Y3791" s="41">
        <f>IF(W3791=MAXIFS(W$2:W$7201, A$2:A$7201, A3791, B$2:B$7201, B3791), "OPTIMAL", "")</f>
        <v/>
      </c>
    </row>
    <row r="3792" ht="20" customHeight="1">
      <c r="A3792" s="28" t="n">
        <v>-18</v>
      </c>
      <c r="B3792" s="28" t="n">
        <v>25</v>
      </c>
      <c r="C3792" s="29" t="n">
        <v>90</v>
      </c>
      <c r="D3792" s="29" t="n">
        <v>2</v>
      </c>
      <c r="E3792" s="30" t="n">
        <v>8</v>
      </c>
      <c r="F3792" s="29" t="n">
        <v>1.5</v>
      </c>
      <c r="G3792" s="28" t="n">
        <v>200</v>
      </c>
      <c r="H3792" s="30" t="inlineStr">
        <is>
          <t>ON</t>
        </is>
      </c>
      <c r="I3792" s="31" t="n">
        <v>604.2334594602274</v>
      </c>
      <c r="J3792" s="31" t="n">
        <v>4012.68388558375</v>
      </c>
      <c r="K3792" s="31" t="n">
        <v>3342.592592592593</v>
      </c>
      <c r="L3792" s="31" t="n">
        <v>150</v>
      </c>
      <c r="M3792" s="31">
        <f>I3792+J3792+K3792+L3792</f>
        <v/>
      </c>
      <c r="N3792" s="31">
        <f>M3792*'Dashboard &amp; Optimisation'!$B$18/('Dashboard &amp; Optimisation'!$B$16/3.6)</f>
        <v/>
      </c>
      <c r="O3792" s="31" t="n">
        <v>875.1161798308945</v>
      </c>
      <c r="P3792" s="32" t="n">
        <v>0.06012483701785199</v>
      </c>
      <c r="Q3792" s="33" t="n">
        <v>14.75401630298203</v>
      </c>
      <c r="R3792" s="31" t="n">
        <v>4705.106157391701</v>
      </c>
      <c r="S3792" s="31">
        <f>R3792*IF(A3792=4, 2.0, 3.0)</f>
        <v/>
      </c>
      <c r="T3792" s="29">
        <f>'Dashboard &amp; Optimisation'!$B$18*U3792</f>
        <v/>
      </c>
      <c r="U3792" s="34">
        <f>MIN(1, S3792/M3792)</f>
        <v/>
      </c>
      <c r="V3792" s="34">
        <f>N3792/(N3792+O3792)</f>
        <v/>
      </c>
      <c r="W3792" s="34">
        <f>U3792*V3792</f>
        <v/>
      </c>
      <c r="X3792" s="32">
        <f>T3792/N3792</f>
        <v/>
      </c>
      <c r="Y3792" s="35">
        <f>IF(W3792=MAXIFS(W$2:W$7201, A$2:A$7201, A3792, B$2:B$7201, B3792), "OPTIMAL", "")</f>
        <v/>
      </c>
    </row>
    <row r="3793" ht="20" customHeight="1">
      <c r="A3793" s="36" t="n">
        <v>-18</v>
      </c>
      <c r="B3793" s="36" t="n">
        <v>25</v>
      </c>
      <c r="C3793" s="37" t="n">
        <v>90</v>
      </c>
      <c r="D3793" s="37" t="n">
        <v>2</v>
      </c>
      <c r="E3793" s="6" t="n">
        <v>8</v>
      </c>
      <c r="F3793" s="37" t="n">
        <v>1.5</v>
      </c>
      <c r="G3793" s="36" t="n">
        <v>200</v>
      </c>
      <c r="H3793" s="6" t="inlineStr">
        <is>
          <t>OFF</t>
        </is>
      </c>
      <c r="I3793" s="38" t="n">
        <v>604.2334594602274</v>
      </c>
      <c r="J3793" s="38" t="n">
        <v>4012.68388558375</v>
      </c>
      <c r="K3793" s="38" t="n">
        <v>3342.592592592593</v>
      </c>
      <c r="L3793" s="38" t="n">
        <v>150</v>
      </c>
      <c r="M3793" s="38">
        <f>I3793+J3793+K3793+L3793</f>
        <v/>
      </c>
      <c r="N3793" s="38">
        <f>M3793*'Dashboard &amp; Optimisation'!$B$18/('Dashboard &amp; Optimisation'!$B$16/3.6)</f>
        <v/>
      </c>
      <c r="O3793" s="38" t="n">
        <v>875.1161798308945</v>
      </c>
      <c r="P3793" s="39" t="n">
        <v>0.2559229206075421</v>
      </c>
      <c r="Q3793" s="40" t="n">
        <v>14.75401630298203</v>
      </c>
      <c r="R3793" s="38" t="n">
        <v>1105.386497595835</v>
      </c>
      <c r="S3793" s="38">
        <f>R3793*IF(A3793=4, 2.0, 3.0)</f>
        <v/>
      </c>
      <c r="T3793" s="37">
        <f>'Dashboard &amp; Optimisation'!$B$18*U3793</f>
        <v/>
      </c>
      <c r="U3793" s="26">
        <f>MIN(1, S3793/M3793)</f>
        <v/>
      </c>
      <c r="V3793" s="26">
        <f>N3793/(N3793+O3793)</f>
        <v/>
      </c>
      <c r="W3793" s="26">
        <f>U3793*V3793</f>
        <v/>
      </c>
      <c r="X3793" s="39">
        <f>T3793/N3793</f>
        <v/>
      </c>
      <c r="Y3793" s="41">
        <f>IF(W3793=MAXIFS(W$2:W$7201, A$2:A$7201, A3793, B$2:B$7201, B3793), "OPTIMAL", "")</f>
        <v/>
      </c>
    </row>
    <row r="3794" ht="20" customHeight="1">
      <c r="A3794" s="28" t="n">
        <v>-18</v>
      </c>
      <c r="B3794" s="28" t="n">
        <v>25</v>
      </c>
      <c r="C3794" s="29" t="n">
        <v>90</v>
      </c>
      <c r="D3794" s="29" t="n">
        <v>2</v>
      </c>
      <c r="E3794" s="30" t="n">
        <v>8</v>
      </c>
      <c r="F3794" s="29" t="n">
        <v>2</v>
      </c>
      <c r="G3794" s="28" t="n">
        <v>50</v>
      </c>
      <c r="H3794" s="30" t="inlineStr">
        <is>
          <t>ON</t>
        </is>
      </c>
      <c r="I3794" s="31" t="n">
        <v>604.2334594602274</v>
      </c>
      <c r="J3794" s="31" t="n">
        <v>4012.68388558375</v>
      </c>
      <c r="K3794" s="31" t="n">
        <v>3342.592592592593</v>
      </c>
      <c r="L3794" s="31" t="n">
        <v>150</v>
      </c>
      <c r="M3794" s="31">
        <f>I3794+J3794+K3794+L3794</f>
        <v/>
      </c>
      <c r="N3794" s="31">
        <f>M3794*'Dashboard &amp; Optimisation'!$B$18/('Dashboard &amp; Optimisation'!$B$16/3.6)</f>
        <v/>
      </c>
      <c r="O3794" s="31" t="n">
        <v>1052.894832982628</v>
      </c>
      <c r="P3794" s="32" t="n">
        <v>0.05641982240430243</v>
      </c>
      <c r="Q3794" s="33" t="n">
        <v>19.60535507064271</v>
      </c>
      <c r="R3794" s="31" t="n">
        <v>5145.290922315898</v>
      </c>
      <c r="S3794" s="31">
        <f>R3794*IF(A3794=4, 2.0, 3.0)</f>
        <v/>
      </c>
      <c r="T3794" s="29">
        <f>'Dashboard &amp; Optimisation'!$B$18*U3794</f>
        <v/>
      </c>
      <c r="U3794" s="34">
        <f>MIN(1, S3794/M3794)</f>
        <v/>
      </c>
      <c r="V3794" s="34">
        <f>N3794/(N3794+O3794)</f>
        <v/>
      </c>
      <c r="W3794" s="34">
        <f>U3794*V3794</f>
        <v/>
      </c>
      <c r="X3794" s="32">
        <f>T3794/N3794</f>
        <v/>
      </c>
      <c r="Y3794" s="35">
        <f>IF(W3794=MAXIFS(W$2:W$7201, A$2:A$7201, A3794, B$2:B$7201, B3794), "OPTIMAL", "")</f>
        <v/>
      </c>
    </row>
    <row r="3795" ht="20" customHeight="1">
      <c r="A3795" s="36" t="n">
        <v>-18</v>
      </c>
      <c r="B3795" s="36" t="n">
        <v>25</v>
      </c>
      <c r="C3795" s="37" t="n">
        <v>90</v>
      </c>
      <c r="D3795" s="37" t="n">
        <v>2</v>
      </c>
      <c r="E3795" s="6" t="n">
        <v>8</v>
      </c>
      <c r="F3795" s="37" t="n">
        <v>2</v>
      </c>
      <c r="G3795" s="36" t="n">
        <v>50</v>
      </c>
      <c r="H3795" s="6" t="inlineStr">
        <is>
          <t>OFF</t>
        </is>
      </c>
      <c r="I3795" s="38" t="n">
        <v>604.2334594602274</v>
      </c>
      <c r="J3795" s="38" t="n">
        <v>4012.68388558375</v>
      </c>
      <c r="K3795" s="38" t="n">
        <v>3342.592592592593</v>
      </c>
      <c r="L3795" s="38" t="n">
        <v>150</v>
      </c>
      <c r="M3795" s="38">
        <f>I3795+J3795+K3795+L3795</f>
        <v/>
      </c>
      <c r="N3795" s="38">
        <f>M3795*'Dashboard &amp; Optimisation'!$B$18/('Dashboard &amp; Optimisation'!$B$16/3.6)</f>
        <v/>
      </c>
      <c r="O3795" s="38" t="n">
        <v>1052.894832982628</v>
      </c>
      <c r="P3795" s="39" t="n">
        <v>0.2537612508379916</v>
      </c>
      <c r="Q3795" s="40" t="n">
        <v>19.60535507064271</v>
      </c>
      <c r="R3795" s="38" t="n">
        <v>1143.974500034546</v>
      </c>
      <c r="S3795" s="38">
        <f>R3795*IF(A3795=4, 2.0, 3.0)</f>
        <v/>
      </c>
      <c r="T3795" s="37">
        <f>'Dashboard &amp; Optimisation'!$B$18*U3795</f>
        <v/>
      </c>
      <c r="U3795" s="26">
        <f>MIN(1, S3795/M3795)</f>
        <v/>
      </c>
      <c r="V3795" s="26">
        <f>N3795/(N3795+O3795)</f>
        <v/>
      </c>
      <c r="W3795" s="26">
        <f>U3795*V3795</f>
        <v/>
      </c>
      <c r="X3795" s="39">
        <f>T3795/N3795</f>
        <v/>
      </c>
      <c r="Y3795" s="41">
        <f>IF(W3795=MAXIFS(W$2:W$7201, A$2:A$7201, A3795, B$2:B$7201, B3795), "OPTIMAL", "")</f>
        <v/>
      </c>
    </row>
    <row r="3796" ht="20" customHeight="1">
      <c r="A3796" s="28" t="n">
        <v>-18</v>
      </c>
      <c r="B3796" s="28" t="n">
        <v>25</v>
      </c>
      <c r="C3796" s="29" t="n">
        <v>90</v>
      </c>
      <c r="D3796" s="29" t="n">
        <v>2</v>
      </c>
      <c r="E3796" s="30" t="n">
        <v>8</v>
      </c>
      <c r="F3796" s="29" t="n">
        <v>2</v>
      </c>
      <c r="G3796" s="28" t="n">
        <v>100</v>
      </c>
      <c r="H3796" s="30" t="inlineStr">
        <is>
          <t>ON</t>
        </is>
      </c>
      <c r="I3796" s="31" t="n">
        <v>604.2334594602274</v>
      </c>
      <c r="J3796" s="31" t="n">
        <v>4012.68388558375</v>
      </c>
      <c r="K3796" s="31" t="n">
        <v>3342.592592592593</v>
      </c>
      <c r="L3796" s="31" t="n">
        <v>150</v>
      </c>
      <c r="M3796" s="31">
        <f>I3796+J3796+K3796+L3796</f>
        <v/>
      </c>
      <c r="N3796" s="31">
        <f>M3796*'Dashboard &amp; Optimisation'!$B$18/('Dashboard &amp; Optimisation'!$B$16/3.6)</f>
        <v/>
      </c>
      <c r="O3796" s="31" t="n">
        <v>1052.894832982628</v>
      </c>
      <c r="P3796" s="32" t="n">
        <v>0.05730401653259074</v>
      </c>
      <c r="Q3796" s="33" t="n">
        <v>19.60535507064271</v>
      </c>
      <c r="R3796" s="31" t="n">
        <v>5065.899698155206</v>
      </c>
      <c r="S3796" s="31">
        <f>R3796*IF(A3796=4, 2.0, 3.0)</f>
        <v/>
      </c>
      <c r="T3796" s="29">
        <f>'Dashboard &amp; Optimisation'!$B$18*U3796</f>
        <v/>
      </c>
      <c r="U3796" s="34">
        <f>MIN(1, S3796/M3796)</f>
        <v/>
      </c>
      <c r="V3796" s="34">
        <f>N3796/(N3796+O3796)</f>
        <v/>
      </c>
      <c r="W3796" s="34">
        <f>U3796*V3796</f>
        <v/>
      </c>
      <c r="X3796" s="32">
        <f>T3796/N3796</f>
        <v/>
      </c>
      <c r="Y3796" s="35">
        <f>IF(W3796=MAXIFS(W$2:W$7201, A$2:A$7201, A3796, B$2:B$7201, B3796), "OPTIMAL", "")</f>
        <v/>
      </c>
    </row>
    <row r="3797" ht="20" customHeight="1">
      <c r="A3797" s="36" t="n">
        <v>-18</v>
      </c>
      <c r="B3797" s="36" t="n">
        <v>25</v>
      </c>
      <c r="C3797" s="37" t="n">
        <v>90</v>
      </c>
      <c r="D3797" s="37" t="n">
        <v>2</v>
      </c>
      <c r="E3797" s="6" t="n">
        <v>8</v>
      </c>
      <c r="F3797" s="37" t="n">
        <v>2</v>
      </c>
      <c r="G3797" s="36" t="n">
        <v>100</v>
      </c>
      <c r="H3797" s="6" t="inlineStr">
        <is>
          <t>OFF</t>
        </is>
      </c>
      <c r="I3797" s="38" t="n">
        <v>604.2334594602274</v>
      </c>
      <c r="J3797" s="38" t="n">
        <v>4012.68388558375</v>
      </c>
      <c r="K3797" s="38" t="n">
        <v>3342.592592592593</v>
      </c>
      <c r="L3797" s="38" t="n">
        <v>150</v>
      </c>
      <c r="M3797" s="38">
        <f>I3797+J3797+K3797+L3797</f>
        <v/>
      </c>
      <c r="N3797" s="38">
        <f>M3797*'Dashboard &amp; Optimisation'!$B$18/('Dashboard &amp; Optimisation'!$B$16/3.6)</f>
        <v/>
      </c>
      <c r="O3797" s="38" t="n">
        <v>1052.894832982628</v>
      </c>
      <c r="P3797" s="39" t="n">
        <v>0.2546454449662799</v>
      </c>
      <c r="Q3797" s="40" t="n">
        <v>19.60535507064271</v>
      </c>
      <c r="R3797" s="38" t="n">
        <v>1140.002327919015</v>
      </c>
      <c r="S3797" s="38">
        <f>R3797*IF(A3797=4, 2.0, 3.0)</f>
        <v/>
      </c>
      <c r="T3797" s="37">
        <f>'Dashboard &amp; Optimisation'!$B$18*U3797</f>
        <v/>
      </c>
      <c r="U3797" s="26">
        <f>MIN(1, S3797/M3797)</f>
        <v/>
      </c>
      <c r="V3797" s="26">
        <f>N3797/(N3797+O3797)</f>
        <v/>
      </c>
      <c r="W3797" s="26">
        <f>U3797*V3797</f>
        <v/>
      </c>
      <c r="X3797" s="39">
        <f>T3797/N3797</f>
        <v/>
      </c>
      <c r="Y3797" s="41">
        <f>IF(W3797=MAXIFS(W$2:W$7201, A$2:A$7201, A3797, B$2:B$7201, B3797), "OPTIMAL", "")</f>
        <v/>
      </c>
    </row>
    <row r="3798" ht="20" customHeight="1">
      <c r="A3798" s="28" t="n">
        <v>-18</v>
      </c>
      <c r="B3798" s="28" t="n">
        <v>25</v>
      </c>
      <c r="C3798" s="29" t="n">
        <v>90</v>
      </c>
      <c r="D3798" s="29" t="n">
        <v>2</v>
      </c>
      <c r="E3798" s="30" t="n">
        <v>8</v>
      </c>
      <c r="F3798" s="29" t="n">
        <v>2</v>
      </c>
      <c r="G3798" s="28" t="n">
        <v>150</v>
      </c>
      <c r="H3798" s="30" t="inlineStr">
        <is>
          <t>ON</t>
        </is>
      </c>
      <c r="I3798" s="31" t="n">
        <v>604.2334594602274</v>
      </c>
      <c r="J3798" s="31" t="n">
        <v>4012.68388558375</v>
      </c>
      <c r="K3798" s="31" t="n">
        <v>3342.592592592593</v>
      </c>
      <c r="L3798" s="31" t="n">
        <v>150</v>
      </c>
      <c r="M3798" s="31">
        <f>I3798+J3798+K3798+L3798</f>
        <v/>
      </c>
      <c r="N3798" s="31">
        <f>M3798*'Dashboard &amp; Optimisation'!$B$18/('Dashboard &amp; Optimisation'!$B$16/3.6)</f>
        <v/>
      </c>
      <c r="O3798" s="31" t="n">
        <v>1052.894832982628</v>
      </c>
      <c r="P3798" s="32" t="n">
        <v>0.05818821066087904</v>
      </c>
      <c r="Q3798" s="33" t="n">
        <v>19.60535507064271</v>
      </c>
      <c r="R3798" s="31" t="n">
        <v>4988.921239516715</v>
      </c>
      <c r="S3798" s="31">
        <f>R3798*IF(A3798=4, 2.0, 3.0)</f>
        <v/>
      </c>
      <c r="T3798" s="29">
        <f>'Dashboard &amp; Optimisation'!$B$18*U3798</f>
        <v/>
      </c>
      <c r="U3798" s="34">
        <f>MIN(1, S3798/M3798)</f>
        <v/>
      </c>
      <c r="V3798" s="34">
        <f>N3798/(N3798+O3798)</f>
        <v/>
      </c>
      <c r="W3798" s="34">
        <f>U3798*V3798</f>
        <v/>
      </c>
      <c r="X3798" s="32">
        <f>T3798/N3798</f>
        <v/>
      </c>
      <c r="Y3798" s="35">
        <f>IF(W3798=MAXIFS(W$2:W$7201, A$2:A$7201, A3798, B$2:B$7201, B3798), "OPTIMAL", "")</f>
        <v/>
      </c>
    </row>
    <row r="3799" ht="20" customHeight="1">
      <c r="A3799" s="36" t="n">
        <v>-18</v>
      </c>
      <c r="B3799" s="36" t="n">
        <v>25</v>
      </c>
      <c r="C3799" s="37" t="n">
        <v>90</v>
      </c>
      <c r="D3799" s="37" t="n">
        <v>2</v>
      </c>
      <c r="E3799" s="6" t="n">
        <v>8</v>
      </c>
      <c r="F3799" s="37" t="n">
        <v>2</v>
      </c>
      <c r="G3799" s="36" t="n">
        <v>150</v>
      </c>
      <c r="H3799" s="6" t="inlineStr">
        <is>
          <t>OFF</t>
        </is>
      </c>
      <c r="I3799" s="38" t="n">
        <v>604.2334594602274</v>
      </c>
      <c r="J3799" s="38" t="n">
        <v>4012.68388558375</v>
      </c>
      <c r="K3799" s="38" t="n">
        <v>3342.592592592593</v>
      </c>
      <c r="L3799" s="38" t="n">
        <v>150</v>
      </c>
      <c r="M3799" s="38">
        <f>I3799+J3799+K3799+L3799</f>
        <v/>
      </c>
      <c r="N3799" s="38">
        <f>M3799*'Dashboard &amp; Optimisation'!$B$18/('Dashboard &amp; Optimisation'!$B$16/3.6)</f>
        <v/>
      </c>
      <c r="O3799" s="38" t="n">
        <v>1052.894832982628</v>
      </c>
      <c r="P3799" s="39" t="n">
        <v>0.2555296390945682</v>
      </c>
      <c r="Q3799" s="40" t="n">
        <v>19.60535507064271</v>
      </c>
      <c r="R3799" s="38" t="n">
        <v>1136.057645148935</v>
      </c>
      <c r="S3799" s="38">
        <f>R3799*IF(A3799=4, 2.0, 3.0)</f>
        <v/>
      </c>
      <c r="T3799" s="37">
        <f>'Dashboard &amp; Optimisation'!$B$18*U3799</f>
        <v/>
      </c>
      <c r="U3799" s="26">
        <f>MIN(1, S3799/M3799)</f>
        <v/>
      </c>
      <c r="V3799" s="26">
        <f>N3799/(N3799+O3799)</f>
        <v/>
      </c>
      <c r="W3799" s="26">
        <f>U3799*V3799</f>
        <v/>
      </c>
      <c r="X3799" s="39">
        <f>T3799/N3799</f>
        <v/>
      </c>
      <c r="Y3799" s="41">
        <f>IF(W3799=MAXIFS(W$2:W$7201, A$2:A$7201, A3799, B$2:B$7201, B3799), "OPTIMAL", "")</f>
        <v/>
      </c>
    </row>
    <row r="3800" ht="20" customHeight="1">
      <c r="A3800" s="28" t="n">
        <v>-18</v>
      </c>
      <c r="B3800" s="28" t="n">
        <v>25</v>
      </c>
      <c r="C3800" s="29" t="n">
        <v>90</v>
      </c>
      <c r="D3800" s="29" t="n">
        <v>2</v>
      </c>
      <c r="E3800" s="30" t="n">
        <v>8</v>
      </c>
      <c r="F3800" s="29" t="n">
        <v>2</v>
      </c>
      <c r="G3800" s="28" t="n">
        <v>200</v>
      </c>
      <c r="H3800" s="30" t="inlineStr">
        <is>
          <t>ON</t>
        </is>
      </c>
      <c r="I3800" s="31" t="n">
        <v>604.2334594602274</v>
      </c>
      <c r="J3800" s="31" t="n">
        <v>4012.68388558375</v>
      </c>
      <c r="K3800" s="31" t="n">
        <v>3342.592592592593</v>
      </c>
      <c r="L3800" s="31" t="n">
        <v>150</v>
      </c>
      <c r="M3800" s="31">
        <f>I3800+J3800+K3800+L3800</f>
        <v/>
      </c>
      <c r="N3800" s="31">
        <f>M3800*'Dashboard &amp; Optimisation'!$B$18/('Dashboard &amp; Optimisation'!$B$16/3.6)</f>
        <v/>
      </c>
      <c r="O3800" s="31" t="n">
        <v>1052.894832982628</v>
      </c>
      <c r="P3800" s="32" t="n">
        <v>0.05907240478916735</v>
      </c>
      <c r="Q3800" s="33" t="n">
        <v>19.60535507064271</v>
      </c>
      <c r="R3800" s="31" t="n">
        <v>4914.247203776724</v>
      </c>
      <c r="S3800" s="31">
        <f>R3800*IF(A3800=4, 2.0, 3.0)</f>
        <v/>
      </c>
      <c r="T3800" s="29">
        <f>'Dashboard &amp; Optimisation'!$B$18*U3800</f>
        <v/>
      </c>
      <c r="U3800" s="34">
        <f>MIN(1, S3800/M3800)</f>
        <v/>
      </c>
      <c r="V3800" s="34">
        <f>N3800/(N3800+O3800)</f>
        <v/>
      </c>
      <c r="W3800" s="34">
        <f>U3800*V3800</f>
        <v/>
      </c>
      <c r="X3800" s="32">
        <f>T3800/N3800</f>
        <v/>
      </c>
      <c r="Y3800" s="35">
        <f>IF(W3800=MAXIFS(W$2:W$7201, A$2:A$7201, A3800, B$2:B$7201, B3800), "OPTIMAL", "")</f>
        <v/>
      </c>
    </row>
    <row r="3801" ht="20" customHeight="1">
      <c r="A3801" s="36" t="n">
        <v>-18</v>
      </c>
      <c r="B3801" s="36" t="n">
        <v>25</v>
      </c>
      <c r="C3801" s="37" t="n">
        <v>90</v>
      </c>
      <c r="D3801" s="37" t="n">
        <v>2</v>
      </c>
      <c r="E3801" s="6" t="n">
        <v>8</v>
      </c>
      <c r="F3801" s="37" t="n">
        <v>2</v>
      </c>
      <c r="G3801" s="36" t="n">
        <v>200</v>
      </c>
      <c r="H3801" s="6" t="inlineStr">
        <is>
          <t>OFF</t>
        </is>
      </c>
      <c r="I3801" s="38" t="n">
        <v>604.2334594602274</v>
      </c>
      <c r="J3801" s="38" t="n">
        <v>4012.68388558375</v>
      </c>
      <c r="K3801" s="38" t="n">
        <v>3342.592592592593</v>
      </c>
      <c r="L3801" s="38" t="n">
        <v>150</v>
      </c>
      <c r="M3801" s="38">
        <f>I3801+J3801+K3801+L3801</f>
        <v/>
      </c>
      <c r="N3801" s="38">
        <f>M3801*'Dashboard &amp; Optimisation'!$B$18/('Dashboard &amp; Optimisation'!$B$16/3.6)</f>
        <v/>
      </c>
      <c r="O3801" s="38" t="n">
        <v>1052.894832982628</v>
      </c>
      <c r="P3801" s="39" t="n">
        <v>0.2564138332228565</v>
      </c>
      <c r="Q3801" s="40" t="n">
        <v>19.60535507064271</v>
      </c>
      <c r="R3801" s="38" t="n">
        <v>1132.140167349035</v>
      </c>
      <c r="S3801" s="38">
        <f>R3801*IF(A3801=4, 2.0, 3.0)</f>
        <v/>
      </c>
      <c r="T3801" s="37">
        <f>'Dashboard &amp; Optimisation'!$B$18*U3801</f>
        <v/>
      </c>
      <c r="U3801" s="26">
        <f>MIN(1, S3801/M3801)</f>
        <v/>
      </c>
      <c r="V3801" s="26">
        <f>N3801/(N3801+O3801)</f>
        <v/>
      </c>
      <c r="W3801" s="26">
        <f>U3801*V3801</f>
        <v/>
      </c>
      <c r="X3801" s="39">
        <f>T3801/N3801</f>
        <v/>
      </c>
      <c r="Y3801" s="41">
        <f>IF(W3801=MAXIFS(W$2:W$7201, A$2:A$7201, A3801, B$2:B$7201, B3801), "OPTIMAL", "")</f>
        <v/>
      </c>
    </row>
    <row r="3802" ht="20" customHeight="1">
      <c r="A3802" s="28" t="n">
        <v>-18</v>
      </c>
      <c r="B3802" s="28" t="n">
        <v>25</v>
      </c>
      <c r="C3802" s="29" t="n">
        <v>90</v>
      </c>
      <c r="D3802" s="29" t="n">
        <v>3</v>
      </c>
      <c r="E3802" s="30" t="n">
        <v>0</v>
      </c>
      <c r="F3802" s="29" t="n">
        <v>0</v>
      </c>
      <c r="G3802" s="28" t="n">
        <v>50</v>
      </c>
      <c r="H3802" s="30" t="inlineStr">
        <is>
          <t>ON</t>
        </is>
      </c>
      <c r="I3802" s="31" t="n">
        <v>604.2334594602274</v>
      </c>
      <c r="J3802" s="31" t="n">
        <v>4012.68388558375</v>
      </c>
      <c r="K3802" s="31" t="n">
        <v>3342.592592592593</v>
      </c>
      <c r="L3802" s="31" t="n">
        <v>150</v>
      </c>
      <c r="M3802" s="31">
        <f>I3802+J3802+K3802+L3802</f>
        <v/>
      </c>
      <c r="N3802" s="31">
        <f>M3802*'Dashboard &amp; Optimisation'!$B$18/('Dashboard &amp; Optimisation'!$B$16/3.6)</f>
        <v/>
      </c>
      <c r="O3802" s="31" t="n">
        <v>609.8195708205945</v>
      </c>
      <c r="P3802" s="32" t="n">
        <v>0.4890129166338499</v>
      </c>
      <c r="Q3802" s="33" t="n">
        <v>0.2</v>
      </c>
      <c r="R3802" s="31" t="n">
        <v>563.2833098064058</v>
      </c>
      <c r="S3802" s="31">
        <f>R3802*IF(A3802=4, 2.0, 3.0)</f>
        <v/>
      </c>
      <c r="T3802" s="29">
        <f>'Dashboard &amp; Optimisation'!$B$18*U3802</f>
        <v/>
      </c>
      <c r="U3802" s="34">
        <f>MIN(1, S3802/M3802)</f>
        <v/>
      </c>
      <c r="V3802" s="34">
        <f>N3802/(N3802+O3802)</f>
        <v/>
      </c>
      <c r="W3802" s="34">
        <f>U3802*V3802</f>
        <v/>
      </c>
      <c r="X3802" s="32">
        <f>T3802/N3802</f>
        <v/>
      </c>
      <c r="Y3802" s="35">
        <f>IF(W3802=MAXIFS(W$2:W$7201, A$2:A$7201, A3802, B$2:B$7201, B3802), "OPTIMAL", "")</f>
        <v/>
      </c>
    </row>
    <row r="3803" ht="20" customHeight="1">
      <c r="A3803" s="36" t="n">
        <v>-18</v>
      </c>
      <c r="B3803" s="36" t="n">
        <v>25</v>
      </c>
      <c r="C3803" s="37" t="n">
        <v>90</v>
      </c>
      <c r="D3803" s="37" t="n">
        <v>3</v>
      </c>
      <c r="E3803" s="6" t="n">
        <v>0</v>
      </c>
      <c r="F3803" s="37" t="n">
        <v>0</v>
      </c>
      <c r="G3803" s="36" t="n">
        <v>50</v>
      </c>
      <c r="H3803" s="6" t="inlineStr">
        <is>
          <t>OFF</t>
        </is>
      </c>
      <c r="I3803" s="38" t="n">
        <v>604.2334594602274</v>
      </c>
      <c r="J3803" s="38" t="n">
        <v>4012.68388558375</v>
      </c>
      <c r="K3803" s="38" t="n">
        <v>3342.592592592593</v>
      </c>
      <c r="L3803" s="38" t="n">
        <v>150</v>
      </c>
      <c r="M3803" s="38">
        <f>I3803+J3803+K3803+L3803</f>
        <v/>
      </c>
      <c r="N3803" s="38">
        <f>M3803*'Dashboard &amp; Optimisation'!$B$18/('Dashboard &amp; Optimisation'!$B$16/3.6)</f>
        <v/>
      </c>
      <c r="O3803" s="38" t="n">
        <v>609.8195708205945</v>
      </c>
      <c r="P3803" s="39" t="n">
        <v>0.842690567949173</v>
      </c>
      <c r="Q3803" s="40" t="n">
        <v>0.2</v>
      </c>
      <c r="R3803" s="38" t="n">
        <v>326.8730239736265</v>
      </c>
      <c r="S3803" s="38">
        <f>R3803*IF(A3803=4, 2.0, 3.0)</f>
        <v/>
      </c>
      <c r="T3803" s="37">
        <f>'Dashboard &amp; Optimisation'!$B$18*U3803</f>
        <v/>
      </c>
      <c r="U3803" s="26">
        <f>MIN(1, S3803/M3803)</f>
        <v/>
      </c>
      <c r="V3803" s="26">
        <f>N3803/(N3803+O3803)</f>
        <v/>
      </c>
      <c r="W3803" s="26">
        <f>U3803*V3803</f>
        <v/>
      </c>
      <c r="X3803" s="39">
        <f>T3803/N3803</f>
        <v/>
      </c>
      <c r="Y3803" s="41">
        <f>IF(W3803=MAXIFS(W$2:W$7201, A$2:A$7201, A3803, B$2:B$7201, B3803), "OPTIMAL", "")</f>
        <v/>
      </c>
    </row>
    <row r="3804" ht="20" customHeight="1">
      <c r="A3804" s="28" t="n">
        <v>-18</v>
      </c>
      <c r="B3804" s="28" t="n">
        <v>25</v>
      </c>
      <c r="C3804" s="29" t="n">
        <v>90</v>
      </c>
      <c r="D3804" s="29" t="n">
        <v>3</v>
      </c>
      <c r="E3804" s="30" t="n">
        <v>0</v>
      </c>
      <c r="F3804" s="29" t="n">
        <v>0</v>
      </c>
      <c r="G3804" s="28" t="n">
        <v>100</v>
      </c>
      <c r="H3804" s="30" t="inlineStr">
        <is>
          <t>ON</t>
        </is>
      </c>
      <c r="I3804" s="31" t="n">
        <v>604.2334594602274</v>
      </c>
      <c r="J3804" s="31" t="n">
        <v>4012.68388558375</v>
      </c>
      <c r="K3804" s="31" t="n">
        <v>3342.592592592593</v>
      </c>
      <c r="L3804" s="31" t="n">
        <v>150</v>
      </c>
      <c r="M3804" s="31">
        <f>I3804+J3804+K3804+L3804</f>
        <v/>
      </c>
      <c r="N3804" s="31">
        <f>M3804*'Dashboard &amp; Optimisation'!$B$18/('Dashboard &amp; Optimisation'!$B$16/3.6)</f>
        <v/>
      </c>
      <c r="O3804" s="31" t="n">
        <v>609.8195708205945</v>
      </c>
      <c r="P3804" s="32" t="n">
        <v>0.4898971107621382</v>
      </c>
      <c r="Q3804" s="33" t="n">
        <v>0.2</v>
      </c>
      <c r="R3804" s="31" t="n">
        <v>562.2666640982512</v>
      </c>
      <c r="S3804" s="31">
        <f>R3804*IF(A3804=4, 2.0, 3.0)</f>
        <v/>
      </c>
      <c r="T3804" s="29">
        <f>'Dashboard &amp; Optimisation'!$B$18*U3804</f>
        <v/>
      </c>
      <c r="U3804" s="34">
        <f>MIN(1, S3804/M3804)</f>
        <v/>
      </c>
      <c r="V3804" s="34">
        <f>N3804/(N3804+O3804)</f>
        <v/>
      </c>
      <c r="W3804" s="34">
        <f>U3804*V3804</f>
        <v/>
      </c>
      <c r="X3804" s="32">
        <f>T3804/N3804</f>
        <v/>
      </c>
      <c r="Y3804" s="35">
        <f>IF(W3804=MAXIFS(W$2:W$7201, A$2:A$7201, A3804, B$2:B$7201, B3804), "OPTIMAL", "")</f>
        <v/>
      </c>
    </row>
    <row r="3805" ht="20" customHeight="1">
      <c r="A3805" s="36" t="n">
        <v>-18</v>
      </c>
      <c r="B3805" s="36" t="n">
        <v>25</v>
      </c>
      <c r="C3805" s="37" t="n">
        <v>90</v>
      </c>
      <c r="D3805" s="37" t="n">
        <v>3</v>
      </c>
      <c r="E3805" s="6" t="n">
        <v>0</v>
      </c>
      <c r="F3805" s="37" t="n">
        <v>0</v>
      </c>
      <c r="G3805" s="36" t="n">
        <v>100</v>
      </c>
      <c r="H3805" s="6" t="inlineStr">
        <is>
          <t>OFF</t>
        </is>
      </c>
      <c r="I3805" s="38" t="n">
        <v>604.2334594602274</v>
      </c>
      <c r="J3805" s="38" t="n">
        <v>4012.68388558375</v>
      </c>
      <c r="K3805" s="38" t="n">
        <v>3342.592592592593</v>
      </c>
      <c r="L3805" s="38" t="n">
        <v>150</v>
      </c>
      <c r="M3805" s="38">
        <f>I3805+J3805+K3805+L3805</f>
        <v/>
      </c>
      <c r="N3805" s="38">
        <f>M3805*'Dashboard &amp; Optimisation'!$B$18/('Dashboard &amp; Optimisation'!$B$16/3.6)</f>
        <v/>
      </c>
      <c r="O3805" s="38" t="n">
        <v>609.8195708205945</v>
      </c>
      <c r="P3805" s="39" t="n">
        <v>0.8435747620774612</v>
      </c>
      <c r="Q3805" s="40" t="n">
        <v>0.2</v>
      </c>
      <c r="R3805" s="38" t="n">
        <v>326.5304115325175</v>
      </c>
      <c r="S3805" s="38">
        <f>R3805*IF(A3805=4, 2.0, 3.0)</f>
        <v/>
      </c>
      <c r="T3805" s="37">
        <f>'Dashboard &amp; Optimisation'!$B$18*U3805</f>
        <v/>
      </c>
      <c r="U3805" s="26">
        <f>MIN(1, S3805/M3805)</f>
        <v/>
      </c>
      <c r="V3805" s="26">
        <f>N3805/(N3805+O3805)</f>
        <v/>
      </c>
      <c r="W3805" s="26">
        <f>U3805*V3805</f>
        <v/>
      </c>
      <c r="X3805" s="39">
        <f>T3805/N3805</f>
        <v/>
      </c>
      <c r="Y3805" s="41">
        <f>IF(W3805=MAXIFS(W$2:W$7201, A$2:A$7201, A3805, B$2:B$7201, B3805), "OPTIMAL", "")</f>
        <v/>
      </c>
    </row>
    <row r="3806" ht="20" customHeight="1">
      <c r="A3806" s="28" t="n">
        <v>-18</v>
      </c>
      <c r="B3806" s="28" t="n">
        <v>25</v>
      </c>
      <c r="C3806" s="29" t="n">
        <v>90</v>
      </c>
      <c r="D3806" s="29" t="n">
        <v>3</v>
      </c>
      <c r="E3806" s="30" t="n">
        <v>0</v>
      </c>
      <c r="F3806" s="29" t="n">
        <v>0</v>
      </c>
      <c r="G3806" s="28" t="n">
        <v>150</v>
      </c>
      <c r="H3806" s="30" t="inlineStr">
        <is>
          <t>ON</t>
        </is>
      </c>
      <c r="I3806" s="31" t="n">
        <v>604.2334594602274</v>
      </c>
      <c r="J3806" s="31" t="n">
        <v>4012.68388558375</v>
      </c>
      <c r="K3806" s="31" t="n">
        <v>3342.592592592593</v>
      </c>
      <c r="L3806" s="31" t="n">
        <v>150</v>
      </c>
      <c r="M3806" s="31">
        <f>I3806+J3806+K3806+L3806</f>
        <v/>
      </c>
      <c r="N3806" s="31">
        <f>M3806*'Dashboard &amp; Optimisation'!$B$18/('Dashboard &amp; Optimisation'!$B$16/3.6)</f>
        <v/>
      </c>
      <c r="O3806" s="31" t="n">
        <v>609.8195708205945</v>
      </c>
      <c r="P3806" s="32" t="n">
        <v>0.4907813048904265</v>
      </c>
      <c r="Q3806" s="33" t="n">
        <v>0.2</v>
      </c>
      <c r="R3806" s="31" t="n">
        <v>561.2536815783916</v>
      </c>
      <c r="S3806" s="31">
        <f>R3806*IF(A3806=4, 2.0, 3.0)</f>
        <v/>
      </c>
      <c r="T3806" s="29">
        <f>'Dashboard &amp; Optimisation'!$B$18*U3806</f>
        <v/>
      </c>
      <c r="U3806" s="34">
        <f>MIN(1, S3806/M3806)</f>
        <v/>
      </c>
      <c r="V3806" s="34">
        <f>N3806/(N3806+O3806)</f>
        <v/>
      </c>
      <c r="W3806" s="34">
        <f>U3806*V3806</f>
        <v/>
      </c>
      <c r="X3806" s="32">
        <f>T3806/N3806</f>
        <v/>
      </c>
      <c r="Y3806" s="35">
        <f>IF(W3806=MAXIFS(W$2:W$7201, A$2:A$7201, A3806, B$2:B$7201, B3806), "OPTIMAL", "")</f>
        <v/>
      </c>
    </row>
    <row r="3807" ht="20" customHeight="1">
      <c r="A3807" s="36" t="n">
        <v>-18</v>
      </c>
      <c r="B3807" s="36" t="n">
        <v>25</v>
      </c>
      <c r="C3807" s="37" t="n">
        <v>90</v>
      </c>
      <c r="D3807" s="37" t="n">
        <v>3</v>
      </c>
      <c r="E3807" s="6" t="n">
        <v>0</v>
      </c>
      <c r="F3807" s="37" t="n">
        <v>0</v>
      </c>
      <c r="G3807" s="36" t="n">
        <v>150</v>
      </c>
      <c r="H3807" s="6" t="inlineStr">
        <is>
          <t>OFF</t>
        </is>
      </c>
      <c r="I3807" s="38" t="n">
        <v>604.2334594602274</v>
      </c>
      <c r="J3807" s="38" t="n">
        <v>4012.68388558375</v>
      </c>
      <c r="K3807" s="38" t="n">
        <v>3342.592592592593</v>
      </c>
      <c r="L3807" s="38" t="n">
        <v>150</v>
      </c>
      <c r="M3807" s="38">
        <f>I3807+J3807+K3807+L3807</f>
        <v/>
      </c>
      <c r="N3807" s="38">
        <f>M3807*'Dashboard &amp; Optimisation'!$B$18/('Dashboard &amp; Optimisation'!$B$16/3.6)</f>
        <v/>
      </c>
      <c r="O3807" s="38" t="n">
        <v>609.8195708205945</v>
      </c>
      <c r="P3807" s="39" t="n">
        <v>0.8444589562057495</v>
      </c>
      <c r="Q3807" s="40" t="n">
        <v>0.2</v>
      </c>
      <c r="R3807" s="38" t="n">
        <v>326.1885165588626</v>
      </c>
      <c r="S3807" s="38">
        <f>R3807*IF(A3807=4, 2.0, 3.0)</f>
        <v/>
      </c>
      <c r="T3807" s="37">
        <f>'Dashboard &amp; Optimisation'!$B$18*U3807</f>
        <v/>
      </c>
      <c r="U3807" s="26">
        <f>MIN(1, S3807/M3807)</f>
        <v/>
      </c>
      <c r="V3807" s="26">
        <f>N3807/(N3807+O3807)</f>
        <v/>
      </c>
      <c r="W3807" s="26">
        <f>U3807*V3807</f>
        <v/>
      </c>
      <c r="X3807" s="39">
        <f>T3807/N3807</f>
        <v/>
      </c>
      <c r="Y3807" s="41">
        <f>IF(W3807=MAXIFS(W$2:W$7201, A$2:A$7201, A3807, B$2:B$7201, B3807), "OPTIMAL", "")</f>
        <v/>
      </c>
    </row>
    <row r="3808" ht="20" customHeight="1">
      <c r="A3808" s="28" t="n">
        <v>-18</v>
      </c>
      <c r="B3808" s="28" t="n">
        <v>25</v>
      </c>
      <c r="C3808" s="29" t="n">
        <v>90</v>
      </c>
      <c r="D3808" s="29" t="n">
        <v>3</v>
      </c>
      <c r="E3808" s="30" t="n">
        <v>0</v>
      </c>
      <c r="F3808" s="29" t="n">
        <v>0</v>
      </c>
      <c r="G3808" s="28" t="n">
        <v>200</v>
      </c>
      <c r="H3808" s="30" t="inlineStr">
        <is>
          <t>ON</t>
        </is>
      </c>
      <c r="I3808" s="31" t="n">
        <v>604.2334594602274</v>
      </c>
      <c r="J3808" s="31" t="n">
        <v>4012.68388558375</v>
      </c>
      <c r="K3808" s="31" t="n">
        <v>3342.592592592593</v>
      </c>
      <c r="L3808" s="31" t="n">
        <v>150</v>
      </c>
      <c r="M3808" s="31">
        <f>I3808+J3808+K3808+L3808</f>
        <v/>
      </c>
      <c r="N3808" s="31">
        <f>M3808*'Dashboard &amp; Optimisation'!$B$18/('Dashboard &amp; Optimisation'!$B$16/3.6)</f>
        <v/>
      </c>
      <c r="O3808" s="31" t="n">
        <v>609.8195708205945</v>
      </c>
      <c r="P3808" s="32" t="n">
        <v>0.4916654990187148</v>
      </c>
      <c r="Q3808" s="33" t="n">
        <v>0.2</v>
      </c>
      <c r="R3808" s="31" t="n">
        <v>560.2443424835756</v>
      </c>
      <c r="S3808" s="31">
        <f>R3808*IF(A3808=4, 2.0, 3.0)</f>
        <v/>
      </c>
      <c r="T3808" s="29">
        <f>'Dashboard &amp; Optimisation'!$B$18*U3808</f>
        <v/>
      </c>
      <c r="U3808" s="34">
        <f>MIN(1, S3808/M3808)</f>
        <v/>
      </c>
      <c r="V3808" s="34">
        <f>N3808/(N3808+O3808)</f>
        <v/>
      </c>
      <c r="W3808" s="34">
        <f>U3808*V3808</f>
        <v/>
      </c>
      <c r="X3808" s="32">
        <f>T3808/N3808</f>
        <v/>
      </c>
      <c r="Y3808" s="35">
        <f>IF(W3808=MAXIFS(W$2:W$7201, A$2:A$7201, A3808, B$2:B$7201, B3808), "OPTIMAL", "")</f>
        <v/>
      </c>
    </row>
    <row r="3809" ht="20" customHeight="1">
      <c r="A3809" s="36" t="n">
        <v>-18</v>
      </c>
      <c r="B3809" s="36" t="n">
        <v>25</v>
      </c>
      <c r="C3809" s="37" t="n">
        <v>90</v>
      </c>
      <c r="D3809" s="37" t="n">
        <v>3</v>
      </c>
      <c r="E3809" s="6" t="n">
        <v>0</v>
      </c>
      <c r="F3809" s="37" t="n">
        <v>0</v>
      </c>
      <c r="G3809" s="36" t="n">
        <v>200</v>
      </c>
      <c r="H3809" s="6" t="inlineStr">
        <is>
          <t>OFF</t>
        </is>
      </c>
      <c r="I3809" s="38" t="n">
        <v>604.2334594602274</v>
      </c>
      <c r="J3809" s="38" t="n">
        <v>4012.68388558375</v>
      </c>
      <c r="K3809" s="38" t="n">
        <v>3342.592592592593</v>
      </c>
      <c r="L3809" s="38" t="n">
        <v>150</v>
      </c>
      <c r="M3809" s="38">
        <f>I3809+J3809+K3809+L3809</f>
        <v/>
      </c>
      <c r="N3809" s="38">
        <f>M3809*'Dashboard &amp; Optimisation'!$B$18/('Dashboard &amp; Optimisation'!$B$16/3.6)</f>
        <v/>
      </c>
      <c r="O3809" s="38" t="n">
        <v>609.8195708205945</v>
      </c>
      <c r="P3809" s="39" t="n">
        <v>0.8453431503340378</v>
      </c>
      <c r="Q3809" s="40" t="n">
        <v>0.2</v>
      </c>
      <c r="R3809" s="38" t="n">
        <v>325.8473368013376</v>
      </c>
      <c r="S3809" s="38">
        <f>R3809*IF(A3809=4, 2.0, 3.0)</f>
        <v/>
      </c>
      <c r="T3809" s="37">
        <f>'Dashboard &amp; Optimisation'!$B$18*U3809</f>
        <v/>
      </c>
      <c r="U3809" s="26">
        <f>MIN(1, S3809/M3809)</f>
        <v/>
      </c>
      <c r="V3809" s="26">
        <f>N3809/(N3809+O3809)</f>
        <v/>
      </c>
      <c r="W3809" s="26">
        <f>U3809*V3809</f>
        <v/>
      </c>
      <c r="X3809" s="39">
        <f>T3809/N3809</f>
        <v/>
      </c>
      <c r="Y3809" s="41">
        <f>IF(W3809=MAXIFS(W$2:W$7201, A$2:A$7201, A3809, B$2:B$7201, B3809), "OPTIMAL", "")</f>
        <v/>
      </c>
    </row>
    <row r="3810" ht="20" customHeight="1">
      <c r="A3810" s="28" t="n">
        <v>-18</v>
      </c>
      <c r="B3810" s="28" t="n">
        <v>25</v>
      </c>
      <c r="C3810" s="29" t="n">
        <v>90</v>
      </c>
      <c r="D3810" s="29" t="n">
        <v>3</v>
      </c>
      <c r="E3810" s="30" t="n">
        <v>4</v>
      </c>
      <c r="F3810" s="29" t="n">
        <v>1.5</v>
      </c>
      <c r="G3810" s="28" t="n">
        <v>50</v>
      </c>
      <c r="H3810" s="30" t="inlineStr">
        <is>
          <t>ON</t>
        </is>
      </c>
      <c r="I3810" s="31" t="n">
        <v>604.2334594602274</v>
      </c>
      <c r="J3810" s="31" t="n">
        <v>4012.68388558375</v>
      </c>
      <c r="K3810" s="31" t="n">
        <v>3342.592592592593</v>
      </c>
      <c r="L3810" s="31" t="n">
        <v>150</v>
      </c>
      <c r="M3810" s="31">
        <f>I3810+J3810+K3810+L3810</f>
        <v/>
      </c>
      <c r="N3810" s="31">
        <f>M3810*'Dashboard &amp; Optimisation'!$B$18/('Dashboard &amp; Optimisation'!$B$16/3.6)</f>
        <v/>
      </c>
      <c r="O3810" s="31" t="n">
        <v>857.8979251890239</v>
      </c>
      <c r="P3810" s="32" t="n">
        <v>0.07648657885762887</v>
      </c>
      <c r="Q3810" s="33" t="n">
        <v>7.65027025033604</v>
      </c>
      <c r="R3810" s="31" t="n">
        <v>3737.277912161303</v>
      </c>
      <c r="S3810" s="31">
        <f>R3810*IF(A3810=4, 2.0, 3.0)</f>
        <v/>
      </c>
      <c r="T3810" s="29">
        <f>'Dashboard &amp; Optimisation'!$B$18*U3810</f>
        <v/>
      </c>
      <c r="U3810" s="34">
        <f>MIN(1, S3810/M3810)</f>
        <v/>
      </c>
      <c r="V3810" s="34">
        <f>N3810/(N3810+O3810)</f>
        <v/>
      </c>
      <c r="W3810" s="34">
        <f>U3810*V3810</f>
        <v/>
      </c>
      <c r="X3810" s="32">
        <f>T3810/N3810</f>
        <v/>
      </c>
      <c r="Y3810" s="35">
        <f>IF(W3810=MAXIFS(W$2:W$7201, A$2:A$7201, A3810, B$2:B$7201, B3810), "OPTIMAL", "")</f>
        <v/>
      </c>
    </row>
    <row r="3811" ht="20" customHeight="1">
      <c r="A3811" s="36" t="n">
        <v>-18</v>
      </c>
      <c r="B3811" s="36" t="n">
        <v>25</v>
      </c>
      <c r="C3811" s="37" t="n">
        <v>90</v>
      </c>
      <c r="D3811" s="37" t="n">
        <v>3</v>
      </c>
      <c r="E3811" s="6" t="n">
        <v>4</v>
      </c>
      <c r="F3811" s="37" t="n">
        <v>1.5</v>
      </c>
      <c r="G3811" s="36" t="n">
        <v>50</v>
      </c>
      <c r="H3811" s="6" t="inlineStr">
        <is>
          <t>OFF</t>
        </is>
      </c>
      <c r="I3811" s="38" t="n">
        <v>604.2334594602274</v>
      </c>
      <c r="J3811" s="38" t="n">
        <v>4012.68388558375</v>
      </c>
      <c r="K3811" s="38" t="n">
        <v>3342.592592592593</v>
      </c>
      <c r="L3811" s="38" t="n">
        <v>150</v>
      </c>
      <c r="M3811" s="38">
        <f>I3811+J3811+K3811+L3811</f>
        <v/>
      </c>
      <c r="N3811" s="38">
        <f>M3811*'Dashboard &amp; Optimisation'!$B$18/('Dashboard &amp; Optimisation'!$B$16/3.6)</f>
        <v/>
      </c>
      <c r="O3811" s="38" t="n">
        <v>857.8979251890239</v>
      </c>
      <c r="P3811" s="39" t="n">
        <v>0.3285438001877385</v>
      </c>
      <c r="Q3811" s="40" t="n">
        <v>7.65027025033604</v>
      </c>
      <c r="R3811" s="38" t="n">
        <v>870.0562956234663</v>
      </c>
      <c r="S3811" s="38">
        <f>R3811*IF(A3811=4, 2.0, 3.0)</f>
        <v/>
      </c>
      <c r="T3811" s="37">
        <f>'Dashboard &amp; Optimisation'!$B$18*U3811</f>
        <v/>
      </c>
      <c r="U3811" s="26">
        <f>MIN(1, S3811/M3811)</f>
        <v/>
      </c>
      <c r="V3811" s="26">
        <f>N3811/(N3811+O3811)</f>
        <v/>
      </c>
      <c r="W3811" s="26">
        <f>U3811*V3811</f>
        <v/>
      </c>
      <c r="X3811" s="39">
        <f>T3811/N3811</f>
        <v/>
      </c>
      <c r="Y3811" s="41">
        <f>IF(W3811=MAXIFS(W$2:W$7201, A$2:A$7201, A3811, B$2:B$7201, B3811), "OPTIMAL", "")</f>
        <v/>
      </c>
    </row>
    <row r="3812" ht="20" customHeight="1">
      <c r="A3812" s="28" t="n">
        <v>-18</v>
      </c>
      <c r="B3812" s="28" t="n">
        <v>25</v>
      </c>
      <c r="C3812" s="29" t="n">
        <v>90</v>
      </c>
      <c r="D3812" s="29" t="n">
        <v>3</v>
      </c>
      <c r="E3812" s="30" t="n">
        <v>4</v>
      </c>
      <c r="F3812" s="29" t="n">
        <v>1.5</v>
      </c>
      <c r="G3812" s="28" t="n">
        <v>100</v>
      </c>
      <c r="H3812" s="30" t="inlineStr">
        <is>
          <t>ON</t>
        </is>
      </c>
      <c r="I3812" s="31" t="n">
        <v>604.2334594602274</v>
      </c>
      <c r="J3812" s="31" t="n">
        <v>4012.68388558375</v>
      </c>
      <c r="K3812" s="31" t="n">
        <v>3342.592592592593</v>
      </c>
      <c r="L3812" s="31" t="n">
        <v>150</v>
      </c>
      <c r="M3812" s="31">
        <f>I3812+J3812+K3812+L3812</f>
        <v/>
      </c>
      <c r="N3812" s="31">
        <f>M3812*'Dashboard &amp; Optimisation'!$B$18/('Dashboard &amp; Optimisation'!$B$16/3.6)</f>
        <v/>
      </c>
      <c r="O3812" s="31" t="n">
        <v>857.8979251890239</v>
      </c>
      <c r="P3812" s="32" t="n">
        <v>0.07737077298591719</v>
      </c>
      <c r="Q3812" s="33" t="n">
        <v>7.65027025033604</v>
      </c>
      <c r="R3812" s="31" t="n">
        <v>3694.568255036433</v>
      </c>
      <c r="S3812" s="31">
        <f>R3812*IF(A3812=4, 2.0, 3.0)</f>
        <v/>
      </c>
      <c r="T3812" s="29">
        <f>'Dashboard &amp; Optimisation'!$B$18*U3812</f>
        <v/>
      </c>
      <c r="U3812" s="34">
        <f>MIN(1, S3812/M3812)</f>
        <v/>
      </c>
      <c r="V3812" s="34">
        <f>N3812/(N3812+O3812)</f>
        <v/>
      </c>
      <c r="W3812" s="34">
        <f>U3812*V3812</f>
        <v/>
      </c>
      <c r="X3812" s="32">
        <f>T3812/N3812</f>
        <v/>
      </c>
      <c r="Y3812" s="35">
        <f>IF(W3812=MAXIFS(W$2:W$7201, A$2:A$7201, A3812, B$2:B$7201, B3812), "OPTIMAL", "")</f>
        <v/>
      </c>
    </row>
    <row r="3813" ht="20" customHeight="1">
      <c r="A3813" s="36" t="n">
        <v>-18</v>
      </c>
      <c r="B3813" s="36" t="n">
        <v>25</v>
      </c>
      <c r="C3813" s="37" t="n">
        <v>90</v>
      </c>
      <c r="D3813" s="37" t="n">
        <v>3</v>
      </c>
      <c r="E3813" s="6" t="n">
        <v>4</v>
      </c>
      <c r="F3813" s="37" t="n">
        <v>1.5</v>
      </c>
      <c r="G3813" s="36" t="n">
        <v>100</v>
      </c>
      <c r="H3813" s="6" t="inlineStr">
        <is>
          <t>OFF</t>
        </is>
      </c>
      <c r="I3813" s="38" t="n">
        <v>604.2334594602274</v>
      </c>
      <c r="J3813" s="38" t="n">
        <v>4012.68388558375</v>
      </c>
      <c r="K3813" s="38" t="n">
        <v>3342.592592592593</v>
      </c>
      <c r="L3813" s="38" t="n">
        <v>150</v>
      </c>
      <c r="M3813" s="38">
        <f>I3813+J3813+K3813+L3813</f>
        <v/>
      </c>
      <c r="N3813" s="38">
        <f>M3813*'Dashboard &amp; Optimisation'!$B$18/('Dashboard &amp; Optimisation'!$B$16/3.6)</f>
        <v/>
      </c>
      <c r="O3813" s="38" t="n">
        <v>857.8979251890239</v>
      </c>
      <c r="P3813" s="39" t="n">
        <v>0.3294279943160268</v>
      </c>
      <c r="Q3813" s="40" t="n">
        <v>7.65027025033604</v>
      </c>
      <c r="R3813" s="38" t="n">
        <v>867.7210397218913</v>
      </c>
      <c r="S3813" s="38">
        <f>R3813*IF(A3813=4, 2.0, 3.0)</f>
        <v/>
      </c>
      <c r="T3813" s="37">
        <f>'Dashboard &amp; Optimisation'!$B$18*U3813</f>
        <v/>
      </c>
      <c r="U3813" s="26">
        <f>MIN(1, S3813/M3813)</f>
        <v/>
      </c>
      <c r="V3813" s="26">
        <f>N3813/(N3813+O3813)</f>
        <v/>
      </c>
      <c r="W3813" s="26">
        <f>U3813*V3813</f>
        <v/>
      </c>
      <c r="X3813" s="39">
        <f>T3813/N3813</f>
        <v/>
      </c>
      <c r="Y3813" s="41">
        <f>IF(W3813=MAXIFS(W$2:W$7201, A$2:A$7201, A3813, B$2:B$7201, B3813), "OPTIMAL", "")</f>
        <v/>
      </c>
    </row>
    <row r="3814" ht="20" customHeight="1">
      <c r="A3814" s="28" t="n">
        <v>-18</v>
      </c>
      <c r="B3814" s="28" t="n">
        <v>25</v>
      </c>
      <c r="C3814" s="29" t="n">
        <v>90</v>
      </c>
      <c r="D3814" s="29" t="n">
        <v>3</v>
      </c>
      <c r="E3814" s="30" t="n">
        <v>4</v>
      </c>
      <c r="F3814" s="29" t="n">
        <v>1.5</v>
      </c>
      <c r="G3814" s="28" t="n">
        <v>150</v>
      </c>
      <c r="H3814" s="30" t="inlineStr">
        <is>
          <t>ON</t>
        </is>
      </c>
      <c r="I3814" s="31" t="n">
        <v>604.2334594602274</v>
      </c>
      <c r="J3814" s="31" t="n">
        <v>4012.68388558375</v>
      </c>
      <c r="K3814" s="31" t="n">
        <v>3342.592592592593</v>
      </c>
      <c r="L3814" s="31" t="n">
        <v>150</v>
      </c>
      <c r="M3814" s="31">
        <f>I3814+J3814+K3814+L3814</f>
        <v/>
      </c>
      <c r="N3814" s="31">
        <f>M3814*'Dashboard &amp; Optimisation'!$B$18/('Dashboard &amp; Optimisation'!$B$16/3.6)</f>
        <v/>
      </c>
      <c r="O3814" s="31" t="n">
        <v>857.8979251890239</v>
      </c>
      <c r="P3814" s="32" t="n">
        <v>0.07825496711420549</v>
      </c>
      <c r="Q3814" s="33" t="n">
        <v>7.65027025033604</v>
      </c>
      <c r="R3814" s="31" t="n">
        <v>3652.823741197508</v>
      </c>
      <c r="S3814" s="31">
        <f>R3814*IF(A3814=4, 2.0, 3.0)</f>
        <v/>
      </c>
      <c r="T3814" s="29">
        <f>'Dashboard &amp; Optimisation'!$B$18*U3814</f>
        <v/>
      </c>
      <c r="U3814" s="34">
        <f>MIN(1, S3814/M3814)</f>
        <v/>
      </c>
      <c r="V3814" s="34">
        <f>N3814/(N3814+O3814)</f>
        <v/>
      </c>
      <c r="W3814" s="34">
        <f>U3814*V3814</f>
        <v/>
      </c>
      <c r="X3814" s="32">
        <f>T3814/N3814</f>
        <v/>
      </c>
      <c r="Y3814" s="35">
        <f>IF(W3814=MAXIFS(W$2:W$7201, A$2:A$7201, A3814, B$2:B$7201, B3814), "OPTIMAL", "")</f>
        <v/>
      </c>
    </row>
    <row r="3815" ht="20" customHeight="1">
      <c r="A3815" s="36" t="n">
        <v>-18</v>
      </c>
      <c r="B3815" s="36" t="n">
        <v>25</v>
      </c>
      <c r="C3815" s="37" t="n">
        <v>90</v>
      </c>
      <c r="D3815" s="37" t="n">
        <v>3</v>
      </c>
      <c r="E3815" s="6" t="n">
        <v>4</v>
      </c>
      <c r="F3815" s="37" t="n">
        <v>1.5</v>
      </c>
      <c r="G3815" s="36" t="n">
        <v>150</v>
      </c>
      <c r="H3815" s="6" t="inlineStr">
        <is>
          <t>OFF</t>
        </is>
      </c>
      <c r="I3815" s="38" t="n">
        <v>604.2334594602274</v>
      </c>
      <c r="J3815" s="38" t="n">
        <v>4012.68388558375</v>
      </c>
      <c r="K3815" s="38" t="n">
        <v>3342.592592592593</v>
      </c>
      <c r="L3815" s="38" t="n">
        <v>150</v>
      </c>
      <c r="M3815" s="38">
        <f>I3815+J3815+K3815+L3815</f>
        <v/>
      </c>
      <c r="N3815" s="38">
        <f>M3815*'Dashboard &amp; Optimisation'!$B$18/('Dashboard &amp; Optimisation'!$B$16/3.6)</f>
        <v/>
      </c>
      <c r="O3815" s="38" t="n">
        <v>857.8979251890239</v>
      </c>
      <c r="P3815" s="39" t="n">
        <v>0.3303121884443151</v>
      </c>
      <c r="Q3815" s="40" t="n">
        <v>7.65027025033604</v>
      </c>
      <c r="R3815" s="38" t="n">
        <v>865.3982860508027</v>
      </c>
      <c r="S3815" s="38">
        <f>R3815*IF(A3815=4, 2.0, 3.0)</f>
        <v/>
      </c>
      <c r="T3815" s="37">
        <f>'Dashboard &amp; Optimisation'!$B$18*U3815</f>
        <v/>
      </c>
      <c r="U3815" s="26">
        <f>MIN(1, S3815/M3815)</f>
        <v/>
      </c>
      <c r="V3815" s="26">
        <f>N3815/(N3815+O3815)</f>
        <v/>
      </c>
      <c r="W3815" s="26">
        <f>U3815*V3815</f>
        <v/>
      </c>
      <c r="X3815" s="39">
        <f>T3815/N3815</f>
        <v/>
      </c>
      <c r="Y3815" s="41">
        <f>IF(W3815=MAXIFS(W$2:W$7201, A$2:A$7201, A3815, B$2:B$7201, B3815), "OPTIMAL", "")</f>
        <v/>
      </c>
    </row>
    <row r="3816" ht="20" customHeight="1">
      <c r="A3816" s="28" t="n">
        <v>-18</v>
      </c>
      <c r="B3816" s="28" t="n">
        <v>25</v>
      </c>
      <c r="C3816" s="29" t="n">
        <v>90</v>
      </c>
      <c r="D3816" s="29" t="n">
        <v>3</v>
      </c>
      <c r="E3816" s="30" t="n">
        <v>4</v>
      </c>
      <c r="F3816" s="29" t="n">
        <v>1.5</v>
      </c>
      <c r="G3816" s="28" t="n">
        <v>200</v>
      </c>
      <c r="H3816" s="30" t="inlineStr">
        <is>
          <t>ON</t>
        </is>
      </c>
      <c r="I3816" s="31" t="n">
        <v>604.2334594602274</v>
      </c>
      <c r="J3816" s="31" t="n">
        <v>4012.68388558375</v>
      </c>
      <c r="K3816" s="31" t="n">
        <v>3342.592592592593</v>
      </c>
      <c r="L3816" s="31" t="n">
        <v>150</v>
      </c>
      <c r="M3816" s="31">
        <f>I3816+J3816+K3816+L3816</f>
        <v/>
      </c>
      <c r="N3816" s="31">
        <f>M3816*'Dashboard &amp; Optimisation'!$B$18/('Dashboard &amp; Optimisation'!$B$16/3.6)</f>
        <v/>
      </c>
      <c r="O3816" s="31" t="n">
        <v>857.8979251890239</v>
      </c>
      <c r="P3816" s="32" t="n">
        <v>0.0791391612424938</v>
      </c>
      <c r="Q3816" s="33" t="n">
        <v>7.65027025033604</v>
      </c>
      <c r="R3816" s="31" t="n">
        <v>3612.012021020914</v>
      </c>
      <c r="S3816" s="31">
        <f>R3816*IF(A3816=4, 2.0, 3.0)</f>
        <v/>
      </c>
      <c r="T3816" s="29">
        <f>'Dashboard &amp; Optimisation'!$B$18*U3816</f>
        <v/>
      </c>
      <c r="U3816" s="34">
        <f>MIN(1, S3816/M3816)</f>
        <v/>
      </c>
      <c r="V3816" s="34">
        <f>N3816/(N3816+O3816)</f>
        <v/>
      </c>
      <c r="W3816" s="34">
        <f>U3816*V3816</f>
        <v/>
      </c>
      <c r="X3816" s="32">
        <f>T3816/N3816</f>
        <v/>
      </c>
      <c r="Y3816" s="35">
        <f>IF(W3816=MAXIFS(W$2:W$7201, A$2:A$7201, A3816, B$2:B$7201, B3816), "OPTIMAL", "")</f>
        <v/>
      </c>
    </row>
    <row r="3817" ht="20" customHeight="1">
      <c r="A3817" s="36" t="n">
        <v>-18</v>
      </c>
      <c r="B3817" s="36" t="n">
        <v>25</v>
      </c>
      <c r="C3817" s="37" t="n">
        <v>90</v>
      </c>
      <c r="D3817" s="37" t="n">
        <v>3</v>
      </c>
      <c r="E3817" s="6" t="n">
        <v>4</v>
      </c>
      <c r="F3817" s="37" t="n">
        <v>1.5</v>
      </c>
      <c r="G3817" s="36" t="n">
        <v>200</v>
      </c>
      <c r="H3817" s="6" t="inlineStr">
        <is>
          <t>OFF</t>
        </is>
      </c>
      <c r="I3817" s="38" t="n">
        <v>604.2334594602274</v>
      </c>
      <c r="J3817" s="38" t="n">
        <v>4012.68388558375</v>
      </c>
      <c r="K3817" s="38" t="n">
        <v>3342.592592592593</v>
      </c>
      <c r="L3817" s="38" t="n">
        <v>150</v>
      </c>
      <c r="M3817" s="38">
        <f>I3817+J3817+K3817+L3817</f>
        <v/>
      </c>
      <c r="N3817" s="38">
        <f>M3817*'Dashboard &amp; Optimisation'!$B$18/('Dashboard &amp; Optimisation'!$B$16/3.6)</f>
        <v/>
      </c>
      <c r="O3817" s="38" t="n">
        <v>857.8979251890239</v>
      </c>
      <c r="P3817" s="39" t="n">
        <v>0.3311963825726034</v>
      </c>
      <c r="Q3817" s="40" t="n">
        <v>7.65027025033604</v>
      </c>
      <c r="R3817" s="38" t="n">
        <v>863.0879344786832</v>
      </c>
      <c r="S3817" s="38">
        <f>R3817*IF(A3817=4, 2.0, 3.0)</f>
        <v/>
      </c>
      <c r="T3817" s="37">
        <f>'Dashboard &amp; Optimisation'!$B$18*U3817</f>
        <v/>
      </c>
      <c r="U3817" s="26">
        <f>MIN(1, S3817/M3817)</f>
        <v/>
      </c>
      <c r="V3817" s="26">
        <f>N3817/(N3817+O3817)</f>
        <v/>
      </c>
      <c r="W3817" s="26">
        <f>U3817*V3817</f>
        <v/>
      </c>
      <c r="X3817" s="39">
        <f>T3817/N3817</f>
        <v/>
      </c>
      <c r="Y3817" s="41">
        <f>IF(W3817=MAXIFS(W$2:W$7201, A$2:A$7201, A3817, B$2:B$7201, B3817), "OPTIMAL", "")</f>
        <v/>
      </c>
    </row>
    <row r="3818" ht="20" customHeight="1">
      <c r="A3818" s="28" t="n">
        <v>-18</v>
      </c>
      <c r="B3818" s="28" t="n">
        <v>25</v>
      </c>
      <c r="C3818" s="29" t="n">
        <v>90</v>
      </c>
      <c r="D3818" s="29" t="n">
        <v>3</v>
      </c>
      <c r="E3818" s="30" t="n">
        <v>4</v>
      </c>
      <c r="F3818" s="29" t="n">
        <v>2</v>
      </c>
      <c r="G3818" s="28" t="n">
        <v>50</v>
      </c>
      <c r="H3818" s="30" t="inlineStr">
        <is>
          <t>ON</t>
        </is>
      </c>
      <c r="I3818" s="31" t="n">
        <v>604.2334594602274</v>
      </c>
      <c r="J3818" s="31" t="n">
        <v>4012.68388558375</v>
      </c>
      <c r="K3818" s="31" t="n">
        <v>3342.592592592593</v>
      </c>
      <c r="L3818" s="31" t="n">
        <v>150</v>
      </c>
      <c r="M3818" s="31">
        <f>I3818+J3818+K3818+L3818</f>
        <v/>
      </c>
      <c r="N3818" s="31">
        <f>M3818*'Dashboard &amp; Optimisation'!$B$18/('Dashboard &amp; Optimisation'!$B$16/3.6)</f>
        <v/>
      </c>
      <c r="O3818" s="31" t="n">
        <v>944.806137509497</v>
      </c>
      <c r="P3818" s="32" t="n">
        <v>0.0741692990837548</v>
      </c>
      <c r="Q3818" s="33" t="n">
        <v>10.13369366711472</v>
      </c>
      <c r="R3818" s="31" t="n">
        <v>3903.15895365704</v>
      </c>
      <c r="S3818" s="31">
        <f>R3818*IF(A3818=4, 2.0, 3.0)</f>
        <v/>
      </c>
      <c r="T3818" s="29">
        <f>'Dashboard &amp; Optimisation'!$B$18*U3818</f>
        <v/>
      </c>
      <c r="U3818" s="34">
        <f>MIN(1, S3818/M3818)</f>
        <v/>
      </c>
      <c r="V3818" s="34">
        <f>N3818/(N3818+O3818)</f>
        <v/>
      </c>
      <c r="W3818" s="34">
        <f>U3818*V3818</f>
        <v/>
      </c>
      <c r="X3818" s="32">
        <f>T3818/N3818</f>
        <v/>
      </c>
      <c r="Y3818" s="35">
        <f>IF(W3818=MAXIFS(W$2:W$7201, A$2:A$7201, A3818, B$2:B$7201, B3818), "OPTIMAL", "")</f>
        <v/>
      </c>
    </row>
    <row r="3819" ht="20" customHeight="1">
      <c r="A3819" s="36" t="n">
        <v>-18</v>
      </c>
      <c r="B3819" s="36" t="n">
        <v>25</v>
      </c>
      <c r="C3819" s="37" t="n">
        <v>90</v>
      </c>
      <c r="D3819" s="37" t="n">
        <v>3</v>
      </c>
      <c r="E3819" s="6" t="n">
        <v>4</v>
      </c>
      <c r="F3819" s="37" t="n">
        <v>2</v>
      </c>
      <c r="G3819" s="36" t="n">
        <v>50</v>
      </c>
      <c r="H3819" s="6" t="inlineStr">
        <is>
          <t>OFF</t>
        </is>
      </c>
      <c r="I3819" s="38" t="n">
        <v>604.2334594602274</v>
      </c>
      <c r="J3819" s="38" t="n">
        <v>4012.68388558375</v>
      </c>
      <c r="K3819" s="38" t="n">
        <v>3342.592592592593</v>
      </c>
      <c r="L3819" s="38" t="n">
        <v>150</v>
      </c>
      <c r="M3819" s="38">
        <f>I3819+J3819+K3819+L3819</f>
        <v/>
      </c>
      <c r="N3819" s="38">
        <f>M3819*'Dashboard &amp; Optimisation'!$B$18/('Dashboard &amp; Optimisation'!$B$16/3.6)</f>
        <v/>
      </c>
      <c r="O3819" s="38" t="n">
        <v>944.806137509497</v>
      </c>
      <c r="P3819" s="39" t="n">
        <v>0.3275013716622315</v>
      </c>
      <c r="Q3819" s="40" t="n">
        <v>10.13369366711472</v>
      </c>
      <c r="R3819" s="38" t="n">
        <v>883.9491643527973</v>
      </c>
      <c r="S3819" s="38">
        <f>R3819*IF(A3819=4, 2.0, 3.0)</f>
        <v/>
      </c>
      <c r="T3819" s="37">
        <f>'Dashboard &amp; Optimisation'!$B$18*U3819</f>
        <v/>
      </c>
      <c r="U3819" s="26">
        <f>MIN(1, S3819/M3819)</f>
        <v/>
      </c>
      <c r="V3819" s="26">
        <f>N3819/(N3819+O3819)</f>
        <v/>
      </c>
      <c r="W3819" s="26">
        <f>U3819*V3819</f>
        <v/>
      </c>
      <c r="X3819" s="39">
        <f>T3819/N3819</f>
        <v/>
      </c>
      <c r="Y3819" s="41">
        <f>IF(W3819=MAXIFS(W$2:W$7201, A$2:A$7201, A3819, B$2:B$7201, B3819), "OPTIMAL", "")</f>
        <v/>
      </c>
    </row>
    <row r="3820" ht="20" customHeight="1">
      <c r="A3820" s="28" t="n">
        <v>-18</v>
      </c>
      <c r="B3820" s="28" t="n">
        <v>25</v>
      </c>
      <c r="C3820" s="29" t="n">
        <v>90</v>
      </c>
      <c r="D3820" s="29" t="n">
        <v>3</v>
      </c>
      <c r="E3820" s="30" t="n">
        <v>4</v>
      </c>
      <c r="F3820" s="29" t="n">
        <v>2</v>
      </c>
      <c r="G3820" s="28" t="n">
        <v>100</v>
      </c>
      <c r="H3820" s="30" t="inlineStr">
        <is>
          <t>ON</t>
        </is>
      </c>
      <c r="I3820" s="31" t="n">
        <v>604.2334594602274</v>
      </c>
      <c r="J3820" s="31" t="n">
        <v>4012.68388558375</v>
      </c>
      <c r="K3820" s="31" t="n">
        <v>3342.592592592593</v>
      </c>
      <c r="L3820" s="31" t="n">
        <v>150</v>
      </c>
      <c r="M3820" s="31">
        <f>I3820+J3820+K3820+L3820</f>
        <v/>
      </c>
      <c r="N3820" s="31">
        <f>M3820*'Dashboard &amp; Optimisation'!$B$18/('Dashboard &amp; Optimisation'!$B$16/3.6)</f>
        <v/>
      </c>
      <c r="O3820" s="31" t="n">
        <v>944.806137509497</v>
      </c>
      <c r="P3820" s="32" t="n">
        <v>0.07505349321204312</v>
      </c>
      <c r="Q3820" s="33" t="n">
        <v>10.13369366711472</v>
      </c>
      <c r="R3820" s="31" t="n">
        <v>3857.176413992307</v>
      </c>
      <c r="S3820" s="31">
        <f>R3820*IF(A3820=4, 2.0, 3.0)</f>
        <v/>
      </c>
      <c r="T3820" s="29">
        <f>'Dashboard &amp; Optimisation'!$B$18*U3820</f>
        <v/>
      </c>
      <c r="U3820" s="34">
        <f>MIN(1, S3820/M3820)</f>
        <v/>
      </c>
      <c r="V3820" s="34">
        <f>N3820/(N3820+O3820)</f>
        <v/>
      </c>
      <c r="W3820" s="34">
        <f>U3820*V3820</f>
        <v/>
      </c>
      <c r="X3820" s="32">
        <f>T3820/N3820</f>
        <v/>
      </c>
      <c r="Y3820" s="35">
        <f>IF(W3820=MAXIFS(W$2:W$7201, A$2:A$7201, A3820, B$2:B$7201, B3820), "OPTIMAL", "")</f>
        <v/>
      </c>
    </row>
    <row r="3821" ht="20" customHeight="1">
      <c r="A3821" s="36" t="n">
        <v>-18</v>
      </c>
      <c r="B3821" s="36" t="n">
        <v>25</v>
      </c>
      <c r="C3821" s="37" t="n">
        <v>90</v>
      </c>
      <c r="D3821" s="37" t="n">
        <v>3</v>
      </c>
      <c r="E3821" s="6" t="n">
        <v>4</v>
      </c>
      <c r="F3821" s="37" t="n">
        <v>2</v>
      </c>
      <c r="G3821" s="36" t="n">
        <v>100</v>
      </c>
      <c r="H3821" s="6" t="inlineStr">
        <is>
          <t>OFF</t>
        </is>
      </c>
      <c r="I3821" s="38" t="n">
        <v>604.2334594602274</v>
      </c>
      <c r="J3821" s="38" t="n">
        <v>4012.68388558375</v>
      </c>
      <c r="K3821" s="38" t="n">
        <v>3342.592592592593</v>
      </c>
      <c r="L3821" s="38" t="n">
        <v>150</v>
      </c>
      <c r="M3821" s="38">
        <f>I3821+J3821+K3821+L3821</f>
        <v/>
      </c>
      <c r="N3821" s="38">
        <f>M3821*'Dashboard &amp; Optimisation'!$B$18/('Dashboard &amp; Optimisation'!$B$16/3.6)</f>
        <v/>
      </c>
      <c r="O3821" s="38" t="n">
        <v>944.806137509497</v>
      </c>
      <c r="P3821" s="39" t="n">
        <v>0.3283855657905198</v>
      </c>
      <c r="Q3821" s="40" t="n">
        <v>10.13369366711472</v>
      </c>
      <c r="R3821" s="38" t="n">
        <v>881.5690881793986</v>
      </c>
      <c r="S3821" s="38">
        <f>R3821*IF(A3821=4, 2.0, 3.0)</f>
        <v/>
      </c>
      <c r="T3821" s="37">
        <f>'Dashboard &amp; Optimisation'!$B$18*U3821</f>
        <v/>
      </c>
      <c r="U3821" s="26">
        <f>MIN(1, S3821/M3821)</f>
        <v/>
      </c>
      <c r="V3821" s="26">
        <f>N3821/(N3821+O3821)</f>
        <v/>
      </c>
      <c r="W3821" s="26">
        <f>U3821*V3821</f>
        <v/>
      </c>
      <c r="X3821" s="39">
        <f>T3821/N3821</f>
        <v/>
      </c>
      <c r="Y3821" s="41">
        <f>IF(W3821=MAXIFS(W$2:W$7201, A$2:A$7201, A3821, B$2:B$7201, B3821), "OPTIMAL", "")</f>
        <v/>
      </c>
    </row>
    <row r="3822" ht="20" customHeight="1">
      <c r="A3822" s="28" t="n">
        <v>-18</v>
      </c>
      <c r="B3822" s="28" t="n">
        <v>25</v>
      </c>
      <c r="C3822" s="29" t="n">
        <v>90</v>
      </c>
      <c r="D3822" s="29" t="n">
        <v>3</v>
      </c>
      <c r="E3822" s="30" t="n">
        <v>4</v>
      </c>
      <c r="F3822" s="29" t="n">
        <v>2</v>
      </c>
      <c r="G3822" s="28" t="n">
        <v>150</v>
      </c>
      <c r="H3822" s="30" t="inlineStr">
        <is>
          <t>ON</t>
        </is>
      </c>
      <c r="I3822" s="31" t="n">
        <v>604.2334594602274</v>
      </c>
      <c r="J3822" s="31" t="n">
        <v>4012.68388558375</v>
      </c>
      <c r="K3822" s="31" t="n">
        <v>3342.592592592593</v>
      </c>
      <c r="L3822" s="31" t="n">
        <v>150</v>
      </c>
      <c r="M3822" s="31">
        <f>I3822+J3822+K3822+L3822</f>
        <v/>
      </c>
      <c r="N3822" s="31">
        <f>M3822*'Dashboard &amp; Optimisation'!$B$18/('Dashboard &amp; Optimisation'!$B$16/3.6)</f>
        <v/>
      </c>
      <c r="O3822" s="31" t="n">
        <v>944.806137509497</v>
      </c>
      <c r="P3822" s="32" t="n">
        <v>0.07593768734033142</v>
      </c>
      <c r="Q3822" s="33" t="n">
        <v>10.13369366711472</v>
      </c>
      <c r="R3822" s="31" t="n">
        <v>3812.264686278777</v>
      </c>
      <c r="S3822" s="31">
        <f>R3822*IF(A3822=4, 2.0, 3.0)</f>
        <v/>
      </c>
      <c r="T3822" s="29">
        <f>'Dashboard &amp; Optimisation'!$B$18*U3822</f>
        <v/>
      </c>
      <c r="U3822" s="34">
        <f>MIN(1, S3822/M3822)</f>
        <v/>
      </c>
      <c r="V3822" s="34">
        <f>N3822/(N3822+O3822)</f>
        <v/>
      </c>
      <c r="W3822" s="34">
        <f>U3822*V3822</f>
        <v/>
      </c>
      <c r="X3822" s="32">
        <f>T3822/N3822</f>
        <v/>
      </c>
      <c r="Y3822" s="35">
        <f>IF(W3822=MAXIFS(W$2:W$7201, A$2:A$7201, A3822, B$2:B$7201, B3822), "OPTIMAL", "")</f>
        <v/>
      </c>
    </row>
    <row r="3823" ht="20" customHeight="1">
      <c r="A3823" s="36" t="n">
        <v>-18</v>
      </c>
      <c r="B3823" s="36" t="n">
        <v>25</v>
      </c>
      <c r="C3823" s="37" t="n">
        <v>90</v>
      </c>
      <c r="D3823" s="37" t="n">
        <v>3</v>
      </c>
      <c r="E3823" s="6" t="n">
        <v>4</v>
      </c>
      <c r="F3823" s="37" t="n">
        <v>2</v>
      </c>
      <c r="G3823" s="36" t="n">
        <v>150</v>
      </c>
      <c r="H3823" s="6" t="inlineStr">
        <is>
          <t>OFF</t>
        </is>
      </c>
      <c r="I3823" s="38" t="n">
        <v>604.2334594602274</v>
      </c>
      <c r="J3823" s="38" t="n">
        <v>4012.68388558375</v>
      </c>
      <c r="K3823" s="38" t="n">
        <v>3342.592592592593</v>
      </c>
      <c r="L3823" s="38" t="n">
        <v>150</v>
      </c>
      <c r="M3823" s="38">
        <f>I3823+J3823+K3823+L3823</f>
        <v/>
      </c>
      <c r="N3823" s="38">
        <f>M3823*'Dashboard &amp; Optimisation'!$B$18/('Dashboard &amp; Optimisation'!$B$16/3.6)</f>
        <v/>
      </c>
      <c r="O3823" s="38" t="n">
        <v>944.806137509497</v>
      </c>
      <c r="P3823" s="39" t="n">
        <v>0.3292697599188081</v>
      </c>
      <c r="Q3823" s="40" t="n">
        <v>10.13369366711472</v>
      </c>
      <c r="R3823" s="38" t="n">
        <v>879.2017945304436</v>
      </c>
      <c r="S3823" s="38">
        <f>R3823*IF(A3823=4, 2.0, 3.0)</f>
        <v/>
      </c>
      <c r="T3823" s="37">
        <f>'Dashboard &amp; Optimisation'!$B$18*U3823</f>
        <v/>
      </c>
      <c r="U3823" s="26">
        <f>MIN(1, S3823/M3823)</f>
        <v/>
      </c>
      <c r="V3823" s="26">
        <f>N3823/(N3823+O3823)</f>
        <v/>
      </c>
      <c r="W3823" s="26">
        <f>U3823*V3823</f>
        <v/>
      </c>
      <c r="X3823" s="39">
        <f>T3823/N3823</f>
        <v/>
      </c>
      <c r="Y3823" s="41">
        <f>IF(W3823=MAXIFS(W$2:W$7201, A$2:A$7201, A3823, B$2:B$7201, B3823), "OPTIMAL", "")</f>
        <v/>
      </c>
    </row>
    <row r="3824" ht="20" customHeight="1">
      <c r="A3824" s="28" t="n">
        <v>-18</v>
      </c>
      <c r="B3824" s="28" t="n">
        <v>25</v>
      </c>
      <c r="C3824" s="29" t="n">
        <v>90</v>
      </c>
      <c r="D3824" s="29" t="n">
        <v>3</v>
      </c>
      <c r="E3824" s="30" t="n">
        <v>4</v>
      </c>
      <c r="F3824" s="29" t="n">
        <v>2</v>
      </c>
      <c r="G3824" s="28" t="n">
        <v>200</v>
      </c>
      <c r="H3824" s="30" t="inlineStr">
        <is>
          <t>ON</t>
        </is>
      </c>
      <c r="I3824" s="31" t="n">
        <v>604.2334594602274</v>
      </c>
      <c r="J3824" s="31" t="n">
        <v>4012.68388558375</v>
      </c>
      <c r="K3824" s="31" t="n">
        <v>3342.592592592593</v>
      </c>
      <c r="L3824" s="31" t="n">
        <v>150</v>
      </c>
      <c r="M3824" s="31">
        <f>I3824+J3824+K3824+L3824</f>
        <v/>
      </c>
      <c r="N3824" s="31">
        <f>M3824*'Dashboard &amp; Optimisation'!$B$18/('Dashboard &amp; Optimisation'!$B$16/3.6)</f>
        <v/>
      </c>
      <c r="O3824" s="31" t="n">
        <v>944.806137509497</v>
      </c>
      <c r="P3824" s="32" t="n">
        <v>0.07682188146861973</v>
      </c>
      <c r="Q3824" s="33" t="n">
        <v>10.13369366711472</v>
      </c>
      <c r="R3824" s="31" t="n">
        <v>3768.386796455608</v>
      </c>
      <c r="S3824" s="31">
        <f>R3824*IF(A3824=4, 2.0, 3.0)</f>
        <v/>
      </c>
      <c r="T3824" s="29">
        <f>'Dashboard &amp; Optimisation'!$B$18*U3824</f>
        <v/>
      </c>
      <c r="U3824" s="34">
        <f>MIN(1, S3824/M3824)</f>
        <v/>
      </c>
      <c r="V3824" s="34">
        <f>N3824/(N3824+O3824)</f>
        <v/>
      </c>
      <c r="W3824" s="34">
        <f>U3824*V3824</f>
        <v/>
      </c>
      <c r="X3824" s="32">
        <f>T3824/N3824</f>
        <v/>
      </c>
      <c r="Y3824" s="35">
        <f>IF(W3824=MAXIFS(W$2:W$7201, A$2:A$7201, A3824, B$2:B$7201, B3824), "OPTIMAL", "")</f>
        <v/>
      </c>
    </row>
    <row r="3825" ht="20" customHeight="1">
      <c r="A3825" s="36" t="n">
        <v>-18</v>
      </c>
      <c r="B3825" s="36" t="n">
        <v>25</v>
      </c>
      <c r="C3825" s="37" t="n">
        <v>90</v>
      </c>
      <c r="D3825" s="37" t="n">
        <v>3</v>
      </c>
      <c r="E3825" s="6" t="n">
        <v>4</v>
      </c>
      <c r="F3825" s="37" t="n">
        <v>2</v>
      </c>
      <c r="G3825" s="36" t="n">
        <v>200</v>
      </c>
      <c r="H3825" s="6" t="inlineStr">
        <is>
          <t>OFF</t>
        </is>
      </c>
      <c r="I3825" s="38" t="n">
        <v>604.2334594602274</v>
      </c>
      <c r="J3825" s="38" t="n">
        <v>4012.68388558375</v>
      </c>
      <c r="K3825" s="38" t="n">
        <v>3342.592592592593</v>
      </c>
      <c r="L3825" s="38" t="n">
        <v>150</v>
      </c>
      <c r="M3825" s="38">
        <f>I3825+J3825+K3825+L3825</f>
        <v/>
      </c>
      <c r="N3825" s="38">
        <f>M3825*'Dashboard &amp; Optimisation'!$B$18/('Dashboard &amp; Optimisation'!$B$16/3.6)</f>
        <v/>
      </c>
      <c r="O3825" s="38" t="n">
        <v>944.806137509497</v>
      </c>
      <c r="P3825" s="39" t="n">
        <v>0.3301539540470964</v>
      </c>
      <c r="Q3825" s="40" t="n">
        <v>10.13369366711472</v>
      </c>
      <c r="R3825" s="38" t="n">
        <v>876.8471807062715</v>
      </c>
      <c r="S3825" s="38">
        <f>R3825*IF(A3825=4, 2.0, 3.0)</f>
        <v/>
      </c>
      <c r="T3825" s="37">
        <f>'Dashboard &amp; Optimisation'!$B$18*U3825</f>
        <v/>
      </c>
      <c r="U3825" s="26">
        <f>MIN(1, S3825/M3825)</f>
        <v/>
      </c>
      <c r="V3825" s="26">
        <f>N3825/(N3825+O3825)</f>
        <v/>
      </c>
      <c r="W3825" s="26">
        <f>U3825*V3825</f>
        <v/>
      </c>
      <c r="X3825" s="39">
        <f>T3825/N3825</f>
        <v/>
      </c>
      <c r="Y3825" s="41">
        <f>IF(W3825=MAXIFS(W$2:W$7201, A$2:A$7201, A3825, B$2:B$7201, B3825), "OPTIMAL", "")</f>
        <v/>
      </c>
    </row>
    <row r="3826" ht="20" customHeight="1">
      <c r="A3826" s="28" t="n">
        <v>-18</v>
      </c>
      <c r="B3826" s="28" t="n">
        <v>25</v>
      </c>
      <c r="C3826" s="29" t="n">
        <v>90</v>
      </c>
      <c r="D3826" s="29" t="n">
        <v>3</v>
      </c>
      <c r="E3826" s="30" t="n">
        <v>8</v>
      </c>
      <c r="F3826" s="29" t="n">
        <v>1.5</v>
      </c>
      <c r="G3826" s="28" t="n">
        <v>50</v>
      </c>
      <c r="H3826" s="30" t="inlineStr">
        <is>
          <t>ON</t>
        </is>
      </c>
      <c r="I3826" s="31" t="n">
        <v>604.2334594602274</v>
      </c>
      <c r="J3826" s="31" t="n">
        <v>4012.68388558375</v>
      </c>
      <c r="K3826" s="31" t="n">
        <v>3342.592592592593</v>
      </c>
      <c r="L3826" s="31" t="n">
        <v>150</v>
      </c>
      <c r="M3826" s="31">
        <f>I3826+J3826+K3826+L3826</f>
        <v/>
      </c>
      <c r="N3826" s="31">
        <f>M3826*'Dashboard &amp; Optimisation'!$B$18/('Dashboard &amp; Optimisation'!$B$16/3.6)</f>
        <v/>
      </c>
      <c r="O3826" s="31" t="n">
        <v>1125.441851372943</v>
      </c>
      <c r="P3826" s="32" t="n">
        <v>0.05736675131654122</v>
      </c>
      <c r="Q3826" s="33" t="n">
        <v>15.10054050067208</v>
      </c>
      <c r="R3826" s="31" t="n">
        <v>5178.371228230026</v>
      </c>
      <c r="S3826" s="31">
        <f>R3826*IF(A3826=4, 2.0, 3.0)</f>
        <v/>
      </c>
      <c r="T3826" s="29">
        <f>'Dashboard &amp; Optimisation'!$B$18*U3826</f>
        <v/>
      </c>
      <c r="U3826" s="34">
        <f>MIN(1, S3826/M3826)</f>
        <v/>
      </c>
      <c r="V3826" s="34">
        <f>N3826/(N3826+O3826)</f>
        <v/>
      </c>
      <c r="W3826" s="34">
        <f>U3826*V3826</f>
        <v/>
      </c>
      <c r="X3826" s="32">
        <f>T3826/N3826</f>
        <v/>
      </c>
      <c r="Y3826" s="35">
        <f>IF(W3826=MAXIFS(W$2:W$7201, A$2:A$7201, A3826, B$2:B$7201, B3826), "OPTIMAL", "")</f>
        <v/>
      </c>
    </row>
    <row r="3827" ht="20" customHeight="1">
      <c r="A3827" s="36" t="n">
        <v>-18</v>
      </c>
      <c r="B3827" s="36" t="n">
        <v>25</v>
      </c>
      <c r="C3827" s="37" t="n">
        <v>90</v>
      </c>
      <c r="D3827" s="37" t="n">
        <v>3</v>
      </c>
      <c r="E3827" s="6" t="n">
        <v>8</v>
      </c>
      <c r="F3827" s="37" t="n">
        <v>1.5</v>
      </c>
      <c r="G3827" s="36" t="n">
        <v>50</v>
      </c>
      <c r="H3827" s="6" t="inlineStr">
        <is>
          <t>OFF</t>
        </is>
      </c>
      <c r="I3827" s="38" t="n">
        <v>604.2334594602274</v>
      </c>
      <c r="J3827" s="38" t="n">
        <v>4012.68388558375</v>
      </c>
      <c r="K3827" s="38" t="n">
        <v>3342.592592592593</v>
      </c>
      <c r="L3827" s="38" t="n">
        <v>150</v>
      </c>
      <c r="M3827" s="38">
        <f>I3827+J3827+K3827+L3827</f>
        <v/>
      </c>
      <c r="N3827" s="38">
        <f>M3827*'Dashboard &amp; Optimisation'!$B$18/('Dashboard &amp; Optimisation'!$B$16/3.6)</f>
        <v/>
      </c>
      <c r="O3827" s="38" t="n">
        <v>1125.441851372943</v>
      </c>
      <c r="P3827" s="39" t="n">
        <v>0.2531648349062314</v>
      </c>
      <c r="Q3827" s="40" t="n">
        <v>15.10054050067208</v>
      </c>
      <c r="R3827" s="38" t="n">
        <v>1173.410732910964</v>
      </c>
      <c r="S3827" s="38">
        <f>R3827*IF(A3827=4, 2.0, 3.0)</f>
        <v/>
      </c>
      <c r="T3827" s="37">
        <f>'Dashboard &amp; Optimisation'!$B$18*U3827</f>
        <v/>
      </c>
      <c r="U3827" s="26">
        <f>MIN(1, S3827/M3827)</f>
        <v/>
      </c>
      <c r="V3827" s="26">
        <f>N3827/(N3827+O3827)</f>
        <v/>
      </c>
      <c r="W3827" s="26">
        <f>U3827*V3827</f>
        <v/>
      </c>
      <c r="X3827" s="39">
        <f>T3827/N3827</f>
        <v/>
      </c>
      <c r="Y3827" s="41">
        <f>IF(W3827=MAXIFS(W$2:W$7201, A$2:A$7201, A3827, B$2:B$7201, B3827), "OPTIMAL", "")</f>
        <v/>
      </c>
    </row>
    <row r="3828" ht="20" customHeight="1">
      <c r="A3828" s="28" t="n">
        <v>-18</v>
      </c>
      <c r="B3828" s="28" t="n">
        <v>25</v>
      </c>
      <c r="C3828" s="29" t="n">
        <v>90</v>
      </c>
      <c r="D3828" s="29" t="n">
        <v>3</v>
      </c>
      <c r="E3828" s="30" t="n">
        <v>8</v>
      </c>
      <c r="F3828" s="29" t="n">
        <v>1.5</v>
      </c>
      <c r="G3828" s="28" t="n">
        <v>100</v>
      </c>
      <c r="H3828" s="30" t="inlineStr">
        <is>
          <t>ON</t>
        </is>
      </c>
      <c r="I3828" s="31" t="n">
        <v>604.2334594602274</v>
      </c>
      <c r="J3828" s="31" t="n">
        <v>4012.68388558375</v>
      </c>
      <c r="K3828" s="31" t="n">
        <v>3342.592592592593</v>
      </c>
      <c r="L3828" s="31" t="n">
        <v>150</v>
      </c>
      <c r="M3828" s="31">
        <f>I3828+J3828+K3828+L3828</f>
        <v/>
      </c>
      <c r="N3828" s="31">
        <f>M3828*'Dashboard &amp; Optimisation'!$B$18/('Dashboard &amp; Optimisation'!$B$16/3.6)</f>
        <v/>
      </c>
      <c r="O3828" s="31" t="n">
        <v>1125.441851372943</v>
      </c>
      <c r="P3828" s="32" t="n">
        <v>0.05825094544482953</v>
      </c>
      <c r="Q3828" s="33" t="n">
        <v>15.10054050067208</v>
      </c>
      <c r="R3828" s="31" t="n">
        <v>5099.768462229694</v>
      </c>
      <c r="S3828" s="31">
        <f>R3828*IF(A3828=4, 2.0, 3.0)</f>
        <v/>
      </c>
      <c r="T3828" s="29">
        <f>'Dashboard &amp; Optimisation'!$B$18*U3828</f>
        <v/>
      </c>
      <c r="U3828" s="34">
        <f>MIN(1, S3828/M3828)</f>
        <v/>
      </c>
      <c r="V3828" s="34">
        <f>N3828/(N3828+O3828)</f>
        <v/>
      </c>
      <c r="W3828" s="34">
        <f>U3828*V3828</f>
        <v/>
      </c>
      <c r="X3828" s="32">
        <f>T3828/N3828</f>
        <v/>
      </c>
      <c r="Y3828" s="35">
        <f>IF(W3828=MAXIFS(W$2:W$7201, A$2:A$7201, A3828, B$2:B$7201, B3828), "OPTIMAL", "")</f>
        <v/>
      </c>
    </row>
    <row r="3829" ht="20" customHeight="1">
      <c r="A3829" s="36" t="n">
        <v>-18</v>
      </c>
      <c r="B3829" s="36" t="n">
        <v>25</v>
      </c>
      <c r="C3829" s="37" t="n">
        <v>90</v>
      </c>
      <c r="D3829" s="37" t="n">
        <v>3</v>
      </c>
      <c r="E3829" s="6" t="n">
        <v>8</v>
      </c>
      <c r="F3829" s="37" t="n">
        <v>1.5</v>
      </c>
      <c r="G3829" s="36" t="n">
        <v>100</v>
      </c>
      <c r="H3829" s="6" t="inlineStr">
        <is>
          <t>OFF</t>
        </is>
      </c>
      <c r="I3829" s="38" t="n">
        <v>604.2334594602274</v>
      </c>
      <c r="J3829" s="38" t="n">
        <v>4012.68388558375</v>
      </c>
      <c r="K3829" s="38" t="n">
        <v>3342.592592592593</v>
      </c>
      <c r="L3829" s="38" t="n">
        <v>150</v>
      </c>
      <c r="M3829" s="38">
        <f>I3829+J3829+K3829+L3829</f>
        <v/>
      </c>
      <c r="N3829" s="38">
        <f>M3829*'Dashboard &amp; Optimisation'!$B$18/('Dashboard &amp; Optimisation'!$B$16/3.6)</f>
        <v/>
      </c>
      <c r="O3829" s="38" t="n">
        <v>1125.441851372943</v>
      </c>
      <c r="P3829" s="39" t="n">
        <v>0.2540490290345196</v>
      </c>
      <c r="Q3829" s="40" t="n">
        <v>15.10054050067208</v>
      </c>
      <c r="R3829" s="38" t="n">
        <v>1169.326785477457</v>
      </c>
      <c r="S3829" s="38">
        <f>R3829*IF(A3829=4, 2.0, 3.0)</f>
        <v/>
      </c>
      <c r="T3829" s="37">
        <f>'Dashboard &amp; Optimisation'!$B$18*U3829</f>
        <v/>
      </c>
      <c r="U3829" s="26">
        <f>MIN(1, S3829/M3829)</f>
        <v/>
      </c>
      <c r="V3829" s="26">
        <f>N3829/(N3829+O3829)</f>
        <v/>
      </c>
      <c r="W3829" s="26">
        <f>U3829*V3829</f>
        <v/>
      </c>
      <c r="X3829" s="39">
        <f>T3829/N3829</f>
        <v/>
      </c>
      <c r="Y3829" s="41">
        <f>IF(W3829=MAXIFS(W$2:W$7201, A$2:A$7201, A3829, B$2:B$7201, B3829), "OPTIMAL", "")</f>
        <v/>
      </c>
    </row>
    <row r="3830" ht="20" customHeight="1">
      <c r="A3830" s="28" t="n">
        <v>-18</v>
      </c>
      <c r="B3830" s="28" t="n">
        <v>25</v>
      </c>
      <c r="C3830" s="29" t="n">
        <v>90</v>
      </c>
      <c r="D3830" s="29" t="n">
        <v>3</v>
      </c>
      <c r="E3830" s="30" t="n">
        <v>8</v>
      </c>
      <c r="F3830" s="29" t="n">
        <v>1.5</v>
      </c>
      <c r="G3830" s="28" t="n">
        <v>150</v>
      </c>
      <c r="H3830" s="30" t="inlineStr">
        <is>
          <t>ON</t>
        </is>
      </c>
      <c r="I3830" s="31" t="n">
        <v>604.2334594602274</v>
      </c>
      <c r="J3830" s="31" t="n">
        <v>4012.68388558375</v>
      </c>
      <c r="K3830" s="31" t="n">
        <v>3342.592592592593</v>
      </c>
      <c r="L3830" s="31" t="n">
        <v>150</v>
      </c>
      <c r="M3830" s="31">
        <f>I3830+J3830+K3830+L3830</f>
        <v/>
      </c>
      <c r="N3830" s="31">
        <f>M3830*'Dashboard &amp; Optimisation'!$B$18/('Dashboard &amp; Optimisation'!$B$16/3.6)</f>
        <v/>
      </c>
      <c r="O3830" s="31" t="n">
        <v>1125.441851372943</v>
      </c>
      <c r="P3830" s="32" t="n">
        <v>0.05913513957311783</v>
      </c>
      <c r="Q3830" s="33" t="n">
        <v>15.10054050067208</v>
      </c>
      <c r="R3830" s="31" t="n">
        <v>5023.516248021963</v>
      </c>
      <c r="S3830" s="31">
        <f>R3830*IF(A3830=4, 2.0, 3.0)</f>
        <v/>
      </c>
      <c r="T3830" s="29">
        <f>'Dashboard &amp; Optimisation'!$B$18*U3830</f>
        <v/>
      </c>
      <c r="U3830" s="34">
        <f>MIN(1, S3830/M3830)</f>
        <v/>
      </c>
      <c r="V3830" s="34">
        <f>N3830/(N3830+O3830)</f>
        <v/>
      </c>
      <c r="W3830" s="34">
        <f>U3830*V3830</f>
        <v/>
      </c>
      <c r="X3830" s="32">
        <f>T3830/N3830</f>
        <v/>
      </c>
      <c r="Y3830" s="35">
        <f>IF(W3830=MAXIFS(W$2:W$7201, A$2:A$7201, A3830, B$2:B$7201, B3830), "OPTIMAL", "")</f>
        <v/>
      </c>
    </row>
    <row r="3831" ht="20" customHeight="1">
      <c r="A3831" s="36" t="n">
        <v>-18</v>
      </c>
      <c r="B3831" s="36" t="n">
        <v>25</v>
      </c>
      <c r="C3831" s="37" t="n">
        <v>90</v>
      </c>
      <c r="D3831" s="37" t="n">
        <v>3</v>
      </c>
      <c r="E3831" s="6" t="n">
        <v>8</v>
      </c>
      <c r="F3831" s="37" t="n">
        <v>1.5</v>
      </c>
      <c r="G3831" s="36" t="n">
        <v>150</v>
      </c>
      <c r="H3831" s="6" t="inlineStr">
        <is>
          <t>OFF</t>
        </is>
      </c>
      <c r="I3831" s="38" t="n">
        <v>604.2334594602274</v>
      </c>
      <c r="J3831" s="38" t="n">
        <v>4012.68388558375</v>
      </c>
      <c r="K3831" s="38" t="n">
        <v>3342.592592592593</v>
      </c>
      <c r="L3831" s="38" t="n">
        <v>150</v>
      </c>
      <c r="M3831" s="38">
        <f>I3831+J3831+K3831+L3831</f>
        <v/>
      </c>
      <c r="N3831" s="38">
        <f>M3831*'Dashboard &amp; Optimisation'!$B$18/('Dashboard &amp; Optimisation'!$B$16/3.6)</f>
        <v/>
      </c>
      <c r="O3831" s="38" t="n">
        <v>1125.441851372943</v>
      </c>
      <c r="P3831" s="39" t="n">
        <v>0.254933223162808</v>
      </c>
      <c r="Q3831" s="40" t="n">
        <v>15.10054050067208</v>
      </c>
      <c r="R3831" s="38" t="n">
        <v>1165.271167049454</v>
      </c>
      <c r="S3831" s="38">
        <f>R3831*IF(A3831=4, 2.0, 3.0)</f>
        <v/>
      </c>
      <c r="T3831" s="37">
        <f>'Dashboard &amp; Optimisation'!$B$18*U3831</f>
        <v/>
      </c>
      <c r="U3831" s="26">
        <f>MIN(1, S3831/M3831)</f>
        <v/>
      </c>
      <c r="V3831" s="26">
        <f>N3831/(N3831+O3831)</f>
        <v/>
      </c>
      <c r="W3831" s="26">
        <f>U3831*V3831</f>
        <v/>
      </c>
      <c r="X3831" s="39">
        <f>T3831/N3831</f>
        <v/>
      </c>
      <c r="Y3831" s="41">
        <f>IF(W3831=MAXIFS(W$2:W$7201, A$2:A$7201, A3831, B$2:B$7201, B3831), "OPTIMAL", "")</f>
        <v/>
      </c>
    </row>
    <row r="3832" ht="20" customHeight="1">
      <c r="A3832" s="28" t="n">
        <v>-18</v>
      </c>
      <c r="B3832" s="28" t="n">
        <v>25</v>
      </c>
      <c r="C3832" s="29" t="n">
        <v>90</v>
      </c>
      <c r="D3832" s="29" t="n">
        <v>3</v>
      </c>
      <c r="E3832" s="30" t="n">
        <v>8</v>
      </c>
      <c r="F3832" s="29" t="n">
        <v>1.5</v>
      </c>
      <c r="G3832" s="28" t="n">
        <v>200</v>
      </c>
      <c r="H3832" s="30" t="inlineStr">
        <is>
          <t>ON</t>
        </is>
      </c>
      <c r="I3832" s="31" t="n">
        <v>604.2334594602274</v>
      </c>
      <c r="J3832" s="31" t="n">
        <v>4012.68388558375</v>
      </c>
      <c r="K3832" s="31" t="n">
        <v>3342.592592592593</v>
      </c>
      <c r="L3832" s="31" t="n">
        <v>150</v>
      </c>
      <c r="M3832" s="31">
        <f>I3832+J3832+K3832+L3832</f>
        <v/>
      </c>
      <c r="N3832" s="31">
        <f>M3832*'Dashboard &amp; Optimisation'!$B$18/('Dashboard &amp; Optimisation'!$B$16/3.6)</f>
        <v/>
      </c>
      <c r="O3832" s="31" t="n">
        <v>1125.441851372943</v>
      </c>
      <c r="P3832" s="32" t="n">
        <v>0.06001933370140614</v>
      </c>
      <c r="Q3832" s="33" t="n">
        <v>15.10054050067208</v>
      </c>
      <c r="R3832" s="31" t="n">
        <v>4949.510701876457</v>
      </c>
      <c r="S3832" s="31">
        <f>R3832*IF(A3832=4, 2.0, 3.0)</f>
        <v/>
      </c>
      <c r="T3832" s="29">
        <f>'Dashboard &amp; Optimisation'!$B$18*U3832</f>
        <v/>
      </c>
      <c r="U3832" s="34">
        <f>MIN(1, S3832/M3832)</f>
        <v/>
      </c>
      <c r="V3832" s="34">
        <f>N3832/(N3832+O3832)</f>
        <v/>
      </c>
      <c r="W3832" s="34">
        <f>U3832*V3832</f>
        <v/>
      </c>
      <c r="X3832" s="32">
        <f>T3832/N3832</f>
        <v/>
      </c>
      <c r="Y3832" s="35">
        <f>IF(W3832=MAXIFS(W$2:W$7201, A$2:A$7201, A3832, B$2:B$7201, B3832), "OPTIMAL", "")</f>
        <v/>
      </c>
    </row>
    <row r="3833" ht="20" customHeight="1">
      <c r="A3833" s="36" t="n">
        <v>-18</v>
      </c>
      <c r="B3833" s="36" t="n">
        <v>25</v>
      </c>
      <c r="C3833" s="37" t="n">
        <v>90</v>
      </c>
      <c r="D3833" s="37" t="n">
        <v>3</v>
      </c>
      <c r="E3833" s="6" t="n">
        <v>8</v>
      </c>
      <c r="F3833" s="37" t="n">
        <v>1.5</v>
      </c>
      <c r="G3833" s="36" t="n">
        <v>200</v>
      </c>
      <c r="H3833" s="6" t="inlineStr">
        <is>
          <t>OFF</t>
        </is>
      </c>
      <c r="I3833" s="38" t="n">
        <v>604.2334594602274</v>
      </c>
      <c r="J3833" s="38" t="n">
        <v>4012.68388558375</v>
      </c>
      <c r="K3833" s="38" t="n">
        <v>3342.592592592593</v>
      </c>
      <c r="L3833" s="38" t="n">
        <v>150</v>
      </c>
      <c r="M3833" s="38">
        <f>I3833+J3833+K3833+L3833</f>
        <v/>
      </c>
      <c r="N3833" s="38">
        <f>M3833*'Dashboard &amp; Optimisation'!$B$18/('Dashboard &amp; Optimisation'!$B$16/3.6)</f>
        <v/>
      </c>
      <c r="O3833" s="38" t="n">
        <v>1125.441851372943</v>
      </c>
      <c r="P3833" s="39" t="n">
        <v>0.2558174172910962</v>
      </c>
      <c r="Q3833" s="40" t="n">
        <v>15.10054050067208</v>
      </c>
      <c r="R3833" s="38" t="n">
        <v>1161.243583882212</v>
      </c>
      <c r="S3833" s="38">
        <f>R3833*IF(A3833=4, 2.0, 3.0)</f>
        <v/>
      </c>
      <c r="T3833" s="37">
        <f>'Dashboard &amp; Optimisation'!$B$18*U3833</f>
        <v/>
      </c>
      <c r="U3833" s="26">
        <f>MIN(1, S3833/M3833)</f>
        <v/>
      </c>
      <c r="V3833" s="26">
        <f>N3833/(N3833+O3833)</f>
        <v/>
      </c>
      <c r="W3833" s="26">
        <f>U3833*V3833</f>
        <v/>
      </c>
      <c r="X3833" s="39">
        <f>T3833/N3833</f>
        <v/>
      </c>
      <c r="Y3833" s="41">
        <f>IF(W3833=MAXIFS(W$2:W$7201, A$2:A$7201, A3833, B$2:B$7201, B3833), "OPTIMAL", "")</f>
        <v/>
      </c>
    </row>
    <row r="3834" ht="20" customHeight="1">
      <c r="A3834" s="28" t="n">
        <v>-18</v>
      </c>
      <c r="B3834" s="28" t="n">
        <v>25</v>
      </c>
      <c r="C3834" s="29" t="n">
        <v>90</v>
      </c>
      <c r="D3834" s="29" t="n">
        <v>3</v>
      </c>
      <c r="E3834" s="30" t="n">
        <v>8</v>
      </c>
      <c r="F3834" s="29" t="n">
        <v>2</v>
      </c>
      <c r="G3834" s="28" t="n">
        <v>50</v>
      </c>
      <c r="H3834" s="30" t="inlineStr">
        <is>
          <t>ON</t>
        </is>
      </c>
      <c r="I3834" s="31" t="n">
        <v>604.2334594602274</v>
      </c>
      <c r="J3834" s="31" t="n">
        <v>4012.68388558375</v>
      </c>
      <c r="K3834" s="31" t="n">
        <v>3342.592592592593</v>
      </c>
      <c r="L3834" s="31" t="n">
        <v>150</v>
      </c>
      <c r="M3834" s="31">
        <f>I3834+J3834+K3834+L3834</f>
        <v/>
      </c>
      <c r="N3834" s="31">
        <f>M3834*'Dashboard &amp; Optimisation'!$B$18/('Dashboard &amp; Optimisation'!$B$16/3.6)</f>
        <v/>
      </c>
      <c r="O3834" s="31" t="n">
        <v>1315.780450092631</v>
      </c>
      <c r="P3834" s="32" t="n">
        <v>0.05634463688787561</v>
      </c>
      <c r="Q3834" s="33" t="n">
        <v>20.06738733422944</v>
      </c>
      <c r="R3834" s="31" t="n">
        <v>5413.910555211091</v>
      </c>
      <c r="S3834" s="31">
        <f>R3834*IF(A3834=4, 2.0, 3.0)</f>
        <v/>
      </c>
      <c r="T3834" s="29">
        <f>'Dashboard &amp; Optimisation'!$B$18*U3834</f>
        <v/>
      </c>
      <c r="U3834" s="34">
        <f>MIN(1, S3834/M3834)</f>
        <v/>
      </c>
      <c r="V3834" s="34">
        <f>N3834/(N3834+O3834)</f>
        <v/>
      </c>
      <c r="W3834" s="34">
        <f>U3834*V3834</f>
        <v/>
      </c>
      <c r="X3834" s="32">
        <f>T3834/N3834</f>
        <v/>
      </c>
      <c r="Y3834" s="35">
        <f>IF(W3834=MAXIFS(W$2:W$7201, A$2:A$7201, A3834, B$2:B$7201, B3834), "OPTIMAL", "")</f>
        <v/>
      </c>
    </row>
    <row r="3835" ht="20" customHeight="1">
      <c r="A3835" s="36" t="n">
        <v>-18</v>
      </c>
      <c r="B3835" s="36" t="n">
        <v>25</v>
      </c>
      <c r="C3835" s="37" t="n">
        <v>90</v>
      </c>
      <c r="D3835" s="37" t="n">
        <v>3</v>
      </c>
      <c r="E3835" s="6" t="n">
        <v>8</v>
      </c>
      <c r="F3835" s="37" t="n">
        <v>2</v>
      </c>
      <c r="G3835" s="36" t="n">
        <v>50</v>
      </c>
      <c r="H3835" s="6" t="inlineStr">
        <is>
          <t>OFF</t>
        </is>
      </c>
      <c r="I3835" s="38" t="n">
        <v>604.2334594602274</v>
      </c>
      <c r="J3835" s="38" t="n">
        <v>4012.68388558375</v>
      </c>
      <c r="K3835" s="38" t="n">
        <v>3342.592592592593</v>
      </c>
      <c r="L3835" s="38" t="n">
        <v>150</v>
      </c>
      <c r="M3835" s="38">
        <f>I3835+J3835+K3835+L3835</f>
        <v/>
      </c>
      <c r="N3835" s="38">
        <f>M3835*'Dashboard &amp; Optimisation'!$B$18/('Dashboard &amp; Optimisation'!$B$16/3.6)</f>
        <v/>
      </c>
      <c r="O3835" s="38" t="n">
        <v>1315.780450092631</v>
      </c>
      <c r="P3835" s="39" t="n">
        <v>0.2536860653215647</v>
      </c>
      <c r="Q3835" s="40" t="n">
        <v>20.06738733422944</v>
      </c>
      <c r="R3835" s="38" t="n">
        <v>1202.450059644153</v>
      </c>
      <c r="S3835" s="38">
        <f>R3835*IF(A3835=4, 2.0, 3.0)</f>
        <v/>
      </c>
      <c r="T3835" s="37">
        <f>'Dashboard &amp; Optimisation'!$B$18*U3835</f>
        <v/>
      </c>
      <c r="U3835" s="26">
        <f>MIN(1, S3835/M3835)</f>
        <v/>
      </c>
      <c r="V3835" s="26">
        <f>N3835/(N3835+O3835)</f>
        <v/>
      </c>
      <c r="W3835" s="26">
        <f>U3835*V3835</f>
        <v/>
      </c>
      <c r="X3835" s="39">
        <f>T3835/N3835</f>
        <v/>
      </c>
      <c r="Y3835" s="41">
        <f>IF(W3835=MAXIFS(W$2:W$7201, A$2:A$7201, A3835, B$2:B$7201, B3835), "OPTIMAL", "")</f>
        <v/>
      </c>
    </row>
    <row r="3836" ht="20" customHeight="1">
      <c r="A3836" s="28" t="n">
        <v>-18</v>
      </c>
      <c r="B3836" s="28" t="n">
        <v>25</v>
      </c>
      <c r="C3836" s="29" t="n">
        <v>90</v>
      </c>
      <c r="D3836" s="29" t="n">
        <v>3</v>
      </c>
      <c r="E3836" s="30" t="n">
        <v>8</v>
      </c>
      <c r="F3836" s="29" t="n">
        <v>2</v>
      </c>
      <c r="G3836" s="28" t="n">
        <v>100</v>
      </c>
      <c r="H3836" s="30" t="inlineStr">
        <is>
          <t>ON</t>
        </is>
      </c>
      <c r="I3836" s="31" t="n">
        <v>604.2334594602274</v>
      </c>
      <c r="J3836" s="31" t="n">
        <v>4012.68388558375</v>
      </c>
      <c r="K3836" s="31" t="n">
        <v>3342.592592592593</v>
      </c>
      <c r="L3836" s="31" t="n">
        <v>150</v>
      </c>
      <c r="M3836" s="31">
        <f>I3836+J3836+K3836+L3836</f>
        <v/>
      </c>
      <c r="N3836" s="31">
        <f>M3836*'Dashboard &amp; Optimisation'!$B$18/('Dashboard &amp; Optimisation'!$B$16/3.6)</f>
        <v/>
      </c>
      <c r="O3836" s="31" t="n">
        <v>1315.780450092631</v>
      </c>
      <c r="P3836" s="32" t="n">
        <v>0.05722883101616391</v>
      </c>
      <c r="Q3836" s="33" t="n">
        <v>20.06738733422944</v>
      </c>
      <c r="R3836" s="31" t="n">
        <v>5330.264815135714</v>
      </c>
      <c r="S3836" s="31">
        <f>R3836*IF(A3836=4, 2.0, 3.0)</f>
        <v/>
      </c>
      <c r="T3836" s="29">
        <f>'Dashboard &amp; Optimisation'!$B$18*U3836</f>
        <v/>
      </c>
      <c r="U3836" s="34">
        <f>MIN(1, S3836/M3836)</f>
        <v/>
      </c>
      <c r="V3836" s="34">
        <f>N3836/(N3836+O3836)</f>
        <v/>
      </c>
      <c r="W3836" s="34">
        <f>U3836*V3836</f>
        <v/>
      </c>
      <c r="X3836" s="32">
        <f>T3836/N3836</f>
        <v/>
      </c>
      <c r="Y3836" s="35">
        <f>IF(W3836=MAXIFS(W$2:W$7201, A$2:A$7201, A3836, B$2:B$7201, B3836), "OPTIMAL", "")</f>
        <v/>
      </c>
    </row>
    <row r="3837" ht="20" customHeight="1">
      <c r="A3837" s="36" t="n">
        <v>-18</v>
      </c>
      <c r="B3837" s="36" t="n">
        <v>25</v>
      </c>
      <c r="C3837" s="37" t="n">
        <v>90</v>
      </c>
      <c r="D3837" s="37" t="n">
        <v>3</v>
      </c>
      <c r="E3837" s="6" t="n">
        <v>8</v>
      </c>
      <c r="F3837" s="37" t="n">
        <v>2</v>
      </c>
      <c r="G3837" s="36" t="n">
        <v>100</v>
      </c>
      <c r="H3837" s="6" t="inlineStr">
        <is>
          <t>OFF</t>
        </is>
      </c>
      <c r="I3837" s="38" t="n">
        <v>604.2334594602274</v>
      </c>
      <c r="J3837" s="38" t="n">
        <v>4012.68388558375</v>
      </c>
      <c r="K3837" s="38" t="n">
        <v>3342.592592592593</v>
      </c>
      <c r="L3837" s="38" t="n">
        <v>150</v>
      </c>
      <c r="M3837" s="38">
        <f>I3837+J3837+K3837+L3837</f>
        <v/>
      </c>
      <c r="N3837" s="38">
        <f>M3837*'Dashboard &amp; Optimisation'!$B$18/('Dashboard &amp; Optimisation'!$B$16/3.6)</f>
        <v/>
      </c>
      <c r="O3837" s="38" t="n">
        <v>1315.780450092631</v>
      </c>
      <c r="P3837" s="39" t="n">
        <v>0.2545702594498531</v>
      </c>
      <c r="Q3837" s="40" t="n">
        <v>20.06738733422944</v>
      </c>
      <c r="R3837" s="38" t="n">
        <v>1198.273612306609</v>
      </c>
      <c r="S3837" s="38">
        <f>R3837*IF(A3837=4, 2.0, 3.0)</f>
        <v/>
      </c>
      <c r="T3837" s="37">
        <f>'Dashboard &amp; Optimisation'!$B$18*U3837</f>
        <v/>
      </c>
      <c r="U3837" s="26">
        <f>MIN(1, S3837/M3837)</f>
        <v/>
      </c>
      <c r="V3837" s="26">
        <f>N3837/(N3837+O3837)</f>
        <v/>
      </c>
      <c r="W3837" s="26">
        <f>U3837*V3837</f>
        <v/>
      </c>
      <c r="X3837" s="39">
        <f>T3837/N3837</f>
        <v/>
      </c>
      <c r="Y3837" s="41">
        <f>IF(W3837=MAXIFS(W$2:W$7201, A$2:A$7201, A3837, B$2:B$7201, B3837), "OPTIMAL", "")</f>
        <v/>
      </c>
    </row>
    <row r="3838" ht="20" customHeight="1">
      <c r="A3838" s="28" t="n">
        <v>-18</v>
      </c>
      <c r="B3838" s="28" t="n">
        <v>25</v>
      </c>
      <c r="C3838" s="29" t="n">
        <v>90</v>
      </c>
      <c r="D3838" s="29" t="n">
        <v>3</v>
      </c>
      <c r="E3838" s="30" t="n">
        <v>8</v>
      </c>
      <c r="F3838" s="29" t="n">
        <v>2</v>
      </c>
      <c r="G3838" s="28" t="n">
        <v>150</v>
      </c>
      <c r="H3838" s="30" t="inlineStr">
        <is>
          <t>ON</t>
        </is>
      </c>
      <c r="I3838" s="31" t="n">
        <v>604.2334594602274</v>
      </c>
      <c r="J3838" s="31" t="n">
        <v>4012.68388558375</v>
      </c>
      <c r="K3838" s="31" t="n">
        <v>3342.592592592593</v>
      </c>
      <c r="L3838" s="31" t="n">
        <v>150</v>
      </c>
      <c r="M3838" s="31">
        <f>I3838+J3838+K3838+L3838</f>
        <v/>
      </c>
      <c r="N3838" s="31">
        <f>M3838*'Dashboard &amp; Optimisation'!$B$18/('Dashboard &amp; Optimisation'!$B$16/3.6)</f>
        <v/>
      </c>
      <c r="O3838" s="31" t="n">
        <v>1315.780450092631</v>
      </c>
      <c r="P3838" s="32" t="n">
        <v>0.05811302514445221</v>
      </c>
      <c r="Q3838" s="33" t="n">
        <v>20.06738733422944</v>
      </c>
      <c r="R3838" s="31" t="n">
        <v>5249.164427743222</v>
      </c>
      <c r="S3838" s="31">
        <f>R3838*IF(A3838=4, 2.0, 3.0)</f>
        <v/>
      </c>
      <c r="T3838" s="29">
        <f>'Dashboard &amp; Optimisation'!$B$18*U3838</f>
        <v/>
      </c>
      <c r="U3838" s="34">
        <f>MIN(1, S3838/M3838)</f>
        <v/>
      </c>
      <c r="V3838" s="34">
        <f>N3838/(N3838+O3838)</f>
        <v/>
      </c>
      <c r="W3838" s="34">
        <f>U3838*V3838</f>
        <v/>
      </c>
      <c r="X3838" s="32">
        <f>T3838/N3838</f>
        <v/>
      </c>
      <c r="Y3838" s="35">
        <f>IF(W3838=MAXIFS(W$2:W$7201, A$2:A$7201, A3838, B$2:B$7201, B3838), "OPTIMAL", "")</f>
        <v/>
      </c>
    </row>
    <row r="3839" ht="20" customHeight="1">
      <c r="A3839" s="36" t="n">
        <v>-18</v>
      </c>
      <c r="B3839" s="36" t="n">
        <v>25</v>
      </c>
      <c r="C3839" s="37" t="n">
        <v>90</v>
      </c>
      <c r="D3839" s="37" t="n">
        <v>3</v>
      </c>
      <c r="E3839" s="6" t="n">
        <v>8</v>
      </c>
      <c r="F3839" s="37" t="n">
        <v>2</v>
      </c>
      <c r="G3839" s="36" t="n">
        <v>150</v>
      </c>
      <c r="H3839" s="6" t="inlineStr">
        <is>
          <t>OFF</t>
        </is>
      </c>
      <c r="I3839" s="38" t="n">
        <v>604.2334594602274</v>
      </c>
      <c r="J3839" s="38" t="n">
        <v>4012.68388558375</v>
      </c>
      <c r="K3839" s="38" t="n">
        <v>3342.592592592593</v>
      </c>
      <c r="L3839" s="38" t="n">
        <v>150</v>
      </c>
      <c r="M3839" s="38">
        <f>I3839+J3839+K3839+L3839</f>
        <v/>
      </c>
      <c r="N3839" s="38">
        <f>M3839*'Dashboard &amp; Optimisation'!$B$18/('Dashboard &amp; Optimisation'!$B$16/3.6)</f>
        <v/>
      </c>
      <c r="O3839" s="38" t="n">
        <v>1315.780450092631</v>
      </c>
      <c r="P3839" s="39" t="n">
        <v>0.2554544535781414</v>
      </c>
      <c r="Q3839" s="40" t="n">
        <v>20.06738733422944</v>
      </c>
      <c r="R3839" s="38" t="n">
        <v>1194.126076504262</v>
      </c>
      <c r="S3839" s="38">
        <f>R3839*IF(A3839=4, 2.0, 3.0)</f>
        <v/>
      </c>
      <c r="T3839" s="37">
        <f>'Dashboard &amp; Optimisation'!$B$18*U3839</f>
        <v/>
      </c>
      <c r="U3839" s="26">
        <f>MIN(1, S3839/M3839)</f>
        <v/>
      </c>
      <c r="V3839" s="26">
        <f>N3839/(N3839+O3839)</f>
        <v/>
      </c>
      <c r="W3839" s="26">
        <f>U3839*V3839</f>
        <v/>
      </c>
      <c r="X3839" s="39">
        <f>T3839/N3839</f>
        <v/>
      </c>
      <c r="Y3839" s="41">
        <f>IF(W3839=MAXIFS(W$2:W$7201, A$2:A$7201, A3839, B$2:B$7201, B3839), "OPTIMAL", "")</f>
        <v/>
      </c>
    </row>
    <row r="3840" ht="20" customHeight="1">
      <c r="A3840" s="28" t="n">
        <v>-18</v>
      </c>
      <c r="B3840" s="28" t="n">
        <v>25</v>
      </c>
      <c r="C3840" s="29" t="n">
        <v>90</v>
      </c>
      <c r="D3840" s="29" t="n">
        <v>3</v>
      </c>
      <c r="E3840" s="30" t="n">
        <v>8</v>
      </c>
      <c r="F3840" s="29" t="n">
        <v>2</v>
      </c>
      <c r="G3840" s="28" t="n">
        <v>200</v>
      </c>
      <c r="H3840" s="30" t="inlineStr">
        <is>
          <t>ON</t>
        </is>
      </c>
      <c r="I3840" s="31" t="n">
        <v>604.2334594602274</v>
      </c>
      <c r="J3840" s="31" t="n">
        <v>4012.68388558375</v>
      </c>
      <c r="K3840" s="31" t="n">
        <v>3342.592592592593</v>
      </c>
      <c r="L3840" s="31" t="n">
        <v>150</v>
      </c>
      <c r="M3840" s="31">
        <f>I3840+J3840+K3840+L3840</f>
        <v/>
      </c>
      <c r="N3840" s="31">
        <f>M3840*'Dashboard &amp; Optimisation'!$B$18/('Dashboard &amp; Optimisation'!$B$16/3.6)</f>
        <v/>
      </c>
      <c r="O3840" s="31" t="n">
        <v>1315.780450092631</v>
      </c>
      <c r="P3840" s="32" t="n">
        <v>0.05899721927274053</v>
      </c>
      <c r="Q3840" s="33" t="n">
        <v>20.06738733422944</v>
      </c>
      <c r="R3840" s="31" t="n">
        <v>5170.494951068838</v>
      </c>
      <c r="S3840" s="31">
        <f>R3840*IF(A3840=4, 2.0, 3.0)</f>
        <v/>
      </c>
      <c r="T3840" s="29">
        <f>'Dashboard &amp; Optimisation'!$B$18*U3840</f>
        <v/>
      </c>
      <c r="U3840" s="34">
        <f>MIN(1, S3840/M3840)</f>
        <v/>
      </c>
      <c r="V3840" s="34">
        <f>N3840/(N3840+O3840)</f>
        <v/>
      </c>
      <c r="W3840" s="34">
        <f>U3840*V3840</f>
        <v/>
      </c>
      <c r="X3840" s="32">
        <f>T3840/N3840</f>
        <v/>
      </c>
      <c r="Y3840" s="35">
        <f>IF(W3840=MAXIFS(W$2:W$7201, A$2:A$7201, A3840, B$2:B$7201, B3840), "OPTIMAL", "")</f>
        <v/>
      </c>
    </row>
    <row r="3841" ht="20" customHeight="1">
      <c r="A3841" s="36" t="n">
        <v>-18</v>
      </c>
      <c r="B3841" s="36" t="n">
        <v>25</v>
      </c>
      <c r="C3841" s="37" t="n">
        <v>90</v>
      </c>
      <c r="D3841" s="37" t="n">
        <v>3</v>
      </c>
      <c r="E3841" s="6" t="n">
        <v>8</v>
      </c>
      <c r="F3841" s="37" t="n">
        <v>2</v>
      </c>
      <c r="G3841" s="36" t="n">
        <v>200</v>
      </c>
      <c r="H3841" s="6" t="inlineStr">
        <is>
          <t>OFF</t>
        </is>
      </c>
      <c r="I3841" s="38" t="n">
        <v>604.2334594602274</v>
      </c>
      <c r="J3841" s="38" t="n">
        <v>4012.68388558375</v>
      </c>
      <c r="K3841" s="38" t="n">
        <v>3342.592592592593</v>
      </c>
      <c r="L3841" s="38" t="n">
        <v>150</v>
      </c>
      <c r="M3841" s="38">
        <f>I3841+J3841+K3841+L3841</f>
        <v/>
      </c>
      <c r="N3841" s="38">
        <f>M3841*'Dashboard &amp; Optimisation'!$B$18/('Dashboard &amp; Optimisation'!$B$16/3.6)</f>
        <v/>
      </c>
      <c r="O3841" s="38" t="n">
        <v>1315.780450092631</v>
      </c>
      <c r="P3841" s="39" t="n">
        <v>0.2563386477064297</v>
      </c>
      <c r="Q3841" s="40" t="n">
        <v>20.06738733422944</v>
      </c>
      <c r="R3841" s="38" t="n">
        <v>1190.007153061667</v>
      </c>
      <c r="S3841" s="38">
        <f>R3841*IF(A3841=4, 2.0, 3.0)</f>
        <v/>
      </c>
      <c r="T3841" s="37">
        <f>'Dashboard &amp; Optimisation'!$B$18*U3841</f>
        <v/>
      </c>
      <c r="U3841" s="26">
        <f>MIN(1, S3841/M3841)</f>
        <v/>
      </c>
      <c r="V3841" s="26">
        <f>N3841/(N3841+O3841)</f>
        <v/>
      </c>
      <c r="W3841" s="26">
        <f>U3841*V3841</f>
        <v/>
      </c>
      <c r="X3841" s="39">
        <f>T3841/N3841</f>
        <v/>
      </c>
      <c r="Y3841" s="41">
        <f>IF(W3841=MAXIFS(W$2:W$7201, A$2:A$7201, A3841, B$2:B$7201, B3841), "OPTIMAL", "")</f>
        <v/>
      </c>
    </row>
    <row r="3842" ht="20" customHeight="1">
      <c r="A3842" s="28" t="n">
        <v>-18</v>
      </c>
      <c r="B3842" s="28" t="n">
        <v>25</v>
      </c>
      <c r="C3842" s="29" t="n">
        <v>95</v>
      </c>
      <c r="D3842" s="29" t="n">
        <v>2</v>
      </c>
      <c r="E3842" s="30" t="n">
        <v>0</v>
      </c>
      <c r="F3842" s="29" t="n">
        <v>0</v>
      </c>
      <c r="G3842" s="28" t="n">
        <v>50</v>
      </c>
      <c r="H3842" s="30" t="inlineStr">
        <is>
          <t>ON</t>
        </is>
      </c>
      <c r="I3842" s="31" t="n">
        <v>604.2334594602274</v>
      </c>
      <c r="J3842" s="31" t="n">
        <v>4012.68388558375</v>
      </c>
      <c r="K3842" s="31" t="n">
        <v>3342.592592592593</v>
      </c>
      <c r="L3842" s="31" t="n">
        <v>150</v>
      </c>
      <c r="M3842" s="31">
        <f>I3842+J3842+K3842+L3842</f>
        <v/>
      </c>
      <c r="N3842" s="31">
        <f>M3842*'Dashboard &amp; Optimisation'!$B$18/('Dashboard &amp; Optimisation'!$B$16/3.6)</f>
        <v/>
      </c>
      <c r="O3842" s="31" t="n">
        <v>370.2964788333171</v>
      </c>
      <c r="P3842" s="32" t="n">
        <v>0.4841994872544011</v>
      </c>
      <c r="Q3842" s="33" t="n">
        <v>0.2</v>
      </c>
      <c r="R3842" s="31" t="n">
        <v>484.7286349386212</v>
      </c>
      <c r="S3842" s="31">
        <f>R3842*IF(A3842=4, 2.0, 3.0)</f>
        <v/>
      </c>
      <c r="T3842" s="29">
        <f>'Dashboard &amp; Optimisation'!$B$18*U3842</f>
        <v/>
      </c>
      <c r="U3842" s="34">
        <f>MIN(1, S3842/M3842)</f>
        <v/>
      </c>
      <c r="V3842" s="34">
        <f>N3842/(N3842+O3842)</f>
        <v/>
      </c>
      <c r="W3842" s="34">
        <f>U3842*V3842</f>
        <v/>
      </c>
      <c r="X3842" s="32">
        <f>T3842/N3842</f>
        <v/>
      </c>
      <c r="Y3842" s="35">
        <f>IF(W3842=MAXIFS(W$2:W$7201, A$2:A$7201, A3842, B$2:B$7201, B3842), "OPTIMAL", "")</f>
        <v/>
      </c>
    </row>
    <row r="3843" ht="20" customHeight="1">
      <c r="A3843" s="36" t="n">
        <v>-18</v>
      </c>
      <c r="B3843" s="36" t="n">
        <v>25</v>
      </c>
      <c r="C3843" s="37" t="n">
        <v>95</v>
      </c>
      <c r="D3843" s="37" t="n">
        <v>2</v>
      </c>
      <c r="E3843" s="6" t="n">
        <v>0</v>
      </c>
      <c r="F3843" s="37" t="n">
        <v>0</v>
      </c>
      <c r="G3843" s="36" t="n">
        <v>50</v>
      </c>
      <c r="H3843" s="6" t="inlineStr">
        <is>
          <t>OFF</t>
        </is>
      </c>
      <c r="I3843" s="38" t="n">
        <v>604.2334594602274</v>
      </c>
      <c r="J3843" s="38" t="n">
        <v>4012.68388558375</v>
      </c>
      <c r="K3843" s="38" t="n">
        <v>3342.592592592593</v>
      </c>
      <c r="L3843" s="38" t="n">
        <v>150</v>
      </c>
      <c r="M3843" s="38">
        <f>I3843+J3843+K3843+L3843</f>
        <v/>
      </c>
      <c r="N3843" s="38">
        <f>M3843*'Dashboard &amp; Optimisation'!$B$18/('Dashboard &amp; Optimisation'!$B$16/3.6)</f>
        <v/>
      </c>
      <c r="O3843" s="38" t="n">
        <v>370.2964788333171</v>
      </c>
      <c r="P3843" s="39" t="n">
        <v>0.8192625253426018</v>
      </c>
      <c r="Q3843" s="40" t="n">
        <v>0.2</v>
      </c>
      <c r="R3843" s="38" t="n">
        <v>286.4836962933906</v>
      </c>
      <c r="S3843" s="38">
        <f>R3843*IF(A3843=4, 2.0, 3.0)</f>
        <v/>
      </c>
      <c r="T3843" s="37">
        <f>'Dashboard &amp; Optimisation'!$B$18*U3843</f>
        <v/>
      </c>
      <c r="U3843" s="26">
        <f>MIN(1, S3843/M3843)</f>
        <v/>
      </c>
      <c r="V3843" s="26">
        <f>N3843/(N3843+O3843)</f>
        <v/>
      </c>
      <c r="W3843" s="26">
        <f>U3843*V3843</f>
        <v/>
      </c>
      <c r="X3843" s="39">
        <f>T3843/N3843</f>
        <v/>
      </c>
      <c r="Y3843" s="41">
        <f>IF(W3843=MAXIFS(W$2:W$7201, A$2:A$7201, A3843, B$2:B$7201, B3843), "OPTIMAL", "")</f>
        <v/>
      </c>
    </row>
    <row r="3844" ht="20" customHeight="1">
      <c r="A3844" s="28" t="n">
        <v>-18</v>
      </c>
      <c r="B3844" s="28" t="n">
        <v>25</v>
      </c>
      <c r="C3844" s="29" t="n">
        <v>95</v>
      </c>
      <c r="D3844" s="29" t="n">
        <v>2</v>
      </c>
      <c r="E3844" s="30" t="n">
        <v>0</v>
      </c>
      <c r="F3844" s="29" t="n">
        <v>0</v>
      </c>
      <c r="G3844" s="28" t="n">
        <v>100</v>
      </c>
      <c r="H3844" s="30" t="inlineStr">
        <is>
          <t>ON</t>
        </is>
      </c>
      <c r="I3844" s="31" t="n">
        <v>604.2334594602274</v>
      </c>
      <c r="J3844" s="31" t="n">
        <v>4012.68388558375</v>
      </c>
      <c r="K3844" s="31" t="n">
        <v>3342.592592592593</v>
      </c>
      <c r="L3844" s="31" t="n">
        <v>150</v>
      </c>
      <c r="M3844" s="31">
        <f>I3844+J3844+K3844+L3844</f>
        <v/>
      </c>
      <c r="N3844" s="31">
        <f>M3844*'Dashboard &amp; Optimisation'!$B$18/('Dashboard &amp; Optimisation'!$B$16/3.6)</f>
        <v/>
      </c>
      <c r="O3844" s="31" t="n">
        <v>370.2964788333171</v>
      </c>
      <c r="P3844" s="32" t="n">
        <v>0.4850371448496216</v>
      </c>
      <c r="Q3844" s="33" t="n">
        <v>0.2</v>
      </c>
      <c r="R3844" s="31" t="n">
        <v>483.8915101390286</v>
      </c>
      <c r="S3844" s="31">
        <f>R3844*IF(A3844=4, 2.0, 3.0)</f>
        <v/>
      </c>
      <c r="T3844" s="29">
        <f>'Dashboard &amp; Optimisation'!$B$18*U3844</f>
        <v/>
      </c>
      <c r="U3844" s="34">
        <f>MIN(1, S3844/M3844)</f>
        <v/>
      </c>
      <c r="V3844" s="34">
        <f>N3844/(N3844+O3844)</f>
        <v/>
      </c>
      <c r="W3844" s="34">
        <f>U3844*V3844</f>
        <v/>
      </c>
      <c r="X3844" s="32">
        <f>T3844/N3844</f>
        <v/>
      </c>
      <c r="Y3844" s="35">
        <f>IF(W3844=MAXIFS(W$2:W$7201, A$2:A$7201, A3844, B$2:B$7201, B3844), "OPTIMAL", "")</f>
        <v/>
      </c>
    </row>
    <row r="3845" ht="20" customHeight="1">
      <c r="A3845" s="36" t="n">
        <v>-18</v>
      </c>
      <c r="B3845" s="36" t="n">
        <v>25</v>
      </c>
      <c r="C3845" s="37" t="n">
        <v>95</v>
      </c>
      <c r="D3845" s="37" t="n">
        <v>2</v>
      </c>
      <c r="E3845" s="6" t="n">
        <v>0</v>
      </c>
      <c r="F3845" s="37" t="n">
        <v>0</v>
      </c>
      <c r="G3845" s="36" t="n">
        <v>100</v>
      </c>
      <c r="H3845" s="6" t="inlineStr">
        <is>
          <t>OFF</t>
        </is>
      </c>
      <c r="I3845" s="38" t="n">
        <v>604.2334594602274</v>
      </c>
      <c r="J3845" s="38" t="n">
        <v>4012.68388558375</v>
      </c>
      <c r="K3845" s="38" t="n">
        <v>3342.592592592593</v>
      </c>
      <c r="L3845" s="38" t="n">
        <v>150</v>
      </c>
      <c r="M3845" s="38">
        <f>I3845+J3845+K3845+L3845</f>
        <v/>
      </c>
      <c r="N3845" s="38">
        <f>M3845*'Dashboard &amp; Optimisation'!$B$18/('Dashboard &amp; Optimisation'!$B$16/3.6)</f>
        <v/>
      </c>
      <c r="O3845" s="38" t="n">
        <v>370.2964788333171</v>
      </c>
      <c r="P3845" s="39" t="n">
        <v>0.8201001829378223</v>
      </c>
      <c r="Q3845" s="40" t="n">
        <v>0.2</v>
      </c>
      <c r="R3845" s="38" t="n">
        <v>286.1910793069545</v>
      </c>
      <c r="S3845" s="38">
        <f>R3845*IF(A3845=4, 2.0, 3.0)</f>
        <v/>
      </c>
      <c r="T3845" s="37">
        <f>'Dashboard &amp; Optimisation'!$B$18*U3845</f>
        <v/>
      </c>
      <c r="U3845" s="26">
        <f>MIN(1, S3845/M3845)</f>
        <v/>
      </c>
      <c r="V3845" s="26">
        <f>N3845/(N3845+O3845)</f>
        <v/>
      </c>
      <c r="W3845" s="26">
        <f>U3845*V3845</f>
        <v/>
      </c>
      <c r="X3845" s="39">
        <f>T3845/N3845</f>
        <v/>
      </c>
      <c r="Y3845" s="41">
        <f>IF(W3845=MAXIFS(W$2:W$7201, A$2:A$7201, A3845, B$2:B$7201, B3845), "OPTIMAL", "")</f>
        <v/>
      </c>
    </row>
    <row r="3846" ht="20" customHeight="1">
      <c r="A3846" s="28" t="n">
        <v>-18</v>
      </c>
      <c r="B3846" s="28" t="n">
        <v>25</v>
      </c>
      <c r="C3846" s="29" t="n">
        <v>95</v>
      </c>
      <c r="D3846" s="29" t="n">
        <v>2</v>
      </c>
      <c r="E3846" s="30" t="n">
        <v>0</v>
      </c>
      <c r="F3846" s="29" t="n">
        <v>0</v>
      </c>
      <c r="G3846" s="28" t="n">
        <v>150</v>
      </c>
      <c r="H3846" s="30" t="inlineStr">
        <is>
          <t>ON</t>
        </is>
      </c>
      <c r="I3846" s="31" t="n">
        <v>604.2334594602274</v>
      </c>
      <c r="J3846" s="31" t="n">
        <v>4012.68388558375</v>
      </c>
      <c r="K3846" s="31" t="n">
        <v>3342.592592592593</v>
      </c>
      <c r="L3846" s="31" t="n">
        <v>150</v>
      </c>
      <c r="M3846" s="31">
        <f>I3846+J3846+K3846+L3846</f>
        <v/>
      </c>
      <c r="N3846" s="31">
        <f>M3846*'Dashboard &amp; Optimisation'!$B$18/('Dashboard &amp; Optimisation'!$B$16/3.6)</f>
        <v/>
      </c>
      <c r="O3846" s="31" t="n">
        <v>370.2964788333171</v>
      </c>
      <c r="P3846" s="32" t="n">
        <v>0.485874802444842</v>
      </c>
      <c r="Q3846" s="33" t="n">
        <v>0.2</v>
      </c>
      <c r="R3846" s="31" t="n">
        <v>483.0572717782594</v>
      </c>
      <c r="S3846" s="31">
        <f>R3846*IF(A3846=4, 2.0, 3.0)</f>
        <v/>
      </c>
      <c r="T3846" s="29">
        <f>'Dashboard &amp; Optimisation'!$B$18*U3846</f>
        <v/>
      </c>
      <c r="U3846" s="34">
        <f>MIN(1, S3846/M3846)</f>
        <v/>
      </c>
      <c r="V3846" s="34">
        <f>N3846/(N3846+O3846)</f>
        <v/>
      </c>
      <c r="W3846" s="34">
        <f>U3846*V3846</f>
        <v/>
      </c>
      <c r="X3846" s="32">
        <f>T3846/N3846</f>
        <v/>
      </c>
      <c r="Y3846" s="35">
        <f>IF(W3846=MAXIFS(W$2:W$7201, A$2:A$7201, A3846, B$2:B$7201, B3846), "OPTIMAL", "")</f>
        <v/>
      </c>
    </row>
    <row r="3847" ht="20" customHeight="1">
      <c r="A3847" s="36" t="n">
        <v>-18</v>
      </c>
      <c r="B3847" s="36" t="n">
        <v>25</v>
      </c>
      <c r="C3847" s="37" t="n">
        <v>95</v>
      </c>
      <c r="D3847" s="37" t="n">
        <v>2</v>
      </c>
      <c r="E3847" s="6" t="n">
        <v>0</v>
      </c>
      <c r="F3847" s="37" t="n">
        <v>0</v>
      </c>
      <c r="G3847" s="36" t="n">
        <v>150</v>
      </c>
      <c r="H3847" s="6" t="inlineStr">
        <is>
          <t>OFF</t>
        </is>
      </c>
      <c r="I3847" s="38" t="n">
        <v>604.2334594602274</v>
      </c>
      <c r="J3847" s="38" t="n">
        <v>4012.68388558375</v>
      </c>
      <c r="K3847" s="38" t="n">
        <v>3342.592592592593</v>
      </c>
      <c r="L3847" s="38" t="n">
        <v>150</v>
      </c>
      <c r="M3847" s="38">
        <f>I3847+J3847+K3847+L3847</f>
        <v/>
      </c>
      <c r="N3847" s="38">
        <f>M3847*'Dashboard &amp; Optimisation'!$B$18/('Dashboard &amp; Optimisation'!$B$16/3.6)</f>
        <v/>
      </c>
      <c r="O3847" s="38" t="n">
        <v>370.2964788333171</v>
      </c>
      <c r="P3847" s="39" t="n">
        <v>0.8209378405330428</v>
      </c>
      <c r="Q3847" s="40" t="n">
        <v>0.2</v>
      </c>
      <c r="R3847" s="38" t="n">
        <v>285.8990594737474</v>
      </c>
      <c r="S3847" s="38">
        <f>R3847*IF(A3847=4, 2.0, 3.0)</f>
        <v/>
      </c>
      <c r="T3847" s="37">
        <f>'Dashboard &amp; Optimisation'!$B$18*U3847</f>
        <v/>
      </c>
      <c r="U3847" s="26">
        <f>MIN(1, S3847/M3847)</f>
        <v/>
      </c>
      <c r="V3847" s="26">
        <f>N3847/(N3847+O3847)</f>
        <v/>
      </c>
      <c r="W3847" s="26">
        <f>U3847*V3847</f>
        <v/>
      </c>
      <c r="X3847" s="39">
        <f>T3847/N3847</f>
        <v/>
      </c>
      <c r="Y3847" s="41">
        <f>IF(W3847=MAXIFS(W$2:W$7201, A$2:A$7201, A3847, B$2:B$7201, B3847), "OPTIMAL", "")</f>
        <v/>
      </c>
    </row>
    <row r="3848" ht="20" customHeight="1">
      <c r="A3848" s="28" t="n">
        <v>-18</v>
      </c>
      <c r="B3848" s="28" t="n">
        <v>25</v>
      </c>
      <c r="C3848" s="29" t="n">
        <v>95</v>
      </c>
      <c r="D3848" s="29" t="n">
        <v>2</v>
      </c>
      <c r="E3848" s="30" t="n">
        <v>0</v>
      </c>
      <c r="F3848" s="29" t="n">
        <v>0</v>
      </c>
      <c r="G3848" s="28" t="n">
        <v>200</v>
      </c>
      <c r="H3848" s="30" t="inlineStr">
        <is>
          <t>ON</t>
        </is>
      </c>
      <c r="I3848" s="31" t="n">
        <v>604.2334594602274</v>
      </c>
      <c r="J3848" s="31" t="n">
        <v>4012.68388558375</v>
      </c>
      <c r="K3848" s="31" t="n">
        <v>3342.592592592593</v>
      </c>
      <c r="L3848" s="31" t="n">
        <v>150</v>
      </c>
      <c r="M3848" s="31">
        <f>I3848+J3848+K3848+L3848</f>
        <v/>
      </c>
      <c r="N3848" s="31">
        <f>M3848*'Dashboard &amp; Optimisation'!$B$18/('Dashboard &amp; Optimisation'!$B$16/3.6)</f>
        <v/>
      </c>
      <c r="O3848" s="31" t="n">
        <v>370.2964788333171</v>
      </c>
      <c r="P3848" s="32" t="n">
        <v>0.4867124600400626</v>
      </c>
      <c r="Q3848" s="33" t="n">
        <v>0.2</v>
      </c>
      <c r="R3848" s="31" t="n">
        <v>482.225904953177</v>
      </c>
      <c r="S3848" s="31">
        <f>R3848*IF(A3848=4, 2.0, 3.0)</f>
        <v/>
      </c>
      <c r="T3848" s="29">
        <f>'Dashboard &amp; Optimisation'!$B$18*U3848</f>
        <v/>
      </c>
      <c r="U3848" s="34">
        <f>MIN(1, S3848/M3848)</f>
        <v/>
      </c>
      <c r="V3848" s="34">
        <f>N3848/(N3848+O3848)</f>
        <v/>
      </c>
      <c r="W3848" s="34">
        <f>U3848*V3848</f>
        <v/>
      </c>
      <c r="X3848" s="32">
        <f>T3848/N3848</f>
        <v/>
      </c>
      <c r="Y3848" s="35">
        <f>IF(W3848=MAXIFS(W$2:W$7201, A$2:A$7201, A3848, B$2:B$7201, B3848), "OPTIMAL", "")</f>
        <v/>
      </c>
    </row>
    <row r="3849" ht="20" customHeight="1">
      <c r="A3849" s="36" t="n">
        <v>-18</v>
      </c>
      <c r="B3849" s="36" t="n">
        <v>25</v>
      </c>
      <c r="C3849" s="37" t="n">
        <v>95</v>
      </c>
      <c r="D3849" s="37" t="n">
        <v>2</v>
      </c>
      <c r="E3849" s="6" t="n">
        <v>0</v>
      </c>
      <c r="F3849" s="37" t="n">
        <v>0</v>
      </c>
      <c r="G3849" s="36" t="n">
        <v>200</v>
      </c>
      <c r="H3849" s="6" t="inlineStr">
        <is>
          <t>OFF</t>
        </is>
      </c>
      <c r="I3849" s="38" t="n">
        <v>604.2334594602274</v>
      </c>
      <c r="J3849" s="38" t="n">
        <v>4012.68388558375</v>
      </c>
      <c r="K3849" s="38" t="n">
        <v>3342.592592592593</v>
      </c>
      <c r="L3849" s="38" t="n">
        <v>150</v>
      </c>
      <c r="M3849" s="38">
        <f>I3849+J3849+K3849+L3849</f>
        <v/>
      </c>
      <c r="N3849" s="38">
        <f>M3849*'Dashboard &amp; Optimisation'!$B$18/('Dashboard &amp; Optimisation'!$B$16/3.6)</f>
        <v/>
      </c>
      <c r="O3849" s="38" t="n">
        <v>370.2964788333171</v>
      </c>
      <c r="P3849" s="39" t="n">
        <v>0.8217754981282633</v>
      </c>
      <c r="Q3849" s="40" t="n">
        <v>0.2</v>
      </c>
      <c r="R3849" s="38" t="n">
        <v>285.607634967687</v>
      </c>
      <c r="S3849" s="38">
        <f>R3849*IF(A3849=4, 2.0, 3.0)</f>
        <v/>
      </c>
      <c r="T3849" s="37">
        <f>'Dashboard &amp; Optimisation'!$B$18*U3849</f>
        <v/>
      </c>
      <c r="U3849" s="26">
        <f>MIN(1, S3849/M3849)</f>
        <v/>
      </c>
      <c r="V3849" s="26">
        <f>N3849/(N3849+O3849)</f>
        <v/>
      </c>
      <c r="W3849" s="26">
        <f>U3849*V3849</f>
        <v/>
      </c>
      <c r="X3849" s="39">
        <f>T3849/N3849</f>
        <v/>
      </c>
      <c r="Y3849" s="41">
        <f>IF(W3849=MAXIFS(W$2:W$7201, A$2:A$7201, A3849, B$2:B$7201, B3849), "OPTIMAL", "")</f>
        <v/>
      </c>
    </row>
    <row r="3850" ht="20" customHeight="1">
      <c r="A3850" s="28" t="n">
        <v>-18</v>
      </c>
      <c r="B3850" s="28" t="n">
        <v>25</v>
      </c>
      <c r="C3850" s="29" t="n">
        <v>95</v>
      </c>
      <c r="D3850" s="29" t="n">
        <v>2</v>
      </c>
      <c r="E3850" s="30" t="n">
        <v>4</v>
      </c>
      <c r="F3850" s="29" t="n">
        <v>1.5</v>
      </c>
      <c r="G3850" s="28" t="n">
        <v>50</v>
      </c>
      <c r="H3850" s="30" t="inlineStr">
        <is>
          <t>ON</t>
        </is>
      </c>
      <c r="I3850" s="31" t="n">
        <v>604.2334594602274</v>
      </c>
      <c r="J3850" s="31" t="n">
        <v>4012.68388558375</v>
      </c>
      <c r="K3850" s="31" t="n">
        <v>3342.592592592593</v>
      </c>
      <c r="L3850" s="31" t="n">
        <v>150</v>
      </c>
      <c r="M3850" s="31">
        <f>I3850+J3850+K3850+L3850</f>
        <v/>
      </c>
      <c r="N3850" s="31">
        <f>M3850*'Dashboard &amp; Optimisation'!$B$18/('Dashboard &amp; Optimisation'!$B$16/3.6)</f>
        <v/>
      </c>
      <c r="O3850" s="31" t="n">
        <v>585.3882393983087</v>
      </c>
      <c r="P3850" s="32" t="n">
        <v>0.07474193563275772</v>
      </c>
      <c r="Q3850" s="33" t="n">
        <v>7.077172538771729</v>
      </c>
      <c r="R3850" s="31" t="n">
        <v>3249.321814586346</v>
      </c>
      <c r="S3850" s="31">
        <f>R3850*IF(A3850=4, 2.0, 3.0)</f>
        <v/>
      </c>
      <c r="T3850" s="29">
        <f>'Dashboard &amp; Optimisation'!$B$18*U3850</f>
        <v/>
      </c>
      <c r="U3850" s="34">
        <f>MIN(1, S3850/M3850)</f>
        <v/>
      </c>
      <c r="V3850" s="34">
        <f>N3850/(N3850+O3850)</f>
        <v/>
      </c>
      <c r="W3850" s="34">
        <f>U3850*V3850</f>
        <v/>
      </c>
      <c r="X3850" s="32">
        <f>T3850/N3850</f>
        <v/>
      </c>
      <c r="Y3850" s="35">
        <f>IF(W3850=MAXIFS(W$2:W$7201, A$2:A$7201, A3850, B$2:B$7201, B3850), "OPTIMAL", "")</f>
        <v/>
      </c>
    </row>
    <row r="3851" ht="20" customHeight="1">
      <c r="A3851" s="36" t="n">
        <v>-18</v>
      </c>
      <c r="B3851" s="36" t="n">
        <v>25</v>
      </c>
      <c r="C3851" s="37" t="n">
        <v>95</v>
      </c>
      <c r="D3851" s="37" t="n">
        <v>2</v>
      </c>
      <c r="E3851" s="6" t="n">
        <v>4</v>
      </c>
      <c r="F3851" s="37" t="n">
        <v>1.5</v>
      </c>
      <c r="G3851" s="36" t="n">
        <v>50</v>
      </c>
      <c r="H3851" s="6" t="inlineStr">
        <is>
          <t>OFF</t>
        </is>
      </c>
      <c r="I3851" s="38" t="n">
        <v>604.2334594602274</v>
      </c>
      <c r="J3851" s="38" t="n">
        <v>4012.68388558375</v>
      </c>
      <c r="K3851" s="38" t="n">
        <v>3342.592592592593</v>
      </c>
      <c r="L3851" s="38" t="n">
        <v>150</v>
      </c>
      <c r="M3851" s="38">
        <f>I3851+J3851+K3851+L3851</f>
        <v/>
      </c>
      <c r="N3851" s="38">
        <f>M3851*'Dashboard &amp; Optimisation'!$B$18/('Dashboard &amp; Optimisation'!$B$16/3.6)</f>
        <v/>
      </c>
      <c r="O3851" s="38" t="n">
        <v>585.3882393983087</v>
      </c>
      <c r="P3851" s="39" t="n">
        <v>0.317199579628014</v>
      </c>
      <c r="Q3851" s="40" t="n">
        <v>7.077172538771729</v>
      </c>
      <c r="R3851" s="38" t="n">
        <v>765.6397344559392</v>
      </c>
      <c r="S3851" s="38">
        <f>R3851*IF(A3851=4, 2.0, 3.0)</f>
        <v/>
      </c>
      <c r="T3851" s="37">
        <f>'Dashboard &amp; Optimisation'!$B$18*U3851</f>
        <v/>
      </c>
      <c r="U3851" s="26">
        <f>MIN(1, S3851/M3851)</f>
        <v/>
      </c>
      <c r="V3851" s="26">
        <f>N3851/(N3851+O3851)</f>
        <v/>
      </c>
      <c r="W3851" s="26">
        <f>U3851*V3851</f>
        <v/>
      </c>
      <c r="X3851" s="39">
        <f>T3851/N3851</f>
        <v/>
      </c>
      <c r="Y3851" s="41">
        <f>IF(W3851=MAXIFS(W$2:W$7201, A$2:A$7201, A3851, B$2:B$7201, B3851), "OPTIMAL", "")</f>
        <v/>
      </c>
    </row>
    <row r="3852" ht="20" customHeight="1">
      <c r="A3852" s="28" t="n">
        <v>-18</v>
      </c>
      <c r="B3852" s="28" t="n">
        <v>25</v>
      </c>
      <c r="C3852" s="29" t="n">
        <v>95</v>
      </c>
      <c r="D3852" s="29" t="n">
        <v>2</v>
      </c>
      <c r="E3852" s="30" t="n">
        <v>4</v>
      </c>
      <c r="F3852" s="29" t="n">
        <v>1.5</v>
      </c>
      <c r="G3852" s="28" t="n">
        <v>100</v>
      </c>
      <c r="H3852" s="30" t="inlineStr">
        <is>
          <t>ON</t>
        </is>
      </c>
      <c r="I3852" s="31" t="n">
        <v>604.2334594602274</v>
      </c>
      <c r="J3852" s="31" t="n">
        <v>4012.68388558375</v>
      </c>
      <c r="K3852" s="31" t="n">
        <v>3342.592592592593</v>
      </c>
      <c r="L3852" s="31" t="n">
        <v>150</v>
      </c>
      <c r="M3852" s="31">
        <f>I3852+J3852+K3852+L3852</f>
        <v/>
      </c>
      <c r="N3852" s="31">
        <f>M3852*'Dashboard &amp; Optimisation'!$B$18/('Dashboard &amp; Optimisation'!$B$16/3.6)</f>
        <v/>
      </c>
      <c r="O3852" s="31" t="n">
        <v>585.3882393983087</v>
      </c>
      <c r="P3852" s="32" t="n">
        <v>0.07557959322797822</v>
      </c>
      <c r="Q3852" s="33" t="n">
        <v>7.077172538771729</v>
      </c>
      <c r="R3852" s="31" t="n">
        <v>3213.309195557109</v>
      </c>
      <c r="S3852" s="31">
        <f>R3852*IF(A3852=4, 2.0, 3.0)</f>
        <v/>
      </c>
      <c r="T3852" s="29">
        <f>'Dashboard &amp; Optimisation'!$B$18*U3852</f>
        <v/>
      </c>
      <c r="U3852" s="34">
        <f>MIN(1, S3852/M3852)</f>
        <v/>
      </c>
      <c r="V3852" s="34">
        <f>N3852/(N3852+O3852)</f>
        <v/>
      </c>
      <c r="W3852" s="34">
        <f>U3852*V3852</f>
        <v/>
      </c>
      <c r="X3852" s="32">
        <f>T3852/N3852</f>
        <v/>
      </c>
      <c r="Y3852" s="35">
        <f>IF(W3852=MAXIFS(W$2:W$7201, A$2:A$7201, A3852, B$2:B$7201, B3852), "OPTIMAL", "")</f>
        <v/>
      </c>
    </row>
    <row r="3853" ht="20" customHeight="1">
      <c r="A3853" s="36" t="n">
        <v>-18</v>
      </c>
      <c r="B3853" s="36" t="n">
        <v>25</v>
      </c>
      <c r="C3853" s="37" t="n">
        <v>95</v>
      </c>
      <c r="D3853" s="37" t="n">
        <v>2</v>
      </c>
      <c r="E3853" s="6" t="n">
        <v>4</v>
      </c>
      <c r="F3853" s="37" t="n">
        <v>1.5</v>
      </c>
      <c r="G3853" s="36" t="n">
        <v>100</v>
      </c>
      <c r="H3853" s="6" t="inlineStr">
        <is>
          <t>OFF</t>
        </is>
      </c>
      <c r="I3853" s="38" t="n">
        <v>604.2334594602274</v>
      </c>
      <c r="J3853" s="38" t="n">
        <v>4012.68388558375</v>
      </c>
      <c r="K3853" s="38" t="n">
        <v>3342.592592592593</v>
      </c>
      <c r="L3853" s="38" t="n">
        <v>150</v>
      </c>
      <c r="M3853" s="38">
        <f>I3853+J3853+K3853+L3853</f>
        <v/>
      </c>
      <c r="N3853" s="38">
        <f>M3853*'Dashboard &amp; Optimisation'!$B$18/('Dashboard &amp; Optimisation'!$B$16/3.6)</f>
        <v/>
      </c>
      <c r="O3853" s="38" t="n">
        <v>585.3882393983087</v>
      </c>
      <c r="P3853" s="39" t="n">
        <v>0.3180372372232345</v>
      </c>
      <c r="Q3853" s="40" t="n">
        <v>7.077172538771729</v>
      </c>
      <c r="R3853" s="38" t="n">
        <v>763.6231657535785</v>
      </c>
      <c r="S3853" s="38">
        <f>R3853*IF(A3853=4, 2.0, 3.0)</f>
        <v/>
      </c>
      <c r="T3853" s="37">
        <f>'Dashboard &amp; Optimisation'!$B$18*U3853</f>
        <v/>
      </c>
      <c r="U3853" s="26">
        <f>MIN(1, S3853/M3853)</f>
        <v/>
      </c>
      <c r="V3853" s="26">
        <f>N3853/(N3853+O3853)</f>
        <v/>
      </c>
      <c r="W3853" s="26">
        <f>U3853*V3853</f>
        <v/>
      </c>
      <c r="X3853" s="39">
        <f>T3853/N3853</f>
        <v/>
      </c>
      <c r="Y3853" s="41">
        <f>IF(W3853=MAXIFS(W$2:W$7201, A$2:A$7201, A3853, B$2:B$7201, B3853), "OPTIMAL", "")</f>
        <v/>
      </c>
    </row>
    <row r="3854" ht="20" customHeight="1">
      <c r="A3854" s="28" t="n">
        <v>-18</v>
      </c>
      <c r="B3854" s="28" t="n">
        <v>25</v>
      </c>
      <c r="C3854" s="29" t="n">
        <v>95</v>
      </c>
      <c r="D3854" s="29" t="n">
        <v>2</v>
      </c>
      <c r="E3854" s="30" t="n">
        <v>4</v>
      </c>
      <c r="F3854" s="29" t="n">
        <v>1.5</v>
      </c>
      <c r="G3854" s="28" t="n">
        <v>150</v>
      </c>
      <c r="H3854" s="30" t="inlineStr">
        <is>
          <t>ON</t>
        </is>
      </c>
      <c r="I3854" s="31" t="n">
        <v>604.2334594602274</v>
      </c>
      <c r="J3854" s="31" t="n">
        <v>4012.68388558375</v>
      </c>
      <c r="K3854" s="31" t="n">
        <v>3342.592592592593</v>
      </c>
      <c r="L3854" s="31" t="n">
        <v>150</v>
      </c>
      <c r="M3854" s="31">
        <f>I3854+J3854+K3854+L3854</f>
        <v/>
      </c>
      <c r="N3854" s="31">
        <f>M3854*'Dashboard &amp; Optimisation'!$B$18/('Dashboard &amp; Optimisation'!$B$16/3.6)</f>
        <v/>
      </c>
      <c r="O3854" s="31" t="n">
        <v>585.3882393983087</v>
      </c>
      <c r="P3854" s="32" t="n">
        <v>0.07641725082319872</v>
      </c>
      <c r="Q3854" s="33" t="n">
        <v>7.077172538771729</v>
      </c>
      <c r="R3854" s="31" t="n">
        <v>3178.086090506159</v>
      </c>
      <c r="S3854" s="31">
        <f>R3854*IF(A3854=4, 2.0, 3.0)</f>
        <v/>
      </c>
      <c r="T3854" s="29">
        <f>'Dashboard &amp; Optimisation'!$B$18*U3854</f>
        <v/>
      </c>
      <c r="U3854" s="34">
        <f>MIN(1, S3854/M3854)</f>
        <v/>
      </c>
      <c r="V3854" s="34">
        <f>N3854/(N3854+O3854)</f>
        <v/>
      </c>
      <c r="W3854" s="34">
        <f>U3854*V3854</f>
        <v/>
      </c>
      <c r="X3854" s="32">
        <f>T3854/N3854</f>
        <v/>
      </c>
      <c r="Y3854" s="35">
        <f>IF(W3854=MAXIFS(W$2:W$7201, A$2:A$7201, A3854, B$2:B$7201, B3854), "OPTIMAL", "")</f>
        <v/>
      </c>
    </row>
    <row r="3855" ht="20" customHeight="1">
      <c r="A3855" s="36" t="n">
        <v>-18</v>
      </c>
      <c r="B3855" s="36" t="n">
        <v>25</v>
      </c>
      <c r="C3855" s="37" t="n">
        <v>95</v>
      </c>
      <c r="D3855" s="37" t="n">
        <v>2</v>
      </c>
      <c r="E3855" s="6" t="n">
        <v>4</v>
      </c>
      <c r="F3855" s="37" t="n">
        <v>1.5</v>
      </c>
      <c r="G3855" s="36" t="n">
        <v>150</v>
      </c>
      <c r="H3855" s="6" t="inlineStr">
        <is>
          <t>OFF</t>
        </is>
      </c>
      <c r="I3855" s="38" t="n">
        <v>604.2334594602274</v>
      </c>
      <c r="J3855" s="38" t="n">
        <v>4012.68388558375</v>
      </c>
      <c r="K3855" s="38" t="n">
        <v>3342.592592592593</v>
      </c>
      <c r="L3855" s="38" t="n">
        <v>150</v>
      </c>
      <c r="M3855" s="38">
        <f>I3855+J3855+K3855+L3855</f>
        <v/>
      </c>
      <c r="N3855" s="38">
        <f>M3855*'Dashboard &amp; Optimisation'!$B$18/('Dashboard &amp; Optimisation'!$B$16/3.6)</f>
        <v/>
      </c>
      <c r="O3855" s="38" t="n">
        <v>585.3882393983087</v>
      </c>
      <c r="P3855" s="39" t="n">
        <v>0.318874894818455</v>
      </c>
      <c r="Q3855" s="40" t="n">
        <v>7.077172538771729</v>
      </c>
      <c r="R3855" s="38" t="n">
        <v>761.6171917648016</v>
      </c>
      <c r="S3855" s="38">
        <f>R3855*IF(A3855=4, 2.0, 3.0)</f>
        <v/>
      </c>
      <c r="T3855" s="37">
        <f>'Dashboard &amp; Optimisation'!$B$18*U3855</f>
        <v/>
      </c>
      <c r="U3855" s="26">
        <f>MIN(1, S3855/M3855)</f>
        <v/>
      </c>
      <c r="V3855" s="26">
        <f>N3855/(N3855+O3855)</f>
        <v/>
      </c>
      <c r="W3855" s="26">
        <f>U3855*V3855</f>
        <v/>
      </c>
      <c r="X3855" s="39">
        <f>T3855/N3855</f>
        <v/>
      </c>
      <c r="Y3855" s="41">
        <f>IF(W3855=MAXIFS(W$2:W$7201, A$2:A$7201, A3855, B$2:B$7201, B3855), "OPTIMAL", "")</f>
        <v/>
      </c>
    </row>
    <row r="3856" ht="20" customHeight="1">
      <c r="A3856" s="28" t="n">
        <v>-18</v>
      </c>
      <c r="B3856" s="28" t="n">
        <v>25</v>
      </c>
      <c r="C3856" s="29" t="n">
        <v>95</v>
      </c>
      <c r="D3856" s="29" t="n">
        <v>2</v>
      </c>
      <c r="E3856" s="30" t="n">
        <v>4</v>
      </c>
      <c r="F3856" s="29" t="n">
        <v>1.5</v>
      </c>
      <c r="G3856" s="28" t="n">
        <v>200</v>
      </c>
      <c r="H3856" s="30" t="inlineStr">
        <is>
          <t>ON</t>
        </is>
      </c>
      <c r="I3856" s="31" t="n">
        <v>604.2334594602274</v>
      </c>
      <c r="J3856" s="31" t="n">
        <v>4012.68388558375</v>
      </c>
      <c r="K3856" s="31" t="n">
        <v>3342.592592592593</v>
      </c>
      <c r="L3856" s="31" t="n">
        <v>150</v>
      </c>
      <c r="M3856" s="31">
        <f>I3856+J3856+K3856+L3856</f>
        <v/>
      </c>
      <c r="N3856" s="31">
        <f>M3856*'Dashboard &amp; Optimisation'!$B$18/('Dashboard &amp; Optimisation'!$B$16/3.6)</f>
        <v/>
      </c>
      <c r="O3856" s="31" t="n">
        <v>585.3882393983087</v>
      </c>
      <c r="P3856" s="32" t="n">
        <v>0.07725490841841923</v>
      </c>
      <c r="Q3856" s="33" t="n">
        <v>7.077172538771729</v>
      </c>
      <c r="R3856" s="31" t="n">
        <v>3143.626817866048</v>
      </c>
      <c r="S3856" s="31">
        <f>R3856*IF(A3856=4, 2.0, 3.0)</f>
        <v/>
      </c>
      <c r="T3856" s="29">
        <f>'Dashboard &amp; Optimisation'!$B$18*U3856</f>
        <v/>
      </c>
      <c r="U3856" s="34">
        <f>MIN(1, S3856/M3856)</f>
        <v/>
      </c>
      <c r="V3856" s="34">
        <f>N3856/(N3856+O3856)</f>
        <v/>
      </c>
      <c r="W3856" s="34">
        <f>U3856*V3856</f>
        <v/>
      </c>
      <c r="X3856" s="32">
        <f>T3856/N3856</f>
        <v/>
      </c>
      <c r="Y3856" s="35">
        <f>IF(W3856=MAXIFS(W$2:W$7201, A$2:A$7201, A3856, B$2:B$7201, B3856), "OPTIMAL", "")</f>
        <v/>
      </c>
    </row>
    <row r="3857" ht="20" customHeight="1">
      <c r="A3857" s="36" t="n">
        <v>-18</v>
      </c>
      <c r="B3857" s="36" t="n">
        <v>25</v>
      </c>
      <c r="C3857" s="37" t="n">
        <v>95</v>
      </c>
      <c r="D3857" s="37" t="n">
        <v>2</v>
      </c>
      <c r="E3857" s="6" t="n">
        <v>4</v>
      </c>
      <c r="F3857" s="37" t="n">
        <v>1.5</v>
      </c>
      <c r="G3857" s="36" t="n">
        <v>200</v>
      </c>
      <c r="H3857" s="6" t="inlineStr">
        <is>
          <t>OFF</t>
        </is>
      </c>
      <c r="I3857" s="38" t="n">
        <v>604.2334594602274</v>
      </c>
      <c r="J3857" s="38" t="n">
        <v>4012.68388558375</v>
      </c>
      <c r="K3857" s="38" t="n">
        <v>3342.592592592593</v>
      </c>
      <c r="L3857" s="38" t="n">
        <v>150</v>
      </c>
      <c r="M3857" s="38">
        <f>I3857+J3857+K3857+L3857</f>
        <v/>
      </c>
      <c r="N3857" s="38">
        <f>M3857*'Dashboard &amp; Optimisation'!$B$18/('Dashboard &amp; Optimisation'!$B$16/3.6)</f>
        <v/>
      </c>
      <c r="O3857" s="38" t="n">
        <v>585.3882393983087</v>
      </c>
      <c r="P3857" s="39" t="n">
        <v>0.3197125524136755</v>
      </c>
      <c r="Q3857" s="40" t="n">
        <v>7.077172538771729</v>
      </c>
      <c r="R3857" s="38" t="n">
        <v>759.621729214095</v>
      </c>
      <c r="S3857" s="38">
        <f>R3857*IF(A3857=4, 2.0, 3.0)</f>
        <v/>
      </c>
      <c r="T3857" s="37">
        <f>'Dashboard &amp; Optimisation'!$B$18*U3857</f>
        <v/>
      </c>
      <c r="U3857" s="26">
        <f>MIN(1, S3857/M3857)</f>
        <v/>
      </c>
      <c r="V3857" s="26">
        <f>N3857/(N3857+O3857)</f>
        <v/>
      </c>
      <c r="W3857" s="26">
        <f>U3857*V3857</f>
        <v/>
      </c>
      <c r="X3857" s="39">
        <f>T3857/N3857</f>
        <v/>
      </c>
      <c r="Y3857" s="41">
        <f>IF(W3857=MAXIFS(W$2:W$7201, A$2:A$7201, A3857, B$2:B$7201, B3857), "OPTIMAL", "")</f>
        <v/>
      </c>
    </row>
    <row r="3858" ht="20" customHeight="1">
      <c r="A3858" s="28" t="n">
        <v>-18</v>
      </c>
      <c r="B3858" s="28" t="n">
        <v>25</v>
      </c>
      <c r="C3858" s="29" t="n">
        <v>95</v>
      </c>
      <c r="D3858" s="29" t="n">
        <v>2</v>
      </c>
      <c r="E3858" s="30" t="n">
        <v>4</v>
      </c>
      <c r="F3858" s="29" t="n">
        <v>2</v>
      </c>
      <c r="G3858" s="28" t="n">
        <v>50</v>
      </c>
      <c r="H3858" s="30" t="inlineStr">
        <is>
          <t>ON</t>
        </is>
      </c>
      <c r="I3858" s="31" t="n">
        <v>604.2334594602274</v>
      </c>
      <c r="J3858" s="31" t="n">
        <v>4012.68388558375</v>
      </c>
      <c r="K3858" s="31" t="n">
        <v>3342.592592592593</v>
      </c>
      <c r="L3858" s="31" t="n">
        <v>150</v>
      </c>
      <c r="M3858" s="31">
        <f>I3858+J3858+K3858+L3858</f>
        <v/>
      </c>
      <c r="N3858" s="31">
        <f>M3858*'Dashboard &amp; Optimisation'!$B$18/('Dashboard &amp; Optimisation'!$B$16/3.6)</f>
        <v/>
      </c>
      <c r="O3858" s="31" t="n">
        <v>660.4460768969603</v>
      </c>
      <c r="P3858" s="32" t="n">
        <v>0.07220530386471993</v>
      </c>
      <c r="Q3858" s="33" t="n">
        <v>9.36956338502897</v>
      </c>
      <c r="R3858" s="31" t="n">
        <v>3402.886229849586</v>
      </c>
      <c r="S3858" s="31">
        <f>R3858*IF(A3858=4, 2.0, 3.0)</f>
        <v/>
      </c>
      <c r="T3858" s="29">
        <f>'Dashboard &amp; Optimisation'!$B$18*U3858</f>
        <v/>
      </c>
      <c r="U3858" s="34">
        <f>MIN(1, S3858/M3858)</f>
        <v/>
      </c>
      <c r="V3858" s="34">
        <f>N3858/(N3858+O3858)</f>
        <v/>
      </c>
      <c r="W3858" s="34">
        <f>U3858*V3858</f>
        <v/>
      </c>
      <c r="X3858" s="32">
        <f>T3858/N3858</f>
        <v/>
      </c>
      <c r="Y3858" s="35">
        <f>IF(W3858=MAXIFS(W$2:W$7201, A$2:A$7201, A3858, B$2:B$7201, B3858), "OPTIMAL", "")</f>
        <v/>
      </c>
    </row>
    <row r="3859" ht="20" customHeight="1">
      <c r="A3859" s="36" t="n">
        <v>-18</v>
      </c>
      <c r="B3859" s="36" t="n">
        <v>25</v>
      </c>
      <c r="C3859" s="37" t="n">
        <v>95</v>
      </c>
      <c r="D3859" s="37" t="n">
        <v>2</v>
      </c>
      <c r="E3859" s="6" t="n">
        <v>4</v>
      </c>
      <c r="F3859" s="37" t="n">
        <v>2</v>
      </c>
      <c r="G3859" s="36" t="n">
        <v>50</v>
      </c>
      <c r="H3859" s="6" t="inlineStr">
        <is>
          <t>OFF</t>
        </is>
      </c>
      <c r="I3859" s="38" t="n">
        <v>604.2334594602274</v>
      </c>
      <c r="J3859" s="38" t="n">
        <v>4012.68388558375</v>
      </c>
      <c r="K3859" s="38" t="n">
        <v>3342.592592592593</v>
      </c>
      <c r="L3859" s="38" t="n">
        <v>150</v>
      </c>
      <c r="M3859" s="38">
        <f>I3859+J3859+K3859+L3859</f>
        <v/>
      </c>
      <c r="N3859" s="38">
        <f>M3859*'Dashboard &amp; Optimisation'!$B$18/('Dashboard &amp; Optimisation'!$B$16/3.6)</f>
        <v/>
      </c>
      <c r="O3859" s="38" t="n">
        <v>660.4460768969603</v>
      </c>
      <c r="P3859" s="39" t="n">
        <v>0.3158422903411635</v>
      </c>
      <c r="Q3859" s="40" t="n">
        <v>9.36956338502897</v>
      </c>
      <c r="R3859" s="38" t="n">
        <v>777.9402624580636</v>
      </c>
      <c r="S3859" s="38">
        <f>R3859*IF(A3859=4, 2.0, 3.0)</f>
        <v/>
      </c>
      <c r="T3859" s="37">
        <f>'Dashboard &amp; Optimisation'!$B$18*U3859</f>
        <v/>
      </c>
      <c r="U3859" s="26">
        <f>MIN(1, S3859/M3859)</f>
        <v/>
      </c>
      <c r="V3859" s="26">
        <f>N3859/(N3859+O3859)</f>
        <v/>
      </c>
      <c r="W3859" s="26">
        <f>U3859*V3859</f>
        <v/>
      </c>
      <c r="X3859" s="39">
        <f>T3859/N3859</f>
        <v/>
      </c>
      <c r="Y3859" s="41">
        <f>IF(W3859=MAXIFS(W$2:W$7201, A$2:A$7201, A3859, B$2:B$7201, B3859), "OPTIMAL", "")</f>
        <v/>
      </c>
    </row>
    <row r="3860" ht="20" customHeight="1">
      <c r="A3860" s="28" t="n">
        <v>-18</v>
      </c>
      <c r="B3860" s="28" t="n">
        <v>25</v>
      </c>
      <c r="C3860" s="29" t="n">
        <v>95</v>
      </c>
      <c r="D3860" s="29" t="n">
        <v>2</v>
      </c>
      <c r="E3860" s="30" t="n">
        <v>4</v>
      </c>
      <c r="F3860" s="29" t="n">
        <v>2</v>
      </c>
      <c r="G3860" s="28" t="n">
        <v>100</v>
      </c>
      <c r="H3860" s="30" t="inlineStr">
        <is>
          <t>ON</t>
        </is>
      </c>
      <c r="I3860" s="31" t="n">
        <v>604.2334594602274</v>
      </c>
      <c r="J3860" s="31" t="n">
        <v>4012.68388558375</v>
      </c>
      <c r="K3860" s="31" t="n">
        <v>3342.592592592593</v>
      </c>
      <c r="L3860" s="31" t="n">
        <v>150</v>
      </c>
      <c r="M3860" s="31">
        <f>I3860+J3860+K3860+L3860</f>
        <v/>
      </c>
      <c r="N3860" s="31">
        <f>M3860*'Dashboard &amp; Optimisation'!$B$18/('Dashboard &amp; Optimisation'!$B$16/3.6)</f>
        <v/>
      </c>
      <c r="O3860" s="31" t="n">
        <v>660.4460768969603</v>
      </c>
      <c r="P3860" s="32" t="n">
        <v>0.07304296145994044</v>
      </c>
      <c r="Q3860" s="33" t="n">
        <v>9.36956338502897</v>
      </c>
      <c r="R3860" s="31" t="n">
        <v>3363.861888022098</v>
      </c>
      <c r="S3860" s="31">
        <f>R3860*IF(A3860=4, 2.0, 3.0)</f>
        <v/>
      </c>
      <c r="T3860" s="29">
        <f>'Dashboard &amp; Optimisation'!$B$18*U3860</f>
        <v/>
      </c>
      <c r="U3860" s="34">
        <f>MIN(1, S3860/M3860)</f>
        <v/>
      </c>
      <c r="V3860" s="34">
        <f>N3860/(N3860+O3860)</f>
        <v/>
      </c>
      <c r="W3860" s="34">
        <f>U3860*V3860</f>
        <v/>
      </c>
      <c r="X3860" s="32">
        <f>T3860/N3860</f>
        <v/>
      </c>
      <c r="Y3860" s="35">
        <f>IF(W3860=MAXIFS(W$2:W$7201, A$2:A$7201, A3860, B$2:B$7201, B3860), "OPTIMAL", "")</f>
        <v/>
      </c>
    </row>
    <row r="3861" ht="20" customHeight="1">
      <c r="A3861" s="36" t="n">
        <v>-18</v>
      </c>
      <c r="B3861" s="36" t="n">
        <v>25</v>
      </c>
      <c r="C3861" s="37" t="n">
        <v>95</v>
      </c>
      <c r="D3861" s="37" t="n">
        <v>2</v>
      </c>
      <c r="E3861" s="6" t="n">
        <v>4</v>
      </c>
      <c r="F3861" s="37" t="n">
        <v>2</v>
      </c>
      <c r="G3861" s="36" t="n">
        <v>100</v>
      </c>
      <c r="H3861" s="6" t="inlineStr">
        <is>
          <t>OFF</t>
        </is>
      </c>
      <c r="I3861" s="38" t="n">
        <v>604.2334594602274</v>
      </c>
      <c r="J3861" s="38" t="n">
        <v>4012.68388558375</v>
      </c>
      <c r="K3861" s="38" t="n">
        <v>3342.592592592593</v>
      </c>
      <c r="L3861" s="38" t="n">
        <v>150</v>
      </c>
      <c r="M3861" s="38">
        <f>I3861+J3861+K3861+L3861</f>
        <v/>
      </c>
      <c r="N3861" s="38">
        <f>M3861*'Dashboard &amp; Optimisation'!$B$18/('Dashboard &amp; Optimisation'!$B$16/3.6)</f>
        <v/>
      </c>
      <c r="O3861" s="38" t="n">
        <v>660.4460768969603</v>
      </c>
      <c r="P3861" s="39" t="n">
        <v>0.316679947936384</v>
      </c>
      <c r="Q3861" s="40" t="n">
        <v>9.36956338502897</v>
      </c>
      <c r="R3861" s="38" t="n">
        <v>775.8825143318488</v>
      </c>
      <c r="S3861" s="38">
        <f>R3861*IF(A3861=4, 2.0, 3.0)</f>
        <v/>
      </c>
      <c r="T3861" s="37">
        <f>'Dashboard &amp; Optimisation'!$B$18*U3861</f>
        <v/>
      </c>
      <c r="U3861" s="26">
        <f>MIN(1, S3861/M3861)</f>
        <v/>
      </c>
      <c r="V3861" s="26">
        <f>N3861/(N3861+O3861)</f>
        <v/>
      </c>
      <c r="W3861" s="26">
        <f>U3861*V3861</f>
        <v/>
      </c>
      <c r="X3861" s="39">
        <f>T3861/N3861</f>
        <v/>
      </c>
      <c r="Y3861" s="41">
        <f>IF(W3861=MAXIFS(W$2:W$7201, A$2:A$7201, A3861, B$2:B$7201, B3861), "OPTIMAL", "")</f>
        <v/>
      </c>
    </row>
    <row r="3862" ht="20" customHeight="1">
      <c r="A3862" s="28" t="n">
        <v>-18</v>
      </c>
      <c r="B3862" s="28" t="n">
        <v>25</v>
      </c>
      <c r="C3862" s="29" t="n">
        <v>95</v>
      </c>
      <c r="D3862" s="29" t="n">
        <v>2</v>
      </c>
      <c r="E3862" s="30" t="n">
        <v>4</v>
      </c>
      <c r="F3862" s="29" t="n">
        <v>2</v>
      </c>
      <c r="G3862" s="28" t="n">
        <v>150</v>
      </c>
      <c r="H3862" s="30" t="inlineStr">
        <is>
          <t>ON</t>
        </is>
      </c>
      <c r="I3862" s="31" t="n">
        <v>604.2334594602274</v>
      </c>
      <c r="J3862" s="31" t="n">
        <v>4012.68388558375</v>
      </c>
      <c r="K3862" s="31" t="n">
        <v>3342.592592592593</v>
      </c>
      <c r="L3862" s="31" t="n">
        <v>150</v>
      </c>
      <c r="M3862" s="31">
        <f>I3862+J3862+K3862+L3862</f>
        <v/>
      </c>
      <c r="N3862" s="31">
        <f>M3862*'Dashboard &amp; Optimisation'!$B$18/('Dashboard &amp; Optimisation'!$B$16/3.6)</f>
        <v/>
      </c>
      <c r="O3862" s="31" t="n">
        <v>660.4460768969603</v>
      </c>
      <c r="P3862" s="32" t="n">
        <v>0.07388061905516093</v>
      </c>
      <c r="Q3862" s="33" t="n">
        <v>9.36956338502897</v>
      </c>
      <c r="R3862" s="31" t="n">
        <v>3325.722461257541</v>
      </c>
      <c r="S3862" s="31">
        <f>R3862*IF(A3862=4, 2.0, 3.0)</f>
        <v/>
      </c>
      <c r="T3862" s="29">
        <f>'Dashboard &amp; Optimisation'!$B$18*U3862</f>
        <v/>
      </c>
      <c r="U3862" s="34">
        <f>MIN(1, S3862/M3862)</f>
        <v/>
      </c>
      <c r="V3862" s="34">
        <f>N3862/(N3862+O3862)</f>
        <v/>
      </c>
      <c r="W3862" s="34">
        <f>U3862*V3862</f>
        <v/>
      </c>
      <c r="X3862" s="32">
        <f>T3862/N3862</f>
        <v/>
      </c>
      <c r="Y3862" s="35">
        <f>IF(W3862=MAXIFS(W$2:W$7201, A$2:A$7201, A3862, B$2:B$7201, B3862), "OPTIMAL", "")</f>
        <v/>
      </c>
    </row>
    <row r="3863" ht="20" customHeight="1">
      <c r="A3863" s="36" t="n">
        <v>-18</v>
      </c>
      <c r="B3863" s="36" t="n">
        <v>25</v>
      </c>
      <c r="C3863" s="37" t="n">
        <v>95</v>
      </c>
      <c r="D3863" s="37" t="n">
        <v>2</v>
      </c>
      <c r="E3863" s="6" t="n">
        <v>4</v>
      </c>
      <c r="F3863" s="37" t="n">
        <v>2</v>
      </c>
      <c r="G3863" s="36" t="n">
        <v>150</v>
      </c>
      <c r="H3863" s="6" t="inlineStr">
        <is>
          <t>OFF</t>
        </is>
      </c>
      <c r="I3863" s="38" t="n">
        <v>604.2334594602274</v>
      </c>
      <c r="J3863" s="38" t="n">
        <v>4012.68388558375</v>
      </c>
      <c r="K3863" s="38" t="n">
        <v>3342.592592592593</v>
      </c>
      <c r="L3863" s="38" t="n">
        <v>150</v>
      </c>
      <c r="M3863" s="38">
        <f>I3863+J3863+K3863+L3863</f>
        <v/>
      </c>
      <c r="N3863" s="38">
        <f>M3863*'Dashboard &amp; Optimisation'!$B$18/('Dashboard &amp; Optimisation'!$B$16/3.6)</f>
        <v/>
      </c>
      <c r="O3863" s="38" t="n">
        <v>660.4460768969603</v>
      </c>
      <c r="P3863" s="39" t="n">
        <v>0.3175176055316045</v>
      </c>
      <c r="Q3863" s="40" t="n">
        <v>9.36956338502897</v>
      </c>
      <c r="R3863" s="38" t="n">
        <v>773.835623482944</v>
      </c>
      <c r="S3863" s="38">
        <f>R3863*IF(A3863=4, 2.0, 3.0)</f>
        <v/>
      </c>
      <c r="T3863" s="37">
        <f>'Dashboard &amp; Optimisation'!$B$18*U3863</f>
        <v/>
      </c>
      <c r="U3863" s="26">
        <f>MIN(1, S3863/M3863)</f>
        <v/>
      </c>
      <c r="V3863" s="26">
        <f>N3863/(N3863+O3863)</f>
        <v/>
      </c>
      <c r="W3863" s="26">
        <f>U3863*V3863</f>
        <v/>
      </c>
      <c r="X3863" s="39">
        <f>T3863/N3863</f>
        <v/>
      </c>
      <c r="Y3863" s="41">
        <f>IF(W3863=MAXIFS(W$2:W$7201, A$2:A$7201, A3863, B$2:B$7201, B3863), "OPTIMAL", "")</f>
        <v/>
      </c>
    </row>
    <row r="3864" ht="20" customHeight="1">
      <c r="A3864" s="28" t="n">
        <v>-18</v>
      </c>
      <c r="B3864" s="28" t="n">
        <v>25</v>
      </c>
      <c r="C3864" s="29" t="n">
        <v>95</v>
      </c>
      <c r="D3864" s="29" t="n">
        <v>2</v>
      </c>
      <c r="E3864" s="30" t="n">
        <v>4</v>
      </c>
      <c r="F3864" s="29" t="n">
        <v>2</v>
      </c>
      <c r="G3864" s="28" t="n">
        <v>200</v>
      </c>
      <c r="H3864" s="30" t="inlineStr">
        <is>
          <t>ON</t>
        </is>
      </c>
      <c r="I3864" s="31" t="n">
        <v>604.2334594602274</v>
      </c>
      <c r="J3864" s="31" t="n">
        <v>4012.68388558375</v>
      </c>
      <c r="K3864" s="31" t="n">
        <v>3342.592592592593</v>
      </c>
      <c r="L3864" s="31" t="n">
        <v>150</v>
      </c>
      <c r="M3864" s="31">
        <f>I3864+J3864+K3864+L3864</f>
        <v/>
      </c>
      <c r="N3864" s="31">
        <f>M3864*'Dashboard &amp; Optimisation'!$B$18/('Dashboard &amp; Optimisation'!$B$16/3.6)</f>
        <v/>
      </c>
      <c r="O3864" s="31" t="n">
        <v>660.4460768969603</v>
      </c>
      <c r="P3864" s="32" t="n">
        <v>0.07471827665038143</v>
      </c>
      <c r="Q3864" s="33" t="n">
        <v>9.36956338502897</v>
      </c>
      <c r="R3864" s="31" t="n">
        <v>3288.438187527526</v>
      </c>
      <c r="S3864" s="31">
        <f>R3864*IF(A3864=4, 2.0, 3.0)</f>
        <v/>
      </c>
      <c r="T3864" s="29">
        <f>'Dashboard &amp; Optimisation'!$B$18*U3864</f>
        <v/>
      </c>
      <c r="U3864" s="34">
        <f>MIN(1, S3864/M3864)</f>
        <v/>
      </c>
      <c r="V3864" s="34">
        <f>N3864/(N3864+O3864)</f>
        <v/>
      </c>
      <c r="W3864" s="34">
        <f>U3864*V3864</f>
        <v/>
      </c>
      <c r="X3864" s="32">
        <f>T3864/N3864</f>
        <v/>
      </c>
      <c r="Y3864" s="35">
        <f>IF(W3864=MAXIFS(W$2:W$7201, A$2:A$7201, A3864, B$2:B$7201, B3864), "OPTIMAL", "")</f>
        <v/>
      </c>
    </row>
    <row r="3865" ht="20" customHeight="1">
      <c r="A3865" s="36" t="n">
        <v>-18</v>
      </c>
      <c r="B3865" s="36" t="n">
        <v>25</v>
      </c>
      <c r="C3865" s="37" t="n">
        <v>95</v>
      </c>
      <c r="D3865" s="37" t="n">
        <v>2</v>
      </c>
      <c r="E3865" s="6" t="n">
        <v>4</v>
      </c>
      <c r="F3865" s="37" t="n">
        <v>2</v>
      </c>
      <c r="G3865" s="36" t="n">
        <v>200</v>
      </c>
      <c r="H3865" s="6" t="inlineStr">
        <is>
          <t>OFF</t>
        </is>
      </c>
      <c r="I3865" s="38" t="n">
        <v>604.2334594602274</v>
      </c>
      <c r="J3865" s="38" t="n">
        <v>4012.68388558375</v>
      </c>
      <c r="K3865" s="38" t="n">
        <v>3342.592592592593</v>
      </c>
      <c r="L3865" s="38" t="n">
        <v>150</v>
      </c>
      <c r="M3865" s="38">
        <f>I3865+J3865+K3865+L3865</f>
        <v/>
      </c>
      <c r="N3865" s="38">
        <f>M3865*'Dashboard &amp; Optimisation'!$B$18/('Dashboard &amp; Optimisation'!$B$16/3.6)</f>
        <v/>
      </c>
      <c r="O3865" s="38" t="n">
        <v>660.4460768969603</v>
      </c>
      <c r="P3865" s="39" t="n">
        <v>0.318355263126825</v>
      </c>
      <c r="Q3865" s="40" t="n">
        <v>9.36956338502897</v>
      </c>
      <c r="R3865" s="38" t="n">
        <v>771.7995042082189</v>
      </c>
      <c r="S3865" s="38">
        <f>R3865*IF(A3865=4, 2.0, 3.0)</f>
        <v/>
      </c>
      <c r="T3865" s="37">
        <f>'Dashboard &amp; Optimisation'!$B$18*U3865</f>
        <v/>
      </c>
      <c r="U3865" s="26">
        <f>MIN(1, S3865/M3865)</f>
        <v/>
      </c>
      <c r="V3865" s="26">
        <f>N3865/(N3865+O3865)</f>
        <v/>
      </c>
      <c r="W3865" s="26">
        <f>U3865*V3865</f>
        <v/>
      </c>
      <c r="X3865" s="39">
        <f>T3865/N3865</f>
        <v/>
      </c>
      <c r="Y3865" s="41">
        <f>IF(W3865=MAXIFS(W$2:W$7201, A$2:A$7201, A3865, B$2:B$7201, B3865), "OPTIMAL", "")</f>
        <v/>
      </c>
    </row>
    <row r="3866" ht="20" customHeight="1">
      <c r="A3866" s="28" t="n">
        <v>-18</v>
      </c>
      <c r="B3866" s="28" t="n">
        <v>25</v>
      </c>
      <c r="C3866" s="29" t="n">
        <v>95</v>
      </c>
      <c r="D3866" s="29" t="n">
        <v>2</v>
      </c>
      <c r="E3866" s="30" t="n">
        <v>8</v>
      </c>
      <c r="F3866" s="29" t="n">
        <v>1.5</v>
      </c>
      <c r="G3866" s="28" t="n">
        <v>50</v>
      </c>
      <c r="H3866" s="30" t="inlineStr">
        <is>
          <t>ON</t>
        </is>
      </c>
      <c r="I3866" s="31" t="n">
        <v>604.2334594602274</v>
      </c>
      <c r="J3866" s="31" t="n">
        <v>4012.68388558375</v>
      </c>
      <c r="K3866" s="31" t="n">
        <v>3342.592592592593</v>
      </c>
      <c r="L3866" s="31" t="n">
        <v>150</v>
      </c>
      <c r="M3866" s="31">
        <f>I3866+J3866+K3866+L3866</f>
        <v/>
      </c>
      <c r="N3866" s="31">
        <f>M3866*'Dashboard &amp; Optimisation'!$B$18/('Dashboard &amp; Optimisation'!$B$16/3.6)</f>
        <v/>
      </c>
      <c r="O3866" s="31" t="n">
        <v>815.9655460718892</v>
      </c>
      <c r="P3866" s="32" t="n">
        <v>0.05615321895779073</v>
      </c>
      <c r="Q3866" s="33" t="n">
        <v>13.95434507754346</v>
      </c>
      <c r="R3866" s="31" t="n">
        <v>4480.65114453489</v>
      </c>
      <c r="S3866" s="31">
        <f>R3866*IF(A3866=4, 2.0, 3.0)</f>
        <v/>
      </c>
      <c r="T3866" s="29">
        <f>'Dashboard &amp; Optimisation'!$B$18*U3866</f>
        <v/>
      </c>
      <c r="U3866" s="34">
        <f>MIN(1, S3866/M3866)</f>
        <v/>
      </c>
      <c r="V3866" s="34">
        <f>N3866/(N3866+O3866)</f>
        <v/>
      </c>
      <c r="W3866" s="34">
        <f>U3866*V3866</f>
        <v/>
      </c>
      <c r="X3866" s="32">
        <f>T3866/N3866</f>
        <v/>
      </c>
      <c r="Y3866" s="35">
        <f>IF(W3866=MAXIFS(W$2:W$7201, A$2:A$7201, A3866, B$2:B$7201, B3866), "OPTIMAL", "")</f>
        <v/>
      </c>
    </row>
    <row r="3867" ht="20" customHeight="1">
      <c r="A3867" s="36" t="n">
        <v>-18</v>
      </c>
      <c r="B3867" s="36" t="n">
        <v>25</v>
      </c>
      <c r="C3867" s="37" t="n">
        <v>95</v>
      </c>
      <c r="D3867" s="37" t="n">
        <v>2</v>
      </c>
      <c r="E3867" s="6" t="n">
        <v>8</v>
      </c>
      <c r="F3867" s="37" t="n">
        <v>1.5</v>
      </c>
      <c r="G3867" s="36" t="n">
        <v>50</v>
      </c>
      <c r="H3867" s="6" t="inlineStr">
        <is>
          <t>OFF</t>
        </is>
      </c>
      <c r="I3867" s="38" t="n">
        <v>604.2334594602274</v>
      </c>
      <c r="J3867" s="38" t="n">
        <v>4012.68388558375</v>
      </c>
      <c r="K3867" s="38" t="n">
        <v>3342.592592592593</v>
      </c>
      <c r="L3867" s="38" t="n">
        <v>150</v>
      </c>
      <c r="M3867" s="38">
        <f>I3867+J3867+K3867+L3867</f>
        <v/>
      </c>
      <c r="N3867" s="38">
        <f>M3867*'Dashboard &amp; Optimisation'!$B$18/('Dashboard &amp; Optimisation'!$B$16/3.6)</f>
        <v/>
      </c>
      <c r="O3867" s="38" t="n">
        <v>815.9655460718892</v>
      </c>
      <c r="P3867" s="39" t="n">
        <v>0.2461091312849728</v>
      </c>
      <c r="Q3867" s="40" t="n">
        <v>13.95434507754346</v>
      </c>
      <c r="R3867" s="38" t="n">
        <v>1022.322834910213</v>
      </c>
      <c r="S3867" s="38">
        <f>R3867*IF(A3867=4, 2.0, 3.0)</f>
        <v/>
      </c>
      <c r="T3867" s="37">
        <f>'Dashboard &amp; Optimisation'!$B$18*U3867</f>
        <v/>
      </c>
      <c r="U3867" s="26">
        <f>MIN(1, S3867/M3867)</f>
        <v/>
      </c>
      <c r="V3867" s="26">
        <f>N3867/(N3867+O3867)</f>
        <v/>
      </c>
      <c r="W3867" s="26">
        <f>U3867*V3867</f>
        <v/>
      </c>
      <c r="X3867" s="39">
        <f>T3867/N3867</f>
        <v/>
      </c>
      <c r="Y3867" s="41">
        <f>IF(W3867=MAXIFS(W$2:W$7201, A$2:A$7201, A3867, B$2:B$7201, B3867), "OPTIMAL", "")</f>
        <v/>
      </c>
    </row>
    <row r="3868" ht="20" customHeight="1">
      <c r="A3868" s="28" t="n">
        <v>-18</v>
      </c>
      <c r="B3868" s="28" t="n">
        <v>25</v>
      </c>
      <c r="C3868" s="29" t="n">
        <v>95</v>
      </c>
      <c r="D3868" s="29" t="n">
        <v>2</v>
      </c>
      <c r="E3868" s="30" t="n">
        <v>8</v>
      </c>
      <c r="F3868" s="29" t="n">
        <v>1.5</v>
      </c>
      <c r="G3868" s="28" t="n">
        <v>100</v>
      </c>
      <c r="H3868" s="30" t="inlineStr">
        <is>
          <t>ON</t>
        </is>
      </c>
      <c r="I3868" s="31" t="n">
        <v>604.2334594602274</v>
      </c>
      <c r="J3868" s="31" t="n">
        <v>4012.68388558375</v>
      </c>
      <c r="K3868" s="31" t="n">
        <v>3342.592592592593</v>
      </c>
      <c r="L3868" s="31" t="n">
        <v>150</v>
      </c>
      <c r="M3868" s="31">
        <f>I3868+J3868+K3868+L3868</f>
        <v/>
      </c>
      <c r="N3868" s="31">
        <f>M3868*'Dashboard &amp; Optimisation'!$B$18/('Dashboard &amp; Optimisation'!$B$16/3.6)</f>
        <v/>
      </c>
      <c r="O3868" s="31" t="n">
        <v>815.9655460718892</v>
      </c>
      <c r="P3868" s="32" t="n">
        <v>0.05699087655301123</v>
      </c>
      <c r="Q3868" s="33" t="n">
        <v>13.95434507754346</v>
      </c>
      <c r="R3868" s="31" t="n">
        <v>4414.794086532598</v>
      </c>
      <c r="S3868" s="31">
        <f>R3868*IF(A3868=4, 2.0, 3.0)</f>
        <v/>
      </c>
      <c r="T3868" s="29">
        <f>'Dashboard &amp; Optimisation'!$B$18*U3868</f>
        <v/>
      </c>
      <c r="U3868" s="34">
        <f>MIN(1, S3868/M3868)</f>
        <v/>
      </c>
      <c r="V3868" s="34">
        <f>N3868/(N3868+O3868)</f>
        <v/>
      </c>
      <c r="W3868" s="34">
        <f>U3868*V3868</f>
        <v/>
      </c>
      <c r="X3868" s="32">
        <f>T3868/N3868</f>
        <v/>
      </c>
      <c r="Y3868" s="35">
        <f>IF(W3868=MAXIFS(W$2:W$7201, A$2:A$7201, A3868, B$2:B$7201, B3868), "OPTIMAL", "")</f>
        <v/>
      </c>
    </row>
    <row r="3869" ht="20" customHeight="1">
      <c r="A3869" s="36" t="n">
        <v>-18</v>
      </c>
      <c r="B3869" s="36" t="n">
        <v>25</v>
      </c>
      <c r="C3869" s="37" t="n">
        <v>95</v>
      </c>
      <c r="D3869" s="37" t="n">
        <v>2</v>
      </c>
      <c r="E3869" s="6" t="n">
        <v>8</v>
      </c>
      <c r="F3869" s="37" t="n">
        <v>1.5</v>
      </c>
      <c r="G3869" s="36" t="n">
        <v>100</v>
      </c>
      <c r="H3869" s="6" t="inlineStr">
        <is>
          <t>OFF</t>
        </is>
      </c>
      <c r="I3869" s="38" t="n">
        <v>604.2334594602274</v>
      </c>
      <c r="J3869" s="38" t="n">
        <v>4012.68388558375</v>
      </c>
      <c r="K3869" s="38" t="n">
        <v>3342.592592592593</v>
      </c>
      <c r="L3869" s="38" t="n">
        <v>150</v>
      </c>
      <c r="M3869" s="38">
        <f>I3869+J3869+K3869+L3869</f>
        <v/>
      </c>
      <c r="N3869" s="38">
        <f>M3869*'Dashboard &amp; Optimisation'!$B$18/('Dashboard &amp; Optimisation'!$B$16/3.6)</f>
        <v/>
      </c>
      <c r="O3869" s="38" t="n">
        <v>815.9655460718892</v>
      </c>
      <c r="P3869" s="39" t="n">
        <v>0.2469467888801933</v>
      </c>
      <c r="Q3869" s="40" t="n">
        <v>13.95434507754346</v>
      </c>
      <c r="R3869" s="38" t="n">
        <v>1018.855057534718</v>
      </c>
      <c r="S3869" s="38">
        <f>R3869*IF(A3869=4, 2.0, 3.0)</f>
        <v/>
      </c>
      <c r="T3869" s="37">
        <f>'Dashboard &amp; Optimisation'!$B$18*U3869</f>
        <v/>
      </c>
      <c r="U3869" s="26">
        <f>MIN(1, S3869/M3869)</f>
        <v/>
      </c>
      <c r="V3869" s="26">
        <f>N3869/(N3869+O3869)</f>
        <v/>
      </c>
      <c r="W3869" s="26">
        <f>U3869*V3869</f>
        <v/>
      </c>
      <c r="X3869" s="39">
        <f>T3869/N3869</f>
        <v/>
      </c>
      <c r="Y3869" s="41">
        <f>IF(W3869=MAXIFS(W$2:W$7201, A$2:A$7201, A3869, B$2:B$7201, B3869), "OPTIMAL", "")</f>
        <v/>
      </c>
    </row>
    <row r="3870" ht="20" customHeight="1">
      <c r="A3870" s="28" t="n">
        <v>-18</v>
      </c>
      <c r="B3870" s="28" t="n">
        <v>25</v>
      </c>
      <c r="C3870" s="29" t="n">
        <v>95</v>
      </c>
      <c r="D3870" s="29" t="n">
        <v>2</v>
      </c>
      <c r="E3870" s="30" t="n">
        <v>8</v>
      </c>
      <c r="F3870" s="29" t="n">
        <v>1.5</v>
      </c>
      <c r="G3870" s="28" t="n">
        <v>150</v>
      </c>
      <c r="H3870" s="30" t="inlineStr">
        <is>
          <t>ON</t>
        </is>
      </c>
      <c r="I3870" s="31" t="n">
        <v>604.2334594602274</v>
      </c>
      <c r="J3870" s="31" t="n">
        <v>4012.68388558375</v>
      </c>
      <c r="K3870" s="31" t="n">
        <v>3342.592592592593</v>
      </c>
      <c r="L3870" s="31" t="n">
        <v>150</v>
      </c>
      <c r="M3870" s="31">
        <f>I3870+J3870+K3870+L3870</f>
        <v/>
      </c>
      <c r="N3870" s="31">
        <f>M3870*'Dashboard &amp; Optimisation'!$B$18/('Dashboard &amp; Optimisation'!$B$16/3.6)</f>
        <v/>
      </c>
      <c r="O3870" s="31" t="n">
        <v>815.9655460718892</v>
      </c>
      <c r="P3870" s="32" t="n">
        <v>0.05782853414823173</v>
      </c>
      <c r="Q3870" s="33" t="n">
        <v>13.95434507754346</v>
      </c>
      <c r="R3870" s="31" t="n">
        <v>4350.844933188346</v>
      </c>
      <c r="S3870" s="31">
        <f>R3870*IF(A3870=4, 2.0, 3.0)</f>
        <v/>
      </c>
      <c r="T3870" s="29">
        <f>'Dashboard &amp; Optimisation'!$B$18*U3870</f>
        <v/>
      </c>
      <c r="U3870" s="34">
        <f>MIN(1, S3870/M3870)</f>
        <v/>
      </c>
      <c r="V3870" s="34">
        <f>N3870/(N3870+O3870)</f>
        <v/>
      </c>
      <c r="W3870" s="34">
        <f>U3870*V3870</f>
        <v/>
      </c>
      <c r="X3870" s="32">
        <f>T3870/N3870</f>
        <v/>
      </c>
      <c r="Y3870" s="35">
        <f>IF(W3870=MAXIFS(W$2:W$7201, A$2:A$7201, A3870, B$2:B$7201, B3870), "OPTIMAL", "")</f>
        <v/>
      </c>
    </row>
    <row r="3871" ht="20" customHeight="1">
      <c r="A3871" s="36" t="n">
        <v>-18</v>
      </c>
      <c r="B3871" s="36" t="n">
        <v>25</v>
      </c>
      <c r="C3871" s="37" t="n">
        <v>95</v>
      </c>
      <c r="D3871" s="37" t="n">
        <v>2</v>
      </c>
      <c r="E3871" s="6" t="n">
        <v>8</v>
      </c>
      <c r="F3871" s="37" t="n">
        <v>1.5</v>
      </c>
      <c r="G3871" s="36" t="n">
        <v>150</v>
      </c>
      <c r="H3871" s="6" t="inlineStr">
        <is>
          <t>OFF</t>
        </is>
      </c>
      <c r="I3871" s="38" t="n">
        <v>604.2334594602274</v>
      </c>
      <c r="J3871" s="38" t="n">
        <v>4012.68388558375</v>
      </c>
      <c r="K3871" s="38" t="n">
        <v>3342.592592592593</v>
      </c>
      <c r="L3871" s="38" t="n">
        <v>150</v>
      </c>
      <c r="M3871" s="38">
        <f>I3871+J3871+K3871+L3871</f>
        <v/>
      </c>
      <c r="N3871" s="38">
        <f>M3871*'Dashboard &amp; Optimisation'!$B$18/('Dashboard &amp; Optimisation'!$B$16/3.6)</f>
        <v/>
      </c>
      <c r="O3871" s="38" t="n">
        <v>815.9655460718892</v>
      </c>
      <c r="P3871" s="39" t="n">
        <v>0.2477844464754138</v>
      </c>
      <c r="Q3871" s="40" t="n">
        <v>13.95434507754346</v>
      </c>
      <c r="R3871" s="38" t="n">
        <v>1015.410726425512</v>
      </c>
      <c r="S3871" s="38">
        <f>R3871*IF(A3871=4, 2.0, 3.0)</f>
        <v/>
      </c>
      <c r="T3871" s="37">
        <f>'Dashboard &amp; Optimisation'!$B$18*U3871</f>
        <v/>
      </c>
      <c r="U3871" s="26">
        <f>MIN(1, S3871/M3871)</f>
        <v/>
      </c>
      <c r="V3871" s="26">
        <f>N3871/(N3871+O3871)</f>
        <v/>
      </c>
      <c r="W3871" s="26">
        <f>U3871*V3871</f>
        <v/>
      </c>
      <c r="X3871" s="39">
        <f>T3871/N3871</f>
        <v/>
      </c>
      <c r="Y3871" s="41">
        <f>IF(W3871=MAXIFS(W$2:W$7201, A$2:A$7201, A3871, B$2:B$7201, B3871), "OPTIMAL", "")</f>
        <v/>
      </c>
    </row>
    <row r="3872" ht="20" customHeight="1">
      <c r="A3872" s="28" t="n">
        <v>-18</v>
      </c>
      <c r="B3872" s="28" t="n">
        <v>25</v>
      </c>
      <c r="C3872" s="29" t="n">
        <v>95</v>
      </c>
      <c r="D3872" s="29" t="n">
        <v>2</v>
      </c>
      <c r="E3872" s="30" t="n">
        <v>8</v>
      </c>
      <c r="F3872" s="29" t="n">
        <v>1.5</v>
      </c>
      <c r="G3872" s="28" t="n">
        <v>200</v>
      </c>
      <c r="H3872" s="30" t="inlineStr">
        <is>
          <t>ON</t>
        </is>
      </c>
      <c r="I3872" s="31" t="n">
        <v>604.2334594602274</v>
      </c>
      <c r="J3872" s="31" t="n">
        <v>4012.68388558375</v>
      </c>
      <c r="K3872" s="31" t="n">
        <v>3342.592592592593</v>
      </c>
      <c r="L3872" s="31" t="n">
        <v>150</v>
      </c>
      <c r="M3872" s="31">
        <f>I3872+J3872+K3872+L3872</f>
        <v/>
      </c>
      <c r="N3872" s="31">
        <f>M3872*'Dashboard &amp; Optimisation'!$B$18/('Dashboard &amp; Optimisation'!$B$16/3.6)</f>
        <v/>
      </c>
      <c r="O3872" s="31" t="n">
        <v>815.9655460718892</v>
      </c>
      <c r="P3872" s="32" t="n">
        <v>0.05866619174345224</v>
      </c>
      <c r="Q3872" s="33" t="n">
        <v>13.95434507754346</v>
      </c>
      <c r="R3872" s="31" t="n">
        <v>4288.721959195942</v>
      </c>
      <c r="S3872" s="31">
        <f>R3872*IF(A3872=4, 2.0, 3.0)</f>
        <v/>
      </c>
      <c r="T3872" s="29">
        <f>'Dashboard &amp; Optimisation'!$B$18*U3872</f>
        <v/>
      </c>
      <c r="U3872" s="34">
        <f>MIN(1, S3872/M3872)</f>
        <v/>
      </c>
      <c r="V3872" s="34">
        <f>N3872/(N3872+O3872)</f>
        <v/>
      </c>
      <c r="W3872" s="34">
        <f>U3872*V3872</f>
        <v/>
      </c>
      <c r="X3872" s="32">
        <f>T3872/N3872</f>
        <v/>
      </c>
      <c r="Y3872" s="35">
        <f>IF(W3872=MAXIFS(W$2:W$7201, A$2:A$7201, A3872, B$2:B$7201, B3872), "OPTIMAL", "")</f>
        <v/>
      </c>
    </row>
    <row r="3873" ht="20" customHeight="1">
      <c r="A3873" s="36" t="n">
        <v>-18</v>
      </c>
      <c r="B3873" s="36" t="n">
        <v>25</v>
      </c>
      <c r="C3873" s="37" t="n">
        <v>95</v>
      </c>
      <c r="D3873" s="37" t="n">
        <v>2</v>
      </c>
      <c r="E3873" s="6" t="n">
        <v>8</v>
      </c>
      <c r="F3873" s="37" t="n">
        <v>1.5</v>
      </c>
      <c r="G3873" s="36" t="n">
        <v>200</v>
      </c>
      <c r="H3873" s="6" t="inlineStr">
        <is>
          <t>OFF</t>
        </is>
      </c>
      <c r="I3873" s="38" t="n">
        <v>604.2334594602274</v>
      </c>
      <c r="J3873" s="38" t="n">
        <v>4012.68388558375</v>
      </c>
      <c r="K3873" s="38" t="n">
        <v>3342.592592592593</v>
      </c>
      <c r="L3873" s="38" t="n">
        <v>150</v>
      </c>
      <c r="M3873" s="38">
        <f>I3873+J3873+K3873+L3873</f>
        <v/>
      </c>
      <c r="N3873" s="38">
        <f>M3873*'Dashboard &amp; Optimisation'!$B$18/('Dashboard &amp; Optimisation'!$B$16/3.6)</f>
        <v/>
      </c>
      <c r="O3873" s="38" t="n">
        <v>815.9655460718892</v>
      </c>
      <c r="P3873" s="39" t="n">
        <v>0.2486221040706343</v>
      </c>
      <c r="Q3873" s="40" t="n">
        <v>13.95434507754346</v>
      </c>
      <c r="R3873" s="38" t="n">
        <v>1011.989604597112</v>
      </c>
      <c r="S3873" s="38">
        <f>R3873*IF(A3873=4, 2.0, 3.0)</f>
        <v/>
      </c>
      <c r="T3873" s="37">
        <f>'Dashboard &amp; Optimisation'!$B$18*U3873</f>
        <v/>
      </c>
      <c r="U3873" s="26">
        <f>MIN(1, S3873/M3873)</f>
        <v/>
      </c>
      <c r="V3873" s="26">
        <f>N3873/(N3873+O3873)</f>
        <v/>
      </c>
      <c r="W3873" s="26">
        <f>U3873*V3873</f>
        <v/>
      </c>
      <c r="X3873" s="39">
        <f>T3873/N3873</f>
        <v/>
      </c>
      <c r="Y3873" s="41">
        <f>IF(W3873=MAXIFS(W$2:W$7201, A$2:A$7201, A3873, B$2:B$7201, B3873), "OPTIMAL", "")</f>
        <v/>
      </c>
    </row>
    <row r="3874" ht="20" customHeight="1">
      <c r="A3874" s="28" t="n">
        <v>-18</v>
      </c>
      <c r="B3874" s="28" t="n">
        <v>25</v>
      </c>
      <c r="C3874" s="29" t="n">
        <v>95</v>
      </c>
      <c r="D3874" s="29" t="n">
        <v>2</v>
      </c>
      <c r="E3874" s="30" t="n">
        <v>8</v>
      </c>
      <c r="F3874" s="29" t="n">
        <v>2</v>
      </c>
      <c r="G3874" s="28" t="n">
        <v>50</v>
      </c>
      <c r="H3874" s="30" t="inlineStr">
        <is>
          <t>ON</t>
        </is>
      </c>
      <c r="I3874" s="31" t="n">
        <v>604.2334594602274</v>
      </c>
      <c r="J3874" s="31" t="n">
        <v>4012.68388558375</v>
      </c>
      <c r="K3874" s="31" t="n">
        <v>3342.592592592593</v>
      </c>
      <c r="L3874" s="31" t="n">
        <v>150</v>
      </c>
      <c r="M3874" s="31">
        <f>I3874+J3874+K3874+L3874</f>
        <v/>
      </c>
      <c r="N3874" s="31">
        <f>M3874*'Dashboard &amp; Optimisation'!$B$18/('Dashboard &amp; Optimisation'!$B$16/3.6)</f>
        <v/>
      </c>
      <c r="O3874" s="31" t="n">
        <v>979.1329770175803</v>
      </c>
      <c r="P3874" s="32" t="n">
        <v>0.05500836065059025</v>
      </c>
      <c r="Q3874" s="33" t="n">
        <v>18.53912677005794</v>
      </c>
      <c r="R3874" s="31" t="n">
        <v>4686.36960332098</v>
      </c>
      <c r="S3874" s="31">
        <f>R3874*IF(A3874=4, 2.0, 3.0)</f>
        <v/>
      </c>
      <c r="T3874" s="29">
        <f>'Dashboard &amp; Optimisation'!$B$18*U3874</f>
        <v/>
      </c>
      <c r="U3874" s="34">
        <f>MIN(1, S3874/M3874)</f>
        <v/>
      </c>
      <c r="V3874" s="34">
        <f>N3874/(N3874+O3874)</f>
        <v/>
      </c>
      <c r="W3874" s="34">
        <f>U3874*V3874</f>
        <v/>
      </c>
      <c r="X3874" s="32">
        <f>T3874/N3874</f>
        <v/>
      </c>
      <c r="Y3874" s="35">
        <f>IF(W3874=MAXIFS(W$2:W$7201, A$2:A$7201, A3874, B$2:B$7201, B3874), "OPTIMAL", "")</f>
        <v/>
      </c>
    </row>
    <row r="3875" ht="20" customHeight="1">
      <c r="A3875" s="36" t="n">
        <v>-18</v>
      </c>
      <c r="B3875" s="36" t="n">
        <v>25</v>
      </c>
      <c r="C3875" s="37" t="n">
        <v>95</v>
      </c>
      <c r="D3875" s="37" t="n">
        <v>2</v>
      </c>
      <c r="E3875" s="6" t="n">
        <v>8</v>
      </c>
      <c r="F3875" s="37" t="n">
        <v>2</v>
      </c>
      <c r="G3875" s="36" t="n">
        <v>50</v>
      </c>
      <c r="H3875" s="6" t="inlineStr">
        <is>
          <t>OFF</t>
        </is>
      </c>
      <c r="I3875" s="38" t="n">
        <v>604.2334594602274</v>
      </c>
      <c r="J3875" s="38" t="n">
        <v>4012.68388558375</v>
      </c>
      <c r="K3875" s="38" t="n">
        <v>3342.592592592593</v>
      </c>
      <c r="L3875" s="38" t="n">
        <v>150</v>
      </c>
      <c r="M3875" s="38">
        <f>I3875+J3875+K3875+L3875</f>
        <v/>
      </c>
      <c r="N3875" s="38">
        <f>M3875*'Dashboard &amp; Optimisation'!$B$18/('Dashboard &amp; Optimisation'!$B$16/3.6)</f>
        <v/>
      </c>
      <c r="O3875" s="38" t="n">
        <v>979.1329770175803</v>
      </c>
      <c r="P3875" s="39" t="n">
        <v>0.2464165120213152</v>
      </c>
      <c r="Q3875" s="40" t="n">
        <v>18.53912677005794</v>
      </c>
      <c r="R3875" s="38" t="n">
        <v>1046.153551833186</v>
      </c>
      <c r="S3875" s="38">
        <f>R3875*IF(A3875=4, 2.0, 3.0)</f>
        <v/>
      </c>
      <c r="T3875" s="37">
        <f>'Dashboard &amp; Optimisation'!$B$18*U3875</f>
        <v/>
      </c>
      <c r="U3875" s="26">
        <f>MIN(1, S3875/M3875)</f>
        <v/>
      </c>
      <c r="V3875" s="26">
        <f>N3875/(N3875+O3875)</f>
        <v/>
      </c>
      <c r="W3875" s="26">
        <f>U3875*V3875</f>
        <v/>
      </c>
      <c r="X3875" s="39">
        <f>T3875/N3875</f>
        <v/>
      </c>
      <c r="Y3875" s="41">
        <f>IF(W3875=MAXIFS(W$2:W$7201, A$2:A$7201, A3875, B$2:B$7201, B3875), "OPTIMAL", "")</f>
        <v/>
      </c>
    </row>
    <row r="3876" ht="20" customHeight="1">
      <c r="A3876" s="28" t="n">
        <v>-18</v>
      </c>
      <c r="B3876" s="28" t="n">
        <v>25</v>
      </c>
      <c r="C3876" s="29" t="n">
        <v>95</v>
      </c>
      <c r="D3876" s="29" t="n">
        <v>2</v>
      </c>
      <c r="E3876" s="30" t="n">
        <v>8</v>
      </c>
      <c r="F3876" s="29" t="n">
        <v>2</v>
      </c>
      <c r="G3876" s="28" t="n">
        <v>100</v>
      </c>
      <c r="H3876" s="30" t="inlineStr">
        <is>
          <t>ON</t>
        </is>
      </c>
      <c r="I3876" s="31" t="n">
        <v>604.2334594602274</v>
      </c>
      <c r="J3876" s="31" t="n">
        <v>4012.68388558375</v>
      </c>
      <c r="K3876" s="31" t="n">
        <v>3342.592592592593</v>
      </c>
      <c r="L3876" s="31" t="n">
        <v>150</v>
      </c>
      <c r="M3876" s="31">
        <f>I3876+J3876+K3876+L3876</f>
        <v/>
      </c>
      <c r="N3876" s="31">
        <f>M3876*'Dashboard &amp; Optimisation'!$B$18/('Dashboard &amp; Optimisation'!$B$16/3.6)</f>
        <v/>
      </c>
      <c r="O3876" s="31" t="n">
        <v>979.1329770175803</v>
      </c>
      <c r="P3876" s="32" t="n">
        <v>0.05584601824581075</v>
      </c>
      <c r="Q3876" s="33" t="n">
        <v>18.53912677005794</v>
      </c>
      <c r="R3876" s="31" t="n">
        <v>4616.076801514527</v>
      </c>
      <c r="S3876" s="31">
        <f>R3876*IF(A3876=4, 2.0, 3.0)</f>
        <v/>
      </c>
      <c r="T3876" s="29">
        <f>'Dashboard &amp; Optimisation'!$B$18*U3876</f>
        <v/>
      </c>
      <c r="U3876" s="34">
        <f>MIN(1, S3876/M3876)</f>
        <v/>
      </c>
      <c r="V3876" s="34">
        <f>N3876/(N3876+O3876)</f>
        <v/>
      </c>
      <c r="W3876" s="34">
        <f>U3876*V3876</f>
        <v/>
      </c>
      <c r="X3876" s="32">
        <f>T3876/N3876</f>
        <v/>
      </c>
      <c r="Y3876" s="35">
        <f>IF(W3876=MAXIFS(W$2:W$7201, A$2:A$7201, A3876, B$2:B$7201, B3876), "OPTIMAL", "")</f>
        <v/>
      </c>
    </row>
    <row r="3877" ht="20" customHeight="1">
      <c r="A3877" s="36" t="n">
        <v>-18</v>
      </c>
      <c r="B3877" s="36" t="n">
        <v>25</v>
      </c>
      <c r="C3877" s="37" t="n">
        <v>95</v>
      </c>
      <c r="D3877" s="37" t="n">
        <v>2</v>
      </c>
      <c r="E3877" s="6" t="n">
        <v>8</v>
      </c>
      <c r="F3877" s="37" t="n">
        <v>2</v>
      </c>
      <c r="G3877" s="36" t="n">
        <v>100</v>
      </c>
      <c r="H3877" s="6" t="inlineStr">
        <is>
          <t>OFF</t>
        </is>
      </c>
      <c r="I3877" s="38" t="n">
        <v>604.2334594602274</v>
      </c>
      <c r="J3877" s="38" t="n">
        <v>4012.68388558375</v>
      </c>
      <c r="K3877" s="38" t="n">
        <v>3342.592592592593</v>
      </c>
      <c r="L3877" s="38" t="n">
        <v>150</v>
      </c>
      <c r="M3877" s="38">
        <f>I3877+J3877+K3877+L3877</f>
        <v/>
      </c>
      <c r="N3877" s="38">
        <f>M3877*'Dashboard &amp; Optimisation'!$B$18/('Dashboard &amp; Optimisation'!$B$16/3.6)</f>
        <v/>
      </c>
      <c r="O3877" s="38" t="n">
        <v>979.1329770175803</v>
      </c>
      <c r="P3877" s="39" t="n">
        <v>0.2472541696165357</v>
      </c>
      <c r="Q3877" s="40" t="n">
        <v>18.53912677005794</v>
      </c>
      <c r="R3877" s="38" t="n">
        <v>1042.609350860483</v>
      </c>
      <c r="S3877" s="38">
        <f>R3877*IF(A3877=4, 2.0, 3.0)</f>
        <v/>
      </c>
      <c r="T3877" s="37">
        <f>'Dashboard &amp; Optimisation'!$B$18*U3877</f>
        <v/>
      </c>
      <c r="U3877" s="26">
        <f>MIN(1, S3877/M3877)</f>
        <v/>
      </c>
      <c r="V3877" s="26">
        <f>N3877/(N3877+O3877)</f>
        <v/>
      </c>
      <c r="W3877" s="26">
        <f>U3877*V3877</f>
        <v/>
      </c>
      <c r="X3877" s="39">
        <f>T3877/N3877</f>
        <v/>
      </c>
      <c r="Y3877" s="41">
        <f>IF(W3877=MAXIFS(W$2:W$7201, A$2:A$7201, A3877, B$2:B$7201, B3877), "OPTIMAL", "")</f>
        <v/>
      </c>
    </row>
    <row r="3878" ht="20" customHeight="1">
      <c r="A3878" s="28" t="n">
        <v>-18</v>
      </c>
      <c r="B3878" s="28" t="n">
        <v>25</v>
      </c>
      <c r="C3878" s="29" t="n">
        <v>95</v>
      </c>
      <c r="D3878" s="29" t="n">
        <v>2</v>
      </c>
      <c r="E3878" s="30" t="n">
        <v>8</v>
      </c>
      <c r="F3878" s="29" t="n">
        <v>2</v>
      </c>
      <c r="G3878" s="28" t="n">
        <v>150</v>
      </c>
      <c r="H3878" s="30" t="inlineStr">
        <is>
          <t>ON</t>
        </is>
      </c>
      <c r="I3878" s="31" t="n">
        <v>604.2334594602274</v>
      </c>
      <c r="J3878" s="31" t="n">
        <v>4012.68388558375</v>
      </c>
      <c r="K3878" s="31" t="n">
        <v>3342.592592592593</v>
      </c>
      <c r="L3878" s="31" t="n">
        <v>150</v>
      </c>
      <c r="M3878" s="31">
        <f>I3878+J3878+K3878+L3878</f>
        <v/>
      </c>
      <c r="N3878" s="31">
        <f>M3878*'Dashboard &amp; Optimisation'!$B$18/('Dashboard &amp; Optimisation'!$B$16/3.6)</f>
        <v/>
      </c>
      <c r="O3878" s="31" t="n">
        <v>979.1329770175803</v>
      </c>
      <c r="P3878" s="32" t="n">
        <v>0.05668367584103125</v>
      </c>
      <c r="Q3878" s="33" t="n">
        <v>18.53912677005794</v>
      </c>
      <c r="R3878" s="31" t="n">
        <v>4547.861539615247</v>
      </c>
      <c r="S3878" s="31">
        <f>R3878*IF(A3878=4, 2.0, 3.0)</f>
        <v/>
      </c>
      <c r="T3878" s="29">
        <f>'Dashboard &amp; Optimisation'!$B$18*U3878</f>
        <v/>
      </c>
      <c r="U3878" s="34">
        <f>MIN(1, S3878/M3878)</f>
        <v/>
      </c>
      <c r="V3878" s="34">
        <f>N3878/(N3878+O3878)</f>
        <v/>
      </c>
      <c r="W3878" s="34">
        <f>U3878*V3878</f>
        <v/>
      </c>
      <c r="X3878" s="32">
        <f>T3878/N3878</f>
        <v/>
      </c>
      <c r="Y3878" s="35">
        <f>IF(W3878=MAXIFS(W$2:W$7201, A$2:A$7201, A3878, B$2:B$7201, B3878), "OPTIMAL", "")</f>
        <v/>
      </c>
    </row>
    <row r="3879" ht="20" customHeight="1">
      <c r="A3879" s="36" t="n">
        <v>-18</v>
      </c>
      <c r="B3879" s="36" t="n">
        <v>25</v>
      </c>
      <c r="C3879" s="37" t="n">
        <v>95</v>
      </c>
      <c r="D3879" s="37" t="n">
        <v>2</v>
      </c>
      <c r="E3879" s="6" t="n">
        <v>8</v>
      </c>
      <c r="F3879" s="37" t="n">
        <v>2</v>
      </c>
      <c r="G3879" s="36" t="n">
        <v>150</v>
      </c>
      <c r="H3879" s="6" t="inlineStr">
        <is>
          <t>OFF</t>
        </is>
      </c>
      <c r="I3879" s="38" t="n">
        <v>604.2334594602274</v>
      </c>
      <c r="J3879" s="38" t="n">
        <v>4012.68388558375</v>
      </c>
      <c r="K3879" s="38" t="n">
        <v>3342.592592592593</v>
      </c>
      <c r="L3879" s="38" t="n">
        <v>150</v>
      </c>
      <c r="M3879" s="38">
        <f>I3879+J3879+K3879+L3879</f>
        <v/>
      </c>
      <c r="N3879" s="38">
        <f>M3879*'Dashboard &amp; Optimisation'!$B$18/('Dashboard &amp; Optimisation'!$B$16/3.6)</f>
        <v/>
      </c>
      <c r="O3879" s="38" t="n">
        <v>979.1329770175803</v>
      </c>
      <c r="P3879" s="39" t="n">
        <v>0.2480918272117562</v>
      </c>
      <c r="Q3879" s="40" t="n">
        <v>18.53912677005794</v>
      </c>
      <c r="R3879" s="38" t="n">
        <v>1039.089083178103</v>
      </c>
      <c r="S3879" s="38">
        <f>R3879*IF(A3879=4, 2.0, 3.0)</f>
        <v/>
      </c>
      <c r="T3879" s="37">
        <f>'Dashboard &amp; Optimisation'!$B$18*U3879</f>
        <v/>
      </c>
      <c r="U3879" s="26">
        <f>MIN(1, S3879/M3879)</f>
        <v/>
      </c>
      <c r="V3879" s="26">
        <f>N3879/(N3879+O3879)</f>
        <v/>
      </c>
      <c r="W3879" s="26">
        <f>U3879*V3879</f>
        <v/>
      </c>
      <c r="X3879" s="39">
        <f>T3879/N3879</f>
        <v/>
      </c>
      <c r="Y3879" s="41">
        <f>IF(W3879=MAXIFS(W$2:W$7201, A$2:A$7201, A3879, B$2:B$7201, B3879), "OPTIMAL", "")</f>
        <v/>
      </c>
    </row>
    <row r="3880" ht="20" customHeight="1">
      <c r="A3880" s="28" t="n">
        <v>-18</v>
      </c>
      <c r="B3880" s="28" t="n">
        <v>25</v>
      </c>
      <c r="C3880" s="29" t="n">
        <v>95</v>
      </c>
      <c r="D3880" s="29" t="n">
        <v>2</v>
      </c>
      <c r="E3880" s="30" t="n">
        <v>8</v>
      </c>
      <c r="F3880" s="29" t="n">
        <v>2</v>
      </c>
      <c r="G3880" s="28" t="n">
        <v>200</v>
      </c>
      <c r="H3880" s="30" t="inlineStr">
        <is>
          <t>ON</t>
        </is>
      </c>
      <c r="I3880" s="31" t="n">
        <v>604.2334594602274</v>
      </c>
      <c r="J3880" s="31" t="n">
        <v>4012.68388558375</v>
      </c>
      <c r="K3880" s="31" t="n">
        <v>3342.592592592593</v>
      </c>
      <c r="L3880" s="31" t="n">
        <v>150</v>
      </c>
      <c r="M3880" s="31">
        <f>I3880+J3880+K3880+L3880</f>
        <v/>
      </c>
      <c r="N3880" s="31">
        <f>M3880*'Dashboard &amp; Optimisation'!$B$18/('Dashboard &amp; Optimisation'!$B$16/3.6)</f>
        <v/>
      </c>
      <c r="O3880" s="31" t="n">
        <v>979.1329770175803</v>
      </c>
      <c r="P3880" s="32" t="n">
        <v>0.05752133343625176</v>
      </c>
      <c r="Q3880" s="33" t="n">
        <v>18.53912677005794</v>
      </c>
      <c r="R3880" s="31" t="n">
        <v>4481.633054754202</v>
      </c>
      <c r="S3880" s="31">
        <f>R3880*IF(A3880=4, 2.0, 3.0)</f>
        <v/>
      </c>
      <c r="T3880" s="29">
        <f>'Dashboard &amp; Optimisation'!$B$18*U3880</f>
        <v/>
      </c>
      <c r="U3880" s="34">
        <f>MIN(1, S3880/M3880)</f>
        <v/>
      </c>
      <c r="V3880" s="34">
        <f>N3880/(N3880+O3880)</f>
        <v/>
      </c>
      <c r="W3880" s="34">
        <f>U3880*V3880</f>
        <v/>
      </c>
      <c r="X3880" s="32">
        <f>T3880/N3880</f>
        <v/>
      </c>
      <c r="Y3880" s="35">
        <f>IF(W3880=MAXIFS(W$2:W$7201, A$2:A$7201, A3880, B$2:B$7201, B3880), "OPTIMAL", "")</f>
        <v/>
      </c>
    </row>
    <row r="3881" ht="20" customHeight="1">
      <c r="A3881" s="36" t="n">
        <v>-18</v>
      </c>
      <c r="B3881" s="36" t="n">
        <v>25</v>
      </c>
      <c r="C3881" s="37" t="n">
        <v>95</v>
      </c>
      <c r="D3881" s="37" t="n">
        <v>2</v>
      </c>
      <c r="E3881" s="6" t="n">
        <v>8</v>
      </c>
      <c r="F3881" s="37" t="n">
        <v>2</v>
      </c>
      <c r="G3881" s="36" t="n">
        <v>200</v>
      </c>
      <c r="H3881" s="6" t="inlineStr">
        <is>
          <t>OFF</t>
        </is>
      </c>
      <c r="I3881" s="38" t="n">
        <v>604.2334594602274</v>
      </c>
      <c r="J3881" s="38" t="n">
        <v>4012.68388558375</v>
      </c>
      <c r="K3881" s="38" t="n">
        <v>3342.592592592593</v>
      </c>
      <c r="L3881" s="38" t="n">
        <v>150</v>
      </c>
      <c r="M3881" s="38">
        <f>I3881+J3881+K3881+L3881</f>
        <v/>
      </c>
      <c r="N3881" s="38">
        <f>M3881*'Dashboard &amp; Optimisation'!$B$18/('Dashboard &amp; Optimisation'!$B$16/3.6)</f>
        <v/>
      </c>
      <c r="O3881" s="38" t="n">
        <v>979.1329770175803</v>
      </c>
      <c r="P3881" s="39" t="n">
        <v>0.2489294848069767</v>
      </c>
      <c r="Q3881" s="40" t="n">
        <v>18.53912677005794</v>
      </c>
      <c r="R3881" s="38" t="n">
        <v>1035.592507176631</v>
      </c>
      <c r="S3881" s="38">
        <f>R3881*IF(A3881=4, 2.0, 3.0)</f>
        <v/>
      </c>
      <c r="T3881" s="37">
        <f>'Dashboard &amp; Optimisation'!$B$18*U3881</f>
        <v/>
      </c>
      <c r="U3881" s="26">
        <f>MIN(1, S3881/M3881)</f>
        <v/>
      </c>
      <c r="V3881" s="26">
        <f>N3881/(N3881+O3881)</f>
        <v/>
      </c>
      <c r="W3881" s="26">
        <f>U3881*V3881</f>
        <v/>
      </c>
      <c r="X3881" s="39">
        <f>T3881/N3881</f>
        <v/>
      </c>
      <c r="Y3881" s="41">
        <f>IF(W3881=MAXIFS(W$2:W$7201, A$2:A$7201, A3881, B$2:B$7201, B3881), "OPTIMAL", "")</f>
        <v/>
      </c>
    </row>
    <row r="3882" ht="20" customHeight="1">
      <c r="A3882" s="28" t="n">
        <v>-18</v>
      </c>
      <c r="B3882" s="28" t="n">
        <v>25</v>
      </c>
      <c r="C3882" s="29" t="n">
        <v>95</v>
      </c>
      <c r="D3882" s="29" t="n">
        <v>3</v>
      </c>
      <c r="E3882" s="30" t="n">
        <v>0</v>
      </c>
      <c r="F3882" s="29" t="n">
        <v>0</v>
      </c>
      <c r="G3882" s="28" t="n">
        <v>50</v>
      </c>
      <c r="H3882" s="30" t="inlineStr">
        <is>
          <t>ON</t>
        </is>
      </c>
      <c r="I3882" s="31" t="n">
        <v>604.2334594602274</v>
      </c>
      <c r="J3882" s="31" t="n">
        <v>4012.68388558375</v>
      </c>
      <c r="K3882" s="31" t="n">
        <v>3342.592592592593</v>
      </c>
      <c r="L3882" s="31" t="n">
        <v>150</v>
      </c>
      <c r="M3882" s="31">
        <f>I3882+J3882+K3882+L3882</f>
        <v/>
      </c>
      <c r="N3882" s="31">
        <f>M3882*'Dashboard &amp; Optimisation'!$B$18/('Dashboard &amp; Optimisation'!$B$16/3.6)</f>
        <v/>
      </c>
      <c r="O3882" s="31" t="n">
        <v>574.4450500957452</v>
      </c>
      <c r="P3882" s="32" t="n">
        <v>0.4842167405327927</v>
      </c>
      <c r="Q3882" s="33" t="n">
        <v>0.2</v>
      </c>
      <c r="R3882" s="31" t="n">
        <v>506.740916612462</v>
      </c>
      <c r="S3882" s="31">
        <f>R3882*IF(A3882=4, 2.0, 3.0)</f>
        <v/>
      </c>
      <c r="T3882" s="29">
        <f>'Dashboard &amp; Optimisation'!$B$18*U3882</f>
        <v/>
      </c>
      <c r="U3882" s="34">
        <f>MIN(1, S3882/M3882)</f>
        <v/>
      </c>
      <c r="V3882" s="34">
        <f>N3882/(N3882+O3882)</f>
        <v/>
      </c>
      <c r="W3882" s="34">
        <f>U3882*V3882</f>
        <v/>
      </c>
      <c r="X3882" s="32">
        <f>T3882/N3882</f>
        <v/>
      </c>
      <c r="Y3882" s="35">
        <f>IF(W3882=MAXIFS(W$2:W$7201, A$2:A$7201, A3882, B$2:B$7201, B3882), "OPTIMAL", "")</f>
        <v/>
      </c>
    </row>
    <row r="3883" ht="20" customHeight="1">
      <c r="A3883" s="36" t="n">
        <v>-18</v>
      </c>
      <c r="B3883" s="36" t="n">
        <v>25</v>
      </c>
      <c r="C3883" s="37" t="n">
        <v>95</v>
      </c>
      <c r="D3883" s="37" t="n">
        <v>3</v>
      </c>
      <c r="E3883" s="6" t="n">
        <v>0</v>
      </c>
      <c r="F3883" s="37" t="n">
        <v>0</v>
      </c>
      <c r="G3883" s="36" t="n">
        <v>50</v>
      </c>
      <c r="H3883" s="6" t="inlineStr">
        <is>
          <t>OFF</t>
        </is>
      </c>
      <c r="I3883" s="38" t="n">
        <v>604.2334594602274</v>
      </c>
      <c r="J3883" s="38" t="n">
        <v>4012.68388558375</v>
      </c>
      <c r="K3883" s="38" t="n">
        <v>3342.592592592593</v>
      </c>
      <c r="L3883" s="38" t="n">
        <v>150</v>
      </c>
      <c r="M3883" s="38">
        <f>I3883+J3883+K3883+L3883</f>
        <v/>
      </c>
      <c r="N3883" s="38">
        <f>M3883*'Dashboard &amp; Optimisation'!$B$18/('Dashboard &amp; Optimisation'!$B$16/3.6)</f>
        <v/>
      </c>
      <c r="O3883" s="38" t="n">
        <v>574.4450500957452</v>
      </c>
      <c r="P3883" s="39" t="n">
        <v>0.8192797786209935</v>
      </c>
      <c r="Q3883" s="40" t="n">
        <v>0.2</v>
      </c>
      <c r="R3883" s="38" t="n">
        <v>299.4977312264381</v>
      </c>
      <c r="S3883" s="38">
        <f>R3883*IF(A3883=4, 2.0, 3.0)</f>
        <v/>
      </c>
      <c r="T3883" s="37">
        <f>'Dashboard &amp; Optimisation'!$B$18*U3883</f>
        <v/>
      </c>
      <c r="U3883" s="26">
        <f>MIN(1, S3883/M3883)</f>
        <v/>
      </c>
      <c r="V3883" s="26">
        <f>N3883/(N3883+O3883)</f>
        <v/>
      </c>
      <c r="W3883" s="26">
        <f>U3883*V3883</f>
        <v/>
      </c>
      <c r="X3883" s="39">
        <f>T3883/N3883</f>
        <v/>
      </c>
      <c r="Y3883" s="41">
        <f>IF(W3883=MAXIFS(W$2:W$7201, A$2:A$7201, A3883, B$2:B$7201, B3883), "OPTIMAL", "")</f>
        <v/>
      </c>
    </row>
    <row r="3884" ht="20" customHeight="1">
      <c r="A3884" s="28" t="n">
        <v>-18</v>
      </c>
      <c r="B3884" s="28" t="n">
        <v>25</v>
      </c>
      <c r="C3884" s="29" t="n">
        <v>95</v>
      </c>
      <c r="D3884" s="29" t="n">
        <v>3</v>
      </c>
      <c r="E3884" s="30" t="n">
        <v>0</v>
      </c>
      <c r="F3884" s="29" t="n">
        <v>0</v>
      </c>
      <c r="G3884" s="28" t="n">
        <v>100</v>
      </c>
      <c r="H3884" s="30" t="inlineStr">
        <is>
          <t>ON</t>
        </is>
      </c>
      <c r="I3884" s="31" t="n">
        <v>604.2334594602274</v>
      </c>
      <c r="J3884" s="31" t="n">
        <v>4012.68388558375</v>
      </c>
      <c r="K3884" s="31" t="n">
        <v>3342.592592592593</v>
      </c>
      <c r="L3884" s="31" t="n">
        <v>150</v>
      </c>
      <c r="M3884" s="31">
        <f>I3884+J3884+K3884+L3884</f>
        <v/>
      </c>
      <c r="N3884" s="31">
        <f>M3884*'Dashboard &amp; Optimisation'!$B$18/('Dashboard &amp; Optimisation'!$B$16/3.6)</f>
        <v/>
      </c>
      <c r="O3884" s="31" t="n">
        <v>574.4450500957452</v>
      </c>
      <c r="P3884" s="32" t="n">
        <v>0.4850543981280133</v>
      </c>
      <c r="Q3884" s="33" t="n">
        <v>0.2</v>
      </c>
      <c r="R3884" s="31" t="n">
        <v>505.8658078014757</v>
      </c>
      <c r="S3884" s="31">
        <f>R3884*IF(A3884=4, 2.0, 3.0)</f>
        <v/>
      </c>
      <c r="T3884" s="29">
        <f>'Dashboard &amp; Optimisation'!$B$18*U3884</f>
        <v/>
      </c>
      <c r="U3884" s="34">
        <f>MIN(1, S3884/M3884)</f>
        <v/>
      </c>
      <c r="V3884" s="34">
        <f>N3884/(N3884+O3884)</f>
        <v/>
      </c>
      <c r="W3884" s="34">
        <f>U3884*V3884</f>
        <v/>
      </c>
      <c r="X3884" s="32">
        <f>T3884/N3884</f>
        <v/>
      </c>
      <c r="Y3884" s="35">
        <f>IF(W3884=MAXIFS(W$2:W$7201, A$2:A$7201, A3884, B$2:B$7201, B3884), "OPTIMAL", "")</f>
        <v/>
      </c>
    </row>
    <row r="3885" ht="20" customHeight="1">
      <c r="A3885" s="36" t="n">
        <v>-18</v>
      </c>
      <c r="B3885" s="36" t="n">
        <v>25</v>
      </c>
      <c r="C3885" s="37" t="n">
        <v>95</v>
      </c>
      <c r="D3885" s="37" t="n">
        <v>3</v>
      </c>
      <c r="E3885" s="6" t="n">
        <v>0</v>
      </c>
      <c r="F3885" s="37" t="n">
        <v>0</v>
      </c>
      <c r="G3885" s="36" t="n">
        <v>100</v>
      </c>
      <c r="H3885" s="6" t="inlineStr">
        <is>
          <t>OFF</t>
        </is>
      </c>
      <c r="I3885" s="38" t="n">
        <v>604.2334594602274</v>
      </c>
      <c r="J3885" s="38" t="n">
        <v>4012.68388558375</v>
      </c>
      <c r="K3885" s="38" t="n">
        <v>3342.592592592593</v>
      </c>
      <c r="L3885" s="38" t="n">
        <v>150</v>
      </c>
      <c r="M3885" s="38">
        <f>I3885+J3885+K3885+L3885</f>
        <v/>
      </c>
      <c r="N3885" s="38">
        <f>M3885*'Dashboard &amp; Optimisation'!$B$18/('Dashboard &amp; Optimisation'!$B$16/3.6)</f>
        <v/>
      </c>
      <c r="O3885" s="38" t="n">
        <v>574.4450500957452</v>
      </c>
      <c r="P3885" s="39" t="n">
        <v>0.820117436216214</v>
      </c>
      <c r="Q3885" s="40" t="n">
        <v>0.2</v>
      </c>
      <c r="R3885" s="38" t="n">
        <v>299.1918280249764</v>
      </c>
      <c r="S3885" s="38">
        <f>R3885*IF(A3885=4, 2.0, 3.0)</f>
        <v/>
      </c>
      <c r="T3885" s="37">
        <f>'Dashboard &amp; Optimisation'!$B$18*U3885</f>
        <v/>
      </c>
      <c r="U3885" s="26">
        <f>MIN(1, S3885/M3885)</f>
        <v/>
      </c>
      <c r="V3885" s="26">
        <f>N3885/(N3885+O3885)</f>
        <v/>
      </c>
      <c r="W3885" s="26">
        <f>U3885*V3885</f>
        <v/>
      </c>
      <c r="X3885" s="39">
        <f>T3885/N3885</f>
        <v/>
      </c>
      <c r="Y3885" s="41">
        <f>IF(W3885=MAXIFS(W$2:W$7201, A$2:A$7201, A3885, B$2:B$7201, B3885), "OPTIMAL", "")</f>
        <v/>
      </c>
    </row>
    <row r="3886" ht="20" customHeight="1">
      <c r="A3886" s="28" t="n">
        <v>-18</v>
      </c>
      <c r="B3886" s="28" t="n">
        <v>25</v>
      </c>
      <c r="C3886" s="29" t="n">
        <v>95</v>
      </c>
      <c r="D3886" s="29" t="n">
        <v>3</v>
      </c>
      <c r="E3886" s="30" t="n">
        <v>0</v>
      </c>
      <c r="F3886" s="29" t="n">
        <v>0</v>
      </c>
      <c r="G3886" s="28" t="n">
        <v>150</v>
      </c>
      <c r="H3886" s="30" t="inlineStr">
        <is>
          <t>ON</t>
        </is>
      </c>
      <c r="I3886" s="31" t="n">
        <v>604.2334594602274</v>
      </c>
      <c r="J3886" s="31" t="n">
        <v>4012.68388558375</v>
      </c>
      <c r="K3886" s="31" t="n">
        <v>3342.592592592593</v>
      </c>
      <c r="L3886" s="31" t="n">
        <v>150</v>
      </c>
      <c r="M3886" s="31">
        <f>I3886+J3886+K3886+L3886</f>
        <v/>
      </c>
      <c r="N3886" s="31">
        <f>M3886*'Dashboard &amp; Optimisation'!$B$18/('Dashboard &amp; Optimisation'!$B$16/3.6)</f>
        <v/>
      </c>
      <c r="O3886" s="31" t="n">
        <v>574.4450500957452</v>
      </c>
      <c r="P3886" s="32" t="n">
        <v>0.4858920557232337</v>
      </c>
      <c r="Q3886" s="33" t="n">
        <v>0.2</v>
      </c>
      <c r="R3886" s="31" t="n">
        <v>504.993716292516</v>
      </c>
      <c r="S3886" s="31">
        <f>R3886*IF(A3886=4, 2.0, 3.0)</f>
        <v/>
      </c>
      <c r="T3886" s="29">
        <f>'Dashboard &amp; Optimisation'!$B$18*U3886</f>
        <v/>
      </c>
      <c r="U3886" s="34">
        <f>MIN(1, S3886/M3886)</f>
        <v/>
      </c>
      <c r="V3886" s="34">
        <f>N3886/(N3886+O3886)</f>
        <v/>
      </c>
      <c r="W3886" s="34">
        <f>U3886*V3886</f>
        <v/>
      </c>
      <c r="X3886" s="32">
        <f>T3886/N3886</f>
        <v/>
      </c>
      <c r="Y3886" s="35">
        <f>IF(W3886=MAXIFS(W$2:W$7201, A$2:A$7201, A3886, B$2:B$7201, B3886), "OPTIMAL", "")</f>
        <v/>
      </c>
    </row>
    <row r="3887" ht="20" customHeight="1">
      <c r="A3887" s="36" t="n">
        <v>-18</v>
      </c>
      <c r="B3887" s="36" t="n">
        <v>25</v>
      </c>
      <c r="C3887" s="37" t="n">
        <v>95</v>
      </c>
      <c r="D3887" s="37" t="n">
        <v>3</v>
      </c>
      <c r="E3887" s="6" t="n">
        <v>0</v>
      </c>
      <c r="F3887" s="37" t="n">
        <v>0</v>
      </c>
      <c r="G3887" s="36" t="n">
        <v>150</v>
      </c>
      <c r="H3887" s="6" t="inlineStr">
        <is>
          <t>OFF</t>
        </is>
      </c>
      <c r="I3887" s="38" t="n">
        <v>604.2334594602274</v>
      </c>
      <c r="J3887" s="38" t="n">
        <v>4012.68388558375</v>
      </c>
      <c r="K3887" s="38" t="n">
        <v>3342.592592592593</v>
      </c>
      <c r="L3887" s="38" t="n">
        <v>150</v>
      </c>
      <c r="M3887" s="38">
        <f>I3887+J3887+K3887+L3887</f>
        <v/>
      </c>
      <c r="N3887" s="38">
        <f>M3887*'Dashboard &amp; Optimisation'!$B$18/('Dashboard &amp; Optimisation'!$B$16/3.6)</f>
        <v/>
      </c>
      <c r="O3887" s="38" t="n">
        <v>574.4450500957452</v>
      </c>
      <c r="P3887" s="39" t="n">
        <v>0.8209550938114345</v>
      </c>
      <c r="Q3887" s="40" t="n">
        <v>0.2</v>
      </c>
      <c r="R3887" s="38" t="n">
        <v>298.8865490772455</v>
      </c>
      <c r="S3887" s="38">
        <f>R3887*IF(A3887=4, 2.0, 3.0)</f>
        <v/>
      </c>
      <c r="T3887" s="37">
        <f>'Dashboard &amp; Optimisation'!$B$18*U3887</f>
        <v/>
      </c>
      <c r="U3887" s="26">
        <f>MIN(1, S3887/M3887)</f>
        <v/>
      </c>
      <c r="V3887" s="26">
        <f>N3887/(N3887+O3887)</f>
        <v/>
      </c>
      <c r="W3887" s="26">
        <f>U3887*V3887</f>
        <v/>
      </c>
      <c r="X3887" s="39">
        <f>T3887/N3887</f>
        <v/>
      </c>
      <c r="Y3887" s="41">
        <f>IF(W3887=MAXIFS(W$2:W$7201, A$2:A$7201, A3887, B$2:B$7201, B3887), "OPTIMAL", "")</f>
        <v/>
      </c>
    </row>
    <row r="3888" ht="20" customHeight="1">
      <c r="A3888" s="28" t="n">
        <v>-18</v>
      </c>
      <c r="B3888" s="28" t="n">
        <v>25</v>
      </c>
      <c r="C3888" s="29" t="n">
        <v>95</v>
      </c>
      <c r="D3888" s="29" t="n">
        <v>3</v>
      </c>
      <c r="E3888" s="30" t="n">
        <v>0</v>
      </c>
      <c r="F3888" s="29" t="n">
        <v>0</v>
      </c>
      <c r="G3888" s="28" t="n">
        <v>200</v>
      </c>
      <c r="H3888" s="30" t="inlineStr">
        <is>
          <t>ON</t>
        </is>
      </c>
      <c r="I3888" s="31" t="n">
        <v>604.2334594602274</v>
      </c>
      <c r="J3888" s="31" t="n">
        <v>4012.68388558375</v>
      </c>
      <c r="K3888" s="31" t="n">
        <v>3342.592592592593</v>
      </c>
      <c r="L3888" s="31" t="n">
        <v>150</v>
      </c>
      <c r="M3888" s="31">
        <f>I3888+J3888+K3888+L3888</f>
        <v/>
      </c>
      <c r="N3888" s="31">
        <f>M3888*'Dashboard &amp; Optimisation'!$B$18/('Dashboard &amp; Optimisation'!$B$16/3.6)</f>
        <v/>
      </c>
      <c r="O3888" s="31" t="n">
        <v>574.4450500957452</v>
      </c>
      <c r="P3888" s="32" t="n">
        <v>0.4867297133184543</v>
      </c>
      <c r="Q3888" s="33" t="n">
        <v>0.2</v>
      </c>
      <c r="R3888" s="31" t="n">
        <v>504.124626507331</v>
      </c>
      <c r="S3888" s="31">
        <f>R3888*IF(A3888=4, 2.0, 3.0)</f>
        <v/>
      </c>
      <c r="T3888" s="29">
        <f>'Dashboard &amp; Optimisation'!$B$18*U3888</f>
        <v/>
      </c>
      <c r="U3888" s="34">
        <f>MIN(1, S3888/M3888)</f>
        <v/>
      </c>
      <c r="V3888" s="34">
        <f>N3888/(N3888+O3888)</f>
        <v/>
      </c>
      <c r="W3888" s="34">
        <f>U3888*V3888</f>
        <v/>
      </c>
      <c r="X3888" s="32">
        <f>T3888/N3888</f>
        <v/>
      </c>
      <c r="Y3888" s="35">
        <f>IF(W3888=MAXIFS(W$2:W$7201, A$2:A$7201, A3888, B$2:B$7201, B3888), "OPTIMAL", "")</f>
        <v/>
      </c>
    </row>
    <row r="3889" ht="20" customHeight="1">
      <c r="A3889" s="36" t="n">
        <v>-18</v>
      </c>
      <c r="B3889" s="36" t="n">
        <v>25</v>
      </c>
      <c r="C3889" s="37" t="n">
        <v>95</v>
      </c>
      <c r="D3889" s="37" t="n">
        <v>3</v>
      </c>
      <c r="E3889" s="6" t="n">
        <v>0</v>
      </c>
      <c r="F3889" s="37" t="n">
        <v>0</v>
      </c>
      <c r="G3889" s="36" t="n">
        <v>200</v>
      </c>
      <c r="H3889" s="6" t="inlineStr">
        <is>
          <t>OFF</t>
        </is>
      </c>
      <c r="I3889" s="38" t="n">
        <v>604.2334594602274</v>
      </c>
      <c r="J3889" s="38" t="n">
        <v>4012.68388558375</v>
      </c>
      <c r="K3889" s="38" t="n">
        <v>3342.592592592593</v>
      </c>
      <c r="L3889" s="38" t="n">
        <v>150</v>
      </c>
      <c r="M3889" s="38">
        <f>I3889+J3889+K3889+L3889</f>
        <v/>
      </c>
      <c r="N3889" s="38">
        <f>M3889*'Dashboard &amp; Optimisation'!$B$18/('Dashboard &amp; Optimisation'!$B$16/3.6)</f>
        <v/>
      </c>
      <c r="O3889" s="38" t="n">
        <v>574.4450500957452</v>
      </c>
      <c r="P3889" s="39" t="n">
        <v>0.821792751406655</v>
      </c>
      <c r="Q3889" s="40" t="n">
        <v>0.2</v>
      </c>
      <c r="R3889" s="38" t="n">
        <v>298.5818924743305</v>
      </c>
      <c r="S3889" s="38">
        <f>R3889*IF(A3889=4, 2.0, 3.0)</f>
        <v/>
      </c>
      <c r="T3889" s="37">
        <f>'Dashboard &amp; Optimisation'!$B$18*U3889</f>
        <v/>
      </c>
      <c r="U3889" s="26">
        <f>MIN(1, S3889/M3889)</f>
        <v/>
      </c>
      <c r="V3889" s="26">
        <f>N3889/(N3889+O3889)</f>
        <v/>
      </c>
      <c r="W3889" s="26">
        <f>U3889*V3889</f>
        <v/>
      </c>
      <c r="X3889" s="39">
        <f>T3889/N3889</f>
        <v/>
      </c>
      <c r="Y3889" s="41">
        <f>IF(W3889=MAXIFS(W$2:W$7201, A$2:A$7201, A3889, B$2:B$7201, B3889), "OPTIMAL", "")</f>
        <v/>
      </c>
    </row>
    <row r="3890" ht="20" customHeight="1">
      <c r="A3890" s="28" t="n">
        <v>-18</v>
      </c>
      <c r="B3890" s="28" t="n">
        <v>25</v>
      </c>
      <c r="C3890" s="29" t="n">
        <v>95</v>
      </c>
      <c r="D3890" s="29" t="n">
        <v>3</v>
      </c>
      <c r="E3890" s="30" t="n">
        <v>4</v>
      </c>
      <c r="F3890" s="29" t="n">
        <v>1.5</v>
      </c>
      <c r="G3890" s="28" t="n">
        <v>50</v>
      </c>
      <c r="H3890" s="30" t="inlineStr">
        <is>
          <t>ON</t>
        </is>
      </c>
      <c r="I3890" s="31" t="n">
        <v>604.2334594602274</v>
      </c>
      <c r="J3890" s="31" t="n">
        <v>4012.68388558375</v>
      </c>
      <c r="K3890" s="31" t="n">
        <v>3342.592592592593</v>
      </c>
      <c r="L3890" s="31" t="n">
        <v>150</v>
      </c>
      <c r="M3890" s="31">
        <f>I3890+J3890+K3890+L3890</f>
        <v/>
      </c>
      <c r="N3890" s="31">
        <f>M3890*'Dashboard &amp; Optimisation'!$B$18/('Dashboard &amp; Optimisation'!$B$16/3.6)</f>
        <v/>
      </c>
      <c r="O3890" s="31" t="n">
        <v>803.1578038515216</v>
      </c>
      <c r="P3890" s="32" t="n">
        <v>0.07451889713104047</v>
      </c>
      <c r="Q3890" s="33" t="n">
        <v>7.231715741890194</v>
      </c>
      <c r="R3890" s="31" t="n">
        <v>3409.829473314099</v>
      </c>
      <c r="S3890" s="31">
        <f>R3890*IF(A3890=4, 2.0, 3.0)</f>
        <v/>
      </c>
      <c r="T3890" s="29">
        <f>'Dashboard &amp; Optimisation'!$B$18*U3890</f>
        <v/>
      </c>
      <c r="U3890" s="34">
        <f>MIN(1, S3890/M3890)</f>
        <v/>
      </c>
      <c r="V3890" s="34">
        <f>N3890/(N3890+O3890)</f>
        <v/>
      </c>
      <c r="W3890" s="34">
        <f>U3890*V3890</f>
        <v/>
      </c>
      <c r="X3890" s="32">
        <f>T3890/N3890</f>
        <v/>
      </c>
      <c r="Y3890" s="35">
        <f>IF(W3890=MAXIFS(W$2:W$7201, A$2:A$7201, A3890, B$2:B$7201, B3890), "OPTIMAL", "")</f>
        <v/>
      </c>
    </row>
    <row r="3891" ht="20" customHeight="1">
      <c r="A3891" s="36" t="n">
        <v>-18</v>
      </c>
      <c r="B3891" s="36" t="n">
        <v>25</v>
      </c>
      <c r="C3891" s="37" t="n">
        <v>95</v>
      </c>
      <c r="D3891" s="37" t="n">
        <v>3</v>
      </c>
      <c r="E3891" s="6" t="n">
        <v>4</v>
      </c>
      <c r="F3891" s="37" t="n">
        <v>1.5</v>
      </c>
      <c r="G3891" s="36" t="n">
        <v>50</v>
      </c>
      <c r="H3891" s="6" t="inlineStr">
        <is>
          <t>OFF</t>
        </is>
      </c>
      <c r="I3891" s="38" t="n">
        <v>604.2334594602274</v>
      </c>
      <c r="J3891" s="38" t="n">
        <v>4012.68388558375</v>
      </c>
      <c r="K3891" s="38" t="n">
        <v>3342.592592592593</v>
      </c>
      <c r="L3891" s="38" t="n">
        <v>150</v>
      </c>
      <c r="M3891" s="38">
        <f>I3891+J3891+K3891+L3891</f>
        <v/>
      </c>
      <c r="N3891" s="38">
        <f>M3891*'Dashboard &amp; Optimisation'!$B$18/('Dashboard &amp; Optimisation'!$B$16/3.6)</f>
        <v/>
      </c>
      <c r="O3891" s="38" t="n">
        <v>803.1578038515216</v>
      </c>
      <c r="P3891" s="39" t="n">
        <v>0.3169765411262968</v>
      </c>
      <c r="Q3891" s="40" t="n">
        <v>7.231715741890194</v>
      </c>
      <c r="R3891" s="38" t="n">
        <v>801.6262997047485</v>
      </c>
      <c r="S3891" s="38">
        <f>R3891*IF(A3891=4, 2.0, 3.0)</f>
        <v/>
      </c>
      <c r="T3891" s="37">
        <f>'Dashboard &amp; Optimisation'!$B$18*U3891</f>
        <v/>
      </c>
      <c r="U3891" s="26">
        <f>MIN(1, S3891/M3891)</f>
        <v/>
      </c>
      <c r="V3891" s="26">
        <f>N3891/(N3891+O3891)</f>
        <v/>
      </c>
      <c r="W3891" s="26">
        <f>U3891*V3891</f>
        <v/>
      </c>
      <c r="X3891" s="39">
        <f>T3891/N3891</f>
        <v/>
      </c>
      <c r="Y3891" s="41">
        <f>IF(W3891=MAXIFS(W$2:W$7201, A$2:A$7201, A3891, B$2:B$7201, B3891), "OPTIMAL", "")</f>
        <v/>
      </c>
    </row>
    <row r="3892" ht="20" customHeight="1">
      <c r="A3892" s="28" t="n">
        <v>-18</v>
      </c>
      <c r="B3892" s="28" t="n">
        <v>25</v>
      </c>
      <c r="C3892" s="29" t="n">
        <v>95</v>
      </c>
      <c r="D3892" s="29" t="n">
        <v>3</v>
      </c>
      <c r="E3892" s="30" t="n">
        <v>4</v>
      </c>
      <c r="F3892" s="29" t="n">
        <v>1.5</v>
      </c>
      <c r="G3892" s="28" t="n">
        <v>100</v>
      </c>
      <c r="H3892" s="30" t="inlineStr">
        <is>
          <t>ON</t>
        </is>
      </c>
      <c r="I3892" s="31" t="n">
        <v>604.2334594602274</v>
      </c>
      <c r="J3892" s="31" t="n">
        <v>4012.68388558375</v>
      </c>
      <c r="K3892" s="31" t="n">
        <v>3342.592592592593</v>
      </c>
      <c r="L3892" s="31" t="n">
        <v>150</v>
      </c>
      <c r="M3892" s="31">
        <f>I3892+J3892+K3892+L3892</f>
        <v/>
      </c>
      <c r="N3892" s="31">
        <f>M3892*'Dashboard &amp; Optimisation'!$B$18/('Dashboard &amp; Optimisation'!$B$16/3.6)</f>
        <v/>
      </c>
      <c r="O3892" s="31" t="n">
        <v>803.1578038515216</v>
      </c>
      <c r="P3892" s="32" t="n">
        <v>0.07535655472626097</v>
      </c>
      <c r="Q3892" s="33" t="n">
        <v>7.231715741890194</v>
      </c>
      <c r="R3892" s="31" t="n">
        <v>3371.926074371514</v>
      </c>
      <c r="S3892" s="31">
        <f>R3892*IF(A3892=4, 2.0, 3.0)</f>
        <v/>
      </c>
      <c r="T3892" s="29">
        <f>'Dashboard &amp; Optimisation'!$B$18*U3892</f>
        <v/>
      </c>
      <c r="U3892" s="34">
        <f>MIN(1, S3892/M3892)</f>
        <v/>
      </c>
      <c r="V3892" s="34">
        <f>N3892/(N3892+O3892)</f>
        <v/>
      </c>
      <c r="W3892" s="34">
        <f>U3892*V3892</f>
        <v/>
      </c>
      <c r="X3892" s="32">
        <f>T3892/N3892</f>
        <v/>
      </c>
      <c r="Y3892" s="35">
        <f>IF(W3892=MAXIFS(W$2:W$7201, A$2:A$7201, A3892, B$2:B$7201, B3892), "OPTIMAL", "")</f>
        <v/>
      </c>
    </row>
    <row r="3893" ht="20" customHeight="1">
      <c r="A3893" s="36" t="n">
        <v>-18</v>
      </c>
      <c r="B3893" s="36" t="n">
        <v>25</v>
      </c>
      <c r="C3893" s="37" t="n">
        <v>95</v>
      </c>
      <c r="D3893" s="37" t="n">
        <v>3</v>
      </c>
      <c r="E3893" s="6" t="n">
        <v>4</v>
      </c>
      <c r="F3893" s="37" t="n">
        <v>1.5</v>
      </c>
      <c r="G3893" s="36" t="n">
        <v>100</v>
      </c>
      <c r="H3893" s="6" t="inlineStr">
        <is>
          <t>OFF</t>
        </is>
      </c>
      <c r="I3893" s="38" t="n">
        <v>604.2334594602274</v>
      </c>
      <c r="J3893" s="38" t="n">
        <v>4012.68388558375</v>
      </c>
      <c r="K3893" s="38" t="n">
        <v>3342.592592592593</v>
      </c>
      <c r="L3893" s="38" t="n">
        <v>150</v>
      </c>
      <c r="M3893" s="38">
        <f>I3893+J3893+K3893+L3893</f>
        <v/>
      </c>
      <c r="N3893" s="38">
        <f>M3893*'Dashboard &amp; Optimisation'!$B$18/('Dashboard &amp; Optimisation'!$B$16/3.6)</f>
        <v/>
      </c>
      <c r="O3893" s="38" t="n">
        <v>803.1578038515216</v>
      </c>
      <c r="P3893" s="39" t="n">
        <v>0.3178141987215173</v>
      </c>
      <c r="Q3893" s="40" t="n">
        <v>7.231715741890194</v>
      </c>
      <c r="R3893" s="38" t="n">
        <v>799.5134666054803</v>
      </c>
      <c r="S3893" s="38">
        <f>R3893*IF(A3893=4, 2.0, 3.0)</f>
        <v/>
      </c>
      <c r="T3893" s="37">
        <f>'Dashboard &amp; Optimisation'!$B$18*U3893</f>
        <v/>
      </c>
      <c r="U3893" s="26">
        <f>MIN(1, S3893/M3893)</f>
        <v/>
      </c>
      <c r="V3893" s="26">
        <f>N3893/(N3893+O3893)</f>
        <v/>
      </c>
      <c r="W3893" s="26">
        <f>U3893*V3893</f>
        <v/>
      </c>
      <c r="X3893" s="39">
        <f>T3893/N3893</f>
        <v/>
      </c>
      <c r="Y3893" s="41">
        <f>IF(W3893=MAXIFS(W$2:W$7201, A$2:A$7201, A3893, B$2:B$7201, B3893), "OPTIMAL", "")</f>
        <v/>
      </c>
    </row>
    <row r="3894" ht="20" customHeight="1">
      <c r="A3894" s="28" t="n">
        <v>-18</v>
      </c>
      <c r="B3894" s="28" t="n">
        <v>25</v>
      </c>
      <c r="C3894" s="29" t="n">
        <v>95</v>
      </c>
      <c r="D3894" s="29" t="n">
        <v>3</v>
      </c>
      <c r="E3894" s="30" t="n">
        <v>4</v>
      </c>
      <c r="F3894" s="29" t="n">
        <v>1.5</v>
      </c>
      <c r="G3894" s="28" t="n">
        <v>150</v>
      </c>
      <c r="H3894" s="30" t="inlineStr">
        <is>
          <t>ON</t>
        </is>
      </c>
      <c r="I3894" s="31" t="n">
        <v>604.2334594602274</v>
      </c>
      <c r="J3894" s="31" t="n">
        <v>4012.68388558375</v>
      </c>
      <c r="K3894" s="31" t="n">
        <v>3342.592592592593</v>
      </c>
      <c r="L3894" s="31" t="n">
        <v>150</v>
      </c>
      <c r="M3894" s="31">
        <f>I3894+J3894+K3894+L3894</f>
        <v/>
      </c>
      <c r="N3894" s="31">
        <f>M3894*'Dashboard &amp; Optimisation'!$B$18/('Dashboard &amp; Optimisation'!$B$16/3.6)</f>
        <v/>
      </c>
      <c r="O3894" s="31" t="n">
        <v>803.1578038515216</v>
      </c>
      <c r="P3894" s="32" t="n">
        <v>0.07619421232148148</v>
      </c>
      <c r="Q3894" s="33" t="n">
        <v>7.231715741890194</v>
      </c>
      <c r="R3894" s="31" t="n">
        <v>3334.856073899535</v>
      </c>
      <c r="S3894" s="31">
        <f>R3894*IF(A3894=4, 2.0, 3.0)</f>
        <v/>
      </c>
      <c r="T3894" s="29">
        <f>'Dashboard &amp; Optimisation'!$B$18*U3894</f>
        <v/>
      </c>
      <c r="U3894" s="34">
        <f>MIN(1, S3894/M3894)</f>
        <v/>
      </c>
      <c r="V3894" s="34">
        <f>N3894/(N3894+O3894)</f>
        <v/>
      </c>
      <c r="W3894" s="34">
        <f>U3894*V3894</f>
        <v/>
      </c>
      <c r="X3894" s="32">
        <f>T3894/N3894</f>
        <v/>
      </c>
      <c r="Y3894" s="35">
        <f>IF(W3894=MAXIFS(W$2:W$7201, A$2:A$7201, A3894, B$2:B$7201, B3894), "OPTIMAL", "")</f>
        <v/>
      </c>
    </row>
    <row r="3895" ht="20" customHeight="1">
      <c r="A3895" s="36" t="n">
        <v>-18</v>
      </c>
      <c r="B3895" s="36" t="n">
        <v>25</v>
      </c>
      <c r="C3895" s="37" t="n">
        <v>95</v>
      </c>
      <c r="D3895" s="37" t="n">
        <v>3</v>
      </c>
      <c r="E3895" s="6" t="n">
        <v>4</v>
      </c>
      <c r="F3895" s="37" t="n">
        <v>1.5</v>
      </c>
      <c r="G3895" s="36" t="n">
        <v>150</v>
      </c>
      <c r="H3895" s="6" t="inlineStr">
        <is>
          <t>OFF</t>
        </is>
      </c>
      <c r="I3895" s="38" t="n">
        <v>604.2334594602274</v>
      </c>
      <c r="J3895" s="38" t="n">
        <v>4012.68388558375</v>
      </c>
      <c r="K3895" s="38" t="n">
        <v>3342.592592592593</v>
      </c>
      <c r="L3895" s="38" t="n">
        <v>150</v>
      </c>
      <c r="M3895" s="38">
        <f>I3895+J3895+K3895+L3895</f>
        <v/>
      </c>
      <c r="N3895" s="38">
        <f>M3895*'Dashboard &amp; Optimisation'!$B$18/('Dashboard &amp; Optimisation'!$B$16/3.6)</f>
        <v/>
      </c>
      <c r="O3895" s="38" t="n">
        <v>803.1578038515216</v>
      </c>
      <c r="P3895" s="39" t="n">
        <v>0.3186518563167378</v>
      </c>
      <c r="Q3895" s="40" t="n">
        <v>7.231715741890194</v>
      </c>
      <c r="R3895" s="38" t="n">
        <v>797.4117417464936</v>
      </c>
      <c r="S3895" s="38">
        <f>R3895*IF(A3895=4, 2.0, 3.0)</f>
        <v/>
      </c>
      <c r="T3895" s="37">
        <f>'Dashboard &amp; Optimisation'!$B$18*U3895</f>
        <v/>
      </c>
      <c r="U3895" s="26">
        <f>MIN(1, S3895/M3895)</f>
        <v/>
      </c>
      <c r="V3895" s="26">
        <f>N3895/(N3895+O3895)</f>
        <v/>
      </c>
      <c r="W3895" s="26">
        <f>U3895*V3895</f>
        <v/>
      </c>
      <c r="X3895" s="39">
        <f>T3895/N3895</f>
        <v/>
      </c>
      <c r="Y3895" s="41">
        <f>IF(W3895=MAXIFS(W$2:W$7201, A$2:A$7201, A3895, B$2:B$7201, B3895), "OPTIMAL", "")</f>
        <v/>
      </c>
    </row>
    <row r="3896" ht="20" customHeight="1">
      <c r="A3896" s="28" t="n">
        <v>-18</v>
      </c>
      <c r="B3896" s="28" t="n">
        <v>25</v>
      </c>
      <c r="C3896" s="29" t="n">
        <v>95</v>
      </c>
      <c r="D3896" s="29" t="n">
        <v>3</v>
      </c>
      <c r="E3896" s="30" t="n">
        <v>4</v>
      </c>
      <c r="F3896" s="29" t="n">
        <v>1.5</v>
      </c>
      <c r="G3896" s="28" t="n">
        <v>200</v>
      </c>
      <c r="H3896" s="30" t="inlineStr">
        <is>
          <t>ON</t>
        </is>
      </c>
      <c r="I3896" s="31" t="n">
        <v>604.2334594602274</v>
      </c>
      <c r="J3896" s="31" t="n">
        <v>4012.68388558375</v>
      </c>
      <c r="K3896" s="31" t="n">
        <v>3342.592592592593</v>
      </c>
      <c r="L3896" s="31" t="n">
        <v>150</v>
      </c>
      <c r="M3896" s="31">
        <f>I3896+J3896+K3896+L3896</f>
        <v/>
      </c>
      <c r="N3896" s="31">
        <f>M3896*'Dashboard &amp; Optimisation'!$B$18/('Dashboard &amp; Optimisation'!$B$16/3.6)</f>
        <v/>
      </c>
      <c r="O3896" s="31" t="n">
        <v>803.1578038515216</v>
      </c>
      <c r="P3896" s="32" t="n">
        <v>0.07703186991670198</v>
      </c>
      <c r="Q3896" s="33" t="n">
        <v>7.231715741890194</v>
      </c>
      <c r="R3896" s="31" t="n">
        <v>3298.592284349964</v>
      </c>
      <c r="S3896" s="31">
        <f>R3896*IF(A3896=4, 2.0, 3.0)</f>
        <v/>
      </c>
      <c r="T3896" s="29">
        <f>'Dashboard &amp; Optimisation'!$B$18*U3896</f>
        <v/>
      </c>
      <c r="U3896" s="34">
        <f>MIN(1, S3896/M3896)</f>
        <v/>
      </c>
      <c r="V3896" s="34">
        <f>N3896/(N3896+O3896)</f>
        <v/>
      </c>
      <c r="W3896" s="34">
        <f>U3896*V3896</f>
        <v/>
      </c>
      <c r="X3896" s="32">
        <f>T3896/N3896</f>
        <v/>
      </c>
      <c r="Y3896" s="35">
        <f>IF(W3896=MAXIFS(W$2:W$7201, A$2:A$7201, A3896, B$2:B$7201, B3896), "OPTIMAL", "")</f>
        <v/>
      </c>
    </row>
    <row r="3897" ht="20" customHeight="1">
      <c r="A3897" s="36" t="n">
        <v>-18</v>
      </c>
      <c r="B3897" s="36" t="n">
        <v>25</v>
      </c>
      <c r="C3897" s="37" t="n">
        <v>95</v>
      </c>
      <c r="D3897" s="37" t="n">
        <v>3</v>
      </c>
      <c r="E3897" s="6" t="n">
        <v>4</v>
      </c>
      <c r="F3897" s="37" t="n">
        <v>1.5</v>
      </c>
      <c r="G3897" s="36" t="n">
        <v>200</v>
      </c>
      <c r="H3897" s="6" t="inlineStr">
        <is>
          <t>OFF</t>
        </is>
      </c>
      <c r="I3897" s="38" t="n">
        <v>604.2334594602274</v>
      </c>
      <c r="J3897" s="38" t="n">
        <v>4012.68388558375</v>
      </c>
      <c r="K3897" s="38" t="n">
        <v>3342.592592592593</v>
      </c>
      <c r="L3897" s="38" t="n">
        <v>150</v>
      </c>
      <c r="M3897" s="38">
        <f>I3897+J3897+K3897+L3897</f>
        <v/>
      </c>
      <c r="N3897" s="38">
        <f>M3897*'Dashboard &amp; Optimisation'!$B$18/('Dashboard &amp; Optimisation'!$B$16/3.6)</f>
        <v/>
      </c>
      <c r="O3897" s="38" t="n">
        <v>803.1578038515216</v>
      </c>
      <c r="P3897" s="39" t="n">
        <v>0.3194895139119583</v>
      </c>
      <c r="Q3897" s="40" t="n">
        <v>7.231715741890194</v>
      </c>
      <c r="R3897" s="38" t="n">
        <v>795.3210377549502</v>
      </c>
      <c r="S3897" s="38">
        <f>R3897*IF(A3897=4, 2.0, 3.0)</f>
        <v/>
      </c>
      <c r="T3897" s="37">
        <f>'Dashboard &amp; Optimisation'!$B$18*U3897</f>
        <v/>
      </c>
      <c r="U3897" s="26">
        <f>MIN(1, S3897/M3897)</f>
        <v/>
      </c>
      <c r="V3897" s="26">
        <f>N3897/(N3897+O3897)</f>
        <v/>
      </c>
      <c r="W3897" s="26">
        <f>U3897*V3897</f>
        <v/>
      </c>
      <c r="X3897" s="39">
        <f>T3897/N3897</f>
        <v/>
      </c>
      <c r="Y3897" s="41">
        <f>IF(W3897=MAXIFS(W$2:W$7201, A$2:A$7201, A3897, B$2:B$7201, B3897), "OPTIMAL", "")</f>
        <v/>
      </c>
    </row>
    <row r="3898" ht="20" customHeight="1">
      <c r="A3898" s="28" t="n">
        <v>-18</v>
      </c>
      <c r="B3898" s="28" t="n">
        <v>25</v>
      </c>
      <c r="C3898" s="29" t="n">
        <v>95</v>
      </c>
      <c r="D3898" s="29" t="n">
        <v>3</v>
      </c>
      <c r="E3898" s="30" t="n">
        <v>4</v>
      </c>
      <c r="F3898" s="29" t="n">
        <v>2</v>
      </c>
      <c r="G3898" s="28" t="n">
        <v>50</v>
      </c>
      <c r="H3898" s="30" t="inlineStr">
        <is>
          <t>ON</t>
        </is>
      </c>
      <c r="I3898" s="31" t="n">
        <v>604.2334594602274</v>
      </c>
      <c r="J3898" s="31" t="n">
        <v>4012.68388558375</v>
      </c>
      <c r="K3898" s="31" t="n">
        <v>3342.592592592593</v>
      </c>
      <c r="L3898" s="31" t="n">
        <v>150</v>
      </c>
      <c r="M3898" s="31">
        <f>I3898+J3898+K3898+L3898</f>
        <v/>
      </c>
      <c r="N3898" s="31">
        <f>M3898*'Dashboard &amp; Optimisation'!$B$18/('Dashboard &amp; Optimisation'!$B$16/3.6)</f>
        <v/>
      </c>
      <c r="O3898" s="31" t="n">
        <v>883.0529397710635</v>
      </c>
      <c r="P3898" s="32" t="n">
        <v>0.0720397923747365</v>
      </c>
      <c r="Q3898" s="33" t="n">
        <v>9.575620989186925</v>
      </c>
      <c r="R3898" s="31" t="n">
        <v>3569.476539230262</v>
      </c>
      <c r="S3898" s="31">
        <f>R3898*IF(A3898=4, 2.0, 3.0)</f>
        <v/>
      </c>
      <c r="T3898" s="29">
        <f>'Dashboard &amp; Optimisation'!$B$18*U3898</f>
        <v/>
      </c>
      <c r="U3898" s="34">
        <f>MIN(1, S3898/M3898)</f>
        <v/>
      </c>
      <c r="V3898" s="34">
        <f>N3898/(N3898+O3898)</f>
        <v/>
      </c>
      <c r="W3898" s="34">
        <f>U3898*V3898</f>
        <v/>
      </c>
      <c r="X3898" s="32">
        <f>T3898/N3898</f>
        <v/>
      </c>
      <c r="Y3898" s="35">
        <f>IF(W3898=MAXIFS(W$2:W$7201, A$2:A$7201, A3898, B$2:B$7201, B3898), "OPTIMAL", "")</f>
        <v/>
      </c>
    </row>
    <row r="3899" ht="20" customHeight="1">
      <c r="A3899" s="36" t="n">
        <v>-18</v>
      </c>
      <c r="B3899" s="36" t="n">
        <v>25</v>
      </c>
      <c r="C3899" s="37" t="n">
        <v>95</v>
      </c>
      <c r="D3899" s="37" t="n">
        <v>3</v>
      </c>
      <c r="E3899" s="6" t="n">
        <v>4</v>
      </c>
      <c r="F3899" s="37" t="n">
        <v>2</v>
      </c>
      <c r="G3899" s="36" t="n">
        <v>50</v>
      </c>
      <c r="H3899" s="6" t="inlineStr">
        <is>
          <t>OFF</t>
        </is>
      </c>
      <c r="I3899" s="38" t="n">
        <v>604.2334594602274</v>
      </c>
      <c r="J3899" s="38" t="n">
        <v>4012.68388558375</v>
      </c>
      <c r="K3899" s="38" t="n">
        <v>3342.592592592593</v>
      </c>
      <c r="L3899" s="38" t="n">
        <v>150</v>
      </c>
      <c r="M3899" s="38">
        <f>I3899+J3899+K3899+L3899</f>
        <v/>
      </c>
      <c r="N3899" s="38">
        <f>M3899*'Dashboard &amp; Optimisation'!$B$18/('Dashboard &amp; Optimisation'!$B$16/3.6)</f>
        <v/>
      </c>
      <c r="O3899" s="38" t="n">
        <v>883.0529397710635</v>
      </c>
      <c r="P3899" s="39" t="n">
        <v>0.3156767788511801</v>
      </c>
      <c r="Q3899" s="40" t="n">
        <v>9.575620989186925</v>
      </c>
      <c r="R3899" s="38" t="n">
        <v>814.5811348824835</v>
      </c>
      <c r="S3899" s="38">
        <f>R3899*IF(A3899=4, 2.0, 3.0)</f>
        <v/>
      </c>
      <c r="T3899" s="37">
        <f>'Dashboard &amp; Optimisation'!$B$18*U3899</f>
        <v/>
      </c>
      <c r="U3899" s="26">
        <f>MIN(1, S3899/M3899)</f>
        <v/>
      </c>
      <c r="V3899" s="26">
        <f>N3899/(N3899+O3899)</f>
        <v/>
      </c>
      <c r="W3899" s="26">
        <f>U3899*V3899</f>
        <v/>
      </c>
      <c r="X3899" s="39">
        <f>T3899/N3899</f>
        <v/>
      </c>
      <c r="Y3899" s="41">
        <f>IF(W3899=MAXIFS(W$2:W$7201, A$2:A$7201, A3899, B$2:B$7201, B3899), "OPTIMAL", "")</f>
        <v/>
      </c>
    </row>
    <row r="3900" ht="20" customHeight="1">
      <c r="A3900" s="28" t="n">
        <v>-18</v>
      </c>
      <c r="B3900" s="28" t="n">
        <v>25</v>
      </c>
      <c r="C3900" s="29" t="n">
        <v>95</v>
      </c>
      <c r="D3900" s="29" t="n">
        <v>3</v>
      </c>
      <c r="E3900" s="30" t="n">
        <v>4</v>
      </c>
      <c r="F3900" s="29" t="n">
        <v>2</v>
      </c>
      <c r="G3900" s="28" t="n">
        <v>100</v>
      </c>
      <c r="H3900" s="30" t="inlineStr">
        <is>
          <t>ON</t>
        </is>
      </c>
      <c r="I3900" s="31" t="n">
        <v>604.2334594602274</v>
      </c>
      <c r="J3900" s="31" t="n">
        <v>4012.68388558375</v>
      </c>
      <c r="K3900" s="31" t="n">
        <v>3342.592592592593</v>
      </c>
      <c r="L3900" s="31" t="n">
        <v>150</v>
      </c>
      <c r="M3900" s="31">
        <f>I3900+J3900+K3900+L3900</f>
        <v/>
      </c>
      <c r="N3900" s="31">
        <f>M3900*'Dashboard &amp; Optimisation'!$B$18/('Dashboard &amp; Optimisation'!$B$16/3.6)</f>
        <v/>
      </c>
      <c r="O3900" s="31" t="n">
        <v>883.0529397710635</v>
      </c>
      <c r="P3900" s="32" t="n">
        <v>0.072877449969957</v>
      </c>
      <c r="Q3900" s="33" t="n">
        <v>9.575620989186925</v>
      </c>
      <c r="R3900" s="31" t="n">
        <v>3528.44877089753</v>
      </c>
      <c r="S3900" s="31">
        <f>R3900*IF(A3900=4, 2.0, 3.0)</f>
        <v/>
      </c>
      <c r="T3900" s="29">
        <f>'Dashboard &amp; Optimisation'!$B$18*U3900</f>
        <v/>
      </c>
      <c r="U3900" s="34">
        <f>MIN(1, S3900/M3900)</f>
        <v/>
      </c>
      <c r="V3900" s="34">
        <f>N3900/(N3900+O3900)</f>
        <v/>
      </c>
      <c r="W3900" s="34">
        <f>U3900*V3900</f>
        <v/>
      </c>
      <c r="X3900" s="32">
        <f>T3900/N3900</f>
        <v/>
      </c>
      <c r="Y3900" s="35">
        <f>IF(W3900=MAXIFS(W$2:W$7201, A$2:A$7201, A3900, B$2:B$7201, B3900), "OPTIMAL", "")</f>
        <v/>
      </c>
    </row>
    <row r="3901" ht="20" customHeight="1">
      <c r="A3901" s="36" t="n">
        <v>-18</v>
      </c>
      <c r="B3901" s="36" t="n">
        <v>25</v>
      </c>
      <c r="C3901" s="37" t="n">
        <v>95</v>
      </c>
      <c r="D3901" s="37" t="n">
        <v>3</v>
      </c>
      <c r="E3901" s="6" t="n">
        <v>4</v>
      </c>
      <c r="F3901" s="37" t="n">
        <v>2</v>
      </c>
      <c r="G3901" s="36" t="n">
        <v>100</v>
      </c>
      <c r="H3901" s="6" t="inlineStr">
        <is>
          <t>OFF</t>
        </is>
      </c>
      <c r="I3901" s="38" t="n">
        <v>604.2334594602274</v>
      </c>
      <c r="J3901" s="38" t="n">
        <v>4012.68388558375</v>
      </c>
      <c r="K3901" s="38" t="n">
        <v>3342.592592592593</v>
      </c>
      <c r="L3901" s="38" t="n">
        <v>150</v>
      </c>
      <c r="M3901" s="38">
        <f>I3901+J3901+K3901+L3901</f>
        <v/>
      </c>
      <c r="N3901" s="38">
        <f>M3901*'Dashboard &amp; Optimisation'!$B$18/('Dashboard &amp; Optimisation'!$B$16/3.6)</f>
        <v/>
      </c>
      <c r="O3901" s="38" t="n">
        <v>883.0529397710635</v>
      </c>
      <c r="P3901" s="39" t="n">
        <v>0.3165144364464006</v>
      </c>
      <c r="Q3901" s="40" t="n">
        <v>9.575620989186925</v>
      </c>
      <c r="R3901" s="38" t="n">
        <v>812.4253404036644</v>
      </c>
      <c r="S3901" s="38">
        <f>R3901*IF(A3901=4, 2.0, 3.0)</f>
        <v/>
      </c>
      <c r="T3901" s="37">
        <f>'Dashboard &amp; Optimisation'!$B$18*U3901</f>
        <v/>
      </c>
      <c r="U3901" s="26">
        <f>MIN(1, S3901/M3901)</f>
        <v/>
      </c>
      <c r="V3901" s="26">
        <f>N3901/(N3901+O3901)</f>
        <v/>
      </c>
      <c r="W3901" s="26">
        <f>U3901*V3901</f>
        <v/>
      </c>
      <c r="X3901" s="39">
        <f>T3901/N3901</f>
        <v/>
      </c>
      <c r="Y3901" s="41">
        <f>IF(W3901=MAXIFS(W$2:W$7201, A$2:A$7201, A3901, B$2:B$7201, B3901), "OPTIMAL", "")</f>
        <v/>
      </c>
    </row>
    <row r="3902" ht="20" customHeight="1">
      <c r="A3902" s="28" t="n">
        <v>-18</v>
      </c>
      <c r="B3902" s="28" t="n">
        <v>25</v>
      </c>
      <c r="C3902" s="29" t="n">
        <v>95</v>
      </c>
      <c r="D3902" s="29" t="n">
        <v>3</v>
      </c>
      <c r="E3902" s="30" t="n">
        <v>4</v>
      </c>
      <c r="F3902" s="29" t="n">
        <v>2</v>
      </c>
      <c r="G3902" s="28" t="n">
        <v>150</v>
      </c>
      <c r="H3902" s="30" t="inlineStr">
        <is>
          <t>ON</t>
        </is>
      </c>
      <c r="I3902" s="31" t="n">
        <v>604.2334594602274</v>
      </c>
      <c r="J3902" s="31" t="n">
        <v>4012.68388558375</v>
      </c>
      <c r="K3902" s="31" t="n">
        <v>3342.592592592593</v>
      </c>
      <c r="L3902" s="31" t="n">
        <v>150</v>
      </c>
      <c r="M3902" s="31">
        <f>I3902+J3902+K3902+L3902</f>
        <v/>
      </c>
      <c r="N3902" s="31">
        <f>M3902*'Dashboard &amp; Optimisation'!$B$18/('Dashboard &amp; Optimisation'!$B$16/3.6)</f>
        <v/>
      </c>
      <c r="O3902" s="31" t="n">
        <v>883.0529397710635</v>
      </c>
      <c r="P3902" s="32" t="n">
        <v>0.07371510756517749</v>
      </c>
      <c r="Q3902" s="33" t="n">
        <v>9.575620989186925</v>
      </c>
      <c r="R3902" s="31" t="n">
        <v>3488.353436170176</v>
      </c>
      <c r="S3902" s="31">
        <f>R3902*IF(A3902=4, 2.0, 3.0)</f>
        <v/>
      </c>
      <c r="T3902" s="29">
        <f>'Dashboard &amp; Optimisation'!$B$18*U3902</f>
        <v/>
      </c>
      <c r="U3902" s="34">
        <f>MIN(1, S3902/M3902)</f>
        <v/>
      </c>
      <c r="V3902" s="34">
        <f>N3902/(N3902+O3902)</f>
        <v/>
      </c>
      <c r="W3902" s="34">
        <f>U3902*V3902</f>
        <v/>
      </c>
      <c r="X3902" s="32">
        <f>T3902/N3902</f>
        <v/>
      </c>
      <c r="Y3902" s="35">
        <f>IF(W3902=MAXIFS(W$2:W$7201, A$2:A$7201, A3902, B$2:B$7201, B3902), "OPTIMAL", "")</f>
        <v/>
      </c>
    </row>
    <row r="3903" ht="20" customHeight="1">
      <c r="A3903" s="36" t="n">
        <v>-18</v>
      </c>
      <c r="B3903" s="36" t="n">
        <v>25</v>
      </c>
      <c r="C3903" s="37" t="n">
        <v>95</v>
      </c>
      <c r="D3903" s="37" t="n">
        <v>3</v>
      </c>
      <c r="E3903" s="6" t="n">
        <v>4</v>
      </c>
      <c r="F3903" s="37" t="n">
        <v>2</v>
      </c>
      <c r="G3903" s="36" t="n">
        <v>150</v>
      </c>
      <c r="H3903" s="6" t="inlineStr">
        <is>
          <t>OFF</t>
        </is>
      </c>
      <c r="I3903" s="38" t="n">
        <v>604.2334594602274</v>
      </c>
      <c r="J3903" s="38" t="n">
        <v>4012.68388558375</v>
      </c>
      <c r="K3903" s="38" t="n">
        <v>3342.592592592593</v>
      </c>
      <c r="L3903" s="38" t="n">
        <v>150</v>
      </c>
      <c r="M3903" s="38">
        <f>I3903+J3903+K3903+L3903</f>
        <v/>
      </c>
      <c r="N3903" s="38">
        <f>M3903*'Dashboard &amp; Optimisation'!$B$18/('Dashboard &amp; Optimisation'!$B$16/3.6)</f>
        <v/>
      </c>
      <c r="O3903" s="38" t="n">
        <v>883.0529397710635</v>
      </c>
      <c r="P3903" s="39" t="n">
        <v>0.3173520940416211</v>
      </c>
      <c r="Q3903" s="40" t="n">
        <v>9.575620989186925</v>
      </c>
      <c r="R3903" s="38" t="n">
        <v>810.2809264555106</v>
      </c>
      <c r="S3903" s="38">
        <f>R3903*IF(A3903=4, 2.0, 3.0)</f>
        <v/>
      </c>
      <c r="T3903" s="37">
        <f>'Dashboard &amp; Optimisation'!$B$18*U3903</f>
        <v/>
      </c>
      <c r="U3903" s="26">
        <f>MIN(1, S3903/M3903)</f>
        <v/>
      </c>
      <c r="V3903" s="26">
        <f>N3903/(N3903+O3903)</f>
        <v/>
      </c>
      <c r="W3903" s="26">
        <f>U3903*V3903</f>
        <v/>
      </c>
      <c r="X3903" s="39">
        <f>T3903/N3903</f>
        <v/>
      </c>
      <c r="Y3903" s="41">
        <f>IF(W3903=MAXIFS(W$2:W$7201, A$2:A$7201, A3903, B$2:B$7201, B3903), "OPTIMAL", "")</f>
        <v/>
      </c>
    </row>
    <row r="3904" ht="20" customHeight="1">
      <c r="A3904" s="28" t="n">
        <v>-18</v>
      </c>
      <c r="B3904" s="28" t="n">
        <v>25</v>
      </c>
      <c r="C3904" s="29" t="n">
        <v>95</v>
      </c>
      <c r="D3904" s="29" t="n">
        <v>3</v>
      </c>
      <c r="E3904" s="30" t="n">
        <v>4</v>
      </c>
      <c r="F3904" s="29" t="n">
        <v>2</v>
      </c>
      <c r="G3904" s="28" t="n">
        <v>200</v>
      </c>
      <c r="H3904" s="30" t="inlineStr">
        <is>
          <t>ON</t>
        </is>
      </c>
      <c r="I3904" s="31" t="n">
        <v>604.2334594602274</v>
      </c>
      <c r="J3904" s="31" t="n">
        <v>4012.68388558375</v>
      </c>
      <c r="K3904" s="31" t="n">
        <v>3342.592592592593</v>
      </c>
      <c r="L3904" s="31" t="n">
        <v>150</v>
      </c>
      <c r="M3904" s="31">
        <f>I3904+J3904+K3904+L3904</f>
        <v/>
      </c>
      <c r="N3904" s="31">
        <f>M3904*'Dashboard &amp; Optimisation'!$B$18/('Dashboard &amp; Optimisation'!$B$16/3.6)</f>
        <v/>
      </c>
      <c r="O3904" s="31" t="n">
        <v>883.0529397710635</v>
      </c>
      <c r="P3904" s="32" t="n">
        <v>0.07455276516039799</v>
      </c>
      <c r="Q3904" s="33" t="n">
        <v>9.575620989186925</v>
      </c>
      <c r="R3904" s="31" t="n">
        <v>3449.159105224371</v>
      </c>
      <c r="S3904" s="31">
        <f>R3904*IF(A3904=4, 2.0, 3.0)</f>
        <v/>
      </c>
      <c r="T3904" s="29">
        <f>'Dashboard &amp; Optimisation'!$B$18*U3904</f>
        <v/>
      </c>
      <c r="U3904" s="34">
        <f>MIN(1, S3904/M3904)</f>
        <v/>
      </c>
      <c r="V3904" s="34">
        <f>N3904/(N3904+O3904)</f>
        <v/>
      </c>
      <c r="W3904" s="34">
        <f>U3904*V3904</f>
        <v/>
      </c>
      <c r="X3904" s="32">
        <f>T3904/N3904</f>
        <v/>
      </c>
      <c r="Y3904" s="35">
        <f>IF(W3904=MAXIFS(W$2:W$7201, A$2:A$7201, A3904, B$2:B$7201, B3904), "OPTIMAL", "")</f>
        <v/>
      </c>
    </row>
    <row r="3905" ht="20" customHeight="1">
      <c r="A3905" s="36" t="n">
        <v>-18</v>
      </c>
      <c r="B3905" s="36" t="n">
        <v>25</v>
      </c>
      <c r="C3905" s="37" t="n">
        <v>95</v>
      </c>
      <c r="D3905" s="37" t="n">
        <v>3</v>
      </c>
      <c r="E3905" s="6" t="n">
        <v>4</v>
      </c>
      <c r="F3905" s="37" t="n">
        <v>2</v>
      </c>
      <c r="G3905" s="36" t="n">
        <v>200</v>
      </c>
      <c r="H3905" s="6" t="inlineStr">
        <is>
          <t>OFF</t>
        </is>
      </c>
      <c r="I3905" s="38" t="n">
        <v>604.2334594602274</v>
      </c>
      <c r="J3905" s="38" t="n">
        <v>4012.68388558375</v>
      </c>
      <c r="K3905" s="38" t="n">
        <v>3342.592592592593</v>
      </c>
      <c r="L3905" s="38" t="n">
        <v>150</v>
      </c>
      <c r="M3905" s="38">
        <f>I3905+J3905+K3905+L3905</f>
        <v/>
      </c>
      <c r="N3905" s="38">
        <f>M3905*'Dashboard &amp; Optimisation'!$B$18/('Dashboard &amp; Optimisation'!$B$16/3.6)</f>
        <v/>
      </c>
      <c r="O3905" s="38" t="n">
        <v>883.0529397710635</v>
      </c>
      <c r="P3905" s="39" t="n">
        <v>0.3181897516368416</v>
      </c>
      <c r="Q3905" s="40" t="n">
        <v>9.575620989186925</v>
      </c>
      <c r="R3905" s="38" t="n">
        <v>808.1478031578047</v>
      </c>
      <c r="S3905" s="38">
        <f>R3905*IF(A3905=4, 2.0, 3.0)</f>
        <v/>
      </c>
      <c r="T3905" s="37">
        <f>'Dashboard &amp; Optimisation'!$B$18*U3905</f>
        <v/>
      </c>
      <c r="U3905" s="26">
        <f>MIN(1, S3905/M3905)</f>
        <v/>
      </c>
      <c r="V3905" s="26">
        <f>N3905/(N3905+O3905)</f>
        <v/>
      </c>
      <c r="W3905" s="26">
        <f>U3905*V3905</f>
        <v/>
      </c>
      <c r="X3905" s="39">
        <f>T3905/N3905</f>
        <v/>
      </c>
      <c r="Y3905" s="41">
        <f>IF(W3905=MAXIFS(W$2:W$7201, A$2:A$7201, A3905, B$2:B$7201, B3905), "OPTIMAL", "")</f>
        <v/>
      </c>
    </row>
    <row r="3906" ht="20" customHeight="1">
      <c r="A3906" s="28" t="n">
        <v>-18</v>
      </c>
      <c r="B3906" s="28" t="n">
        <v>25</v>
      </c>
      <c r="C3906" s="29" t="n">
        <v>95</v>
      </c>
      <c r="D3906" s="29" t="n">
        <v>3</v>
      </c>
      <c r="E3906" s="30" t="n">
        <v>8</v>
      </c>
      <c r="F3906" s="29" t="n">
        <v>1.5</v>
      </c>
      <c r="G3906" s="28" t="n">
        <v>50</v>
      </c>
      <c r="H3906" s="30" t="inlineStr">
        <is>
          <t>ON</t>
        </is>
      </c>
      <c r="I3906" s="31" t="n">
        <v>604.2334594602274</v>
      </c>
      <c r="J3906" s="31" t="n">
        <v>4012.68388558375</v>
      </c>
      <c r="K3906" s="31" t="n">
        <v>3342.592592592593</v>
      </c>
      <c r="L3906" s="31" t="n">
        <v>150</v>
      </c>
      <c r="M3906" s="31">
        <f>I3906+J3906+K3906+L3906</f>
        <v/>
      </c>
      <c r="N3906" s="31">
        <f>M3906*'Dashboard &amp; Optimisation'!$B$18/('Dashboard &amp; Optimisation'!$B$16/3.6)</f>
        <v/>
      </c>
      <c r="O3906" s="31" t="n">
        <v>1048.734057705537</v>
      </c>
      <c r="P3906" s="32" t="n">
        <v>0.05604689554510234</v>
      </c>
      <c r="Q3906" s="33" t="n">
        <v>14.26343148378039</v>
      </c>
      <c r="R3906" s="31" t="n">
        <v>4700.782939445376</v>
      </c>
      <c r="S3906" s="31">
        <f>R3906*IF(A3906=4, 2.0, 3.0)</f>
        <v/>
      </c>
      <c r="T3906" s="29">
        <f>'Dashboard &amp; Optimisation'!$B$18*U3906</f>
        <v/>
      </c>
      <c r="U3906" s="34">
        <f>MIN(1, S3906/M3906)</f>
        <v/>
      </c>
      <c r="V3906" s="34">
        <f>N3906/(N3906+O3906)</f>
        <v/>
      </c>
      <c r="W3906" s="34">
        <f>U3906*V3906</f>
        <v/>
      </c>
      <c r="X3906" s="32">
        <f>T3906/N3906</f>
        <v/>
      </c>
      <c r="Y3906" s="35">
        <f>IF(W3906=MAXIFS(W$2:W$7201, A$2:A$7201, A3906, B$2:B$7201, B3906), "OPTIMAL", "")</f>
        <v/>
      </c>
    </row>
    <row r="3907" ht="20" customHeight="1">
      <c r="A3907" s="36" t="n">
        <v>-18</v>
      </c>
      <c r="B3907" s="36" t="n">
        <v>25</v>
      </c>
      <c r="C3907" s="37" t="n">
        <v>95</v>
      </c>
      <c r="D3907" s="37" t="n">
        <v>3</v>
      </c>
      <c r="E3907" s="6" t="n">
        <v>8</v>
      </c>
      <c r="F3907" s="37" t="n">
        <v>1.5</v>
      </c>
      <c r="G3907" s="36" t="n">
        <v>50</v>
      </c>
      <c r="H3907" s="6" t="inlineStr">
        <is>
          <t>OFF</t>
        </is>
      </c>
      <c r="I3907" s="38" t="n">
        <v>604.2334594602274</v>
      </c>
      <c r="J3907" s="38" t="n">
        <v>4012.68388558375</v>
      </c>
      <c r="K3907" s="38" t="n">
        <v>3342.592592592593</v>
      </c>
      <c r="L3907" s="38" t="n">
        <v>150</v>
      </c>
      <c r="M3907" s="38">
        <f>I3907+J3907+K3907+L3907</f>
        <v/>
      </c>
      <c r="N3907" s="38">
        <f>M3907*'Dashboard &amp; Optimisation'!$B$18/('Dashboard &amp; Optimisation'!$B$16/3.6)</f>
        <v/>
      </c>
      <c r="O3907" s="38" t="n">
        <v>1048.734057705537</v>
      </c>
      <c r="P3907" s="39" t="n">
        <v>0.2460028078722845</v>
      </c>
      <c r="Q3907" s="40" t="n">
        <v>14.26343148378039</v>
      </c>
      <c r="R3907" s="38" t="n">
        <v>1070.980826056567</v>
      </c>
      <c r="S3907" s="38">
        <f>R3907*IF(A3907=4, 2.0, 3.0)</f>
        <v/>
      </c>
      <c r="T3907" s="37">
        <f>'Dashboard &amp; Optimisation'!$B$18*U3907</f>
        <v/>
      </c>
      <c r="U3907" s="26">
        <f>MIN(1, S3907/M3907)</f>
        <v/>
      </c>
      <c r="V3907" s="26">
        <f>N3907/(N3907+O3907)</f>
        <v/>
      </c>
      <c r="W3907" s="26">
        <f>U3907*V3907</f>
        <v/>
      </c>
      <c r="X3907" s="39">
        <f>T3907/N3907</f>
        <v/>
      </c>
      <c r="Y3907" s="41">
        <f>IF(W3907=MAXIFS(W$2:W$7201, A$2:A$7201, A3907, B$2:B$7201, B3907), "OPTIMAL", "")</f>
        <v/>
      </c>
    </row>
    <row r="3908" ht="20" customHeight="1">
      <c r="A3908" s="28" t="n">
        <v>-18</v>
      </c>
      <c r="B3908" s="28" t="n">
        <v>25</v>
      </c>
      <c r="C3908" s="29" t="n">
        <v>95</v>
      </c>
      <c r="D3908" s="29" t="n">
        <v>3</v>
      </c>
      <c r="E3908" s="30" t="n">
        <v>8</v>
      </c>
      <c r="F3908" s="29" t="n">
        <v>1.5</v>
      </c>
      <c r="G3908" s="28" t="n">
        <v>100</v>
      </c>
      <c r="H3908" s="30" t="inlineStr">
        <is>
          <t>ON</t>
        </is>
      </c>
      <c r="I3908" s="31" t="n">
        <v>604.2334594602274</v>
      </c>
      <c r="J3908" s="31" t="n">
        <v>4012.68388558375</v>
      </c>
      <c r="K3908" s="31" t="n">
        <v>3342.592592592593</v>
      </c>
      <c r="L3908" s="31" t="n">
        <v>150</v>
      </c>
      <c r="M3908" s="31">
        <f>I3908+J3908+K3908+L3908</f>
        <v/>
      </c>
      <c r="N3908" s="31">
        <f>M3908*'Dashboard &amp; Optimisation'!$B$18/('Dashboard &amp; Optimisation'!$B$16/3.6)</f>
        <v/>
      </c>
      <c r="O3908" s="31" t="n">
        <v>1048.734057705537</v>
      </c>
      <c r="P3908" s="32" t="n">
        <v>0.05688455314032285</v>
      </c>
      <c r="Q3908" s="33" t="n">
        <v>14.26343148378039</v>
      </c>
      <c r="R3908" s="31" t="n">
        <v>4631.561220800667</v>
      </c>
      <c r="S3908" s="31">
        <f>R3908*IF(A3908=4, 2.0, 3.0)</f>
        <v/>
      </c>
      <c r="T3908" s="29">
        <f>'Dashboard &amp; Optimisation'!$B$18*U3908</f>
        <v/>
      </c>
      <c r="U3908" s="34">
        <f>MIN(1, S3908/M3908)</f>
        <v/>
      </c>
      <c r="V3908" s="34">
        <f>N3908/(N3908+O3908)</f>
        <v/>
      </c>
      <c r="W3908" s="34">
        <f>U3908*V3908</f>
        <v/>
      </c>
      <c r="X3908" s="32">
        <f>T3908/N3908</f>
        <v/>
      </c>
      <c r="Y3908" s="35">
        <f>IF(W3908=MAXIFS(W$2:W$7201, A$2:A$7201, A3908, B$2:B$7201, B3908), "OPTIMAL", "")</f>
        <v/>
      </c>
    </row>
    <row r="3909" ht="20" customHeight="1">
      <c r="A3909" s="36" t="n">
        <v>-18</v>
      </c>
      <c r="B3909" s="36" t="n">
        <v>25</v>
      </c>
      <c r="C3909" s="37" t="n">
        <v>95</v>
      </c>
      <c r="D3909" s="37" t="n">
        <v>3</v>
      </c>
      <c r="E3909" s="6" t="n">
        <v>8</v>
      </c>
      <c r="F3909" s="37" t="n">
        <v>1.5</v>
      </c>
      <c r="G3909" s="36" t="n">
        <v>100</v>
      </c>
      <c r="H3909" s="6" t="inlineStr">
        <is>
          <t>OFF</t>
        </is>
      </c>
      <c r="I3909" s="38" t="n">
        <v>604.2334594602274</v>
      </c>
      <c r="J3909" s="38" t="n">
        <v>4012.68388558375</v>
      </c>
      <c r="K3909" s="38" t="n">
        <v>3342.592592592593</v>
      </c>
      <c r="L3909" s="38" t="n">
        <v>150</v>
      </c>
      <c r="M3909" s="38">
        <f>I3909+J3909+K3909+L3909</f>
        <v/>
      </c>
      <c r="N3909" s="38">
        <f>M3909*'Dashboard &amp; Optimisation'!$B$18/('Dashboard &amp; Optimisation'!$B$16/3.6)</f>
        <v/>
      </c>
      <c r="O3909" s="38" t="n">
        <v>1048.734057705537</v>
      </c>
      <c r="P3909" s="39" t="n">
        <v>0.246840465467505</v>
      </c>
      <c r="Q3909" s="40" t="n">
        <v>14.26343148378039</v>
      </c>
      <c r="R3909" s="38" t="n">
        <v>1067.346433204557</v>
      </c>
      <c r="S3909" s="38">
        <f>R3909*IF(A3909=4, 2.0, 3.0)</f>
        <v/>
      </c>
      <c r="T3909" s="37">
        <f>'Dashboard &amp; Optimisation'!$B$18*U3909</f>
        <v/>
      </c>
      <c r="U3909" s="26">
        <f>MIN(1, S3909/M3909)</f>
        <v/>
      </c>
      <c r="V3909" s="26">
        <f>N3909/(N3909+O3909)</f>
        <v/>
      </c>
      <c r="W3909" s="26">
        <f>U3909*V3909</f>
        <v/>
      </c>
      <c r="X3909" s="39">
        <f>T3909/N3909</f>
        <v/>
      </c>
      <c r="Y3909" s="41">
        <f>IF(W3909=MAXIFS(W$2:W$7201, A$2:A$7201, A3909, B$2:B$7201, B3909), "OPTIMAL", "")</f>
        <v/>
      </c>
    </row>
    <row r="3910" ht="20" customHeight="1">
      <c r="A3910" s="28" t="n">
        <v>-18</v>
      </c>
      <c r="B3910" s="28" t="n">
        <v>25</v>
      </c>
      <c r="C3910" s="29" t="n">
        <v>95</v>
      </c>
      <c r="D3910" s="29" t="n">
        <v>3</v>
      </c>
      <c r="E3910" s="30" t="n">
        <v>8</v>
      </c>
      <c r="F3910" s="29" t="n">
        <v>1.5</v>
      </c>
      <c r="G3910" s="28" t="n">
        <v>150</v>
      </c>
      <c r="H3910" s="30" t="inlineStr">
        <is>
          <t>ON</t>
        </is>
      </c>
      <c r="I3910" s="31" t="n">
        <v>604.2334594602274</v>
      </c>
      <c r="J3910" s="31" t="n">
        <v>4012.68388558375</v>
      </c>
      <c r="K3910" s="31" t="n">
        <v>3342.592592592593</v>
      </c>
      <c r="L3910" s="31" t="n">
        <v>150</v>
      </c>
      <c r="M3910" s="31">
        <f>I3910+J3910+K3910+L3910</f>
        <v/>
      </c>
      <c r="N3910" s="31">
        <f>M3910*'Dashboard &amp; Optimisation'!$B$18/('Dashboard &amp; Optimisation'!$B$16/3.6)</f>
        <v/>
      </c>
      <c r="O3910" s="31" t="n">
        <v>1048.734057705537</v>
      </c>
      <c r="P3910" s="32" t="n">
        <v>0.05772221073554335</v>
      </c>
      <c r="Q3910" s="33" t="n">
        <v>14.26343148378039</v>
      </c>
      <c r="R3910" s="31" t="n">
        <v>4564.348576224262</v>
      </c>
      <c r="S3910" s="31">
        <f>R3910*IF(A3910=4, 2.0, 3.0)</f>
        <v/>
      </c>
      <c r="T3910" s="29">
        <f>'Dashboard &amp; Optimisation'!$B$18*U3910</f>
        <v/>
      </c>
      <c r="U3910" s="34">
        <f>MIN(1, S3910/M3910)</f>
        <v/>
      </c>
      <c r="V3910" s="34">
        <f>N3910/(N3910+O3910)</f>
        <v/>
      </c>
      <c r="W3910" s="34">
        <f>U3910*V3910</f>
        <v/>
      </c>
      <c r="X3910" s="32">
        <f>T3910/N3910</f>
        <v/>
      </c>
      <c r="Y3910" s="35">
        <f>IF(W3910=MAXIFS(W$2:W$7201, A$2:A$7201, A3910, B$2:B$7201, B3910), "OPTIMAL", "")</f>
        <v/>
      </c>
    </row>
    <row r="3911" ht="20" customHeight="1">
      <c r="A3911" s="36" t="n">
        <v>-18</v>
      </c>
      <c r="B3911" s="36" t="n">
        <v>25</v>
      </c>
      <c r="C3911" s="37" t="n">
        <v>95</v>
      </c>
      <c r="D3911" s="37" t="n">
        <v>3</v>
      </c>
      <c r="E3911" s="6" t="n">
        <v>8</v>
      </c>
      <c r="F3911" s="37" t="n">
        <v>1.5</v>
      </c>
      <c r="G3911" s="36" t="n">
        <v>150</v>
      </c>
      <c r="H3911" s="6" t="inlineStr">
        <is>
          <t>OFF</t>
        </is>
      </c>
      <c r="I3911" s="38" t="n">
        <v>604.2334594602274</v>
      </c>
      <c r="J3911" s="38" t="n">
        <v>4012.68388558375</v>
      </c>
      <c r="K3911" s="38" t="n">
        <v>3342.592592592593</v>
      </c>
      <c r="L3911" s="38" t="n">
        <v>150</v>
      </c>
      <c r="M3911" s="38">
        <f>I3911+J3911+K3911+L3911</f>
        <v/>
      </c>
      <c r="N3911" s="38">
        <f>M3911*'Dashboard &amp; Optimisation'!$B$18/('Dashboard &amp; Optimisation'!$B$16/3.6)</f>
        <v/>
      </c>
      <c r="O3911" s="38" t="n">
        <v>1048.734057705537</v>
      </c>
      <c r="P3911" s="39" t="n">
        <v>0.2476781230627255</v>
      </c>
      <c r="Q3911" s="40" t="n">
        <v>14.26343148378039</v>
      </c>
      <c r="R3911" s="38" t="n">
        <v>1063.736623684647</v>
      </c>
      <c r="S3911" s="38">
        <f>R3911*IF(A3911=4, 2.0, 3.0)</f>
        <v/>
      </c>
      <c r="T3911" s="37">
        <f>'Dashboard &amp; Optimisation'!$B$18*U3911</f>
        <v/>
      </c>
      <c r="U3911" s="26">
        <f>MIN(1, S3911/M3911)</f>
        <v/>
      </c>
      <c r="V3911" s="26">
        <f>N3911/(N3911+O3911)</f>
        <v/>
      </c>
      <c r="W3911" s="26">
        <f>U3911*V3911</f>
        <v/>
      </c>
      <c r="X3911" s="39">
        <f>T3911/N3911</f>
        <v/>
      </c>
      <c r="Y3911" s="41">
        <f>IF(W3911=MAXIFS(W$2:W$7201, A$2:A$7201, A3911, B$2:B$7201, B3911), "OPTIMAL", "")</f>
        <v/>
      </c>
    </row>
    <row r="3912" ht="20" customHeight="1">
      <c r="A3912" s="28" t="n">
        <v>-18</v>
      </c>
      <c r="B3912" s="28" t="n">
        <v>25</v>
      </c>
      <c r="C3912" s="29" t="n">
        <v>95</v>
      </c>
      <c r="D3912" s="29" t="n">
        <v>3</v>
      </c>
      <c r="E3912" s="30" t="n">
        <v>8</v>
      </c>
      <c r="F3912" s="29" t="n">
        <v>1.5</v>
      </c>
      <c r="G3912" s="28" t="n">
        <v>200</v>
      </c>
      <c r="H3912" s="30" t="inlineStr">
        <is>
          <t>ON</t>
        </is>
      </c>
      <c r="I3912" s="31" t="n">
        <v>604.2334594602274</v>
      </c>
      <c r="J3912" s="31" t="n">
        <v>4012.68388558375</v>
      </c>
      <c r="K3912" s="31" t="n">
        <v>3342.592592592593</v>
      </c>
      <c r="L3912" s="31" t="n">
        <v>150</v>
      </c>
      <c r="M3912" s="31">
        <f>I3912+J3912+K3912+L3912</f>
        <v/>
      </c>
      <c r="N3912" s="31">
        <f>M3912*'Dashboard &amp; Optimisation'!$B$18/('Dashboard &amp; Optimisation'!$B$16/3.6)</f>
        <v/>
      </c>
      <c r="O3912" s="31" t="n">
        <v>1048.734057705537</v>
      </c>
      <c r="P3912" s="32" t="n">
        <v>0.05855986833076385</v>
      </c>
      <c r="Q3912" s="33" t="n">
        <v>14.26343148378039</v>
      </c>
      <c r="R3912" s="31" t="n">
        <v>4499.058790555472</v>
      </c>
      <c r="S3912" s="31">
        <f>R3912*IF(A3912=4, 2.0, 3.0)</f>
        <v/>
      </c>
      <c r="T3912" s="29">
        <f>'Dashboard &amp; Optimisation'!$B$18*U3912</f>
        <v/>
      </c>
      <c r="U3912" s="34">
        <f>MIN(1, S3912/M3912)</f>
        <v/>
      </c>
      <c r="V3912" s="34">
        <f>N3912/(N3912+O3912)</f>
        <v/>
      </c>
      <c r="W3912" s="34">
        <f>U3912*V3912</f>
        <v/>
      </c>
      <c r="X3912" s="32">
        <f>T3912/N3912</f>
        <v/>
      </c>
      <c r="Y3912" s="35">
        <f>IF(W3912=MAXIFS(W$2:W$7201, A$2:A$7201, A3912, B$2:B$7201, B3912), "OPTIMAL", "")</f>
        <v/>
      </c>
    </row>
    <row r="3913" ht="20" customHeight="1">
      <c r="A3913" s="36" t="n">
        <v>-18</v>
      </c>
      <c r="B3913" s="36" t="n">
        <v>25</v>
      </c>
      <c r="C3913" s="37" t="n">
        <v>95</v>
      </c>
      <c r="D3913" s="37" t="n">
        <v>3</v>
      </c>
      <c r="E3913" s="6" t="n">
        <v>8</v>
      </c>
      <c r="F3913" s="37" t="n">
        <v>1.5</v>
      </c>
      <c r="G3913" s="36" t="n">
        <v>200</v>
      </c>
      <c r="H3913" s="6" t="inlineStr">
        <is>
          <t>OFF</t>
        </is>
      </c>
      <c r="I3913" s="38" t="n">
        <v>604.2334594602274</v>
      </c>
      <c r="J3913" s="38" t="n">
        <v>4012.68388558375</v>
      </c>
      <c r="K3913" s="38" t="n">
        <v>3342.592592592593</v>
      </c>
      <c r="L3913" s="38" t="n">
        <v>150</v>
      </c>
      <c r="M3913" s="38">
        <f>I3913+J3913+K3913+L3913</f>
        <v/>
      </c>
      <c r="N3913" s="38">
        <f>M3913*'Dashboard &amp; Optimisation'!$B$18/('Dashboard &amp; Optimisation'!$B$16/3.6)</f>
        <v/>
      </c>
      <c r="O3913" s="38" t="n">
        <v>1048.734057705537</v>
      </c>
      <c r="P3913" s="39" t="n">
        <v>0.248515780657946</v>
      </c>
      <c r="Q3913" s="40" t="n">
        <v>14.26343148378039</v>
      </c>
      <c r="R3913" s="38" t="n">
        <v>1060.151148912041</v>
      </c>
      <c r="S3913" s="38">
        <f>R3913*IF(A3913=4, 2.0, 3.0)</f>
        <v/>
      </c>
      <c r="T3913" s="37">
        <f>'Dashboard &amp; Optimisation'!$B$18*U3913</f>
        <v/>
      </c>
      <c r="U3913" s="26">
        <f>MIN(1, S3913/M3913)</f>
        <v/>
      </c>
      <c r="V3913" s="26">
        <f>N3913/(N3913+O3913)</f>
        <v/>
      </c>
      <c r="W3913" s="26">
        <f>U3913*V3913</f>
        <v/>
      </c>
      <c r="X3913" s="39">
        <f>T3913/N3913</f>
        <v/>
      </c>
      <c r="Y3913" s="41">
        <f>IF(W3913=MAXIFS(W$2:W$7201, A$2:A$7201, A3913, B$2:B$7201, B3913), "OPTIMAL", "")</f>
        <v/>
      </c>
    </row>
    <row r="3914" ht="20" customHeight="1">
      <c r="A3914" s="28" t="n">
        <v>-18</v>
      </c>
      <c r="B3914" s="28" t="n">
        <v>25</v>
      </c>
      <c r="C3914" s="29" t="n">
        <v>95</v>
      </c>
      <c r="D3914" s="29" t="n">
        <v>3</v>
      </c>
      <c r="E3914" s="30" t="n">
        <v>8</v>
      </c>
      <c r="F3914" s="29" t="n">
        <v>2</v>
      </c>
      <c r="G3914" s="28" t="n">
        <v>50</v>
      </c>
      <c r="H3914" s="30" t="inlineStr">
        <is>
          <t>ON</t>
        </is>
      </c>
      <c r="I3914" s="31" t="n">
        <v>604.2334594602274</v>
      </c>
      <c r="J3914" s="31" t="n">
        <v>4012.68388558375</v>
      </c>
      <c r="K3914" s="31" t="n">
        <v>3342.592592592593</v>
      </c>
      <c r="L3914" s="31" t="n">
        <v>150</v>
      </c>
      <c r="M3914" s="31">
        <f>I3914+J3914+K3914+L3914</f>
        <v/>
      </c>
      <c r="N3914" s="31">
        <f>M3914*'Dashboard &amp; Optimisation'!$B$18/('Dashboard &amp; Optimisation'!$B$16/3.6)</f>
        <v/>
      </c>
      <c r="O3914" s="31" t="n">
        <v>1222.764402925032</v>
      </c>
      <c r="P3914" s="32" t="n">
        <v>0.05493227091356569</v>
      </c>
      <c r="Q3914" s="33" t="n">
        <v>18.95124197837385</v>
      </c>
      <c r="R3914" s="31" t="n">
        <v>4917.013452514979</v>
      </c>
      <c r="S3914" s="31">
        <f>R3914*IF(A3914=4, 2.0, 3.0)</f>
        <v/>
      </c>
      <c r="T3914" s="29">
        <f>'Dashboard &amp; Optimisation'!$B$18*U3914</f>
        <v/>
      </c>
      <c r="U3914" s="34">
        <f>MIN(1, S3914/M3914)</f>
        <v/>
      </c>
      <c r="V3914" s="34">
        <f>N3914/(N3914+O3914)</f>
        <v/>
      </c>
      <c r="W3914" s="34">
        <f>U3914*V3914</f>
        <v/>
      </c>
      <c r="X3914" s="32">
        <f>T3914/N3914</f>
        <v/>
      </c>
      <c r="Y3914" s="35">
        <f>IF(W3914=MAXIFS(W$2:W$7201, A$2:A$7201, A3914, B$2:B$7201, B3914), "OPTIMAL", "")</f>
        <v/>
      </c>
    </row>
    <row r="3915" ht="20" customHeight="1">
      <c r="A3915" s="36" t="n">
        <v>-18</v>
      </c>
      <c r="B3915" s="36" t="n">
        <v>25</v>
      </c>
      <c r="C3915" s="37" t="n">
        <v>95</v>
      </c>
      <c r="D3915" s="37" t="n">
        <v>3</v>
      </c>
      <c r="E3915" s="6" t="n">
        <v>8</v>
      </c>
      <c r="F3915" s="37" t="n">
        <v>2</v>
      </c>
      <c r="G3915" s="36" t="n">
        <v>50</v>
      </c>
      <c r="H3915" s="6" t="inlineStr">
        <is>
          <t>OFF</t>
        </is>
      </c>
      <c r="I3915" s="38" t="n">
        <v>604.2334594602274</v>
      </c>
      <c r="J3915" s="38" t="n">
        <v>4012.68388558375</v>
      </c>
      <c r="K3915" s="38" t="n">
        <v>3342.592592592593</v>
      </c>
      <c r="L3915" s="38" t="n">
        <v>150</v>
      </c>
      <c r="M3915" s="38">
        <f>I3915+J3915+K3915+L3915</f>
        <v/>
      </c>
      <c r="N3915" s="38">
        <f>M3915*'Dashboard &amp; Optimisation'!$B$18/('Dashboard &amp; Optimisation'!$B$16/3.6)</f>
        <v/>
      </c>
      <c r="O3915" s="38" t="n">
        <v>1222.764402925032</v>
      </c>
      <c r="P3915" s="39" t="n">
        <v>0.2463404222842907</v>
      </c>
      <c r="Q3915" s="40" t="n">
        <v>18.95124197837385</v>
      </c>
      <c r="R3915" s="38" t="n">
        <v>1096.461200133391</v>
      </c>
      <c r="S3915" s="38">
        <f>R3915*IF(A3915=4, 2.0, 3.0)</f>
        <v/>
      </c>
      <c r="T3915" s="37">
        <f>'Dashboard &amp; Optimisation'!$B$18*U3915</f>
        <v/>
      </c>
      <c r="U3915" s="26">
        <f>MIN(1, S3915/M3915)</f>
        <v/>
      </c>
      <c r="V3915" s="26">
        <f>N3915/(N3915+O3915)</f>
        <v/>
      </c>
      <c r="W3915" s="26">
        <f>U3915*V3915</f>
        <v/>
      </c>
      <c r="X3915" s="39">
        <f>T3915/N3915</f>
        <v/>
      </c>
      <c r="Y3915" s="41">
        <f>IF(W3915=MAXIFS(W$2:W$7201, A$2:A$7201, A3915, B$2:B$7201, B3915), "OPTIMAL", "")</f>
        <v/>
      </c>
    </row>
    <row r="3916" ht="20" customHeight="1">
      <c r="A3916" s="28" t="n">
        <v>-18</v>
      </c>
      <c r="B3916" s="28" t="n">
        <v>25</v>
      </c>
      <c r="C3916" s="29" t="n">
        <v>95</v>
      </c>
      <c r="D3916" s="29" t="n">
        <v>3</v>
      </c>
      <c r="E3916" s="30" t="n">
        <v>8</v>
      </c>
      <c r="F3916" s="29" t="n">
        <v>2</v>
      </c>
      <c r="G3916" s="28" t="n">
        <v>100</v>
      </c>
      <c r="H3916" s="30" t="inlineStr">
        <is>
          <t>ON</t>
        </is>
      </c>
      <c r="I3916" s="31" t="n">
        <v>604.2334594602274</v>
      </c>
      <c r="J3916" s="31" t="n">
        <v>4012.68388558375</v>
      </c>
      <c r="K3916" s="31" t="n">
        <v>3342.592592592593</v>
      </c>
      <c r="L3916" s="31" t="n">
        <v>150</v>
      </c>
      <c r="M3916" s="31">
        <f>I3916+J3916+K3916+L3916</f>
        <v/>
      </c>
      <c r="N3916" s="31">
        <f>M3916*'Dashboard &amp; Optimisation'!$B$18/('Dashboard &amp; Optimisation'!$B$16/3.6)</f>
        <v/>
      </c>
      <c r="O3916" s="31" t="n">
        <v>1222.764402925032</v>
      </c>
      <c r="P3916" s="32" t="n">
        <v>0.0557699285087862</v>
      </c>
      <c r="Q3916" s="33" t="n">
        <v>18.95124197837385</v>
      </c>
      <c r="R3916" s="31" t="n">
        <v>4843.160503902149</v>
      </c>
      <c r="S3916" s="31">
        <f>R3916*IF(A3916=4, 2.0, 3.0)</f>
        <v/>
      </c>
      <c r="T3916" s="29">
        <f>'Dashboard &amp; Optimisation'!$B$18*U3916</f>
        <v/>
      </c>
      <c r="U3916" s="34">
        <f>MIN(1, S3916/M3916)</f>
        <v/>
      </c>
      <c r="V3916" s="34">
        <f>N3916/(N3916+O3916)</f>
        <v/>
      </c>
      <c r="W3916" s="34">
        <f>U3916*V3916</f>
        <v/>
      </c>
      <c r="X3916" s="32">
        <f>T3916/N3916</f>
        <v/>
      </c>
      <c r="Y3916" s="35">
        <f>IF(W3916=MAXIFS(W$2:W$7201, A$2:A$7201, A3916, B$2:B$7201, B3916), "OPTIMAL", "")</f>
        <v/>
      </c>
    </row>
    <row r="3917" ht="20" customHeight="1">
      <c r="A3917" s="36" t="n">
        <v>-18</v>
      </c>
      <c r="B3917" s="36" t="n">
        <v>25</v>
      </c>
      <c r="C3917" s="37" t="n">
        <v>95</v>
      </c>
      <c r="D3917" s="37" t="n">
        <v>3</v>
      </c>
      <c r="E3917" s="6" t="n">
        <v>8</v>
      </c>
      <c r="F3917" s="37" t="n">
        <v>2</v>
      </c>
      <c r="G3917" s="36" t="n">
        <v>100</v>
      </c>
      <c r="H3917" s="6" t="inlineStr">
        <is>
          <t>OFF</t>
        </is>
      </c>
      <c r="I3917" s="38" t="n">
        <v>604.2334594602274</v>
      </c>
      <c r="J3917" s="38" t="n">
        <v>4012.68388558375</v>
      </c>
      <c r="K3917" s="38" t="n">
        <v>3342.592592592593</v>
      </c>
      <c r="L3917" s="38" t="n">
        <v>150</v>
      </c>
      <c r="M3917" s="38">
        <f>I3917+J3917+K3917+L3917</f>
        <v/>
      </c>
      <c r="N3917" s="38">
        <f>M3917*'Dashboard &amp; Optimisation'!$B$18/('Dashboard &amp; Optimisation'!$B$16/3.6)</f>
        <v/>
      </c>
      <c r="O3917" s="38" t="n">
        <v>1222.764402925032</v>
      </c>
      <c r="P3917" s="39" t="n">
        <v>0.2471780798795112</v>
      </c>
      <c r="Q3917" s="40" t="n">
        <v>18.95124197837385</v>
      </c>
      <c r="R3917" s="38" t="n">
        <v>1092.745421401701</v>
      </c>
      <c r="S3917" s="38">
        <f>R3917*IF(A3917=4, 2.0, 3.0)</f>
        <v/>
      </c>
      <c r="T3917" s="37">
        <f>'Dashboard &amp; Optimisation'!$B$18*U3917</f>
        <v/>
      </c>
      <c r="U3917" s="26">
        <f>MIN(1, S3917/M3917)</f>
        <v/>
      </c>
      <c r="V3917" s="26">
        <f>N3917/(N3917+O3917)</f>
        <v/>
      </c>
      <c r="W3917" s="26">
        <f>U3917*V3917</f>
        <v/>
      </c>
      <c r="X3917" s="39">
        <f>T3917/N3917</f>
        <v/>
      </c>
      <c r="Y3917" s="41">
        <f>IF(W3917=MAXIFS(W$2:W$7201, A$2:A$7201, A3917, B$2:B$7201, B3917), "OPTIMAL", "")</f>
        <v/>
      </c>
    </row>
    <row r="3918" ht="20" customHeight="1">
      <c r="A3918" s="28" t="n">
        <v>-18</v>
      </c>
      <c r="B3918" s="28" t="n">
        <v>25</v>
      </c>
      <c r="C3918" s="29" t="n">
        <v>95</v>
      </c>
      <c r="D3918" s="29" t="n">
        <v>3</v>
      </c>
      <c r="E3918" s="30" t="n">
        <v>8</v>
      </c>
      <c r="F3918" s="29" t="n">
        <v>2</v>
      </c>
      <c r="G3918" s="28" t="n">
        <v>150</v>
      </c>
      <c r="H3918" s="30" t="inlineStr">
        <is>
          <t>ON</t>
        </is>
      </c>
      <c r="I3918" s="31" t="n">
        <v>604.2334594602274</v>
      </c>
      <c r="J3918" s="31" t="n">
        <v>4012.68388558375</v>
      </c>
      <c r="K3918" s="31" t="n">
        <v>3342.592592592593</v>
      </c>
      <c r="L3918" s="31" t="n">
        <v>150</v>
      </c>
      <c r="M3918" s="31">
        <f>I3918+J3918+K3918+L3918</f>
        <v/>
      </c>
      <c r="N3918" s="31">
        <f>M3918*'Dashboard &amp; Optimisation'!$B$18/('Dashboard &amp; Optimisation'!$B$16/3.6)</f>
        <v/>
      </c>
      <c r="O3918" s="31" t="n">
        <v>1222.764402925032</v>
      </c>
      <c r="P3918" s="32" t="n">
        <v>0.0566075861040067</v>
      </c>
      <c r="Q3918" s="33" t="n">
        <v>18.95124197837385</v>
      </c>
      <c r="R3918" s="31" t="n">
        <v>4771.493251150694</v>
      </c>
      <c r="S3918" s="31">
        <f>R3918*IF(A3918=4, 2.0, 3.0)</f>
        <v/>
      </c>
      <c r="T3918" s="29">
        <f>'Dashboard &amp; Optimisation'!$B$18*U3918</f>
        <v/>
      </c>
      <c r="U3918" s="34">
        <f>MIN(1, S3918/M3918)</f>
        <v/>
      </c>
      <c r="V3918" s="34">
        <f>N3918/(N3918+O3918)</f>
        <v/>
      </c>
      <c r="W3918" s="34">
        <f>U3918*V3918</f>
        <v/>
      </c>
      <c r="X3918" s="32">
        <f>T3918/N3918</f>
        <v/>
      </c>
      <c r="Y3918" s="35">
        <f>IF(W3918=MAXIFS(W$2:W$7201, A$2:A$7201, A3918, B$2:B$7201, B3918), "OPTIMAL", "")</f>
        <v/>
      </c>
    </row>
    <row r="3919" ht="20" customHeight="1">
      <c r="A3919" s="36" t="n">
        <v>-18</v>
      </c>
      <c r="B3919" s="36" t="n">
        <v>25</v>
      </c>
      <c r="C3919" s="37" t="n">
        <v>95</v>
      </c>
      <c r="D3919" s="37" t="n">
        <v>3</v>
      </c>
      <c r="E3919" s="6" t="n">
        <v>8</v>
      </c>
      <c r="F3919" s="37" t="n">
        <v>2</v>
      </c>
      <c r="G3919" s="36" t="n">
        <v>150</v>
      </c>
      <c r="H3919" s="6" t="inlineStr">
        <is>
          <t>OFF</t>
        </is>
      </c>
      <c r="I3919" s="38" t="n">
        <v>604.2334594602274</v>
      </c>
      <c r="J3919" s="38" t="n">
        <v>4012.68388558375</v>
      </c>
      <c r="K3919" s="38" t="n">
        <v>3342.592592592593</v>
      </c>
      <c r="L3919" s="38" t="n">
        <v>150</v>
      </c>
      <c r="M3919" s="38">
        <f>I3919+J3919+K3919+L3919</f>
        <v/>
      </c>
      <c r="N3919" s="38">
        <f>M3919*'Dashboard &amp; Optimisation'!$B$18/('Dashboard &amp; Optimisation'!$B$16/3.6)</f>
        <v/>
      </c>
      <c r="O3919" s="38" t="n">
        <v>1222.764402925032</v>
      </c>
      <c r="P3919" s="39" t="n">
        <v>0.2480157374747317</v>
      </c>
      <c r="Q3919" s="40" t="n">
        <v>18.95124197837385</v>
      </c>
      <c r="R3919" s="38" t="n">
        <v>1089.05474228916</v>
      </c>
      <c r="S3919" s="38">
        <f>R3919*IF(A3919=4, 2.0, 3.0)</f>
        <v/>
      </c>
      <c r="T3919" s="37">
        <f>'Dashboard &amp; Optimisation'!$B$18*U3919</f>
        <v/>
      </c>
      <c r="U3919" s="26">
        <f>MIN(1, S3919/M3919)</f>
        <v/>
      </c>
      <c r="V3919" s="26">
        <f>N3919/(N3919+O3919)</f>
        <v/>
      </c>
      <c r="W3919" s="26">
        <f>U3919*V3919</f>
        <v/>
      </c>
      <c r="X3919" s="39">
        <f>T3919/N3919</f>
        <v/>
      </c>
      <c r="Y3919" s="41">
        <f>IF(W3919=MAXIFS(W$2:W$7201, A$2:A$7201, A3919, B$2:B$7201, B3919), "OPTIMAL", "")</f>
        <v/>
      </c>
    </row>
    <row r="3920" ht="20" customHeight="1">
      <c r="A3920" s="28" t="n">
        <v>-18</v>
      </c>
      <c r="B3920" s="28" t="n">
        <v>25</v>
      </c>
      <c r="C3920" s="29" t="n">
        <v>95</v>
      </c>
      <c r="D3920" s="29" t="n">
        <v>3</v>
      </c>
      <c r="E3920" s="30" t="n">
        <v>8</v>
      </c>
      <c r="F3920" s="29" t="n">
        <v>2</v>
      </c>
      <c r="G3920" s="28" t="n">
        <v>200</v>
      </c>
      <c r="H3920" s="30" t="inlineStr">
        <is>
          <t>ON</t>
        </is>
      </c>
      <c r="I3920" s="31" t="n">
        <v>604.2334594602274</v>
      </c>
      <c r="J3920" s="31" t="n">
        <v>4012.68388558375</v>
      </c>
      <c r="K3920" s="31" t="n">
        <v>3342.592592592593</v>
      </c>
      <c r="L3920" s="31" t="n">
        <v>150</v>
      </c>
      <c r="M3920" s="31">
        <f>I3920+J3920+K3920+L3920</f>
        <v/>
      </c>
      <c r="N3920" s="31">
        <f>M3920*'Dashboard &amp; Optimisation'!$B$18/('Dashboard &amp; Optimisation'!$B$16/3.6)</f>
        <v/>
      </c>
      <c r="O3920" s="31" t="n">
        <v>1222.764402925032</v>
      </c>
      <c r="P3920" s="32" t="n">
        <v>0.0574452436992272</v>
      </c>
      <c r="Q3920" s="33" t="n">
        <v>18.95124197837385</v>
      </c>
      <c r="R3920" s="31" t="n">
        <v>4701.916079830878</v>
      </c>
      <c r="S3920" s="31">
        <f>R3920*IF(A3920=4, 2.0, 3.0)</f>
        <v/>
      </c>
      <c r="T3920" s="29">
        <f>'Dashboard &amp; Optimisation'!$B$18*U3920</f>
        <v/>
      </c>
      <c r="U3920" s="34">
        <f>MIN(1, S3920/M3920)</f>
        <v/>
      </c>
      <c r="V3920" s="34">
        <f>N3920/(N3920+O3920)</f>
        <v/>
      </c>
      <c r="W3920" s="34">
        <f>U3920*V3920</f>
        <v/>
      </c>
      <c r="X3920" s="32">
        <f>T3920/N3920</f>
        <v/>
      </c>
      <c r="Y3920" s="35">
        <f>IF(W3920=MAXIFS(W$2:W$7201, A$2:A$7201, A3920, B$2:B$7201, B3920), "OPTIMAL", "")</f>
        <v/>
      </c>
    </row>
    <row r="3921" ht="20" customHeight="1">
      <c r="A3921" s="36" t="n">
        <v>-18</v>
      </c>
      <c r="B3921" s="36" t="n">
        <v>25</v>
      </c>
      <c r="C3921" s="37" t="n">
        <v>95</v>
      </c>
      <c r="D3921" s="37" t="n">
        <v>3</v>
      </c>
      <c r="E3921" s="6" t="n">
        <v>8</v>
      </c>
      <c r="F3921" s="37" t="n">
        <v>2</v>
      </c>
      <c r="G3921" s="36" t="n">
        <v>200</v>
      </c>
      <c r="H3921" s="6" t="inlineStr">
        <is>
          <t>OFF</t>
        </is>
      </c>
      <c r="I3921" s="38" t="n">
        <v>604.2334594602274</v>
      </c>
      <c r="J3921" s="38" t="n">
        <v>4012.68388558375</v>
      </c>
      <c r="K3921" s="38" t="n">
        <v>3342.592592592593</v>
      </c>
      <c r="L3921" s="38" t="n">
        <v>150</v>
      </c>
      <c r="M3921" s="38">
        <f>I3921+J3921+K3921+L3921</f>
        <v/>
      </c>
      <c r="N3921" s="38">
        <f>M3921*'Dashboard &amp; Optimisation'!$B$18/('Dashboard &amp; Optimisation'!$B$16/3.6)</f>
        <v/>
      </c>
      <c r="O3921" s="38" t="n">
        <v>1222.764402925032</v>
      </c>
      <c r="P3921" s="39" t="n">
        <v>0.2488533950699522</v>
      </c>
      <c r="Q3921" s="40" t="n">
        <v>18.95124197837385</v>
      </c>
      <c r="R3921" s="38" t="n">
        <v>1085.388909334649</v>
      </c>
      <c r="S3921" s="38">
        <f>R3921*IF(A3921=4, 2.0, 3.0)</f>
        <v/>
      </c>
      <c r="T3921" s="37">
        <f>'Dashboard &amp; Optimisation'!$B$18*U3921</f>
        <v/>
      </c>
      <c r="U3921" s="26">
        <f>MIN(1, S3921/M3921)</f>
        <v/>
      </c>
      <c r="V3921" s="26">
        <f>N3921/(N3921+O3921)</f>
        <v/>
      </c>
      <c r="W3921" s="26">
        <f>U3921*V3921</f>
        <v/>
      </c>
      <c r="X3921" s="39">
        <f>T3921/N3921</f>
        <v/>
      </c>
      <c r="Y3921" s="41">
        <f>IF(W3921=MAXIFS(W$2:W$7201, A$2:A$7201, A3921, B$2:B$7201, B3921), "OPTIMAL", "")</f>
        <v/>
      </c>
    </row>
    <row r="3922" ht="20" customHeight="1">
      <c r="A3922" s="28" t="n">
        <v>-18</v>
      </c>
      <c r="B3922" s="28" t="n">
        <v>25</v>
      </c>
      <c r="C3922" s="29" t="n">
        <v>100</v>
      </c>
      <c r="D3922" s="29" t="n">
        <v>2</v>
      </c>
      <c r="E3922" s="30" t="n">
        <v>0</v>
      </c>
      <c r="F3922" s="29" t="n">
        <v>0</v>
      </c>
      <c r="G3922" s="28" t="n">
        <v>50</v>
      </c>
      <c r="H3922" s="30" t="inlineStr">
        <is>
          <t>ON</t>
        </is>
      </c>
      <c r="I3922" s="31" t="n">
        <v>604.2334594602274</v>
      </c>
      <c r="J3922" s="31" t="n">
        <v>4012.68388558375</v>
      </c>
      <c r="K3922" s="31" t="n">
        <v>3342.592592592593</v>
      </c>
      <c r="L3922" s="31" t="n">
        <v>150</v>
      </c>
      <c r="M3922" s="31">
        <f>I3922+J3922+K3922+L3922</f>
        <v/>
      </c>
      <c r="N3922" s="31">
        <f>M3922*'Dashboard &amp; Optimisation'!$B$18/('Dashboard &amp; Optimisation'!$B$16/3.6)</f>
        <v/>
      </c>
      <c r="O3922" s="31" t="n">
        <v>350.6170473036996</v>
      </c>
      <c r="P3922" s="32" t="n">
        <v>0.4798838462133561</v>
      </c>
      <c r="Q3922" s="33" t="n">
        <v>0.2</v>
      </c>
      <c r="R3922" s="31" t="n">
        <v>439.4679307315489</v>
      </c>
      <c r="S3922" s="31">
        <f>R3922*IF(A3922=4, 2.0, 3.0)</f>
        <v/>
      </c>
      <c r="T3922" s="29">
        <f>'Dashboard &amp; Optimisation'!$B$18*U3922</f>
        <v/>
      </c>
      <c r="U3922" s="34">
        <f>MIN(1, S3922/M3922)</f>
        <v/>
      </c>
      <c r="V3922" s="34">
        <f>N3922/(N3922+O3922)</f>
        <v/>
      </c>
      <c r="W3922" s="34">
        <f>U3922*V3922</f>
        <v/>
      </c>
      <c r="X3922" s="32">
        <f>T3922/N3922</f>
        <v/>
      </c>
      <c r="Y3922" s="35">
        <f>IF(W3922=MAXIFS(W$2:W$7201, A$2:A$7201, A3922, B$2:B$7201, B3922), "OPTIMAL", "")</f>
        <v/>
      </c>
    </row>
    <row r="3923" ht="20" customHeight="1">
      <c r="A3923" s="36" t="n">
        <v>-18</v>
      </c>
      <c r="B3923" s="36" t="n">
        <v>25</v>
      </c>
      <c r="C3923" s="37" t="n">
        <v>100</v>
      </c>
      <c r="D3923" s="37" t="n">
        <v>2</v>
      </c>
      <c r="E3923" s="6" t="n">
        <v>0</v>
      </c>
      <c r="F3923" s="37" t="n">
        <v>0</v>
      </c>
      <c r="G3923" s="36" t="n">
        <v>50</v>
      </c>
      <c r="H3923" s="6" t="inlineStr">
        <is>
          <t>OFF</t>
        </is>
      </c>
      <c r="I3923" s="38" t="n">
        <v>604.2334594602274</v>
      </c>
      <c r="J3923" s="38" t="n">
        <v>4012.68388558375</v>
      </c>
      <c r="K3923" s="38" t="n">
        <v>3342.592592592593</v>
      </c>
      <c r="L3923" s="38" t="n">
        <v>150</v>
      </c>
      <c r="M3923" s="38">
        <f>I3923+J3923+K3923+L3923</f>
        <v/>
      </c>
      <c r="N3923" s="38">
        <f>M3923*'Dashboard &amp; Optimisation'!$B$18/('Dashboard &amp; Optimisation'!$B$16/3.6)</f>
        <v/>
      </c>
      <c r="O3923" s="38" t="n">
        <v>350.6170473036996</v>
      </c>
      <c r="P3923" s="39" t="n">
        <v>0.7981937323971467</v>
      </c>
      <c r="Q3923" s="40" t="n">
        <v>0.2</v>
      </c>
      <c r="R3923" s="38" t="n">
        <v>264.2135014685243</v>
      </c>
      <c r="S3923" s="38">
        <f>R3923*IF(A3923=4, 2.0, 3.0)</f>
        <v/>
      </c>
      <c r="T3923" s="37">
        <f>'Dashboard &amp; Optimisation'!$B$18*U3923</f>
        <v/>
      </c>
      <c r="U3923" s="26">
        <f>MIN(1, S3923/M3923)</f>
        <v/>
      </c>
      <c r="V3923" s="26">
        <f>N3923/(N3923+O3923)</f>
        <v/>
      </c>
      <c r="W3923" s="26">
        <f>U3923*V3923</f>
        <v/>
      </c>
      <c r="X3923" s="39">
        <f>T3923/N3923</f>
        <v/>
      </c>
      <c r="Y3923" s="41">
        <f>IF(W3923=MAXIFS(W$2:W$7201, A$2:A$7201, A3923, B$2:B$7201, B3923), "OPTIMAL", "")</f>
        <v/>
      </c>
    </row>
    <row r="3924" ht="20" customHeight="1">
      <c r="A3924" s="28" t="n">
        <v>-18</v>
      </c>
      <c r="B3924" s="28" t="n">
        <v>25</v>
      </c>
      <c r="C3924" s="29" t="n">
        <v>100</v>
      </c>
      <c r="D3924" s="29" t="n">
        <v>2</v>
      </c>
      <c r="E3924" s="30" t="n">
        <v>0</v>
      </c>
      <c r="F3924" s="29" t="n">
        <v>0</v>
      </c>
      <c r="G3924" s="28" t="n">
        <v>100</v>
      </c>
      <c r="H3924" s="30" t="inlineStr">
        <is>
          <t>ON</t>
        </is>
      </c>
      <c r="I3924" s="31" t="n">
        <v>604.2334594602274</v>
      </c>
      <c r="J3924" s="31" t="n">
        <v>4012.68388558375</v>
      </c>
      <c r="K3924" s="31" t="n">
        <v>3342.592592592593</v>
      </c>
      <c r="L3924" s="31" t="n">
        <v>150</v>
      </c>
      <c r="M3924" s="31">
        <f>I3924+J3924+K3924+L3924</f>
        <v/>
      </c>
      <c r="N3924" s="31">
        <f>M3924*'Dashboard &amp; Optimisation'!$B$18/('Dashboard &amp; Optimisation'!$B$16/3.6)</f>
        <v/>
      </c>
      <c r="O3924" s="31" t="n">
        <v>350.6170473036996</v>
      </c>
      <c r="P3924" s="32" t="n">
        <v>0.4806796209288155</v>
      </c>
      <c r="Q3924" s="33" t="n">
        <v>0.2</v>
      </c>
      <c r="R3924" s="31" t="n">
        <v>438.7403827925377</v>
      </c>
      <c r="S3924" s="31">
        <f>R3924*IF(A3924=4, 2.0, 3.0)</f>
        <v/>
      </c>
      <c r="T3924" s="29">
        <f>'Dashboard &amp; Optimisation'!$B$18*U3924</f>
        <v/>
      </c>
      <c r="U3924" s="34">
        <f>MIN(1, S3924/M3924)</f>
        <v/>
      </c>
      <c r="V3924" s="34">
        <f>N3924/(N3924+O3924)</f>
        <v/>
      </c>
      <c r="W3924" s="34">
        <f>U3924*V3924</f>
        <v/>
      </c>
      <c r="X3924" s="32">
        <f>T3924/N3924</f>
        <v/>
      </c>
      <c r="Y3924" s="35">
        <f>IF(W3924=MAXIFS(W$2:W$7201, A$2:A$7201, A3924, B$2:B$7201, B3924), "OPTIMAL", "")</f>
        <v/>
      </c>
    </row>
    <row r="3925" ht="20" customHeight="1">
      <c r="A3925" s="36" t="n">
        <v>-18</v>
      </c>
      <c r="B3925" s="36" t="n">
        <v>25</v>
      </c>
      <c r="C3925" s="37" t="n">
        <v>100</v>
      </c>
      <c r="D3925" s="37" t="n">
        <v>2</v>
      </c>
      <c r="E3925" s="6" t="n">
        <v>0</v>
      </c>
      <c r="F3925" s="37" t="n">
        <v>0</v>
      </c>
      <c r="G3925" s="36" t="n">
        <v>100</v>
      </c>
      <c r="H3925" s="6" t="inlineStr">
        <is>
          <t>OFF</t>
        </is>
      </c>
      <c r="I3925" s="38" t="n">
        <v>604.2334594602274</v>
      </c>
      <c r="J3925" s="38" t="n">
        <v>4012.68388558375</v>
      </c>
      <c r="K3925" s="38" t="n">
        <v>3342.592592592593</v>
      </c>
      <c r="L3925" s="38" t="n">
        <v>150</v>
      </c>
      <c r="M3925" s="38">
        <f>I3925+J3925+K3925+L3925</f>
        <v/>
      </c>
      <c r="N3925" s="38">
        <f>M3925*'Dashboard &amp; Optimisation'!$B$18/('Dashboard &amp; Optimisation'!$B$16/3.6)</f>
        <v/>
      </c>
      <c r="O3925" s="38" t="n">
        <v>350.6170473036996</v>
      </c>
      <c r="P3925" s="39" t="n">
        <v>0.7989895071126063</v>
      </c>
      <c r="Q3925" s="40" t="n">
        <v>0.2</v>
      </c>
      <c r="R3925" s="38" t="n">
        <v>263.9503510490507</v>
      </c>
      <c r="S3925" s="38">
        <f>R3925*IF(A3925=4, 2.0, 3.0)</f>
        <v/>
      </c>
      <c r="T3925" s="37">
        <f>'Dashboard &amp; Optimisation'!$B$18*U3925</f>
        <v/>
      </c>
      <c r="U3925" s="26">
        <f>MIN(1, S3925/M3925)</f>
        <v/>
      </c>
      <c r="V3925" s="26">
        <f>N3925/(N3925+O3925)</f>
        <v/>
      </c>
      <c r="W3925" s="26">
        <f>U3925*V3925</f>
        <v/>
      </c>
      <c r="X3925" s="39">
        <f>T3925/N3925</f>
        <v/>
      </c>
      <c r="Y3925" s="41">
        <f>IF(W3925=MAXIFS(W$2:W$7201, A$2:A$7201, A3925, B$2:B$7201, B3925), "OPTIMAL", "")</f>
        <v/>
      </c>
    </row>
    <row r="3926" ht="20" customHeight="1">
      <c r="A3926" s="28" t="n">
        <v>-18</v>
      </c>
      <c r="B3926" s="28" t="n">
        <v>25</v>
      </c>
      <c r="C3926" s="29" t="n">
        <v>100</v>
      </c>
      <c r="D3926" s="29" t="n">
        <v>2</v>
      </c>
      <c r="E3926" s="30" t="n">
        <v>0</v>
      </c>
      <c r="F3926" s="29" t="n">
        <v>0</v>
      </c>
      <c r="G3926" s="28" t="n">
        <v>150</v>
      </c>
      <c r="H3926" s="30" t="inlineStr">
        <is>
          <t>ON</t>
        </is>
      </c>
      <c r="I3926" s="31" t="n">
        <v>604.2334594602274</v>
      </c>
      <c r="J3926" s="31" t="n">
        <v>4012.68388558375</v>
      </c>
      <c r="K3926" s="31" t="n">
        <v>3342.592592592593</v>
      </c>
      <c r="L3926" s="31" t="n">
        <v>150</v>
      </c>
      <c r="M3926" s="31">
        <f>I3926+J3926+K3926+L3926</f>
        <v/>
      </c>
      <c r="N3926" s="31">
        <f>M3926*'Dashboard &amp; Optimisation'!$B$18/('Dashboard &amp; Optimisation'!$B$16/3.6)</f>
        <v/>
      </c>
      <c r="O3926" s="31" t="n">
        <v>350.6170473036996</v>
      </c>
      <c r="P3926" s="32" t="n">
        <v>0.481475395644275</v>
      </c>
      <c r="Q3926" s="33" t="n">
        <v>0.2</v>
      </c>
      <c r="R3926" s="31" t="n">
        <v>438.015239812365</v>
      </c>
      <c r="S3926" s="31">
        <f>R3926*IF(A3926=4, 2.0, 3.0)</f>
        <v/>
      </c>
      <c r="T3926" s="29">
        <f>'Dashboard &amp; Optimisation'!$B$18*U3926</f>
        <v/>
      </c>
      <c r="U3926" s="34">
        <f>MIN(1, S3926/M3926)</f>
        <v/>
      </c>
      <c r="V3926" s="34">
        <f>N3926/(N3926+O3926)</f>
        <v/>
      </c>
      <c r="W3926" s="34">
        <f>U3926*V3926</f>
        <v/>
      </c>
      <c r="X3926" s="32">
        <f>T3926/N3926</f>
        <v/>
      </c>
      <c r="Y3926" s="35">
        <f>IF(W3926=MAXIFS(W$2:W$7201, A$2:A$7201, A3926, B$2:B$7201, B3926), "OPTIMAL", "")</f>
        <v/>
      </c>
    </row>
    <row r="3927" ht="20" customHeight="1">
      <c r="A3927" s="36" t="n">
        <v>-18</v>
      </c>
      <c r="B3927" s="36" t="n">
        <v>25</v>
      </c>
      <c r="C3927" s="37" t="n">
        <v>100</v>
      </c>
      <c r="D3927" s="37" t="n">
        <v>2</v>
      </c>
      <c r="E3927" s="6" t="n">
        <v>0</v>
      </c>
      <c r="F3927" s="37" t="n">
        <v>0</v>
      </c>
      <c r="G3927" s="36" t="n">
        <v>150</v>
      </c>
      <c r="H3927" s="6" t="inlineStr">
        <is>
          <t>OFF</t>
        </is>
      </c>
      <c r="I3927" s="38" t="n">
        <v>604.2334594602274</v>
      </c>
      <c r="J3927" s="38" t="n">
        <v>4012.68388558375</v>
      </c>
      <c r="K3927" s="38" t="n">
        <v>3342.592592592593</v>
      </c>
      <c r="L3927" s="38" t="n">
        <v>150</v>
      </c>
      <c r="M3927" s="38">
        <f>I3927+J3927+K3927+L3927</f>
        <v/>
      </c>
      <c r="N3927" s="38">
        <f>M3927*'Dashboard &amp; Optimisation'!$B$18/('Dashboard &amp; Optimisation'!$B$16/3.6)</f>
        <v/>
      </c>
      <c r="O3927" s="38" t="n">
        <v>350.6170473036996</v>
      </c>
      <c r="P3927" s="39" t="n">
        <v>0.7997852818280657</v>
      </c>
      <c r="Q3927" s="40" t="n">
        <v>0.2</v>
      </c>
      <c r="R3927" s="38" t="n">
        <v>263.6877242912522</v>
      </c>
      <c r="S3927" s="38">
        <f>R3927*IF(A3927=4, 2.0, 3.0)</f>
        <v/>
      </c>
      <c r="T3927" s="37">
        <f>'Dashboard &amp; Optimisation'!$B$18*U3927</f>
        <v/>
      </c>
      <c r="U3927" s="26">
        <f>MIN(1, S3927/M3927)</f>
        <v/>
      </c>
      <c r="V3927" s="26">
        <f>N3927/(N3927+O3927)</f>
        <v/>
      </c>
      <c r="W3927" s="26">
        <f>U3927*V3927</f>
        <v/>
      </c>
      <c r="X3927" s="39">
        <f>T3927/N3927</f>
        <v/>
      </c>
      <c r="Y3927" s="41">
        <f>IF(W3927=MAXIFS(W$2:W$7201, A$2:A$7201, A3927, B$2:B$7201, B3927), "OPTIMAL", "")</f>
        <v/>
      </c>
    </row>
    <row r="3928" ht="20" customHeight="1">
      <c r="A3928" s="28" t="n">
        <v>-18</v>
      </c>
      <c r="B3928" s="28" t="n">
        <v>25</v>
      </c>
      <c r="C3928" s="29" t="n">
        <v>100</v>
      </c>
      <c r="D3928" s="29" t="n">
        <v>2</v>
      </c>
      <c r="E3928" s="30" t="n">
        <v>0</v>
      </c>
      <c r="F3928" s="29" t="n">
        <v>0</v>
      </c>
      <c r="G3928" s="28" t="n">
        <v>200</v>
      </c>
      <c r="H3928" s="30" t="inlineStr">
        <is>
          <t>ON</t>
        </is>
      </c>
      <c r="I3928" s="31" t="n">
        <v>604.2334594602274</v>
      </c>
      <c r="J3928" s="31" t="n">
        <v>4012.68388558375</v>
      </c>
      <c r="K3928" s="31" t="n">
        <v>3342.592592592593</v>
      </c>
      <c r="L3928" s="31" t="n">
        <v>150</v>
      </c>
      <c r="M3928" s="31">
        <f>I3928+J3928+K3928+L3928</f>
        <v/>
      </c>
      <c r="N3928" s="31">
        <f>M3928*'Dashboard &amp; Optimisation'!$B$18/('Dashboard &amp; Optimisation'!$B$16/3.6)</f>
        <v/>
      </c>
      <c r="O3928" s="31" t="n">
        <v>350.6170473036996</v>
      </c>
      <c r="P3928" s="32" t="n">
        <v>0.4822711703597344</v>
      </c>
      <c r="Q3928" s="33" t="n">
        <v>0.2</v>
      </c>
      <c r="R3928" s="31" t="n">
        <v>437.2924898860765</v>
      </c>
      <c r="S3928" s="31">
        <f>R3928*IF(A3928=4, 2.0, 3.0)</f>
        <v/>
      </c>
      <c r="T3928" s="29">
        <f>'Dashboard &amp; Optimisation'!$B$18*U3928</f>
        <v/>
      </c>
      <c r="U3928" s="34">
        <f>MIN(1, S3928/M3928)</f>
        <v/>
      </c>
      <c r="V3928" s="34">
        <f>N3928/(N3928+O3928)</f>
        <v/>
      </c>
      <c r="W3928" s="34">
        <f>U3928*V3928</f>
        <v/>
      </c>
      <c r="X3928" s="32">
        <f>T3928/N3928</f>
        <v/>
      </c>
      <c r="Y3928" s="35">
        <f>IF(W3928=MAXIFS(W$2:W$7201, A$2:A$7201, A3928, B$2:B$7201, B3928), "OPTIMAL", "")</f>
        <v/>
      </c>
    </row>
    <row r="3929" ht="20" customHeight="1">
      <c r="A3929" s="36" t="n">
        <v>-18</v>
      </c>
      <c r="B3929" s="36" t="n">
        <v>25</v>
      </c>
      <c r="C3929" s="37" t="n">
        <v>100</v>
      </c>
      <c r="D3929" s="37" t="n">
        <v>2</v>
      </c>
      <c r="E3929" s="6" t="n">
        <v>0</v>
      </c>
      <c r="F3929" s="37" t="n">
        <v>0</v>
      </c>
      <c r="G3929" s="36" t="n">
        <v>200</v>
      </c>
      <c r="H3929" s="6" t="inlineStr">
        <is>
          <t>OFF</t>
        </is>
      </c>
      <c r="I3929" s="38" t="n">
        <v>604.2334594602274</v>
      </c>
      <c r="J3929" s="38" t="n">
        <v>4012.68388558375</v>
      </c>
      <c r="K3929" s="38" t="n">
        <v>3342.592592592593</v>
      </c>
      <c r="L3929" s="38" t="n">
        <v>150</v>
      </c>
      <c r="M3929" s="38">
        <f>I3929+J3929+K3929+L3929</f>
        <v/>
      </c>
      <c r="N3929" s="38">
        <f>M3929*'Dashboard &amp; Optimisation'!$B$18/('Dashboard &amp; Optimisation'!$B$16/3.6)</f>
        <v/>
      </c>
      <c r="O3929" s="38" t="n">
        <v>350.6170473036996</v>
      </c>
      <c r="P3929" s="39" t="n">
        <v>0.8005810565435252</v>
      </c>
      <c r="Q3929" s="40" t="n">
        <v>0.2</v>
      </c>
      <c r="R3929" s="38" t="n">
        <v>263.4256196335752</v>
      </c>
      <c r="S3929" s="38">
        <f>R3929*IF(A3929=4, 2.0, 3.0)</f>
        <v/>
      </c>
      <c r="T3929" s="37">
        <f>'Dashboard &amp; Optimisation'!$B$18*U3929</f>
        <v/>
      </c>
      <c r="U3929" s="26">
        <f>MIN(1, S3929/M3929)</f>
        <v/>
      </c>
      <c r="V3929" s="26">
        <f>N3929/(N3929+O3929)</f>
        <v/>
      </c>
      <c r="W3929" s="26">
        <f>U3929*V3929</f>
        <v/>
      </c>
      <c r="X3929" s="39">
        <f>T3929/N3929</f>
        <v/>
      </c>
      <c r="Y3929" s="41">
        <f>IF(W3929=MAXIFS(W$2:W$7201, A$2:A$7201, A3929, B$2:B$7201, B3929), "OPTIMAL", "")</f>
        <v/>
      </c>
    </row>
    <row r="3930" ht="20" customHeight="1">
      <c r="A3930" s="28" t="n">
        <v>-18</v>
      </c>
      <c r="B3930" s="28" t="n">
        <v>25</v>
      </c>
      <c r="C3930" s="29" t="n">
        <v>100</v>
      </c>
      <c r="D3930" s="29" t="n">
        <v>2</v>
      </c>
      <c r="E3930" s="30" t="n">
        <v>4</v>
      </c>
      <c r="F3930" s="29" t="n">
        <v>1.5</v>
      </c>
      <c r="G3930" s="28" t="n">
        <v>50</v>
      </c>
      <c r="H3930" s="30" t="inlineStr">
        <is>
          <t>ON</t>
        </is>
      </c>
      <c r="I3930" s="31" t="n">
        <v>604.2334594602274</v>
      </c>
      <c r="J3930" s="31" t="n">
        <v>4012.68388558375</v>
      </c>
      <c r="K3930" s="31" t="n">
        <v>3342.592592592593</v>
      </c>
      <c r="L3930" s="31" t="n">
        <v>150</v>
      </c>
      <c r="M3930" s="31">
        <f>I3930+J3930+K3930+L3930</f>
        <v/>
      </c>
      <c r="N3930" s="31">
        <f>M3930*'Dashboard &amp; Optimisation'!$B$18/('Dashboard &amp; Optimisation'!$B$16/3.6)</f>
        <v/>
      </c>
      <c r="O3930" s="31" t="n">
        <v>550.5824320848959</v>
      </c>
      <c r="P3930" s="32" t="n">
        <v>0.07296586193152697</v>
      </c>
      <c r="Q3930" s="33" t="n">
        <v>6.718986469044035</v>
      </c>
      <c r="R3930" s="31" t="n">
        <v>2985.330547340967</v>
      </c>
      <c r="S3930" s="31">
        <f>R3930*IF(A3930=4, 2.0, 3.0)</f>
        <v/>
      </c>
      <c r="T3930" s="29">
        <f>'Dashboard &amp; Optimisation'!$B$18*U3930</f>
        <v/>
      </c>
      <c r="U3930" s="34">
        <f>MIN(1, S3930/M3930)</f>
        <v/>
      </c>
      <c r="V3930" s="34">
        <f>N3930/(N3930+O3930)</f>
        <v/>
      </c>
      <c r="W3930" s="34">
        <f>U3930*V3930</f>
        <v/>
      </c>
      <c r="X3930" s="32">
        <f>T3930/N3930</f>
        <v/>
      </c>
      <c r="Y3930" s="35">
        <f>IF(W3930=MAXIFS(W$2:W$7201, A$2:A$7201, A3930, B$2:B$7201, B3930), "OPTIMAL", "")</f>
        <v/>
      </c>
    </row>
    <row r="3931" ht="20" customHeight="1">
      <c r="A3931" s="36" t="n">
        <v>-18</v>
      </c>
      <c r="B3931" s="36" t="n">
        <v>25</v>
      </c>
      <c r="C3931" s="37" t="n">
        <v>100</v>
      </c>
      <c r="D3931" s="37" t="n">
        <v>2</v>
      </c>
      <c r="E3931" s="6" t="n">
        <v>4</v>
      </c>
      <c r="F3931" s="37" t="n">
        <v>1.5</v>
      </c>
      <c r="G3931" s="36" t="n">
        <v>50</v>
      </c>
      <c r="H3931" s="6" t="inlineStr">
        <is>
          <t>OFF</t>
        </is>
      </c>
      <c r="I3931" s="38" t="n">
        <v>604.2334594602274</v>
      </c>
      <c r="J3931" s="38" t="n">
        <v>4012.68388558375</v>
      </c>
      <c r="K3931" s="38" t="n">
        <v>3342.592592592593</v>
      </c>
      <c r="L3931" s="38" t="n">
        <v>150</v>
      </c>
      <c r="M3931" s="38">
        <f>I3931+J3931+K3931+L3931</f>
        <v/>
      </c>
      <c r="N3931" s="38">
        <f>M3931*'Dashboard &amp; Optimisation'!$B$18/('Dashboard &amp; Optimisation'!$B$16/3.6)</f>
        <v/>
      </c>
      <c r="O3931" s="38" t="n">
        <v>550.5824320848959</v>
      </c>
      <c r="P3931" s="39" t="n">
        <v>0.3065282967074239</v>
      </c>
      <c r="Q3931" s="40" t="n">
        <v>6.718986469044035</v>
      </c>
      <c r="R3931" s="38" t="n">
        <v>710.626780225655</v>
      </c>
      <c r="S3931" s="38">
        <f>R3931*IF(A3931=4, 2.0, 3.0)</f>
        <v/>
      </c>
      <c r="T3931" s="37">
        <f>'Dashboard &amp; Optimisation'!$B$18*U3931</f>
        <v/>
      </c>
      <c r="U3931" s="26">
        <f>MIN(1, S3931/M3931)</f>
        <v/>
      </c>
      <c r="V3931" s="26">
        <f>N3931/(N3931+O3931)</f>
        <v/>
      </c>
      <c r="W3931" s="26">
        <f>U3931*V3931</f>
        <v/>
      </c>
      <c r="X3931" s="39">
        <f>T3931/N3931</f>
        <v/>
      </c>
      <c r="Y3931" s="41">
        <f>IF(W3931=MAXIFS(W$2:W$7201, A$2:A$7201, A3931, B$2:B$7201, B3931), "OPTIMAL", "")</f>
        <v/>
      </c>
    </row>
    <row r="3932" ht="20" customHeight="1">
      <c r="A3932" s="28" t="n">
        <v>-18</v>
      </c>
      <c r="B3932" s="28" t="n">
        <v>25</v>
      </c>
      <c r="C3932" s="29" t="n">
        <v>100</v>
      </c>
      <c r="D3932" s="29" t="n">
        <v>2</v>
      </c>
      <c r="E3932" s="30" t="n">
        <v>4</v>
      </c>
      <c r="F3932" s="29" t="n">
        <v>1.5</v>
      </c>
      <c r="G3932" s="28" t="n">
        <v>100</v>
      </c>
      <c r="H3932" s="30" t="inlineStr">
        <is>
          <t>ON</t>
        </is>
      </c>
      <c r="I3932" s="31" t="n">
        <v>604.2334594602274</v>
      </c>
      <c r="J3932" s="31" t="n">
        <v>4012.68388558375</v>
      </c>
      <c r="K3932" s="31" t="n">
        <v>3342.592592592593</v>
      </c>
      <c r="L3932" s="31" t="n">
        <v>150</v>
      </c>
      <c r="M3932" s="31">
        <f>I3932+J3932+K3932+L3932</f>
        <v/>
      </c>
      <c r="N3932" s="31">
        <f>M3932*'Dashboard &amp; Optimisation'!$B$18/('Dashboard &amp; Optimisation'!$B$16/3.6)</f>
        <v/>
      </c>
      <c r="O3932" s="31" t="n">
        <v>550.5824320848959</v>
      </c>
      <c r="P3932" s="32" t="n">
        <v>0.07376163664698646</v>
      </c>
      <c r="Q3932" s="33" t="n">
        <v>6.718986469044035</v>
      </c>
      <c r="R3932" s="31" t="n">
        <v>2953.123418068168</v>
      </c>
      <c r="S3932" s="31">
        <f>R3932*IF(A3932=4, 2.0, 3.0)</f>
        <v/>
      </c>
      <c r="T3932" s="29">
        <f>'Dashboard &amp; Optimisation'!$B$18*U3932</f>
        <v/>
      </c>
      <c r="U3932" s="34">
        <f>MIN(1, S3932/M3932)</f>
        <v/>
      </c>
      <c r="V3932" s="34">
        <f>N3932/(N3932+O3932)</f>
        <v/>
      </c>
      <c r="W3932" s="34">
        <f>U3932*V3932</f>
        <v/>
      </c>
      <c r="X3932" s="32">
        <f>T3932/N3932</f>
        <v/>
      </c>
      <c r="Y3932" s="35">
        <f>IF(W3932=MAXIFS(W$2:W$7201, A$2:A$7201, A3932, B$2:B$7201, B3932), "OPTIMAL", "")</f>
        <v/>
      </c>
    </row>
    <row r="3933" ht="20" customHeight="1">
      <c r="A3933" s="36" t="n">
        <v>-18</v>
      </c>
      <c r="B3933" s="36" t="n">
        <v>25</v>
      </c>
      <c r="C3933" s="37" t="n">
        <v>100</v>
      </c>
      <c r="D3933" s="37" t="n">
        <v>2</v>
      </c>
      <c r="E3933" s="6" t="n">
        <v>4</v>
      </c>
      <c r="F3933" s="37" t="n">
        <v>1.5</v>
      </c>
      <c r="G3933" s="36" t="n">
        <v>100</v>
      </c>
      <c r="H3933" s="6" t="inlineStr">
        <is>
          <t>OFF</t>
        </is>
      </c>
      <c r="I3933" s="38" t="n">
        <v>604.2334594602274</v>
      </c>
      <c r="J3933" s="38" t="n">
        <v>4012.68388558375</v>
      </c>
      <c r="K3933" s="38" t="n">
        <v>3342.592592592593</v>
      </c>
      <c r="L3933" s="38" t="n">
        <v>150</v>
      </c>
      <c r="M3933" s="38">
        <f>I3933+J3933+K3933+L3933</f>
        <v/>
      </c>
      <c r="N3933" s="38">
        <f>M3933*'Dashboard &amp; Optimisation'!$B$18/('Dashboard &amp; Optimisation'!$B$16/3.6)</f>
        <v/>
      </c>
      <c r="O3933" s="38" t="n">
        <v>550.5824320848959</v>
      </c>
      <c r="P3933" s="39" t="n">
        <v>0.3073240714228834</v>
      </c>
      <c r="Q3933" s="40" t="n">
        <v>6.718986469044035</v>
      </c>
      <c r="R3933" s="38" t="n">
        <v>708.7867069075652</v>
      </c>
      <c r="S3933" s="38">
        <f>R3933*IF(A3933=4, 2.0, 3.0)</f>
        <v/>
      </c>
      <c r="T3933" s="37">
        <f>'Dashboard &amp; Optimisation'!$B$18*U3933</f>
        <v/>
      </c>
      <c r="U3933" s="26">
        <f>MIN(1, S3933/M3933)</f>
        <v/>
      </c>
      <c r="V3933" s="26">
        <f>N3933/(N3933+O3933)</f>
        <v/>
      </c>
      <c r="W3933" s="26">
        <f>U3933*V3933</f>
        <v/>
      </c>
      <c r="X3933" s="39">
        <f>T3933/N3933</f>
        <v/>
      </c>
      <c r="Y3933" s="41">
        <f>IF(W3933=MAXIFS(W$2:W$7201, A$2:A$7201, A3933, B$2:B$7201, B3933), "OPTIMAL", "")</f>
        <v/>
      </c>
    </row>
    <row r="3934" ht="20" customHeight="1">
      <c r="A3934" s="28" t="n">
        <v>-18</v>
      </c>
      <c r="B3934" s="28" t="n">
        <v>25</v>
      </c>
      <c r="C3934" s="29" t="n">
        <v>100</v>
      </c>
      <c r="D3934" s="29" t="n">
        <v>2</v>
      </c>
      <c r="E3934" s="30" t="n">
        <v>4</v>
      </c>
      <c r="F3934" s="29" t="n">
        <v>1.5</v>
      </c>
      <c r="G3934" s="28" t="n">
        <v>150</v>
      </c>
      <c r="H3934" s="30" t="inlineStr">
        <is>
          <t>ON</t>
        </is>
      </c>
      <c r="I3934" s="31" t="n">
        <v>604.2334594602274</v>
      </c>
      <c r="J3934" s="31" t="n">
        <v>4012.68388558375</v>
      </c>
      <c r="K3934" s="31" t="n">
        <v>3342.592592592593</v>
      </c>
      <c r="L3934" s="31" t="n">
        <v>150</v>
      </c>
      <c r="M3934" s="31">
        <f>I3934+J3934+K3934+L3934</f>
        <v/>
      </c>
      <c r="N3934" s="31">
        <f>M3934*'Dashboard &amp; Optimisation'!$B$18/('Dashboard &amp; Optimisation'!$B$16/3.6)</f>
        <v/>
      </c>
      <c r="O3934" s="31" t="n">
        <v>550.5824320848959</v>
      </c>
      <c r="P3934" s="32" t="n">
        <v>0.07455741136244592</v>
      </c>
      <c r="Q3934" s="33" t="n">
        <v>6.718986469044035</v>
      </c>
      <c r="R3934" s="31" t="n">
        <v>2921.603802448659</v>
      </c>
      <c r="S3934" s="31">
        <f>R3934*IF(A3934=4, 2.0, 3.0)</f>
        <v/>
      </c>
      <c r="T3934" s="29">
        <f>'Dashboard &amp; Optimisation'!$B$18*U3934</f>
        <v/>
      </c>
      <c r="U3934" s="34">
        <f>MIN(1, S3934/M3934)</f>
        <v/>
      </c>
      <c r="V3934" s="34">
        <f>N3934/(N3934+O3934)</f>
        <v/>
      </c>
      <c r="W3934" s="34">
        <f>U3934*V3934</f>
        <v/>
      </c>
      <c r="X3934" s="32">
        <f>T3934/N3934</f>
        <v/>
      </c>
      <c r="Y3934" s="35">
        <f>IF(W3934=MAXIFS(W$2:W$7201, A$2:A$7201, A3934, B$2:B$7201, B3934), "OPTIMAL", "")</f>
        <v/>
      </c>
    </row>
    <row r="3935" ht="20" customHeight="1">
      <c r="A3935" s="36" t="n">
        <v>-18</v>
      </c>
      <c r="B3935" s="36" t="n">
        <v>25</v>
      </c>
      <c r="C3935" s="37" t="n">
        <v>100</v>
      </c>
      <c r="D3935" s="37" t="n">
        <v>2</v>
      </c>
      <c r="E3935" s="6" t="n">
        <v>4</v>
      </c>
      <c r="F3935" s="37" t="n">
        <v>1.5</v>
      </c>
      <c r="G3935" s="36" t="n">
        <v>150</v>
      </c>
      <c r="H3935" s="6" t="inlineStr">
        <is>
          <t>OFF</t>
        </is>
      </c>
      <c r="I3935" s="38" t="n">
        <v>604.2334594602274</v>
      </c>
      <c r="J3935" s="38" t="n">
        <v>4012.68388558375</v>
      </c>
      <c r="K3935" s="38" t="n">
        <v>3342.592592592593</v>
      </c>
      <c r="L3935" s="38" t="n">
        <v>150</v>
      </c>
      <c r="M3935" s="38">
        <f>I3935+J3935+K3935+L3935</f>
        <v/>
      </c>
      <c r="N3935" s="38">
        <f>M3935*'Dashboard &amp; Optimisation'!$B$18/('Dashboard &amp; Optimisation'!$B$16/3.6)</f>
        <v/>
      </c>
      <c r="O3935" s="38" t="n">
        <v>550.5824320848959</v>
      </c>
      <c r="P3935" s="39" t="n">
        <v>0.3081198461383428</v>
      </c>
      <c r="Q3935" s="40" t="n">
        <v>6.718986469044035</v>
      </c>
      <c r="R3935" s="38" t="n">
        <v>706.9561382276187</v>
      </c>
      <c r="S3935" s="38">
        <f>R3935*IF(A3935=4, 2.0, 3.0)</f>
        <v/>
      </c>
      <c r="T3935" s="37">
        <f>'Dashboard &amp; Optimisation'!$B$18*U3935</f>
        <v/>
      </c>
      <c r="U3935" s="26">
        <f>MIN(1, S3935/M3935)</f>
        <v/>
      </c>
      <c r="V3935" s="26">
        <f>N3935/(N3935+O3935)</f>
        <v/>
      </c>
      <c r="W3935" s="26">
        <f>U3935*V3935</f>
        <v/>
      </c>
      <c r="X3935" s="39">
        <f>T3935/N3935</f>
        <v/>
      </c>
      <c r="Y3935" s="41">
        <f>IF(W3935=MAXIFS(W$2:W$7201, A$2:A$7201, A3935, B$2:B$7201, B3935), "OPTIMAL", "")</f>
        <v/>
      </c>
    </row>
    <row r="3936" ht="20" customHeight="1">
      <c r="A3936" s="28" t="n">
        <v>-18</v>
      </c>
      <c r="B3936" s="28" t="n">
        <v>25</v>
      </c>
      <c r="C3936" s="29" t="n">
        <v>100</v>
      </c>
      <c r="D3936" s="29" t="n">
        <v>2</v>
      </c>
      <c r="E3936" s="30" t="n">
        <v>4</v>
      </c>
      <c r="F3936" s="29" t="n">
        <v>1.5</v>
      </c>
      <c r="G3936" s="28" t="n">
        <v>200</v>
      </c>
      <c r="H3936" s="30" t="inlineStr">
        <is>
          <t>ON</t>
        </is>
      </c>
      <c r="I3936" s="31" t="n">
        <v>604.2334594602274</v>
      </c>
      <c r="J3936" s="31" t="n">
        <v>4012.68388558375</v>
      </c>
      <c r="K3936" s="31" t="n">
        <v>3342.592592592593</v>
      </c>
      <c r="L3936" s="31" t="n">
        <v>150</v>
      </c>
      <c r="M3936" s="31">
        <f>I3936+J3936+K3936+L3936</f>
        <v/>
      </c>
      <c r="N3936" s="31">
        <f>M3936*'Dashboard &amp; Optimisation'!$B$18/('Dashboard &amp; Optimisation'!$B$16/3.6)</f>
        <v/>
      </c>
      <c r="O3936" s="31" t="n">
        <v>550.5824320848959</v>
      </c>
      <c r="P3936" s="32" t="n">
        <v>0.07535318607790539</v>
      </c>
      <c r="Q3936" s="33" t="n">
        <v>6.718986469044035</v>
      </c>
      <c r="R3936" s="31" t="n">
        <v>2890.749918816251</v>
      </c>
      <c r="S3936" s="31">
        <f>R3936*IF(A3936=4, 2.0, 3.0)</f>
        <v/>
      </c>
      <c r="T3936" s="29">
        <f>'Dashboard &amp; Optimisation'!$B$18*U3936</f>
        <v/>
      </c>
      <c r="U3936" s="34">
        <f>MIN(1, S3936/M3936)</f>
        <v/>
      </c>
      <c r="V3936" s="34">
        <f>N3936/(N3936+O3936)</f>
        <v/>
      </c>
      <c r="W3936" s="34">
        <f>U3936*V3936</f>
        <v/>
      </c>
      <c r="X3936" s="32">
        <f>T3936/N3936</f>
        <v/>
      </c>
      <c r="Y3936" s="35">
        <f>IF(W3936=MAXIFS(W$2:W$7201, A$2:A$7201, A3936, B$2:B$7201, B3936), "OPTIMAL", "")</f>
        <v/>
      </c>
    </row>
    <row r="3937" ht="20" customHeight="1">
      <c r="A3937" s="36" t="n">
        <v>-18</v>
      </c>
      <c r="B3937" s="36" t="n">
        <v>25</v>
      </c>
      <c r="C3937" s="37" t="n">
        <v>100</v>
      </c>
      <c r="D3937" s="37" t="n">
        <v>2</v>
      </c>
      <c r="E3937" s="6" t="n">
        <v>4</v>
      </c>
      <c r="F3937" s="37" t="n">
        <v>1.5</v>
      </c>
      <c r="G3937" s="36" t="n">
        <v>200</v>
      </c>
      <c r="H3937" s="6" t="inlineStr">
        <is>
          <t>OFF</t>
        </is>
      </c>
      <c r="I3937" s="38" t="n">
        <v>604.2334594602274</v>
      </c>
      <c r="J3937" s="38" t="n">
        <v>4012.68388558375</v>
      </c>
      <c r="K3937" s="38" t="n">
        <v>3342.592592592593</v>
      </c>
      <c r="L3937" s="38" t="n">
        <v>150</v>
      </c>
      <c r="M3937" s="38">
        <f>I3937+J3937+K3937+L3937</f>
        <v/>
      </c>
      <c r="N3937" s="38">
        <f>M3937*'Dashboard &amp; Optimisation'!$B$18/('Dashboard &amp; Optimisation'!$B$16/3.6)</f>
        <v/>
      </c>
      <c r="O3937" s="38" t="n">
        <v>550.5824320848959</v>
      </c>
      <c r="P3937" s="39" t="n">
        <v>0.3089156208538023</v>
      </c>
      <c r="Q3937" s="40" t="n">
        <v>6.718986469044035</v>
      </c>
      <c r="R3937" s="38" t="n">
        <v>705.1350007332261</v>
      </c>
      <c r="S3937" s="38">
        <f>R3937*IF(A3937=4, 2.0, 3.0)</f>
        <v/>
      </c>
      <c r="T3937" s="37">
        <f>'Dashboard &amp; Optimisation'!$B$18*U3937</f>
        <v/>
      </c>
      <c r="U3937" s="26">
        <f>MIN(1, S3937/M3937)</f>
        <v/>
      </c>
      <c r="V3937" s="26">
        <f>N3937/(N3937+O3937)</f>
        <v/>
      </c>
      <c r="W3937" s="26">
        <f>U3937*V3937</f>
        <v/>
      </c>
      <c r="X3937" s="39">
        <f>T3937/N3937</f>
        <v/>
      </c>
      <c r="Y3937" s="41">
        <f>IF(W3937=MAXIFS(W$2:W$7201, A$2:A$7201, A3937, B$2:B$7201, B3937), "OPTIMAL", "")</f>
        <v/>
      </c>
    </row>
    <row r="3938" ht="20" customHeight="1">
      <c r="A3938" s="28" t="n">
        <v>-18</v>
      </c>
      <c r="B3938" s="28" t="n">
        <v>25</v>
      </c>
      <c r="C3938" s="29" t="n">
        <v>100</v>
      </c>
      <c r="D3938" s="29" t="n">
        <v>2</v>
      </c>
      <c r="E3938" s="30" t="n">
        <v>4</v>
      </c>
      <c r="F3938" s="29" t="n">
        <v>2</v>
      </c>
      <c r="G3938" s="28" t="n">
        <v>50</v>
      </c>
      <c r="H3938" s="30" t="inlineStr">
        <is>
          <t>ON</t>
        </is>
      </c>
      <c r="I3938" s="31" t="n">
        <v>604.2334594602274</v>
      </c>
      <c r="J3938" s="31" t="n">
        <v>4012.68388558375</v>
      </c>
      <c r="K3938" s="31" t="n">
        <v>3342.592592592593</v>
      </c>
      <c r="L3938" s="31" t="n">
        <v>150</v>
      </c>
      <c r="M3938" s="31">
        <f>I3938+J3938+K3938+L3938</f>
        <v/>
      </c>
      <c r="N3938" s="31">
        <f>M3938*'Dashboard &amp; Optimisation'!$B$18/('Dashboard &amp; Optimisation'!$B$16/3.6)</f>
        <v/>
      </c>
      <c r="O3938" s="31" t="n">
        <v>620.191876941233</v>
      </c>
      <c r="P3938" s="32" t="n">
        <v>0.07027041516610052</v>
      </c>
      <c r="Q3938" s="33" t="n">
        <v>8.891981958725379</v>
      </c>
      <c r="R3938" s="31" t="n">
        <v>3134.190588831487</v>
      </c>
      <c r="S3938" s="31">
        <f>R3938*IF(A3938=4, 2.0, 3.0)</f>
        <v/>
      </c>
      <c r="T3938" s="29">
        <f>'Dashboard &amp; Optimisation'!$B$18*U3938</f>
        <v/>
      </c>
      <c r="U3938" s="34">
        <f>MIN(1, S3938/M3938)</f>
        <v/>
      </c>
      <c r="V3938" s="34">
        <f>N3938/(N3938+O3938)</f>
        <v/>
      </c>
      <c r="W3938" s="34">
        <f>U3938*V3938</f>
        <v/>
      </c>
      <c r="X3938" s="32">
        <f>T3938/N3938</f>
        <v/>
      </c>
      <c r="Y3938" s="35">
        <f>IF(W3938=MAXIFS(W$2:W$7201, A$2:A$7201, A3938, B$2:B$7201, B3938), "OPTIMAL", "")</f>
        <v/>
      </c>
    </row>
    <row r="3939" ht="20" customHeight="1">
      <c r="A3939" s="36" t="n">
        <v>-18</v>
      </c>
      <c r="B3939" s="36" t="n">
        <v>25</v>
      </c>
      <c r="C3939" s="37" t="n">
        <v>100</v>
      </c>
      <c r="D3939" s="37" t="n">
        <v>2</v>
      </c>
      <c r="E3939" s="6" t="n">
        <v>4</v>
      </c>
      <c r="F3939" s="37" t="n">
        <v>2</v>
      </c>
      <c r="G3939" s="36" t="n">
        <v>50</v>
      </c>
      <c r="H3939" s="6" t="inlineStr">
        <is>
          <t>OFF</t>
        </is>
      </c>
      <c r="I3939" s="38" t="n">
        <v>604.2334594602274</v>
      </c>
      <c r="J3939" s="38" t="n">
        <v>4012.68388558375</v>
      </c>
      <c r="K3939" s="38" t="n">
        <v>3342.592592592593</v>
      </c>
      <c r="L3939" s="38" t="n">
        <v>150</v>
      </c>
      <c r="M3939" s="38">
        <f>I3939+J3939+K3939+L3939</f>
        <v/>
      </c>
      <c r="N3939" s="38">
        <f>M3939*'Dashboard &amp; Optimisation'!$B$18/('Dashboard &amp; Optimisation'!$B$16/3.6)</f>
        <v/>
      </c>
      <c r="O3939" s="38" t="n">
        <v>620.191876941233</v>
      </c>
      <c r="P3939" s="39" t="n">
        <v>0.3049270279236171</v>
      </c>
      <c r="Q3939" s="40" t="n">
        <v>8.891981958725379</v>
      </c>
      <c r="R3939" s="38" t="n">
        <v>722.2740318776958</v>
      </c>
      <c r="S3939" s="38">
        <f>R3939*IF(A3939=4, 2.0, 3.0)</f>
        <v/>
      </c>
      <c r="T3939" s="37">
        <f>'Dashboard &amp; Optimisation'!$B$18*U3939</f>
        <v/>
      </c>
      <c r="U3939" s="26">
        <f>MIN(1, S3939/M3939)</f>
        <v/>
      </c>
      <c r="V3939" s="26">
        <f>N3939/(N3939+O3939)</f>
        <v/>
      </c>
      <c r="W3939" s="26">
        <f>U3939*V3939</f>
        <v/>
      </c>
      <c r="X3939" s="39">
        <f>T3939/N3939</f>
        <v/>
      </c>
      <c r="Y3939" s="41">
        <f>IF(W3939=MAXIFS(W$2:W$7201, A$2:A$7201, A3939, B$2:B$7201, B3939), "OPTIMAL", "")</f>
        <v/>
      </c>
    </row>
    <row r="3940" ht="20" customHeight="1">
      <c r="A3940" s="28" t="n">
        <v>-18</v>
      </c>
      <c r="B3940" s="28" t="n">
        <v>25</v>
      </c>
      <c r="C3940" s="29" t="n">
        <v>100</v>
      </c>
      <c r="D3940" s="29" t="n">
        <v>2</v>
      </c>
      <c r="E3940" s="30" t="n">
        <v>4</v>
      </c>
      <c r="F3940" s="29" t="n">
        <v>2</v>
      </c>
      <c r="G3940" s="28" t="n">
        <v>100</v>
      </c>
      <c r="H3940" s="30" t="inlineStr">
        <is>
          <t>ON</t>
        </is>
      </c>
      <c r="I3940" s="31" t="n">
        <v>604.2334594602274</v>
      </c>
      <c r="J3940" s="31" t="n">
        <v>4012.68388558375</v>
      </c>
      <c r="K3940" s="31" t="n">
        <v>3342.592592592593</v>
      </c>
      <c r="L3940" s="31" t="n">
        <v>150</v>
      </c>
      <c r="M3940" s="31">
        <f>I3940+J3940+K3940+L3940</f>
        <v/>
      </c>
      <c r="N3940" s="31">
        <f>M3940*'Dashboard &amp; Optimisation'!$B$18/('Dashboard &amp; Optimisation'!$B$16/3.6)</f>
        <v/>
      </c>
      <c r="O3940" s="31" t="n">
        <v>620.191876941233</v>
      </c>
      <c r="P3940" s="32" t="n">
        <v>0.07106618988155999</v>
      </c>
      <c r="Q3940" s="33" t="n">
        <v>8.891981958725379</v>
      </c>
      <c r="R3940" s="31" t="n">
        <v>3099.095002193455</v>
      </c>
      <c r="S3940" s="31">
        <f>R3940*IF(A3940=4, 2.0, 3.0)</f>
        <v/>
      </c>
      <c r="T3940" s="29">
        <f>'Dashboard &amp; Optimisation'!$B$18*U3940</f>
        <v/>
      </c>
      <c r="U3940" s="34">
        <f>MIN(1, S3940/M3940)</f>
        <v/>
      </c>
      <c r="V3940" s="34">
        <f>N3940/(N3940+O3940)</f>
        <v/>
      </c>
      <c r="W3940" s="34">
        <f>U3940*V3940</f>
        <v/>
      </c>
      <c r="X3940" s="32">
        <f>T3940/N3940</f>
        <v/>
      </c>
      <c r="Y3940" s="35">
        <f>IF(W3940=MAXIFS(W$2:W$7201, A$2:A$7201, A3940, B$2:B$7201, B3940), "OPTIMAL", "")</f>
        <v/>
      </c>
    </row>
    <row r="3941" ht="20" customHeight="1">
      <c r="A3941" s="36" t="n">
        <v>-18</v>
      </c>
      <c r="B3941" s="36" t="n">
        <v>25</v>
      </c>
      <c r="C3941" s="37" t="n">
        <v>100</v>
      </c>
      <c r="D3941" s="37" t="n">
        <v>2</v>
      </c>
      <c r="E3941" s="6" t="n">
        <v>4</v>
      </c>
      <c r="F3941" s="37" t="n">
        <v>2</v>
      </c>
      <c r="G3941" s="36" t="n">
        <v>100</v>
      </c>
      <c r="H3941" s="6" t="inlineStr">
        <is>
          <t>OFF</t>
        </is>
      </c>
      <c r="I3941" s="38" t="n">
        <v>604.2334594602274</v>
      </c>
      <c r="J3941" s="38" t="n">
        <v>4012.68388558375</v>
      </c>
      <c r="K3941" s="38" t="n">
        <v>3342.592592592593</v>
      </c>
      <c r="L3941" s="38" t="n">
        <v>150</v>
      </c>
      <c r="M3941" s="38">
        <f>I3941+J3941+K3941+L3941</f>
        <v/>
      </c>
      <c r="N3941" s="38">
        <f>M3941*'Dashboard &amp; Optimisation'!$B$18/('Dashboard &amp; Optimisation'!$B$16/3.6)</f>
        <v/>
      </c>
      <c r="O3941" s="38" t="n">
        <v>620.191876941233</v>
      </c>
      <c r="P3941" s="39" t="n">
        <v>0.3057228026390766</v>
      </c>
      <c r="Q3941" s="40" t="n">
        <v>8.891981958725379</v>
      </c>
      <c r="R3941" s="38" t="n">
        <v>720.3940039332974</v>
      </c>
      <c r="S3941" s="38">
        <f>R3941*IF(A3941=4, 2.0, 3.0)</f>
        <v/>
      </c>
      <c r="T3941" s="37">
        <f>'Dashboard &amp; Optimisation'!$B$18*U3941</f>
        <v/>
      </c>
      <c r="U3941" s="26">
        <f>MIN(1, S3941/M3941)</f>
        <v/>
      </c>
      <c r="V3941" s="26">
        <f>N3941/(N3941+O3941)</f>
        <v/>
      </c>
      <c r="W3941" s="26">
        <f>U3941*V3941</f>
        <v/>
      </c>
      <c r="X3941" s="39">
        <f>T3941/N3941</f>
        <v/>
      </c>
      <c r="Y3941" s="41">
        <f>IF(W3941=MAXIFS(W$2:W$7201, A$2:A$7201, A3941, B$2:B$7201, B3941), "OPTIMAL", "")</f>
        <v/>
      </c>
    </row>
    <row r="3942" ht="20" customHeight="1">
      <c r="A3942" s="28" t="n">
        <v>-18</v>
      </c>
      <c r="B3942" s="28" t="n">
        <v>25</v>
      </c>
      <c r="C3942" s="29" t="n">
        <v>100</v>
      </c>
      <c r="D3942" s="29" t="n">
        <v>2</v>
      </c>
      <c r="E3942" s="30" t="n">
        <v>4</v>
      </c>
      <c r="F3942" s="29" t="n">
        <v>2</v>
      </c>
      <c r="G3942" s="28" t="n">
        <v>150</v>
      </c>
      <c r="H3942" s="30" t="inlineStr">
        <is>
          <t>ON</t>
        </is>
      </c>
      <c r="I3942" s="31" t="n">
        <v>604.2334594602274</v>
      </c>
      <c r="J3942" s="31" t="n">
        <v>4012.68388558375</v>
      </c>
      <c r="K3942" s="31" t="n">
        <v>3342.592592592593</v>
      </c>
      <c r="L3942" s="31" t="n">
        <v>150</v>
      </c>
      <c r="M3942" s="31">
        <f>I3942+J3942+K3942+L3942</f>
        <v/>
      </c>
      <c r="N3942" s="31">
        <f>M3942*'Dashboard &amp; Optimisation'!$B$18/('Dashboard &amp; Optimisation'!$B$16/3.6)</f>
        <v/>
      </c>
      <c r="O3942" s="31" t="n">
        <v>620.191876941233</v>
      </c>
      <c r="P3942" s="32" t="n">
        <v>0.07186196459701948</v>
      </c>
      <c r="Q3942" s="33" t="n">
        <v>8.891981958725379</v>
      </c>
      <c r="R3942" s="31" t="n">
        <v>3064.776688501615</v>
      </c>
      <c r="S3942" s="31">
        <f>R3942*IF(A3942=4, 2.0, 3.0)</f>
        <v/>
      </c>
      <c r="T3942" s="29">
        <f>'Dashboard &amp; Optimisation'!$B$18*U3942</f>
        <v/>
      </c>
      <c r="U3942" s="34">
        <f>MIN(1, S3942/M3942)</f>
        <v/>
      </c>
      <c r="V3942" s="34">
        <f>N3942/(N3942+O3942)</f>
        <v/>
      </c>
      <c r="W3942" s="34">
        <f>U3942*V3942</f>
        <v/>
      </c>
      <c r="X3942" s="32">
        <f>T3942/N3942</f>
        <v/>
      </c>
      <c r="Y3942" s="35">
        <f>IF(W3942=MAXIFS(W$2:W$7201, A$2:A$7201, A3942, B$2:B$7201, B3942), "OPTIMAL", "")</f>
        <v/>
      </c>
    </row>
    <row r="3943" ht="20" customHeight="1">
      <c r="A3943" s="36" t="n">
        <v>-18</v>
      </c>
      <c r="B3943" s="36" t="n">
        <v>25</v>
      </c>
      <c r="C3943" s="37" t="n">
        <v>100</v>
      </c>
      <c r="D3943" s="37" t="n">
        <v>2</v>
      </c>
      <c r="E3943" s="6" t="n">
        <v>4</v>
      </c>
      <c r="F3943" s="37" t="n">
        <v>2</v>
      </c>
      <c r="G3943" s="36" t="n">
        <v>150</v>
      </c>
      <c r="H3943" s="6" t="inlineStr">
        <is>
          <t>OFF</t>
        </is>
      </c>
      <c r="I3943" s="38" t="n">
        <v>604.2334594602274</v>
      </c>
      <c r="J3943" s="38" t="n">
        <v>4012.68388558375</v>
      </c>
      <c r="K3943" s="38" t="n">
        <v>3342.592592592593</v>
      </c>
      <c r="L3943" s="38" t="n">
        <v>150</v>
      </c>
      <c r="M3943" s="38">
        <f>I3943+J3943+K3943+L3943</f>
        <v/>
      </c>
      <c r="N3943" s="38">
        <f>M3943*'Dashboard &amp; Optimisation'!$B$18/('Dashboard &amp; Optimisation'!$B$16/3.6)</f>
        <v/>
      </c>
      <c r="O3943" s="38" t="n">
        <v>620.191876941233</v>
      </c>
      <c r="P3943" s="39" t="n">
        <v>0.306518577354536</v>
      </c>
      <c r="Q3943" s="40" t="n">
        <v>8.891981958725379</v>
      </c>
      <c r="R3943" s="38" t="n">
        <v>718.5237377378635</v>
      </c>
      <c r="S3943" s="38">
        <f>R3943*IF(A3943=4, 2.0, 3.0)</f>
        <v/>
      </c>
      <c r="T3943" s="37">
        <f>'Dashboard &amp; Optimisation'!$B$18*U3943</f>
        <v/>
      </c>
      <c r="U3943" s="26">
        <f>MIN(1, S3943/M3943)</f>
        <v/>
      </c>
      <c r="V3943" s="26">
        <f>N3943/(N3943+O3943)</f>
        <v/>
      </c>
      <c r="W3943" s="26">
        <f>U3943*V3943</f>
        <v/>
      </c>
      <c r="X3943" s="39">
        <f>T3943/N3943</f>
        <v/>
      </c>
      <c r="Y3943" s="41">
        <f>IF(W3943=MAXIFS(W$2:W$7201, A$2:A$7201, A3943, B$2:B$7201, B3943), "OPTIMAL", "")</f>
        <v/>
      </c>
    </row>
    <row r="3944" ht="20" customHeight="1">
      <c r="A3944" s="28" t="n">
        <v>-18</v>
      </c>
      <c r="B3944" s="28" t="n">
        <v>25</v>
      </c>
      <c r="C3944" s="29" t="n">
        <v>100</v>
      </c>
      <c r="D3944" s="29" t="n">
        <v>2</v>
      </c>
      <c r="E3944" s="30" t="n">
        <v>4</v>
      </c>
      <c r="F3944" s="29" t="n">
        <v>2</v>
      </c>
      <c r="G3944" s="28" t="n">
        <v>200</v>
      </c>
      <c r="H3944" s="30" t="inlineStr">
        <is>
          <t>ON</t>
        </is>
      </c>
      <c r="I3944" s="31" t="n">
        <v>604.2334594602274</v>
      </c>
      <c r="J3944" s="31" t="n">
        <v>4012.68388558375</v>
      </c>
      <c r="K3944" s="31" t="n">
        <v>3342.592592592593</v>
      </c>
      <c r="L3944" s="31" t="n">
        <v>150</v>
      </c>
      <c r="M3944" s="31">
        <f>I3944+J3944+K3944+L3944</f>
        <v/>
      </c>
      <c r="N3944" s="31">
        <f>M3944*'Dashboard &amp; Optimisation'!$B$18/('Dashboard &amp; Optimisation'!$B$16/3.6)</f>
        <v/>
      </c>
      <c r="O3944" s="31" t="n">
        <v>620.191876941233</v>
      </c>
      <c r="P3944" s="32" t="n">
        <v>0.07265773931247896</v>
      </c>
      <c r="Q3944" s="33" t="n">
        <v>8.891981958725379</v>
      </c>
      <c r="R3944" s="31" t="n">
        <v>3031.210108804573</v>
      </c>
      <c r="S3944" s="31">
        <f>R3944*IF(A3944=4, 2.0, 3.0)</f>
        <v/>
      </c>
      <c r="T3944" s="29">
        <f>'Dashboard &amp; Optimisation'!$B$18*U3944</f>
        <v/>
      </c>
      <c r="U3944" s="34">
        <f>MIN(1, S3944/M3944)</f>
        <v/>
      </c>
      <c r="V3944" s="34">
        <f>N3944/(N3944+O3944)</f>
        <v/>
      </c>
      <c r="W3944" s="34">
        <f>U3944*V3944</f>
        <v/>
      </c>
      <c r="X3944" s="32">
        <f>T3944/N3944</f>
        <v/>
      </c>
      <c r="Y3944" s="35">
        <f>IF(W3944=MAXIFS(W$2:W$7201, A$2:A$7201, A3944, B$2:B$7201, B3944), "OPTIMAL", "")</f>
        <v/>
      </c>
    </row>
    <row r="3945" ht="20" customHeight="1">
      <c r="A3945" s="36" t="n">
        <v>-18</v>
      </c>
      <c r="B3945" s="36" t="n">
        <v>25</v>
      </c>
      <c r="C3945" s="37" t="n">
        <v>100</v>
      </c>
      <c r="D3945" s="37" t="n">
        <v>2</v>
      </c>
      <c r="E3945" s="6" t="n">
        <v>4</v>
      </c>
      <c r="F3945" s="37" t="n">
        <v>2</v>
      </c>
      <c r="G3945" s="36" t="n">
        <v>200</v>
      </c>
      <c r="H3945" s="6" t="inlineStr">
        <is>
          <t>OFF</t>
        </is>
      </c>
      <c r="I3945" s="38" t="n">
        <v>604.2334594602274</v>
      </c>
      <c r="J3945" s="38" t="n">
        <v>4012.68388558375</v>
      </c>
      <c r="K3945" s="38" t="n">
        <v>3342.592592592593</v>
      </c>
      <c r="L3945" s="38" t="n">
        <v>150</v>
      </c>
      <c r="M3945" s="38">
        <f>I3945+J3945+K3945+L3945</f>
        <v/>
      </c>
      <c r="N3945" s="38">
        <f>M3945*'Dashboard &amp; Optimisation'!$B$18/('Dashboard &amp; Optimisation'!$B$16/3.6)</f>
        <v/>
      </c>
      <c r="O3945" s="38" t="n">
        <v>620.191876941233</v>
      </c>
      <c r="P3945" s="39" t="n">
        <v>0.3073143520699955</v>
      </c>
      <c r="Q3945" s="40" t="n">
        <v>8.891981958725379</v>
      </c>
      <c r="R3945" s="38" t="n">
        <v>716.6631574587524</v>
      </c>
      <c r="S3945" s="38">
        <f>R3945*IF(A3945=4, 2.0, 3.0)</f>
        <v/>
      </c>
      <c r="T3945" s="37">
        <f>'Dashboard &amp; Optimisation'!$B$18*U3945</f>
        <v/>
      </c>
      <c r="U3945" s="26">
        <f>MIN(1, S3945/M3945)</f>
        <v/>
      </c>
      <c r="V3945" s="26">
        <f>N3945/(N3945+O3945)</f>
        <v/>
      </c>
      <c r="W3945" s="26">
        <f>U3945*V3945</f>
        <v/>
      </c>
      <c r="X3945" s="39">
        <f>T3945/N3945</f>
        <v/>
      </c>
      <c r="Y3945" s="41">
        <f>IF(W3945=MAXIFS(W$2:W$7201, A$2:A$7201, A3945, B$2:B$7201, B3945), "OPTIMAL", "")</f>
        <v/>
      </c>
    </row>
    <row r="3946" ht="20" customHeight="1">
      <c r="A3946" s="28" t="n">
        <v>-18</v>
      </c>
      <c r="B3946" s="28" t="n">
        <v>25</v>
      </c>
      <c r="C3946" s="29" t="n">
        <v>100</v>
      </c>
      <c r="D3946" s="29" t="n">
        <v>2</v>
      </c>
      <c r="E3946" s="30" t="n">
        <v>8</v>
      </c>
      <c r="F3946" s="29" t="n">
        <v>1.5</v>
      </c>
      <c r="G3946" s="28" t="n">
        <v>50</v>
      </c>
      <c r="H3946" s="30" t="inlineStr">
        <is>
          <t>ON</t>
        </is>
      </c>
      <c r="I3946" s="31" t="n">
        <v>604.2334594602274</v>
      </c>
      <c r="J3946" s="31" t="n">
        <v>4012.68388558375</v>
      </c>
      <c r="K3946" s="31" t="n">
        <v>3342.592592592593</v>
      </c>
      <c r="L3946" s="31" t="n">
        <v>150</v>
      </c>
      <c r="M3946" s="31">
        <f>I3946+J3946+K3946+L3946</f>
        <v/>
      </c>
      <c r="N3946" s="31">
        <f>M3946*'Dashboard &amp; Optimisation'!$B$18/('Dashboard &amp; Optimisation'!$B$16/3.6)</f>
        <v/>
      </c>
      <c r="O3946" s="31" t="n">
        <v>764.1435392063127</v>
      </c>
      <c r="P3946" s="32" t="n">
        <v>0.05493472816911856</v>
      </c>
      <c r="Q3946" s="33" t="n">
        <v>13.23797293808807</v>
      </c>
      <c r="R3946" s="31" t="n">
        <v>4099.998335683364</v>
      </c>
      <c r="S3946" s="31">
        <f>R3946*IF(A3946=4, 2.0, 3.0)</f>
        <v/>
      </c>
      <c r="T3946" s="29">
        <f>'Dashboard &amp; Optimisation'!$B$18*U3946</f>
        <v/>
      </c>
      <c r="U3946" s="34">
        <f>MIN(1, S3946/M3946)</f>
        <v/>
      </c>
      <c r="V3946" s="34">
        <f>N3946/(N3946+O3946)</f>
        <v/>
      </c>
      <c r="W3946" s="34">
        <f>U3946*V3946</f>
        <v/>
      </c>
      <c r="X3946" s="32">
        <f>T3946/N3946</f>
        <v/>
      </c>
      <c r="Y3946" s="35">
        <f>IF(W3946=MAXIFS(W$2:W$7201, A$2:A$7201, A3946, B$2:B$7201, B3946), "OPTIMAL", "")</f>
        <v/>
      </c>
    </row>
    <row r="3947" ht="20" customHeight="1">
      <c r="A3947" s="36" t="n">
        <v>-18</v>
      </c>
      <c r="B3947" s="36" t="n">
        <v>25</v>
      </c>
      <c r="C3947" s="37" t="n">
        <v>100</v>
      </c>
      <c r="D3947" s="37" t="n">
        <v>2</v>
      </c>
      <c r="E3947" s="6" t="n">
        <v>8</v>
      </c>
      <c r="F3947" s="37" t="n">
        <v>1.5</v>
      </c>
      <c r="G3947" s="36" t="n">
        <v>50</v>
      </c>
      <c r="H3947" s="6" t="inlineStr">
        <is>
          <t>OFF</t>
        </is>
      </c>
      <c r="I3947" s="38" t="n">
        <v>604.2334594602274</v>
      </c>
      <c r="J3947" s="38" t="n">
        <v>4012.68388558375</v>
      </c>
      <c r="K3947" s="38" t="n">
        <v>3342.592592592593</v>
      </c>
      <c r="L3947" s="38" t="n">
        <v>150</v>
      </c>
      <c r="M3947" s="38">
        <f>I3947+J3947+K3947+L3947</f>
        <v/>
      </c>
      <c r="N3947" s="38">
        <f>M3947*'Dashboard &amp; Optimisation'!$B$18/('Dashboard &amp; Optimisation'!$B$16/3.6)</f>
        <v/>
      </c>
      <c r="O3947" s="38" t="n">
        <v>764.1435392063127</v>
      </c>
      <c r="P3947" s="39" t="n">
        <v>0.2393869975495829</v>
      </c>
      <c r="Q3947" s="40" t="n">
        <v>13.23797293808807</v>
      </c>
      <c r="R3947" s="38" t="n">
        <v>940.8710429978679</v>
      </c>
      <c r="S3947" s="38">
        <f>R3947*IF(A3947=4, 2.0, 3.0)</f>
        <v/>
      </c>
      <c r="T3947" s="37">
        <f>'Dashboard &amp; Optimisation'!$B$18*U3947</f>
        <v/>
      </c>
      <c r="U3947" s="26">
        <f>MIN(1, S3947/M3947)</f>
        <v/>
      </c>
      <c r="V3947" s="26">
        <f>N3947/(N3947+O3947)</f>
        <v/>
      </c>
      <c r="W3947" s="26">
        <f>U3947*V3947</f>
        <v/>
      </c>
      <c r="X3947" s="39">
        <f>T3947/N3947</f>
        <v/>
      </c>
      <c r="Y3947" s="41">
        <f>IF(W3947=MAXIFS(W$2:W$7201, A$2:A$7201, A3947, B$2:B$7201, B3947), "OPTIMAL", "")</f>
        <v/>
      </c>
    </row>
    <row r="3948" ht="20" customHeight="1">
      <c r="A3948" s="28" t="n">
        <v>-18</v>
      </c>
      <c r="B3948" s="28" t="n">
        <v>25</v>
      </c>
      <c r="C3948" s="29" t="n">
        <v>100</v>
      </c>
      <c r="D3948" s="29" t="n">
        <v>2</v>
      </c>
      <c r="E3948" s="30" t="n">
        <v>8</v>
      </c>
      <c r="F3948" s="29" t="n">
        <v>1.5</v>
      </c>
      <c r="G3948" s="28" t="n">
        <v>100</v>
      </c>
      <c r="H3948" s="30" t="inlineStr">
        <is>
          <t>ON</t>
        </is>
      </c>
      <c r="I3948" s="31" t="n">
        <v>604.2334594602274</v>
      </c>
      <c r="J3948" s="31" t="n">
        <v>4012.68388558375</v>
      </c>
      <c r="K3948" s="31" t="n">
        <v>3342.592592592593</v>
      </c>
      <c r="L3948" s="31" t="n">
        <v>150</v>
      </c>
      <c r="M3948" s="31">
        <f>I3948+J3948+K3948+L3948</f>
        <v/>
      </c>
      <c r="N3948" s="31">
        <f>M3948*'Dashboard &amp; Optimisation'!$B$18/('Dashboard &amp; Optimisation'!$B$16/3.6)</f>
        <v/>
      </c>
      <c r="O3948" s="31" t="n">
        <v>764.1435392063127</v>
      </c>
      <c r="P3948" s="32" t="n">
        <v>0.05573050288457804</v>
      </c>
      <c r="Q3948" s="33" t="n">
        <v>13.23797293808807</v>
      </c>
      <c r="R3948" s="31" t="n">
        <v>4041.454542965038</v>
      </c>
      <c r="S3948" s="31">
        <f>R3948*IF(A3948=4, 2.0, 3.0)</f>
        <v/>
      </c>
      <c r="T3948" s="29">
        <f>'Dashboard &amp; Optimisation'!$B$18*U3948</f>
        <v/>
      </c>
      <c r="U3948" s="34">
        <f>MIN(1, S3948/M3948)</f>
        <v/>
      </c>
      <c r="V3948" s="34">
        <f>N3948/(N3948+O3948)</f>
        <v/>
      </c>
      <c r="W3948" s="34">
        <f>U3948*V3948</f>
        <v/>
      </c>
      <c r="X3948" s="32">
        <f>T3948/N3948</f>
        <v/>
      </c>
      <c r="Y3948" s="35">
        <f>IF(W3948=MAXIFS(W$2:W$7201, A$2:A$7201, A3948, B$2:B$7201, B3948), "OPTIMAL", "")</f>
        <v/>
      </c>
    </row>
    <row r="3949" ht="20" customHeight="1">
      <c r="A3949" s="36" t="n">
        <v>-18</v>
      </c>
      <c r="B3949" s="36" t="n">
        <v>25</v>
      </c>
      <c r="C3949" s="37" t="n">
        <v>100</v>
      </c>
      <c r="D3949" s="37" t="n">
        <v>2</v>
      </c>
      <c r="E3949" s="6" t="n">
        <v>8</v>
      </c>
      <c r="F3949" s="37" t="n">
        <v>1.5</v>
      </c>
      <c r="G3949" s="36" t="n">
        <v>100</v>
      </c>
      <c r="H3949" s="6" t="inlineStr">
        <is>
          <t>OFF</t>
        </is>
      </c>
      <c r="I3949" s="38" t="n">
        <v>604.2334594602274</v>
      </c>
      <c r="J3949" s="38" t="n">
        <v>4012.68388558375</v>
      </c>
      <c r="K3949" s="38" t="n">
        <v>3342.592592592593</v>
      </c>
      <c r="L3949" s="38" t="n">
        <v>150</v>
      </c>
      <c r="M3949" s="38">
        <f>I3949+J3949+K3949+L3949</f>
        <v/>
      </c>
      <c r="N3949" s="38">
        <f>M3949*'Dashboard &amp; Optimisation'!$B$18/('Dashboard &amp; Optimisation'!$B$16/3.6)</f>
        <v/>
      </c>
      <c r="O3949" s="38" t="n">
        <v>764.1435392063127</v>
      </c>
      <c r="P3949" s="39" t="n">
        <v>0.2401827722650424</v>
      </c>
      <c r="Q3949" s="40" t="n">
        <v>13.23797293808807</v>
      </c>
      <c r="R3949" s="38" t="n">
        <v>937.7537445360969</v>
      </c>
      <c r="S3949" s="38">
        <f>R3949*IF(A3949=4, 2.0, 3.0)</f>
        <v/>
      </c>
      <c r="T3949" s="37">
        <f>'Dashboard &amp; Optimisation'!$B$18*U3949</f>
        <v/>
      </c>
      <c r="U3949" s="26">
        <f>MIN(1, S3949/M3949)</f>
        <v/>
      </c>
      <c r="V3949" s="26">
        <f>N3949/(N3949+O3949)</f>
        <v/>
      </c>
      <c r="W3949" s="26">
        <f>U3949*V3949</f>
        <v/>
      </c>
      <c r="X3949" s="39">
        <f>T3949/N3949</f>
        <v/>
      </c>
      <c r="Y3949" s="41">
        <f>IF(W3949=MAXIFS(W$2:W$7201, A$2:A$7201, A3949, B$2:B$7201, B3949), "OPTIMAL", "")</f>
        <v/>
      </c>
    </row>
    <row r="3950" ht="20" customHeight="1">
      <c r="A3950" s="28" t="n">
        <v>-18</v>
      </c>
      <c r="B3950" s="28" t="n">
        <v>25</v>
      </c>
      <c r="C3950" s="29" t="n">
        <v>100</v>
      </c>
      <c r="D3950" s="29" t="n">
        <v>2</v>
      </c>
      <c r="E3950" s="30" t="n">
        <v>8</v>
      </c>
      <c r="F3950" s="29" t="n">
        <v>1.5</v>
      </c>
      <c r="G3950" s="28" t="n">
        <v>150</v>
      </c>
      <c r="H3950" s="30" t="inlineStr">
        <is>
          <t>ON</t>
        </is>
      </c>
      <c r="I3950" s="31" t="n">
        <v>604.2334594602274</v>
      </c>
      <c r="J3950" s="31" t="n">
        <v>4012.68388558375</v>
      </c>
      <c r="K3950" s="31" t="n">
        <v>3342.592592592593</v>
      </c>
      <c r="L3950" s="31" t="n">
        <v>150</v>
      </c>
      <c r="M3950" s="31">
        <f>I3950+J3950+K3950+L3950</f>
        <v/>
      </c>
      <c r="N3950" s="31">
        <f>M3950*'Dashboard &amp; Optimisation'!$B$18/('Dashboard &amp; Optimisation'!$B$16/3.6)</f>
        <v/>
      </c>
      <c r="O3950" s="31" t="n">
        <v>764.1435392063127</v>
      </c>
      <c r="P3950" s="32" t="n">
        <v>0.05652627760003751</v>
      </c>
      <c r="Q3950" s="33" t="n">
        <v>13.23797293808807</v>
      </c>
      <c r="R3950" s="31" t="n">
        <v>3984.55910467479</v>
      </c>
      <c r="S3950" s="31">
        <f>R3950*IF(A3950=4, 2.0, 3.0)</f>
        <v/>
      </c>
      <c r="T3950" s="29">
        <f>'Dashboard &amp; Optimisation'!$B$18*U3950</f>
        <v/>
      </c>
      <c r="U3950" s="34">
        <f>MIN(1, S3950/M3950)</f>
        <v/>
      </c>
      <c r="V3950" s="34">
        <f>N3950/(N3950+O3950)</f>
        <v/>
      </c>
      <c r="W3950" s="34">
        <f>U3950*V3950</f>
        <v/>
      </c>
      <c r="X3950" s="32">
        <f>T3950/N3950</f>
        <v/>
      </c>
      <c r="Y3950" s="35">
        <f>IF(W3950=MAXIFS(W$2:W$7201, A$2:A$7201, A3950, B$2:B$7201, B3950), "OPTIMAL", "")</f>
        <v/>
      </c>
    </row>
    <row r="3951" ht="20" customHeight="1">
      <c r="A3951" s="36" t="n">
        <v>-18</v>
      </c>
      <c r="B3951" s="36" t="n">
        <v>25</v>
      </c>
      <c r="C3951" s="37" t="n">
        <v>100</v>
      </c>
      <c r="D3951" s="37" t="n">
        <v>2</v>
      </c>
      <c r="E3951" s="6" t="n">
        <v>8</v>
      </c>
      <c r="F3951" s="37" t="n">
        <v>1.5</v>
      </c>
      <c r="G3951" s="36" t="n">
        <v>150</v>
      </c>
      <c r="H3951" s="6" t="inlineStr">
        <is>
          <t>OFF</t>
        </is>
      </c>
      <c r="I3951" s="38" t="n">
        <v>604.2334594602274</v>
      </c>
      <c r="J3951" s="38" t="n">
        <v>4012.68388558375</v>
      </c>
      <c r="K3951" s="38" t="n">
        <v>3342.592592592593</v>
      </c>
      <c r="L3951" s="38" t="n">
        <v>150</v>
      </c>
      <c r="M3951" s="38">
        <f>I3951+J3951+K3951+L3951</f>
        <v/>
      </c>
      <c r="N3951" s="38">
        <f>M3951*'Dashboard &amp; Optimisation'!$B$18/('Dashboard &amp; Optimisation'!$B$16/3.6)</f>
        <v/>
      </c>
      <c r="O3951" s="38" t="n">
        <v>764.1435392063127</v>
      </c>
      <c r="P3951" s="39" t="n">
        <v>0.2409785469805018</v>
      </c>
      <c r="Q3951" s="40" t="n">
        <v>13.23797293808807</v>
      </c>
      <c r="R3951" s="38" t="n">
        <v>934.6570343576194</v>
      </c>
      <c r="S3951" s="38">
        <f>R3951*IF(A3951=4, 2.0, 3.0)</f>
        <v/>
      </c>
      <c r="T3951" s="37">
        <f>'Dashboard &amp; Optimisation'!$B$18*U3951</f>
        <v/>
      </c>
      <c r="U3951" s="26">
        <f>MIN(1, S3951/M3951)</f>
        <v/>
      </c>
      <c r="V3951" s="26">
        <f>N3951/(N3951+O3951)</f>
        <v/>
      </c>
      <c r="W3951" s="26">
        <f>U3951*V3951</f>
        <v/>
      </c>
      <c r="X3951" s="39">
        <f>T3951/N3951</f>
        <v/>
      </c>
      <c r="Y3951" s="41">
        <f>IF(W3951=MAXIFS(W$2:W$7201, A$2:A$7201, A3951, B$2:B$7201, B3951), "OPTIMAL", "")</f>
        <v/>
      </c>
    </row>
    <row r="3952" ht="20" customHeight="1">
      <c r="A3952" s="28" t="n">
        <v>-18</v>
      </c>
      <c r="B3952" s="28" t="n">
        <v>25</v>
      </c>
      <c r="C3952" s="29" t="n">
        <v>100</v>
      </c>
      <c r="D3952" s="29" t="n">
        <v>2</v>
      </c>
      <c r="E3952" s="30" t="n">
        <v>8</v>
      </c>
      <c r="F3952" s="29" t="n">
        <v>1.5</v>
      </c>
      <c r="G3952" s="28" t="n">
        <v>200</v>
      </c>
      <c r="H3952" s="30" t="inlineStr">
        <is>
          <t>ON</t>
        </is>
      </c>
      <c r="I3952" s="31" t="n">
        <v>604.2334594602274</v>
      </c>
      <c r="J3952" s="31" t="n">
        <v>4012.68388558375</v>
      </c>
      <c r="K3952" s="31" t="n">
        <v>3342.592592592593</v>
      </c>
      <c r="L3952" s="31" t="n">
        <v>150</v>
      </c>
      <c r="M3952" s="31">
        <f>I3952+J3952+K3952+L3952</f>
        <v/>
      </c>
      <c r="N3952" s="31">
        <f>M3952*'Dashboard &amp; Optimisation'!$B$18/('Dashboard &amp; Optimisation'!$B$16/3.6)</f>
        <v/>
      </c>
      <c r="O3952" s="31" t="n">
        <v>764.1435392063127</v>
      </c>
      <c r="P3952" s="32" t="n">
        <v>0.05732205231549699</v>
      </c>
      <c r="Q3952" s="33" t="n">
        <v>13.23797293808807</v>
      </c>
      <c r="R3952" s="31" t="n">
        <v>3929.243370857338</v>
      </c>
      <c r="S3952" s="31">
        <f>R3952*IF(A3952=4, 2.0, 3.0)</f>
        <v/>
      </c>
      <c r="T3952" s="29">
        <f>'Dashboard &amp; Optimisation'!$B$18*U3952</f>
        <v/>
      </c>
      <c r="U3952" s="34">
        <f>MIN(1, S3952/M3952)</f>
        <v/>
      </c>
      <c r="V3952" s="34">
        <f>N3952/(N3952+O3952)</f>
        <v/>
      </c>
      <c r="W3952" s="34">
        <f>U3952*V3952</f>
        <v/>
      </c>
      <c r="X3952" s="32">
        <f>T3952/N3952</f>
        <v/>
      </c>
      <c r="Y3952" s="35">
        <f>IF(W3952=MAXIFS(W$2:W$7201, A$2:A$7201, A3952, B$2:B$7201, B3952), "OPTIMAL", "")</f>
        <v/>
      </c>
    </row>
    <row r="3953" ht="20" customHeight="1">
      <c r="A3953" s="36" t="n">
        <v>-18</v>
      </c>
      <c r="B3953" s="36" t="n">
        <v>25</v>
      </c>
      <c r="C3953" s="37" t="n">
        <v>100</v>
      </c>
      <c r="D3953" s="37" t="n">
        <v>2</v>
      </c>
      <c r="E3953" s="6" t="n">
        <v>8</v>
      </c>
      <c r="F3953" s="37" t="n">
        <v>1.5</v>
      </c>
      <c r="G3953" s="36" t="n">
        <v>200</v>
      </c>
      <c r="H3953" s="6" t="inlineStr">
        <is>
          <t>OFF</t>
        </is>
      </c>
      <c r="I3953" s="38" t="n">
        <v>604.2334594602274</v>
      </c>
      <c r="J3953" s="38" t="n">
        <v>4012.68388558375</v>
      </c>
      <c r="K3953" s="38" t="n">
        <v>3342.592592592593</v>
      </c>
      <c r="L3953" s="38" t="n">
        <v>150</v>
      </c>
      <c r="M3953" s="38">
        <f>I3953+J3953+K3953+L3953</f>
        <v/>
      </c>
      <c r="N3953" s="38">
        <f>M3953*'Dashboard &amp; Optimisation'!$B$18/('Dashboard &amp; Optimisation'!$B$16/3.6)</f>
        <v/>
      </c>
      <c r="O3953" s="38" t="n">
        <v>764.1435392063127</v>
      </c>
      <c r="P3953" s="39" t="n">
        <v>0.2417743216959613</v>
      </c>
      <c r="Q3953" s="40" t="n">
        <v>13.23797293808807</v>
      </c>
      <c r="R3953" s="38" t="n">
        <v>931.5807091699369</v>
      </c>
      <c r="S3953" s="38">
        <f>R3953*IF(A3953=4, 2.0, 3.0)</f>
        <v/>
      </c>
      <c r="T3953" s="37">
        <f>'Dashboard &amp; Optimisation'!$B$18*U3953</f>
        <v/>
      </c>
      <c r="U3953" s="26">
        <f>MIN(1, S3953/M3953)</f>
        <v/>
      </c>
      <c r="V3953" s="26">
        <f>N3953/(N3953+O3953)</f>
        <v/>
      </c>
      <c r="W3953" s="26">
        <f>U3953*V3953</f>
        <v/>
      </c>
      <c r="X3953" s="39">
        <f>T3953/N3953</f>
        <v/>
      </c>
      <c r="Y3953" s="41">
        <f>IF(W3953=MAXIFS(W$2:W$7201, A$2:A$7201, A3953, B$2:B$7201, B3953), "OPTIMAL", "")</f>
        <v/>
      </c>
    </row>
    <row r="3954" ht="20" customHeight="1">
      <c r="A3954" s="28" t="n">
        <v>-18</v>
      </c>
      <c r="B3954" s="28" t="n">
        <v>25</v>
      </c>
      <c r="C3954" s="29" t="n">
        <v>100</v>
      </c>
      <c r="D3954" s="29" t="n">
        <v>2</v>
      </c>
      <c r="E3954" s="30" t="n">
        <v>8</v>
      </c>
      <c r="F3954" s="29" t="n">
        <v>2</v>
      </c>
      <c r="G3954" s="28" t="n">
        <v>50</v>
      </c>
      <c r="H3954" s="30" t="inlineStr">
        <is>
          <t>ON</t>
        </is>
      </c>
      <c r="I3954" s="31" t="n">
        <v>604.2334594602274</v>
      </c>
      <c r="J3954" s="31" t="n">
        <v>4012.68388558375</v>
      </c>
      <c r="K3954" s="31" t="n">
        <v>3342.592592592593</v>
      </c>
      <c r="L3954" s="31" t="n">
        <v>150</v>
      </c>
      <c r="M3954" s="31">
        <f>I3954+J3954+K3954+L3954</f>
        <v/>
      </c>
      <c r="N3954" s="31">
        <f>M3954*'Dashboard &amp; Optimisation'!$B$18/('Dashboard &amp; Optimisation'!$B$16/3.6)</f>
        <v/>
      </c>
      <c r="O3954" s="31" t="n">
        <v>914.7713924606495</v>
      </c>
      <c r="P3954" s="32" t="n">
        <v>0.05369910669056169</v>
      </c>
      <c r="Q3954" s="33" t="n">
        <v>17.58396391745076</v>
      </c>
      <c r="R3954" s="31" t="n">
        <v>4291.602236196391</v>
      </c>
      <c r="S3954" s="31">
        <f>R3954*IF(A3954=4, 2.0, 3.0)</f>
        <v/>
      </c>
      <c r="T3954" s="29">
        <f>'Dashboard &amp; Optimisation'!$B$18*U3954</f>
        <v/>
      </c>
      <c r="U3954" s="34">
        <f>MIN(1, S3954/M3954)</f>
        <v/>
      </c>
      <c r="V3954" s="34">
        <f>N3954/(N3954+O3954)</f>
        <v/>
      </c>
      <c r="W3954" s="34">
        <f>U3954*V3954</f>
        <v/>
      </c>
      <c r="X3954" s="32">
        <f>T3954/N3954</f>
        <v/>
      </c>
      <c r="Y3954" s="35">
        <f>IF(W3954=MAXIFS(W$2:W$7201, A$2:A$7201, A3954, B$2:B$7201, B3954), "OPTIMAL", "")</f>
        <v/>
      </c>
    </row>
    <row r="3955" ht="20" customHeight="1">
      <c r="A3955" s="36" t="n">
        <v>-18</v>
      </c>
      <c r="B3955" s="36" t="n">
        <v>25</v>
      </c>
      <c r="C3955" s="37" t="n">
        <v>100</v>
      </c>
      <c r="D3955" s="37" t="n">
        <v>2</v>
      </c>
      <c r="E3955" s="6" t="n">
        <v>8</v>
      </c>
      <c r="F3955" s="37" t="n">
        <v>2</v>
      </c>
      <c r="G3955" s="36" t="n">
        <v>50</v>
      </c>
      <c r="H3955" s="6" t="inlineStr">
        <is>
          <t>OFF</t>
        </is>
      </c>
      <c r="I3955" s="38" t="n">
        <v>604.2334594602274</v>
      </c>
      <c r="J3955" s="38" t="n">
        <v>4012.68388558375</v>
      </c>
      <c r="K3955" s="38" t="n">
        <v>3342.592592592593</v>
      </c>
      <c r="L3955" s="38" t="n">
        <v>150</v>
      </c>
      <c r="M3955" s="38">
        <f>I3955+J3955+K3955+L3955</f>
        <v/>
      </c>
      <c r="N3955" s="38">
        <f>M3955*'Dashboard &amp; Optimisation'!$B$18/('Dashboard &amp; Optimisation'!$B$16/3.6)</f>
        <v/>
      </c>
      <c r="O3955" s="38" t="n">
        <v>914.7713924606495</v>
      </c>
      <c r="P3955" s="39" t="n">
        <v>0.2395203446254758</v>
      </c>
      <c r="Q3955" s="40" t="n">
        <v>17.58396391745076</v>
      </c>
      <c r="R3955" s="38" t="n">
        <v>962.1529507871775</v>
      </c>
      <c r="S3955" s="38">
        <f>R3955*IF(A3955=4, 2.0, 3.0)</f>
        <v/>
      </c>
      <c r="T3955" s="37">
        <f>'Dashboard &amp; Optimisation'!$B$18*U3955</f>
        <v/>
      </c>
      <c r="U3955" s="26">
        <f>MIN(1, S3955/M3955)</f>
        <v/>
      </c>
      <c r="V3955" s="26">
        <f>N3955/(N3955+O3955)</f>
        <v/>
      </c>
      <c r="W3955" s="26">
        <f>U3955*V3955</f>
        <v/>
      </c>
      <c r="X3955" s="39">
        <f>T3955/N3955</f>
        <v/>
      </c>
      <c r="Y3955" s="41">
        <f>IF(W3955=MAXIFS(W$2:W$7201, A$2:A$7201, A3955, B$2:B$7201, B3955), "OPTIMAL", "")</f>
        <v/>
      </c>
    </row>
    <row r="3956" ht="20" customHeight="1">
      <c r="A3956" s="28" t="n">
        <v>-18</v>
      </c>
      <c r="B3956" s="28" t="n">
        <v>25</v>
      </c>
      <c r="C3956" s="29" t="n">
        <v>100</v>
      </c>
      <c r="D3956" s="29" t="n">
        <v>2</v>
      </c>
      <c r="E3956" s="30" t="n">
        <v>8</v>
      </c>
      <c r="F3956" s="29" t="n">
        <v>2</v>
      </c>
      <c r="G3956" s="28" t="n">
        <v>100</v>
      </c>
      <c r="H3956" s="30" t="inlineStr">
        <is>
          <t>ON</t>
        </is>
      </c>
      <c r="I3956" s="31" t="n">
        <v>604.2334594602274</v>
      </c>
      <c r="J3956" s="31" t="n">
        <v>4012.68388558375</v>
      </c>
      <c r="K3956" s="31" t="n">
        <v>3342.592592592593</v>
      </c>
      <c r="L3956" s="31" t="n">
        <v>150</v>
      </c>
      <c r="M3956" s="31">
        <f>I3956+J3956+K3956+L3956</f>
        <v/>
      </c>
      <c r="N3956" s="31">
        <f>M3956*'Dashboard &amp; Optimisation'!$B$18/('Dashboard &amp; Optimisation'!$B$16/3.6)</f>
        <v/>
      </c>
      <c r="O3956" s="31" t="n">
        <v>914.7713924606495</v>
      </c>
      <c r="P3956" s="32" t="n">
        <v>0.05449488140602117</v>
      </c>
      <c r="Q3956" s="33" t="n">
        <v>17.58396391745076</v>
      </c>
      <c r="R3956" s="31" t="n">
        <v>4228.933074244659</v>
      </c>
      <c r="S3956" s="31">
        <f>R3956*IF(A3956=4, 2.0, 3.0)</f>
        <v/>
      </c>
      <c r="T3956" s="29">
        <f>'Dashboard &amp; Optimisation'!$B$18*U3956</f>
        <v/>
      </c>
      <c r="U3956" s="34">
        <f>MIN(1, S3956/M3956)</f>
        <v/>
      </c>
      <c r="V3956" s="34">
        <f>N3956/(N3956+O3956)</f>
        <v/>
      </c>
      <c r="W3956" s="34">
        <f>U3956*V3956</f>
        <v/>
      </c>
      <c r="X3956" s="32">
        <f>T3956/N3956</f>
        <v/>
      </c>
      <c r="Y3956" s="35">
        <f>IF(W3956=MAXIFS(W$2:W$7201, A$2:A$7201, A3956, B$2:B$7201, B3956), "OPTIMAL", "")</f>
        <v/>
      </c>
    </row>
    <row r="3957" ht="20" customHeight="1">
      <c r="A3957" s="36" t="n">
        <v>-18</v>
      </c>
      <c r="B3957" s="36" t="n">
        <v>25</v>
      </c>
      <c r="C3957" s="37" t="n">
        <v>100</v>
      </c>
      <c r="D3957" s="37" t="n">
        <v>2</v>
      </c>
      <c r="E3957" s="6" t="n">
        <v>8</v>
      </c>
      <c r="F3957" s="37" t="n">
        <v>2</v>
      </c>
      <c r="G3957" s="36" t="n">
        <v>100</v>
      </c>
      <c r="H3957" s="6" t="inlineStr">
        <is>
          <t>OFF</t>
        </is>
      </c>
      <c r="I3957" s="38" t="n">
        <v>604.2334594602274</v>
      </c>
      <c r="J3957" s="38" t="n">
        <v>4012.68388558375</v>
      </c>
      <c r="K3957" s="38" t="n">
        <v>3342.592592592593</v>
      </c>
      <c r="L3957" s="38" t="n">
        <v>150</v>
      </c>
      <c r="M3957" s="38">
        <f>I3957+J3957+K3957+L3957</f>
        <v/>
      </c>
      <c r="N3957" s="38">
        <f>M3957*'Dashboard &amp; Optimisation'!$B$18/('Dashboard &amp; Optimisation'!$B$16/3.6)</f>
        <v/>
      </c>
      <c r="O3957" s="38" t="n">
        <v>914.7713924606495</v>
      </c>
      <c r="P3957" s="39" t="n">
        <v>0.2403161193409352</v>
      </c>
      <c r="Q3957" s="40" t="n">
        <v>17.58396391745076</v>
      </c>
      <c r="R3957" s="38" t="n">
        <v>958.9669098643258</v>
      </c>
      <c r="S3957" s="38">
        <f>R3957*IF(A3957=4, 2.0, 3.0)</f>
        <v/>
      </c>
      <c r="T3957" s="37">
        <f>'Dashboard &amp; Optimisation'!$B$18*U3957</f>
        <v/>
      </c>
      <c r="U3957" s="26">
        <f>MIN(1, S3957/M3957)</f>
        <v/>
      </c>
      <c r="V3957" s="26">
        <f>N3957/(N3957+O3957)</f>
        <v/>
      </c>
      <c r="W3957" s="26">
        <f>U3957*V3957</f>
        <v/>
      </c>
      <c r="X3957" s="39">
        <f>T3957/N3957</f>
        <v/>
      </c>
      <c r="Y3957" s="41">
        <f>IF(W3957=MAXIFS(W$2:W$7201, A$2:A$7201, A3957, B$2:B$7201, B3957), "OPTIMAL", "")</f>
        <v/>
      </c>
    </row>
    <row r="3958" ht="20" customHeight="1">
      <c r="A3958" s="28" t="n">
        <v>-18</v>
      </c>
      <c r="B3958" s="28" t="n">
        <v>25</v>
      </c>
      <c r="C3958" s="29" t="n">
        <v>100</v>
      </c>
      <c r="D3958" s="29" t="n">
        <v>2</v>
      </c>
      <c r="E3958" s="30" t="n">
        <v>8</v>
      </c>
      <c r="F3958" s="29" t="n">
        <v>2</v>
      </c>
      <c r="G3958" s="28" t="n">
        <v>150</v>
      </c>
      <c r="H3958" s="30" t="inlineStr">
        <is>
          <t>ON</t>
        </is>
      </c>
      <c r="I3958" s="31" t="n">
        <v>604.2334594602274</v>
      </c>
      <c r="J3958" s="31" t="n">
        <v>4012.68388558375</v>
      </c>
      <c r="K3958" s="31" t="n">
        <v>3342.592592592593</v>
      </c>
      <c r="L3958" s="31" t="n">
        <v>150</v>
      </c>
      <c r="M3958" s="31">
        <f>I3958+J3958+K3958+L3958</f>
        <v/>
      </c>
      <c r="N3958" s="31">
        <f>M3958*'Dashboard &amp; Optimisation'!$B$18/('Dashboard &amp; Optimisation'!$B$16/3.6)</f>
        <v/>
      </c>
      <c r="O3958" s="31" t="n">
        <v>914.7713924606495</v>
      </c>
      <c r="P3958" s="32" t="n">
        <v>0.05529065612148065</v>
      </c>
      <c r="Q3958" s="33" t="n">
        <v>17.58396391745076</v>
      </c>
      <c r="R3958" s="31" t="n">
        <v>4168.06785306768</v>
      </c>
      <c r="S3958" s="31">
        <f>R3958*IF(A3958=4, 2.0, 3.0)</f>
        <v/>
      </c>
      <c r="T3958" s="29">
        <f>'Dashboard &amp; Optimisation'!$B$18*U3958</f>
        <v/>
      </c>
      <c r="U3958" s="34">
        <f>MIN(1, S3958/M3958)</f>
        <v/>
      </c>
      <c r="V3958" s="34">
        <f>N3958/(N3958+O3958)</f>
        <v/>
      </c>
      <c r="W3958" s="34">
        <f>U3958*V3958</f>
        <v/>
      </c>
      <c r="X3958" s="32">
        <f>T3958/N3958</f>
        <v/>
      </c>
      <c r="Y3958" s="35">
        <f>IF(W3958=MAXIFS(W$2:W$7201, A$2:A$7201, A3958, B$2:B$7201, B3958), "OPTIMAL", "")</f>
        <v/>
      </c>
    </row>
    <row r="3959" ht="20" customHeight="1">
      <c r="A3959" s="36" t="n">
        <v>-18</v>
      </c>
      <c r="B3959" s="36" t="n">
        <v>25</v>
      </c>
      <c r="C3959" s="37" t="n">
        <v>100</v>
      </c>
      <c r="D3959" s="37" t="n">
        <v>2</v>
      </c>
      <c r="E3959" s="6" t="n">
        <v>8</v>
      </c>
      <c r="F3959" s="37" t="n">
        <v>2</v>
      </c>
      <c r="G3959" s="36" t="n">
        <v>150</v>
      </c>
      <c r="H3959" s="6" t="inlineStr">
        <is>
          <t>OFF</t>
        </is>
      </c>
      <c r="I3959" s="38" t="n">
        <v>604.2334594602274</v>
      </c>
      <c r="J3959" s="38" t="n">
        <v>4012.68388558375</v>
      </c>
      <c r="K3959" s="38" t="n">
        <v>3342.592592592593</v>
      </c>
      <c r="L3959" s="38" t="n">
        <v>150</v>
      </c>
      <c r="M3959" s="38">
        <f>I3959+J3959+K3959+L3959</f>
        <v/>
      </c>
      <c r="N3959" s="38">
        <f>M3959*'Dashboard &amp; Optimisation'!$B$18/('Dashboard &amp; Optimisation'!$B$16/3.6)</f>
        <v/>
      </c>
      <c r="O3959" s="38" t="n">
        <v>914.7713924606495</v>
      </c>
      <c r="P3959" s="39" t="n">
        <v>0.2411118940563947</v>
      </c>
      <c r="Q3959" s="40" t="n">
        <v>17.58396391745076</v>
      </c>
      <c r="R3959" s="38" t="n">
        <v>955.8018995987856</v>
      </c>
      <c r="S3959" s="38">
        <f>R3959*IF(A3959=4, 2.0, 3.0)</f>
        <v/>
      </c>
      <c r="T3959" s="37">
        <f>'Dashboard &amp; Optimisation'!$B$18*U3959</f>
        <v/>
      </c>
      <c r="U3959" s="26">
        <f>MIN(1, S3959/M3959)</f>
        <v/>
      </c>
      <c r="V3959" s="26">
        <f>N3959/(N3959+O3959)</f>
        <v/>
      </c>
      <c r="W3959" s="26">
        <f>U3959*V3959</f>
        <v/>
      </c>
      <c r="X3959" s="39">
        <f>T3959/N3959</f>
        <v/>
      </c>
      <c r="Y3959" s="41">
        <f>IF(W3959=MAXIFS(W$2:W$7201, A$2:A$7201, A3959, B$2:B$7201, B3959), "OPTIMAL", "")</f>
        <v/>
      </c>
    </row>
    <row r="3960" ht="20" customHeight="1">
      <c r="A3960" s="28" t="n">
        <v>-18</v>
      </c>
      <c r="B3960" s="28" t="n">
        <v>25</v>
      </c>
      <c r="C3960" s="29" t="n">
        <v>100</v>
      </c>
      <c r="D3960" s="29" t="n">
        <v>2</v>
      </c>
      <c r="E3960" s="30" t="n">
        <v>8</v>
      </c>
      <c r="F3960" s="29" t="n">
        <v>2</v>
      </c>
      <c r="G3960" s="28" t="n">
        <v>200</v>
      </c>
      <c r="H3960" s="30" t="inlineStr">
        <is>
          <t>ON</t>
        </is>
      </c>
      <c r="I3960" s="31" t="n">
        <v>604.2334594602274</v>
      </c>
      <c r="J3960" s="31" t="n">
        <v>4012.68388558375</v>
      </c>
      <c r="K3960" s="31" t="n">
        <v>3342.592592592593</v>
      </c>
      <c r="L3960" s="31" t="n">
        <v>150</v>
      </c>
      <c r="M3960" s="31">
        <f>I3960+J3960+K3960+L3960</f>
        <v/>
      </c>
      <c r="N3960" s="31">
        <f>M3960*'Dashboard &amp; Optimisation'!$B$18/('Dashboard &amp; Optimisation'!$B$16/3.6)</f>
        <v/>
      </c>
      <c r="O3960" s="31" t="n">
        <v>914.7713924606495</v>
      </c>
      <c r="P3960" s="32" t="n">
        <v>0.05608643083694012</v>
      </c>
      <c r="Q3960" s="33" t="n">
        <v>17.58396391745076</v>
      </c>
      <c r="R3960" s="31" t="n">
        <v>4108.929787758554</v>
      </c>
      <c r="S3960" s="31">
        <f>R3960*IF(A3960=4, 2.0, 3.0)</f>
        <v/>
      </c>
      <c r="T3960" s="29">
        <f>'Dashboard &amp; Optimisation'!$B$18*U3960</f>
        <v/>
      </c>
      <c r="U3960" s="34">
        <f>MIN(1, S3960/M3960)</f>
        <v/>
      </c>
      <c r="V3960" s="34">
        <f>N3960/(N3960+O3960)</f>
        <v/>
      </c>
      <c r="W3960" s="34">
        <f>U3960*V3960</f>
        <v/>
      </c>
      <c r="X3960" s="32">
        <f>T3960/N3960</f>
        <v/>
      </c>
      <c r="Y3960" s="35">
        <f>IF(W3960=MAXIFS(W$2:W$7201, A$2:A$7201, A3960, B$2:B$7201, B3960), "OPTIMAL", "")</f>
        <v/>
      </c>
    </row>
    <row r="3961" ht="20" customHeight="1">
      <c r="A3961" s="36" t="n">
        <v>-18</v>
      </c>
      <c r="B3961" s="36" t="n">
        <v>25</v>
      </c>
      <c r="C3961" s="37" t="n">
        <v>100</v>
      </c>
      <c r="D3961" s="37" t="n">
        <v>2</v>
      </c>
      <c r="E3961" s="6" t="n">
        <v>8</v>
      </c>
      <c r="F3961" s="37" t="n">
        <v>2</v>
      </c>
      <c r="G3961" s="36" t="n">
        <v>200</v>
      </c>
      <c r="H3961" s="6" t="inlineStr">
        <is>
          <t>OFF</t>
        </is>
      </c>
      <c r="I3961" s="38" t="n">
        <v>604.2334594602274</v>
      </c>
      <c r="J3961" s="38" t="n">
        <v>4012.68388558375</v>
      </c>
      <c r="K3961" s="38" t="n">
        <v>3342.592592592593</v>
      </c>
      <c r="L3961" s="38" t="n">
        <v>150</v>
      </c>
      <c r="M3961" s="38">
        <f>I3961+J3961+K3961+L3961</f>
        <v/>
      </c>
      <c r="N3961" s="38">
        <f>M3961*'Dashboard &amp; Optimisation'!$B$18/('Dashboard &amp; Optimisation'!$B$16/3.6)</f>
        <v/>
      </c>
      <c r="O3961" s="38" t="n">
        <v>914.7713924606495</v>
      </c>
      <c r="P3961" s="39" t="n">
        <v>0.2419076687718542</v>
      </c>
      <c r="Q3961" s="40" t="n">
        <v>17.58396391745076</v>
      </c>
      <c r="R3961" s="38" t="n">
        <v>952.6577124444452</v>
      </c>
      <c r="S3961" s="38">
        <f>R3961*IF(A3961=4, 2.0, 3.0)</f>
        <v/>
      </c>
      <c r="T3961" s="37">
        <f>'Dashboard &amp; Optimisation'!$B$18*U3961</f>
        <v/>
      </c>
      <c r="U3961" s="26">
        <f>MIN(1, S3961/M3961)</f>
        <v/>
      </c>
      <c r="V3961" s="26">
        <f>N3961/(N3961+O3961)</f>
        <v/>
      </c>
      <c r="W3961" s="26">
        <f>U3961*V3961</f>
        <v/>
      </c>
      <c r="X3961" s="39">
        <f>T3961/N3961</f>
        <v/>
      </c>
      <c r="Y3961" s="41">
        <f>IF(W3961=MAXIFS(W$2:W$7201, A$2:A$7201, A3961, B$2:B$7201, B3961), "OPTIMAL", "")</f>
        <v/>
      </c>
    </row>
    <row r="3962" ht="20" customHeight="1">
      <c r="A3962" s="28" t="n">
        <v>-18</v>
      </c>
      <c r="B3962" s="28" t="n">
        <v>25</v>
      </c>
      <c r="C3962" s="29" t="n">
        <v>100</v>
      </c>
      <c r="D3962" s="29" t="n">
        <v>3</v>
      </c>
      <c r="E3962" s="30" t="n">
        <v>0</v>
      </c>
      <c r="F3962" s="29" t="n">
        <v>0</v>
      </c>
      <c r="G3962" s="28" t="n">
        <v>50</v>
      </c>
      <c r="H3962" s="30" t="inlineStr">
        <is>
          <t>ON</t>
        </is>
      </c>
      <c r="I3962" s="31" t="n">
        <v>604.2334594602274</v>
      </c>
      <c r="J3962" s="31" t="n">
        <v>4012.68388558375</v>
      </c>
      <c r="K3962" s="31" t="n">
        <v>3342.592592592593</v>
      </c>
      <c r="L3962" s="31" t="n">
        <v>150</v>
      </c>
      <c r="M3962" s="31">
        <f>I3962+J3962+K3962+L3962</f>
        <v/>
      </c>
      <c r="N3962" s="31">
        <f>M3962*'Dashboard &amp; Optimisation'!$B$18/('Dashboard &amp; Optimisation'!$B$16/3.6)</f>
        <v/>
      </c>
      <c r="O3962" s="31" t="n">
        <v>542.946083285048</v>
      </c>
      <c r="P3962" s="32" t="n">
        <v>0.4799001913555159</v>
      </c>
      <c r="Q3962" s="33" t="n">
        <v>0.2</v>
      </c>
      <c r="R3962" s="31" t="n">
        <v>458.3520262737552</v>
      </c>
      <c r="S3962" s="31">
        <f>R3962*IF(A3962=4, 2.0, 3.0)</f>
        <v/>
      </c>
      <c r="T3962" s="29">
        <f>'Dashboard &amp; Optimisation'!$B$18*U3962</f>
        <v/>
      </c>
      <c r="U3962" s="34">
        <f>MIN(1, S3962/M3962)</f>
        <v/>
      </c>
      <c r="V3962" s="34">
        <f>N3962/(N3962+O3962)</f>
        <v/>
      </c>
      <c r="W3962" s="34">
        <f>U3962*V3962</f>
        <v/>
      </c>
      <c r="X3962" s="32">
        <f>T3962/N3962</f>
        <v/>
      </c>
      <c r="Y3962" s="35">
        <f>IF(W3962=MAXIFS(W$2:W$7201, A$2:A$7201, A3962, B$2:B$7201, B3962), "OPTIMAL", "")</f>
        <v/>
      </c>
    </row>
    <row r="3963" ht="20" customHeight="1">
      <c r="A3963" s="36" t="n">
        <v>-18</v>
      </c>
      <c r="B3963" s="36" t="n">
        <v>25</v>
      </c>
      <c r="C3963" s="37" t="n">
        <v>100</v>
      </c>
      <c r="D3963" s="37" t="n">
        <v>3</v>
      </c>
      <c r="E3963" s="6" t="n">
        <v>0</v>
      </c>
      <c r="F3963" s="37" t="n">
        <v>0</v>
      </c>
      <c r="G3963" s="36" t="n">
        <v>50</v>
      </c>
      <c r="H3963" s="6" t="inlineStr">
        <is>
          <t>OFF</t>
        </is>
      </c>
      <c r="I3963" s="38" t="n">
        <v>604.2334594602274</v>
      </c>
      <c r="J3963" s="38" t="n">
        <v>4012.68388558375</v>
      </c>
      <c r="K3963" s="38" t="n">
        <v>3342.592592592593</v>
      </c>
      <c r="L3963" s="38" t="n">
        <v>150</v>
      </c>
      <c r="M3963" s="38">
        <f>I3963+J3963+K3963+L3963</f>
        <v/>
      </c>
      <c r="N3963" s="38">
        <f>M3963*'Dashboard &amp; Optimisation'!$B$18/('Dashboard &amp; Optimisation'!$B$16/3.6)</f>
        <v/>
      </c>
      <c r="O3963" s="38" t="n">
        <v>542.946083285048</v>
      </c>
      <c r="P3963" s="39" t="n">
        <v>0.7982100775393066</v>
      </c>
      <c r="Q3963" s="40" t="n">
        <v>0.2</v>
      </c>
      <c r="R3963" s="38" t="n">
        <v>275.5705938905937</v>
      </c>
      <c r="S3963" s="38">
        <f>R3963*IF(A3963=4, 2.0, 3.0)</f>
        <v/>
      </c>
      <c r="T3963" s="37">
        <f>'Dashboard &amp; Optimisation'!$B$18*U3963</f>
        <v/>
      </c>
      <c r="U3963" s="26">
        <f>MIN(1, S3963/M3963)</f>
        <v/>
      </c>
      <c r="V3963" s="26">
        <f>N3963/(N3963+O3963)</f>
        <v/>
      </c>
      <c r="W3963" s="26">
        <f>U3963*V3963</f>
        <v/>
      </c>
      <c r="X3963" s="39">
        <f>T3963/N3963</f>
        <v/>
      </c>
      <c r="Y3963" s="41">
        <f>IF(W3963=MAXIFS(W$2:W$7201, A$2:A$7201, A3963, B$2:B$7201, B3963), "OPTIMAL", "")</f>
        <v/>
      </c>
    </row>
    <row r="3964" ht="20" customHeight="1">
      <c r="A3964" s="28" t="n">
        <v>-18</v>
      </c>
      <c r="B3964" s="28" t="n">
        <v>25</v>
      </c>
      <c r="C3964" s="29" t="n">
        <v>100</v>
      </c>
      <c r="D3964" s="29" t="n">
        <v>3</v>
      </c>
      <c r="E3964" s="30" t="n">
        <v>0</v>
      </c>
      <c r="F3964" s="29" t="n">
        <v>0</v>
      </c>
      <c r="G3964" s="28" t="n">
        <v>100</v>
      </c>
      <c r="H3964" s="30" t="inlineStr">
        <is>
          <t>ON</t>
        </is>
      </c>
      <c r="I3964" s="31" t="n">
        <v>604.2334594602274</v>
      </c>
      <c r="J3964" s="31" t="n">
        <v>4012.68388558375</v>
      </c>
      <c r="K3964" s="31" t="n">
        <v>3342.592592592593</v>
      </c>
      <c r="L3964" s="31" t="n">
        <v>150</v>
      </c>
      <c r="M3964" s="31">
        <f>I3964+J3964+K3964+L3964</f>
        <v/>
      </c>
      <c r="N3964" s="31">
        <f>M3964*'Dashboard &amp; Optimisation'!$B$18/('Dashboard &amp; Optimisation'!$B$16/3.6)</f>
        <v/>
      </c>
      <c r="O3964" s="31" t="n">
        <v>542.946083285048</v>
      </c>
      <c r="P3964" s="32" t="n">
        <v>0.4806959660709754</v>
      </c>
      <c r="Q3964" s="33" t="n">
        <v>0.2</v>
      </c>
      <c r="R3964" s="31" t="n">
        <v>457.5932411392146</v>
      </c>
      <c r="S3964" s="31">
        <f>R3964*IF(A3964=4, 2.0, 3.0)</f>
        <v/>
      </c>
      <c r="T3964" s="29">
        <f>'Dashboard &amp; Optimisation'!$B$18*U3964</f>
        <v/>
      </c>
      <c r="U3964" s="34">
        <f>MIN(1, S3964/M3964)</f>
        <v/>
      </c>
      <c r="V3964" s="34">
        <f>N3964/(N3964+O3964)</f>
        <v/>
      </c>
      <c r="W3964" s="34">
        <f>U3964*V3964</f>
        <v/>
      </c>
      <c r="X3964" s="32">
        <f>T3964/N3964</f>
        <v/>
      </c>
      <c r="Y3964" s="35">
        <f>IF(W3964=MAXIFS(W$2:W$7201, A$2:A$7201, A3964, B$2:B$7201, B3964), "OPTIMAL", "")</f>
        <v/>
      </c>
    </row>
    <row r="3965" ht="20" customHeight="1">
      <c r="A3965" s="36" t="n">
        <v>-18</v>
      </c>
      <c r="B3965" s="36" t="n">
        <v>25</v>
      </c>
      <c r="C3965" s="37" t="n">
        <v>100</v>
      </c>
      <c r="D3965" s="37" t="n">
        <v>3</v>
      </c>
      <c r="E3965" s="6" t="n">
        <v>0</v>
      </c>
      <c r="F3965" s="37" t="n">
        <v>0</v>
      </c>
      <c r="G3965" s="36" t="n">
        <v>100</v>
      </c>
      <c r="H3965" s="6" t="inlineStr">
        <is>
          <t>OFF</t>
        </is>
      </c>
      <c r="I3965" s="38" t="n">
        <v>604.2334594602274</v>
      </c>
      <c r="J3965" s="38" t="n">
        <v>4012.68388558375</v>
      </c>
      <c r="K3965" s="38" t="n">
        <v>3342.592592592593</v>
      </c>
      <c r="L3965" s="38" t="n">
        <v>150</v>
      </c>
      <c r="M3965" s="38">
        <f>I3965+J3965+K3965+L3965</f>
        <v/>
      </c>
      <c r="N3965" s="38">
        <f>M3965*'Dashboard &amp; Optimisation'!$B$18/('Dashboard &amp; Optimisation'!$B$16/3.6)</f>
        <v/>
      </c>
      <c r="O3965" s="38" t="n">
        <v>542.946083285048</v>
      </c>
      <c r="P3965" s="39" t="n">
        <v>0.7990058522547661</v>
      </c>
      <c r="Q3965" s="40" t="n">
        <v>0.2</v>
      </c>
      <c r="R3965" s="38" t="n">
        <v>275.2961376893988</v>
      </c>
      <c r="S3965" s="38">
        <f>R3965*IF(A3965=4, 2.0, 3.0)</f>
        <v/>
      </c>
      <c r="T3965" s="37">
        <f>'Dashboard &amp; Optimisation'!$B$18*U3965</f>
        <v/>
      </c>
      <c r="U3965" s="26">
        <f>MIN(1, S3965/M3965)</f>
        <v/>
      </c>
      <c r="V3965" s="26">
        <f>N3965/(N3965+O3965)</f>
        <v/>
      </c>
      <c r="W3965" s="26">
        <f>U3965*V3965</f>
        <v/>
      </c>
      <c r="X3965" s="39">
        <f>T3965/N3965</f>
        <v/>
      </c>
      <c r="Y3965" s="41">
        <f>IF(W3965=MAXIFS(W$2:W$7201, A$2:A$7201, A3965, B$2:B$7201, B3965), "OPTIMAL", "")</f>
        <v/>
      </c>
    </row>
    <row r="3966" ht="20" customHeight="1">
      <c r="A3966" s="28" t="n">
        <v>-18</v>
      </c>
      <c r="B3966" s="28" t="n">
        <v>25</v>
      </c>
      <c r="C3966" s="29" t="n">
        <v>100</v>
      </c>
      <c r="D3966" s="29" t="n">
        <v>3</v>
      </c>
      <c r="E3966" s="30" t="n">
        <v>0</v>
      </c>
      <c r="F3966" s="29" t="n">
        <v>0</v>
      </c>
      <c r="G3966" s="28" t="n">
        <v>150</v>
      </c>
      <c r="H3966" s="30" t="inlineStr">
        <is>
          <t>ON</t>
        </is>
      </c>
      <c r="I3966" s="31" t="n">
        <v>604.2334594602274</v>
      </c>
      <c r="J3966" s="31" t="n">
        <v>4012.68388558375</v>
      </c>
      <c r="K3966" s="31" t="n">
        <v>3342.592592592593</v>
      </c>
      <c r="L3966" s="31" t="n">
        <v>150</v>
      </c>
      <c r="M3966" s="31">
        <f>I3966+J3966+K3966+L3966</f>
        <v/>
      </c>
      <c r="N3966" s="31">
        <f>M3966*'Dashboard &amp; Optimisation'!$B$18/('Dashboard &amp; Optimisation'!$B$16/3.6)</f>
        <v/>
      </c>
      <c r="O3966" s="31" t="n">
        <v>542.946083285048</v>
      </c>
      <c r="P3966" s="32" t="n">
        <v>0.4814917407864349</v>
      </c>
      <c r="Q3966" s="33" t="n">
        <v>0.2</v>
      </c>
      <c r="R3966" s="31" t="n">
        <v>456.8369641350255</v>
      </c>
      <c r="S3966" s="31">
        <f>R3966*IF(A3966=4, 2.0, 3.0)</f>
        <v/>
      </c>
      <c r="T3966" s="29">
        <f>'Dashboard &amp; Optimisation'!$B$18*U3966</f>
        <v/>
      </c>
      <c r="U3966" s="34">
        <f>MIN(1, S3966/M3966)</f>
        <v/>
      </c>
      <c r="V3966" s="34">
        <f>N3966/(N3966+O3966)</f>
        <v/>
      </c>
      <c r="W3966" s="34">
        <f>U3966*V3966</f>
        <v/>
      </c>
      <c r="X3966" s="32">
        <f>T3966/N3966</f>
        <v/>
      </c>
      <c r="Y3966" s="35">
        <f>IF(W3966=MAXIFS(W$2:W$7201, A$2:A$7201, A3966, B$2:B$7201, B3966), "OPTIMAL", "")</f>
        <v/>
      </c>
    </row>
    <row r="3967" ht="20" customHeight="1">
      <c r="A3967" s="36" t="n">
        <v>-18</v>
      </c>
      <c r="B3967" s="36" t="n">
        <v>25</v>
      </c>
      <c r="C3967" s="37" t="n">
        <v>100</v>
      </c>
      <c r="D3967" s="37" t="n">
        <v>3</v>
      </c>
      <c r="E3967" s="6" t="n">
        <v>0</v>
      </c>
      <c r="F3967" s="37" t="n">
        <v>0</v>
      </c>
      <c r="G3967" s="36" t="n">
        <v>150</v>
      </c>
      <c r="H3967" s="6" t="inlineStr">
        <is>
          <t>OFF</t>
        </is>
      </c>
      <c r="I3967" s="38" t="n">
        <v>604.2334594602274</v>
      </c>
      <c r="J3967" s="38" t="n">
        <v>4012.68388558375</v>
      </c>
      <c r="K3967" s="38" t="n">
        <v>3342.592592592593</v>
      </c>
      <c r="L3967" s="38" t="n">
        <v>150</v>
      </c>
      <c r="M3967" s="38">
        <f>I3967+J3967+K3967+L3967</f>
        <v/>
      </c>
      <c r="N3967" s="38">
        <f>M3967*'Dashboard &amp; Optimisation'!$B$18/('Dashboard &amp; Optimisation'!$B$16/3.6)</f>
        <v/>
      </c>
      <c r="O3967" s="38" t="n">
        <v>542.946083285048</v>
      </c>
      <c r="P3967" s="39" t="n">
        <v>0.7998016269702255</v>
      </c>
      <c r="Q3967" s="40" t="n">
        <v>0.2</v>
      </c>
      <c r="R3967" s="38" t="n">
        <v>275.0222276368941</v>
      </c>
      <c r="S3967" s="38">
        <f>R3967*IF(A3967=4, 2.0, 3.0)</f>
        <v/>
      </c>
      <c r="T3967" s="37">
        <f>'Dashboard &amp; Optimisation'!$B$18*U3967</f>
        <v/>
      </c>
      <c r="U3967" s="26">
        <f>MIN(1, S3967/M3967)</f>
        <v/>
      </c>
      <c r="V3967" s="26">
        <f>N3967/(N3967+O3967)</f>
        <v/>
      </c>
      <c r="W3967" s="26">
        <f>U3967*V3967</f>
        <v/>
      </c>
      <c r="X3967" s="39">
        <f>T3967/N3967</f>
        <v/>
      </c>
      <c r="Y3967" s="41">
        <f>IF(W3967=MAXIFS(W$2:W$7201, A$2:A$7201, A3967, B$2:B$7201, B3967), "OPTIMAL", "")</f>
        <v/>
      </c>
    </row>
    <row r="3968" ht="20" customHeight="1">
      <c r="A3968" s="28" t="n">
        <v>-18</v>
      </c>
      <c r="B3968" s="28" t="n">
        <v>25</v>
      </c>
      <c r="C3968" s="29" t="n">
        <v>100</v>
      </c>
      <c r="D3968" s="29" t="n">
        <v>3</v>
      </c>
      <c r="E3968" s="30" t="n">
        <v>0</v>
      </c>
      <c r="F3968" s="29" t="n">
        <v>0</v>
      </c>
      <c r="G3968" s="28" t="n">
        <v>200</v>
      </c>
      <c r="H3968" s="30" t="inlineStr">
        <is>
          <t>ON</t>
        </is>
      </c>
      <c r="I3968" s="31" t="n">
        <v>604.2334594602274</v>
      </c>
      <c r="J3968" s="31" t="n">
        <v>4012.68388558375</v>
      </c>
      <c r="K3968" s="31" t="n">
        <v>3342.592592592593</v>
      </c>
      <c r="L3968" s="31" t="n">
        <v>150</v>
      </c>
      <c r="M3968" s="31">
        <f>I3968+J3968+K3968+L3968</f>
        <v/>
      </c>
      <c r="N3968" s="31">
        <f>M3968*'Dashboard &amp; Optimisation'!$B$18/('Dashboard &amp; Optimisation'!$B$16/3.6)</f>
        <v/>
      </c>
      <c r="O3968" s="31" t="n">
        <v>542.946083285048</v>
      </c>
      <c r="P3968" s="32" t="n">
        <v>0.4822875155018943</v>
      </c>
      <c r="Q3968" s="33" t="n">
        <v>0.2</v>
      </c>
      <c r="R3968" s="31" t="n">
        <v>456.0831828459379</v>
      </c>
      <c r="S3968" s="31">
        <f>R3968*IF(A3968=4, 2.0, 3.0)</f>
        <v/>
      </c>
      <c r="T3968" s="29">
        <f>'Dashboard &amp; Optimisation'!$B$18*U3968</f>
        <v/>
      </c>
      <c r="U3968" s="34">
        <f>MIN(1, S3968/M3968)</f>
        <v/>
      </c>
      <c r="V3968" s="34">
        <f>N3968/(N3968+O3968)</f>
        <v/>
      </c>
      <c r="W3968" s="34">
        <f>U3968*V3968</f>
        <v/>
      </c>
      <c r="X3968" s="32">
        <f>T3968/N3968</f>
        <v/>
      </c>
      <c r="Y3968" s="35">
        <f>IF(W3968=MAXIFS(W$2:W$7201, A$2:A$7201, A3968, B$2:B$7201, B3968), "OPTIMAL", "")</f>
        <v/>
      </c>
    </row>
    <row r="3969" ht="20" customHeight="1">
      <c r="A3969" s="36" t="n">
        <v>-18</v>
      </c>
      <c r="B3969" s="36" t="n">
        <v>25</v>
      </c>
      <c r="C3969" s="37" t="n">
        <v>100</v>
      </c>
      <c r="D3969" s="37" t="n">
        <v>3</v>
      </c>
      <c r="E3969" s="6" t="n">
        <v>0</v>
      </c>
      <c r="F3969" s="37" t="n">
        <v>0</v>
      </c>
      <c r="G3969" s="36" t="n">
        <v>200</v>
      </c>
      <c r="H3969" s="6" t="inlineStr">
        <is>
          <t>OFF</t>
        </is>
      </c>
      <c r="I3969" s="38" t="n">
        <v>604.2334594602274</v>
      </c>
      <c r="J3969" s="38" t="n">
        <v>4012.68388558375</v>
      </c>
      <c r="K3969" s="38" t="n">
        <v>3342.592592592593</v>
      </c>
      <c r="L3969" s="38" t="n">
        <v>150</v>
      </c>
      <c r="M3969" s="38">
        <f>I3969+J3969+K3969+L3969</f>
        <v/>
      </c>
      <c r="N3969" s="38">
        <f>M3969*'Dashboard &amp; Optimisation'!$B$18/('Dashboard &amp; Optimisation'!$B$16/3.6)</f>
        <v/>
      </c>
      <c r="O3969" s="38" t="n">
        <v>542.946083285048</v>
      </c>
      <c r="P3969" s="39" t="n">
        <v>0.8005974016856851</v>
      </c>
      <c r="Q3969" s="40" t="n">
        <v>0.2</v>
      </c>
      <c r="R3969" s="38" t="n">
        <v>274.7488621045028</v>
      </c>
      <c r="S3969" s="38">
        <f>R3969*IF(A3969=4, 2.0, 3.0)</f>
        <v/>
      </c>
      <c r="T3969" s="37">
        <f>'Dashboard &amp; Optimisation'!$B$18*U3969</f>
        <v/>
      </c>
      <c r="U3969" s="26">
        <f>MIN(1, S3969/M3969)</f>
        <v/>
      </c>
      <c r="V3969" s="26">
        <f>N3969/(N3969+O3969)</f>
        <v/>
      </c>
      <c r="W3969" s="26">
        <f>U3969*V3969</f>
        <v/>
      </c>
      <c r="X3969" s="39">
        <f>T3969/N3969</f>
        <v/>
      </c>
      <c r="Y3969" s="41">
        <f>IF(W3969=MAXIFS(W$2:W$7201, A$2:A$7201, A3969, B$2:B$7201, B3969), "OPTIMAL", "")</f>
        <v/>
      </c>
    </row>
    <row r="3970" ht="20" customHeight="1">
      <c r="A3970" s="28" t="n">
        <v>-18</v>
      </c>
      <c r="B3970" s="28" t="n">
        <v>25</v>
      </c>
      <c r="C3970" s="29" t="n">
        <v>100</v>
      </c>
      <c r="D3970" s="29" t="n">
        <v>3</v>
      </c>
      <c r="E3970" s="30" t="n">
        <v>4</v>
      </c>
      <c r="F3970" s="29" t="n">
        <v>1.5</v>
      </c>
      <c r="G3970" s="28" t="n">
        <v>50</v>
      </c>
      <c r="H3970" s="30" t="inlineStr">
        <is>
          <t>ON</t>
        </is>
      </c>
      <c r="I3970" s="31" t="n">
        <v>604.2334594602274</v>
      </c>
      <c r="J3970" s="31" t="n">
        <v>4012.68388558375</v>
      </c>
      <c r="K3970" s="31" t="n">
        <v>3342.592592592593</v>
      </c>
      <c r="L3970" s="31" t="n">
        <v>150</v>
      </c>
      <c r="M3970" s="31">
        <f>I3970+J3970+K3970+L3970</f>
        <v/>
      </c>
      <c r="N3970" s="31">
        <f>M3970*'Dashboard &amp; Optimisation'!$B$18/('Dashboard &amp; Optimisation'!$B$16/3.6)</f>
        <v/>
      </c>
      <c r="O3970" s="31" t="n">
        <v>754.9223462755169</v>
      </c>
      <c r="P3970" s="32" t="n">
        <v>0.07274266001140162</v>
      </c>
      <c r="Q3970" s="33" t="n">
        <v>6.857688308810928</v>
      </c>
      <c r="R3970" s="31" t="n">
        <v>3125.457713875156</v>
      </c>
      <c r="S3970" s="31">
        <f>R3970*IF(A3970=4, 2.0, 3.0)</f>
        <v/>
      </c>
      <c r="T3970" s="29">
        <f>'Dashboard &amp; Optimisation'!$B$18*U3970</f>
        <v/>
      </c>
      <c r="U3970" s="34">
        <f>MIN(1, S3970/M3970)</f>
        <v/>
      </c>
      <c r="V3970" s="34">
        <f>N3970/(N3970+O3970)</f>
        <v/>
      </c>
      <c r="W3970" s="34">
        <f>U3970*V3970</f>
        <v/>
      </c>
      <c r="X3970" s="32">
        <f>T3970/N3970</f>
        <v/>
      </c>
      <c r="Y3970" s="35">
        <f>IF(W3970=MAXIFS(W$2:W$7201, A$2:A$7201, A3970, B$2:B$7201, B3970), "OPTIMAL", "")</f>
        <v/>
      </c>
    </row>
    <row r="3971" ht="20" customHeight="1">
      <c r="A3971" s="36" t="n">
        <v>-18</v>
      </c>
      <c r="B3971" s="36" t="n">
        <v>25</v>
      </c>
      <c r="C3971" s="37" t="n">
        <v>100</v>
      </c>
      <c r="D3971" s="37" t="n">
        <v>3</v>
      </c>
      <c r="E3971" s="6" t="n">
        <v>4</v>
      </c>
      <c r="F3971" s="37" t="n">
        <v>1.5</v>
      </c>
      <c r="G3971" s="36" t="n">
        <v>50</v>
      </c>
      <c r="H3971" s="6" t="inlineStr">
        <is>
          <t>OFF</t>
        </is>
      </c>
      <c r="I3971" s="38" t="n">
        <v>604.2334594602274</v>
      </c>
      <c r="J3971" s="38" t="n">
        <v>4012.68388558375</v>
      </c>
      <c r="K3971" s="38" t="n">
        <v>3342.592592592593</v>
      </c>
      <c r="L3971" s="38" t="n">
        <v>150</v>
      </c>
      <c r="M3971" s="38">
        <f>I3971+J3971+K3971+L3971</f>
        <v/>
      </c>
      <c r="N3971" s="38">
        <f>M3971*'Dashboard &amp; Optimisation'!$B$18/('Dashboard &amp; Optimisation'!$B$16/3.6)</f>
        <v/>
      </c>
      <c r="O3971" s="38" t="n">
        <v>754.9223462755169</v>
      </c>
      <c r="P3971" s="39" t="n">
        <v>0.3063050947872985</v>
      </c>
      <c r="Q3971" s="40" t="n">
        <v>6.857688308810928</v>
      </c>
      <c r="R3971" s="38" t="n">
        <v>742.247229084812</v>
      </c>
      <c r="S3971" s="38">
        <f>R3971*IF(A3971=4, 2.0, 3.0)</f>
        <v/>
      </c>
      <c r="T3971" s="37">
        <f>'Dashboard &amp; Optimisation'!$B$18*U3971</f>
        <v/>
      </c>
      <c r="U3971" s="26">
        <f>MIN(1, S3971/M3971)</f>
        <v/>
      </c>
      <c r="V3971" s="26">
        <f>N3971/(N3971+O3971)</f>
        <v/>
      </c>
      <c r="W3971" s="26">
        <f>U3971*V3971</f>
        <v/>
      </c>
      <c r="X3971" s="39">
        <f>T3971/N3971</f>
        <v/>
      </c>
      <c r="Y3971" s="41">
        <f>IF(W3971=MAXIFS(W$2:W$7201, A$2:A$7201, A3971, B$2:B$7201, B3971), "OPTIMAL", "")</f>
        <v/>
      </c>
    </row>
    <row r="3972" ht="20" customHeight="1">
      <c r="A3972" s="28" t="n">
        <v>-18</v>
      </c>
      <c r="B3972" s="28" t="n">
        <v>25</v>
      </c>
      <c r="C3972" s="29" t="n">
        <v>100</v>
      </c>
      <c r="D3972" s="29" t="n">
        <v>3</v>
      </c>
      <c r="E3972" s="30" t="n">
        <v>4</v>
      </c>
      <c r="F3972" s="29" t="n">
        <v>1.5</v>
      </c>
      <c r="G3972" s="28" t="n">
        <v>100</v>
      </c>
      <c r="H3972" s="30" t="inlineStr">
        <is>
          <t>ON</t>
        </is>
      </c>
      <c r="I3972" s="31" t="n">
        <v>604.2334594602274</v>
      </c>
      <c r="J3972" s="31" t="n">
        <v>4012.68388558375</v>
      </c>
      <c r="K3972" s="31" t="n">
        <v>3342.592592592593</v>
      </c>
      <c r="L3972" s="31" t="n">
        <v>150</v>
      </c>
      <c r="M3972" s="31">
        <f>I3972+J3972+K3972+L3972</f>
        <v/>
      </c>
      <c r="N3972" s="31">
        <f>M3972*'Dashboard &amp; Optimisation'!$B$18/('Dashboard &amp; Optimisation'!$B$16/3.6)</f>
        <v/>
      </c>
      <c r="O3972" s="31" t="n">
        <v>754.9223462755169</v>
      </c>
      <c r="P3972" s="32" t="n">
        <v>0.0735384347268611</v>
      </c>
      <c r="Q3972" s="33" t="n">
        <v>6.857688308810928</v>
      </c>
      <c r="R3972" s="31" t="n">
        <v>3091.636485123449</v>
      </c>
      <c r="S3972" s="31">
        <f>R3972*IF(A3972=4, 2.0, 3.0)</f>
        <v/>
      </c>
      <c r="T3972" s="29">
        <f>'Dashboard &amp; Optimisation'!$B$18*U3972</f>
        <v/>
      </c>
      <c r="U3972" s="34">
        <f>MIN(1, S3972/M3972)</f>
        <v/>
      </c>
      <c r="V3972" s="34">
        <f>N3972/(N3972+O3972)</f>
        <v/>
      </c>
      <c r="W3972" s="34">
        <f>U3972*V3972</f>
        <v/>
      </c>
      <c r="X3972" s="32">
        <f>T3972/N3972</f>
        <v/>
      </c>
      <c r="Y3972" s="35">
        <f>IF(W3972=MAXIFS(W$2:W$7201, A$2:A$7201, A3972, B$2:B$7201, B3972), "OPTIMAL", "")</f>
        <v/>
      </c>
    </row>
    <row r="3973" ht="20" customHeight="1">
      <c r="A3973" s="36" t="n">
        <v>-18</v>
      </c>
      <c r="B3973" s="36" t="n">
        <v>25</v>
      </c>
      <c r="C3973" s="37" t="n">
        <v>100</v>
      </c>
      <c r="D3973" s="37" t="n">
        <v>3</v>
      </c>
      <c r="E3973" s="6" t="n">
        <v>4</v>
      </c>
      <c r="F3973" s="37" t="n">
        <v>1.5</v>
      </c>
      <c r="G3973" s="36" t="n">
        <v>100</v>
      </c>
      <c r="H3973" s="6" t="inlineStr">
        <is>
          <t>OFF</t>
        </is>
      </c>
      <c r="I3973" s="38" t="n">
        <v>604.2334594602274</v>
      </c>
      <c r="J3973" s="38" t="n">
        <v>4012.68388558375</v>
      </c>
      <c r="K3973" s="38" t="n">
        <v>3342.592592592593</v>
      </c>
      <c r="L3973" s="38" t="n">
        <v>150</v>
      </c>
      <c r="M3973" s="38">
        <f>I3973+J3973+K3973+L3973</f>
        <v/>
      </c>
      <c r="N3973" s="38">
        <f>M3973*'Dashboard &amp; Optimisation'!$B$18/('Dashboard &amp; Optimisation'!$B$16/3.6)</f>
        <v/>
      </c>
      <c r="O3973" s="38" t="n">
        <v>754.9223462755169</v>
      </c>
      <c r="P3973" s="39" t="n">
        <v>0.307100869502758</v>
      </c>
      <c r="Q3973" s="40" t="n">
        <v>6.857688308810928</v>
      </c>
      <c r="R3973" s="38" t="n">
        <v>740.3238819497749</v>
      </c>
      <c r="S3973" s="38">
        <f>R3973*IF(A3973=4, 2.0, 3.0)</f>
        <v/>
      </c>
      <c r="T3973" s="37">
        <f>'Dashboard &amp; Optimisation'!$B$18*U3973</f>
        <v/>
      </c>
      <c r="U3973" s="26">
        <f>MIN(1, S3973/M3973)</f>
        <v/>
      </c>
      <c r="V3973" s="26">
        <f>N3973/(N3973+O3973)</f>
        <v/>
      </c>
      <c r="W3973" s="26">
        <f>U3973*V3973</f>
        <v/>
      </c>
      <c r="X3973" s="39">
        <f>T3973/N3973</f>
        <v/>
      </c>
      <c r="Y3973" s="41">
        <f>IF(W3973=MAXIFS(W$2:W$7201, A$2:A$7201, A3973, B$2:B$7201, B3973), "OPTIMAL", "")</f>
        <v/>
      </c>
    </row>
    <row r="3974" ht="20" customHeight="1">
      <c r="A3974" s="28" t="n">
        <v>-18</v>
      </c>
      <c r="B3974" s="28" t="n">
        <v>25</v>
      </c>
      <c r="C3974" s="29" t="n">
        <v>100</v>
      </c>
      <c r="D3974" s="29" t="n">
        <v>3</v>
      </c>
      <c r="E3974" s="30" t="n">
        <v>4</v>
      </c>
      <c r="F3974" s="29" t="n">
        <v>1.5</v>
      </c>
      <c r="G3974" s="28" t="n">
        <v>150</v>
      </c>
      <c r="H3974" s="30" t="inlineStr">
        <is>
          <t>ON</t>
        </is>
      </c>
      <c r="I3974" s="31" t="n">
        <v>604.2334594602274</v>
      </c>
      <c r="J3974" s="31" t="n">
        <v>4012.68388558375</v>
      </c>
      <c r="K3974" s="31" t="n">
        <v>3342.592592592593</v>
      </c>
      <c r="L3974" s="31" t="n">
        <v>150</v>
      </c>
      <c r="M3974" s="31">
        <f>I3974+J3974+K3974+L3974</f>
        <v/>
      </c>
      <c r="N3974" s="31">
        <f>M3974*'Dashboard &amp; Optimisation'!$B$18/('Dashboard &amp; Optimisation'!$B$16/3.6)</f>
        <v/>
      </c>
      <c r="O3974" s="31" t="n">
        <v>754.9223462755169</v>
      </c>
      <c r="P3974" s="32" t="n">
        <v>0.07433420944232057</v>
      </c>
      <c r="Q3974" s="33" t="n">
        <v>6.857688308810928</v>
      </c>
      <c r="R3974" s="31" t="n">
        <v>3058.539393451784</v>
      </c>
      <c r="S3974" s="31">
        <f>R3974*IF(A3974=4, 2.0, 3.0)</f>
        <v/>
      </c>
      <c r="T3974" s="29">
        <f>'Dashboard &amp; Optimisation'!$B$18*U3974</f>
        <v/>
      </c>
      <c r="U3974" s="34">
        <f>MIN(1, S3974/M3974)</f>
        <v/>
      </c>
      <c r="V3974" s="34">
        <f>N3974/(N3974+O3974)</f>
        <v/>
      </c>
      <c r="W3974" s="34">
        <f>U3974*V3974</f>
        <v/>
      </c>
      <c r="X3974" s="32">
        <f>T3974/N3974</f>
        <v/>
      </c>
      <c r="Y3974" s="35">
        <f>IF(W3974=MAXIFS(W$2:W$7201, A$2:A$7201, A3974, B$2:B$7201, B3974), "OPTIMAL", "")</f>
        <v/>
      </c>
    </row>
    <row r="3975" ht="20" customHeight="1">
      <c r="A3975" s="36" t="n">
        <v>-18</v>
      </c>
      <c r="B3975" s="36" t="n">
        <v>25</v>
      </c>
      <c r="C3975" s="37" t="n">
        <v>100</v>
      </c>
      <c r="D3975" s="37" t="n">
        <v>3</v>
      </c>
      <c r="E3975" s="6" t="n">
        <v>4</v>
      </c>
      <c r="F3975" s="37" t="n">
        <v>1.5</v>
      </c>
      <c r="G3975" s="36" t="n">
        <v>150</v>
      </c>
      <c r="H3975" s="6" t="inlineStr">
        <is>
          <t>OFF</t>
        </is>
      </c>
      <c r="I3975" s="38" t="n">
        <v>604.2334594602274</v>
      </c>
      <c r="J3975" s="38" t="n">
        <v>4012.68388558375</v>
      </c>
      <c r="K3975" s="38" t="n">
        <v>3342.592592592593</v>
      </c>
      <c r="L3975" s="38" t="n">
        <v>150</v>
      </c>
      <c r="M3975" s="38">
        <f>I3975+J3975+K3975+L3975</f>
        <v/>
      </c>
      <c r="N3975" s="38">
        <f>M3975*'Dashboard &amp; Optimisation'!$B$18/('Dashboard &amp; Optimisation'!$B$16/3.6)</f>
        <v/>
      </c>
      <c r="O3975" s="38" t="n">
        <v>754.9223462755169</v>
      </c>
      <c r="P3975" s="39" t="n">
        <v>0.3078966442182174</v>
      </c>
      <c r="Q3975" s="40" t="n">
        <v>6.857688308810928</v>
      </c>
      <c r="R3975" s="38" t="n">
        <v>738.4104767939561</v>
      </c>
      <c r="S3975" s="38">
        <f>R3975*IF(A3975=4, 2.0, 3.0)</f>
        <v/>
      </c>
      <c r="T3975" s="37">
        <f>'Dashboard &amp; Optimisation'!$B$18*U3975</f>
        <v/>
      </c>
      <c r="U3975" s="26">
        <f>MIN(1, S3975/M3975)</f>
        <v/>
      </c>
      <c r="V3975" s="26">
        <f>N3975/(N3975+O3975)</f>
        <v/>
      </c>
      <c r="W3975" s="26">
        <f>U3975*V3975</f>
        <v/>
      </c>
      <c r="X3975" s="39">
        <f>T3975/N3975</f>
        <v/>
      </c>
      <c r="Y3975" s="41">
        <f>IF(W3975=MAXIFS(W$2:W$7201, A$2:A$7201, A3975, B$2:B$7201, B3975), "OPTIMAL", "")</f>
        <v/>
      </c>
    </row>
    <row r="3976" ht="20" customHeight="1">
      <c r="A3976" s="28" t="n">
        <v>-18</v>
      </c>
      <c r="B3976" s="28" t="n">
        <v>25</v>
      </c>
      <c r="C3976" s="29" t="n">
        <v>100</v>
      </c>
      <c r="D3976" s="29" t="n">
        <v>3</v>
      </c>
      <c r="E3976" s="30" t="n">
        <v>4</v>
      </c>
      <c r="F3976" s="29" t="n">
        <v>1.5</v>
      </c>
      <c r="G3976" s="28" t="n">
        <v>200</v>
      </c>
      <c r="H3976" s="30" t="inlineStr">
        <is>
          <t>ON</t>
        </is>
      </c>
      <c r="I3976" s="31" t="n">
        <v>604.2334594602274</v>
      </c>
      <c r="J3976" s="31" t="n">
        <v>4012.68388558375</v>
      </c>
      <c r="K3976" s="31" t="n">
        <v>3342.592592592593</v>
      </c>
      <c r="L3976" s="31" t="n">
        <v>150</v>
      </c>
      <c r="M3976" s="31">
        <f>I3976+J3976+K3976+L3976</f>
        <v/>
      </c>
      <c r="N3976" s="31">
        <f>M3976*'Dashboard &amp; Optimisation'!$B$18/('Dashboard &amp; Optimisation'!$B$16/3.6)</f>
        <v/>
      </c>
      <c r="O3976" s="31" t="n">
        <v>754.9223462755169</v>
      </c>
      <c r="P3976" s="32" t="n">
        <v>0.07512998415778004</v>
      </c>
      <c r="Q3976" s="33" t="n">
        <v>6.857688308810928</v>
      </c>
      <c r="R3976" s="31" t="n">
        <v>3026.143428740355</v>
      </c>
      <c r="S3976" s="31">
        <f>R3976*IF(A3976=4, 2.0, 3.0)</f>
        <v/>
      </c>
      <c r="T3976" s="29">
        <f>'Dashboard &amp; Optimisation'!$B$18*U3976</f>
        <v/>
      </c>
      <c r="U3976" s="34">
        <f>MIN(1, S3976/M3976)</f>
        <v/>
      </c>
      <c r="V3976" s="34">
        <f>N3976/(N3976+O3976)</f>
        <v/>
      </c>
      <c r="W3976" s="34">
        <f>U3976*V3976</f>
        <v/>
      </c>
      <c r="X3976" s="32">
        <f>T3976/N3976</f>
        <v/>
      </c>
      <c r="Y3976" s="35">
        <f>IF(W3976=MAXIFS(W$2:W$7201, A$2:A$7201, A3976, B$2:B$7201, B3976), "OPTIMAL", "")</f>
        <v/>
      </c>
    </row>
    <row r="3977" ht="20" customHeight="1">
      <c r="A3977" s="36" t="n">
        <v>-18</v>
      </c>
      <c r="B3977" s="36" t="n">
        <v>25</v>
      </c>
      <c r="C3977" s="37" t="n">
        <v>100</v>
      </c>
      <c r="D3977" s="37" t="n">
        <v>3</v>
      </c>
      <c r="E3977" s="6" t="n">
        <v>4</v>
      </c>
      <c r="F3977" s="37" t="n">
        <v>1.5</v>
      </c>
      <c r="G3977" s="36" t="n">
        <v>200</v>
      </c>
      <c r="H3977" s="6" t="inlineStr">
        <is>
          <t>OFF</t>
        </is>
      </c>
      <c r="I3977" s="38" t="n">
        <v>604.2334594602274</v>
      </c>
      <c r="J3977" s="38" t="n">
        <v>4012.68388558375</v>
      </c>
      <c r="K3977" s="38" t="n">
        <v>3342.592592592593</v>
      </c>
      <c r="L3977" s="38" t="n">
        <v>150</v>
      </c>
      <c r="M3977" s="38">
        <f>I3977+J3977+K3977+L3977</f>
        <v/>
      </c>
      <c r="N3977" s="38">
        <f>M3977*'Dashboard &amp; Optimisation'!$B$18/('Dashboard &amp; Optimisation'!$B$16/3.6)</f>
        <v/>
      </c>
      <c r="O3977" s="38" t="n">
        <v>754.9223462755169</v>
      </c>
      <c r="P3977" s="39" t="n">
        <v>0.3086924189336769</v>
      </c>
      <c r="Q3977" s="40" t="n">
        <v>6.857688308810928</v>
      </c>
      <c r="R3977" s="38" t="n">
        <v>736.5069367294064</v>
      </c>
      <c r="S3977" s="38">
        <f>R3977*IF(A3977=4, 2.0, 3.0)</f>
        <v/>
      </c>
      <c r="T3977" s="37">
        <f>'Dashboard &amp; Optimisation'!$B$18*U3977</f>
        <v/>
      </c>
      <c r="U3977" s="26">
        <f>MIN(1, S3977/M3977)</f>
        <v/>
      </c>
      <c r="V3977" s="26">
        <f>N3977/(N3977+O3977)</f>
        <v/>
      </c>
      <c r="W3977" s="26">
        <f>U3977*V3977</f>
        <v/>
      </c>
      <c r="X3977" s="39">
        <f>T3977/N3977</f>
        <v/>
      </c>
      <c r="Y3977" s="41">
        <f>IF(W3977=MAXIFS(W$2:W$7201, A$2:A$7201, A3977, B$2:B$7201, B3977), "OPTIMAL", "")</f>
        <v/>
      </c>
    </row>
    <row r="3978" ht="20" customHeight="1">
      <c r="A3978" s="28" t="n">
        <v>-18</v>
      </c>
      <c r="B3978" s="28" t="n">
        <v>25</v>
      </c>
      <c r="C3978" s="29" t="n">
        <v>100</v>
      </c>
      <c r="D3978" s="29" t="n">
        <v>3</v>
      </c>
      <c r="E3978" s="30" t="n">
        <v>4</v>
      </c>
      <c r="F3978" s="29" t="n">
        <v>2</v>
      </c>
      <c r="G3978" s="28" t="n">
        <v>50</v>
      </c>
      <c r="H3978" s="30" t="inlineStr">
        <is>
          <t>ON</t>
        </is>
      </c>
      <c r="I3978" s="31" t="n">
        <v>604.2334594602274</v>
      </c>
      <c r="J3978" s="31" t="n">
        <v>4012.68388558375</v>
      </c>
      <c r="K3978" s="31" t="n">
        <v>3342.592592592593</v>
      </c>
      <c r="L3978" s="31" t="n">
        <v>150</v>
      </c>
      <c r="M3978" s="31">
        <f>I3978+J3978+K3978+L3978</f>
        <v/>
      </c>
      <c r="N3978" s="31">
        <f>M3978*'Dashboard &amp; Optimisation'!$B$18/('Dashboard &amp; Optimisation'!$B$16/3.6)</f>
        <v/>
      </c>
      <c r="O3978" s="31" t="n">
        <v>828.7825199736197</v>
      </c>
      <c r="P3978" s="32" t="n">
        <v>0.07010442359524885</v>
      </c>
      <c r="Q3978" s="33" t="n">
        <v>9.076917745081236</v>
      </c>
      <c r="R3978" s="31" t="n">
        <v>3279.812401629735</v>
      </c>
      <c r="S3978" s="31">
        <f>R3978*IF(A3978=4, 2.0, 3.0)</f>
        <v/>
      </c>
      <c r="T3978" s="29">
        <f>'Dashboard &amp; Optimisation'!$B$18*U3978</f>
        <v/>
      </c>
      <c r="U3978" s="34">
        <f>MIN(1, S3978/M3978)</f>
        <v/>
      </c>
      <c r="V3978" s="34">
        <f>N3978/(N3978+O3978)</f>
        <v/>
      </c>
      <c r="W3978" s="34">
        <f>U3978*V3978</f>
        <v/>
      </c>
      <c r="X3978" s="32">
        <f>T3978/N3978</f>
        <v/>
      </c>
      <c r="Y3978" s="35">
        <f>IF(W3978=MAXIFS(W$2:W$7201, A$2:A$7201, A3978, B$2:B$7201, B3978), "OPTIMAL", "")</f>
        <v/>
      </c>
    </row>
    <row r="3979" ht="20" customHeight="1">
      <c r="A3979" s="36" t="n">
        <v>-18</v>
      </c>
      <c r="B3979" s="36" t="n">
        <v>25</v>
      </c>
      <c r="C3979" s="37" t="n">
        <v>100</v>
      </c>
      <c r="D3979" s="37" t="n">
        <v>3</v>
      </c>
      <c r="E3979" s="6" t="n">
        <v>4</v>
      </c>
      <c r="F3979" s="37" t="n">
        <v>2</v>
      </c>
      <c r="G3979" s="36" t="n">
        <v>50</v>
      </c>
      <c r="H3979" s="6" t="inlineStr">
        <is>
          <t>OFF</t>
        </is>
      </c>
      <c r="I3979" s="38" t="n">
        <v>604.2334594602274</v>
      </c>
      <c r="J3979" s="38" t="n">
        <v>4012.68388558375</v>
      </c>
      <c r="K3979" s="38" t="n">
        <v>3342.592592592593</v>
      </c>
      <c r="L3979" s="38" t="n">
        <v>150</v>
      </c>
      <c r="M3979" s="38">
        <f>I3979+J3979+K3979+L3979</f>
        <v/>
      </c>
      <c r="N3979" s="38">
        <f>M3979*'Dashboard &amp; Optimisation'!$B$18/('Dashboard &amp; Optimisation'!$B$16/3.6)</f>
        <v/>
      </c>
      <c r="O3979" s="38" t="n">
        <v>828.7825199736197</v>
      </c>
      <c r="P3979" s="39" t="n">
        <v>0.3047610363527655</v>
      </c>
      <c r="Q3979" s="40" t="n">
        <v>9.076917745081236</v>
      </c>
      <c r="R3979" s="38" t="n">
        <v>754.457855467635</v>
      </c>
      <c r="S3979" s="38">
        <f>R3979*IF(A3979=4, 2.0, 3.0)</f>
        <v/>
      </c>
      <c r="T3979" s="37">
        <f>'Dashboard &amp; Optimisation'!$B$18*U3979</f>
        <v/>
      </c>
      <c r="U3979" s="26">
        <f>MIN(1, S3979/M3979)</f>
        <v/>
      </c>
      <c r="V3979" s="26">
        <f>N3979/(N3979+O3979)</f>
        <v/>
      </c>
      <c r="W3979" s="26">
        <f>U3979*V3979</f>
        <v/>
      </c>
      <c r="X3979" s="39">
        <f>T3979/N3979</f>
        <v/>
      </c>
      <c r="Y3979" s="41">
        <f>IF(W3979=MAXIFS(W$2:W$7201, A$2:A$7201, A3979, B$2:B$7201, B3979), "OPTIMAL", "")</f>
        <v/>
      </c>
    </row>
    <row r="3980" ht="20" customHeight="1">
      <c r="A3980" s="28" t="n">
        <v>-18</v>
      </c>
      <c r="B3980" s="28" t="n">
        <v>25</v>
      </c>
      <c r="C3980" s="29" t="n">
        <v>100</v>
      </c>
      <c r="D3980" s="29" t="n">
        <v>3</v>
      </c>
      <c r="E3980" s="30" t="n">
        <v>4</v>
      </c>
      <c r="F3980" s="29" t="n">
        <v>2</v>
      </c>
      <c r="G3980" s="28" t="n">
        <v>100</v>
      </c>
      <c r="H3980" s="30" t="inlineStr">
        <is>
          <t>ON</t>
        </is>
      </c>
      <c r="I3980" s="31" t="n">
        <v>604.2334594602274</v>
      </c>
      <c r="J3980" s="31" t="n">
        <v>4012.68388558375</v>
      </c>
      <c r="K3980" s="31" t="n">
        <v>3342.592592592593</v>
      </c>
      <c r="L3980" s="31" t="n">
        <v>150</v>
      </c>
      <c r="M3980" s="31">
        <f>I3980+J3980+K3980+L3980</f>
        <v/>
      </c>
      <c r="N3980" s="31">
        <f>M3980*'Dashboard &amp; Optimisation'!$B$18/('Dashboard &amp; Optimisation'!$B$16/3.6)</f>
        <v/>
      </c>
      <c r="O3980" s="31" t="n">
        <v>828.7825199736197</v>
      </c>
      <c r="P3980" s="32" t="n">
        <v>0.07090019831070833</v>
      </c>
      <c r="Q3980" s="33" t="n">
        <v>9.076917745081236</v>
      </c>
      <c r="R3980" s="31" t="n">
        <v>3243.000208676063</v>
      </c>
      <c r="S3980" s="31">
        <f>R3980*IF(A3980=4, 2.0, 3.0)</f>
        <v/>
      </c>
      <c r="T3980" s="29">
        <f>'Dashboard &amp; Optimisation'!$B$18*U3980</f>
        <v/>
      </c>
      <c r="U3980" s="34">
        <f>MIN(1, S3980/M3980)</f>
        <v/>
      </c>
      <c r="V3980" s="34">
        <f>N3980/(N3980+O3980)</f>
        <v/>
      </c>
      <c r="W3980" s="34">
        <f>U3980*V3980</f>
        <v/>
      </c>
      <c r="X3980" s="32">
        <f>T3980/N3980</f>
        <v/>
      </c>
      <c r="Y3980" s="35">
        <f>IF(W3980=MAXIFS(W$2:W$7201, A$2:A$7201, A3980, B$2:B$7201, B3980), "OPTIMAL", "")</f>
        <v/>
      </c>
    </row>
    <row r="3981" ht="20" customHeight="1">
      <c r="A3981" s="36" t="n">
        <v>-18</v>
      </c>
      <c r="B3981" s="36" t="n">
        <v>25</v>
      </c>
      <c r="C3981" s="37" t="n">
        <v>100</v>
      </c>
      <c r="D3981" s="37" t="n">
        <v>3</v>
      </c>
      <c r="E3981" s="6" t="n">
        <v>4</v>
      </c>
      <c r="F3981" s="37" t="n">
        <v>2</v>
      </c>
      <c r="G3981" s="36" t="n">
        <v>100</v>
      </c>
      <c r="H3981" s="6" t="inlineStr">
        <is>
          <t>OFF</t>
        </is>
      </c>
      <c r="I3981" s="38" t="n">
        <v>604.2334594602274</v>
      </c>
      <c r="J3981" s="38" t="n">
        <v>4012.68388558375</v>
      </c>
      <c r="K3981" s="38" t="n">
        <v>3342.592592592593</v>
      </c>
      <c r="L3981" s="38" t="n">
        <v>150</v>
      </c>
      <c r="M3981" s="38">
        <f>I3981+J3981+K3981+L3981</f>
        <v/>
      </c>
      <c r="N3981" s="38">
        <f>M3981*'Dashboard &amp; Optimisation'!$B$18/('Dashboard &amp; Optimisation'!$B$16/3.6)</f>
        <v/>
      </c>
      <c r="O3981" s="38" t="n">
        <v>828.7825199736197</v>
      </c>
      <c r="P3981" s="39" t="n">
        <v>0.305556811068225</v>
      </c>
      <c r="Q3981" s="40" t="n">
        <v>9.076917745081236</v>
      </c>
      <c r="R3981" s="38" t="n">
        <v>752.4929884985041</v>
      </c>
      <c r="S3981" s="38">
        <f>R3981*IF(A3981=4, 2.0, 3.0)</f>
        <v/>
      </c>
      <c r="T3981" s="37">
        <f>'Dashboard &amp; Optimisation'!$B$18*U3981</f>
        <v/>
      </c>
      <c r="U3981" s="26">
        <f>MIN(1, S3981/M3981)</f>
        <v/>
      </c>
      <c r="V3981" s="26">
        <f>N3981/(N3981+O3981)</f>
        <v/>
      </c>
      <c r="W3981" s="26">
        <f>U3981*V3981</f>
        <v/>
      </c>
      <c r="X3981" s="39">
        <f>T3981/N3981</f>
        <v/>
      </c>
      <c r="Y3981" s="41">
        <f>IF(W3981=MAXIFS(W$2:W$7201, A$2:A$7201, A3981, B$2:B$7201, B3981), "OPTIMAL", "")</f>
        <v/>
      </c>
    </row>
    <row r="3982" ht="20" customHeight="1">
      <c r="A3982" s="28" t="n">
        <v>-18</v>
      </c>
      <c r="B3982" s="28" t="n">
        <v>25</v>
      </c>
      <c r="C3982" s="29" t="n">
        <v>100</v>
      </c>
      <c r="D3982" s="29" t="n">
        <v>3</v>
      </c>
      <c r="E3982" s="30" t="n">
        <v>4</v>
      </c>
      <c r="F3982" s="29" t="n">
        <v>2</v>
      </c>
      <c r="G3982" s="28" t="n">
        <v>150</v>
      </c>
      <c r="H3982" s="30" t="inlineStr">
        <is>
          <t>ON</t>
        </is>
      </c>
      <c r="I3982" s="31" t="n">
        <v>604.2334594602274</v>
      </c>
      <c r="J3982" s="31" t="n">
        <v>4012.68388558375</v>
      </c>
      <c r="K3982" s="31" t="n">
        <v>3342.592592592593</v>
      </c>
      <c r="L3982" s="31" t="n">
        <v>150</v>
      </c>
      <c r="M3982" s="31">
        <f>I3982+J3982+K3982+L3982</f>
        <v/>
      </c>
      <c r="N3982" s="31">
        <f>M3982*'Dashboard &amp; Optimisation'!$B$18/('Dashboard &amp; Optimisation'!$B$16/3.6)</f>
        <v/>
      </c>
      <c r="O3982" s="31" t="n">
        <v>828.7825199736197</v>
      </c>
      <c r="P3982" s="32" t="n">
        <v>0.0716959730261678</v>
      </c>
      <c r="Q3982" s="33" t="n">
        <v>9.076917745081236</v>
      </c>
      <c r="R3982" s="31" t="n">
        <v>3207.00519446024</v>
      </c>
      <c r="S3982" s="31">
        <f>R3982*IF(A3982=4, 2.0, 3.0)</f>
        <v/>
      </c>
      <c r="T3982" s="29">
        <f>'Dashboard &amp; Optimisation'!$B$18*U3982</f>
        <v/>
      </c>
      <c r="U3982" s="34">
        <f>MIN(1, S3982/M3982)</f>
        <v/>
      </c>
      <c r="V3982" s="34">
        <f>N3982/(N3982+O3982)</f>
        <v/>
      </c>
      <c r="W3982" s="34">
        <f>U3982*V3982</f>
        <v/>
      </c>
      <c r="X3982" s="32">
        <f>T3982/N3982</f>
        <v/>
      </c>
      <c r="Y3982" s="35">
        <f>IF(W3982=MAXIFS(W$2:W$7201, A$2:A$7201, A3982, B$2:B$7201, B3982), "OPTIMAL", "")</f>
        <v/>
      </c>
    </row>
    <row r="3983" ht="20" customHeight="1">
      <c r="A3983" s="36" t="n">
        <v>-18</v>
      </c>
      <c r="B3983" s="36" t="n">
        <v>25</v>
      </c>
      <c r="C3983" s="37" t="n">
        <v>100</v>
      </c>
      <c r="D3983" s="37" t="n">
        <v>3</v>
      </c>
      <c r="E3983" s="6" t="n">
        <v>4</v>
      </c>
      <c r="F3983" s="37" t="n">
        <v>2</v>
      </c>
      <c r="G3983" s="36" t="n">
        <v>150</v>
      </c>
      <c r="H3983" s="6" t="inlineStr">
        <is>
          <t>OFF</t>
        </is>
      </c>
      <c r="I3983" s="38" t="n">
        <v>604.2334594602274</v>
      </c>
      <c r="J3983" s="38" t="n">
        <v>4012.68388558375</v>
      </c>
      <c r="K3983" s="38" t="n">
        <v>3342.592592592593</v>
      </c>
      <c r="L3983" s="38" t="n">
        <v>150</v>
      </c>
      <c r="M3983" s="38">
        <f>I3983+J3983+K3983+L3983</f>
        <v/>
      </c>
      <c r="N3983" s="38">
        <f>M3983*'Dashboard &amp; Optimisation'!$B$18/('Dashboard &amp; Optimisation'!$B$16/3.6)</f>
        <v/>
      </c>
      <c r="O3983" s="38" t="n">
        <v>828.7825199736197</v>
      </c>
      <c r="P3983" s="39" t="n">
        <v>0.3063525857836844</v>
      </c>
      <c r="Q3983" s="40" t="n">
        <v>9.076917745081236</v>
      </c>
      <c r="R3983" s="38" t="n">
        <v>750.5383293195199</v>
      </c>
      <c r="S3983" s="38">
        <f>R3983*IF(A3983=4, 2.0, 3.0)</f>
        <v/>
      </c>
      <c r="T3983" s="37">
        <f>'Dashboard &amp; Optimisation'!$B$18*U3983</f>
        <v/>
      </c>
      <c r="U3983" s="26">
        <f>MIN(1, S3983/M3983)</f>
        <v/>
      </c>
      <c r="V3983" s="26">
        <f>N3983/(N3983+O3983)</f>
        <v/>
      </c>
      <c r="W3983" s="26">
        <f>U3983*V3983</f>
        <v/>
      </c>
      <c r="X3983" s="39">
        <f>T3983/N3983</f>
        <v/>
      </c>
      <c r="Y3983" s="41">
        <f>IF(W3983=MAXIFS(W$2:W$7201, A$2:A$7201, A3983, B$2:B$7201, B3983), "OPTIMAL", "")</f>
        <v/>
      </c>
    </row>
    <row r="3984" ht="20" customHeight="1">
      <c r="A3984" s="28" t="n">
        <v>-18</v>
      </c>
      <c r="B3984" s="28" t="n">
        <v>25</v>
      </c>
      <c r="C3984" s="29" t="n">
        <v>100</v>
      </c>
      <c r="D3984" s="29" t="n">
        <v>3</v>
      </c>
      <c r="E3984" s="30" t="n">
        <v>4</v>
      </c>
      <c r="F3984" s="29" t="n">
        <v>2</v>
      </c>
      <c r="G3984" s="28" t="n">
        <v>200</v>
      </c>
      <c r="H3984" s="30" t="inlineStr">
        <is>
          <t>ON</t>
        </is>
      </c>
      <c r="I3984" s="31" t="n">
        <v>604.2334594602274</v>
      </c>
      <c r="J3984" s="31" t="n">
        <v>4012.68388558375</v>
      </c>
      <c r="K3984" s="31" t="n">
        <v>3342.592592592593</v>
      </c>
      <c r="L3984" s="31" t="n">
        <v>150</v>
      </c>
      <c r="M3984" s="31">
        <f>I3984+J3984+K3984+L3984</f>
        <v/>
      </c>
      <c r="N3984" s="31">
        <f>M3984*'Dashboard &amp; Optimisation'!$B$18/('Dashboard &amp; Optimisation'!$B$16/3.6)</f>
        <v/>
      </c>
      <c r="O3984" s="31" t="n">
        <v>828.7825199736197</v>
      </c>
      <c r="P3984" s="32" t="n">
        <v>0.07249174774162728</v>
      </c>
      <c r="Q3984" s="33" t="n">
        <v>9.076917745081236</v>
      </c>
      <c r="R3984" s="31" t="n">
        <v>3171.800447359996</v>
      </c>
      <c r="S3984" s="31">
        <f>R3984*IF(A3984=4, 2.0, 3.0)</f>
        <v/>
      </c>
      <c r="T3984" s="29">
        <f>'Dashboard &amp; Optimisation'!$B$18*U3984</f>
        <v/>
      </c>
      <c r="U3984" s="34">
        <f>MIN(1, S3984/M3984)</f>
        <v/>
      </c>
      <c r="V3984" s="34">
        <f>N3984/(N3984+O3984)</f>
        <v/>
      </c>
      <c r="W3984" s="34">
        <f>U3984*V3984</f>
        <v/>
      </c>
      <c r="X3984" s="32">
        <f>T3984/N3984</f>
        <v/>
      </c>
      <c r="Y3984" s="35">
        <f>IF(W3984=MAXIFS(W$2:W$7201, A$2:A$7201, A3984, B$2:B$7201, B3984), "OPTIMAL", "")</f>
        <v/>
      </c>
    </row>
    <row r="3985" ht="20" customHeight="1">
      <c r="A3985" s="36" t="n">
        <v>-18</v>
      </c>
      <c r="B3985" s="36" t="n">
        <v>25</v>
      </c>
      <c r="C3985" s="37" t="n">
        <v>100</v>
      </c>
      <c r="D3985" s="37" t="n">
        <v>3</v>
      </c>
      <c r="E3985" s="6" t="n">
        <v>4</v>
      </c>
      <c r="F3985" s="37" t="n">
        <v>2</v>
      </c>
      <c r="G3985" s="36" t="n">
        <v>200</v>
      </c>
      <c r="H3985" s="6" t="inlineStr">
        <is>
          <t>OFF</t>
        </is>
      </c>
      <c r="I3985" s="38" t="n">
        <v>604.2334594602274</v>
      </c>
      <c r="J3985" s="38" t="n">
        <v>4012.68388558375</v>
      </c>
      <c r="K3985" s="38" t="n">
        <v>3342.592592592593</v>
      </c>
      <c r="L3985" s="38" t="n">
        <v>150</v>
      </c>
      <c r="M3985" s="38">
        <f>I3985+J3985+K3985+L3985</f>
        <v/>
      </c>
      <c r="N3985" s="38">
        <f>M3985*'Dashboard &amp; Optimisation'!$B$18/('Dashboard &amp; Optimisation'!$B$16/3.6)</f>
        <v/>
      </c>
      <c r="O3985" s="38" t="n">
        <v>828.7825199736197</v>
      </c>
      <c r="P3985" s="39" t="n">
        <v>0.3071483604991439</v>
      </c>
      <c r="Q3985" s="40" t="n">
        <v>9.076917745081236</v>
      </c>
      <c r="R3985" s="38" t="n">
        <v>748.5937985901841</v>
      </c>
      <c r="S3985" s="38">
        <f>R3985*IF(A3985=4, 2.0, 3.0)</f>
        <v/>
      </c>
      <c r="T3985" s="37">
        <f>'Dashboard &amp; Optimisation'!$B$18*U3985</f>
        <v/>
      </c>
      <c r="U3985" s="26">
        <f>MIN(1, S3985/M3985)</f>
        <v/>
      </c>
      <c r="V3985" s="26">
        <f>N3985/(N3985+O3985)</f>
        <v/>
      </c>
      <c r="W3985" s="26">
        <f>U3985*V3985</f>
        <v/>
      </c>
      <c r="X3985" s="39">
        <f>T3985/N3985</f>
        <v/>
      </c>
      <c r="Y3985" s="41">
        <f>IF(W3985=MAXIFS(W$2:W$7201, A$2:A$7201, A3985, B$2:B$7201, B3985), "OPTIMAL", "")</f>
        <v/>
      </c>
    </row>
    <row r="3986" ht="20" customHeight="1">
      <c r="A3986" s="28" t="n">
        <v>-18</v>
      </c>
      <c r="B3986" s="28" t="n">
        <v>25</v>
      </c>
      <c r="C3986" s="29" t="n">
        <v>100</v>
      </c>
      <c r="D3986" s="29" t="n">
        <v>3</v>
      </c>
      <c r="E3986" s="30" t="n">
        <v>8</v>
      </c>
      <c r="F3986" s="29" t="n">
        <v>1.5</v>
      </c>
      <c r="G3986" s="28" t="n">
        <v>50</v>
      </c>
      <c r="H3986" s="30" t="inlineStr">
        <is>
          <t>ON</t>
        </is>
      </c>
      <c r="I3986" s="31" t="n">
        <v>604.2334594602274</v>
      </c>
      <c r="J3986" s="31" t="n">
        <v>4012.68388558375</v>
      </c>
      <c r="K3986" s="31" t="n">
        <v>3342.592592592593</v>
      </c>
      <c r="L3986" s="31" t="n">
        <v>150</v>
      </c>
      <c r="M3986" s="31">
        <f>I3986+J3986+K3986+L3986</f>
        <v/>
      </c>
      <c r="N3986" s="31">
        <f>M3986*'Dashboard &amp; Optimisation'!$B$18/('Dashboard &amp; Optimisation'!$B$16/3.6)</f>
        <v/>
      </c>
      <c r="O3986" s="31" t="n">
        <v>981.638924837319</v>
      </c>
      <c r="P3986" s="32" t="n">
        <v>0.05482769105377741</v>
      </c>
      <c r="Q3986" s="33" t="n">
        <v>13.51537661762185</v>
      </c>
      <c r="R3986" s="31" t="n">
        <v>4290.878024503928</v>
      </c>
      <c r="S3986" s="31">
        <f>R3986*IF(A3986=4, 2.0, 3.0)</f>
        <v/>
      </c>
      <c r="T3986" s="29">
        <f>'Dashboard &amp; Optimisation'!$B$18*U3986</f>
        <v/>
      </c>
      <c r="U3986" s="34">
        <f>MIN(1, S3986/M3986)</f>
        <v/>
      </c>
      <c r="V3986" s="34">
        <f>N3986/(N3986+O3986)</f>
        <v/>
      </c>
      <c r="W3986" s="34">
        <f>U3986*V3986</f>
        <v/>
      </c>
      <c r="X3986" s="32">
        <f>T3986/N3986</f>
        <v/>
      </c>
      <c r="Y3986" s="35">
        <f>IF(W3986=MAXIFS(W$2:W$7201, A$2:A$7201, A3986, B$2:B$7201, B3986), "OPTIMAL", "")</f>
        <v/>
      </c>
    </row>
    <row r="3987" ht="20" customHeight="1">
      <c r="A3987" s="36" t="n">
        <v>-18</v>
      </c>
      <c r="B3987" s="36" t="n">
        <v>25</v>
      </c>
      <c r="C3987" s="37" t="n">
        <v>100</v>
      </c>
      <c r="D3987" s="37" t="n">
        <v>3</v>
      </c>
      <c r="E3987" s="6" t="n">
        <v>8</v>
      </c>
      <c r="F3987" s="37" t="n">
        <v>1.5</v>
      </c>
      <c r="G3987" s="36" t="n">
        <v>50</v>
      </c>
      <c r="H3987" s="6" t="inlineStr">
        <is>
          <t>OFF</t>
        </is>
      </c>
      <c r="I3987" s="38" t="n">
        <v>604.2334594602274</v>
      </c>
      <c r="J3987" s="38" t="n">
        <v>4012.68388558375</v>
      </c>
      <c r="K3987" s="38" t="n">
        <v>3342.592592592593</v>
      </c>
      <c r="L3987" s="38" t="n">
        <v>150</v>
      </c>
      <c r="M3987" s="38">
        <f>I3987+J3987+K3987+L3987</f>
        <v/>
      </c>
      <c r="N3987" s="38">
        <f>M3987*'Dashboard &amp; Optimisation'!$B$18/('Dashboard &amp; Optimisation'!$B$16/3.6)</f>
        <v/>
      </c>
      <c r="O3987" s="38" t="n">
        <v>981.638924837319</v>
      </c>
      <c r="P3987" s="39" t="n">
        <v>0.2392799604342417</v>
      </c>
      <c r="Q3987" s="40" t="n">
        <v>13.51537661762185</v>
      </c>
      <c r="R3987" s="38" t="n">
        <v>983.1953091683885</v>
      </c>
      <c r="S3987" s="38">
        <f>R3987*IF(A3987=4, 2.0, 3.0)</f>
        <v/>
      </c>
      <c r="T3987" s="37">
        <f>'Dashboard &amp; Optimisation'!$B$18*U3987</f>
        <v/>
      </c>
      <c r="U3987" s="26">
        <f>MIN(1, S3987/M3987)</f>
        <v/>
      </c>
      <c r="V3987" s="26">
        <f>N3987/(N3987+O3987)</f>
        <v/>
      </c>
      <c r="W3987" s="26">
        <f>U3987*V3987</f>
        <v/>
      </c>
      <c r="X3987" s="39">
        <f>T3987/N3987</f>
        <v/>
      </c>
      <c r="Y3987" s="41">
        <f>IF(W3987=MAXIFS(W$2:W$7201, A$2:A$7201, A3987, B$2:B$7201, B3987), "OPTIMAL", "")</f>
        <v/>
      </c>
    </row>
    <row r="3988" ht="20" customHeight="1">
      <c r="A3988" s="28" t="n">
        <v>-18</v>
      </c>
      <c r="B3988" s="28" t="n">
        <v>25</v>
      </c>
      <c r="C3988" s="29" t="n">
        <v>100</v>
      </c>
      <c r="D3988" s="29" t="n">
        <v>3</v>
      </c>
      <c r="E3988" s="30" t="n">
        <v>8</v>
      </c>
      <c r="F3988" s="29" t="n">
        <v>1.5</v>
      </c>
      <c r="G3988" s="28" t="n">
        <v>100</v>
      </c>
      <c r="H3988" s="30" t="inlineStr">
        <is>
          <t>ON</t>
        </is>
      </c>
      <c r="I3988" s="31" t="n">
        <v>604.2334594602274</v>
      </c>
      <c r="J3988" s="31" t="n">
        <v>4012.68388558375</v>
      </c>
      <c r="K3988" s="31" t="n">
        <v>3342.592592592593</v>
      </c>
      <c r="L3988" s="31" t="n">
        <v>150</v>
      </c>
      <c r="M3988" s="31">
        <f>I3988+J3988+K3988+L3988</f>
        <v/>
      </c>
      <c r="N3988" s="31">
        <f>M3988*'Dashboard &amp; Optimisation'!$B$18/('Dashboard &amp; Optimisation'!$B$16/3.6)</f>
        <v/>
      </c>
      <c r="O3988" s="31" t="n">
        <v>981.638924837319</v>
      </c>
      <c r="P3988" s="32" t="n">
        <v>0.05562346576923688</v>
      </c>
      <c r="Q3988" s="33" t="n">
        <v>13.51537661762185</v>
      </c>
      <c r="R3988" s="31" t="n">
        <v>4229.490762998382</v>
      </c>
      <c r="S3988" s="31">
        <f>R3988*IF(A3988=4, 2.0, 3.0)</f>
        <v/>
      </c>
      <c r="T3988" s="29">
        <f>'Dashboard &amp; Optimisation'!$B$18*U3988</f>
        <v/>
      </c>
      <c r="U3988" s="34">
        <f>MIN(1, S3988/M3988)</f>
        <v/>
      </c>
      <c r="V3988" s="34">
        <f>N3988/(N3988+O3988)</f>
        <v/>
      </c>
      <c r="W3988" s="34">
        <f>U3988*V3988</f>
        <v/>
      </c>
      <c r="X3988" s="32">
        <f>T3988/N3988</f>
        <v/>
      </c>
      <c r="Y3988" s="35">
        <f>IF(W3988=MAXIFS(W$2:W$7201, A$2:A$7201, A3988, B$2:B$7201, B3988), "OPTIMAL", "")</f>
        <v/>
      </c>
    </row>
    <row r="3989" ht="20" customHeight="1">
      <c r="A3989" s="36" t="n">
        <v>-18</v>
      </c>
      <c r="B3989" s="36" t="n">
        <v>25</v>
      </c>
      <c r="C3989" s="37" t="n">
        <v>100</v>
      </c>
      <c r="D3989" s="37" t="n">
        <v>3</v>
      </c>
      <c r="E3989" s="6" t="n">
        <v>8</v>
      </c>
      <c r="F3989" s="37" t="n">
        <v>1.5</v>
      </c>
      <c r="G3989" s="36" t="n">
        <v>100</v>
      </c>
      <c r="H3989" s="6" t="inlineStr">
        <is>
          <t>OFF</t>
        </is>
      </c>
      <c r="I3989" s="38" t="n">
        <v>604.2334594602274</v>
      </c>
      <c r="J3989" s="38" t="n">
        <v>4012.68388558375</v>
      </c>
      <c r="K3989" s="38" t="n">
        <v>3342.592592592593</v>
      </c>
      <c r="L3989" s="38" t="n">
        <v>150</v>
      </c>
      <c r="M3989" s="38">
        <f>I3989+J3989+K3989+L3989</f>
        <v/>
      </c>
      <c r="N3989" s="38">
        <f>M3989*'Dashboard &amp; Optimisation'!$B$18/('Dashboard &amp; Optimisation'!$B$16/3.6)</f>
        <v/>
      </c>
      <c r="O3989" s="38" t="n">
        <v>981.638924837319</v>
      </c>
      <c r="P3989" s="39" t="n">
        <v>0.2400757351497012</v>
      </c>
      <c r="Q3989" s="40" t="n">
        <v>13.51537661762185</v>
      </c>
      <c r="R3989" s="38" t="n">
        <v>979.936329384752</v>
      </c>
      <c r="S3989" s="38">
        <f>R3989*IF(A3989=4, 2.0, 3.0)</f>
        <v/>
      </c>
      <c r="T3989" s="37">
        <f>'Dashboard &amp; Optimisation'!$B$18*U3989</f>
        <v/>
      </c>
      <c r="U3989" s="26">
        <f>MIN(1, S3989/M3989)</f>
        <v/>
      </c>
      <c r="V3989" s="26">
        <f>N3989/(N3989+O3989)</f>
        <v/>
      </c>
      <c r="W3989" s="26">
        <f>U3989*V3989</f>
        <v/>
      </c>
      <c r="X3989" s="39">
        <f>T3989/N3989</f>
        <v/>
      </c>
      <c r="Y3989" s="41">
        <f>IF(W3989=MAXIFS(W$2:W$7201, A$2:A$7201, A3989, B$2:B$7201, B3989), "OPTIMAL", "")</f>
        <v/>
      </c>
    </row>
    <row r="3990" ht="20" customHeight="1">
      <c r="A3990" s="28" t="n">
        <v>-18</v>
      </c>
      <c r="B3990" s="28" t="n">
        <v>25</v>
      </c>
      <c r="C3990" s="29" t="n">
        <v>100</v>
      </c>
      <c r="D3990" s="29" t="n">
        <v>3</v>
      </c>
      <c r="E3990" s="30" t="n">
        <v>8</v>
      </c>
      <c r="F3990" s="29" t="n">
        <v>1.5</v>
      </c>
      <c r="G3990" s="28" t="n">
        <v>150</v>
      </c>
      <c r="H3990" s="30" t="inlineStr">
        <is>
          <t>ON</t>
        </is>
      </c>
      <c r="I3990" s="31" t="n">
        <v>604.2334594602274</v>
      </c>
      <c r="J3990" s="31" t="n">
        <v>4012.68388558375</v>
      </c>
      <c r="K3990" s="31" t="n">
        <v>3342.592592592593</v>
      </c>
      <c r="L3990" s="31" t="n">
        <v>150</v>
      </c>
      <c r="M3990" s="31">
        <f>I3990+J3990+K3990+L3990</f>
        <v/>
      </c>
      <c r="N3990" s="31">
        <f>M3990*'Dashboard &amp; Optimisation'!$B$18/('Dashboard &amp; Optimisation'!$B$16/3.6)</f>
        <v/>
      </c>
      <c r="O3990" s="31" t="n">
        <v>981.638924837319</v>
      </c>
      <c r="P3990" s="32" t="n">
        <v>0.05641924048469636</v>
      </c>
      <c r="Q3990" s="33" t="n">
        <v>13.51537661762185</v>
      </c>
      <c r="R3990" s="31" t="n">
        <v>4169.835195508485</v>
      </c>
      <c r="S3990" s="31">
        <f>R3990*IF(A3990=4, 2.0, 3.0)</f>
        <v/>
      </c>
      <c r="T3990" s="29">
        <f>'Dashboard &amp; Optimisation'!$B$18*U3990</f>
        <v/>
      </c>
      <c r="U3990" s="34">
        <f>MIN(1, S3990/M3990)</f>
        <v/>
      </c>
      <c r="V3990" s="34">
        <f>N3990/(N3990+O3990)</f>
        <v/>
      </c>
      <c r="W3990" s="34">
        <f>U3990*V3990</f>
        <v/>
      </c>
      <c r="X3990" s="32">
        <f>T3990/N3990</f>
        <v/>
      </c>
      <c r="Y3990" s="35">
        <f>IF(W3990=MAXIFS(W$2:W$7201, A$2:A$7201, A3990, B$2:B$7201, B3990), "OPTIMAL", "")</f>
        <v/>
      </c>
    </row>
    <row r="3991" ht="20" customHeight="1">
      <c r="A3991" s="36" t="n">
        <v>-18</v>
      </c>
      <c r="B3991" s="36" t="n">
        <v>25</v>
      </c>
      <c r="C3991" s="37" t="n">
        <v>100</v>
      </c>
      <c r="D3991" s="37" t="n">
        <v>3</v>
      </c>
      <c r="E3991" s="6" t="n">
        <v>8</v>
      </c>
      <c r="F3991" s="37" t="n">
        <v>1.5</v>
      </c>
      <c r="G3991" s="36" t="n">
        <v>150</v>
      </c>
      <c r="H3991" s="6" t="inlineStr">
        <is>
          <t>OFF</t>
        </is>
      </c>
      <c r="I3991" s="38" t="n">
        <v>604.2334594602274</v>
      </c>
      <c r="J3991" s="38" t="n">
        <v>4012.68388558375</v>
      </c>
      <c r="K3991" s="38" t="n">
        <v>3342.592592592593</v>
      </c>
      <c r="L3991" s="38" t="n">
        <v>150</v>
      </c>
      <c r="M3991" s="38">
        <f>I3991+J3991+K3991+L3991</f>
        <v/>
      </c>
      <c r="N3991" s="38">
        <f>M3991*'Dashboard &amp; Optimisation'!$B$18/('Dashboard &amp; Optimisation'!$B$16/3.6)</f>
        <v/>
      </c>
      <c r="O3991" s="38" t="n">
        <v>981.638924837319</v>
      </c>
      <c r="P3991" s="39" t="n">
        <v>0.2408715098651607</v>
      </c>
      <c r="Q3991" s="40" t="n">
        <v>13.51537661762185</v>
      </c>
      <c r="R3991" s="38" t="n">
        <v>976.6988831873122</v>
      </c>
      <c r="S3991" s="38">
        <f>R3991*IF(A3991=4, 2.0, 3.0)</f>
        <v/>
      </c>
      <c r="T3991" s="37">
        <f>'Dashboard &amp; Optimisation'!$B$18*U3991</f>
        <v/>
      </c>
      <c r="U3991" s="26">
        <f>MIN(1, S3991/M3991)</f>
        <v/>
      </c>
      <c r="V3991" s="26">
        <f>N3991/(N3991+O3991)</f>
        <v/>
      </c>
      <c r="W3991" s="26">
        <f>U3991*V3991</f>
        <v/>
      </c>
      <c r="X3991" s="39">
        <f>T3991/N3991</f>
        <v/>
      </c>
      <c r="Y3991" s="41">
        <f>IF(W3991=MAXIFS(W$2:W$7201, A$2:A$7201, A3991, B$2:B$7201, B3991), "OPTIMAL", "")</f>
        <v/>
      </c>
    </row>
    <row r="3992" ht="20" customHeight="1">
      <c r="A3992" s="28" t="n">
        <v>-18</v>
      </c>
      <c r="B3992" s="28" t="n">
        <v>25</v>
      </c>
      <c r="C3992" s="29" t="n">
        <v>100</v>
      </c>
      <c r="D3992" s="29" t="n">
        <v>3</v>
      </c>
      <c r="E3992" s="30" t="n">
        <v>8</v>
      </c>
      <c r="F3992" s="29" t="n">
        <v>1.5</v>
      </c>
      <c r="G3992" s="28" t="n">
        <v>200</v>
      </c>
      <c r="H3992" s="30" t="inlineStr">
        <is>
          <t>ON</t>
        </is>
      </c>
      <c r="I3992" s="31" t="n">
        <v>604.2334594602274</v>
      </c>
      <c r="J3992" s="31" t="n">
        <v>4012.68388558375</v>
      </c>
      <c r="K3992" s="31" t="n">
        <v>3342.592592592593</v>
      </c>
      <c r="L3992" s="31" t="n">
        <v>150</v>
      </c>
      <c r="M3992" s="31">
        <f>I3992+J3992+K3992+L3992</f>
        <v/>
      </c>
      <c r="N3992" s="31">
        <f>M3992*'Dashboard &amp; Optimisation'!$B$18/('Dashboard &amp; Optimisation'!$B$16/3.6)</f>
        <v/>
      </c>
      <c r="O3992" s="31" t="n">
        <v>981.638924837319</v>
      </c>
      <c r="P3992" s="32" t="n">
        <v>0.05721501520015583</v>
      </c>
      <c r="Q3992" s="33" t="n">
        <v>13.51537661762185</v>
      </c>
      <c r="R3992" s="31" t="n">
        <v>4111.839066264957</v>
      </c>
      <c r="S3992" s="31">
        <f>R3992*IF(A3992=4, 2.0, 3.0)</f>
        <v/>
      </c>
      <c r="T3992" s="29">
        <f>'Dashboard &amp; Optimisation'!$B$18*U3992</f>
        <v/>
      </c>
      <c r="U3992" s="34">
        <f>MIN(1, S3992/M3992)</f>
        <v/>
      </c>
      <c r="V3992" s="34">
        <f>N3992/(N3992+O3992)</f>
        <v/>
      </c>
      <c r="W3992" s="34">
        <f>U3992*V3992</f>
        <v/>
      </c>
      <c r="X3992" s="32">
        <f>T3992/N3992</f>
        <v/>
      </c>
      <c r="Y3992" s="35">
        <f>IF(W3992=MAXIFS(W$2:W$7201, A$2:A$7201, A3992, B$2:B$7201, B3992), "OPTIMAL", "")</f>
        <v/>
      </c>
    </row>
    <row r="3993" ht="20" customHeight="1">
      <c r="A3993" s="36" t="n">
        <v>-18</v>
      </c>
      <c r="B3993" s="36" t="n">
        <v>25</v>
      </c>
      <c r="C3993" s="37" t="n">
        <v>100</v>
      </c>
      <c r="D3993" s="37" t="n">
        <v>3</v>
      </c>
      <c r="E3993" s="6" t="n">
        <v>8</v>
      </c>
      <c r="F3993" s="37" t="n">
        <v>1.5</v>
      </c>
      <c r="G3993" s="36" t="n">
        <v>200</v>
      </c>
      <c r="H3993" s="6" t="inlineStr">
        <is>
          <t>OFF</t>
        </is>
      </c>
      <c r="I3993" s="38" t="n">
        <v>604.2334594602274</v>
      </c>
      <c r="J3993" s="38" t="n">
        <v>4012.68388558375</v>
      </c>
      <c r="K3993" s="38" t="n">
        <v>3342.592592592593</v>
      </c>
      <c r="L3993" s="38" t="n">
        <v>150</v>
      </c>
      <c r="M3993" s="38">
        <f>I3993+J3993+K3993+L3993</f>
        <v/>
      </c>
      <c r="N3993" s="38">
        <f>M3993*'Dashboard &amp; Optimisation'!$B$18/('Dashboard &amp; Optimisation'!$B$16/3.6)</f>
        <v/>
      </c>
      <c r="O3993" s="38" t="n">
        <v>981.638924837319</v>
      </c>
      <c r="P3993" s="39" t="n">
        <v>0.2416672845806202</v>
      </c>
      <c r="Q3993" s="40" t="n">
        <v>13.51537661762185</v>
      </c>
      <c r="R3993" s="38" t="n">
        <v>973.4827578553014</v>
      </c>
      <c r="S3993" s="38">
        <f>R3993*IF(A3993=4, 2.0, 3.0)</f>
        <v/>
      </c>
      <c r="T3993" s="37">
        <f>'Dashboard &amp; Optimisation'!$B$18*U3993</f>
        <v/>
      </c>
      <c r="U3993" s="26">
        <f>MIN(1, S3993/M3993)</f>
        <v/>
      </c>
      <c r="V3993" s="26">
        <f>N3993/(N3993+O3993)</f>
        <v/>
      </c>
      <c r="W3993" s="26">
        <f>U3993*V3993</f>
        <v/>
      </c>
      <c r="X3993" s="39">
        <f>T3993/N3993</f>
        <v/>
      </c>
      <c r="Y3993" s="41">
        <f>IF(W3993=MAXIFS(W$2:W$7201, A$2:A$7201, A3993, B$2:B$7201, B3993), "OPTIMAL", "")</f>
        <v/>
      </c>
    </row>
    <row r="3994" ht="20" customHeight="1">
      <c r="A3994" s="28" t="n">
        <v>-18</v>
      </c>
      <c r="B3994" s="28" t="n">
        <v>25</v>
      </c>
      <c r="C3994" s="29" t="n">
        <v>100</v>
      </c>
      <c r="D3994" s="29" t="n">
        <v>3</v>
      </c>
      <c r="E3994" s="30" t="n">
        <v>8</v>
      </c>
      <c r="F3994" s="29" t="n">
        <v>2</v>
      </c>
      <c r="G3994" s="28" t="n">
        <v>50</v>
      </c>
      <c r="H3994" s="30" t="inlineStr">
        <is>
          <t>ON</t>
        </is>
      </c>
      <c r="I3994" s="31" t="n">
        <v>604.2334594602274</v>
      </c>
      <c r="J3994" s="31" t="n">
        <v>4012.68388558375</v>
      </c>
      <c r="K3994" s="31" t="n">
        <v>3342.592592592593</v>
      </c>
      <c r="L3994" s="31" t="n">
        <v>150</v>
      </c>
      <c r="M3994" s="31">
        <f>I3994+J3994+K3994+L3994</f>
        <v/>
      </c>
      <c r="N3994" s="31">
        <f>M3994*'Dashboard &amp; Optimisation'!$B$18/('Dashboard &amp; Optimisation'!$B$16/3.6)</f>
        <v/>
      </c>
      <c r="O3994" s="31" t="n">
        <v>1141.749655050804</v>
      </c>
      <c r="P3994" s="32" t="n">
        <v>0.0536222193896701</v>
      </c>
      <c r="Q3994" s="33" t="n">
        <v>17.95383549016247</v>
      </c>
      <c r="R3994" s="31" t="n">
        <v>4491.448648274687</v>
      </c>
      <c r="S3994" s="31">
        <f>R3994*IF(A3994=4, 2.0, 3.0)</f>
        <v/>
      </c>
      <c r="T3994" s="29">
        <f>'Dashboard &amp; Optimisation'!$B$18*U3994</f>
        <v/>
      </c>
      <c r="U3994" s="34">
        <f>MIN(1, S3994/M3994)</f>
        <v/>
      </c>
      <c r="V3994" s="34">
        <f>N3994/(N3994+O3994)</f>
        <v/>
      </c>
      <c r="W3994" s="34">
        <f>U3994*V3994</f>
        <v/>
      </c>
      <c r="X3994" s="32">
        <f>T3994/N3994</f>
        <v/>
      </c>
      <c r="Y3994" s="35">
        <f>IF(W3994=MAXIFS(W$2:W$7201, A$2:A$7201, A3994, B$2:B$7201, B3994), "OPTIMAL", "")</f>
        <v/>
      </c>
    </row>
    <row r="3995" ht="20" customHeight="1">
      <c r="A3995" s="36" t="n">
        <v>-18</v>
      </c>
      <c r="B3995" s="36" t="n">
        <v>25</v>
      </c>
      <c r="C3995" s="37" t="n">
        <v>100</v>
      </c>
      <c r="D3995" s="37" t="n">
        <v>3</v>
      </c>
      <c r="E3995" s="6" t="n">
        <v>8</v>
      </c>
      <c r="F3995" s="37" t="n">
        <v>2</v>
      </c>
      <c r="G3995" s="36" t="n">
        <v>50</v>
      </c>
      <c r="H3995" s="6" t="inlineStr">
        <is>
          <t>OFF</t>
        </is>
      </c>
      <c r="I3995" s="38" t="n">
        <v>604.2334594602274</v>
      </c>
      <c r="J3995" s="38" t="n">
        <v>4012.68388558375</v>
      </c>
      <c r="K3995" s="38" t="n">
        <v>3342.592592592593</v>
      </c>
      <c r="L3995" s="38" t="n">
        <v>150</v>
      </c>
      <c r="M3995" s="38">
        <f>I3995+J3995+K3995+L3995</f>
        <v/>
      </c>
      <c r="N3995" s="38">
        <f>M3995*'Dashboard &amp; Optimisation'!$B$18/('Dashboard &amp; Optimisation'!$B$16/3.6)</f>
        <v/>
      </c>
      <c r="O3995" s="38" t="n">
        <v>1141.749655050804</v>
      </c>
      <c r="P3995" s="39" t="n">
        <v>0.2394434573245842</v>
      </c>
      <c r="Q3995" s="40" t="n">
        <v>17.95383549016247</v>
      </c>
      <c r="R3995" s="38" t="n">
        <v>1005.838486823815</v>
      </c>
      <c r="S3995" s="38">
        <f>R3995*IF(A3995=4, 2.0, 3.0)</f>
        <v/>
      </c>
      <c r="T3995" s="37">
        <f>'Dashboard &amp; Optimisation'!$B$18*U3995</f>
        <v/>
      </c>
      <c r="U3995" s="26">
        <f>MIN(1, S3995/M3995)</f>
        <v/>
      </c>
      <c r="V3995" s="26">
        <f>N3995/(N3995+O3995)</f>
        <v/>
      </c>
      <c r="W3995" s="26">
        <f>U3995*V3995</f>
        <v/>
      </c>
      <c r="X3995" s="39">
        <f>T3995/N3995</f>
        <v/>
      </c>
      <c r="Y3995" s="41">
        <f>IF(W3995=MAXIFS(W$2:W$7201, A$2:A$7201, A3995, B$2:B$7201, B3995), "OPTIMAL", "")</f>
        <v/>
      </c>
    </row>
    <row r="3996" ht="20" customHeight="1">
      <c r="A3996" s="28" t="n">
        <v>-18</v>
      </c>
      <c r="B3996" s="28" t="n">
        <v>25</v>
      </c>
      <c r="C3996" s="29" t="n">
        <v>100</v>
      </c>
      <c r="D3996" s="29" t="n">
        <v>3</v>
      </c>
      <c r="E3996" s="30" t="n">
        <v>8</v>
      </c>
      <c r="F3996" s="29" t="n">
        <v>2</v>
      </c>
      <c r="G3996" s="28" t="n">
        <v>100</v>
      </c>
      <c r="H3996" s="30" t="inlineStr">
        <is>
          <t>ON</t>
        </is>
      </c>
      <c r="I3996" s="31" t="n">
        <v>604.2334594602274</v>
      </c>
      <c r="J3996" s="31" t="n">
        <v>4012.68388558375</v>
      </c>
      <c r="K3996" s="31" t="n">
        <v>3342.592592592593</v>
      </c>
      <c r="L3996" s="31" t="n">
        <v>150</v>
      </c>
      <c r="M3996" s="31">
        <f>I3996+J3996+K3996+L3996</f>
        <v/>
      </c>
      <c r="N3996" s="31">
        <f>M3996*'Dashboard &amp; Optimisation'!$B$18/('Dashboard &amp; Optimisation'!$B$16/3.6)</f>
        <v/>
      </c>
      <c r="O3996" s="31" t="n">
        <v>1141.749655050804</v>
      </c>
      <c r="P3996" s="32" t="n">
        <v>0.05441799410512958</v>
      </c>
      <c r="Q3996" s="33" t="n">
        <v>17.95383549016247</v>
      </c>
      <c r="R3996" s="31" t="n">
        <v>4425.768511973141</v>
      </c>
      <c r="S3996" s="31">
        <f>R3996*IF(A3996=4, 2.0, 3.0)</f>
        <v/>
      </c>
      <c r="T3996" s="29">
        <f>'Dashboard &amp; Optimisation'!$B$18*U3996</f>
        <v/>
      </c>
      <c r="U3996" s="34">
        <f>MIN(1, S3996/M3996)</f>
        <v/>
      </c>
      <c r="V3996" s="34">
        <f>N3996/(N3996+O3996)</f>
        <v/>
      </c>
      <c r="W3996" s="34">
        <f>U3996*V3996</f>
        <v/>
      </c>
      <c r="X3996" s="32">
        <f>T3996/N3996</f>
        <v/>
      </c>
      <c r="Y3996" s="35">
        <f>IF(W3996=MAXIFS(W$2:W$7201, A$2:A$7201, A3996, B$2:B$7201, B3996), "OPTIMAL", "")</f>
        <v/>
      </c>
    </row>
    <row r="3997" ht="20" customHeight="1">
      <c r="A3997" s="36" t="n">
        <v>-18</v>
      </c>
      <c r="B3997" s="36" t="n">
        <v>25</v>
      </c>
      <c r="C3997" s="37" t="n">
        <v>100</v>
      </c>
      <c r="D3997" s="37" t="n">
        <v>3</v>
      </c>
      <c r="E3997" s="6" t="n">
        <v>8</v>
      </c>
      <c r="F3997" s="37" t="n">
        <v>2</v>
      </c>
      <c r="G3997" s="36" t="n">
        <v>100</v>
      </c>
      <c r="H3997" s="6" t="inlineStr">
        <is>
          <t>OFF</t>
        </is>
      </c>
      <c r="I3997" s="38" t="n">
        <v>604.2334594602274</v>
      </c>
      <c r="J3997" s="38" t="n">
        <v>4012.68388558375</v>
      </c>
      <c r="K3997" s="38" t="n">
        <v>3342.592592592593</v>
      </c>
      <c r="L3997" s="38" t="n">
        <v>150</v>
      </c>
      <c r="M3997" s="38">
        <f>I3997+J3997+K3997+L3997</f>
        <v/>
      </c>
      <c r="N3997" s="38">
        <f>M3997*'Dashboard &amp; Optimisation'!$B$18/('Dashboard &amp; Optimisation'!$B$16/3.6)</f>
        <v/>
      </c>
      <c r="O3997" s="38" t="n">
        <v>1141.749655050804</v>
      </c>
      <c r="P3997" s="39" t="n">
        <v>0.2402392320400437</v>
      </c>
      <c r="Q3997" s="40" t="n">
        <v>17.95383549016247</v>
      </c>
      <c r="R3997" s="38" t="n">
        <v>1002.506721113221</v>
      </c>
      <c r="S3997" s="38">
        <f>R3997*IF(A3997=4, 2.0, 3.0)</f>
        <v/>
      </c>
      <c r="T3997" s="37">
        <f>'Dashboard &amp; Optimisation'!$B$18*U3997</f>
        <v/>
      </c>
      <c r="U3997" s="26">
        <f>MIN(1, S3997/M3997)</f>
        <v/>
      </c>
      <c r="V3997" s="26">
        <f>N3997/(N3997+O3997)</f>
        <v/>
      </c>
      <c r="W3997" s="26">
        <f>U3997*V3997</f>
        <v/>
      </c>
      <c r="X3997" s="39">
        <f>T3997/N3997</f>
        <v/>
      </c>
      <c r="Y3997" s="41">
        <f>IF(W3997=MAXIFS(W$2:W$7201, A$2:A$7201, A3997, B$2:B$7201, B3997), "OPTIMAL", "")</f>
        <v/>
      </c>
    </row>
    <row r="3998" ht="20" customHeight="1">
      <c r="A3998" s="28" t="n">
        <v>-18</v>
      </c>
      <c r="B3998" s="28" t="n">
        <v>25</v>
      </c>
      <c r="C3998" s="29" t="n">
        <v>100</v>
      </c>
      <c r="D3998" s="29" t="n">
        <v>3</v>
      </c>
      <c r="E3998" s="30" t="n">
        <v>8</v>
      </c>
      <c r="F3998" s="29" t="n">
        <v>2</v>
      </c>
      <c r="G3998" s="28" t="n">
        <v>150</v>
      </c>
      <c r="H3998" s="30" t="inlineStr">
        <is>
          <t>ON</t>
        </is>
      </c>
      <c r="I3998" s="31" t="n">
        <v>604.2334594602274</v>
      </c>
      <c r="J3998" s="31" t="n">
        <v>4012.68388558375</v>
      </c>
      <c r="K3998" s="31" t="n">
        <v>3342.592592592593</v>
      </c>
      <c r="L3998" s="31" t="n">
        <v>150</v>
      </c>
      <c r="M3998" s="31">
        <f>I3998+J3998+K3998+L3998</f>
        <v/>
      </c>
      <c r="N3998" s="31">
        <f>M3998*'Dashboard &amp; Optimisation'!$B$18/('Dashboard &amp; Optimisation'!$B$16/3.6)</f>
        <v/>
      </c>
      <c r="O3998" s="31" t="n">
        <v>1141.749655050804</v>
      </c>
      <c r="P3998" s="32" t="n">
        <v>0.05521376882058905</v>
      </c>
      <c r="Q3998" s="33" t="n">
        <v>17.95383549016247</v>
      </c>
      <c r="R3998" s="31" t="n">
        <v>4361.98162052313</v>
      </c>
      <c r="S3998" s="31">
        <f>R3998*IF(A3998=4, 2.0, 3.0)</f>
        <v/>
      </c>
      <c r="T3998" s="29">
        <f>'Dashboard &amp; Optimisation'!$B$18*U3998</f>
        <v/>
      </c>
      <c r="U3998" s="34">
        <f>MIN(1, S3998/M3998)</f>
        <v/>
      </c>
      <c r="V3998" s="34">
        <f>N3998/(N3998+O3998)</f>
        <v/>
      </c>
      <c r="W3998" s="34">
        <f>U3998*V3998</f>
        <v/>
      </c>
      <c r="X3998" s="32">
        <f>T3998/N3998</f>
        <v/>
      </c>
      <c r="Y3998" s="35">
        <f>IF(W3998=MAXIFS(W$2:W$7201, A$2:A$7201, A3998, B$2:B$7201, B3998), "OPTIMAL", "")</f>
        <v/>
      </c>
    </row>
    <row r="3999" ht="20" customHeight="1">
      <c r="A3999" s="36" t="n">
        <v>-18</v>
      </c>
      <c r="B3999" s="36" t="n">
        <v>25</v>
      </c>
      <c r="C3999" s="37" t="n">
        <v>100</v>
      </c>
      <c r="D3999" s="37" t="n">
        <v>3</v>
      </c>
      <c r="E3999" s="6" t="n">
        <v>8</v>
      </c>
      <c r="F3999" s="37" t="n">
        <v>2</v>
      </c>
      <c r="G3999" s="36" t="n">
        <v>150</v>
      </c>
      <c r="H3999" s="6" t="inlineStr">
        <is>
          <t>OFF</t>
        </is>
      </c>
      <c r="I3999" s="38" t="n">
        <v>604.2334594602274</v>
      </c>
      <c r="J3999" s="38" t="n">
        <v>4012.68388558375</v>
      </c>
      <c r="K3999" s="38" t="n">
        <v>3342.592592592593</v>
      </c>
      <c r="L3999" s="38" t="n">
        <v>150</v>
      </c>
      <c r="M3999" s="38">
        <f>I3999+J3999+K3999+L3999</f>
        <v/>
      </c>
      <c r="N3999" s="38">
        <f>M3999*'Dashboard &amp; Optimisation'!$B$18/('Dashboard &amp; Optimisation'!$B$16/3.6)</f>
        <v/>
      </c>
      <c r="O3999" s="38" t="n">
        <v>1141.749655050804</v>
      </c>
      <c r="P3999" s="39" t="n">
        <v>0.2410350067555031</v>
      </c>
      <c r="Q3999" s="40" t="n">
        <v>17.95383549016247</v>
      </c>
      <c r="R3999" s="38" t="n">
        <v>999.1969549863892</v>
      </c>
      <c r="S3999" s="38">
        <f>R3999*IF(A3999=4, 2.0, 3.0)</f>
        <v/>
      </c>
      <c r="T3999" s="37">
        <f>'Dashboard &amp; Optimisation'!$B$18*U3999</f>
        <v/>
      </c>
      <c r="U3999" s="26">
        <f>MIN(1, S3999/M3999)</f>
        <v/>
      </c>
      <c r="V3999" s="26">
        <f>N3999/(N3999+O3999)</f>
        <v/>
      </c>
      <c r="W3999" s="26">
        <f>U3999*V3999</f>
        <v/>
      </c>
      <c r="X3999" s="39">
        <f>T3999/N3999</f>
        <v/>
      </c>
      <c r="Y3999" s="41">
        <f>IF(W3999=MAXIFS(W$2:W$7201, A$2:A$7201, A3999, B$2:B$7201, B3999), "OPTIMAL", "")</f>
        <v/>
      </c>
    </row>
    <row r="4000" ht="20" customHeight="1">
      <c r="A4000" s="28" t="n">
        <v>-18</v>
      </c>
      <c r="B4000" s="28" t="n">
        <v>25</v>
      </c>
      <c r="C4000" s="29" t="n">
        <v>100</v>
      </c>
      <c r="D4000" s="29" t="n">
        <v>3</v>
      </c>
      <c r="E4000" s="30" t="n">
        <v>8</v>
      </c>
      <c r="F4000" s="29" t="n">
        <v>2</v>
      </c>
      <c r="G4000" s="28" t="n">
        <v>200</v>
      </c>
      <c r="H4000" s="30" t="inlineStr">
        <is>
          <t>ON</t>
        </is>
      </c>
      <c r="I4000" s="31" t="n">
        <v>604.2334594602274</v>
      </c>
      <c r="J4000" s="31" t="n">
        <v>4012.68388558375</v>
      </c>
      <c r="K4000" s="31" t="n">
        <v>3342.592592592593</v>
      </c>
      <c r="L4000" s="31" t="n">
        <v>150</v>
      </c>
      <c r="M4000" s="31">
        <f>I4000+J4000+K4000+L4000</f>
        <v/>
      </c>
      <c r="N4000" s="31">
        <f>M4000*'Dashboard &amp; Optimisation'!$B$18/('Dashboard &amp; Optimisation'!$B$16/3.6)</f>
        <v/>
      </c>
      <c r="O4000" s="31" t="n">
        <v>1141.749655050804</v>
      </c>
      <c r="P4000" s="32" t="n">
        <v>0.05600954353604853</v>
      </c>
      <c r="Q4000" s="33" t="n">
        <v>17.95383549016247</v>
      </c>
      <c r="R4000" s="31" t="n">
        <v>4300.0072771565</v>
      </c>
      <c r="S4000" s="31">
        <f>R4000*IF(A4000=4, 2.0, 3.0)</f>
        <v/>
      </c>
      <c r="T4000" s="29">
        <f>'Dashboard &amp; Optimisation'!$B$18*U4000</f>
        <v/>
      </c>
      <c r="U4000" s="34">
        <f>MIN(1, S4000/M4000)</f>
        <v/>
      </c>
      <c r="V4000" s="34">
        <f>N4000/(N4000+O4000)</f>
        <v/>
      </c>
      <c r="W4000" s="34">
        <f>U4000*V4000</f>
        <v/>
      </c>
      <c r="X4000" s="32">
        <f>T4000/N4000</f>
        <v/>
      </c>
      <c r="Y4000" s="35">
        <f>IF(W4000=MAXIFS(W$2:W$7201, A$2:A$7201, A4000, B$2:B$7201, B4000), "OPTIMAL", "")</f>
        <v/>
      </c>
    </row>
    <row r="4001" ht="20" customHeight="1">
      <c r="A4001" s="36" t="n">
        <v>-18</v>
      </c>
      <c r="B4001" s="36" t="n">
        <v>25</v>
      </c>
      <c r="C4001" s="37" t="n">
        <v>100</v>
      </c>
      <c r="D4001" s="37" t="n">
        <v>3</v>
      </c>
      <c r="E4001" s="6" t="n">
        <v>8</v>
      </c>
      <c r="F4001" s="37" t="n">
        <v>2</v>
      </c>
      <c r="G4001" s="36" t="n">
        <v>200</v>
      </c>
      <c r="H4001" s="6" t="inlineStr">
        <is>
          <t>OFF</t>
        </is>
      </c>
      <c r="I4001" s="38" t="n">
        <v>604.2334594602274</v>
      </c>
      <c r="J4001" s="38" t="n">
        <v>4012.68388558375</v>
      </c>
      <c r="K4001" s="38" t="n">
        <v>3342.592592592593</v>
      </c>
      <c r="L4001" s="38" t="n">
        <v>150</v>
      </c>
      <c r="M4001" s="38">
        <f>I4001+J4001+K4001+L4001</f>
        <v/>
      </c>
      <c r="N4001" s="38">
        <f>M4001*'Dashboard &amp; Optimisation'!$B$18/('Dashboard &amp; Optimisation'!$B$16/3.6)</f>
        <v/>
      </c>
      <c r="O4001" s="38" t="n">
        <v>1141.749655050804</v>
      </c>
      <c r="P4001" s="39" t="n">
        <v>0.2418307814709626</v>
      </c>
      <c r="Q4001" s="40" t="n">
        <v>17.95383549016247</v>
      </c>
      <c r="R4001" s="38" t="n">
        <v>995.9089712660962</v>
      </c>
      <c r="S4001" s="38">
        <f>R4001*IF(A4001=4, 2.0, 3.0)</f>
        <v/>
      </c>
      <c r="T4001" s="37">
        <f>'Dashboard &amp; Optimisation'!$B$18*U4001</f>
        <v/>
      </c>
      <c r="U4001" s="26">
        <f>MIN(1, S4001/M4001)</f>
        <v/>
      </c>
      <c r="V4001" s="26">
        <f>N4001/(N4001+O4001)</f>
        <v/>
      </c>
      <c r="W4001" s="26">
        <f>U4001*V4001</f>
        <v/>
      </c>
      <c r="X4001" s="39">
        <f>T4001/N4001</f>
        <v/>
      </c>
      <c r="Y4001" s="41">
        <f>IF(W4001=MAXIFS(W$2:W$7201, A$2:A$7201, A4001, B$2:B$7201, B4001), "OPTIMAL", "")</f>
        <v/>
      </c>
    </row>
    <row r="4002" ht="20" customHeight="1">
      <c r="A4002" s="28" t="n">
        <v>-18</v>
      </c>
      <c r="B4002" s="28" t="n">
        <v>25</v>
      </c>
      <c r="C4002" s="29" t="n">
        <v>105</v>
      </c>
      <c r="D4002" s="29" t="n">
        <v>2</v>
      </c>
      <c r="E4002" s="30" t="n">
        <v>0</v>
      </c>
      <c r="F4002" s="29" t="n">
        <v>0</v>
      </c>
      <c r="G4002" s="28" t="n">
        <v>50</v>
      </c>
      <c r="H4002" s="30" t="inlineStr">
        <is>
          <t>ON</t>
        </is>
      </c>
      <c r="I4002" s="31" t="n">
        <v>604.2334594602274</v>
      </c>
      <c r="J4002" s="31" t="n">
        <v>4012.68388558375</v>
      </c>
      <c r="K4002" s="31" t="n">
        <v>3342.592592592593</v>
      </c>
      <c r="L4002" s="31" t="n">
        <v>150</v>
      </c>
      <c r="M4002" s="31">
        <f>I4002+J4002+K4002+L4002</f>
        <v/>
      </c>
      <c r="N4002" s="31">
        <f>M4002*'Dashboard &amp; Optimisation'!$B$18/('Dashboard &amp; Optimisation'!$B$16/3.6)</f>
        <v/>
      </c>
      <c r="O4002" s="31" t="n">
        <v>332.9230736871951</v>
      </c>
      <c r="P4002" s="32" t="n">
        <v>0.4759792218224727</v>
      </c>
      <c r="Q4002" s="33" t="n">
        <v>0.2</v>
      </c>
      <c r="R4002" s="31" t="n">
        <v>400.2902792394169</v>
      </c>
      <c r="S4002" s="31">
        <f>R4002*IF(A4002=4, 2.0, 3.0)</f>
        <v/>
      </c>
      <c r="T4002" s="29">
        <f>'Dashboard &amp; Optimisation'!$B$18*U4002</f>
        <v/>
      </c>
      <c r="U4002" s="34">
        <f>MIN(1, S4002/M4002)</f>
        <v/>
      </c>
      <c r="V4002" s="34">
        <f>N4002/(N4002+O4002)</f>
        <v/>
      </c>
      <c r="W4002" s="34">
        <f>U4002*V4002</f>
        <v/>
      </c>
      <c r="X4002" s="32">
        <f>T4002/N4002</f>
        <v/>
      </c>
      <c r="Y4002" s="35">
        <f>IF(W4002=MAXIFS(W$2:W$7201, A$2:A$7201, A4002, B$2:B$7201, B4002), "OPTIMAL", "")</f>
        <v/>
      </c>
    </row>
    <row r="4003" ht="20" customHeight="1">
      <c r="A4003" s="36" t="n">
        <v>-18</v>
      </c>
      <c r="B4003" s="36" t="n">
        <v>25</v>
      </c>
      <c r="C4003" s="37" t="n">
        <v>105</v>
      </c>
      <c r="D4003" s="37" t="n">
        <v>2</v>
      </c>
      <c r="E4003" s="6" t="n">
        <v>0</v>
      </c>
      <c r="F4003" s="37" t="n">
        <v>0</v>
      </c>
      <c r="G4003" s="36" t="n">
        <v>50</v>
      </c>
      <c r="H4003" s="6" t="inlineStr">
        <is>
          <t>OFF</t>
        </is>
      </c>
      <c r="I4003" s="38" t="n">
        <v>604.2334594602274</v>
      </c>
      <c r="J4003" s="38" t="n">
        <v>4012.68388558375</v>
      </c>
      <c r="K4003" s="38" t="n">
        <v>3342.592592592593</v>
      </c>
      <c r="L4003" s="38" t="n">
        <v>150</v>
      </c>
      <c r="M4003" s="38">
        <f>I4003+J4003+K4003+L4003</f>
        <v/>
      </c>
      <c r="N4003" s="38">
        <f>M4003*'Dashboard &amp; Optimisation'!$B$18/('Dashboard &amp; Optimisation'!$B$16/3.6)</f>
        <v/>
      </c>
      <c r="O4003" s="38" t="n">
        <v>332.9230736871951</v>
      </c>
      <c r="P4003" s="39" t="n">
        <v>0.7791314943784637</v>
      </c>
      <c r="Q4003" s="40" t="n">
        <v>0.2</v>
      </c>
      <c r="R4003" s="38" t="n">
        <v>244.5413347941598</v>
      </c>
      <c r="S4003" s="38">
        <f>R4003*IF(A4003=4, 2.0, 3.0)</f>
        <v/>
      </c>
      <c r="T4003" s="37">
        <f>'Dashboard &amp; Optimisation'!$B$18*U4003</f>
        <v/>
      </c>
      <c r="U4003" s="26">
        <f>MIN(1, S4003/M4003)</f>
        <v/>
      </c>
      <c r="V4003" s="26">
        <f>N4003/(N4003+O4003)</f>
        <v/>
      </c>
      <c r="W4003" s="26">
        <f>U4003*V4003</f>
        <v/>
      </c>
      <c r="X4003" s="39">
        <f>T4003/N4003</f>
        <v/>
      </c>
      <c r="Y4003" s="41">
        <f>IF(W4003=MAXIFS(W$2:W$7201, A$2:A$7201, A4003, B$2:B$7201, B4003), "OPTIMAL", "")</f>
        <v/>
      </c>
    </row>
    <row r="4004" ht="20" customHeight="1">
      <c r="A4004" s="28" t="n">
        <v>-18</v>
      </c>
      <c r="B4004" s="28" t="n">
        <v>25</v>
      </c>
      <c r="C4004" s="29" t="n">
        <v>105</v>
      </c>
      <c r="D4004" s="29" t="n">
        <v>2</v>
      </c>
      <c r="E4004" s="30" t="n">
        <v>0</v>
      </c>
      <c r="F4004" s="29" t="n">
        <v>0</v>
      </c>
      <c r="G4004" s="28" t="n">
        <v>100</v>
      </c>
      <c r="H4004" s="30" t="inlineStr">
        <is>
          <t>ON</t>
        </is>
      </c>
      <c r="I4004" s="31" t="n">
        <v>604.2334594602274</v>
      </c>
      <c r="J4004" s="31" t="n">
        <v>4012.68388558375</v>
      </c>
      <c r="K4004" s="31" t="n">
        <v>3342.592592592593</v>
      </c>
      <c r="L4004" s="31" t="n">
        <v>150</v>
      </c>
      <c r="M4004" s="31">
        <f>I4004+J4004+K4004+L4004</f>
        <v/>
      </c>
      <c r="N4004" s="31">
        <f>M4004*'Dashboard &amp; Optimisation'!$B$18/('Dashboard &amp; Optimisation'!$B$16/3.6)</f>
        <v/>
      </c>
      <c r="O4004" s="31" t="n">
        <v>332.9230736871951</v>
      </c>
      <c r="P4004" s="32" t="n">
        <v>0.4767371025038626</v>
      </c>
      <c r="Q4004" s="33" t="n">
        <v>0.2</v>
      </c>
      <c r="R4004" s="31" t="n">
        <v>399.6539279506449</v>
      </c>
      <c r="S4004" s="31">
        <f>R4004*IF(A4004=4, 2.0, 3.0)</f>
        <v/>
      </c>
      <c r="T4004" s="29">
        <f>'Dashboard &amp; Optimisation'!$B$18*U4004</f>
        <v/>
      </c>
      <c r="U4004" s="34">
        <f>MIN(1, S4004/M4004)</f>
        <v/>
      </c>
      <c r="V4004" s="34">
        <f>N4004/(N4004+O4004)</f>
        <v/>
      </c>
      <c r="W4004" s="34">
        <f>U4004*V4004</f>
        <v/>
      </c>
      <c r="X4004" s="32">
        <f>T4004/N4004</f>
        <v/>
      </c>
      <c r="Y4004" s="35">
        <f>IF(W4004=MAXIFS(W$2:W$7201, A$2:A$7201, A4004, B$2:B$7201, B4004), "OPTIMAL", "")</f>
        <v/>
      </c>
    </row>
    <row r="4005" ht="20" customHeight="1">
      <c r="A4005" s="36" t="n">
        <v>-18</v>
      </c>
      <c r="B4005" s="36" t="n">
        <v>25</v>
      </c>
      <c r="C4005" s="37" t="n">
        <v>105</v>
      </c>
      <c r="D4005" s="37" t="n">
        <v>2</v>
      </c>
      <c r="E4005" s="6" t="n">
        <v>0</v>
      </c>
      <c r="F4005" s="37" t="n">
        <v>0</v>
      </c>
      <c r="G4005" s="36" t="n">
        <v>100</v>
      </c>
      <c r="H4005" s="6" t="inlineStr">
        <is>
          <t>OFF</t>
        </is>
      </c>
      <c r="I4005" s="38" t="n">
        <v>604.2334594602274</v>
      </c>
      <c r="J4005" s="38" t="n">
        <v>4012.68388558375</v>
      </c>
      <c r="K4005" s="38" t="n">
        <v>3342.592592592593</v>
      </c>
      <c r="L4005" s="38" t="n">
        <v>150</v>
      </c>
      <c r="M4005" s="38">
        <f>I4005+J4005+K4005+L4005</f>
        <v/>
      </c>
      <c r="N4005" s="38">
        <f>M4005*'Dashboard &amp; Optimisation'!$B$18/('Dashboard &amp; Optimisation'!$B$16/3.6)</f>
        <v/>
      </c>
      <c r="O4005" s="38" t="n">
        <v>332.9230736871951</v>
      </c>
      <c r="P4005" s="39" t="n">
        <v>0.7798893750598538</v>
      </c>
      <c r="Q4005" s="40" t="n">
        <v>0.2</v>
      </c>
      <c r="R4005" s="38" t="n">
        <v>244.3036944834072</v>
      </c>
      <c r="S4005" s="38">
        <f>R4005*IF(A4005=4, 2.0, 3.0)</f>
        <v/>
      </c>
      <c r="T4005" s="37">
        <f>'Dashboard &amp; Optimisation'!$B$18*U4005</f>
        <v/>
      </c>
      <c r="U4005" s="26">
        <f>MIN(1, S4005/M4005)</f>
        <v/>
      </c>
      <c r="V4005" s="26">
        <f>N4005/(N4005+O4005)</f>
        <v/>
      </c>
      <c r="W4005" s="26">
        <f>U4005*V4005</f>
        <v/>
      </c>
      <c r="X4005" s="39">
        <f>T4005/N4005</f>
        <v/>
      </c>
      <c r="Y4005" s="41">
        <f>IF(W4005=MAXIFS(W$2:W$7201, A$2:A$7201, A4005, B$2:B$7201, B4005), "OPTIMAL", "")</f>
        <v/>
      </c>
    </row>
    <row r="4006" ht="20" customHeight="1">
      <c r="A4006" s="28" t="n">
        <v>-18</v>
      </c>
      <c r="B4006" s="28" t="n">
        <v>25</v>
      </c>
      <c r="C4006" s="29" t="n">
        <v>105</v>
      </c>
      <c r="D4006" s="29" t="n">
        <v>2</v>
      </c>
      <c r="E4006" s="30" t="n">
        <v>0</v>
      </c>
      <c r="F4006" s="29" t="n">
        <v>0</v>
      </c>
      <c r="G4006" s="28" t="n">
        <v>150</v>
      </c>
      <c r="H4006" s="30" t="inlineStr">
        <is>
          <t>ON</t>
        </is>
      </c>
      <c r="I4006" s="31" t="n">
        <v>604.2334594602274</v>
      </c>
      <c r="J4006" s="31" t="n">
        <v>4012.68388558375</v>
      </c>
      <c r="K4006" s="31" t="n">
        <v>3342.592592592593</v>
      </c>
      <c r="L4006" s="31" t="n">
        <v>150</v>
      </c>
      <c r="M4006" s="31">
        <f>I4006+J4006+K4006+L4006</f>
        <v/>
      </c>
      <c r="N4006" s="31">
        <f>M4006*'Dashboard &amp; Optimisation'!$B$18/('Dashboard &amp; Optimisation'!$B$16/3.6)</f>
        <v/>
      </c>
      <c r="O4006" s="31" t="n">
        <v>332.9230736871951</v>
      </c>
      <c r="P4006" s="32" t="n">
        <v>0.4774949831852526</v>
      </c>
      <c r="Q4006" s="33" t="n">
        <v>0.2</v>
      </c>
      <c r="R4006" s="31" t="n">
        <v>399.0195966971207</v>
      </c>
      <c r="S4006" s="31">
        <f>R4006*IF(A4006=4, 2.0, 3.0)</f>
        <v/>
      </c>
      <c r="T4006" s="29">
        <f>'Dashboard &amp; Optimisation'!$B$18*U4006</f>
        <v/>
      </c>
      <c r="U4006" s="34">
        <f>MIN(1, S4006/M4006)</f>
        <v/>
      </c>
      <c r="V4006" s="34">
        <f>N4006/(N4006+O4006)</f>
        <v/>
      </c>
      <c r="W4006" s="34">
        <f>U4006*V4006</f>
        <v/>
      </c>
      <c r="X4006" s="32">
        <f>T4006/N4006</f>
        <v/>
      </c>
      <c r="Y4006" s="35">
        <f>IF(W4006=MAXIFS(W$2:W$7201, A$2:A$7201, A4006, B$2:B$7201, B4006), "OPTIMAL", "")</f>
        <v/>
      </c>
    </row>
    <row r="4007" ht="20" customHeight="1">
      <c r="A4007" s="36" t="n">
        <v>-18</v>
      </c>
      <c r="B4007" s="36" t="n">
        <v>25</v>
      </c>
      <c r="C4007" s="37" t="n">
        <v>105</v>
      </c>
      <c r="D4007" s="37" t="n">
        <v>2</v>
      </c>
      <c r="E4007" s="6" t="n">
        <v>0</v>
      </c>
      <c r="F4007" s="37" t="n">
        <v>0</v>
      </c>
      <c r="G4007" s="36" t="n">
        <v>150</v>
      </c>
      <c r="H4007" s="6" t="inlineStr">
        <is>
          <t>OFF</t>
        </is>
      </c>
      <c r="I4007" s="38" t="n">
        <v>604.2334594602274</v>
      </c>
      <c r="J4007" s="38" t="n">
        <v>4012.68388558375</v>
      </c>
      <c r="K4007" s="38" t="n">
        <v>3342.592592592593</v>
      </c>
      <c r="L4007" s="38" t="n">
        <v>150</v>
      </c>
      <c r="M4007" s="38">
        <f>I4007+J4007+K4007+L4007</f>
        <v/>
      </c>
      <c r="N4007" s="38">
        <f>M4007*'Dashboard &amp; Optimisation'!$B$18/('Dashboard &amp; Optimisation'!$B$16/3.6)</f>
        <v/>
      </c>
      <c r="O4007" s="38" t="n">
        <v>332.9230736871951</v>
      </c>
      <c r="P4007" s="39" t="n">
        <v>0.7806472557412438</v>
      </c>
      <c r="Q4007" s="40" t="n">
        <v>0.2</v>
      </c>
      <c r="R4007" s="38" t="n">
        <v>244.0665155923274</v>
      </c>
      <c r="S4007" s="38">
        <f>R4007*IF(A4007=4, 2.0, 3.0)</f>
        <v/>
      </c>
      <c r="T4007" s="37">
        <f>'Dashboard &amp; Optimisation'!$B$18*U4007</f>
        <v/>
      </c>
      <c r="U4007" s="26">
        <f>MIN(1, S4007/M4007)</f>
        <v/>
      </c>
      <c r="V4007" s="26">
        <f>N4007/(N4007+O4007)</f>
        <v/>
      </c>
      <c r="W4007" s="26">
        <f>U4007*V4007</f>
        <v/>
      </c>
      <c r="X4007" s="39">
        <f>T4007/N4007</f>
        <v/>
      </c>
      <c r="Y4007" s="41">
        <f>IF(W4007=MAXIFS(W$2:W$7201, A$2:A$7201, A4007, B$2:B$7201, B4007), "OPTIMAL", "")</f>
        <v/>
      </c>
    </row>
    <row r="4008" ht="20" customHeight="1">
      <c r="A4008" s="28" t="n">
        <v>-18</v>
      </c>
      <c r="B4008" s="28" t="n">
        <v>25</v>
      </c>
      <c r="C4008" s="29" t="n">
        <v>105</v>
      </c>
      <c r="D4008" s="29" t="n">
        <v>2</v>
      </c>
      <c r="E4008" s="30" t="n">
        <v>0</v>
      </c>
      <c r="F4008" s="29" t="n">
        <v>0</v>
      </c>
      <c r="G4008" s="28" t="n">
        <v>200</v>
      </c>
      <c r="H4008" s="30" t="inlineStr">
        <is>
          <t>ON</t>
        </is>
      </c>
      <c r="I4008" s="31" t="n">
        <v>604.2334594602274</v>
      </c>
      <c r="J4008" s="31" t="n">
        <v>4012.68388558375</v>
      </c>
      <c r="K4008" s="31" t="n">
        <v>3342.592592592593</v>
      </c>
      <c r="L4008" s="31" t="n">
        <v>150</v>
      </c>
      <c r="M4008" s="31">
        <f>I4008+J4008+K4008+L4008</f>
        <v/>
      </c>
      <c r="N4008" s="31">
        <f>M4008*'Dashboard &amp; Optimisation'!$B$18/('Dashboard &amp; Optimisation'!$B$16/3.6)</f>
        <v/>
      </c>
      <c r="O4008" s="31" t="n">
        <v>332.9230736871951</v>
      </c>
      <c r="P4008" s="32" t="n">
        <v>0.4782528638666426</v>
      </c>
      <c r="Q4008" s="33" t="n">
        <v>0.2</v>
      </c>
      <c r="R4008" s="31" t="n">
        <v>398.3872758754787</v>
      </c>
      <c r="S4008" s="31">
        <f>R4008*IF(A4008=4, 2.0, 3.0)</f>
        <v/>
      </c>
      <c r="T4008" s="29">
        <f>'Dashboard &amp; Optimisation'!$B$18*U4008</f>
        <v/>
      </c>
      <c r="U4008" s="34">
        <f>MIN(1, S4008/M4008)</f>
        <v/>
      </c>
      <c r="V4008" s="34">
        <f>N4008/(N4008+O4008)</f>
        <v/>
      </c>
      <c r="W4008" s="34">
        <f>U4008*V4008</f>
        <v/>
      </c>
      <c r="X4008" s="32">
        <f>T4008/N4008</f>
        <v/>
      </c>
      <c r="Y4008" s="35">
        <f>IF(W4008=MAXIFS(W$2:W$7201, A$2:A$7201, A4008, B$2:B$7201, B4008), "OPTIMAL", "")</f>
        <v/>
      </c>
    </row>
    <row r="4009" ht="20" customHeight="1">
      <c r="A4009" s="36" t="n">
        <v>-18</v>
      </c>
      <c r="B4009" s="36" t="n">
        <v>25</v>
      </c>
      <c r="C4009" s="37" t="n">
        <v>105</v>
      </c>
      <c r="D4009" s="37" t="n">
        <v>2</v>
      </c>
      <c r="E4009" s="6" t="n">
        <v>0</v>
      </c>
      <c r="F4009" s="37" t="n">
        <v>0</v>
      </c>
      <c r="G4009" s="36" t="n">
        <v>200</v>
      </c>
      <c r="H4009" s="6" t="inlineStr">
        <is>
          <t>OFF</t>
        </is>
      </c>
      <c r="I4009" s="38" t="n">
        <v>604.2334594602274</v>
      </c>
      <c r="J4009" s="38" t="n">
        <v>4012.68388558375</v>
      </c>
      <c r="K4009" s="38" t="n">
        <v>3342.592592592593</v>
      </c>
      <c r="L4009" s="38" t="n">
        <v>150</v>
      </c>
      <c r="M4009" s="38">
        <f>I4009+J4009+K4009+L4009</f>
        <v/>
      </c>
      <c r="N4009" s="38">
        <f>M4009*'Dashboard &amp; Optimisation'!$B$18/('Dashboard &amp; Optimisation'!$B$16/3.6)</f>
        <v/>
      </c>
      <c r="O4009" s="38" t="n">
        <v>332.9230736871951</v>
      </c>
      <c r="P4009" s="39" t="n">
        <v>0.7814051364226338</v>
      </c>
      <c r="Q4009" s="40" t="n">
        <v>0.2</v>
      </c>
      <c r="R4009" s="38" t="n">
        <v>243.829796778335</v>
      </c>
      <c r="S4009" s="38">
        <f>R4009*IF(A4009=4, 2.0, 3.0)</f>
        <v/>
      </c>
      <c r="T4009" s="37">
        <f>'Dashboard &amp; Optimisation'!$B$18*U4009</f>
        <v/>
      </c>
      <c r="U4009" s="26">
        <f>MIN(1, S4009/M4009)</f>
        <v/>
      </c>
      <c r="V4009" s="26">
        <f>N4009/(N4009+O4009)</f>
        <v/>
      </c>
      <c r="W4009" s="26">
        <f>U4009*V4009</f>
        <v/>
      </c>
      <c r="X4009" s="39">
        <f>T4009/N4009</f>
        <v/>
      </c>
      <c r="Y4009" s="41">
        <f>IF(W4009=MAXIFS(W$2:W$7201, A$2:A$7201, A4009, B$2:B$7201, B4009), "OPTIMAL", "")</f>
        <v/>
      </c>
    </row>
    <row r="4010" ht="20" customHeight="1">
      <c r="A4010" s="42" t="n">
        <v>-18</v>
      </c>
      <c r="B4010" s="42" t="n">
        <v>25</v>
      </c>
      <c r="C4010" s="43" t="n">
        <v>105</v>
      </c>
      <c r="D4010" s="43" t="n">
        <v>2</v>
      </c>
      <c r="E4010" s="44" t="n">
        <v>4</v>
      </c>
      <c r="F4010" s="43" t="n">
        <v>1.5</v>
      </c>
      <c r="G4010" s="42" t="n">
        <v>50</v>
      </c>
      <c r="H4010" s="44" t="inlineStr">
        <is>
          <t>ON</t>
        </is>
      </c>
      <c r="I4010" s="45" t="n">
        <v>604.2334594602274</v>
      </c>
      <c r="J4010" s="45" t="n">
        <v>4012.68388558375</v>
      </c>
      <c r="K4010" s="45" t="n">
        <v>3342.592592592593</v>
      </c>
      <c r="L4010" s="45" t="n">
        <v>150</v>
      </c>
      <c r="M4010" s="45">
        <f>I4010+J4010+K4010+L4010</f>
        <v/>
      </c>
      <c r="N4010" s="45">
        <f>M4010*'Dashboard &amp; Optimisation'!$B$18/('Dashboard &amp; Optimisation'!$B$16/3.6)</f>
        <v/>
      </c>
      <c r="O4010" s="45" t="n">
        <v>519.641669642749</v>
      </c>
      <c r="P4010" s="46" t="n">
        <v>0.07136000774024318</v>
      </c>
      <c r="Q4010" s="47" t="n">
        <v>6.39626436661611</v>
      </c>
      <c r="R4010" s="45" t="n">
        <v>2753.281959281711</v>
      </c>
      <c r="S4010" s="45">
        <f>R4010*IF(A4010=4, 2.0, 3.0)</f>
        <v/>
      </c>
      <c r="T4010" s="43">
        <f>'Dashboard &amp; Optimisation'!$B$18*U4010</f>
        <v/>
      </c>
      <c r="U4010" s="48">
        <f>MIN(1, S4010/M4010)</f>
        <v/>
      </c>
      <c r="V4010" s="48">
        <f>N4010/(N4010+O4010)</f>
        <v/>
      </c>
      <c r="W4010" s="48">
        <f>U4010*V4010</f>
        <v/>
      </c>
      <c r="X4010" s="46">
        <f>T4010/N4010</f>
        <v/>
      </c>
      <c r="Y4010" s="15">
        <f>IF(W4010=MAXIFS(W$2:W$7201, A$2:A$7201, A4010, B$2:B$7201, B4010), "OPTIMAL", "")</f>
        <v/>
      </c>
    </row>
    <row r="4011" ht="20" customHeight="1">
      <c r="A4011" s="36" t="n">
        <v>-18</v>
      </c>
      <c r="B4011" s="36" t="n">
        <v>25</v>
      </c>
      <c r="C4011" s="37" t="n">
        <v>105</v>
      </c>
      <c r="D4011" s="37" t="n">
        <v>2</v>
      </c>
      <c r="E4011" s="6" t="n">
        <v>4</v>
      </c>
      <c r="F4011" s="37" t="n">
        <v>1.5</v>
      </c>
      <c r="G4011" s="36" t="n">
        <v>50</v>
      </c>
      <c r="H4011" s="6" t="inlineStr">
        <is>
          <t>OFF</t>
        </is>
      </c>
      <c r="I4011" s="38" t="n">
        <v>604.2334594602274</v>
      </c>
      <c r="J4011" s="38" t="n">
        <v>4012.68388558375</v>
      </c>
      <c r="K4011" s="38" t="n">
        <v>3342.592592592593</v>
      </c>
      <c r="L4011" s="38" t="n">
        <v>150</v>
      </c>
      <c r="M4011" s="38">
        <f>I4011+J4011+K4011+L4011</f>
        <v/>
      </c>
      <c r="N4011" s="38">
        <f>M4011*'Dashboard &amp; Optimisation'!$B$18/('Dashboard &amp; Optimisation'!$B$16/3.6)</f>
        <v/>
      </c>
      <c r="O4011" s="38" t="n">
        <v>519.641669642749</v>
      </c>
      <c r="P4011" s="39" t="n">
        <v>0.296656820917451</v>
      </c>
      <c r="Q4011" s="40" t="n">
        <v>6.39626436661611</v>
      </c>
      <c r="R4011" s="38" t="n">
        <v>662.2946383561715</v>
      </c>
      <c r="S4011" s="38">
        <f>R4011*IF(A4011=4, 2.0, 3.0)</f>
        <v/>
      </c>
      <c r="T4011" s="37">
        <f>'Dashboard &amp; Optimisation'!$B$18*U4011</f>
        <v/>
      </c>
      <c r="U4011" s="26">
        <f>MIN(1, S4011/M4011)</f>
        <v/>
      </c>
      <c r="V4011" s="26">
        <f>N4011/(N4011+O4011)</f>
        <v/>
      </c>
      <c r="W4011" s="26">
        <f>U4011*V4011</f>
        <v/>
      </c>
      <c r="X4011" s="39">
        <f>T4011/N4011</f>
        <v/>
      </c>
      <c r="Y4011" s="41">
        <f>IF(W4011=MAXIFS(W$2:W$7201, A$2:A$7201, A4011, B$2:B$7201, B4011), "OPTIMAL", "")</f>
        <v/>
      </c>
    </row>
    <row r="4012" ht="20" customHeight="1">
      <c r="A4012" s="42" t="n">
        <v>-18</v>
      </c>
      <c r="B4012" s="42" t="n">
        <v>25</v>
      </c>
      <c r="C4012" s="43" t="n">
        <v>105</v>
      </c>
      <c r="D4012" s="43" t="n">
        <v>2</v>
      </c>
      <c r="E4012" s="44" t="n">
        <v>4</v>
      </c>
      <c r="F4012" s="43" t="n">
        <v>1.5</v>
      </c>
      <c r="G4012" s="42" t="n">
        <v>100</v>
      </c>
      <c r="H4012" s="44" t="inlineStr">
        <is>
          <t>ON</t>
        </is>
      </c>
      <c r="I4012" s="45" t="n">
        <v>604.2334594602274</v>
      </c>
      <c r="J4012" s="45" t="n">
        <v>4012.68388558375</v>
      </c>
      <c r="K4012" s="45" t="n">
        <v>3342.592592592593</v>
      </c>
      <c r="L4012" s="45" t="n">
        <v>150</v>
      </c>
      <c r="M4012" s="45">
        <f>I4012+J4012+K4012+L4012</f>
        <v/>
      </c>
      <c r="N4012" s="45">
        <f>M4012*'Dashboard &amp; Optimisation'!$B$18/('Dashboard &amp; Optimisation'!$B$16/3.6)</f>
        <v/>
      </c>
      <c r="O4012" s="45" t="n">
        <v>519.641669642749</v>
      </c>
      <c r="P4012" s="46" t="n">
        <v>0.07211788842163316</v>
      </c>
      <c r="Q4012" s="47" t="n">
        <v>6.39626436661611</v>
      </c>
      <c r="R4012" s="45" t="n">
        <v>2724.347956178907</v>
      </c>
      <c r="S4012" s="45">
        <f>R4012*IF(A4012=4, 2.0, 3.0)</f>
        <v/>
      </c>
      <c r="T4012" s="43">
        <f>'Dashboard &amp; Optimisation'!$B$18*U4012</f>
        <v/>
      </c>
      <c r="U4012" s="48">
        <f>MIN(1, S4012/M4012)</f>
        <v/>
      </c>
      <c r="V4012" s="48">
        <f>N4012/(N4012+O4012)</f>
        <v/>
      </c>
      <c r="W4012" s="48">
        <f>U4012*V4012</f>
        <v/>
      </c>
      <c r="X4012" s="46">
        <f>T4012/N4012</f>
        <v/>
      </c>
      <c r="Y4012" s="15">
        <f>IF(W4012=MAXIFS(W$2:W$7201, A$2:A$7201, A4012, B$2:B$7201, B4012), "OPTIMAL", "")</f>
        <v/>
      </c>
    </row>
    <row r="4013" ht="20" customHeight="1">
      <c r="A4013" s="36" t="n">
        <v>-18</v>
      </c>
      <c r="B4013" s="36" t="n">
        <v>25</v>
      </c>
      <c r="C4013" s="37" t="n">
        <v>105</v>
      </c>
      <c r="D4013" s="37" t="n">
        <v>2</v>
      </c>
      <c r="E4013" s="6" t="n">
        <v>4</v>
      </c>
      <c r="F4013" s="37" t="n">
        <v>1.5</v>
      </c>
      <c r="G4013" s="36" t="n">
        <v>100</v>
      </c>
      <c r="H4013" s="6" t="inlineStr">
        <is>
          <t>OFF</t>
        </is>
      </c>
      <c r="I4013" s="38" t="n">
        <v>604.2334594602274</v>
      </c>
      <c r="J4013" s="38" t="n">
        <v>4012.68388558375</v>
      </c>
      <c r="K4013" s="38" t="n">
        <v>3342.592592592593</v>
      </c>
      <c r="L4013" s="38" t="n">
        <v>150</v>
      </c>
      <c r="M4013" s="38">
        <f>I4013+J4013+K4013+L4013</f>
        <v/>
      </c>
      <c r="N4013" s="38">
        <f>M4013*'Dashboard &amp; Optimisation'!$B$18/('Dashboard &amp; Optimisation'!$B$16/3.6)</f>
        <v/>
      </c>
      <c r="O4013" s="38" t="n">
        <v>519.641669642749</v>
      </c>
      <c r="P4013" s="39" t="n">
        <v>0.297414701598841</v>
      </c>
      <c r="Q4013" s="40" t="n">
        <v>6.39626436661611</v>
      </c>
      <c r="R4013" s="38" t="n">
        <v>660.6069601442339</v>
      </c>
      <c r="S4013" s="38">
        <f>R4013*IF(A4013=4, 2.0, 3.0)</f>
        <v/>
      </c>
      <c r="T4013" s="37">
        <f>'Dashboard &amp; Optimisation'!$B$18*U4013</f>
        <v/>
      </c>
      <c r="U4013" s="26">
        <f>MIN(1, S4013/M4013)</f>
        <v/>
      </c>
      <c r="V4013" s="26">
        <f>N4013/(N4013+O4013)</f>
        <v/>
      </c>
      <c r="W4013" s="26">
        <f>U4013*V4013</f>
        <v/>
      </c>
      <c r="X4013" s="39">
        <f>T4013/N4013</f>
        <v/>
      </c>
      <c r="Y4013" s="41">
        <f>IF(W4013=MAXIFS(W$2:W$7201, A$2:A$7201, A4013, B$2:B$7201, B4013), "OPTIMAL", "")</f>
        <v/>
      </c>
    </row>
    <row r="4014" ht="20" customHeight="1">
      <c r="A4014" s="28" t="n">
        <v>-18</v>
      </c>
      <c r="B4014" s="28" t="n">
        <v>25</v>
      </c>
      <c r="C4014" s="29" t="n">
        <v>105</v>
      </c>
      <c r="D4014" s="29" t="n">
        <v>2</v>
      </c>
      <c r="E4014" s="30" t="n">
        <v>4</v>
      </c>
      <c r="F4014" s="29" t="n">
        <v>1.5</v>
      </c>
      <c r="G4014" s="28" t="n">
        <v>150</v>
      </c>
      <c r="H4014" s="30" t="inlineStr">
        <is>
          <t>ON</t>
        </is>
      </c>
      <c r="I4014" s="31" t="n">
        <v>604.2334594602274</v>
      </c>
      <c r="J4014" s="31" t="n">
        <v>4012.68388558375</v>
      </c>
      <c r="K4014" s="31" t="n">
        <v>3342.592592592593</v>
      </c>
      <c r="L4014" s="31" t="n">
        <v>150</v>
      </c>
      <c r="M4014" s="31">
        <f>I4014+J4014+K4014+L4014</f>
        <v/>
      </c>
      <c r="N4014" s="31">
        <f>M4014*'Dashboard &amp; Optimisation'!$B$18/('Dashboard &amp; Optimisation'!$B$16/3.6)</f>
        <v/>
      </c>
      <c r="O4014" s="31" t="n">
        <v>519.641669642749</v>
      </c>
      <c r="P4014" s="32" t="n">
        <v>0.07287576910302314</v>
      </c>
      <c r="Q4014" s="33" t="n">
        <v>6.39626436661611</v>
      </c>
      <c r="R4014" s="31" t="n">
        <v>2696.015758648979</v>
      </c>
      <c r="S4014" s="31">
        <f>R4014*IF(A4014=4, 2.0, 3.0)</f>
        <v/>
      </c>
      <c r="T4014" s="29">
        <f>'Dashboard &amp; Optimisation'!$B$18*U4014</f>
        <v/>
      </c>
      <c r="U4014" s="34">
        <f>MIN(1, S4014/M4014)</f>
        <v/>
      </c>
      <c r="V4014" s="34">
        <f>N4014/(N4014+O4014)</f>
        <v/>
      </c>
      <c r="W4014" s="34">
        <f>U4014*V4014</f>
        <v/>
      </c>
      <c r="X4014" s="32">
        <f>T4014/N4014</f>
        <v/>
      </c>
      <c r="Y4014" s="35">
        <f>IF(W4014=MAXIFS(W$2:W$7201, A$2:A$7201, A4014, B$2:B$7201, B4014), "OPTIMAL", "")</f>
        <v/>
      </c>
    </row>
    <row r="4015" ht="20" customHeight="1">
      <c r="A4015" s="36" t="n">
        <v>-18</v>
      </c>
      <c r="B4015" s="36" t="n">
        <v>25</v>
      </c>
      <c r="C4015" s="37" t="n">
        <v>105</v>
      </c>
      <c r="D4015" s="37" t="n">
        <v>2</v>
      </c>
      <c r="E4015" s="6" t="n">
        <v>4</v>
      </c>
      <c r="F4015" s="37" t="n">
        <v>1.5</v>
      </c>
      <c r="G4015" s="36" t="n">
        <v>150</v>
      </c>
      <c r="H4015" s="6" t="inlineStr">
        <is>
          <t>OFF</t>
        </is>
      </c>
      <c r="I4015" s="38" t="n">
        <v>604.2334594602274</v>
      </c>
      <c r="J4015" s="38" t="n">
        <v>4012.68388558375</v>
      </c>
      <c r="K4015" s="38" t="n">
        <v>3342.592592592593</v>
      </c>
      <c r="L4015" s="38" t="n">
        <v>150</v>
      </c>
      <c r="M4015" s="38">
        <f>I4015+J4015+K4015+L4015</f>
        <v/>
      </c>
      <c r="N4015" s="38">
        <f>M4015*'Dashboard &amp; Optimisation'!$B$18/('Dashboard &amp; Optimisation'!$B$16/3.6)</f>
        <v/>
      </c>
      <c r="O4015" s="38" t="n">
        <v>519.641669642749</v>
      </c>
      <c r="P4015" s="39" t="n">
        <v>0.298172582280231</v>
      </c>
      <c r="Q4015" s="40" t="n">
        <v>6.39626436661611</v>
      </c>
      <c r="R4015" s="38" t="n">
        <v>658.9278612503773</v>
      </c>
      <c r="S4015" s="38">
        <f>R4015*IF(A4015=4, 2.0, 3.0)</f>
        <v/>
      </c>
      <c r="T4015" s="37">
        <f>'Dashboard &amp; Optimisation'!$B$18*U4015</f>
        <v/>
      </c>
      <c r="U4015" s="26">
        <f>MIN(1, S4015/M4015)</f>
        <v/>
      </c>
      <c r="V4015" s="26">
        <f>N4015/(N4015+O4015)</f>
        <v/>
      </c>
      <c r="W4015" s="26">
        <f>U4015*V4015</f>
        <v/>
      </c>
      <c r="X4015" s="39">
        <f>T4015/N4015</f>
        <v/>
      </c>
      <c r="Y4015" s="41">
        <f>IF(W4015=MAXIFS(W$2:W$7201, A$2:A$7201, A4015, B$2:B$7201, B4015), "OPTIMAL", "")</f>
        <v/>
      </c>
    </row>
    <row r="4016" ht="20" customHeight="1">
      <c r="A4016" s="28" t="n">
        <v>-18</v>
      </c>
      <c r="B4016" s="28" t="n">
        <v>25</v>
      </c>
      <c r="C4016" s="29" t="n">
        <v>105</v>
      </c>
      <c r="D4016" s="29" t="n">
        <v>2</v>
      </c>
      <c r="E4016" s="30" t="n">
        <v>4</v>
      </c>
      <c r="F4016" s="29" t="n">
        <v>1.5</v>
      </c>
      <c r="G4016" s="28" t="n">
        <v>200</v>
      </c>
      <c r="H4016" s="30" t="inlineStr">
        <is>
          <t>ON</t>
        </is>
      </c>
      <c r="I4016" s="31" t="n">
        <v>604.2334594602274</v>
      </c>
      <c r="J4016" s="31" t="n">
        <v>4012.68388558375</v>
      </c>
      <c r="K4016" s="31" t="n">
        <v>3342.592592592593</v>
      </c>
      <c r="L4016" s="31" t="n">
        <v>150</v>
      </c>
      <c r="M4016" s="31">
        <f>I4016+J4016+K4016+L4016</f>
        <v/>
      </c>
      <c r="N4016" s="31">
        <f>M4016*'Dashboard &amp; Optimisation'!$B$18/('Dashboard &amp; Optimisation'!$B$16/3.6)</f>
        <v/>
      </c>
      <c r="O4016" s="31" t="n">
        <v>519.641669642749</v>
      </c>
      <c r="P4016" s="32" t="n">
        <v>0.07363364978441311</v>
      </c>
      <c r="Q4016" s="33" t="n">
        <v>6.39626436661611</v>
      </c>
      <c r="R4016" s="31" t="n">
        <v>2668.266784284877</v>
      </c>
      <c r="S4016" s="31">
        <f>R4016*IF(A4016=4, 2.0, 3.0)</f>
        <v/>
      </c>
      <c r="T4016" s="29">
        <f>'Dashboard &amp; Optimisation'!$B$18*U4016</f>
        <v/>
      </c>
      <c r="U4016" s="34">
        <f>MIN(1, S4016/M4016)</f>
        <v/>
      </c>
      <c r="V4016" s="34">
        <f>N4016/(N4016+O4016)</f>
        <v/>
      </c>
      <c r="W4016" s="34">
        <f>U4016*V4016</f>
        <v/>
      </c>
      <c r="X4016" s="32">
        <f>T4016/N4016</f>
        <v/>
      </c>
      <c r="Y4016" s="35">
        <f>IF(W4016=MAXIFS(W$2:W$7201, A$2:A$7201, A4016, B$2:B$7201, B4016), "OPTIMAL", "")</f>
        <v/>
      </c>
    </row>
    <row r="4017" ht="20" customHeight="1">
      <c r="A4017" s="36" t="n">
        <v>-18</v>
      </c>
      <c r="B4017" s="36" t="n">
        <v>25</v>
      </c>
      <c r="C4017" s="37" t="n">
        <v>105</v>
      </c>
      <c r="D4017" s="37" t="n">
        <v>2</v>
      </c>
      <c r="E4017" s="6" t="n">
        <v>4</v>
      </c>
      <c r="F4017" s="37" t="n">
        <v>1.5</v>
      </c>
      <c r="G4017" s="36" t="n">
        <v>200</v>
      </c>
      <c r="H4017" s="6" t="inlineStr">
        <is>
          <t>OFF</t>
        </is>
      </c>
      <c r="I4017" s="38" t="n">
        <v>604.2334594602274</v>
      </c>
      <c r="J4017" s="38" t="n">
        <v>4012.68388558375</v>
      </c>
      <c r="K4017" s="38" t="n">
        <v>3342.592592592593</v>
      </c>
      <c r="L4017" s="38" t="n">
        <v>150</v>
      </c>
      <c r="M4017" s="38">
        <f>I4017+J4017+K4017+L4017</f>
        <v/>
      </c>
      <c r="N4017" s="38">
        <f>M4017*'Dashboard &amp; Optimisation'!$B$18/('Dashboard &amp; Optimisation'!$B$16/3.6)</f>
        <v/>
      </c>
      <c r="O4017" s="38" t="n">
        <v>519.641669642749</v>
      </c>
      <c r="P4017" s="39" t="n">
        <v>0.298930462961621</v>
      </c>
      <c r="Q4017" s="40" t="n">
        <v>6.39626436661611</v>
      </c>
      <c r="R4017" s="38" t="n">
        <v>657.2572764209704</v>
      </c>
      <c r="S4017" s="38">
        <f>R4017*IF(A4017=4, 2.0, 3.0)</f>
        <v/>
      </c>
      <c r="T4017" s="37">
        <f>'Dashboard &amp; Optimisation'!$B$18*U4017</f>
        <v/>
      </c>
      <c r="U4017" s="26">
        <f>MIN(1, S4017/M4017)</f>
        <v/>
      </c>
      <c r="V4017" s="26">
        <f>N4017/(N4017+O4017)</f>
        <v/>
      </c>
      <c r="W4017" s="26">
        <f>U4017*V4017</f>
        <v/>
      </c>
      <c r="X4017" s="39">
        <f>T4017/N4017</f>
        <v/>
      </c>
      <c r="Y4017" s="41">
        <f>IF(W4017=MAXIFS(W$2:W$7201, A$2:A$7201, A4017, B$2:B$7201, B4017), "OPTIMAL", "")</f>
        <v/>
      </c>
    </row>
    <row r="4018" ht="20" customHeight="1">
      <c r="A4018" s="28" t="n">
        <v>-18</v>
      </c>
      <c r="B4018" s="28" t="n">
        <v>25</v>
      </c>
      <c r="C4018" s="29" t="n">
        <v>105</v>
      </c>
      <c r="D4018" s="29" t="n">
        <v>2</v>
      </c>
      <c r="E4018" s="30" t="n">
        <v>4</v>
      </c>
      <c r="F4018" s="29" t="n">
        <v>2</v>
      </c>
      <c r="G4018" s="28" t="n">
        <v>50</v>
      </c>
      <c r="H4018" s="30" t="inlineStr">
        <is>
          <t>ON</t>
        </is>
      </c>
      <c r="I4018" s="31" t="n">
        <v>604.2334594602274</v>
      </c>
      <c r="J4018" s="31" t="n">
        <v>4012.68388558375</v>
      </c>
      <c r="K4018" s="31" t="n">
        <v>3342.592592592593</v>
      </c>
      <c r="L4018" s="31" t="n">
        <v>150</v>
      </c>
      <c r="M4018" s="31">
        <f>I4018+J4018+K4018+L4018</f>
        <v/>
      </c>
      <c r="N4018" s="31">
        <f>M4018*'Dashboard &amp; Optimisation'!$B$18/('Dashboard &amp; Optimisation'!$B$16/3.6)</f>
        <v/>
      </c>
      <c r="O4018" s="31" t="n">
        <v>584.4975029894802</v>
      </c>
      <c r="P4018" s="32" t="n">
        <v>0.06850816677694416</v>
      </c>
      <c r="Q4018" s="33" t="n">
        <v>8.461685822154816</v>
      </c>
      <c r="R4018" s="31" t="n">
        <v>2898.033609362142</v>
      </c>
      <c r="S4018" s="31">
        <f>R4018*IF(A4018=4, 2.0, 3.0)</f>
        <v/>
      </c>
      <c r="T4018" s="29">
        <f>'Dashboard &amp; Optimisation'!$B$18*U4018</f>
        <v/>
      </c>
      <c r="U4018" s="34">
        <f>MIN(1, S4018/M4018)</f>
        <v/>
      </c>
      <c r="V4018" s="34">
        <f>N4018/(N4018+O4018)</f>
        <v/>
      </c>
      <c r="W4018" s="34">
        <f>U4018*V4018</f>
        <v/>
      </c>
      <c r="X4018" s="32">
        <f>T4018/N4018</f>
        <v/>
      </c>
      <c r="Y4018" s="35">
        <f>IF(W4018=MAXIFS(W$2:W$7201, A$2:A$7201, A4018, B$2:B$7201, B4018), "OPTIMAL", "")</f>
        <v/>
      </c>
    </row>
    <row r="4019" ht="20" customHeight="1">
      <c r="A4019" s="36" t="n">
        <v>-18</v>
      </c>
      <c r="B4019" s="36" t="n">
        <v>25</v>
      </c>
      <c r="C4019" s="37" t="n">
        <v>105</v>
      </c>
      <c r="D4019" s="37" t="n">
        <v>2</v>
      </c>
      <c r="E4019" s="6" t="n">
        <v>4</v>
      </c>
      <c r="F4019" s="37" t="n">
        <v>2</v>
      </c>
      <c r="G4019" s="36" t="n">
        <v>50</v>
      </c>
      <c r="H4019" s="6" t="inlineStr">
        <is>
          <t>OFF</t>
        </is>
      </c>
      <c r="I4019" s="38" t="n">
        <v>604.2334594602274</v>
      </c>
      <c r="J4019" s="38" t="n">
        <v>4012.68388558375</v>
      </c>
      <c r="K4019" s="38" t="n">
        <v>3342.592592592593</v>
      </c>
      <c r="L4019" s="38" t="n">
        <v>150</v>
      </c>
      <c r="M4019" s="38">
        <f>I4019+J4019+K4019+L4019</f>
        <v/>
      </c>
      <c r="N4019" s="38">
        <f>M4019*'Dashboard &amp; Optimisation'!$B$18/('Dashboard &amp; Optimisation'!$B$16/3.6)</f>
        <v/>
      </c>
      <c r="O4019" s="38" t="n">
        <v>584.4975029894802</v>
      </c>
      <c r="P4019" s="39" t="n">
        <v>0.294822896093051</v>
      </c>
      <c r="Q4019" s="40" t="n">
        <v>8.461685822154816</v>
      </c>
      <c r="R4019" s="38" t="n">
        <v>673.4177449118771</v>
      </c>
      <c r="S4019" s="38">
        <f>R4019*IF(A4019=4, 2.0, 3.0)</f>
        <v/>
      </c>
      <c r="T4019" s="37">
        <f>'Dashboard &amp; Optimisation'!$B$18*U4019</f>
        <v/>
      </c>
      <c r="U4019" s="26">
        <f>MIN(1, S4019/M4019)</f>
        <v/>
      </c>
      <c r="V4019" s="26">
        <f>N4019/(N4019+O4019)</f>
        <v/>
      </c>
      <c r="W4019" s="26">
        <f>U4019*V4019</f>
        <v/>
      </c>
      <c r="X4019" s="39">
        <f>T4019/N4019</f>
        <v/>
      </c>
      <c r="Y4019" s="41">
        <f>IF(W4019=MAXIFS(W$2:W$7201, A$2:A$7201, A4019, B$2:B$7201, B4019), "OPTIMAL", "")</f>
        <v/>
      </c>
    </row>
    <row r="4020" ht="20" customHeight="1">
      <c r="A4020" s="28" t="n">
        <v>-18</v>
      </c>
      <c r="B4020" s="28" t="n">
        <v>25</v>
      </c>
      <c r="C4020" s="29" t="n">
        <v>105</v>
      </c>
      <c r="D4020" s="29" t="n">
        <v>2</v>
      </c>
      <c r="E4020" s="30" t="n">
        <v>4</v>
      </c>
      <c r="F4020" s="29" t="n">
        <v>2</v>
      </c>
      <c r="G4020" s="28" t="n">
        <v>100</v>
      </c>
      <c r="H4020" s="30" t="inlineStr">
        <is>
          <t>ON</t>
        </is>
      </c>
      <c r="I4020" s="31" t="n">
        <v>604.2334594602274</v>
      </c>
      <c r="J4020" s="31" t="n">
        <v>4012.68388558375</v>
      </c>
      <c r="K4020" s="31" t="n">
        <v>3342.592592592593</v>
      </c>
      <c r="L4020" s="31" t="n">
        <v>150</v>
      </c>
      <c r="M4020" s="31">
        <f>I4020+J4020+K4020+L4020</f>
        <v/>
      </c>
      <c r="N4020" s="31">
        <f>M4020*'Dashboard &amp; Optimisation'!$B$18/('Dashboard &amp; Optimisation'!$B$16/3.6)</f>
        <v/>
      </c>
      <c r="O4020" s="31" t="n">
        <v>584.4975029894802</v>
      </c>
      <c r="P4020" s="32" t="n">
        <v>0.06926604745833413</v>
      </c>
      <c r="Q4020" s="33" t="n">
        <v>8.461685822154816</v>
      </c>
      <c r="R4020" s="31" t="n">
        <v>2866.324514254966</v>
      </c>
      <c r="S4020" s="31">
        <f>R4020*IF(A4020=4, 2.0, 3.0)</f>
        <v/>
      </c>
      <c r="T4020" s="29">
        <f>'Dashboard &amp; Optimisation'!$B$18*U4020</f>
        <v/>
      </c>
      <c r="U4020" s="34">
        <f>MIN(1, S4020/M4020)</f>
        <v/>
      </c>
      <c r="V4020" s="34">
        <f>N4020/(N4020+O4020)</f>
        <v/>
      </c>
      <c r="W4020" s="34">
        <f>U4020*V4020</f>
        <v/>
      </c>
      <c r="X4020" s="32">
        <f>T4020/N4020</f>
        <v/>
      </c>
      <c r="Y4020" s="35">
        <f>IF(W4020=MAXIFS(W$2:W$7201, A$2:A$7201, A4020, B$2:B$7201, B4020), "OPTIMAL", "")</f>
        <v/>
      </c>
    </row>
    <row r="4021" ht="20" customHeight="1">
      <c r="A4021" s="36" t="n">
        <v>-18</v>
      </c>
      <c r="B4021" s="36" t="n">
        <v>25</v>
      </c>
      <c r="C4021" s="37" t="n">
        <v>105</v>
      </c>
      <c r="D4021" s="37" t="n">
        <v>2</v>
      </c>
      <c r="E4021" s="6" t="n">
        <v>4</v>
      </c>
      <c r="F4021" s="37" t="n">
        <v>2</v>
      </c>
      <c r="G4021" s="36" t="n">
        <v>100</v>
      </c>
      <c r="H4021" s="6" t="inlineStr">
        <is>
          <t>OFF</t>
        </is>
      </c>
      <c r="I4021" s="38" t="n">
        <v>604.2334594602274</v>
      </c>
      <c r="J4021" s="38" t="n">
        <v>4012.68388558375</v>
      </c>
      <c r="K4021" s="38" t="n">
        <v>3342.592592592593</v>
      </c>
      <c r="L4021" s="38" t="n">
        <v>150</v>
      </c>
      <c r="M4021" s="38">
        <f>I4021+J4021+K4021+L4021</f>
        <v/>
      </c>
      <c r="N4021" s="38">
        <f>M4021*'Dashboard &amp; Optimisation'!$B$18/('Dashboard &amp; Optimisation'!$B$16/3.6)</f>
        <v/>
      </c>
      <c r="O4021" s="38" t="n">
        <v>584.4975029894802</v>
      </c>
      <c r="P4021" s="39" t="n">
        <v>0.2955807767744409</v>
      </c>
      <c r="Q4021" s="40" t="n">
        <v>8.461685822154816</v>
      </c>
      <c r="R4021" s="38" t="n">
        <v>671.6910754547379</v>
      </c>
      <c r="S4021" s="38">
        <f>R4021*IF(A4021=4, 2.0, 3.0)</f>
        <v/>
      </c>
      <c r="T4021" s="37">
        <f>'Dashboard &amp; Optimisation'!$B$18*U4021</f>
        <v/>
      </c>
      <c r="U4021" s="26">
        <f>MIN(1, S4021/M4021)</f>
        <v/>
      </c>
      <c r="V4021" s="26">
        <f>N4021/(N4021+O4021)</f>
        <v/>
      </c>
      <c r="W4021" s="26">
        <f>U4021*V4021</f>
        <v/>
      </c>
      <c r="X4021" s="39">
        <f>T4021/N4021</f>
        <v/>
      </c>
      <c r="Y4021" s="41">
        <f>IF(W4021=MAXIFS(W$2:W$7201, A$2:A$7201, A4021, B$2:B$7201, B4021), "OPTIMAL", "")</f>
        <v/>
      </c>
    </row>
    <row r="4022" ht="20" customHeight="1">
      <c r="A4022" s="28" t="n">
        <v>-18</v>
      </c>
      <c r="B4022" s="28" t="n">
        <v>25</v>
      </c>
      <c r="C4022" s="29" t="n">
        <v>105</v>
      </c>
      <c r="D4022" s="29" t="n">
        <v>2</v>
      </c>
      <c r="E4022" s="30" t="n">
        <v>4</v>
      </c>
      <c r="F4022" s="29" t="n">
        <v>2</v>
      </c>
      <c r="G4022" s="28" t="n">
        <v>150</v>
      </c>
      <c r="H4022" s="30" t="inlineStr">
        <is>
          <t>ON</t>
        </is>
      </c>
      <c r="I4022" s="31" t="n">
        <v>604.2334594602274</v>
      </c>
      <c r="J4022" s="31" t="n">
        <v>4012.68388558375</v>
      </c>
      <c r="K4022" s="31" t="n">
        <v>3342.592592592593</v>
      </c>
      <c r="L4022" s="31" t="n">
        <v>150</v>
      </c>
      <c r="M4022" s="31">
        <f>I4022+J4022+K4022+L4022</f>
        <v/>
      </c>
      <c r="N4022" s="31">
        <f>M4022*'Dashboard &amp; Optimisation'!$B$18/('Dashboard &amp; Optimisation'!$B$16/3.6)</f>
        <v/>
      </c>
      <c r="O4022" s="31" t="n">
        <v>584.4975029894802</v>
      </c>
      <c r="P4022" s="32" t="n">
        <v>0.07002392813972411</v>
      </c>
      <c r="Q4022" s="33" t="n">
        <v>8.461685822154816</v>
      </c>
      <c r="R4022" s="31" t="n">
        <v>2835.301804823217</v>
      </c>
      <c r="S4022" s="31">
        <f>R4022*IF(A4022=4, 2.0, 3.0)</f>
        <v/>
      </c>
      <c r="T4022" s="29">
        <f>'Dashboard &amp; Optimisation'!$B$18*U4022</f>
        <v/>
      </c>
      <c r="U4022" s="34">
        <f>MIN(1, S4022/M4022)</f>
        <v/>
      </c>
      <c r="V4022" s="34">
        <f>N4022/(N4022+O4022)</f>
        <v/>
      </c>
      <c r="W4022" s="34">
        <f>U4022*V4022</f>
        <v/>
      </c>
      <c r="X4022" s="32">
        <f>T4022/N4022</f>
        <v/>
      </c>
      <c r="Y4022" s="35">
        <f>IF(W4022=MAXIFS(W$2:W$7201, A$2:A$7201, A4022, B$2:B$7201, B4022), "OPTIMAL", "")</f>
        <v/>
      </c>
    </row>
    <row r="4023" ht="20" customHeight="1">
      <c r="A4023" s="36" t="n">
        <v>-18</v>
      </c>
      <c r="B4023" s="36" t="n">
        <v>25</v>
      </c>
      <c r="C4023" s="37" t="n">
        <v>105</v>
      </c>
      <c r="D4023" s="37" t="n">
        <v>2</v>
      </c>
      <c r="E4023" s="6" t="n">
        <v>4</v>
      </c>
      <c r="F4023" s="37" t="n">
        <v>2</v>
      </c>
      <c r="G4023" s="36" t="n">
        <v>150</v>
      </c>
      <c r="H4023" s="6" t="inlineStr">
        <is>
          <t>OFF</t>
        </is>
      </c>
      <c r="I4023" s="38" t="n">
        <v>604.2334594602274</v>
      </c>
      <c r="J4023" s="38" t="n">
        <v>4012.68388558375</v>
      </c>
      <c r="K4023" s="38" t="n">
        <v>3342.592592592593</v>
      </c>
      <c r="L4023" s="38" t="n">
        <v>150</v>
      </c>
      <c r="M4023" s="38">
        <f>I4023+J4023+K4023+L4023</f>
        <v/>
      </c>
      <c r="N4023" s="38">
        <f>M4023*'Dashboard &amp; Optimisation'!$B$18/('Dashboard &amp; Optimisation'!$B$16/3.6)</f>
        <v/>
      </c>
      <c r="O4023" s="38" t="n">
        <v>584.4975029894802</v>
      </c>
      <c r="P4023" s="39" t="n">
        <v>0.2963386574558309</v>
      </c>
      <c r="Q4023" s="40" t="n">
        <v>8.461685822154816</v>
      </c>
      <c r="R4023" s="38" t="n">
        <v>669.9732378485353</v>
      </c>
      <c r="S4023" s="38">
        <f>R4023*IF(A4023=4, 2.0, 3.0)</f>
        <v/>
      </c>
      <c r="T4023" s="37">
        <f>'Dashboard &amp; Optimisation'!$B$18*U4023</f>
        <v/>
      </c>
      <c r="U4023" s="26">
        <f>MIN(1, S4023/M4023)</f>
        <v/>
      </c>
      <c r="V4023" s="26">
        <f>N4023/(N4023+O4023)</f>
        <v/>
      </c>
      <c r="W4023" s="26">
        <f>U4023*V4023</f>
        <v/>
      </c>
      <c r="X4023" s="39">
        <f>T4023/N4023</f>
        <v/>
      </c>
      <c r="Y4023" s="41">
        <f>IF(W4023=MAXIFS(W$2:W$7201, A$2:A$7201, A4023, B$2:B$7201, B4023), "OPTIMAL", "")</f>
        <v/>
      </c>
    </row>
    <row r="4024" ht="20" customHeight="1">
      <c r="A4024" s="28" t="n">
        <v>-18</v>
      </c>
      <c r="B4024" s="28" t="n">
        <v>25</v>
      </c>
      <c r="C4024" s="29" t="n">
        <v>105</v>
      </c>
      <c r="D4024" s="29" t="n">
        <v>2</v>
      </c>
      <c r="E4024" s="30" t="n">
        <v>4</v>
      </c>
      <c r="F4024" s="29" t="n">
        <v>2</v>
      </c>
      <c r="G4024" s="28" t="n">
        <v>200</v>
      </c>
      <c r="H4024" s="30" t="inlineStr">
        <is>
          <t>ON</t>
        </is>
      </c>
      <c r="I4024" s="31" t="n">
        <v>604.2334594602274</v>
      </c>
      <c r="J4024" s="31" t="n">
        <v>4012.68388558375</v>
      </c>
      <c r="K4024" s="31" t="n">
        <v>3342.592592592593</v>
      </c>
      <c r="L4024" s="31" t="n">
        <v>150</v>
      </c>
      <c r="M4024" s="31">
        <f>I4024+J4024+K4024+L4024</f>
        <v/>
      </c>
      <c r="N4024" s="31">
        <f>M4024*'Dashboard &amp; Optimisation'!$B$18/('Dashboard &amp; Optimisation'!$B$16/3.6)</f>
        <v/>
      </c>
      <c r="O4024" s="31" t="n">
        <v>584.4975029894802</v>
      </c>
      <c r="P4024" s="32" t="n">
        <v>0.07078180882111409</v>
      </c>
      <c r="Q4024" s="33" t="n">
        <v>8.461685822154816</v>
      </c>
      <c r="R4024" s="31" t="n">
        <v>2804.943433095018</v>
      </c>
      <c r="S4024" s="31">
        <f>R4024*IF(A4024=4, 2.0, 3.0)</f>
        <v/>
      </c>
      <c r="T4024" s="29">
        <f>'Dashboard &amp; Optimisation'!$B$18*U4024</f>
        <v/>
      </c>
      <c r="U4024" s="34">
        <f>MIN(1, S4024/M4024)</f>
        <v/>
      </c>
      <c r="V4024" s="34">
        <f>N4024/(N4024+O4024)</f>
        <v/>
      </c>
      <c r="W4024" s="34">
        <f>U4024*V4024</f>
        <v/>
      </c>
      <c r="X4024" s="32">
        <f>T4024/N4024</f>
        <v/>
      </c>
      <c r="Y4024" s="35">
        <f>IF(W4024=MAXIFS(W$2:W$7201, A$2:A$7201, A4024, B$2:B$7201, B4024), "OPTIMAL", "")</f>
        <v/>
      </c>
    </row>
    <row r="4025" ht="20" customHeight="1">
      <c r="A4025" s="36" t="n">
        <v>-18</v>
      </c>
      <c r="B4025" s="36" t="n">
        <v>25</v>
      </c>
      <c r="C4025" s="37" t="n">
        <v>105</v>
      </c>
      <c r="D4025" s="37" t="n">
        <v>2</v>
      </c>
      <c r="E4025" s="6" t="n">
        <v>4</v>
      </c>
      <c r="F4025" s="37" t="n">
        <v>2</v>
      </c>
      <c r="G4025" s="36" t="n">
        <v>200</v>
      </c>
      <c r="H4025" s="6" t="inlineStr">
        <is>
          <t>OFF</t>
        </is>
      </c>
      <c r="I4025" s="38" t="n">
        <v>604.2334594602274</v>
      </c>
      <c r="J4025" s="38" t="n">
        <v>4012.68388558375</v>
      </c>
      <c r="K4025" s="38" t="n">
        <v>3342.592592592593</v>
      </c>
      <c r="L4025" s="38" t="n">
        <v>150</v>
      </c>
      <c r="M4025" s="38">
        <f>I4025+J4025+K4025+L4025</f>
        <v/>
      </c>
      <c r="N4025" s="38">
        <f>M4025*'Dashboard &amp; Optimisation'!$B$18/('Dashboard &amp; Optimisation'!$B$16/3.6)</f>
        <v/>
      </c>
      <c r="O4025" s="38" t="n">
        <v>584.4975029894802</v>
      </c>
      <c r="P4025" s="39" t="n">
        <v>0.2970965381372209</v>
      </c>
      <c r="Q4025" s="40" t="n">
        <v>8.461685822154816</v>
      </c>
      <c r="R4025" s="38" t="n">
        <v>668.2641645042366</v>
      </c>
      <c r="S4025" s="38">
        <f>R4025*IF(A4025=4, 2.0, 3.0)</f>
        <v/>
      </c>
      <c r="T4025" s="37">
        <f>'Dashboard &amp; Optimisation'!$B$18*U4025</f>
        <v/>
      </c>
      <c r="U4025" s="26">
        <f>MIN(1, S4025/M4025)</f>
        <v/>
      </c>
      <c r="V4025" s="26">
        <f>N4025/(N4025+O4025)</f>
        <v/>
      </c>
      <c r="W4025" s="26">
        <f>U4025*V4025</f>
        <v/>
      </c>
      <c r="X4025" s="39">
        <f>T4025/N4025</f>
        <v/>
      </c>
      <c r="Y4025" s="41">
        <f>IF(W4025=MAXIFS(W$2:W$7201, A$2:A$7201, A4025, B$2:B$7201, B4025), "OPTIMAL", "")</f>
        <v/>
      </c>
    </row>
    <row r="4026" ht="20" customHeight="1">
      <c r="A4026" s="28" t="n">
        <v>-18</v>
      </c>
      <c r="B4026" s="28" t="n">
        <v>25</v>
      </c>
      <c r="C4026" s="29" t="n">
        <v>105</v>
      </c>
      <c r="D4026" s="29" t="n">
        <v>2</v>
      </c>
      <c r="E4026" s="30" t="n">
        <v>8</v>
      </c>
      <c r="F4026" s="29" t="n">
        <v>1.5</v>
      </c>
      <c r="G4026" s="28" t="n">
        <v>50</v>
      </c>
      <c r="H4026" s="30" t="inlineStr">
        <is>
          <t>ON</t>
        </is>
      </c>
      <c r="I4026" s="31" t="n">
        <v>604.2334594602274</v>
      </c>
      <c r="J4026" s="31" t="n">
        <v>4012.68388558375</v>
      </c>
      <c r="K4026" s="31" t="n">
        <v>3342.592592592593</v>
      </c>
      <c r="L4026" s="31" t="n">
        <v>150</v>
      </c>
      <c r="M4026" s="31">
        <f>I4026+J4026+K4026+L4026</f>
        <v/>
      </c>
      <c r="N4026" s="31">
        <f>M4026*'Dashboard &amp; Optimisation'!$B$18/('Dashboard &amp; Optimisation'!$B$16/3.6)</f>
        <v/>
      </c>
      <c r="O4026" s="31" t="n">
        <v>718.3863867783883</v>
      </c>
      <c r="P4026" s="32" t="n">
        <v>0.05380736146841492</v>
      </c>
      <c r="Q4026" s="33" t="n">
        <v>12.59252873323222</v>
      </c>
      <c r="R4026" s="31" t="n">
        <v>3769.027988915053</v>
      </c>
      <c r="S4026" s="31">
        <f>R4026*IF(A4026=4, 2.0, 3.0)</f>
        <v/>
      </c>
      <c r="T4026" s="29">
        <f>'Dashboard &amp; Optimisation'!$B$18*U4026</f>
        <v/>
      </c>
      <c r="U4026" s="34">
        <f>MIN(1, S4026/M4026)</f>
        <v/>
      </c>
      <c r="V4026" s="34">
        <f>N4026/(N4026+O4026)</f>
        <v/>
      </c>
      <c r="W4026" s="34">
        <f>U4026*V4026</f>
        <v/>
      </c>
      <c r="X4026" s="32">
        <f>T4026/N4026</f>
        <v/>
      </c>
      <c r="Y4026" s="35">
        <f>IF(W4026=MAXIFS(W$2:W$7201, A$2:A$7201, A4026, B$2:B$7201, B4026), "OPTIMAL", "")</f>
        <v/>
      </c>
    </row>
    <row r="4027" ht="20" customHeight="1">
      <c r="A4027" s="36" t="n">
        <v>-18</v>
      </c>
      <c r="B4027" s="36" t="n">
        <v>25</v>
      </c>
      <c r="C4027" s="37" t="n">
        <v>105</v>
      </c>
      <c r="D4027" s="37" t="n">
        <v>2</v>
      </c>
      <c r="E4027" s="6" t="n">
        <v>8</v>
      </c>
      <c r="F4027" s="37" t="n">
        <v>1.5</v>
      </c>
      <c r="G4027" s="36" t="n">
        <v>50</v>
      </c>
      <c r="H4027" s="6" t="inlineStr">
        <is>
          <t>OFF</t>
        </is>
      </c>
      <c r="I4027" s="38" t="n">
        <v>604.2334594602274</v>
      </c>
      <c r="J4027" s="38" t="n">
        <v>4012.68388558375</v>
      </c>
      <c r="K4027" s="38" t="n">
        <v>3342.592592592593</v>
      </c>
      <c r="L4027" s="38" t="n">
        <v>150</v>
      </c>
      <c r="M4027" s="38">
        <f>I4027+J4027+K4027+L4027</f>
        <v/>
      </c>
      <c r="N4027" s="38">
        <f>M4027*'Dashboard &amp; Optimisation'!$B$18/('Dashboard &amp; Optimisation'!$B$16/3.6)</f>
        <v/>
      </c>
      <c r="O4027" s="38" t="n">
        <v>718.3863867783883</v>
      </c>
      <c r="P4027" s="39" t="n">
        <v>0.233065920761041</v>
      </c>
      <c r="Q4027" s="40" t="n">
        <v>12.59252873323222</v>
      </c>
      <c r="R4027" s="38" t="n">
        <v>870.1463119185687</v>
      </c>
      <c r="S4027" s="38">
        <f>R4027*IF(A4027=4, 2.0, 3.0)</f>
        <v/>
      </c>
      <c r="T4027" s="37">
        <f>'Dashboard &amp; Optimisation'!$B$18*U4027</f>
        <v/>
      </c>
      <c r="U4027" s="26">
        <f>MIN(1, S4027/M4027)</f>
        <v/>
      </c>
      <c r="V4027" s="26">
        <f>N4027/(N4027+O4027)</f>
        <v/>
      </c>
      <c r="W4027" s="26">
        <f>U4027*V4027</f>
        <v/>
      </c>
      <c r="X4027" s="39">
        <f>T4027/N4027</f>
        <v/>
      </c>
      <c r="Y4027" s="41">
        <f>IF(W4027=MAXIFS(W$2:W$7201, A$2:A$7201, A4027, B$2:B$7201, B4027), "OPTIMAL", "")</f>
        <v/>
      </c>
    </row>
    <row r="4028" ht="20" customHeight="1">
      <c r="A4028" s="28" t="n">
        <v>-18</v>
      </c>
      <c r="B4028" s="28" t="n">
        <v>25</v>
      </c>
      <c r="C4028" s="29" t="n">
        <v>105</v>
      </c>
      <c r="D4028" s="29" t="n">
        <v>2</v>
      </c>
      <c r="E4028" s="30" t="n">
        <v>8</v>
      </c>
      <c r="F4028" s="29" t="n">
        <v>1.5</v>
      </c>
      <c r="G4028" s="28" t="n">
        <v>100</v>
      </c>
      <c r="H4028" s="30" t="inlineStr">
        <is>
          <t>ON</t>
        </is>
      </c>
      <c r="I4028" s="31" t="n">
        <v>604.2334594602274</v>
      </c>
      <c r="J4028" s="31" t="n">
        <v>4012.68388558375</v>
      </c>
      <c r="K4028" s="31" t="n">
        <v>3342.592592592593</v>
      </c>
      <c r="L4028" s="31" t="n">
        <v>150</v>
      </c>
      <c r="M4028" s="31">
        <f>I4028+J4028+K4028+L4028</f>
        <v/>
      </c>
      <c r="N4028" s="31">
        <f>M4028*'Dashboard &amp; Optimisation'!$B$18/('Dashboard &amp; Optimisation'!$B$16/3.6)</f>
        <v/>
      </c>
      <c r="O4028" s="31" t="n">
        <v>718.3863867783883</v>
      </c>
      <c r="P4028" s="32" t="n">
        <v>0.0545652421498049</v>
      </c>
      <c r="Q4028" s="33" t="n">
        <v>12.59252873323222</v>
      </c>
      <c r="R4028" s="31" t="n">
        <v>3716.678299114821</v>
      </c>
      <c r="S4028" s="31">
        <f>R4028*IF(A4028=4, 2.0, 3.0)</f>
        <v/>
      </c>
      <c r="T4028" s="29">
        <f>'Dashboard &amp; Optimisation'!$B$18*U4028</f>
        <v/>
      </c>
      <c r="U4028" s="34">
        <f>MIN(1, S4028/M4028)</f>
        <v/>
      </c>
      <c r="V4028" s="34">
        <f>N4028/(N4028+O4028)</f>
        <v/>
      </c>
      <c r="W4028" s="34">
        <f>U4028*V4028</f>
        <v/>
      </c>
      <c r="X4028" s="32">
        <f>T4028/N4028</f>
        <v/>
      </c>
      <c r="Y4028" s="35">
        <f>IF(W4028=MAXIFS(W$2:W$7201, A$2:A$7201, A4028, B$2:B$7201, B4028), "OPTIMAL", "")</f>
        <v/>
      </c>
    </row>
    <row r="4029" ht="20" customHeight="1">
      <c r="A4029" s="36" t="n">
        <v>-18</v>
      </c>
      <c r="B4029" s="36" t="n">
        <v>25</v>
      </c>
      <c r="C4029" s="37" t="n">
        <v>105</v>
      </c>
      <c r="D4029" s="37" t="n">
        <v>2</v>
      </c>
      <c r="E4029" s="6" t="n">
        <v>8</v>
      </c>
      <c r="F4029" s="37" t="n">
        <v>1.5</v>
      </c>
      <c r="G4029" s="36" t="n">
        <v>100</v>
      </c>
      <c r="H4029" s="6" t="inlineStr">
        <is>
          <t>OFF</t>
        </is>
      </c>
      <c r="I4029" s="38" t="n">
        <v>604.2334594602274</v>
      </c>
      <c r="J4029" s="38" t="n">
        <v>4012.68388558375</v>
      </c>
      <c r="K4029" s="38" t="n">
        <v>3342.592592592593</v>
      </c>
      <c r="L4029" s="38" t="n">
        <v>150</v>
      </c>
      <c r="M4029" s="38">
        <f>I4029+J4029+K4029+L4029</f>
        <v/>
      </c>
      <c r="N4029" s="38">
        <f>M4029*'Dashboard &amp; Optimisation'!$B$18/('Dashboard &amp; Optimisation'!$B$16/3.6)</f>
        <v/>
      </c>
      <c r="O4029" s="38" t="n">
        <v>718.3863867783883</v>
      </c>
      <c r="P4029" s="39" t="n">
        <v>0.233823801442431</v>
      </c>
      <c r="Q4029" s="40" t="n">
        <v>12.59252873323222</v>
      </c>
      <c r="R4029" s="38" t="n">
        <v>867.325952845978</v>
      </c>
      <c r="S4029" s="38">
        <f>R4029*IF(A4029=4, 2.0, 3.0)</f>
        <v/>
      </c>
      <c r="T4029" s="37">
        <f>'Dashboard &amp; Optimisation'!$B$18*U4029</f>
        <v/>
      </c>
      <c r="U4029" s="26">
        <f>MIN(1, S4029/M4029)</f>
        <v/>
      </c>
      <c r="V4029" s="26">
        <f>N4029/(N4029+O4029)</f>
        <v/>
      </c>
      <c r="W4029" s="26">
        <f>U4029*V4029</f>
        <v/>
      </c>
      <c r="X4029" s="39">
        <f>T4029/N4029</f>
        <v/>
      </c>
      <c r="Y4029" s="41">
        <f>IF(W4029=MAXIFS(W$2:W$7201, A$2:A$7201, A4029, B$2:B$7201, B4029), "OPTIMAL", "")</f>
        <v/>
      </c>
    </row>
    <row r="4030" ht="20" customHeight="1">
      <c r="A4030" s="28" t="n">
        <v>-18</v>
      </c>
      <c r="B4030" s="28" t="n">
        <v>25</v>
      </c>
      <c r="C4030" s="29" t="n">
        <v>105</v>
      </c>
      <c r="D4030" s="29" t="n">
        <v>2</v>
      </c>
      <c r="E4030" s="30" t="n">
        <v>8</v>
      </c>
      <c r="F4030" s="29" t="n">
        <v>1.5</v>
      </c>
      <c r="G4030" s="28" t="n">
        <v>150</v>
      </c>
      <c r="H4030" s="30" t="inlineStr">
        <is>
          <t>ON</t>
        </is>
      </c>
      <c r="I4030" s="31" t="n">
        <v>604.2334594602274</v>
      </c>
      <c r="J4030" s="31" t="n">
        <v>4012.68388558375</v>
      </c>
      <c r="K4030" s="31" t="n">
        <v>3342.592592592593</v>
      </c>
      <c r="L4030" s="31" t="n">
        <v>150</v>
      </c>
      <c r="M4030" s="31">
        <f>I4030+J4030+K4030+L4030</f>
        <v/>
      </c>
      <c r="N4030" s="31">
        <f>M4030*'Dashboard &amp; Optimisation'!$B$18/('Dashboard &amp; Optimisation'!$B$16/3.6)</f>
        <v/>
      </c>
      <c r="O4030" s="31" t="n">
        <v>718.3863867783883</v>
      </c>
      <c r="P4030" s="32" t="n">
        <v>0.05532312283119488</v>
      </c>
      <c r="Q4030" s="33" t="n">
        <v>12.59252873323222</v>
      </c>
      <c r="R4030" s="31" t="n">
        <v>3665.762903567912</v>
      </c>
      <c r="S4030" s="31">
        <f>R4030*IF(A4030=4, 2.0, 3.0)</f>
        <v/>
      </c>
      <c r="T4030" s="29">
        <f>'Dashboard &amp; Optimisation'!$B$18*U4030</f>
        <v/>
      </c>
      <c r="U4030" s="34">
        <f>MIN(1, S4030/M4030)</f>
        <v/>
      </c>
      <c r="V4030" s="34">
        <f>N4030/(N4030+O4030)</f>
        <v/>
      </c>
      <c r="W4030" s="34">
        <f>U4030*V4030</f>
        <v/>
      </c>
      <c r="X4030" s="32">
        <f>T4030/N4030</f>
        <v/>
      </c>
      <c r="Y4030" s="35">
        <f>IF(W4030=MAXIFS(W$2:W$7201, A$2:A$7201, A4030, B$2:B$7201, B4030), "OPTIMAL", "")</f>
        <v/>
      </c>
    </row>
    <row r="4031" ht="20" customHeight="1">
      <c r="A4031" s="36" t="n">
        <v>-18</v>
      </c>
      <c r="B4031" s="36" t="n">
        <v>25</v>
      </c>
      <c r="C4031" s="37" t="n">
        <v>105</v>
      </c>
      <c r="D4031" s="37" t="n">
        <v>2</v>
      </c>
      <c r="E4031" s="6" t="n">
        <v>8</v>
      </c>
      <c r="F4031" s="37" t="n">
        <v>1.5</v>
      </c>
      <c r="G4031" s="36" t="n">
        <v>150</v>
      </c>
      <c r="H4031" s="6" t="inlineStr">
        <is>
          <t>OFF</t>
        </is>
      </c>
      <c r="I4031" s="38" t="n">
        <v>604.2334594602274</v>
      </c>
      <c r="J4031" s="38" t="n">
        <v>4012.68388558375</v>
      </c>
      <c r="K4031" s="38" t="n">
        <v>3342.592592592593</v>
      </c>
      <c r="L4031" s="38" t="n">
        <v>150</v>
      </c>
      <c r="M4031" s="38">
        <f>I4031+J4031+K4031+L4031</f>
        <v/>
      </c>
      <c r="N4031" s="38">
        <f>M4031*'Dashboard &amp; Optimisation'!$B$18/('Dashboard &amp; Optimisation'!$B$16/3.6)</f>
        <v/>
      </c>
      <c r="O4031" s="38" t="n">
        <v>718.3863867783883</v>
      </c>
      <c r="P4031" s="39" t="n">
        <v>0.234581682123821</v>
      </c>
      <c r="Q4031" s="40" t="n">
        <v>12.59252873323222</v>
      </c>
      <c r="R4031" s="38" t="n">
        <v>864.5238176656907</v>
      </c>
      <c r="S4031" s="38">
        <f>R4031*IF(A4031=4, 2.0, 3.0)</f>
        <v/>
      </c>
      <c r="T4031" s="37">
        <f>'Dashboard &amp; Optimisation'!$B$18*U4031</f>
        <v/>
      </c>
      <c r="U4031" s="26">
        <f>MIN(1, S4031/M4031)</f>
        <v/>
      </c>
      <c r="V4031" s="26">
        <f>N4031/(N4031+O4031)</f>
        <v/>
      </c>
      <c r="W4031" s="26">
        <f>U4031*V4031</f>
        <v/>
      </c>
      <c r="X4031" s="39">
        <f>T4031/N4031</f>
        <v/>
      </c>
      <c r="Y4031" s="41">
        <f>IF(W4031=MAXIFS(W$2:W$7201, A$2:A$7201, A4031, B$2:B$7201, B4031), "OPTIMAL", "")</f>
        <v/>
      </c>
    </row>
    <row r="4032" ht="20" customHeight="1">
      <c r="A4032" s="28" t="n">
        <v>-18</v>
      </c>
      <c r="B4032" s="28" t="n">
        <v>25</v>
      </c>
      <c r="C4032" s="29" t="n">
        <v>105</v>
      </c>
      <c r="D4032" s="29" t="n">
        <v>2</v>
      </c>
      <c r="E4032" s="30" t="n">
        <v>8</v>
      </c>
      <c r="F4032" s="29" t="n">
        <v>1.5</v>
      </c>
      <c r="G4032" s="28" t="n">
        <v>200</v>
      </c>
      <c r="H4032" s="30" t="inlineStr">
        <is>
          <t>ON</t>
        </is>
      </c>
      <c r="I4032" s="31" t="n">
        <v>604.2334594602274</v>
      </c>
      <c r="J4032" s="31" t="n">
        <v>4012.68388558375</v>
      </c>
      <c r="K4032" s="31" t="n">
        <v>3342.592592592593</v>
      </c>
      <c r="L4032" s="31" t="n">
        <v>150</v>
      </c>
      <c r="M4032" s="31">
        <f>I4032+J4032+K4032+L4032</f>
        <v/>
      </c>
      <c r="N4032" s="31">
        <f>M4032*'Dashboard &amp; Optimisation'!$B$18/('Dashboard &amp; Optimisation'!$B$16/3.6)</f>
        <v/>
      </c>
      <c r="O4032" s="31" t="n">
        <v>718.3863867783883</v>
      </c>
      <c r="P4032" s="32" t="n">
        <v>0.05608100351258486</v>
      </c>
      <c r="Q4032" s="33" t="n">
        <v>12.59252873323222</v>
      </c>
      <c r="R4032" s="31" t="n">
        <v>3616.223652963263</v>
      </c>
      <c r="S4032" s="31">
        <f>R4032*IF(A4032=4, 2.0, 3.0)</f>
        <v/>
      </c>
      <c r="T4032" s="29">
        <f>'Dashboard &amp; Optimisation'!$B$18*U4032</f>
        <v/>
      </c>
      <c r="U4032" s="34">
        <f>MIN(1, S4032/M4032)</f>
        <v/>
      </c>
      <c r="V4032" s="34">
        <f>N4032/(N4032+O4032)</f>
        <v/>
      </c>
      <c r="W4032" s="34">
        <f>U4032*V4032</f>
        <v/>
      </c>
      <c r="X4032" s="32">
        <f>T4032/N4032</f>
        <v/>
      </c>
      <c r="Y4032" s="35">
        <f>IF(W4032=MAXIFS(W$2:W$7201, A$2:A$7201, A4032, B$2:B$7201, B4032), "OPTIMAL", "")</f>
        <v/>
      </c>
    </row>
    <row r="4033" ht="20" customHeight="1">
      <c r="A4033" s="36" t="n">
        <v>-18</v>
      </c>
      <c r="B4033" s="36" t="n">
        <v>25</v>
      </c>
      <c r="C4033" s="37" t="n">
        <v>105</v>
      </c>
      <c r="D4033" s="37" t="n">
        <v>2</v>
      </c>
      <c r="E4033" s="6" t="n">
        <v>8</v>
      </c>
      <c r="F4033" s="37" t="n">
        <v>1.5</v>
      </c>
      <c r="G4033" s="36" t="n">
        <v>200</v>
      </c>
      <c r="H4033" s="6" t="inlineStr">
        <is>
          <t>OFF</t>
        </is>
      </c>
      <c r="I4033" s="38" t="n">
        <v>604.2334594602274</v>
      </c>
      <c r="J4033" s="38" t="n">
        <v>4012.68388558375</v>
      </c>
      <c r="K4033" s="38" t="n">
        <v>3342.592592592593</v>
      </c>
      <c r="L4033" s="38" t="n">
        <v>150</v>
      </c>
      <c r="M4033" s="38">
        <f>I4033+J4033+K4033+L4033</f>
        <v/>
      </c>
      <c r="N4033" s="38">
        <f>M4033*'Dashboard &amp; Optimisation'!$B$18/('Dashboard &amp; Optimisation'!$B$16/3.6)</f>
        <v/>
      </c>
      <c r="O4033" s="38" t="n">
        <v>718.3863867783883</v>
      </c>
      <c r="P4033" s="39" t="n">
        <v>0.235339562805211</v>
      </c>
      <c r="Q4033" s="40" t="n">
        <v>12.59252873323222</v>
      </c>
      <c r="R4033" s="38" t="n">
        <v>861.7397303146291</v>
      </c>
      <c r="S4033" s="38">
        <f>R4033*IF(A4033=4, 2.0, 3.0)</f>
        <v/>
      </c>
      <c r="T4033" s="37">
        <f>'Dashboard &amp; Optimisation'!$B$18*U4033</f>
        <v/>
      </c>
      <c r="U4033" s="26">
        <f>MIN(1, S4033/M4033)</f>
        <v/>
      </c>
      <c r="V4033" s="26">
        <f>N4033/(N4033+O4033)</f>
        <v/>
      </c>
      <c r="W4033" s="26">
        <f>U4033*V4033</f>
        <v/>
      </c>
      <c r="X4033" s="39">
        <f>T4033/N4033</f>
        <v/>
      </c>
      <c r="Y4033" s="41">
        <f>IF(W4033=MAXIFS(W$2:W$7201, A$2:A$7201, A4033, B$2:B$7201, B4033), "OPTIMAL", "")</f>
        <v/>
      </c>
    </row>
    <row r="4034" ht="20" customHeight="1">
      <c r="A4034" s="28" t="n">
        <v>-18</v>
      </c>
      <c r="B4034" s="28" t="n">
        <v>25</v>
      </c>
      <c r="C4034" s="29" t="n">
        <v>105</v>
      </c>
      <c r="D4034" s="29" t="n">
        <v>2</v>
      </c>
      <c r="E4034" s="30" t="n">
        <v>8</v>
      </c>
      <c r="F4034" s="29" t="n">
        <v>2</v>
      </c>
      <c r="G4034" s="28" t="n">
        <v>50</v>
      </c>
      <c r="H4034" s="30" t="inlineStr">
        <is>
          <t>ON</t>
        </is>
      </c>
      <c r="I4034" s="31" t="n">
        <v>604.2334594602274</v>
      </c>
      <c r="J4034" s="31" t="n">
        <v>4012.68388558375</v>
      </c>
      <c r="K4034" s="31" t="n">
        <v>3342.592592592593</v>
      </c>
      <c r="L4034" s="31" t="n">
        <v>150</v>
      </c>
      <c r="M4034" s="31">
        <f>I4034+J4034+K4034+L4034</f>
        <v/>
      </c>
      <c r="N4034" s="31">
        <f>M4034*'Dashboard &amp; Optimisation'!$B$18/('Dashboard &amp; Optimisation'!$B$16/3.6)</f>
        <v/>
      </c>
      <c r="O4034" s="31" t="n">
        <v>858.1503911417592</v>
      </c>
      <c r="P4034" s="32" t="n">
        <v>0.05248247600655292</v>
      </c>
      <c r="Q4034" s="33" t="n">
        <v>16.72337164430963</v>
      </c>
      <c r="R4034" s="31" t="n">
        <v>3948.955705294058</v>
      </c>
      <c r="S4034" s="31">
        <f>R4034*IF(A4034=4, 2.0, 3.0)</f>
        <v/>
      </c>
      <c r="T4034" s="29">
        <f>'Dashboard &amp; Optimisation'!$B$18*U4034</f>
        <v/>
      </c>
      <c r="U4034" s="34">
        <f>MIN(1, S4034/M4034)</f>
        <v/>
      </c>
      <c r="V4034" s="34">
        <f>N4034/(N4034+O4034)</f>
        <v/>
      </c>
      <c r="W4034" s="34">
        <f>U4034*V4034</f>
        <v/>
      </c>
      <c r="X4034" s="32">
        <f>T4034/N4034</f>
        <v/>
      </c>
      <c r="Y4034" s="35">
        <f>IF(W4034=MAXIFS(W$2:W$7201, A$2:A$7201, A4034, B$2:B$7201, B4034), "OPTIMAL", "")</f>
        <v/>
      </c>
    </row>
    <row r="4035" ht="20" customHeight="1">
      <c r="A4035" s="36" t="n">
        <v>-18</v>
      </c>
      <c r="B4035" s="36" t="n">
        <v>25</v>
      </c>
      <c r="C4035" s="37" t="n">
        <v>105</v>
      </c>
      <c r="D4035" s="37" t="n">
        <v>2</v>
      </c>
      <c r="E4035" s="6" t="n">
        <v>8</v>
      </c>
      <c r="F4035" s="37" t="n">
        <v>2</v>
      </c>
      <c r="G4035" s="36" t="n">
        <v>50</v>
      </c>
      <c r="H4035" s="6" t="inlineStr">
        <is>
          <t>OFF</t>
        </is>
      </c>
      <c r="I4035" s="38" t="n">
        <v>604.2334594602274</v>
      </c>
      <c r="J4035" s="38" t="n">
        <v>4012.68388558375</v>
      </c>
      <c r="K4035" s="38" t="n">
        <v>3342.592592592593</v>
      </c>
      <c r="L4035" s="38" t="n">
        <v>150</v>
      </c>
      <c r="M4035" s="38">
        <f>I4035+J4035+K4035+L4035</f>
        <v/>
      </c>
      <c r="N4035" s="38">
        <f>M4035*'Dashboard &amp; Optimisation'!$B$18/('Dashboard &amp; Optimisation'!$B$16/3.6)</f>
        <v/>
      </c>
      <c r="O4035" s="38" t="n">
        <v>858.1503911417592</v>
      </c>
      <c r="P4035" s="39" t="n">
        <v>0.2330336953007505</v>
      </c>
      <c r="Q4035" s="40" t="n">
        <v>16.72337164430963</v>
      </c>
      <c r="R4035" s="38" t="n">
        <v>889.3605398419317</v>
      </c>
      <c r="S4035" s="38">
        <f>R4035*IF(A4035=4, 2.0, 3.0)</f>
        <v/>
      </c>
      <c r="T4035" s="37">
        <f>'Dashboard &amp; Optimisation'!$B$18*U4035</f>
        <v/>
      </c>
      <c r="U4035" s="26">
        <f>MIN(1, S4035/M4035)</f>
        <v/>
      </c>
      <c r="V4035" s="26">
        <f>N4035/(N4035+O4035)</f>
        <v/>
      </c>
      <c r="W4035" s="26">
        <f>U4035*V4035</f>
        <v/>
      </c>
      <c r="X4035" s="39">
        <f>T4035/N4035</f>
        <v/>
      </c>
      <c r="Y4035" s="41">
        <f>IF(W4035=MAXIFS(W$2:W$7201, A$2:A$7201, A4035, B$2:B$7201, B4035), "OPTIMAL", "")</f>
        <v/>
      </c>
    </row>
    <row r="4036" ht="20" customHeight="1">
      <c r="A4036" s="28" t="n">
        <v>-18</v>
      </c>
      <c r="B4036" s="28" t="n">
        <v>25</v>
      </c>
      <c r="C4036" s="29" t="n">
        <v>105</v>
      </c>
      <c r="D4036" s="29" t="n">
        <v>2</v>
      </c>
      <c r="E4036" s="30" t="n">
        <v>8</v>
      </c>
      <c r="F4036" s="29" t="n">
        <v>2</v>
      </c>
      <c r="G4036" s="28" t="n">
        <v>100</v>
      </c>
      <c r="H4036" s="30" t="inlineStr">
        <is>
          <t>ON</t>
        </is>
      </c>
      <c r="I4036" s="31" t="n">
        <v>604.2334594602274</v>
      </c>
      <c r="J4036" s="31" t="n">
        <v>4012.68388558375</v>
      </c>
      <c r="K4036" s="31" t="n">
        <v>3342.592592592593</v>
      </c>
      <c r="L4036" s="31" t="n">
        <v>150</v>
      </c>
      <c r="M4036" s="31">
        <f>I4036+J4036+K4036+L4036</f>
        <v/>
      </c>
      <c r="N4036" s="31">
        <f>M4036*'Dashboard &amp; Optimisation'!$B$18/('Dashboard &amp; Optimisation'!$B$16/3.6)</f>
        <v/>
      </c>
      <c r="O4036" s="31" t="n">
        <v>858.1503911417592</v>
      </c>
      <c r="P4036" s="32" t="n">
        <v>0.05324035668794291</v>
      </c>
      <c r="Q4036" s="33" t="n">
        <v>16.72337164430963</v>
      </c>
      <c r="R4036" s="31" t="n">
        <v>3892.742009013828</v>
      </c>
      <c r="S4036" s="31">
        <f>R4036*IF(A4036=4, 2.0, 3.0)</f>
        <v/>
      </c>
      <c r="T4036" s="29">
        <f>'Dashboard &amp; Optimisation'!$B$18*U4036</f>
        <v/>
      </c>
      <c r="U4036" s="34">
        <f>MIN(1, S4036/M4036)</f>
        <v/>
      </c>
      <c r="V4036" s="34">
        <f>N4036/(N4036+O4036)</f>
        <v/>
      </c>
      <c r="W4036" s="34">
        <f>U4036*V4036</f>
        <v/>
      </c>
      <c r="X4036" s="32">
        <f>T4036/N4036</f>
        <v/>
      </c>
      <c r="Y4036" s="35">
        <f>IF(W4036=MAXIFS(W$2:W$7201, A$2:A$7201, A4036, B$2:B$7201, B4036), "OPTIMAL", "")</f>
        <v/>
      </c>
    </row>
    <row r="4037" ht="20" customHeight="1">
      <c r="A4037" s="36" t="n">
        <v>-18</v>
      </c>
      <c r="B4037" s="36" t="n">
        <v>25</v>
      </c>
      <c r="C4037" s="37" t="n">
        <v>105</v>
      </c>
      <c r="D4037" s="37" t="n">
        <v>2</v>
      </c>
      <c r="E4037" s="6" t="n">
        <v>8</v>
      </c>
      <c r="F4037" s="37" t="n">
        <v>2</v>
      </c>
      <c r="G4037" s="36" t="n">
        <v>100</v>
      </c>
      <c r="H4037" s="6" t="inlineStr">
        <is>
          <t>OFF</t>
        </is>
      </c>
      <c r="I4037" s="38" t="n">
        <v>604.2334594602274</v>
      </c>
      <c r="J4037" s="38" t="n">
        <v>4012.68388558375</v>
      </c>
      <c r="K4037" s="38" t="n">
        <v>3342.592592592593</v>
      </c>
      <c r="L4037" s="38" t="n">
        <v>150</v>
      </c>
      <c r="M4037" s="38">
        <f>I4037+J4037+K4037+L4037</f>
        <v/>
      </c>
      <c r="N4037" s="38">
        <f>M4037*'Dashboard &amp; Optimisation'!$B$18/('Dashboard &amp; Optimisation'!$B$16/3.6)</f>
        <v/>
      </c>
      <c r="O4037" s="38" t="n">
        <v>858.1503911417592</v>
      </c>
      <c r="P4037" s="39" t="n">
        <v>0.2337915759821405</v>
      </c>
      <c r="Q4037" s="40" t="n">
        <v>16.72337164430963</v>
      </c>
      <c r="R4037" s="38" t="n">
        <v>886.4775053737084</v>
      </c>
      <c r="S4037" s="38">
        <f>R4037*IF(A4037=4, 2.0, 3.0)</f>
        <v/>
      </c>
      <c r="T4037" s="37">
        <f>'Dashboard &amp; Optimisation'!$B$18*U4037</f>
        <v/>
      </c>
      <c r="U4037" s="26">
        <f>MIN(1, S4037/M4037)</f>
        <v/>
      </c>
      <c r="V4037" s="26">
        <f>N4037/(N4037+O4037)</f>
        <v/>
      </c>
      <c r="W4037" s="26">
        <f>U4037*V4037</f>
        <v/>
      </c>
      <c r="X4037" s="39">
        <f>T4037/N4037</f>
        <v/>
      </c>
      <c r="Y4037" s="41">
        <f>IF(W4037=MAXIFS(W$2:W$7201, A$2:A$7201, A4037, B$2:B$7201, B4037), "OPTIMAL", "")</f>
        <v/>
      </c>
    </row>
    <row r="4038" ht="20" customHeight="1">
      <c r="A4038" s="28" t="n">
        <v>-18</v>
      </c>
      <c r="B4038" s="28" t="n">
        <v>25</v>
      </c>
      <c r="C4038" s="29" t="n">
        <v>105</v>
      </c>
      <c r="D4038" s="29" t="n">
        <v>2</v>
      </c>
      <c r="E4038" s="30" t="n">
        <v>8</v>
      </c>
      <c r="F4038" s="29" t="n">
        <v>2</v>
      </c>
      <c r="G4038" s="28" t="n">
        <v>150</v>
      </c>
      <c r="H4038" s="30" t="inlineStr">
        <is>
          <t>ON</t>
        </is>
      </c>
      <c r="I4038" s="31" t="n">
        <v>604.2334594602274</v>
      </c>
      <c r="J4038" s="31" t="n">
        <v>4012.68388558375</v>
      </c>
      <c r="K4038" s="31" t="n">
        <v>3342.592592592593</v>
      </c>
      <c r="L4038" s="31" t="n">
        <v>150</v>
      </c>
      <c r="M4038" s="31">
        <f>I4038+J4038+K4038+L4038</f>
        <v/>
      </c>
      <c r="N4038" s="31">
        <f>M4038*'Dashboard &amp; Optimisation'!$B$18/('Dashboard &amp; Optimisation'!$B$16/3.6)</f>
        <v/>
      </c>
      <c r="O4038" s="31" t="n">
        <v>858.1503911417592</v>
      </c>
      <c r="P4038" s="32" t="n">
        <v>0.05399823736933288</v>
      </c>
      <c r="Q4038" s="33" t="n">
        <v>16.72337164430963</v>
      </c>
      <c r="R4038" s="31" t="n">
        <v>3838.106263293315</v>
      </c>
      <c r="S4038" s="31">
        <f>R4038*IF(A4038=4, 2.0, 3.0)</f>
        <v/>
      </c>
      <c r="T4038" s="29">
        <f>'Dashboard &amp; Optimisation'!$B$18*U4038</f>
        <v/>
      </c>
      <c r="U4038" s="34">
        <f>MIN(1, S4038/M4038)</f>
        <v/>
      </c>
      <c r="V4038" s="34">
        <f>N4038/(N4038+O4038)</f>
        <v/>
      </c>
      <c r="W4038" s="34">
        <f>U4038*V4038</f>
        <v/>
      </c>
      <c r="X4038" s="32">
        <f>T4038/N4038</f>
        <v/>
      </c>
      <c r="Y4038" s="35">
        <f>IF(W4038=MAXIFS(W$2:W$7201, A$2:A$7201, A4038, B$2:B$7201, B4038), "OPTIMAL", "")</f>
        <v/>
      </c>
    </row>
    <row r="4039" ht="20" customHeight="1">
      <c r="A4039" s="36" t="n">
        <v>-18</v>
      </c>
      <c r="B4039" s="36" t="n">
        <v>25</v>
      </c>
      <c r="C4039" s="37" t="n">
        <v>105</v>
      </c>
      <c r="D4039" s="37" t="n">
        <v>2</v>
      </c>
      <c r="E4039" s="6" t="n">
        <v>8</v>
      </c>
      <c r="F4039" s="37" t="n">
        <v>2</v>
      </c>
      <c r="G4039" s="36" t="n">
        <v>150</v>
      </c>
      <c r="H4039" s="6" t="inlineStr">
        <is>
          <t>OFF</t>
        </is>
      </c>
      <c r="I4039" s="38" t="n">
        <v>604.2334594602274</v>
      </c>
      <c r="J4039" s="38" t="n">
        <v>4012.68388558375</v>
      </c>
      <c r="K4039" s="38" t="n">
        <v>3342.592592592593</v>
      </c>
      <c r="L4039" s="38" t="n">
        <v>150</v>
      </c>
      <c r="M4039" s="38">
        <f>I4039+J4039+K4039+L4039</f>
        <v/>
      </c>
      <c r="N4039" s="38">
        <f>M4039*'Dashboard &amp; Optimisation'!$B$18/('Dashboard &amp; Optimisation'!$B$16/3.6)</f>
        <v/>
      </c>
      <c r="O4039" s="38" t="n">
        <v>858.1503911417592</v>
      </c>
      <c r="P4039" s="39" t="n">
        <v>0.2345494566635305</v>
      </c>
      <c r="Q4039" s="40" t="n">
        <v>16.72337164430963</v>
      </c>
      <c r="R4039" s="38" t="n">
        <v>883.6131023374936</v>
      </c>
      <c r="S4039" s="38">
        <f>R4039*IF(A4039=4, 2.0, 3.0)</f>
        <v/>
      </c>
      <c r="T4039" s="37">
        <f>'Dashboard &amp; Optimisation'!$B$18*U4039</f>
        <v/>
      </c>
      <c r="U4039" s="26">
        <f>MIN(1, S4039/M4039)</f>
        <v/>
      </c>
      <c r="V4039" s="26">
        <f>N4039/(N4039+O4039)</f>
        <v/>
      </c>
      <c r="W4039" s="26">
        <f>U4039*V4039</f>
        <v/>
      </c>
      <c r="X4039" s="39">
        <f>T4039/N4039</f>
        <v/>
      </c>
      <c r="Y4039" s="41">
        <f>IF(W4039=MAXIFS(W$2:W$7201, A$2:A$7201, A4039, B$2:B$7201, B4039), "OPTIMAL", "")</f>
        <v/>
      </c>
    </row>
    <row r="4040" ht="20" customHeight="1">
      <c r="A4040" s="28" t="n">
        <v>-18</v>
      </c>
      <c r="B4040" s="28" t="n">
        <v>25</v>
      </c>
      <c r="C4040" s="29" t="n">
        <v>105</v>
      </c>
      <c r="D4040" s="29" t="n">
        <v>2</v>
      </c>
      <c r="E4040" s="30" t="n">
        <v>8</v>
      </c>
      <c r="F4040" s="29" t="n">
        <v>2</v>
      </c>
      <c r="G4040" s="28" t="n">
        <v>200</v>
      </c>
      <c r="H4040" s="30" t="inlineStr">
        <is>
          <t>ON</t>
        </is>
      </c>
      <c r="I4040" s="31" t="n">
        <v>604.2334594602274</v>
      </c>
      <c r="J4040" s="31" t="n">
        <v>4012.68388558375</v>
      </c>
      <c r="K4040" s="31" t="n">
        <v>3342.592592592593</v>
      </c>
      <c r="L4040" s="31" t="n">
        <v>150</v>
      </c>
      <c r="M4040" s="31">
        <f>I4040+J4040+K4040+L4040</f>
        <v/>
      </c>
      <c r="N4040" s="31">
        <f>M4040*'Dashboard &amp; Optimisation'!$B$18/('Dashboard &amp; Optimisation'!$B$16/3.6)</f>
        <v/>
      </c>
      <c r="O4040" s="31" t="n">
        <v>858.1503911417592</v>
      </c>
      <c r="P4040" s="32" t="n">
        <v>0.05475611805072286</v>
      </c>
      <c r="Q4040" s="33" t="n">
        <v>16.72337164430963</v>
      </c>
      <c r="R4040" s="31" t="n">
        <v>3784.982946783235</v>
      </c>
      <c r="S4040" s="31">
        <f>R4040*IF(A4040=4, 2.0, 3.0)</f>
        <v/>
      </c>
      <c r="T4040" s="29">
        <f>'Dashboard &amp; Optimisation'!$B$18*U4040</f>
        <v/>
      </c>
      <c r="U4040" s="34">
        <f>MIN(1, S4040/M4040)</f>
        <v/>
      </c>
      <c r="V4040" s="34">
        <f>N4040/(N4040+O4040)</f>
        <v/>
      </c>
      <c r="W4040" s="34">
        <f>U4040*V4040</f>
        <v/>
      </c>
      <c r="X4040" s="32">
        <f>T4040/N4040</f>
        <v/>
      </c>
      <c r="Y4040" s="35">
        <f>IF(W4040=MAXIFS(W$2:W$7201, A$2:A$7201, A4040, B$2:B$7201, B4040), "OPTIMAL", "")</f>
        <v/>
      </c>
    </row>
    <row r="4041" ht="20" customHeight="1">
      <c r="A4041" s="36" t="n">
        <v>-18</v>
      </c>
      <c r="B4041" s="36" t="n">
        <v>25</v>
      </c>
      <c r="C4041" s="37" t="n">
        <v>105</v>
      </c>
      <c r="D4041" s="37" t="n">
        <v>2</v>
      </c>
      <c r="E4041" s="6" t="n">
        <v>8</v>
      </c>
      <c r="F4041" s="37" t="n">
        <v>2</v>
      </c>
      <c r="G4041" s="36" t="n">
        <v>200</v>
      </c>
      <c r="H4041" s="6" t="inlineStr">
        <is>
          <t>OFF</t>
        </is>
      </c>
      <c r="I4041" s="38" t="n">
        <v>604.2334594602274</v>
      </c>
      <c r="J4041" s="38" t="n">
        <v>4012.68388558375</v>
      </c>
      <c r="K4041" s="38" t="n">
        <v>3342.592592592593</v>
      </c>
      <c r="L4041" s="38" t="n">
        <v>150</v>
      </c>
      <c r="M4041" s="38">
        <f>I4041+J4041+K4041+L4041</f>
        <v/>
      </c>
      <c r="N4041" s="38">
        <f>M4041*'Dashboard &amp; Optimisation'!$B$18/('Dashboard &amp; Optimisation'!$B$16/3.6)</f>
        <v/>
      </c>
      <c r="O4041" s="38" t="n">
        <v>858.1503911417592</v>
      </c>
      <c r="P4041" s="39" t="n">
        <v>0.2353073373449205</v>
      </c>
      <c r="Q4041" s="40" t="n">
        <v>16.72337164430963</v>
      </c>
      <c r="R4041" s="38" t="n">
        <v>880.7671507082716</v>
      </c>
      <c r="S4041" s="38">
        <f>R4041*IF(A4041=4, 2.0, 3.0)</f>
        <v/>
      </c>
      <c r="T4041" s="37">
        <f>'Dashboard &amp; Optimisation'!$B$18*U4041</f>
        <v/>
      </c>
      <c r="U4041" s="26">
        <f>MIN(1, S4041/M4041)</f>
        <v/>
      </c>
      <c r="V4041" s="26">
        <f>N4041/(N4041+O4041)</f>
        <v/>
      </c>
      <c r="W4041" s="26">
        <f>U4041*V4041</f>
        <v/>
      </c>
      <c r="X4041" s="39">
        <f>T4041/N4041</f>
        <v/>
      </c>
      <c r="Y4041" s="41">
        <f>IF(W4041=MAXIFS(W$2:W$7201, A$2:A$7201, A4041, B$2:B$7201, B4041), "OPTIMAL", "")</f>
        <v/>
      </c>
    </row>
    <row r="4042" ht="20" customHeight="1">
      <c r="A4042" s="28" t="n">
        <v>-18</v>
      </c>
      <c r="B4042" s="28" t="n">
        <v>25</v>
      </c>
      <c r="C4042" s="29" t="n">
        <v>105</v>
      </c>
      <c r="D4042" s="29" t="n">
        <v>3</v>
      </c>
      <c r="E4042" s="30" t="n">
        <v>0</v>
      </c>
      <c r="F4042" s="29" t="n">
        <v>0</v>
      </c>
      <c r="G4042" s="28" t="n">
        <v>50</v>
      </c>
      <c r="H4042" s="30" t="inlineStr">
        <is>
          <t>ON</t>
        </is>
      </c>
      <c r="I4042" s="31" t="n">
        <v>604.2334594602274</v>
      </c>
      <c r="J4042" s="31" t="n">
        <v>4012.68388558375</v>
      </c>
      <c r="K4042" s="31" t="n">
        <v>3342.592592592593</v>
      </c>
      <c r="L4042" s="31" t="n">
        <v>150</v>
      </c>
      <c r="M4042" s="31">
        <f>I4042+J4042+K4042+L4042</f>
        <v/>
      </c>
      <c r="N4042" s="31">
        <f>M4042*'Dashboard &amp; Optimisation'!$B$18/('Dashboard &amp; Optimisation'!$B$16/3.6)</f>
        <v/>
      </c>
      <c r="O4042" s="31" t="n">
        <v>514.7193084384201</v>
      </c>
      <c r="P4042" s="32" t="n">
        <v>0.4759947496516019</v>
      </c>
      <c r="Q4042" s="33" t="n">
        <v>0.2</v>
      </c>
      <c r="R4042" s="31" t="n">
        <v>416.6133998294464</v>
      </c>
      <c r="S4042" s="31">
        <f>R4042*IF(A4042=4, 2.0, 3.0)</f>
        <v/>
      </c>
      <c r="T4042" s="29">
        <f>'Dashboard &amp; Optimisation'!$B$18*U4042</f>
        <v/>
      </c>
      <c r="U4042" s="34">
        <f>MIN(1, S4042/M4042)</f>
        <v/>
      </c>
      <c r="V4042" s="34">
        <f>N4042/(N4042+O4042)</f>
        <v/>
      </c>
      <c r="W4042" s="34">
        <f>U4042*V4042</f>
        <v/>
      </c>
      <c r="X4042" s="32">
        <f>T4042/N4042</f>
        <v/>
      </c>
      <c r="Y4042" s="35">
        <f>IF(W4042=MAXIFS(W$2:W$7201, A$2:A$7201, A4042, B$2:B$7201, B4042), "OPTIMAL", "")</f>
        <v/>
      </c>
    </row>
    <row r="4043" ht="20" customHeight="1">
      <c r="A4043" s="36" t="n">
        <v>-18</v>
      </c>
      <c r="B4043" s="36" t="n">
        <v>25</v>
      </c>
      <c r="C4043" s="37" t="n">
        <v>105</v>
      </c>
      <c r="D4043" s="37" t="n">
        <v>3</v>
      </c>
      <c r="E4043" s="6" t="n">
        <v>0</v>
      </c>
      <c r="F4043" s="37" t="n">
        <v>0</v>
      </c>
      <c r="G4043" s="36" t="n">
        <v>50</v>
      </c>
      <c r="H4043" s="6" t="inlineStr">
        <is>
          <t>OFF</t>
        </is>
      </c>
      <c r="I4043" s="38" t="n">
        <v>604.2334594602274</v>
      </c>
      <c r="J4043" s="38" t="n">
        <v>4012.68388558375</v>
      </c>
      <c r="K4043" s="38" t="n">
        <v>3342.592592592593</v>
      </c>
      <c r="L4043" s="38" t="n">
        <v>150</v>
      </c>
      <c r="M4043" s="38">
        <f>I4043+J4043+K4043+L4043</f>
        <v/>
      </c>
      <c r="N4043" s="38">
        <f>M4043*'Dashboard &amp; Optimisation'!$B$18/('Dashboard &amp; Optimisation'!$B$16/3.6)</f>
        <v/>
      </c>
      <c r="O4043" s="38" t="n">
        <v>514.7193084384201</v>
      </c>
      <c r="P4043" s="39" t="n">
        <v>0.7791470222075931</v>
      </c>
      <c r="Q4043" s="40" t="n">
        <v>0.2</v>
      </c>
      <c r="R4043" s="38" t="n">
        <v>254.5165229425521</v>
      </c>
      <c r="S4043" s="38">
        <f>R4043*IF(A4043=4, 2.0, 3.0)</f>
        <v/>
      </c>
      <c r="T4043" s="37">
        <f>'Dashboard &amp; Optimisation'!$B$18*U4043</f>
        <v/>
      </c>
      <c r="U4043" s="26">
        <f>MIN(1, S4043/M4043)</f>
        <v/>
      </c>
      <c r="V4043" s="26">
        <f>N4043/(N4043+O4043)</f>
        <v/>
      </c>
      <c r="W4043" s="26">
        <f>U4043*V4043</f>
        <v/>
      </c>
      <c r="X4043" s="39">
        <f>T4043/N4043</f>
        <v/>
      </c>
      <c r="Y4043" s="41">
        <f>IF(W4043=MAXIFS(W$2:W$7201, A$2:A$7201, A4043, B$2:B$7201, B4043), "OPTIMAL", "")</f>
        <v/>
      </c>
    </row>
    <row r="4044" ht="20" customHeight="1">
      <c r="A4044" s="28" t="n">
        <v>-18</v>
      </c>
      <c r="B4044" s="28" t="n">
        <v>25</v>
      </c>
      <c r="C4044" s="29" t="n">
        <v>105</v>
      </c>
      <c r="D4044" s="29" t="n">
        <v>3</v>
      </c>
      <c r="E4044" s="30" t="n">
        <v>0</v>
      </c>
      <c r="F4044" s="29" t="n">
        <v>0</v>
      </c>
      <c r="G4044" s="28" t="n">
        <v>100</v>
      </c>
      <c r="H4044" s="30" t="inlineStr">
        <is>
          <t>ON</t>
        </is>
      </c>
      <c r="I4044" s="31" t="n">
        <v>604.2334594602274</v>
      </c>
      <c r="J4044" s="31" t="n">
        <v>4012.68388558375</v>
      </c>
      <c r="K4044" s="31" t="n">
        <v>3342.592592592593</v>
      </c>
      <c r="L4044" s="31" t="n">
        <v>150</v>
      </c>
      <c r="M4044" s="31">
        <f>I4044+J4044+K4044+L4044</f>
        <v/>
      </c>
      <c r="N4044" s="31">
        <f>M4044*'Dashboard &amp; Optimisation'!$B$18/('Dashboard &amp; Optimisation'!$B$16/3.6)</f>
        <v/>
      </c>
      <c r="O4044" s="31" t="n">
        <v>514.7193084384201</v>
      </c>
      <c r="P4044" s="32" t="n">
        <v>0.4767526303329919</v>
      </c>
      <c r="Q4044" s="33" t="n">
        <v>0.2</v>
      </c>
      <c r="R4044" s="31" t="n">
        <v>415.95112084607</v>
      </c>
      <c r="S4044" s="31">
        <f>R4044*IF(A4044=4, 2.0, 3.0)</f>
        <v/>
      </c>
      <c r="T4044" s="29">
        <f>'Dashboard &amp; Optimisation'!$B$18*U4044</f>
        <v/>
      </c>
      <c r="U4044" s="34">
        <f>MIN(1, S4044/M4044)</f>
        <v/>
      </c>
      <c r="V4044" s="34">
        <f>N4044/(N4044+O4044)</f>
        <v/>
      </c>
      <c r="W4044" s="34">
        <f>U4044*V4044</f>
        <v/>
      </c>
      <c r="X4044" s="32">
        <f>T4044/N4044</f>
        <v/>
      </c>
      <c r="Y4044" s="35">
        <f>IF(W4044=MAXIFS(W$2:W$7201, A$2:A$7201, A4044, B$2:B$7201, B4044), "OPTIMAL", "")</f>
        <v/>
      </c>
    </row>
    <row r="4045" ht="20" customHeight="1">
      <c r="A4045" s="36" t="n">
        <v>-18</v>
      </c>
      <c r="B4045" s="36" t="n">
        <v>25</v>
      </c>
      <c r="C4045" s="37" t="n">
        <v>105</v>
      </c>
      <c r="D4045" s="37" t="n">
        <v>3</v>
      </c>
      <c r="E4045" s="6" t="n">
        <v>0</v>
      </c>
      <c r="F4045" s="37" t="n">
        <v>0</v>
      </c>
      <c r="G4045" s="36" t="n">
        <v>100</v>
      </c>
      <c r="H4045" s="6" t="inlineStr">
        <is>
          <t>OFF</t>
        </is>
      </c>
      <c r="I4045" s="38" t="n">
        <v>604.2334594602274</v>
      </c>
      <c r="J4045" s="38" t="n">
        <v>4012.68388558375</v>
      </c>
      <c r="K4045" s="38" t="n">
        <v>3342.592592592593</v>
      </c>
      <c r="L4045" s="38" t="n">
        <v>150</v>
      </c>
      <c r="M4045" s="38">
        <f>I4045+J4045+K4045+L4045</f>
        <v/>
      </c>
      <c r="N4045" s="38">
        <f>M4045*'Dashboard &amp; Optimisation'!$B$18/('Dashboard &amp; Optimisation'!$B$16/3.6)</f>
        <v/>
      </c>
      <c r="O4045" s="38" t="n">
        <v>514.7193084384201</v>
      </c>
      <c r="P4045" s="39" t="n">
        <v>0.7799049028889831</v>
      </c>
      <c r="Q4045" s="40" t="n">
        <v>0.2</v>
      </c>
      <c r="R4045" s="38" t="n">
        <v>254.2691938706125</v>
      </c>
      <c r="S4045" s="38">
        <f>R4045*IF(A4045=4, 2.0, 3.0)</f>
        <v/>
      </c>
      <c r="T4045" s="37">
        <f>'Dashboard &amp; Optimisation'!$B$18*U4045</f>
        <v/>
      </c>
      <c r="U4045" s="26">
        <f>MIN(1, S4045/M4045)</f>
        <v/>
      </c>
      <c r="V4045" s="26">
        <f>N4045/(N4045+O4045)</f>
        <v/>
      </c>
      <c r="W4045" s="26">
        <f>U4045*V4045</f>
        <v/>
      </c>
      <c r="X4045" s="39">
        <f>T4045/N4045</f>
        <v/>
      </c>
      <c r="Y4045" s="41">
        <f>IF(W4045=MAXIFS(W$2:W$7201, A$2:A$7201, A4045, B$2:B$7201, B4045), "OPTIMAL", "")</f>
        <v/>
      </c>
    </row>
    <row r="4046" ht="20" customHeight="1">
      <c r="A4046" s="28" t="n">
        <v>-18</v>
      </c>
      <c r="B4046" s="28" t="n">
        <v>25</v>
      </c>
      <c r="C4046" s="29" t="n">
        <v>105</v>
      </c>
      <c r="D4046" s="29" t="n">
        <v>3</v>
      </c>
      <c r="E4046" s="30" t="n">
        <v>0</v>
      </c>
      <c r="F4046" s="29" t="n">
        <v>0</v>
      </c>
      <c r="G4046" s="28" t="n">
        <v>150</v>
      </c>
      <c r="H4046" s="30" t="inlineStr">
        <is>
          <t>ON</t>
        </is>
      </c>
      <c r="I4046" s="31" t="n">
        <v>604.2334594602274</v>
      </c>
      <c r="J4046" s="31" t="n">
        <v>4012.68388558375</v>
      </c>
      <c r="K4046" s="31" t="n">
        <v>3342.592592592593</v>
      </c>
      <c r="L4046" s="31" t="n">
        <v>150</v>
      </c>
      <c r="M4046" s="31">
        <f>I4046+J4046+K4046+L4046</f>
        <v/>
      </c>
      <c r="N4046" s="31">
        <f>M4046*'Dashboard &amp; Optimisation'!$B$18/('Dashboard &amp; Optimisation'!$B$16/3.6)</f>
        <v/>
      </c>
      <c r="O4046" s="31" t="n">
        <v>514.7193084384201</v>
      </c>
      <c r="P4046" s="32" t="n">
        <v>0.4775105110143819</v>
      </c>
      <c r="Q4046" s="33" t="n">
        <v>0.2</v>
      </c>
      <c r="R4046" s="31" t="n">
        <v>415.2909441345206</v>
      </c>
      <c r="S4046" s="31">
        <f>R4046*IF(A4046=4, 2.0, 3.0)</f>
        <v/>
      </c>
      <c r="T4046" s="29">
        <f>'Dashboard &amp; Optimisation'!$B$18*U4046</f>
        <v/>
      </c>
      <c r="U4046" s="34">
        <f>MIN(1, S4046/M4046)</f>
        <v/>
      </c>
      <c r="V4046" s="34">
        <f>N4046/(N4046+O4046)</f>
        <v/>
      </c>
      <c r="W4046" s="34">
        <f>U4046*V4046</f>
        <v/>
      </c>
      <c r="X4046" s="32">
        <f>T4046/N4046</f>
        <v/>
      </c>
      <c r="Y4046" s="35">
        <f>IF(W4046=MAXIFS(W$2:W$7201, A$2:A$7201, A4046, B$2:B$7201, B4046), "OPTIMAL", "")</f>
        <v/>
      </c>
    </row>
    <row r="4047" ht="20" customHeight="1">
      <c r="A4047" s="36" t="n">
        <v>-18</v>
      </c>
      <c r="B4047" s="36" t="n">
        <v>25</v>
      </c>
      <c r="C4047" s="37" t="n">
        <v>105</v>
      </c>
      <c r="D4047" s="37" t="n">
        <v>3</v>
      </c>
      <c r="E4047" s="6" t="n">
        <v>0</v>
      </c>
      <c r="F4047" s="37" t="n">
        <v>0</v>
      </c>
      <c r="G4047" s="36" t="n">
        <v>150</v>
      </c>
      <c r="H4047" s="6" t="inlineStr">
        <is>
          <t>OFF</t>
        </is>
      </c>
      <c r="I4047" s="38" t="n">
        <v>604.2334594602274</v>
      </c>
      <c r="J4047" s="38" t="n">
        <v>4012.68388558375</v>
      </c>
      <c r="K4047" s="38" t="n">
        <v>3342.592592592593</v>
      </c>
      <c r="L4047" s="38" t="n">
        <v>150</v>
      </c>
      <c r="M4047" s="38">
        <f>I4047+J4047+K4047+L4047</f>
        <v/>
      </c>
      <c r="N4047" s="38">
        <f>M4047*'Dashboard &amp; Optimisation'!$B$18/('Dashboard &amp; Optimisation'!$B$16/3.6)</f>
        <v/>
      </c>
      <c r="O4047" s="38" t="n">
        <v>514.7193084384201</v>
      </c>
      <c r="P4047" s="39" t="n">
        <v>0.780662783570373</v>
      </c>
      <c r="Q4047" s="40" t="n">
        <v>0.2</v>
      </c>
      <c r="R4047" s="38" t="n">
        <v>254.0223450211954</v>
      </c>
      <c r="S4047" s="38">
        <f>R4047*IF(A4047=4, 2.0, 3.0)</f>
        <v/>
      </c>
      <c r="T4047" s="37">
        <f>'Dashboard &amp; Optimisation'!$B$18*U4047</f>
        <v/>
      </c>
      <c r="U4047" s="26">
        <f>MIN(1, S4047/M4047)</f>
        <v/>
      </c>
      <c r="V4047" s="26">
        <f>N4047/(N4047+O4047)</f>
        <v/>
      </c>
      <c r="W4047" s="26">
        <f>U4047*V4047</f>
        <v/>
      </c>
      <c r="X4047" s="39">
        <f>T4047/N4047</f>
        <v/>
      </c>
      <c r="Y4047" s="41">
        <f>IF(W4047=MAXIFS(W$2:W$7201, A$2:A$7201, A4047, B$2:B$7201, B4047), "OPTIMAL", "")</f>
        <v/>
      </c>
    </row>
    <row r="4048" ht="20" customHeight="1">
      <c r="A4048" s="28" t="n">
        <v>-18</v>
      </c>
      <c r="B4048" s="28" t="n">
        <v>25</v>
      </c>
      <c r="C4048" s="29" t="n">
        <v>105</v>
      </c>
      <c r="D4048" s="29" t="n">
        <v>3</v>
      </c>
      <c r="E4048" s="30" t="n">
        <v>0</v>
      </c>
      <c r="F4048" s="29" t="n">
        <v>0</v>
      </c>
      <c r="G4048" s="28" t="n">
        <v>200</v>
      </c>
      <c r="H4048" s="30" t="inlineStr">
        <is>
          <t>ON</t>
        </is>
      </c>
      <c r="I4048" s="31" t="n">
        <v>604.2334594602274</v>
      </c>
      <c r="J4048" s="31" t="n">
        <v>4012.68388558375</v>
      </c>
      <c r="K4048" s="31" t="n">
        <v>3342.592592592593</v>
      </c>
      <c r="L4048" s="31" t="n">
        <v>150</v>
      </c>
      <c r="M4048" s="31">
        <f>I4048+J4048+K4048+L4048</f>
        <v/>
      </c>
      <c r="N4048" s="31">
        <f>M4048*'Dashboard &amp; Optimisation'!$B$18/('Dashboard &amp; Optimisation'!$B$16/3.6)</f>
        <v/>
      </c>
      <c r="O4048" s="31" t="n">
        <v>514.7193084384201</v>
      </c>
      <c r="P4048" s="32" t="n">
        <v>0.4782683916957718</v>
      </c>
      <c r="Q4048" s="33" t="n">
        <v>0.2</v>
      </c>
      <c r="R4048" s="31" t="n">
        <v>414.6328597007997</v>
      </c>
      <c r="S4048" s="31">
        <f>R4048*IF(A4048=4, 2.0, 3.0)</f>
        <v/>
      </c>
      <c r="T4048" s="29">
        <f>'Dashboard &amp; Optimisation'!$B$18*U4048</f>
        <v/>
      </c>
      <c r="U4048" s="34">
        <f>MIN(1, S4048/M4048)</f>
        <v/>
      </c>
      <c r="V4048" s="34">
        <f>N4048/(N4048+O4048)</f>
        <v/>
      </c>
      <c r="W4048" s="34">
        <f>U4048*V4048</f>
        <v/>
      </c>
      <c r="X4048" s="32">
        <f>T4048/N4048</f>
        <v/>
      </c>
      <c r="Y4048" s="35">
        <f>IF(W4048=MAXIFS(W$2:W$7201, A$2:A$7201, A4048, B$2:B$7201, B4048), "OPTIMAL", "")</f>
        <v/>
      </c>
    </row>
    <row r="4049" ht="20" customHeight="1">
      <c r="A4049" s="36" t="n">
        <v>-18</v>
      </c>
      <c r="B4049" s="36" t="n">
        <v>25</v>
      </c>
      <c r="C4049" s="37" t="n">
        <v>105</v>
      </c>
      <c r="D4049" s="37" t="n">
        <v>3</v>
      </c>
      <c r="E4049" s="6" t="n">
        <v>0</v>
      </c>
      <c r="F4049" s="37" t="n">
        <v>0</v>
      </c>
      <c r="G4049" s="36" t="n">
        <v>200</v>
      </c>
      <c r="H4049" s="6" t="inlineStr">
        <is>
          <t>OFF</t>
        </is>
      </c>
      <c r="I4049" s="38" t="n">
        <v>604.2334594602274</v>
      </c>
      <c r="J4049" s="38" t="n">
        <v>4012.68388558375</v>
      </c>
      <c r="K4049" s="38" t="n">
        <v>3342.592592592593</v>
      </c>
      <c r="L4049" s="38" t="n">
        <v>150</v>
      </c>
      <c r="M4049" s="38">
        <f>I4049+J4049+K4049+L4049</f>
        <v/>
      </c>
      <c r="N4049" s="38">
        <f>M4049*'Dashboard &amp; Optimisation'!$B$18/('Dashboard &amp; Optimisation'!$B$16/3.6)</f>
        <v/>
      </c>
      <c r="O4049" s="38" t="n">
        <v>514.7193084384201</v>
      </c>
      <c r="P4049" s="39" t="n">
        <v>0.781420664251763</v>
      </c>
      <c r="Q4049" s="40" t="n">
        <v>0.2</v>
      </c>
      <c r="R4049" s="38" t="n">
        <v>253.7759749970326</v>
      </c>
      <c r="S4049" s="38">
        <f>R4049*IF(A4049=4, 2.0, 3.0)</f>
        <v/>
      </c>
      <c r="T4049" s="37">
        <f>'Dashboard &amp; Optimisation'!$B$18*U4049</f>
        <v/>
      </c>
      <c r="U4049" s="26">
        <f>MIN(1, S4049/M4049)</f>
        <v/>
      </c>
      <c r="V4049" s="26">
        <f>N4049/(N4049+O4049)</f>
        <v/>
      </c>
      <c r="W4049" s="26">
        <f>U4049*V4049</f>
        <v/>
      </c>
      <c r="X4049" s="39">
        <f>T4049/N4049</f>
        <v/>
      </c>
      <c r="Y4049" s="41">
        <f>IF(W4049=MAXIFS(W$2:W$7201, A$2:A$7201, A4049, B$2:B$7201, B4049), "OPTIMAL", "")</f>
        <v/>
      </c>
    </row>
    <row r="4050" ht="20" customHeight="1">
      <c r="A4050" s="28" t="n">
        <v>-18</v>
      </c>
      <c r="B4050" s="28" t="n">
        <v>25</v>
      </c>
      <c r="C4050" s="29" t="n">
        <v>105</v>
      </c>
      <c r="D4050" s="29" t="n">
        <v>3</v>
      </c>
      <c r="E4050" s="30" t="n">
        <v>4</v>
      </c>
      <c r="F4050" s="29" t="n">
        <v>1.5</v>
      </c>
      <c r="G4050" s="28" t="n">
        <v>50</v>
      </c>
      <c r="H4050" s="30" t="inlineStr">
        <is>
          <t>ON</t>
        </is>
      </c>
      <c r="I4050" s="31" t="n">
        <v>604.2334594602274</v>
      </c>
      <c r="J4050" s="31" t="n">
        <v>4012.68388558375</v>
      </c>
      <c r="K4050" s="31" t="n">
        <v>3342.592592592593</v>
      </c>
      <c r="L4050" s="31" t="n">
        <v>150</v>
      </c>
      <c r="M4050" s="31">
        <f>I4050+J4050+K4050+L4050</f>
        <v/>
      </c>
      <c r="N4050" s="31">
        <f>M4050*'Dashboard &amp; Optimisation'!$B$18/('Dashboard &amp; Optimisation'!$B$16/3.6)</f>
        <v/>
      </c>
      <c r="O4050" s="31" t="n">
        <v>712.1048698097918</v>
      </c>
      <c r="P4050" s="32" t="n">
        <v>0.07113672976819811</v>
      </c>
      <c r="Q4050" s="33" t="n">
        <v>6.521441424527548</v>
      </c>
      <c r="R4050" s="31" t="n">
        <v>2876.456796418334</v>
      </c>
      <c r="S4050" s="31">
        <f>R4050*IF(A4050=4, 2.0, 3.0)</f>
        <v/>
      </c>
      <c r="T4050" s="29">
        <f>'Dashboard &amp; Optimisation'!$B$18*U4050</f>
        <v/>
      </c>
      <c r="U4050" s="34">
        <f>MIN(1, S4050/M4050)</f>
        <v/>
      </c>
      <c r="V4050" s="34">
        <f>N4050/(N4050+O4050)</f>
        <v/>
      </c>
      <c r="W4050" s="34">
        <f>U4050*V4050</f>
        <v/>
      </c>
      <c r="X4050" s="32">
        <f>T4050/N4050</f>
        <v/>
      </c>
      <c r="Y4050" s="35">
        <f>IF(W4050=MAXIFS(W$2:W$7201, A$2:A$7201, A4050, B$2:B$7201, B4050), "OPTIMAL", "")</f>
        <v/>
      </c>
    </row>
    <row r="4051" ht="20" customHeight="1">
      <c r="A4051" s="36" t="n">
        <v>-18</v>
      </c>
      <c r="B4051" s="36" t="n">
        <v>25</v>
      </c>
      <c r="C4051" s="37" t="n">
        <v>105</v>
      </c>
      <c r="D4051" s="37" t="n">
        <v>3</v>
      </c>
      <c r="E4051" s="6" t="n">
        <v>4</v>
      </c>
      <c r="F4051" s="37" t="n">
        <v>1.5</v>
      </c>
      <c r="G4051" s="36" t="n">
        <v>50</v>
      </c>
      <c r="H4051" s="6" t="inlineStr">
        <is>
          <t>OFF</t>
        </is>
      </c>
      <c r="I4051" s="38" t="n">
        <v>604.2334594602274</v>
      </c>
      <c r="J4051" s="38" t="n">
        <v>4012.68388558375</v>
      </c>
      <c r="K4051" s="38" t="n">
        <v>3342.592592592593</v>
      </c>
      <c r="L4051" s="38" t="n">
        <v>150</v>
      </c>
      <c r="M4051" s="38">
        <f>I4051+J4051+K4051+L4051</f>
        <v/>
      </c>
      <c r="N4051" s="38">
        <f>M4051*'Dashboard &amp; Optimisation'!$B$18/('Dashboard &amp; Optimisation'!$B$16/3.6)</f>
        <v/>
      </c>
      <c r="O4051" s="38" t="n">
        <v>712.1048698097918</v>
      </c>
      <c r="P4051" s="39" t="n">
        <v>0.296433542945406</v>
      </c>
      <c r="Q4051" s="40" t="n">
        <v>6.521441424527548</v>
      </c>
      <c r="R4051" s="38" t="n">
        <v>690.2785959495581</v>
      </c>
      <c r="S4051" s="38">
        <f>R4051*IF(A4051=4, 2.0, 3.0)</f>
        <v/>
      </c>
      <c r="T4051" s="37">
        <f>'Dashboard &amp; Optimisation'!$B$18*U4051</f>
        <v/>
      </c>
      <c r="U4051" s="26">
        <f>MIN(1, S4051/M4051)</f>
        <v/>
      </c>
      <c r="V4051" s="26">
        <f>N4051/(N4051+O4051)</f>
        <v/>
      </c>
      <c r="W4051" s="26">
        <f>U4051*V4051</f>
        <v/>
      </c>
      <c r="X4051" s="39">
        <f>T4051/N4051</f>
        <v/>
      </c>
      <c r="Y4051" s="41">
        <f>IF(W4051=MAXIFS(W$2:W$7201, A$2:A$7201, A4051, B$2:B$7201, B4051), "OPTIMAL", "")</f>
        <v/>
      </c>
    </row>
    <row r="4052" ht="20" customHeight="1">
      <c r="A4052" s="28" t="n">
        <v>-18</v>
      </c>
      <c r="B4052" s="28" t="n">
        <v>25</v>
      </c>
      <c r="C4052" s="29" t="n">
        <v>105</v>
      </c>
      <c r="D4052" s="29" t="n">
        <v>3</v>
      </c>
      <c r="E4052" s="30" t="n">
        <v>4</v>
      </c>
      <c r="F4052" s="29" t="n">
        <v>1.5</v>
      </c>
      <c r="G4052" s="28" t="n">
        <v>100</v>
      </c>
      <c r="H4052" s="30" t="inlineStr">
        <is>
          <t>ON</t>
        </is>
      </c>
      <c r="I4052" s="31" t="n">
        <v>604.2334594602274</v>
      </c>
      <c r="J4052" s="31" t="n">
        <v>4012.68388558375</v>
      </c>
      <c r="K4052" s="31" t="n">
        <v>3342.592592592593</v>
      </c>
      <c r="L4052" s="31" t="n">
        <v>150</v>
      </c>
      <c r="M4052" s="31">
        <f>I4052+J4052+K4052+L4052</f>
        <v/>
      </c>
      <c r="N4052" s="31">
        <f>M4052*'Dashboard &amp; Optimisation'!$B$18/('Dashboard &amp; Optimisation'!$B$16/3.6)</f>
        <v/>
      </c>
      <c r="O4052" s="31" t="n">
        <v>712.1048698097918</v>
      </c>
      <c r="P4052" s="32" t="n">
        <v>0.07189461044958809</v>
      </c>
      <c r="Q4052" s="33" t="n">
        <v>6.521441424527548</v>
      </c>
      <c r="R4052" s="31" t="n">
        <v>2846.134481251373</v>
      </c>
      <c r="S4052" s="31">
        <f>R4052*IF(A4052=4, 2.0, 3.0)</f>
        <v/>
      </c>
      <c r="T4052" s="29">
        <f>'Dashboard &amp; Optimisation'!$B$18*U4052</f>
        <v/>
      </c>
      <c r="U4052" s="34">
        <f>MIN(1, S4052/M4052)</f>
        <v/>
      </c>
      <c r="V4052" s="34">
        <f>N4052/(N4052+O4052)</f>
        <v/>
      </c>
      <c r="W4052" s="34">
        <f>U4052*V4052</f>
        <v/>
      </c>
      <c r="X4052" s="32">
        <f>T4052/N4052</f>
        <v/>
      </c>
      <c r="Y4052" s="35">
        <f>IF(W4052=MAXIFS(W$2:W$7201, A$2:A$7201, A4052, B$2:B$7201, B4052), "OPTIMAL", "")</f>
        <v/>
      </c>
    </row>
    <row r="4053" ht="20" customHeight="1">
      <c r="A4053" s="36" t="n">
        <v>-18</v>
      </c>
      <c r="B4053" s="36" t="n">
        <v>25</v>
      </c>
      <c r="C4053" s="37" t="n">
        <v>105</v>
      </c>
      <c r="D4053" s="37" t="n">
        <v>3</v>
      </c>
      <c r="E4053" s="6" t="n">
        <v>4</v>
      </c>
      <c r="F4053" s="37" t="n">
        <v>1.5</v>
      </c>
      <c r="G4053" s="36" t="n">
        <v>100</v>
      </c>
      <c r="H4053" s="6" t="inlineStr">
        <is>
          <t>OFF</t>
        </is>
      </c>
      <c r="I4053" s="38" t="n">
        <v>604.2334594602274</v>
      </c>
      <c r="J4053" s="38" t="n">
        <v>4012.68388558375</v>
      </c>
      <c r="K4053" s="38" t="n">
        <v>3342.592592592593</v>
      </c>
      <c r="L4053" s="38" t="n">
        <v>150</v>
      </c>
      <c r="M4053" s="38">
        <f>I4053+J4053+K4053+L4053</f>
        <v/>
      </c>
      <c r="N4053" s="38">
        <f>M4053*'Dashboard &amp; Optimisation'!$B$18/('Dashboard &amp; Optimisation'!$B$16/3.6)</f>
        <v/>
      </c>
      <c r="O4053" s="38" t="n">
        <v>712.1048698097918</v>
      </c>
      <c r="P4053" s="39" t="n">
        <v>0.297191423626796</v>
      </c>
      <c r="Q4053" s="40" t="n">
        <v>6.521441424527548</v>
      </c>
      <c r="R4053" s="38" t="n">
        <v>688.5182866974844</v>
      </c>
      <c r="S4053" s="38">
        <f>R4053*IF(A4053=4, 2.0, 3.0)</f>
        <v/>
      </c>
      <c r="T4053" s="37">
        <f>'Dashboard &amp; Optimisation'!$B$18*U4053</f>
        <v/>
      </c>
      <c r="U4053" s="26">
        <f>MIN(1, S4053/M4053)</f>
        <v/>
      </c>
      <c r="V4053" s="26">
        <f>N4053/(N4053+O4053)</f>
        <v/>
      </c>
      <c r="W4053" s="26">
        <f>U4053*V4053</f>
        <v/>
      </c>
      <c r="X4053" s="39">
        <f>T4053/N4053</f>
        <v/>
      </c>
      <c r="Y4053" s="41">
        <f>IF(W4053=MAXIFS(W$2:W$7201, A$2:A$7201, A4053, B$2:B$7201, B4053), "OPTIMAL", "")</f>
        <v/>
      </c>
    </row>
    <row r="4054" ht="20" customHeight="1">
      <c r="A4054" s="28" t="n">
        <v>-18</v>
      </c>
      <c r="B4054" s="28" t="n">
        <v>25</v>
      </c>
      <c r="C4054" s="29" t="n">
        <v>105</v>
      </c>
      <c r="D4054" s="29" t="n">
        <v>3</v>
      </c>
      <c r="E4054" s="30" t="n">
        <v>4</v>
      </c>
      <c r="F4054" s="29" t="n">
        <v>1.5</v>
      </c>
      <c r="G4054" s="28" t="n">
        <v>150</v>
      </c>
      <c r="H4054" s="30" t="inlineStr">
        <is>
          <t>ON</t>
        </is>
      </c>
      <c r="I4054" s="31" t="n">
        <v>604.2334594602274</v>
      </c>
      <c r="J4054" s="31" t="n">
        <v>4012.68388558375</v>
      </c>
      <c r="K4054" s="31" t="n">
        <v>3342.592592592593</v>
      </c>
      <c r="L4054" s="31" t="n">
        <v>150</v>
      </c>
      <c r="M4054" s="31">
        <f>I4054+J4054+K4054+L4054</f>
        <v/>
      </c>
      <c r="N4054" s="31">
        <f>M4054*'Dashboard &amp; Optimisation'!$B$18/('Dashboard &amp; Optimisation'!$B$16/3.6)</f>
        <v/>
      </c>
      <c r="O4054" s="31" t="n">
        <v>712.1048698097918</v>
      </c>
      <c r="P4054" s="32" t="n">
        <v>0.07265249113097806</v>
      </c>
      <c r="Q4054" s="33" t="n">
        <v>6.521441424527548</v>
      </c>
      <c r="R4054" s="31" t="n">
        <v>2816.444785737841</v>
      </c>
      <c r="S4054" s="31">
        <f>R4054*IF(A4054=4, 2.0, 3.0)</f>
        <v/>
      </c>
      <c r="T4054" s="29">
        <f>'Dashboard &amp; Optimisation'!$B$18*U4054</f>
        <v/>
      </c>
      <c r="U4054" s="34">
        <f>MIN(1, S4054/M4054)</f>
        <v/>
      </c>
      <c r="V4054" s="34">
        <f>N4054/(N4054+O4054)</f>
        <v/>
      </c>
      <c r="W4054" s="34">
        <f>U4054*V4054</f>
        <v/>
      </c>
      <c r="X4054" s="32">
        <f>T4054/N4054</f>
        <v/>
      </c>
      <c r="Y4054" s="35">
        <f>IF(W4054=MAXIFS(W$2:W$7201, A$2:A$7201, A4054, B$2:B$7201, B4054), "OPTIMAL", "")</f>
        <v/>
      </c>
    </row>
    <row r="4055" ht="20" customHeight="1">
      <c r="A4055" s="36" t="n">
        <v>-18</v>
      </c>
      <c r="B4055" s="36" t="n">
        <v>25</v>
      </c>
      <c r="C4055" s="37" t="n">
        <v>105</v>
      </c>
      <c r="D4055" s="37" t="n">
        <v>3</v>
      </c>
      <c r="E4055" s="6" t="n">
        <v>4</v>
      </c>
      <c r="F4055" s="37" t="n">
        <v>1.5</v>
      </c>
      <c r="G4055" s="36" t="n">
        <v>150</v>
      </c>
      <c r="H4055" s="6" t="inlineStr">
        <is>
          <t>OFF</t>
        </is>
      </c>
      <c r="I4055" s="38" t="n">
        <v>604.2334594602274</v>
      </c>
      <c r="J4055" s="38" t="n">
        <v>4012.68388558375</v>
      </c>
      <c r="K4055" s="38" t="n">
        <v>3342.592592592593</v>
      </c>
      <c r="L4055" s="38" t="n">
        <v>150</v>
      </c>
      <c r="M4055" s="38">
        <f>I4055+J4055+K4055+L4055</f>
        <v/>
      </c>
      <c r="N4055" s="38">
        <f>M4055*'Dashboard &amp; Optimisation'!$B$18/('Dashboard &amp; Optimisation'!$B$16/3.6)</f>
        <v/>
      </c>
      <c r="O4055" s="38" t="n">
        <v>712.1048698097918</v>
      </c>
      <c r="P4055" s="39" t="n">
        <v>0.297949304308186</v>
      </c>
      <c r="Q4055" s="40" t="n">
        <v>6.521441424527548</v>
      </c>
      <c r="R4055" s="38" t="n">
        <v>686.7669326895153</v>
      </c>
      <c r="S4055" s="38">
        <f>R4055*IF(A4055=4, 2.0, 3.0)</f>
        <v/>
      </c>
      <c r="T4055" s="37">
        <f>'Dashboard &amp; Optimisation'!$B$18*U4055</f>
        <v/>
      </c>
      <c r="U4055" s="26">
        <f>MIN(1, S4055/M4055)</f>
        <v/>
      </c>
      <c r="V4055" s="26">
        <f>N4055/(N4055+O4055)</f>
        <v/>
      </c>
      <c r="W4055" s="26">
        <f>U4055*V4055</f>
        <v/>
      </c>
      <c r="X4055" s="39">
        <f>T4055/N4055</f>
        <v/>
      </c>
      <c r="Y4055" s="41">
        <f>IF(W4055=MAXIFS(W$2:W$7201, A$2:A$7201, A4055, B$2:B$7201, B4055), "OPTIMAL", "")</f>
        <v/>
      </c>
    </row>
    <row r="4056" ht="20" customHeight="1">
      <c r="A4056" s="28" t="n">
        <v>-18</v>
      </c>
      <c r="B4056" s="28" t="n">
        <v>25</v>
      </c>
      <c r="C4056" s="29" t="n">
        <v>105</v>
      </c>
      <c r="D4056" s="29" t="n">
        <v>3</v>
      </c>
      <c r="E4056" s="30" t="n">
        <v>4</v>
      </c>
      <c r="F4056" s="29" t="n">
        <v>1.5</v>
      </c>
      <c r="G4056" s="28" t="n">
        <v>200</v>
      </c>
      <c r="H4056" s="30" t="inlineStr">
        <is>
          <t>ON</t>
        </is>
      </c>
      <c r="I4056" s="31" t="n">
        <v>604.2334594602274</v>
      </c>
      <c r="J4056" s="31" t="n">
        <v>4012.68388558375</v>
      </c>
      <c r="K4056" s="31" t="n">
        <v>3342.592592592593</v>
      </c>
      <c r="L4056" s="31" t="n">
        <v>150</v>
      </c>
      <c r="M4056" s="31">
        <f>I4056+J4056+K4056+L4056</f>
        <v/>
      </c>
      <c r="N4056" s="31">
        <f>M4056*'Dashboard &amp; Optimisation'!$B$18/('Dashboard &amp; Optimisation'!$B$16/3.6)</f>
        <v/>
      </c>
      <c r="O4056" s="31" t="n">
        <v>712.1048698097918</v>
      </c>
      <c r="P4056" s="32" t="n">
        <v>0.07341037181236805</v>
      </c>
      <c r="Q4056" s="33" t="n">
        <v>6.521441424527548</v>
      </c>
      <c r="R4056" s="31" t="n">
        <v>2787.368116588582</v>
      </c>
      <c r="S4056" s="31">
        <f>R4056*IF(A4056=4, 2.0, 3.0)</f>
        <v/>
      </c>
      <c r="T4056" s="29">
        <f>'Dashboard &amp; Optimisation'!$B$18*U4056</f>
        <v/>
      </c>
      <c r="U4056" s="34">
        <f>MIN(1, S4056/M4056)</f>
        <v/>
      </c>
      <c r="V4056" s="34">
        <f>N4056/(N4056+O4056)</f>
        <v/>
      </c>
      <c r="W4056" s="34">
        <f>U4056*V4056</f>
        <v/>
      </c>
      <c r="X4056" s="32">
        <f>T4056/N4056</f>
        <v/>
      </c>
      <c r="Y4056" s="35">
        <f>IF(W4056=MAXIFS(W$2:W$7201, A$2:A$7201, A4056, B$2:B$7201, B4056), "OPTIMAL", "")</f>
        <v/>
      </c>
    </row>
    <row r="4057" ht="20" customHeight="1">
      <c r="A4057" s="36" t="n">
        <v>-18</v>
      </c>
      <c r="B4057" s="36" t="n">
        <v>25</v>
      </c>
      <c r="C4057" s="37" t="n">
        <v>105</v>
      </c>
      <c r="D4057" s="37" t="n">
        <v>3</v>
      </c>
      <c r="E4057" s="6" t="n">
        <v>4</v>
      </c>
      <c r="F4057" s="37" t="n">
        <v>1.5</v>
      </c>
      <c r="G4057" s="36" t="n">
        <v>200</v>
      </c>
      <c r="H4057" s="6" t="inlineStr">
        <is>
          <t>OFF</t>
        </is>
      </c>
      <c r="I4057" s="38" t="n">
        <v>604.2334594602274</v>
      </c>
      <c r="J4057" s="38" t="n">
        <v>4012.68388558375</v>
      </c>
      <c r="K4057" s="38" t="n">
        <v>3342.592592592593</v>
      </c>
      <c r="L4057" s="38" t="n">
        <v>150</v>
      </c>
      <c r="M4057" s="38">
        <f>I4057+J4057+K4057+L4057</f>
        <v/>
      </c>
      <c r="N4057" s="38">
        <f>M4057*'Dashboard &amp; Optimisation'!$B$18/('Dashboard &amp; Optimisation'!$B$16/3.6)</f>
        <v/>
      </c>
      <c r="O4057" s="38" t="n">
        <v>712.1048698097918</v>
      </c>
      <c r="P4057" s="39" t="n">
        <v>0.298707184989576</v>
      </c>
      <c r="Q4057" s="40" t="n">
        <v>6.521441424527548</v>
      </c>
      <c r="R4057" s="38" t="n">
        <v>685.0244657618416</v>
      </c>
      <c r="S4057" s="38">
        <f>R4057*IF(A4057=4, 2.0, 3.0)</f>
        <v/>
      </c>
      <c r="T4057" s="37">
        <f>'Dashboard &amp; Optimisation'!$B$18*U4057</f>
        <v/>
      </c>
      <c r="U4057" s="26">
        <f>MIN(1, S4057/M4057)</f>
        <v/>
      </c>
      <c r="V4057" s="26">
        <f>N4057/(N4057+O4057)</f>
        <v/>
      </c>
      <c r="W4057" s="26">
        <f>U4057*V4057</f>
        <v/>
      </c>
      <c r="X4057" s="39">
        <f>T4057/N4057</f>
        <v/>
      </c>
      <c r="Y4057" s="41">
        <f>IF(W4057=MAXIFS(W$2:W$7201, A$2:A$7201, A4057, B$2:B$7201, B4057), "OPTIMAL", "")</f>
        <v/>
      </c>
    </row>
    <row r="4058" ht="20" customHeight="1">
      <c r="A4058" s="28" t="n">
        <v>-18</v>
      </c>
      <c r="B4058" s="28" t="n">
        <v>25</v>
      </c>
      <c r="C4058" s="29" t="n">
        <v>105</v>
      </c>
      <c r="D4058" s="29" t="n">
        <v>3</v>
      </c>
      <c r="E4058" s="30" t="n">
        <v>4</v>
      </c>
      <c r="F4058" s="29" t="n">
        <v>2</v>
      </c>
      <c r="G4058" s="28" t="n">
        <v>50</v>
      </c>
      <c r="H4058" s="30" t="inlineStr">
        <is>
          <t>ON</t>
        </is>
      </c>
      <c r="I4058" s="31" t="n">
        <v>604.2334594602274</v>
      </c>
      <c r="J4058" s="31" t="n">
        <v>4012.68388558375</v>
      </c>
      <c r="K4058" s="31" t="n">
        <v>3342.592592592593</v>
      </c>
      <c r="L4058" s="31" t="n">
        <v>150</v>
      </c>
      <c r="M4058" s="31">
        <f>I4058+J4058+K4058+L4058</f>
        <v/>
      </c>
      <c r="N4058" s="31">
        <f>M4058*'Dashboard &amp; Optimisation'!$B$18/('Dashboard &amp; Optimisation'!$B$16/3.6)</f>
        <v/>
      </c>
      <c r="O4058" s="31" t="n">
        <v>780.7240961246349</v>
      </c>
      <c r="P4058" s="32" t="n">
        <v>0.0683417844463549</v>
      </c>
      <c r="Q4058" s="33" t="n">
        <v>8.628588566036731</v>
      </c>
      <c r="R4058" s="31" t="n">
        <v>3026.221922513692</v>
      </c>
      <c r="S4058" s="31">
        <f>R4058*IF(A4058=4, 2.0, 3.0)</f>
        <v/>
      </c>
      <c r="T4058" s="29">
        <f>'Dashboard &amp; Optimisation'!$B$18*U4058</f>
        <v/>
      </c>
      <c r="U4058" s="34">
        <f>MIN(1, S4058/M4058)</f>
        <v/>
      </c>
      <c r="V4058" s="34">
        <f>N4058/(N4058+O4058)</f>
        <v/>
      </c>
      <c r="W4058" s="34">
        <f>U4058*V4058</f>
        <v/>
      </c>
      <c r="X4058" s="32">
        <f>T4058/N4058</f>
        <v/>
      </c>
      <c r="Y4058" s="35">
        <f>IF(W4058=MAXIFS(W$2:W$7201, A$2:A$7201, A4058, B$2:B$7201, B4058), "OPTIMAL", "")</f>
        <v/>
      </c>
    </row>
    <row r="4059" ht="20" customHeight="1">
      <c r="A4059" s="36" t="n">
        <v>-18</v>
      </c>
      <c r="B4059" s="36" t="n">
        <v>25</v>
      </c>
      <c r="C4059" s="37" t="n">
        <v>105</v>
      </c>
      <c r="D4059" s="37" t="n">
        <v>3</v>
      </c>
      <c r="E4059" s="6" t="n">
        <v>4</v>
      </c>
      <c r="F4059" s="37" t="n">
        <v>2</v>
      </c>
      <c r="G4059" s="36" t="n">
        <v>50</v>
      </c>
      <c r="H4059" s="6" t="inlineStr">
        <is>
          <t>OFF</t>
        </is>
      </c>
      <c r="I4059" s="38" t="n">
        <v>604.2334594602274</v>
      </c>
      <c r="J4059" s="38" t="n">
        <v>4012.68388558375</v>
      </c>
      <c r="K4059" s="38" t="n">
        <v>3342.592592592593</v>
      </c>
      <c r="L4059" s="38" t="n">
        <v>150</v>
      </c>
      <c r="M4059" s="38">
        <f>I4059+J4059+K4059+L4059</f>
        <v/>
      </c>
      <c r="N4059" s="38">
        <f>M4059*'Dashboard &amp; Optimisation'!$B$18/('Dashboard &amp; Optimisation'!$B$16/3.6)</f>
        <v/>
      </c>
      <c r="O4059" s="38" t="n">
        <v>780.7240961246349</v>
      </c>
      <c r="P4059" s="39" t="n">
        <v>0.2946565137624617</v>
      </c>
      <c r="Q4059" s="40" t="n">
        <v>8.628588566036731</v>
      </c>
      <c r="R4059" s="38" t="n">
        <v>701.8932100784677</v>
      </c>
      <c r="S4059" s="38">
        <f>R4059*IF(A4059=4, 2.0, 3.0)</f>
        <v/>
      </c>
      <c r="T4059" s="37">
        <f>'Dashboard &amp; Optimisation'!$B$18*U4059</f>
        <v/>
      </c>
      <c r="U4059" s="26">
        <f>MIN(1, S4059/M4059)</f>
        <v/>
      </c>
      <c r="V4059" s="26">
        <f>N4059/(N4059+O4059)</f>
        <v/>
      </c>
      <c r="W4059" s="26">
        <f>U4059*V4059</f>
        <v/>
      </c>
      <c r="X4059" s="39">
        <f>T4059/N4059</f>
        <v/>
      </c>
      <c r="Y4059" s="41">
        <f>IF(W4059=MAXIFS(W$2:W$7201, A$2:A$7201, A4059, B$2:B$7201, B4059), "OPTIMAL", "")</f>
        <v/>
      </c>
    </row>
    <row r="4060" ht="20" customHeight="1">
      <c r="A4060" s="28" t="n">
        <v>-18</v>
      </c>
      <c r="B4060" s="28" t="n">
        <v>25</v>
      </c>
      <c r="C4060" s="29" t="n">
        <v>105</v>
      </c>
      <c r="D4060" s="29" t="n">
        <v>3</v>
      </c>
      <c r="E4060" s="30" t="n">
        <v>4</v>
      </c>
      <c r="F4060" s="29" t="n">
        <v>2</v>
      </c>
      <c r="G4060" s="28" t="n">
        <v>100</v>
      </c>
      <c r="H4060" s="30" t="inlineStr">
        <is>
          <t>ON</t>
        </is>
      </c>
      <c r="I4060" s="31" t="n">
        <v>604.2334594602274</v>
      </c>
      <c r="J4060" s="31" t="n">
        <v>4012.68388558375</v>
      </c>
      <c r="K4060" s="31" t="n">
        <v>3342.592592592593</v>
      </c>
      <c r="L4060" s="31" t="n">
        <v>150</v>
      </c>
      <c r="M4060" s="31">
        <f>I4060+J4060+K4060+L4060</f>
        <v/>
      </c>
      <c r="N4060" s="31">
        <f>M4060*'Dashboard &amp; Optimisation'!$B$18/('Dashboard &amp; Optimisation'!$B$16/3.6)</f>
        <v/>
      </c>
      <c r="O4060" s="31" t="n">
        <v>780.7240961246349</v>
      </c>
      <c r="P4060" s="32" t="n">
        <v>0.06909966512774487</v>
      </c>
      <c r="Q4060" s="33" t="n">
        <v>8.628588566036731</v>
      </c>
      <c r="R4060" s="31" t="n">
        <v>2993.030515168491</v>
      </c>
      <c r="S4060" s="31">
        <f>R4060*IF(A4060=4, 2.0, 3.0)</f>
        <v/>
      </c>
      <c r="T4060" s="29">
        <f>'Dashboard &amp; Optimisation'!$B$18*U4060</f>
        <v/>
      </c>
      <c r="U4060" s="34">
        <f>MIN(1, S4060/M4060)</f>
        <v/>
      </c>
      <c r="V4060" s="34">
        <f>N4060/(N4060+O4060)</f>
        <v/>
      </c>
      <c r="W4060" s="34">
        <f>U4060*V4060</f>
        <v/>
      </c>
      <c r="X4060" s="32">
        <f>T4060/N4060</f>
        <v/>
      </c>
      <c r="Y4060" s="35">
        <f>IF(W4060=MAXIFS(W$2:W$7201, A$2:A$7201, A4060, B$2:B$7201, B4060), "OPTIMAL", "")</f>
        <v/>
      </c>
    </row>
    <row r="4061" ht="20" customHeight="1">
      <c r="A4061" s="36" t="n">
        <v>-18</v>
      </c>
      <c r="B4061" s="36" t="n">
        <v>25</v>
      </c>
      <c r="C4061" s="37" t="n">
        <v>105</v>
      </c>
      <c r="D4061" s="37" t="n">
        <v>3</v>
      </c>
      <c r="E4061" s="6" t="n">
        <v>4</v>
      </c>
      <c r="F4061" s="37" t="n">
        <v>2</v>
      </c>
      <c r="G4061" s="36" t="n">
        <v>100</v>
      </c>
      <c r="H4061" s="6" t="inlineStr">
        <is>
          <t>OFF</t>
        </is>
      </c>
      <c r="I4061" s="38" t="n">
        <v>604.2334594602274</v>
      </c>
      <c r="J4061" s="38" t="n">
        <v>4012.68388558375</v>
      </c>
      <c r="K4061" s="38" t="n">
        <v>3342.592592592593</v>
      </c>
      <c r="L4061" s="38" t="n">
        <v>150</v>
      </c>
      <c r="M4061" s="38">
        <f>I4061+J4061+K4061+L4061</f>
        <v/>
      </c>
      <c r="N4061" s="38">
        <f>M4061*'Dashboard &amp; Optimisation'!$B$18/('Dashboard &amp; Optimisation'!$B$16/3.6)</f>
        <v/>
      </c>
      <c r="O4061" s="38" t="n">
        <v>780.7240961246349</v>
      </c>
      <c r="P4061" s="39" t="n">
        <v>0.2954143944438517</v>
      </c>
      <c r="Q4061" s="40" t="n">
        <v>8.628588566036731</v>
      </c>
      <c r="R4061" s="38" t="n">
        <v>700.092514803213</v>
      </c>
      <c r="S4061" s="38">
        <f>R4061*IF(A4061=4, 2.0, 3.0)</f>
        <v/>
      </c>
      <c r="T4061" s="37">
        <f>'Dashboard &amp; Optimisation'!$B$18*U4061</f>
        <v/>
      </c>
      <c r="U4061" s="26">
        <f>MIN(1, S4061/M4061)</f>
        <v/>
      </c>
      <c r="V4061" s="26">
        <f>N4061/(N4061+O4061)</f>
        <v/>
      </c>
      <c r="W4061" s="26">
        <f>U4061*V4061</f>
        <v/>
      </c>
      <c r="X4061" s="39">
        <f>T4061/N4061</f>
        <v/>
      </c>
      <c r="Y4061" s="41">
        <f>IF(W4061=MAXIFS(W$2:W$7201, A$2:A$7201, A4061, B$2:B$7201, B4061), "OPTIMAL", "")</f>
        <v/>
      </c>
    </row>
    <row r="4062" ht="20" customHeight="1">
      <c r="A4062" s="28" t="n">
        <v>-18</v>
      </c>
      <c r="B4062" s="28" t="n">
        <v>25</v>
      </c>
      <c r="C4062" s="29" t="n">
        <v>105</v>
      </c>
      <c r="D4062" s="29" t="n">
        <v>3</v>
      </c>
      <c r="E4062" s="30" t="n">
        <v>4</v>
      </c>
      <c r="F4062" s="29" t="n">
        <v>2</v>
      </c>
      <c r="G4062" s="28" t="n">
        <v>150</v>
      </c>
      <c r="H4062" s="30" t="inlineStr">
        <is>
          <t>ON</t>
        </is>
      </c>
      <c r="I4062" s="31" t="n">
        <v>604.2334594602274</v>
      </c>
      <c r="J4062" s="31" t="n">
        <v>4012.68388558375</v>
      </c>
      <c r="K4062" s="31" t="n">
        <v>3342.592592592593</v>
      </c>
      <c r="L4062" s="31" t="n">
        <v>150</v>
      </c>
      <c r="M4062" s="31">
        <f>I4062+J4062+K4062+L4062</f>
        <v/>
      </c>
      <c r="N4062" s="31">
        <f>M4062*'Dashboard &amp; Optimisation'!$B$18/('Dashboard &amp; Optimisation'!$B$16/3.6)</f>
        <v/>
      </c>
      <c r="O4062" s="31" t="n">
        <v>780.7240961246349</v>
      </c>
      <c r="P4062" s="32" t="n">
        <v>0.06985754580913485</v>
      </c>
      <c r="Q4062" s="33" t="n">
        <v>8.628588566036731</v>
      </c>
      <c r="R4062" s="31" t="n">
        <v>2960.559291337432</v>
      </c>
      <c r="S4062" s="31">
        <f>R4062*IF(A4062=4, 2.0, 3.0)</f>
        <v/>
      </c>
      <c r="T4062" s="29">
        <f>'Dashboard &amp; Optimisation'!$B$18*U4062</f>
        <v/>
      </c>
      <c r="U4062" s="34">
        <f>MIN(1, S4062/M4062)</f>
        <v/>
      </c>
      <c r="V4062" s="34">
        <f>N4062/(N4062+O4062)</f>
        <v/>
      </c>
      <c r="W4062" s="34">
        <f>U4062*V4062</f>
        <v/>
      </c>
      <c r="X4062" s="32">
        <f>T4062/N4062</f>
        <v/>
      </c>
      <c r="Y4062" s="35">
        <f>IF(W4062=MAXIFS(W$2:W$7201, A$2:A$7201, A4062, B$2:B$7201, B4062), "OPTIMAL", "")</f>
        <v/>
      </c>
    </row>
    <row r="4063" ht="20" customHeight="1">
      <c r="A4063" s="36" t="n">
        <v>-18</v>
      </c>
      <c r="B4063" s="36" t="n">
        <v>25</v>
      </c>
      <c r="C4063" s="37" t="n">
        <v>105</v>
      </c>
      <c r="D4063" s="37" t="n">
        <v>3</v>
      </c>
      <c r="E4063" s="6" t="n">
        <v>4</v>
      </c>
      <c r="F4063" s="37" t="n">
        <v>2</v>
      </c>
      <c r="G4063" s="36" t="n">
        <v>150</v>
      </c>
      <c r="H4063" s="6" t="inlineStr">
        <is>
          <t>OFF</t>
        </is>
      </c>
      <c r="I4063" s="38" t="n">
        <v>604.2334594602274</v>
      </c>
      <c r="J4063" s="38" t="n">
        <v>4012.68388558375</v>
      </c>
      <c r="K4063" s="38" t="n">
        <v>3342.592592592593</v>
      </c>
      <c r="L4063" s="38" t="n">
        <v>150</v>
      </c>
      <c r="M4063" s="38">
        <f>I4063+J4063+K4063+L4063</f>
        <v/>
      </c>
      <c r="N4063" s="38">
        <f>M4063*'Dashboard &amp; Optimisation'!$B$18/('Dashboard &amp; Optimisation'!$B$16/3.6)</f>
        <v/>
      </c>
      <c r="O4063" s="38" t="n">
        <v>780.7240961246349</v>
      </c>
      <c r="P4063" s="39" t="n">
        <v>0.2961722751252417</v>
      </c>
      <c r="Q4063" s="40" t="n">
        <v>8.628588566036731</v>
      </c>
      <c r="R4063" s="38" t="n">
        <v>698.3010351924671</v>
      </c>
      <c r="S4063" s="38">
        <f>R4063*IF(A4063=4, 2.0, 3.0)</f>
        <v/>
      </c>
      <c r="T4063" s="37">
        <f>'Dashboard &amp; Optimisation'!$B$18*U4063</f>
        <v/>
      </c>
      <c r="U4063" s="26">
        <f>MIN(1, S4063/M4063)</f>
        <v/>
      </c>
      <c r="V4063" s="26">
        <f>N4063/(N4063+O4063)</f>
        <v/>
      </c>
      <c r="W4063" s="26">
        <f>U4063*V4063</f>
        <v/>
      </c>
      <c r="X4063" s="39">
        <f>T4063/N4063</f>
        <v/>
      </c>
      <c r="Y4063" s="41">
        <f>IF(W4063=MAXIFS(W$2:W$7201, A$2:A$7201, A4063, B$2:B$7201, B4063), "OPTIMAL", "")</f>
        <v/>
      </c>
    </row>
    <row r="4064" ht="20" customHeight="1">
      <c r="A4064" s="28" t="n">
        <v>-18</v>
      </c>
      <c r="B4064" s="28" t="n">
        <v>25</v>
      </c>
      <c r="C4064" s="29" t="n">
        <v>105</v>
      </c>
      <c r="D4064" s="29" t="n">
        <v>3</v>
      </c>
      <c r="E4064" s="30" t="n">
        <v>4</v>
      </c>
      <c r="F4064" s="29" t="n">
        <v>2</v>
      </c>
      <c r="G4064" s="28" t="n">
        <v>200</v>
      </c>
      <c r="H4064" s="30" t="inlineStr">
        <is>
          <t>ON</t>
        </is>
      </c>
      <c r="I4064" s="31" t="n">
        <v>604.2334594602274</v>
      </c>
      <c r="J4064" s="31" t="n">
        <v>4012.68388558375</v>
      </c>
      <c r="K4064" s="31" t="n">
        <v>3342.592592592593</v>
      </c>
      <c r="L4064" s="31" t="n">
        <v>150</v>
      </c>
      <c r="M4064" s="31">
        <f>I4064+J4064+K4064+L4064</f>
        <v/>
      </c>
      <c r="N4064" s="31">
        <f>M4064*'Dashboard &amp; Optimisation'!$B$18/('Dashboard &amp; Optimisation'!$B$16/3.6)</f>
        <v/>
      </c>
      <c r="O4064" s="31" t="n">
        <v>780.7240961246349</v>
      </c>
      <c r="P4064" s="32" t="n">
        <v>0.07061542649052484</v>
      </c>
      <c r="Q4064" s="33" t="n">
        <v>8.628588566036731</v>
      </c>
      <c r="R4064" s="31" t="n">
        <v>2928.785062892953</v>
      </c>
      <c r="S4064" s="31">
        <f>R4064*IF(A4064=4, 2.0, 3.0)</f>
        <v/>
      </c>
      <c r="T4064" s="29">
        <f>'Dashboard &amp; Optimisation'!$B$18*U4064</f>
        <v/>
      </c>
      <c r="U4064" s="34">
        <f>MIN(1, S4064/M4064)</f>
        <v/>
      </c>
      <c r="V4064" s="34">
        <f>N4064/(N4064+O4064)</f>
        <v/>
      </c>
      <c r="W4064" s="34">
        <f>U4064*V4064</f>
        <v/>
      </c>
      <c r="X4064" s="32">
        <f>T4064/N4064</f>
        <v/>
      </c>
      <c r="Y4064" s="35">
        <f>IF(W4064=MAXIFS(W$2:W$7201, A$2:A$7201, A4064, B$2:B$7201, B4064), "OPTIMAL", "")</f>
        <v/>
      </c>
    </row>
    <row r="4065" ht="20" customHeight="1">
      <c r="A4065" s="36" t="n">
        <v>-18</v>
      </c>
      <c r="B4065" s="36" t="n">
        <v>25</v>
      </c>
      <c r="C4065" s="37" t="n">
        <v>105</v>
      </c>
      <c r="D4065" s="37" t="n">
        <v>3</v>
      </c>
      <c r="E4065" s="6" t="n">
        <v>4</v>
      </c>
      <c r="F4065" s="37" t="n">
        <v>2</v>
      </c>
      <c r="G4065" s="36" t="n">
        <v>200</v>
      </c>
      <c r="H4065" s="6" t="inlineStr">
        <is>
          <t>OFF</t>
        </is>
      </c>
      <c r="I4065" s="38" t="n">
        <v>604.2334594602274</v>
      </c>
      <c r="J4065" s="38" t="n">
        <v>4012.68388558375</v>
      </c>
      <c r="K4065" s="38" t="n">
        <v>3342.592592592593</v>
      </c>
      <c r="L4065" s="38" t="n">
        <v>150</v>
      </c>
      <c r="M4065" s="38">
        <f>I4065+J4065+K4065+L4065</f>
        <v/>
      </c>
      <c r="N4065" s="38">
        <f>M4065*'Dashboard &amp; Optimisation'!$B$18/('Dashboard &amp; Optimisation'!$B$16/3.6)</f>
        <v/>
      </c>
      <c r="O4065" s="38" t="n">
        <v>780.7240961246349</v>
      </c>
      <c r="P4065" s="39" t="n">
        <v>0.2969301558066317</v>
      </c>
      <c r="Q4065" s="40" t="n">
        <v>8.628588566036731</v>
      </c>
      <c r="R4065" s="38" t="n">
        <v>696.5187006804022</v>
      </c>
      <c r="S4065" s="38">
        <f>R4065*IF(A4065=4, 2.0, 3.0)</f>
        <v/>
      </c>
      <c r="T4065" s="37">
        <f>'Dashboard &amp; Optimisation'!$B$18*U4065</f>
        <v/>
      </c>
      <c r="U4065" s="26">
        <f>MIN(1, S4065/M4065)</f>
        <v/>
      </c>
      <c r="V4065" s="26">
        <f>N4065/(N4065+O4065)</f>
        <v/>
      </c>
      <c r="W4065" s="26">
        <f>U4065*V4065</f>
        <v/>
      </c>
      <c r="X4065" s="39">
        <f>T4065/N4065</f>
        <v/>
      </c>
      <c r="Y4065" s="41">
        <f>IF(W4065=MAXIFS(W$2:W$7201, A$2:A$7201, A4065, B$2:B$7201, B4065), "OPTIMAL", "")</f>
        <v/>
      </c>
    </row>
    <row r="4066" ht="20" customHeight="1">
      <c r="A4066" s="28" t="n">
        <v>-18</v>
      </c>
      <c r="B4066" s="28" t="n">
        <v>25</v>
      </c>
      <c r="C4066" s="29" t="n">
        <v>105</v>
      </c>
      <c r="D4066" s="29" t="n">
        <v>3</v>
      </c>
      <c r="E4066" s="30" t="n">
        <v>8</v>
      </c>
      <c r="F4066" s="29" t="n">
        <v>1.5</v>
      </c>
      <c r="G4066" s="28" t="n">
        <v>50</v>
      </c>
      <c r="H4066" s="30" t="inlineStr">
        <is>
          <t>ON</t>
        </is>
      </c>
      <c r="I4066" s="31" t="n">
        <v>604.2334594602274</v>
      </c>
      <c r="J4066" s="31" t="n">
        <v>4012.68388558375</v>
      </c>
      <c r="K4066" s="31" t="n">
        <v>3342.592592592593</v>
      </c>
      <c r="L4066" s="31" t="n">
        <v>150</v>
      </c>
      <c r="M4066" s="31">
        <f>I4066+J4066+K4066+L4066</f>
        <v/>
      </c>
      <c r="N4066" s="31">
        <f>M4066*'Dashboard &amp; Optimisation'!$B$18/('Dashboard &amp; Optimisation'!$B$16/3.6)</f>
        <v/>
      </c>
      <c r="O4066" s="31" t="n">
        <v>922.4773169416992</v>
      </c>
      <c r="P4066" s="32" t="n">
        <v>0.05369970101510495</v>
      </c>
      <c r="Q4066" s="33" t="n">
        <v>12.84288284905509</v>
      </c>
      <c r="R4066" s="31" t="n">
        <v>3935.836117716218</v>
      </c>
      <c r="S4066" s="31">
        <f>R4066*IF(A4066=4, 2.0, 3.0)</f>
        <v/>
      </c>
      <c r="T4066" s="29">
        <f>'Dashboard &amp; Optimisation'!$B$18*U4066</f>
        <v/>
      </c>
      <c r="U4066" s="34">
        <f>MIN(1, S4066/M4066)</f>
        <v/>
      </c>
      <c r="V4066" s="34">
        <f>N4066/(N4066+O4066)</f>
        <v/>
      </c>
      <c r="W4066" s="34">
        <f>U4066*V4066</f>
        <v/>
      </c>
      <c r="X4066" s="32">
        <f>T4066/N4066</f>
        <v/>
      </c>
      <c r="Y4066" s="35">
        <f>IF(W4066=MAXIFS(W$2:W$7201, A$2:A$7201, A4066, B$2:B$7201, B4066), "OPTIMAL", "")</f>
        <v/>
      </c>
    </row>
    <row r="4067" ht="20" customHeight="1">
      <c r="A4067" s="36" t="n">
        <v>-18</v>
      </c>
      <c r="B4067" s="36" t="n">
        <v>25</v>
      </c>
      <c r="C4067" s="37" t="n">
        <v>105</v>
      </c>
      <c r="D4067" s="37" t="n">
        <v>3</v>
      </c>
      <c r="E4067" s="6" t="n">
        <v>8</v>
      </c>
      <c r="F4067" s="37" t="n">
        <v>1.5</v>
      </c>
      <c r="G4067" s="36" t="n">
        <v>50</v>
      </c>
      <c r="H4067" s="6" t="inlineStr">
        <is>
          <t>OFF</t>
        </is>
      </c>
      <c r="I4067" s="38" t="n">
        <v>604.2334594602274</v>
      </c>
      <c r="J4067" s="38" t="n">
        <v>4012.68388558375</v>
      </c>
      <c r="K4067" s="38" t="n">
        <v>3342.592592592593</v>
      </c>
      <c r="L4067" s="38" t="n">
        <v>150</v>
      </c>
      <c r="M4067" s="38">
        <f>I4067+J4067+K4067+L4067</f>
        <v/>
      </c>
      <c r="N4067" s="38">
        <f>M4067*'Dashboard &amp; Optimisation'!$B$18/('Dashboard &amp; Optimisation'!$B$16/3.6)</f>
        <v/>
      </c>
      <c r="O4067" s="38" t="n">
        <v>922.4773169416992</v>
      </c>
      <c r="P4067" s="39" t="n">
        <v>0.2329582603077311</v>
      </c>
      <c r="Q4067" s="40" t="n">
        <v>12.84288284905509</v>
      </c>
      <c r="R4067" s="38" t="n">
        <v>907.2579031394761</v>
      </c>
      <c r="S4067" s="38">
        <f>R4067*IF(A4067=4, 2.0, 3.0)</f>
        <v/>
      </c>
      <c r="T4067" s="37">
        <f>'Dashboard &amp; Optimisation'!$B$18*U4067</f>
        <v/>
      </c>
      <c r="U4067" s="26">
        <f>MIN(1, S4067/M4067)</f>
        <v/>
      </c>
      <c r="V4067" s="26">
        <f>N4067/(N4067+O4067)</f>
        <v/>
      </c>
      <c r="W4067" s="26">
        <f>U4067*V4067</f>
        <v/>
      </c>
      <c r="X4067" s="39">
        <f>T4067/N4067</f>
        <v/>
      </c>
      <c r="Y4067" s="41">
        <f>IF(W4067=MAXIFS(W$2:W$7201, A$2:A$7201, A4067, B$2:B$7201, B4067), "OPTIMAL", "")</f>
        <v/>
      </c>
    </row>
    <row r="4068" ht="20" customHeight="1">
      <c r="A4068" s="28" t="n">
        <v>-18</v>
      </c>
      <c r="B4068" s="28" t="n">
        <v>25</v>
      </c>
      <c r="C4068" s="29" t="n">
        <v>105</v>
      </c>
      <c r="D4068" s="29" t="n">
        <v>3</v>
      </c>
      <c r="E4068" s="30" t="n">
        <v>8</v>
      </c>
      <c r="F4068" s="29" t="n">
        <v>1.5</v>
      </c>
      <c r="G4068" s="28" t="n">
        <v>100</v>
      </c>
      <c r="H4068" s="30" t="inlineStr">
        <is>
          <t>ON</t>
        </is>
      </c>
      <c r="I4068" s="31" t="n">
        <v>604.2334594602274</v>
      </c>
      <c r="J4068" s="31" t="n">
        <v>4012.68388558375</v>
      </c>
      <c r="K4068" s="31" t="n">
        <v>3342.592592592593</v>
      </c>
      <c r="L4068" s="31" t="n">
        <v>150</v>
      </c>
      <c r="M4068" s="31">
        <f>I4068+J4068+K4068+L4068</f>
        <v/>
      </c>
      <c r="N4068" s="31">
        <f>M4068*'Dashboard &amp; Optimisation'!$B$18/('Dashboard &amp; Optimisation'!$B$16/3.6)</f>
        <v/>
      </c>
      <c r="O4068" s="31" t="n">
        <v>922.4773169416992</v>
      </c>
      <c r="P4068" s="32" t="n">
        <v>0.05445758169649494</v>
      </c>
      <c r="Q4068" s="33" t="n">
        <v>12.84288284905509</v>
      </c>
      <c r="R4068" s="31" t="n">
        <v>3881.061482746959</v>
      </c>
      <c r="S4068" s="31">
        <f>R4068*IF(A4068=4, 2.0, 3.0)</f>
        <v/>
      </c>
      <c r="T4068" s="29">
        <f>'Dashboard &amp; Optimisation'!$B$18*U4068</f>
        <v/>
      </c>
      <c r="U4068" s="34">
        <f>MIN(1, S4068/M4068)</f>
        <v/>
      </c>
      <c r="V4068" s="34">
        <f>N4068/(N4068+O4068)</f>
        <v/>
      </c>
      <c r="W4068" s="34">
        <f>U4068*V4068</f>
        <v/>
      </c>
      <c r="X4068" s="32">
        <f>T4068/N4068</f>
        <v/>
      </c>
      <c r="Y4068" s="35">
        <f>IF(W4068=MAXIFS(W$2:W$7201, A$2:A$7201, A4068, B$2:B$7201, B4068), "OPTIMAL", "")</f>
        <v/>
      </c>
    </row>
    <row r="4069" ht="20" customHeight="1">
      <c r="A4069" s="36" t="n">
        <v>-18</v>
      </c>
      <c r="B4069" s="36" t="n">
        <v>25</v>
      </c>
      <c r="C4069" s="37" t="n">
        <v>105</v>
      </c>
      <c r="D4069" s="37" t="n">
        <v>3</v>
      </c>
      <c r="E4069" s="6" t="n">
        <v>8</v>
      </c>
      <c r="F4069" s="37" t="n">
        <v>1.5</v>
      </c>
      <c r="G4069" s="36" t="n">
        <v>100</v>
      </c>
      <c r="H4069" s="6" t="inlineStr">
        <is>
          <t>OFF</t>
        </is>
      </c>
      <c r="I4069" s="38" t="n">
        <v>604.2334594602274</v>
      </c>
      <c r="J4069" s="38" t="n">
        <v>4012.68388558375</v>
      </c>
      <c r="K4069" s="38" t="n">
        <v>3342.592592592593</v>
      </c>
      <c r="L4069" s="38" t="n">
        <v>150</v>
      </c>
      <c r="M4069" s="38">
        <f>I4069+J4069+K4069+L4069</f>
        <v/>
      </c>
      <c r="N4069" s="38">
        <f>M4069*'Dashboard &amp; Optimisation'!$B$18/('Dashboard &amp; Optimisation'!$B$16/3.6)</f>
        <v/>
      </c>
      <c r="O4069" s="38" t="n">
        <v>922.4773169416992</v>
      </c>
      <c r="P4069" s="39" t="n">
        <v>0.233716140989121</v>
      </c>
      <c r="Q4069" s="40" t="n">
        <v>12.84288284905509</v>
      </c>
      <c r="R4069" s="38" t="n">
        <v>904.3159016374926</v>
      </c>
      <c r="S4069" s="38">
        <f>R4069*IF(A4069=4, 2.0, 3.0)</f>
        <v/>
      </c>
      <c r="T4069" s="37">
        <f>'Dashboard &amp; Optimisation'!$B$18*U4069</f>
        <v/>
      </c>
      <c r="U4069" s="26">
        <f>MIN(1, S4069/M4069)</f>
        <v/>
      </c>
      <c r="V4069" s="26">
        <f>N4069/(N4069+O4069)</f>
        <v/>
      </c>
      <c r="W4069" s="26">
        <f>U4069*V4069</f>
        <v/>
      </c>
      <c r="X4069" s="39">
        <f>T4069/N4069</f>
        <v/>
      </c>
      <c r="Y4069" s="41">
        <f>IF(W4069=MAXIFS(W$2:W$7201, A$2:A$7201, A4069, B$2:B$7201, B4069), "OPTIMAL", "")</f>
        <v/>
      </c>
    </row>
    <row r="4070" ht="20" customHeight="1">
      <c r="A4070" s="28" t="n">
        <v>-18</v>
      </c>
      <c r="B4070" s="28" t="n">
        <v>25</v>
      </c>
      <c r="C4070" s="29" t="n">
        <v>105</v>
      </c>
      <c r="D4070" s="29" t="n">
        <v>3</v>
      </c>
      <c r="E4070" s="30" t="n">
        <v>8</v>
      </c>
      <c r="F4070" s="29" t="n">
        <v>1.5</v>
      </c>
      <c r="G4070" s="28" t="n">
        <v>150</v>
      </c>
      <c r="H4070" s="30" t="inlineStr">
        <is>
          <t>ON</t>
        </is>
      </c>
      <c r="I4070" s="31" t="n">
        <v>604.2334594602274</v>
      </c>
      <c r="J4070" s="31" t="n">
        <v>4012.68388558375</v>
      </c>
      <c r="K4070" s="31" t="n">
        <v>3342.592592592593</v>
      </c>
      <c r="L4070" s="31" t="n">
        <v>150</v>
      </c>
      <c r="M4070" s="31">
        <f>I4070+J4070+K4070+L4070</f>
        <v/>
      </c>
      <c r="N4070" s="31">
        <f>M4070*'Dashboard &amp; Optimisation'!$B$18/('Dashboard &amp; Optimisation'!$B$16/3.6)</f>
        <v/>
      </c>
      <c r="O4070" s="31" t="n">
        <v>922.4773169416992</v>
      </c>
      <c r="P4070" s="32" t="n">
        <v>0.05521546237788491</v>
      </c>
      <c r="Q4070" s="33" t="n">
        <v>12.84288284905509</v>
      </c>
      <c r="R4070" s="31" t="n">
        <v>3827.790507654324</v>
      </c>
      <c r="S4070" s="31">
        <f>R4070*IF(A4070=4, 2.0, 3.0)</f>
        <v/>
      </c>
      <c r="T4070" s="29">
        <f>'Dashboard &amp; Optimisation'!$B$18*U4070</f>
        <v/>
      </c>
      <c r="U4070" s="34">
        <f>MIN(1, S4070/M4070)</f>
        <v/>
      </c>
      <c r="V4070" s="34">
        <f>N4070/(N4070+O4070)</f>
        <v/>
      </c>
      <c r="W4070" s="34">
        <f>U4070*V4070</f>
        <v/>
      </c>
      <c r="X4070" s="32">
        <f>T4070/N4070</f>
        <v/>
      </c>
      <c r="Y4070" s="35">
        <f>IF(W4070=MAXIFS(W$2:W$7201, A$2:A$7201, A4070, B$2:B$7201, B4070), "OPTIMAL", "")</f>
        <v/>
      </c>
    </row>
    <row r="4071" ht="20" customHeight="1">
      <c r="A4071" s="36" t="n">
        <v>-18</v>
      </c>
      <c r="B4071" s="36" t="n">
        <v>25</v>
      </c>
      <c r="C4071" s="37" t="n">
        <v>105</v>
      </c>
      <c r="D4071" s="37" t="n">
        <v>3</v>
      </c>
      <c r="E4071" s="6" t="n">
        <v>8</v>
      </c>
      <c r="F4071" s="37" t="n">
        <v>1.5</v>
      </c>
      <c r="G4071" s="36" t="n">
        <v>150</v>
      </c>
      <c r="H4071" s="6" t="inlineStr">
        <is>
          <t>OFF</t>
        </is>
      </c>
      <c r="I4071" s="38" t="n">
        <v>604.2334594602274</v>
      </c>
      <c r="J4071" s="38" t="n">
        <v>4012.68388558375</v>
      </c>
      <c r="K4071" s="38" t="n">
        <v>3342.592592592593</v>
      </c>
      <c r="L4071" s="38" t="n">
        <v>150</v>
      </c>
      <c r="M4071" s="38">
        <f>I4071+J4071+K4071+L4071</f>
        <v/>
      </c>
      <c r="N4071" s="38">
        <f>M4071*'Dashboard &amp; Optimisation'!$B$18/('Dashboard &amp; Optimisation'!$B$16/3.6)</f>
        <v/>
      </c>
      <c r="O4071" s="38" t="n">
        <v>922.4773169416992</v>
      </c>
      <c r="P4071" s="39" t="n">
        <v>0.234474021670511</v>
      </c>
      <c r="Q4071" s="40" t="n">
        <v>12.84288284905509</v>
      </c>
      <c r="R4071" s="38" t="n">
        <v>901.392918755031</v>
      </c>
      <c r="S4071" s="38">
        <f>R4071*IF(A4071=4, 2.0, 3.0)</f>
        <v/>
      </c>
      <c r="T4071" s="37">
        <f>'Dashboard &amp; Optimisation'!$B$18*U4071</f>
        <v/>
      </c>
      <c r="U4071" s="26">
        <f>MIN(1, S4071/M4071)</f>
        <v/>
      </c>
      <c r="V4071" s="26">
        <f>N4071/(N4071+O4071)</f>
        <v/>
      </c>
      <c r="W4071" s="26">
        <f>U4071*V4071</f>
        <v/>
      </c>
      <c r="X4071" s="39">
        <f>T4071/N4071</f>
        <v/>
      </c>
      <c r="Y4071" s="41">
        <f>IF(W4071=MAXIFS(W$2:W$7201, A$2:A$7201, A4071, B$2:B$7201, B4071), "OPTIMAL", "")</f>
        <v/>
      </c>
    </row>
    <row r="4072" ht="20" customHeight="1">
      <c r="A4072" s="28" t="n">
        <v>-18</v>
      </c>
      <c r="B4072" s="28" t="n">
        <v>25</v>
      </c>
      <c r="C4072" s="29" t="n">
        <v>105</v>
      </c>
      <c r="D4072" s="29" t="n">
        <v>3</v>
      </c>
      <c r="E4072" s="30" t="n">
        <v>8</v>
      </c>
      <c r="F4072" s="29" t="n">
        <v>1.5</v>
      </c>
      <c r="G4072" s="28" t="n">
        <v>200</v>
      </c>
      <c r="H4072" s="30" t="inlineStr">
        <is>
          <t>ON</t>
        </is>
      </c>
      <c r="I4072" s="31" t="n">
        <v>604.2334594602274</v>
      </c>
      <c r="J4072" s="31" t="n">
        <v>4012.68388558375</v>
      </c>
      <c r="K4072" s="31" t="n">
        <v>3342.592592592593</v>
      </c>
      <c r="L4072" s="31" t="n">
        <v>150</v>
      </c>
      <c r="M4072" s="31">
        <f>I4072+J4072+K4072+L4072</f>
        <v/>
      </c>
      <c r="N4072" s="31">
        <f>M4072*'Dashboard &amp; Optimisation'!$B$18/('Dashboard &amp; Optimisation'!$B$16/3.6)</f>
        <v/>
      </c>
      <c r="O4072" s="31" t="n">
        <v>922.4773169416992</v>
      </c>
      <c r="P4072" s="32" t="n">
        <v>0.05597334305927489</v>
      </c>
      <c r="Q4072" s="33" t="n">
        <v>12.84288284905509</v>
      </c>
      <c r="R4072" s="31" t="n">
        <v>3775.962113643857</v>
      </c>
      <c r="S4072" s="31">
        <f>R4072*IF(A4072=4, 2.0, 3.0)</f>
        <v/>
      </c>
      <c r="T4072" s="29">
        <f>'Dashboard &amp; Optimisation'!$B$18*U4072</f>
        <v/>
      </c>
      <c r="U4072" s="34">
        <f>MIN(1, S4072/M4072)</f>
        <v/>
      </c>
      <c r="V4072" s="34">
        <f>N4072/(N4072+O4072)</f>
        <v/>
      </c>
      <c r="W4072" s="34">
        <f>U4072*V4072</f>
        <v/>
      </c>
      <c r="X4072" s="32">
        <f>T4072/N4072</f>
        <v/>
      </c>
      <c r="Y4072" s="35">
        <f>IF(W4072=MAXIFS(W$2:W$7201, A$2:A$7201, A4072, B$2:B$7201, B4072), "OPTIMAL", "")</f>
        <v/>
      </c>
    </row>
    <row r="4073" ht="20" customHeight="1">
      <c r="A4073" s="36" t="n">
        <v>-18</v>
      </c>
      <c r="B4073" s="36" t="n">
        <v>25</v>
      </c>
      <c r="C4073" s="37" t="n">
        <v>105</v>
      </c>
      <c r="D4073" s="37" t="n">
        <v>3</v>
      </c>
      <c r="E4073" s="6" t="n">
        <v>8</v>
      </c>
      <c r="F4073" s="37" t="n">
        <v>1.5</v>
      </c>
      <c r="G4073" s="36" t="n">
        <v>200</v>
      </c>
      <c r="H4073" s="6" t="inlineStr">
        <is>
          <t>OFF</t>
        </is>
      </c>
      <c r="I4073" s="38" t="n">
        <v>604.2334594602274</v>
      </c>
      <c r="J4073" s="38" t="n">
        <v>4012.68388558375</v>
      </c>
      <c r="K4073" s="38" t="n">
        <v>3342.592592592593</v>
      </c>
      <c r="L4073" s="38" t="n">
        <v>150</v>
      </c>
      <c r="M4073" s="38">
        <f>I4073+J4073+K4073+L4073</f>
        <v/>
      </c>
      <c r="N4073" s="38">
        <f>M4073*'Dashboard &amp; Optimisation'!$B$18/('Dashboard &amp; Optimisation'!$B$16/3.6)</f>
        <v/>
      </c>
      <c r="O4073" s="38" t="n">
        <v>922.4773169416992</v>
      </c>
      <c r="P4073" s="39" t="n">
        <v>0.235231902351901</v>
      </c>
      <c r="Q4073" s="40" t="n">
        <v>12.84288284905509</v>
      </c>
      <c r="R4073" s="38" t="n">
        <v>898.4887706669703</v>
      </c>
      <c r="S4073" s="38">
        <f>R4073*IF(A4073=4, 2.0, 3.0)</f>
        <v/>
      </c>
      <c r="T4073" s="37">
        <f>'Dashboard &amp; Optimisation'!$B$18*U4073</f>
        <v/>
      </c>
      <c r="U4073" s="26">
        <f>MIN(1, S4073/M4073)</f>
        <v/>
      </c>
      <c r="V4073" s="26">
        <f>N4073/(N4073+O4073)</f>
        <v/>
      </c>
      <c r="W4073" s="26">
        <f>U4073*V4073</f>
        <v/>
      </c>
      <c r="X4073" s="39">
        <f>T4073/N4073</f>
        <v/>
      </c>
      <c r="Y4073" s="41">
        <f>IF(W4073=MAXIFS(W$2:W$7201, A$2:A$7201, A4073, B$2:B$7201, B4073), "OPTIMAL", "")</f>
        <v/>
      </c>
    </row>
    <row r="4074" ht="20" customHeight="1">
      <c r="A4074" s="28" t="n">
        <v>-18</v>
      </c>
      <c r="B4074" s="28" t="n">
        <v>25</v>
      </c>
      <c r="C4074" s="29" t="n">
        <v>105</v>
      </c>
      <c r="D4074" s="29" t="n">
        <v>3</v>
      </c>
      <c r="E4074" s="30" t="n">
        <v>8</v>
      </c>
      <c r="F4074" s="29" t="n">
        <v>2</v>
      </c>
      <c r="G4074" s="28" t="n">
        <v>50</v>
      </c>
      <c r="H4074" s="30" t="inlineStr">
        <is>
          <t>ON</t>
        </is>
      </c>
      <c r="I4074" s="31" t="n">
        <v>604.2334594602274</v>
      </c>
      <c r="J4074" s="31" t="n">
        <v>4012.68388558375</v>
      </c>
      <c r="K4074" s="31" t="n">
        <v>3342.592592592593</v>
      </c>
      <c r="L4074" s="31" t="n">
        <v>150</v>
      </c>
      <c r="M4074" s="31">
        <f>I4074+J4074+K4074+L4074</f>
        <v/>
      </c>
      <c r="N4074" s="31">
        <f>M4074*'Dashboard &amp; Optimisation'!$B$18/('Dashboard &amp; Optimisation'!$B$16/3.6)</f>
        <v/>
      </c>
      <c r="O4074" s="31" t="n">
        <v>1070.587681691933</v>
      </c>
      <c r="P4074" s="32" t="n">
        <v>0.05240488176863893</v>
      </c>
      <c r="Q4074" s="33" t="n">
        <v>17.05717713207346</v>
      </c>
      <c r="R4074" s="31" t="n">
        <v>4123.517650941762</v>
      </c>
      <c r="S4074" s="31">
        <f>R4074*IF(A4074=4, 2.0, 3.0)</f>
        <v/>
      </c>
      <c r="T4074" s="29">
        <f>'Dashboard &amp; Optimisation'!$B$18*U4074</f>
        <v/>
      </c>
      <c r="U4074" s="34">
        <f>MIN(1, S4074/M4074)</f>
        <v/>
      </c>
      <c r="V4074" s="34">
        <f>N4074/(N4074+O4074)</f>
        <v/>
      </c>
      <c r="W4074" s="34">
        <f>U4074*V4074</f>
        <v/>
      </c>
      <c r="X4074" s="32">
        <f>T4074/N4074</f>
        <v/>
      </c>
      <c r="Y4074" s="35">
        <f>IF(W4074=MAXIFS(W$2:W$7201, A$2:A$7201, A4074, B$2:B$7201, B4074), "OPTIMAL", "")</f>
        <v/>
      </c>
    </row>
    <row r="4075" ht="20" customHeight="1">
      <c r="A4075" s="36" t="n">
        <v>-18</v>
      </c>
      <c r="B4075" s="36" t="n">
        <v>25</v>
      </c>
      <c r="C4075" s="37" t="n">
        <v>105</v>
      </c>
      <c r="D4075" s="37" t="n">
        <v>3</v>
      </c>
      <c r="E4075" s="6" t="n">
        <v>8</v>
      </c>
      <c r="F4075" s="37" t="n">
        <v>2</v>
      </c>
      <c r="G4075" s="36" t="n">
        <v>50</v>
      </c>
      <c r="H4075" s="6" t="inlineStr">
        <is>
          <t>OFF</t>
        </is>
      </c>
      <c r="I4075" s="38" t="n">
        <v>604.2334594602274</v>
      </c>
      <c r="J4075" s="38" t="n">
        <v>4012.68388558375</v>
      </c>
      <c r="K4075" s="38" t="n">
        <v>3342.592592592593</v>
      </c>
      <c r="L4075" s="38" t="n">
        <v>150</v>
      </c>
      <c r="M4075" s="38">
        <f>I4075+J4075+K4075+L4075</f>
        <v/>
      </c>
      <c r="N4075" s="38">
        <f>M4075*'Dashboard &amp; Optimisation'!$B$18/('Dashboard &amp; Optimisation'!$B$16/3.6)</f>
        <v/>
      </c>
      <c r="O4075" s="38" t="n">
        <v>1070.587681691933</v>
      </c>
      <c r="P4075" s="39" t="n">
        <v>0.2329561010628365</v>
      </c>
      <c r="Q4075" s="40" t="n">
        <v>17.05717713207346</v>
      </c>
      <c r="R4075" s="38" t="n">
        <v>927.6101977265275</v>
      </c>
      <c r="S4075" s="38">
        <f>R4075*IF(A4075=4, 2.0, 3.0)</f>
        <v/>
      </c>
      <c r="T4075" s="37">
        <f>'Dashboard &amp; Optimisation'!$B$18*U4075</f>
        <v/>
      </c>
      <c r="U4075" s="26">
        <f>MIN(1, S4075/M4075)</f>
        <v/>
      </c>
      <c r="V4075" s="26">
        <f>N4075/(N4075+O4075)</f>
        <v/>
      </c>
      <c r="W4075" s="26">
        <f>U4075*V4075</f>
        <v/>
      </c>
      <c r="X4075" s="39">
        <f>T4075/N4075</f>
        <v/>
      </c>
      <c r="Y4075" s="41">
        <f>IF(W4075=MAXIFS(W$2:W$7201, A$2:A$7201, A4075, B$2:B$7201, B4075), "OPTIMAL", "")</f>
        <v/>
      </c>
    </row>
    <row r="4076" ht="20" customHeight="1">
      <c r="A4076" s="28" t="n">
        <v>-18</v>
      </c>
      <c r="B4076" s="28" t="n">
        <v>25</v>
      </c>
      <c r="C4076" s="29" t="n">
        <v>105</v>
      </c>
      <c r="D4076" s="29" t="n">
        <v>3</v>
      </c>
      <c r="E4076" s="30" t="n">
        <v>8</v>
      </c>
      <c r="F4076" s="29" t="n">
        <v>2</v>
      </c>
      <c r="G4076" s="28" t="n">
        <v>100</v>
      </c>
      <c r="H4076" s="30" t="inlineStr">
        <is>
          <t>ON</t>
        </is>
      </c>
      <c r="I4076" s="31" t="n">
        <v>604.2334594602274</v>
      </c>
      <c r="J4076" s="31" t="n">
        <v>4012.68388558375</v>
      </c>
      <c r="K4076" s="31" t="n">
        <v>3342.592592592593</v>
      </c>
      <c r="L4076" s="31" t="n">
        <v>150</v>
      </c>
      <c r="M4076" s="31">
        <f>I4076+J4076+K4076+L4076</f>
        <v/>
      </c>
      <c r="N4076" s="31">
        <f>M4076*'Dashboard &amp; Optimisation'!$B$18/('Dashboard &amp; Optimisation'!$B$16/3.6)</f>
        <v/>
      </c>
      <c r="O4076" s="31" t="n">
        <v>1070.587681691933</v>
      </c>
      <c r="P4076" s="32" t="n">
        <v>0.05316276245002891</v>
      </c>
      <c r="Q4076" s="33" t="n">
        <v>17.05717713207346</v>
      </c>
      <c r="R4076" s="31" t="n">
        <v>4064.733377457913</v>
      </c>
      <c r="S4076" s="31">
        <f>R4076*IF(A4076=4, 2.0, 3.0)</f>
        <v/>
      </c>
      <c r="T4076" s="29">
        <f>'Dashboard &amp; Optimisation'!$B$18*U4076</f>
        <v/>
      </c>
      <c r="U4076" s="34">
        <f>MIN(1, S4076/M4076)</f>
        <v/>
      </c>
      <c r="V4076" s="34">
        <f>N4076/(N4076+O4076)</f>
        <v/>
      </c>
      <c r="W4076" s="34">
        <f>U4076*V4076</f>
        <v/>
      </c>
      <c r="X4076" s="32">
        <f>T4076/N4076</f>
        <v/>
      </c>
      <c r="Y4076" s="35">
        <f>IF(W4076=MAXIFS(W$2:W$7201, A$2:A$7201, A4076, B$2:B$7201, B4076), "OPTIMAL", "")</f>
        <v/>
      </c>
    </row>
    <row r="4077" ht="20" customHeight="1">
      <c r="A4077" s="36" t="n">
        <v>-18</v>
      </c>
      <c r="B4077" s="36" t="n">
        <v>25</v>
      </c>
      <c r="C4077" s="37" t="n">
        <v>105</v>
      </c>
      <c r="D4077" s="37" t="n">
        <v>3</v>
      </c>
      <c r="E4077" s="6" t="n">
        <v>8</v>
      </c>
      <c r="F4077" s="37" t="n">
        <v>2</v>
      </c>
      <c r="G4077" s="36" t="n">
        <v>100</v>
      </c>
      <c r="H4077" s="6" t="inlineStr">
        <is>
          <t>OFF</t>
        </is>
      </c>
      <c r="I4077" s="38" t="n">
        <v>604.2334594602274</v>
      </c>
      <c r="J4077" s="38" t="n">
        <v>4012.68388558375</v>
      </c>
      <c r="K4077" s="38" t="n">
        <v>3342.592592592593</v>
      </c>
      <c r="L4077" s="38" t="n">
        <v>150</v>
      </c>
      <c r="M4077" s="38">
        <f>I4077+J4077+K4077+L4077</f>
        <v/>
      </c>
      <c r="N4077" s="38">
        <f>M4077*'Dashboard &amp; Optimisation'!$B$18/('Dashboard &amp; Optimisation'!$B$16/3.6)</f>
        <v/>
      </c>
      <c r="O4077" s="38" t="n">
        <v>1070.587681691933</v>
      </c>
      <c r="P4077" s="39" t="n">
        <v>0.2337139817442265</v>
      </c>
      <c r="Q4077" s="40" t="n">
        <v>17.05717713207346</v>
      </c>
      <c r="R4077" s="38" t="n">
        <v>924.602171234186</v>
      </c>
      <c r="S4077" s="38">
        <f>R4077*IF(A4077=4, 2.0, 3.0)</f>
        <v/>
      </c>
      <c r="T4077" s="37">
        <f>'Dashboard &amp; Optimisation'!$B$18*U4077</f>
        <v/>
      </c>
      <c r="U4077" s="26">
        <f>MIN(1, S4077/M4077)</f>
        <v/>
      </c>
      <c r="V4077" s="26">
        <f>N4077/(N4077+O4077)</f>
        <v/>
      </c>
      <c r="W4077" s="26">
        <f>U4077*V4077</f>
        <v/>
      </c>
      <c r="X4077" s="39">
        <f>T4077/N4077</f>
        <v/>
      </c>
      <c r="Y4077" s="41">
        <f>IF(W4077=MAXIFS(W$2:W$7201, A$2:A$7201, A4077, B$2:B$7201, B4077), "OPTIMAL", "")</f>
        <v/>
      </c>
    </row>
    <row r="4078" ht="20" customHeight="1">
      <c r="A4078" s="28" t="n">
        <v>-18</v>
      </c>
      <c r="B4078" s="28" t="n">
        <v>25</v>
      </c>
      <c r="C4078" s="29" t="n">
        <v>105</v>
      </c>
      <c r="D4078" s="29" t="n">
        <v>3</v>
      </c>
      <c r="E4078" s="30" t="n">
        <v>8</v>
      </c>
      <c r="F4078" s="29" t="n">
        <v>2</v>
      </c>
      <c r="G4078" s="28" t="n">
        <v>150</v>
      </c>
      <c r="H4078" s="30" t="inlineStr">
        <is>
          <t>ON</t>
        </is>
      </c>
      <c r="I4078" s="31" t="n">
        <v>604.2334594602274</v>
      </c>
      <c r="J4078" s="31" t="n">
        <v>4012.68388558375</v>
      </c>
      <c r="K4078" s="31" t="n">
        <v>3342.592592592593</v>
      </c>
      <c r="L4078" s="31" t="n">
        <v>150</v>
      </c>
      <c r="M4078" s="31">
        <f>I4078+J4078+K4078+L4078</f>
        <v/>
      </c>
      <c r="N4078" s="31">
        <f>M4078*'Dashboard &amp; Optimisation'!$B$18/('Dashboard &amp; Optimisation'!$B$16/3.6)</f>
        <v/>
      </c>
      <c r="O4078" s="31" t="n">
        <v>1070.587681691933</v>
      </c>
      <c r="P4078" s="32" t="n">
        <v>0.05392064313141889</v>
      </c>
      <c r="Q4078" s="33" t="n">
        <v>17.05717713207346</v>
      </c>
      <c r="R4078" s="31" t="n">
        <v>4007.60158668405</v>
      </c>
      <c r="S4078" s="31">
        <f>R4078*IF(A4078=4, 2.0, 3.0)</f>
        <v/>
      </c>
      <c r="T4078" s="29">
        <f>'Dashboard &amp; Optimisation'!$B$18*U4078</f>
        <v/>
      </c>
      <c r="U4078" s="34">
        <f>MIN(1, S4078/M4078)</f>
        <v/>
      </c>
      <c r="V4078" s="34">
        <f>N4078/(N4078+O4078)</f>
        <v/>
      </c>
      <c r="W4078" s="34">
        <f>U4078*V4078</f>
        <v/>
      </c>
      <c r="X4078" s="32">
        <f>T4078/N4078</f>
        <v/>
      </c>
      <c r="Y4078" s="35">
        <f>IF(W4078=MAXIFS(W$2:W$7201, A$2:A$7201, A4078, B$2:B$7201, B4078), "OPTIMAL", "")</f>
        <v/>
      </c>
    </row>
    <row r="4079" ht="20" customHeight="1">
      <c r="A4079" s="36" t="n">
        <v>-18</v>
      </c>
      <c r="B4079" s="36" t="n">
        <v>25</v>
      </c>
      <c r="C4079" s="37" t="n">
        <v>105</v>
      </c>
      <c r="D4079" s="37" t="n">
        <v>3</v>
      </c>
      <c r="E4079" s="6" t="n">
        <v>8</v>
      </c>
      <c r="F4079" s="37" t="n">
        <v>2</v>
      </c>
      <c r="G4079" s="36" t="n">
        <v>150</v>
      </c>
      <c r="H4079" s="6" t="inlineStr">
        <is>
          <t>OFF</t>
        </is>
      </c>
      <c r="I4079" s="38" t="n">
        <v>604.2334594602274</v>
      </c>
      <c r="J4079" s="38" t="n">
        <v>4012.68388558375</v>
      </c>
      <c r="K4079" s="38" t="n">
        <v>3342.592592592593</v>
      </c>
      <c r="L4079" s="38" t="n">
        <v>150</v>
      </c>
      <c r="M4079" s="38">
        <f>I4079+J4079+K4079+L4079</f>
        <v/>
      </c>
      <c r="N4079" s="38">
        <f>M4079*'Dashboard &amp; Optimisation'!$B$18/('Dashboard &amp; Optimisation'!$B$16/3.6)</f>
        <v/>
      </c>
      <c r="O4079" s="38" t="n">
        <v>1070.587681691933</v>
      </c>
      <c r="P4079" s="39" t="n">
        <v>0.2344718624256165</v>
      </c>
      <c r="Q4079" s="40" t="n">
        <v>17.05717713207346</v>
      </c>
      <c r="R4079" s="38" t="n">
        <v>921.6135903601295</v>
      </c>
      <c r="S4079" s="38">
        <f>R4079*IF(A4079=4, 2.0, 3.0)</f>
        <v/>
      </c>
      <c r="T4079" s="37">
        <f>'Dashboard &amp; Optimisation'!$B$18*U4079</f>
        <v/>
      </c>
      <c r="U4079" s="26">
        <f>MIN(1, S4079/M4079)</f>
        <v/>
      </c>
      <c r="V4079" s="26">
        <f>N4079/(N4079+O4079)</f>
        <v/>
      </c>
      <c r="W4079" s="26">
        <f>U4079*V4079</f>
        <v/>
      </c>
      <c r="X4079" s="39">
        <f>T4079/N4079</f>
        <v/>
      </c>
      <c r="Y4079" s="41">
        <f>IF(W4079=MAXIFS(W$2:W$7201, A$2:A$7201, A4079, B$2:B$7201, B4079), "OPTIMAL", "")</f>
        <v/>
      </c>
    </row>
    <row r="4080" ht="20" customHeight="1">
      <c r="A4080" s="28" t="n">
        <v>-18</v>
      </c>
      <c r="B4080" s="28" t="n">
        <v>25</v>
      </c>
      <c r="C4080" s="29" t="n">
        <v>105</v>
      </c>
      <c r="D4080" s="29" t="n">
        <v>3</v>
      </c>
      <c r="E4080" s="30" t="n">
        <v>8</v>
      </c>
      <c r="F4080" s="29" t="n">
        <v>2</v>
      </c>
      <c r="G4080" s="28" t="n">
        <v>200</v>
      </c>
      <c r="H4080" s="30" t="inlineStr">
        <is>
          <t>ON</t>
        </is>
      </c>
      <c r="I4080" s="31" t="n">
        <v>604.2334594602274</v>
      </c>
      <c r="J4080" s="31" t="n">
        <v>4012.68388558375</v>
      </c>
      <c r="K4080" s="31" t="n">
        <v>3342.592592592593</v>
      </c>
      <c r="L4080" s="31" t="n">
        <v>150</v>
      </c>
      <c r="M4080" s="31">
        <f>I4080+J4080+K4080+L4080</f>
        <v/>
      </c>
      <c r="N4080" s="31">
        <f>M4080*'Dashboard &amp; Optimisation'!$B$18/('Dashboard &amp; Optimisation'!$B$16/3.6)</f>
        <v/>
      </c>
      <c r="O4080" s="31" t="n">
        <v>1070.587681691933</v>
      </c>
      <c r="P4080" s="32" t="n">
        <v>0.05467852381280887</v>
      </c>
      <c r="Q4080" s="33" t="n">
        <v>17.05717713207346</v>
      </c>
      <c r="R4080" s="31" t="n">
        <v>3952.053565094188</v>
      </c>
      <c r="S4080" s="31">
        <f>R4080*IF(A4080=4, 2.0, 3.0)</f>
        <v/>
      </c>
      <c r="T4080" s="29">
        <f>'Dashboard &amp; Optimisation'!$B$18*U4080</f>
        <v/>
      </c>
      <c r="U4080" s="34">
        <f>MIN(1, S4080/M4080)</f>
        <v/>
      </c>
      <c r="V4080" s="34">
        <f>N4080/(N4080+O4080)</f>
        <v/>
      </c>
      <c r="W4080" s="34">
        <f>U4080*V4080</f>
        <v/>
      </c>
      <c r="X4080" s="32">
        <f>T4080/N4080</f>
        <v/>
      </c>
      <c r="Y4080" s="35">
        <f>IF(W4080=MAXIFS(W$2:W$7201, A$2:A$7201, A4080, B$2:B$7201, B4080), "OPTIMAL", "")</f>
        <v/>
      </c>
    </row>
    <row r="4081" ht="20" customHeight="1">
      <c r="A4081" s="36" t="n">
        <v>-18</v>
      </c>
      <c r="B4081" s="36" t="n">
        <v>25</v>
      </c>
      <c r="C4081" s="37" t="n">
        <v>105</v>
      </c>
      <c r="D4081" s="37" t="n">
        <v>3</v>
      </c>
      <c r="E4081" s="6" t="n">
        <v>8</v>
      </c>
      <c r="F4081" s="37" t="n">
        <v>2</v>
      </c>
      <c r="G4081" s="36" t="n">
        <v>200</v>
      </c>
      <c r="H4081" s="6" t="inlineStr">
        <is>
          <t>OFF</t>
        </is>
      </c>
      <c r="I4081" s="38" t="n">
        <v>604.2334594602274</v>
      </c>
      <c r="J4081" s="38" t="n">
        <v>4012.68388558375</v>
      </c>
      <c r="K4081" s="38" t="n">
        <v>3342.592592592593</v>
      </c>
      <c r="L4081" s="38" t="n">
        <v>150</v>
      </c>
      <c r="M4081" s="38">
        <f>I4081+J4081+K4081+L4081</f>
        <v/>
      </c>
      <c r="N4081" s="38">
        <f>M4081*'Dashboard &amp; Optimisation'!$B$18/('Dashboard &amp; Optimisation'!$B$16/3.6)</f>
        <v/>
      </c>
      <c r="O4081" s="38" t="n">
        <v>1070.587681691933</v>
      </c>
      <c r="P4081" s="39" t="n">
        <v>0.2352297431070065</v>
      </c>
      <c r="Q4081" s="40" t="n">
        <v>17.05717713207346</v>
      </c>
      <c r="R4081" s="38" t="n">
        <v>918.6442671503402</v>
      </c>
      <c r="S4081" s="38">
        <f>R4081*IF(A4081=4, 2.0, 3.0)</f>
        <v/>
      </c>
      <c r="T4081" s="37">
        <f>'Dashboard &amp; Optimisation'!$B$18*U4081</f>
        <v/>
      </c>
      <c r="U4081" s="26">
        <f>MIN(1, S4081/M4081)</f>
        <v/>
      </c>
      <c r="V4081" s="26">
        <f>N4081/(N4081+O4081)</f>
        <v/>
      </c>
      <c r="W4081" s="26">
        <f>U4081*V4081</f>
        <v/>
      </c>
      <c r="X4081" s="39">
        <f>T4081/N4081</f>
        <v/>
      </c>
      <c r="Y4081" s="41">
        <f>IF(W4081=MAXIFS(W$2:W$7201, A$2:A$7201, A4081, B$2:B$7201, B4081), "OPTIMAL", "")</f>
        <v/>
      </c>
    </row>
    <row r="4082" ht="20" customHeight="1">
      <c r="A4082" s="28" t="n">
        <v>-18</v>
      </c>
      <c r="B4082" s="28" t="n">
        <v>25</v>
      </c>
      <c r="C4082" s="29" t="n">
        <v>110</v>
      </c>
      <c r="D4082" s="29" t="n">
        <v>2</v>
      </c>
      <c r="E4082" s="30" t="n">
        <v>0</v>
      </c>
      <c r="F4082" s="29" t="n">
        <v>0</v>
      </c>
      <c r="G4082" s="28" t="n">
        <v>50</v>
      </c>
      <c r="H4082" s="30" t="inlineStr">
        <is>
          <t>ON</t>
        </is>
      </c>
      <c r="I4082" s="31" t="n">
        <v>604.2334594602274</v>
      </c>
      <c r="J4082" s="31" t="n">
        <v>4012.68388558375</v>
      </c>
      <c r="K4082" s="31" t="n">
        <v>3342.592592592593</v>
      </c>
      <c r="L4082" s="31" t="n">
        <v>150</v>
      </c>
      <c r="M4082" s="31">
        <f>I4082+J4082+K4082+L4082</f>
        <v/>
      </c>
      <c r="N4082" s="31">
        <f>M4082*'Dashboard &amp; Optimisation'!$B$18/('Dashboard &amp; Optimisation'!$B$16/3.6)</f>
        <v/>
      </c>
      <c r="O4082" s="31" t="n">
        <v>316.928608171526</v>
      </c>
      <c r="P4082" s="32" t="n">
        <v>0.4724295659273518</v>
      </c>
      <c r="Q4082" s="33" t="n">
        <v>0.2</v>
      </c>
      <c r="R4082" s="31" t="n">
        <v>366.1482698024195</v>
      </c>
      <c r="S4082" s="31">
        <f>R4082*IF(A4082=4, 2.0, 3.0)</f>
        <v/>
      </c>
      <c r="T4082" s="29">
        <f>'Dashboard &amp; Optimisation'!$B$18*U4082</f>
        <v/>
      </c>
      <c r="U4082" s="34">
        <f>MIN(1, S4082/M4082)</f>
        <v/>
      </c>
      <c r="V4082" s="34">
        <f>N4082/(N4082+O4082)</f>
        <v/>
      </c>
      <c r="W4082" s="34">
        <f>U4082*V4082</f>
        <v/>
      </c>
      <c r="X4082" s="32">
        <f>T4082/N4082</f>
        <v/>
      </c>
      <c r="Y4082" s="35">
        <f>IF(W4082=MAXIFS(W$2:W$7201, A$2:A$7201, A4082, B$2:B$7201, B4082), "OPTIMAL", "")</f>
        <v/>
      </c>
    </row>
    <row r="4083" ht="20" customHeight="1">
      <c r="A4083" s="36" t="n">
        <v>-18</v>
      </c>
      <c r="B4083" s="36" t="n">
        <v>25</v>
      </c>
      <c r="C4083" s="37" t="n">
        <v>110</v>
      </c>
      <c r="D4083" s="37" t="n">
        <v>2</v>
      </c>
      <c r="E4083" s="6" t="n">
        <v>0</v>
      </c>
      <c r="F4083" s="37" t="n">
        <v>0</v>
      </c>
      <c r="G4083" s="36" t="n">
        <v>50</v>
      </c>
      <c r="H4083" s="6" t="inlineStr">
        <is>
          <t>OFF</t>
        </is>
      </c>
      <c r="I4083" s="38" t="n">
        <v>604.2334594602274</v>
      </c>
      <c r="J4083" s="38" t="n">
        <v>4012.68388558375</v>
      </c>
      <c r="K4083" s="38" t="n">
        <v>3342.592592592593</v>
      </c>
      <c r="L4083" s="38" t="n">
        <v>150</v>
      </c>
      <c r="M4083" s="38">
        <f>I4083+J4083+K4083+L4083</f>
        <v/>
      </c>
      <c r="N4083" s="38">
        <f>M4083*'Dashboard &amp; Optimisation'!$B$18/('Dashboard &amp; Optimisation'!$B$16/3.6)</f>
        <v/>
      </c>
      <c r="O4083" s="38" t="n">
        <v>316.928608171526</v>
      </c>
      <c r="P4083" s="39" t="n">
        <v>0.7618021897307978</v>
      </c>
      <c r="Q4083" s="40" t="n">
        <v>0.2</v>
      </c>
      <c r="R4083" s="38" t="n">
        <v>227.0658584335844</v>
      </c>
      <c r="S4083" s="38">
        <f>R4083*IF(A4083=4, 2.0, 3.0)</f>
        <v/>
      </c>
      <c r="T4083" s="37">
        <f>'Dashboard &amp; Optimisation'!$B$18*U4083</f>
        <v/>
      </c>
      <c r="U4083" s="26">
        <f>MIN(1, S4083/M4083)</f>
        <v/>
      </c>
      <c r="V4083" s="26">
        <f>N4083/(N4083+O4083)</f>
        <v/>
      </c>
      <c r="W4083" s="26">
        <f>U4083*V4083</f>
        <v/>
      </c>
      <c r="X4083" s="39">
        <f>T4083/N4083</f>
        <v/>
      </c>
      <c r="Y4083" s="41">
        <f>IF(W4083=MAXIFS(W$2:W$7201, A$2:A$7201, A4083, B$2:B$7201, B4083), "OPTIMAL", "")</f>
        <v/>
      </c>
    </row>
    <row r="4084" ht="20" customHeight="1">
      <c r="A4084" s="28" t="n">
        <v>-18</v>
      </c>
      <c r="B4084" s="28" t="n">
        <v>25</v>
      </c>
      <c r="C4084" s="29" t="n">
        <v>110</v>
      </c>
      <c r="D4084" s="29" t="n">
        <v>2</v>
      </c>
      <c r="E4084" s="30" t="n">
        <v>0</v>
      </c>
      <c r="F4084" s="29" t="n">
        <v>0</v>
      </c>
      <c r="G4084" s="28" t="n">
        <v>100</v>
      </c>
      <c r="H4084" s="30" t="inlineStr">
        <is>
          <t>ON</t>
        </is>
      </c>
      <c r="I4084" s="31" t="n">
        <v>604.2334594602274</v>
      </c>
      <c r="J4084" s="31" t="n">
        <v>4012.68388558375</v>
      </c>
      <c r="K4084" s="31" t="n">
        <v>3342.592592592593</v>
      </c>
      <c r="L4084" s="31" t="n">
        <v>150</v>
      </c>
      <c r="M4084" s="31">
        <f>I4084+J4084+K4084+L4084</f>
        <v/>
      </c>
      <c r="N4084" s="31">
        <f>M4084*'Dashboard &amp; Optimisation'!$B$18/('Dashboard &amp; Optimisation'!$B$16/3.6)</f>
        <v/>
      </c>
      <c r="O4084" s="31" t="n">
        <v>316.928608171526</v>
      </c>
      <c r="P4084" s="32" t="n">
        <v>0.4731529974868604</v>
      </c>
      <c r="Q4084" s="33" t="n">
        <v>0.2</v>
      </c>
      <c r="R4084" s="31" t="n">
        <v>365.5884440901416</v>
      </c>
      <c r="S4084" s="31">
        <f>R4084*IF(A4084=4, 2.0, 3.0)</f>
        <v/>
      </c>
      <c r="T4084" s="29">
        <f>'Dashboard &amp; Optimisation'!$B$18*U4084</f>
        <v/>
      </c>
      <c r="U4084" s="34">
        <f>MIN(1, S4084/M4084)</f>
        <v/>
      </c>
      <c r="V4084" s="34">
        <f>N4084/(N4084+O4084)</f>
        <v/>
      </c>
      <c r="W4084" s="34">
        <f>U4084*V4084</f>
        <v/>
      </c>
      <c r="X4084" s="32">
        <f>T4084/N4084</f>
        <v/>
      </c>
      <c r="Y4084" s="35">
        <f>IF(W4084=MAXIFS(W$2:W$7201, A$2:A$7201, A4084, B$2:B$7201, B4084), "OPTIMAL", "")</f>
        <v/>
      </c>
    </row>
    <row r="4085" ht="20" customHeight="1">
      <c r="A4085" s="36" t="n">
        <v>-18</v>
      </c>
      <c r="B4085" s="36" t="n">
        <v>25</v>
      </c>
      <c r="C4085" s="37" t="n">
        <v>110</v>
      </c>
      <c r="D4085" s="37" t="n">
        <v>2</v>
      </c>
      <c r="E4085" s="6" t="n">
        <v>0</v>
      </c>
      <c r="F4085" s="37" t="n">
        <v>0</v>
      </c>
      <c r="G4085" s="36" t="n">
        <v>100</v>
      </c>
      <c r="H4085" s="6" t="inlineStr">
        <is>
          <t>OFF</t>
        </is>
      </c>
      <c r="I4085" s="38" t="n">
        <v>604.2334594602274</v>
      </c>
      <c r="J4085" s="38" t="n">
        <v>4012.68388558375</v>
      </c>
      <c r="K4085" s="38" t="n">
        <v>3342.592592592593</v>
      </c>
      <c r="L4085" s="38" t="n">
        <v>150</v>
      </c>
      <c r="M4085" s="38">
        <f>I4085+J4085+K4085+L4085</f>
        <v/>
      </c>
      <c r="N4085" s="38">
        <f>M4085*'Dashboard &amp; Optimisation'!$B$18/('Dashboard &amp; Optimisation'!$B$16/3.6)</f>
        <v/>
      </c>
      <c r="O4085" s="38" t="n">
        <v>316.928608171526</v>
      </c>
      <c r="P4085" s="39" t="n">
        <v>0.7625256212903064</v>
      </c>
      <c r="Q4085" s="40" t="n">
        <v>0.2</v>
      </c>
      <c r="R4085" s="38" t="n">
        <v>226.8504340550569</v>
      </c>
      <c r="S4085" s="38">
        <f>R4085*IF(A4085=4, 2.0, 3.0)</f>
        <v/>
      </c>
      <c r="T4085" s="37">
        <f>'Dashboard &amp; Optimisation'!$B$18*U4085</f>
        <v/>
      </c>
      <c r="U4085" s="26">
        <f>MIN(1, S4085/M4085)</f>
        <v/>
      </c>
      <c r="V4085" s="26">
        <f>N4085/(N4085+O4085)</f>
        <v/>
      </c>
      <c r="W4085" s="26">
        <f>U4085*V4085</f>
        <v/>
      </c>
      <c r="X4085" s="39">
        <f>T4085/N4085</f>
        <v/>
      </c>
      <c r="Y4085" s="41">
        <f>IF(W4085=MAXIFS(W$2:W$7201, A$2:A$7201, A4085, B$2:B$7201, B4085), "OPTIMAL", "")</f>
        <v/>
      </c>
    </row>
    <row r="4086" ht="20" customHeight="1">
      <c r="A4086" s="28" t="n">
        <v>-18</v>
      </c>
      <c r="B4086" s="28" t="n">
        <v>25</v>
      </c>
      <c r="C4086" s="29" t="n">
        <v>110</v>
      </c>
      <c r="D4086" s="29" t="n">
        <v>2</v>
      </c>
      <c r="E4086" s="30" t="n">
        <v>0</v>
      </c>
      <c r="F4086" s="29" t="n">
        <v>0</v>
      </c>
      <c r="G4086" s="28" t="n">
        <v>150</v>
      </c>
      <c r="H4086" s="30" t="inlineStr">
        <is>
          <t>ON</t>
        </is>
      </c>
      <c r="I4086" s="31" t="n">
        <v>604.2334594602274</v>
      </c>
      <c r="J4086" s="31" t="n">
        <v>4012.68388558375</v>
      </c>
      <c r="K4086" s="31" t="n">
        <v>3342.592592592593</v>
      </c>
      <c r="L4086" s="31" t="n">
        <v>150</v>
      </c>
      <c r="M4086" s="31">
        <f>I4086+J4086+K4086+L4086</f>
        <v/>
      </c>
      <c r="N4086" s="31">
        <f>M4086*'Dashboard &amp; Optimisation'!$B$18/('Dashboard &amp; Optimisation'!$B$16/3.6)</f>
        <v/>
      </c>
      <c r="O4086" s="31" t="n">
        <v>316.928608171526</v>
      </c>
      <c r="P4086" s="32" t="n">
        <v>0.473876429046369</v>
      </c>
      <c r="Q4086" s="33" t="n">
        <v>0.2</v>
      </c>
      <c r="R4086" s="31" t="n">
        <v>365.0303276656157</v>
      </c>
      <c r="S4086" s="31">
        <f>R4086*IF(A4086=4, 2.0, 3.0)</f>
        <v/>
      </c>
      <c r="T4086" s="29">
        <f>'Dashboard &amp; Optimisation'!$B$18*U4086</f>
        <v/>
      </c>
      <c r="U4086" s="34">
        <f>MIN(1, S4086/M4086)</f>
        <v/>
      </c>
      <c r="V4086" s="34">
        <f>N4086/(N4086+O4086)</f>
        <v/>
      </c>
      <c r="W4086" s="34">
        <f>U4086*V4086</f>
        <v/>
      </c>
      <c r="X4086" s="32">
        <f>T4086/N4086</f>
        <v/>
      </c>
      <c r="Y4086" s="35">
        <f>IF(W4086=MAXIFS(W$2:W$7201, A$2:A$7201, A4086, B$2:B$7201, B4086), "OPTIMAL", "")</f>
        <v/>
      </c>
    </row>
    <row r="4087" ht="20" customHeight="1">
      <c r="A4087" s="36" t="n">
        <v>-18</v>
      </c>
      <c r="B4087" s="36" t="n">
        <v>25</v>
      </c>
      <c r="C4087" s="37" t="n">
        <v>110</v>
      </c>
      <c r="D4087" s="37" t="n">
        <v>2</v>
      </c>
      <c r="E4087" s="6" t="n">
        <v>0</v>
      </c>
      <c r="F4087" s="37" t="n">
        <v>0</v>
      </c>
      <c r="G4087" s="36" t="n">
        <v>150</v>
      </c>
      <c r="H4087" s="6" t="inlineStr">
        <is>
          <t>OFF</t>
        </is>
      </c>
      <c r="I4087" s="38" t="n">
        <v>604.2334594602274</v>
      </c>
      <c r="J4087" s="38" t="n">
        <v>4012.68388558375</v>
      </c>
      <c r="K4087" s="38" t="n">
        <v>3342.592592592593</v>
      </c>
      <c r="L4087" s="38" t="n">
        <v>150</v>
      </c>
      <c r="M4087" s="38">
        <f>I4087+J4087+K4087+L4087</f>
        <v/>
      </c>
      <c r="N4087" s="38">
        <f>M4087*'Dashboard &amp; Optimisation'!$B$18/('Dashboard &amp; Optimisation'!$B$16/3.6)</f>
        <v/>
      </c>
      <c r="O4087" s="38" t="n">
        <v>316.928608171526</v>
      </c>
      <c r="P4087" s="39" t="n">
        <v>0.763249052849815</v>
      </c>
      <c r="Q4087" s="40" t="n">
        <v>0.2</v>
      </c>
      <c r="R4087" s="38" t="n">
        <v>226.6354180485897</v>
      </c>
      <c r="S4087" s="38">
        <f>R4087*IF(A4087=4, 2.0, 3.0)</f>
        <v/>
      </c>
      <c r="T4087" s="37">
        <f>'Dashboard &amp; Optimisation'!$B$18*U4087</f>
        <v/>
      </c>
      <c r="U4087" s="26">
        <f>MIN(1, S4087/M4087)</f>
        <v/>
      </c>
      <c r="V4087" s="26">
        <f>N4087/(N4087+O4087)</f>
        <v/>
      </c>
      <c r="W4087" s="26">
        <f>U4087*V4087</f>
        <v/>
      </c>
      <c r="X4087" s="39">
        <f>T4087/N4087</f>
        <v/>
      </c>
      <c r="Y4087" s="41">
        <f>IF(W4087=MAXIFS(W$2:W$7201, A$2:A$7201, A4087, B$2:B$7201, B4087), "OPTIMAL", "")</f>
        <v/>
      </c>
    </row>
    <row r="4088" ht="20" customHeight="1">
      <c r="A4088" s="28" t="n">
        <v>-18</v>
      </c>
      <c r="B4088" s="28" t="n">
        <v>25</v>
      </c>
      <c r="C4088" s="29" t="n">
        <v>110</v>
      </c>
      <c r="D4088" s="29" t="n">
        <v>2</v>
      </c>
      <c r="E4088" s="30" t="n">
        <v>0</v>
      </c>
      <c r="F4088" s="29" t="n">
        <v>0</v>
      </c>
      <c r="G4088" s="28" t="n">
        <v>200</v>
      </c>
      <c r="H4088" s="30" t="inlineStr">
        <is>
          <t>ON</t>
        </is>
      </c>
      <c r="I4088" s="31" t="n">
        <v>604.2334594602274</v>
      </c>
      <c r="J4088" s="31" t="n">
        <v>4012.68388558375</v>
      </c>
      <c r="K4088" s="31" t="n">
        <v>3342.592592592593</v>
      </c>
      <c r="L4088" s="31" t="n">
        <v>150</v>
      </c>
      <c r="M4088" s="31">
        <f>I4088+J4088+K4088+L4088</f>
        <v/>
      </c>
      <c r="N4088" s="31">
        <f>M4088*'Dashboard &amp; Optimisation'!$B$18/('Dashboard &amp; Optimisation'!$B$16/3.6)</f>
        <v/>
      </c>
      <c r="O4088" s="31" t="n">
        <v>316.928608171526</v>
      </c>
      <c r="P4088" s="32" t="n">
        <v>0.4745998606058776</v>
      </c>
      <c r="Q4088" s="33" t="n">
        <v>0.2</v>
      </c>
      <c r="R4088" s="31" t="n">
        <v>364.4739127124508</v>
      </c>
      <c r="S4088" s="31">
        <f>R4088*IF(A4088=4, 2.0, 3.0)</f>
        <v/>
      </c>
      <c r="T4088" s="29">
        <f>'Dashboard &amp; Optimisation'!$B$18*U4088</f>
        <v/>
      </c>
      <c r="U4088" s="34">
        <f>MIN(1, S4088/M4088)</f>
        <v/>
      </c>
      <c r="V4088" s="34">
        <f>N4088/(N4088+O4088)</f>
        <v/>
      </c>
      <c r="W4088" s="34">
        <f>U4088*V4088</f>
        <v/>
      </c>
      <c r="X4088" s="32">
        <f>T4088/N4088</f>
        <v/>
      </c>
      <c r="Y4088" s="35">
        <f>IF(W4088=MAXIFS(W$2:W$7201, A$2:A$7201, A4088, B$2:B$7201, B4088), "OPTIMAL", "")</f>
        <v/>
      </c>
    </row>
    <row r="4089" ht="20" customHeight="1">
      <c r="A4089" s="36" t="n">
        <v>-18</v>
      </c>
      <c r="B4089" s="36" t="n">
        <v>25</v>
      </c>
      <c r="C4089" s="37" t="n">
        <v>110</v>
      </c>
      <c r="D4089" s="37" t="n">
        <v>2</v>
      </c>
      <c r="E4089" s="6" t="n">
        <v>0</v>
      </c>
      <c r="F4089" s="37" t="n">
        <v>0</v>
      </c>
      <c r="G4089" s="36" t="n">
        <v>200</v>
      </c>
      <c r="H4089" s="6" t="inlineStr">
        <is>
          <t>OFF</t>
        </is>
      </c>
      <c r="I4089" s="38" t="n">
        <v>604.2334594602274</v>
      </c>
      <c r="J4089" s="38" t="n">
        <v>4012.68388558375</v>
      </c>
      <c r="K4089" s="38" t="n">
        <v>3342.592592592593</v>
      </c>
      <c r="L4089" s="38" t="n">
        <v>150</v>
      </c>
      <c r="M4089" s="38">
        <f>I4089+J4089+K4089+L4089</f>
        <v/>
      </c>
      <c r="N4089" s="38">
        <f>M4089*'Dashboard &amp; Optimisation'!$B$18/('Dashboard &amp; Optimisation'!$B$16/3.6)</f>
        <v/>
      </c>
      <c r="O4089" s="38" t="n">
        <v>316.928608171526</v>
      </c>
      <c r="P4089" s="39" t="n">
        <v>0.7639724844093236</v>
      </c>
      <c r="Q4089" s="40" t="n">
        <v>0.2</v>
      </c>
      <c r="R4089" s="38" t="n">
        <v>226.4208092540785</v>
      </c>
      <c r="S4089" s="38">
        <f>R4089*IF(A4089=4, 2.0, 3.0)</f>
        <v/>
      </c>
      <c r="T4089" s="37">
        <f>'Dashboard &amp; Optimisation'!$B$18*U4089</f>
        <v/>
      </c>
      <c r="U4089" s="26">
        <f>MIN(1, S4089/M4089)</f>
        <v/>
      </c>
      <c r="V4089" s="26">
        <f>N4089/(N4089+O4089)</f>
        <v/>
      </c>
      <c r="W4089" s="26">
        <f>U4089*V4089</f>
        <v/>
      </c>
      <c r="X4089" s="39">
        <f>T4089/N4089</f>
        <v/>
      </c>
      <c r="Y4089" s="41">
        <f>IF(W4089=MAXIFS(W$2:W$7201, A$2:A$7201, A4089, B$2:B$7201, B4089), "OPTIMAL", "")</f>
        <v/>
      </c>
    </row>
    <row r="4090" ht="20" customHeight="1">
      <c r="A4090" s="28" t="n">
        <v>-18</v>
      </c>
      <c r="B4090" s="28" t="n">
        <v>25</v>
      </c>
      <c r="C4090" s="29" t="n">
        <v>110</v>
      </c>
      <c r="D4090" s="29" t="n">
        <v>2</v>
      </c>
      <c r="E4090" s="30" t="n">
        <v>4</v>
      </c>
      <c r="F4090" s="29" t="n">
        <v>1.5</v>
      </c>
      <c r="G4090" s="28" t="n">
        <v>50</v>
      </c>
      <c r="H4090" s="30" t="inlineStr">
        <is>
          <t>ON</t>
        </is>
      </c>
      <c r="I4090" s="31" t="n">
        <v>604.2334594602274</v>
      </c>
      <c r="J4090" s="31" t="n">
        <v>4012.68388558375</v>
      </c>
      <c r="K4090" s="31" t="n">
        <v>3342.592592592593</v>
      </c>
      <c r="L4090" s="31" t="n">
        <v>150</v>
      </c>
      <c r="M4090" s="31">
        <f>I4090+J4090+K4090+L4090</f>
        <v/>
      </c>
      <c r="N4090" s="31">
        <f>M4090*'Dashboard &amp; Optimisation'!$B$18/('Dashboard &amp; Optimisation'!$B$16/3.6)</f>
        <v/>
      </c>
      <c r="O4090" s="31" t="n">
        <v>491.9608494823295</v>
      </c>
      <c r="P4090" s="32" t="n">
        <v>0.06990624456328991</v>
      </c>
      <c r="Q4090" s="33" t="n">
        <v>6.103987745549313</v>
      </c>
      <c r="R4090" s="31" t="n">
        <v>2547.897541912571</v>
      </c>
      <c r="S4090" s="31">
        <f>R4090*IF(A4090=4, 2.0, 3.0)</f>
        <v/>
      </c>
      <c r="T4090" s="29">
        <f>'Dashboard &amp; Optimisation'!$B$18*U4090</f>
        <v/>
      </c>
      <c r="U4090" s="34">
        <f>MIN(1, S4090/M4090)</f>
        <v/>
      </c>
      <c r="V4090" s="34">
        <f>N4090/(N4090+O4090)</f>
        <v/>
      </c>
      <c r="W4090" s="34">
        <f>U4090*V4090</f>
        <v/>
      </c>
      <c r="X4090" s="32">
        <f>T4090/N4090</f>
        <v/>
      </c>
      <c r="Y4090" s="35">
        <f>IF(W4090=MAXIFS(W$2:W$7201, A$2:A$7201, A4090, B$2:B$7201, B4090), "OPTIMAL", "")</f>
        <v/>
      </c>
    </row>
    <row r="4091" ht="20" customHeight="1">
      <c r="A4091" s="36" t="n">
        <v>-18</v>
      </c>
      <c r="B4091" s="36" t="n">
        <v>25</v>
      </c>
      <c r="C4091" s="37" t="n">
        <v>110</v>
      </c>
      <c r="D4091" s="37" t="n">
        <v>2</v>
      </c>
      <c r="E4091" s="6" t="n">
        <v>4</v>
      </c>
      <c r="F4091" s="37" t="n">
        <v>1.5</v>
      </c>
      <c r="G4091" s="36" t="n">
        <v>50</v>
      </c>
      <c r="H4091" s="6" t="inlineStr">
        <is>
          <t>OFF</t>
        </is>
      </c>
      <c r="I4091" s="38" t="n">
        <v>604.2334594602274</v>
      </c>
      <c r="J4091" s="38" t="n">
        <v>4012.68388558375</v>
      </c>
      <c r="K4091" s="38" t="n">
        <v>3342.592592592593</v>
      </c>
      <c r="L4091" s="38" t="n">
        <v>150</v>
      </c>
      <c r="M4091" s="38">
        <f>I4091+J4091+K4091+L4091</f>
        <v/>
      </c>
      <c r="N4091" s="38">
        <f>M4091*'Dashboard &amp; Optimisation'!$B$18/('Dashboard &amp; Optimisation'!$B$16/3.6)</f>
        <v/>
      </c>
      <c r="O4091" s="38" t="n">
        <v>491.9608494823295</v>
      </c>
      <c r="P4091" s="39" t="n">
        <v>0.2875024670124157</v>
      </c>
      <c r="Q4091" s="40" t="n">
        <v>6.103987745549313</v>
      </c>
      <c r="R4091" s="38" t="n">
        <v>619.5214619826327</v>
      </c>
      <c r="S4091" s="38">
        <f>R4091*IF(A4091=4, 2.0, 3.0)</f>
        <v/>
      </c>
      <c r="T4091" s="37">
        <f>'Dashboard &amp; Optimisation'!$B$18*U4091</f>
        <v/>
      </c>
      <c r="U4091" s="26">
        <f>MIN(1, S4091/M4091)</f>
        <v/>
      </c>
      <c r="V4091" s="26">
        <f>N4091/(N4091+O4091)</f>
        <v/>
      </c>
      <c r="W4091" s="26">
        <f>U4091*V4091</f>
        <v/>
      </c>
      <c r="X4091" s="39">
        <f>T4091/N4091</f>
        <v/>
      </c>
      <c r="Y4091" s="41">
        <f>IF(W4091=MAXIFS(W$2:W$7201, A$2:A$7201, A4091, B$2:B$7201, B4091), "OPTIMAL", "")</f>
        <v/>
      </c>
    </row>
    <row r="4092" ht="20" customHeight="1">
      <c r="A4092" s="28" t="n">
        <v>-18</v>
      </c>
      <c r="B4092" s="28" t="n">
        <v>25</v>
      </c>
      <c r="C4092" s="29" t="n">
        <v>110</v>
      </c>
      <c r="D4092" s="29" t="n">
        <v>2</v>
      </c>
      <c r="E4092" s="30" t="n">
        <v>4</v>
      </c>
      <c r="F4092" s="29" t="n">
        <v>1.5</v>
      </c>
      <c r="G4092" s="28" t="n">
        <v>100</v>
      </c>
      <c r="H4092" s="30" t="inlineStr">
        <is>
          <t>ON</t>
        </is>
      </c>
      <c r="I4092" s="31" t="n">
        <v>604.2334594602274</v>
      </c>
      <c r="J4092" s="31" t="n">
        <v>4012.68388558375</v>
      </c>
      <c r="K4092" s="31" t="n">
        <v>3342.592592592593</v>
      </c>
      <c r="L4092" s="31" t="n">
        <v>150</v>
      </c>
      <c r="M4092" s="31">
        <f>I4092+J4092+K4092+L4092</f>
        <v/>
      </c>
      <c r="N4092" s="31">
        <f>M4092*'Dashboard &amp; Optimisation'!$B$18/('Dashboard &amp; Optimisation'!$B$16/3.6)</f>
        <v/>
      </c>
      <c r="O4092" s="31" t="n">
        <v>491.9608494823295</v>
      </c>
      <c r="P4092" s="32" t="n">
        <v>0.07062967612279852</v>
      </c>
      <c r="Q4092" s="33" t="n">
        <v>6.103987745549313</v>
      </c>
      <c r="R4092" s="31" t="n">
        <v>2521.800445148184</v>
      </c>
      <c r="S4092" s="31">
        <f>R4092*IF(A4092=4, 2.0, 3.0)</f>
        <v/>
      </c>
      <c r="T4092" s="29">
        <f>'Dashboard &amp; Optimisation'!$B$18*U4092</f>
        <v/>
      </c>
      <c r="U4092" s="34">
        <f>MIN(1, S4092/M4092)</f>
        <v/>
      </c>
      <c r="V4092" s="34">
        <f>N4092/(N4092+O4092)</f>
        <v/>
      </c>
      <c r="W4092" s="34">
        <f>U4092*V4092</f>
        <v/>
      </c>
      <c r="X4092" s="32">
        <f>T4092/N4092</f>
        <v/>
      </c>
      <c r="Y4092" s="35">
        <f>IF(W4092=MAXIFS(W$2:W$7201, A$2:A$7201, A4092, B$2:B$7201, B4092), "OPTIMAL", "")</f>
        <v/>
      </c>
    </row>
    <row r="4093" ht="20" customHeight="1">
      <c r="A4093" s="36" t="n">
        <v>-18</v>
      </c>
      <c r="B4093" s="36" t="n">
        <v>25</v>
      </c>
      <c r="C4093" s="37" t="n">
        <v>110</v>
      </c>
      <c r="D4093" s="37" t="n">
        <v>2</v>
      </c>
      <c r="E4093" s="6" t="n">
        <v>4</v>
      </c>
      <c r="F4093" s="37" t="n">
        <v>1.5</v>
      </c>
      <c r="G4093" s="36" t="n">
        <v>100</v>
      </c>
      <c r="H4093" s="6" t="inlineStr">
        <is>
          <t>OFF</t>
        </is>
      </c>
      <c r="I4093" s="38" t="n">
        <v>604.2334594602274</v>
      </c>
      <c r="J4093" s="38" t="n">
        <v>4012.68388558375</v>
      </c>
      <c r="K4093" s="38" t="n">
        <v>3342.592592592593</v>
      </c>
      <c r="L4093" s="38" t="n">
        <v>150</v>
      </c>
      <c r="M4093" s="38">
        <f>I4093+J4093+K4093+L4093</f>
        <v/>
      </c>
      <c r="N4093" s="38">
        <f>M4093*'Dashboard &amp; Optimisation'!$B$18/('Dashboard &amp; Optimisation'!$B$16/3.6)</f>
        <v/>
      </c>
      <c r="O4093" s="38" t="n">
        <v>491.9608494823295</v>
      </c>
      <c r="P4093" s="39" t="n">
        <v>0.2882258985719243</v>
      </c>
      <c r="Q4093" s="40" t="n">
        <v>6.103987745549313</v>
      </c>
      <c r="R4093" s="38" t="n">
        <v>617.9664963129557</v>
      </c>
      <c r="S4093" s="38">
        <f>R4093*IF(A4093=4, 2.0, 3.0)</f>
        <v/>
      </c>
      <c r="T4093" s="37">
        <f>'Dashboard &amp; Optimisation'!$B$18*U4093</f>
        <v/>
      </c>
      <c r="U4093" s="26">
        <f>MIN(1, S4093/M4093)</f>
        <v/>
      </c>
      <c r="V4093" s="26">
        <f>N4093/(N4093+O4093)</f>
        <v/>
      </c>
      <c r="W4093" s="26">
        <f>U4093*V4093</f>
        <v/>
      </c>
      <c r="X4093" s="39">
        <f>T4093/N4093</f>
        <v/>
      </c>
      <c r="Y4093" s="41">
        <f>IF(W4093=MAXIFS(W$2:W$7201, A$2:A$7201, A4093, B$2:B$7201, B4093), "OPTIMAL", "")</f>
        <v/>
      </c>
    </row>
    <row r="4094" ht="20" customHeight="1">
      <c r="A4094" s="28" t="n">
        <v>-18</v>
      </c>
      <c r="B4094" s="28" t="n">
        <v>25</v>
      </c>
      <c r="C4094" s="29" t="n">
        <v>110</v>
      </c>
      <c r="D4094" s="29" t="n">
        <v>2</v>
      </c>
      <c r="E4094" s="30" t="n">
        <v>4</v>
      </c>
      <c r="F4094" s="29" t="n">
        <v>1.5</v>
      </c>
      <c r="G4094" s="28" t="n">
        <v>150</v>
      </c>
      <c r="H4094" s="30" t="inlineStr">
        <is>
          <t>ON</t>
        </is>
      </c>
      <c r="I4094" s="31" t="n">
        <v>604.2334594602274</v>
      </c>
      <c r="J4094" s="31" t="n">
        <v>4012.68388558375</v>
      </c>
      <c r="K4094" s="31" t="n">
        <v>3342.592592592593</v>
      </c>
      <c r="L4094" s="31" t="n">
        <v>150</v>
      </c>
      <c r="M4094" s="31">
        <f>I4094+J4094+K4094+L4094</f>
        <v/>
      </c>
      <c r="N4094" s="31">
        <f>M4094*'Dashboard &amp; Optimisation'!$B$18/('Dashboard &amp; Optimisation'!$B$16/3.6)</f>
        <v/>
      </c>
      <c r="O4094" s="31" t="n">
        <v>491.9608494823295</v>
      </c>
      <c r="P4094" s="32" t="n">
        <v>0.07135310768230714</v>
      </c>
      <c r="Q4094" s="33" t="n">
        <v>6.103987745549313</v>
      </c>
      <c r="R4094" s="31" t="n">
        <v>2496.23253243826</v>
      </c>
      <c r="S4094" s="31">
        <f>R4094*IF(A4094=4, 2.0, 3.0)</f>
        <v/>
      </c>
      <c r="T4094" s="29">
        <f>'Dashboard &amp; Optimisation'!$B$18*U4094</f>
        <v/>
      </c>
      <c r="U4094" s="34">
        <f>MIN(1, S4094/M4094)</f>
        <v/>
      </c>
      <c r="V4094" s="34">
        <f>N4094/(N4094+O4094)</f>
        <v/>
      </c>
      <c r="W4094" s="34">
        <f>U4094*V4094</f>
        <v/>
      </c>
      <c r="X4094" s="32">
        <f>T4094/N4094</f>
        <v/>
      </c>
      <c r="Y4094" s="35">
        <f>IF(W4094=MAXIFS(W$2:W$7201, A$2:A$7201, A4094, B$2:B$7201, B4094), "OPTIMAL", "")</f>
        <v/>
      </c>
    </row>
    <row r="4095" ht="20" customHeight="1">
      <c r="A4095" s="36" t="n">
        <v>-18</v>
      </c>
      <c r="B4095" s="36" t="n">
        <v>25</v>
      </c>
      <c r="C4095" s="37" t="n">
        <v>110</v>
      </c>
      <c r="D4095" s="37" t="n">
        <v>2</v>
      </c>
      <c r="E4095" s="6" t="n">
        <v>4</v>
      </c>
      <c r="F4095" s="37" t="n">
        <v>1.5</v>
      </c>
      <c r="G4095" s="36" t="n">
        <v>150</v>
      </c>
      <c r="H4095" s="6" t="inlineStr">
        <is>
          <t>OFF</t>
        </is>
      </c>
      <c r="I4095" s="38" t="n">
        <v>604.2334594602274</v>
      </c>
      <c r="J4095" s="38" t="n">
        <v>4012.68388558375</v>
      </c>
      <c r="K4095" s="38" t="n">
        <v>3342.592592592593</v>
      </c>
      <c r="L4095" s="38" t="n">
        <v>150</v>
      </c>
      <c r="M4095" s="38">
        <f>I4095+J4095+K4095+L4095</f>
        <v/>
      </c>
      <c r="N4095" s="38">
        <f>M4095*'Dashboard &amp; Optimisation'!$B$18/('Dashboard &amp; Optimisation'!$B$16/3.6)</f>
        <v/>
      </c>
      <c r="O4095" s="38" t="n">
        <v>491.9608494823295</v>
      </c>
      <c r="P4095" s="39" t="n">
        <v>0.2889493301314329</v>
      </c>
      <c r="Q4095" s="40" t="n">
        <v>6.103987745549313</v>
      </c>
      <c r="R4095" s="38" t="n">
        <v>616.4193168612906</v>
      </c>
      <c r="S4095" s="38">
        <f>R4095*IF(A4095=4, 2.0, 3.0)</f>
        <v/>
      </c>
      <c r="T4095" s="37">
        <f>'Dashboard &amp; Optimisation'!$B$18*U4095</f>
        <v/>
      </c>
      <c r="U4095" s="26">
        <f>MIN(1, S4095/M4095)</f>
        <v/>
      </c>
      <c r="V4095" s="26">
        <f>N4095/(N4095+O4095)</f>
        <v/>
      </c>
      <c r="W4095" s="26">
        <f>U4095*V4095</f>
        <v/>
      </c>
      <c r="X4095" s="39">
        <f>T4095/N4095</f>
        <v/>
      </c>
      <c r="Y4095" s="41">
        <f>IF(W4095=MAXIFS(W$2:W$7201, A$2:A$7201, A4095, B$2:B$7201, B4095), "OPTIMAL", "")</f>
        <v/>
      </c>
    </row>
    <row r="4096" ht="20" customHeight="1">
      <c r="A4096" s="28" t="n">
        <v>-18</v>
      </c>
      <c r="B4096" s="28" t="n">
        <v>25</v>
      </c>
      <c r="C4096" s="29" t="n">
        <v>110</v>
      </c>
      <c r="D4096" s="29" t="n">
        <v>2</v>
      </c>
      <c r="E4096" s="30" t="n">
        <v>4</v>
      </c>
      <c r="F4096" s="29" t="n">
        <v>1.5</v>
      </c>
      <c r="G4096" s="28" t="n">
        <v>200</v>
      </c>
      <c r="H4096" s="30" t="inlineStr">
        <is>
          <t>ON</t>
        </is>
      </c>
      <c r="I4096" s="31" t="n">
        <v>604.2334594602274</v>
      </c>
      <c r="J4096" s="31" t="n">
        <v>4012.68388558375</v>
      </c>
      <c r="K4096" s="31" t="n">
        <v>3342.592592592593</v>
      </c>
      <c r="L4096" s="31" t="n">
        <v>150</v>
      </c>
      <c r="M4096" s="31">
        <f>I4096+J4096+K4096+L4096</f>
        <v/>
      </c>
      <c r="N4096" s="31">
        <f>M4096*'Dashboard &amp; Optimisation'!$B$18/('Dashboard &amp; Optimisation'!$B$16/3.6)</f>
        <v/>
      </c>
      <c r="O4096" s="31" t="n">
        <v>491.9608494823295</v>
      </c>
      <c r="P4096" s="32" t="n">
        <v>0.07207653924181576</v>
      </c>
      <c r="Q4096" s="33" t="n">
        <v>6.103987745549313</v>
      </c>
      <c r="R4096" s="31" t="n">
        <v>2471.177869536378</v>
      </c>
      <c r="S4096" s="31">
        <f>R4096*IF(A4096=4, 2.0, 3.0)</f>
        <v/>
      </c>
      <c r="T4096" s="29">
        <f>'Dashboard &amp; Optimisation'!$B$18*U4096</f>
        <v/>
      </c>
      <c r="U4096" s="34">
        <f>MIN(1, S4096/M4096)</f>
        <v/>
      </c>
      <c r="V4096" s="34">
        <f>N4096/(N4096+O4096)</f>
        <v/>
      </c>
      <c r="W4096" s="34">
        <f>U4096*V4096</f>
        <v/>
      </c>
      <c r="X4096" s="32">
        <f>T4096/N4096</f>
        <v/>
      </c>
      <c r="Y4096" s="35">
        <f>IF(W4096=MAXIFS(W$2:W$7201, A$2:A$7201, A4096, B$2:B$7201, B4096), "OPTIMAL", "")</f>
        <v/>
      </c>
    </row>
    <row r="4097" ht="20" customHeight="1">
      <c r="A4097" s="36" t="n">
        <v>-18</v>
      </c>
      <c r="B4097" s="36" t="n">
        <v>25</v>
      </c>
      <c r="C4097" s="37" t="n">
        <v>110</v>
      </c>
      <c r="D4097" s="37" t="n">
        <v>2</v>
      </c>
      <c r="E4097" s="6" t="n">
        <v>4</v>
      </c>
      <c r="F4097" s="37" t="n">
        <v>1.5</v>
      </c>
      <c r="G4097" s="36" t="n">
        <v>200</v>
      </c>
      <c r="H4097" s="6" t="inlineStr">
        <is>
          <t>OFF</t>
        </is>
      </c>
      <c r="I4097" s="38" t="n">
        <v>604.2334594602274</v>
      </c>
      <c r="J4097" s="38" t="n">
        <v>4012.68388558375</v>
      </c>
      <c r="K4097" s="38" t="n">
        <v>3342.592592592593</v>
      </c>
      <c r="L4097" s="38" t="n">
        <v>150</v>
      </c>
      <c r="M4097" s="38">
        <f>I4097+J4097+K4097+L4097</f>
        <v/>
      </c>
      <c r="N4097" s="38">
        <f>M4097*'Dashboard &amp; Optimisation'!$B$18/('Dashboard &amp; Optimisation'!$B$16/3.6)</f>
        <v/>
      </c>
      <c r="O4097" s="38" t="n">
        <v>491.9608494823295</v>
      </c>
      <c r="P4097" s="39" t="n">
        <v>0.2896727616909415</v>
      </c>
      <c r="Q4097" s="40" t="n">
        <v>6.103987745549313</v>
      </c>
      <c r="R4097" s="38" t="n">
        <v>614.8798652915086</v>
      </c>
      <c r="S4097" s="38">
        <f>R4097*IF(A4097=4, 2.0, 3.0)</f>
        <v/>
      </c>
      <c r="T4097" s="37">
        <f>'Dashboard &amp; Optimisation'!$B$18*U4097</f>
        <v/>
      </c>
      <c r="U4097" s="26">
        <f>MIN(1, S4097/M4097)</f>
        <v/>
      </c>
      <c r="V4097" s="26">
        <f>N4097/(N4097+O4097)</f>
        <v/>
      </c>
      <c r="W4097" s="26">
        <f>U4097*V4097</f>
        <v/>
      </c>
      <c r="X4097" s="39">
        <f>T4097/N4097</f>
        <v/>
      </c>
      <c r="Y4097" s="41">
        <f>IF(W4097=MAXIFS(W$2:W$7201, A$2:A$7201, A4097, B$2:B$7201, B4097), "OPTIMAL", "")</f>
        <v/>
      </c>
    </row>
    <row r="4098" ht="20" customHeight="1">
      <c r="A4098" s="28" t="n">
        <v>-18</v>
      </c>
      <c r="B4098" s="28" t="n">
        <v>25</v>
      </c>
      <c r="C4098" s="29" t="n">
        <v>110</v>
      </c>
      <c r="D4098" s="29" t="n">
        <v>2</v>
      </c>
      <c r="E4098" s="30" t="n">
        <v>4</v>
      </c>
      <c r="F4098" s="29" t="n">
        <v>2</v>
      </c>
      <c r="G4098" s="28" t="n">
        <v>50</v>
      </c>
      <c r="H4098" s="30" t="inlineStr">
        <is>
          <t>ON</t>
        </is>
      </c>
      <c r="I4098" s="31" t="n">
        <v>604.2334594602274</v>
      </c>
      <c r="J4098" s="31" t="n">
        <v>4012.68388558375</v>
      </c>
      <c r="K4098" s="31" t="n">
        <v>3342.592592592593</v>
      </c>
      <c r="L4098" s="31" t="n">
        <v>150</v>
      </c>
      <c r="M4098" s="31">
        <f>I4098+J4098+K4098+L4098</f>
        <v/>
      </c>
      <c r="N4098" s="31">
        <f>M4098*'Dashboard &amp; Optimisation'!$B$18/('Dashboard &amp; Optimisation'!$B$16/3.6)</f>
        <v/>
      </c>
      <c r="O4098" s="31" t="n">
        <v>552.6371711942118</v>
      </c>
      <c r="P4098" s="32" t="n">
        <v>0.06690020458170202</v>
      </c>
      <c r="Q4098" s="33" t="n">
        <v>8.071983660732418</v>
      </c>
      <c r="R4098" s="31" t="n">
        <v>2688.989185382062</v>
      </c>
      <c r="S4098" s="31">
        <f>R4098*IF(A4098=4, 2.0, 3.0)</f>
        <v/>
      </c>
      <c r="T4098" s="29">
        <f>'Dashboard &amp; Optimisation'!$B$18*U4098</f>
        <v/>
      </c>
      <c r="U4098" s="34">
        <f>MIN(1, S4098/M4098)</f>
        <v/>
      </c>
      <c r="V4098" s="34">
        <f>N4098/(N4098+O4098)</f>
        <v/>
      </c>
      <c r="W4098" s="34">
        <f>U4098*V4098</f>
        <v/>
      </c>
      <c r="X4098" s="32">
        <f>T4098/N4098</f>
        <v/>
      </c>
      <c r="Y4098" s="35">
        <f>IF(W4098=MAXIFS(W$2:W$7201, A$2:A$7201, A4098, B$2:B$7201, B4098), "OPTIMAL", "")</f>
        <v/>
      </c>
    </row>
    <row r="4099" ht="20" customHeight="1">
      <c r="A4099" s="36" t="n">
        <v>-18</v>
      </c>
      <c r="B4099" s="36" t="n">
        <v>25</v>
      </c>
      <c r="C4099" s="37" t="n">
        <v>110</v>
      </c>
      <c r="D4099" s="37" t="n">
        <v>2</v>
      </c>
      <c r="E4099" s="6" t="n">
        <v>4</v>
      </c>
      <c r="F4099" s="37" t="n">
        <v>2</v>
      </c>
      <c r="G4099" s="36" t="n">
        <v>50</v>
      </c>
      <c r="H4099" s="6" t="inlineStr">
        <is>
          <t>OFF</t>
        </is>
      </c>
      <c r="I4099" s="38" t="n">
        <v>604.2334594602274</v>
      </c>
      <c r="J4099" s="38" t="n">
        <v>4012.68388558375</v>
      </c>
      <c r="K4099" s="38" t="n">
        <v>3342.592592592593</v>
      </c>
      <c r="L4099" s="38" t="n">
        <v>150</v>
      </c>
      <c r="M4099" s="38">
        <f>I4099+J4099+K4099+L4099</f>
        <v/>
      </c>
      <c r="N4099" s="38">
        <f>M4099*'Dashboard &amp; Optimisation'!$B$18/('Dashboard &amp; Optimisation'!$B$16/3.6)</f>
        <v/>
      </c>
      <c r="O4099" s="38" t="n">
        <v>552.6371711942118</v>
      </c>
      <c r="P4099" s="39" t="n">
        <v>0.2854457850292905</v>
      </c>
      <c r="Q4099" s="40" t="n">
        <v>8.071983660732418</v>
      </c>
      <c r="R4099" s="38" t="n">
        <v>630.2209948610196</v>
      </c>
      <c r="S4099" s="38">
        <f>R4099*IF(A4099=4, 2.0, 3.0)</f>
        <v/>
      </c>
      <c r="T4099" s="37">
        <f>'Dashboard &amp; Optimisation'!$B$18*U4099</f>
        <v/>
      </c>
      <c r="U4099" s="26">
        <f>MIN(1, S4099/M4099)</f>
        <v/>
      </c>
      <c r="V4099" s="26">
        <f>N4099/(N4099+O4099)</f>
        <v/>
      </c>
      <c r="W4099" s="26">
        <f>U4099*V4099</f>
        <v/>
      </c>
      <c r="X4099" s="39">
        <f>T4099/N4099</f>
        <v/>
      </c>
      <c r="Y4099" s="41">
        <f>IF(W4099=MAXIFS(W$2:W$7201, A$2:A$7201, A4099, B$2:B$7201, B4099), "OPTIMAL", "")</f>
        <v/>
      </c>
    </row>
    <row r="4100" ht="20" customHeight="1">
      <c r="A4100" s="28" t="n">
        <v>-18</v>
      </c>
      <c r="B4100" s="28" t="n">
        <v>25</v>
      </c>
      <c r="C4100" s="29" t="n">
        <v>110</v>
      </c>
      <c r="D4100" s="29" t="n">
        <v>2</v>
      </c>
      <c r="E4100" s="30" t="n">
        <v>4</v>
      </c>
      <c r="F4100" s="29" t="n">
        <v>2</v>
      </c>
      <c r="G4100" s="28" t="n">
        <v>100</v>
      </c>
      <c r="H4100" s="30" t="inlineStr">
        <is>
          <t>ON</t>
        </is>
      </c>
      <c r="I4100" s="31" t="n">
        <v>604.2334594602274</v>
      </c>
      <c r="J4100" s="31" t="n">
        <v>4012.68388558375</v>
      </c>
      <c r="K4100" s="31" t="n">
        <v>3342.592592592593</v>
      </c>
      <c r="L4100" s="31" t="n">
        <v>150</v>
      </c>
      <c r="M4100" s="31">
        <f>I4100+J4100+K4100+L4100</f>
        <v/>
      </c>
      <c r="N4100" s="31">
        <f>M4100*'Dashboard &amp; Optimisation'!$B$18/('Dashboard &amp; Optimisation'!$B$16/3.6)</f>
        <v/>
      </c>
      <c r="O4100" s="31" t="n">
        <v>552.6371711942118</v>
      </c>
      <c r="P4100" s="32" t="n">
        <v>0.06762363614121064</v>
      </c>
      <c r="Q4100" s="33" t="n">
        <v>8.071983660732418</v>
      </c>
      <c r="R4100" s="31" t="n">
        <v>2660.222621634726</v>
      </c>
      <c r="S4100" s="31">
        <f>R4100*IF(A4100=4, 2.0, 3.0)</f>
        <v/>
      </c>
      <c r="T4100" s="29">
        <f>'Dashboard &amp; Optimisation'!$B$18*U4100</f>
        <v/>
      </c>
      <c r="U4100" s="34">
        <f>MIN(1, S4100/M4100)</f>
        <v/>
      </c>
      <c r="V4100" s="34">
        <f>N4100/(N4100+O4100)</f>
        <v/>
      </c>
      <c r="W4100" s="34">
        <f>U4100*V4100</f>
        <v/>
      </c>
      <c r="X4100" s="32">
        <f>T4100/N4100</f>
        <v/>
      </c>
      <c r="Y4100" s="35">
        <f>IF(W4100=MAXIFS(W$2:W$7201, A$2:A$7201, A4100, B$2:B$7201, B4100), "OPTIMAL", "")</f>
        <v/>
      </c>
    </row>
    <row r="4101" ht="20" customHeight="1">
      <c r="A4101" s="36" t="n">
        <v>-18</v>
      </c>
      <c r="B4101" s="36" t="n">
        <v>25</v>
      </c>
      <c r="C4101" s="37" t="n">
        <v>110</v>
      </c>
      <c r="D4101" s="37" t="n">
        <v>2</v>
      </c>
      <c r="E4101" s="6" t="n">
        <v>4</v>
      </c>
      <c r="F4101" s="37" t="n">
        <v>2</v>
      </c>
      <c r="G4101" s="36" t="n">
        <v>100</v>
      </c>
      <c r="H4101" s="6" t="inlineStr">
        <is>
          <t>OFF</t>
        </is>
      </c>
      <c r="I4101" s="38" t="n">
        <v>604.2334594602274</v>
      </c>
      <c r="J4101" s="38" t="n">
        <v>4012.68388558375</v>
      </c>
      <c r="K4101" s="38" t="n">
        <v>3342.592592592593</v>
      </c>
      <c r="L4101" s="38" t="n">
        <v>150</v>
      </c>
      <c r="M4101" s="38">
        <f>I4101+J4101+K4101+L4101</f>
        <v/>
      </c>
      <c r="N4101" s="38">
        <f>M4101*'Dashboard &amp; Optimisation'!$B$18/('Dashboard &amp; Optimisation'!$B$16/3.6)</f>
        <v/>
      </c>
      <c r="O4101" s="38" t="n">
        <v>552.6371711942118</v>
      </c>
      <c r="P4101" s="39" t="n">
        <v>0.2861692165887991</v>
      </c>
      <c r="Q4101" s="40" t="n">
        <v>8.071983660732418</v>
      </c>
      <c r="R4101" s="38" t="n">
        <v>628.6278054796386</v>
      </c>
      <c r="S4101" s="38">
        <f>R4101*IF(A4101=4, 2.0, 3.0)</f>
        <v/>
      </c>
      <c r="T4101" s="37">
        <f>'Dashboard &amp; Optimisation'!$B$18*U4101</f>
        <v/>
      </c>
      <c r="U4101" s="26">
        <f>MIN(1, S4101/M4101)</f>
        <v/>
      </c>
      <c r="V4101" s="26">
        <f>N4101/(N4101+O4101)</f>
        <v/>
      </c>
      <c r="W4101" s="26">
        <f>U4101*V4101</f>
        <v/>
      </c>
      <c r="X4101" s="39">
        <f>T4101/N4101</f>
        <v/>
      </c>
      <c r="Y4101" s="41">
        <f>IF(W4101=MAXIFS(W$2:W$7201, A$2:A$7201, A4101, B$2:B$7201, B4101), "OPTIMAL", "")</f>
        <v/>
      </c>
    </row>
    <row r="4102" ht="20" customHeight="1">
      <c r="A4102" s="28" t="n">
        <v>-18</v>
      </c>
      <c r="B4102" s="28" t="n">
        <v>25</v>
      </c>
      <c r="C4102" s="29" t="n">
        <v>110</v>
      </c>
      <c r="D4102" s="29" t="n">
        <v>2</v>
      </c>
      <c r="E4102" s="30" t="n">
        <v>4</v>
      </c>
      <c r="F4102" s="29" t="n">
        <v>2</v>
      </c>
      <c r="G4102" s="28" t="n">
        <v>150</v>
      </c>
      <c r="H4102" s="30" t="inlineStr">
        <is>
          <t>ON</t>
        </is>
      </c>
      <c r="I4102" s="31" t="n">
        <v>604.2334594602274</v>
      </c>
      <c r="J4102" s="31" t="n">
        <v>4012.68388558375</v>
      </c>
      <c r="K4102" s="31" t="n">
        <v>3342.592592592593</v>
      </c>
      <c r="L4102" s="31" t="n">
        <v>150</v>
      </c>
      <c r="M4102" s="31">
        <f>I4102+J4102+K4102+L4102</f>
        <v/>
      </c>
      <c r="N4102" s="31">
        <f>M4102*'Dashboard &amp; Optimisation'!$B$18/('Dashboard &amp; Optimisation'!$B$16/3.6)</f>
        <v/>
      </c>
      <c r="O4102" s="31" t="n">
        <v>552.6371711942118</v>
      </c>
      <c r="P4102" s="32" t="n">
        <v>0.06834706770071926</v>
      </c>
      <c r="Q4102" s="33" t="n">
        <v>8.071983660732418</v>
      </c>
      <c r="R4102" s="31" t="n">
        <v>2632.065027394746</v>
      </c>
      <c r="S4102" s="31">
        <f>R4102*IF(A4102=4, 2.0, 3.0)</f>
        <v/>
      </c>
      <c r="T4102" s="29">
        <f>'Dashboard &amp; Optimisation'!$B$18*U4102</f>
        <v/>
      </c>
      <c r="U4102" s="34">
        <f>MIN(1, S4102/M4102)</f>
        <v/>
      </c>
      <c r="V4102" s="34">
        <f>N4102/(N4102+O4102)</f>
        <v/>
      </c>
      <c r="W4102" s="34">
        <f>U4102*V4102</f>
        <v/>
      </c>
      <c r="X4102" s="32">
        <f>T4102/N4102</f>
        <v/>
      </c>
      <c r="Y4102" s="35">
        <f>IF(W4102=MAXIFS(W$2:W$7201, A$2:A$7201, A4102, B$2:B$7201, B4102), "OPTIMAL", "")</f>
        <v/>
      </c>
    </row>
    <row r="4103" ht="20" customHeight="1">
      <c r="A4103" s="36" t="n">
        <v>-18</v>
      </c>
      <c r="B4103" s="36" t="n">
        <v>25</v>
      </c>
      <c r="C4103" s="37" t="n">
        <v>110</v>
      </c>
      <c r="D4103" s="37" t="n">
        <v>2</v>
      </c>
      <c r="E4103" s="6" t="n">
        <v>4</v>
      </c>
      <c r="F4103" s="37" t="n">
        <v>2</v>
      </c>
      <c r="G4103" s="36" t="n">
        <v>150</v>
      </c>
      <c r="H4103" s="6" t="inlineStr">
        <is>
          <t>OFF</t>
        </is>
      </c>
      <c r="I4103" s="38" t="n">
        <v>604.2334594602274</v>
      </c>
      <c r="J4103" s="38" t="n">
        <v>4012.68388558375</v>
      </c>
      <c r="K4103" s="38" t="n">
        <v>3342.592592592593</v>
      </c>
      <c r="L4103" s="38" t="n">
        <v>150</v>
      </c>
      <c r="M4103" s="38">
        <f>I4103+J4103+K4103+L4103</f>
        <v/>
      </c>
      <c r="N4103" s="38">
        <f>M4103*'Dashboard &amp; Optimisation'!$B$18/('Dashboard &amp; Optimisation'!$B$16/3.6)</f>
        <v/>
      </c>
      <c r="O4103" s="38" t="n">
        <v>552.6371711942118</v>
      </c>
      <c r="P4103" s="39" t="n">
        <v>0.2868926481483077</v>
      </c>
      <c r="Q4103" s="40" t="n">
        <v>8.071983660732418</v>
      </c>
      <c r="R4103" s="38" t="n">
        <v>627.042650904909</v>
      </c>
      <c r="S4103" s="38">
        <f>R4103*IF(A4103=4, 2.0, 3.0)</f>
        <v/>
      </c>
      <c r="T4103" s="37">
        <f>'Dashboard &amp; Optimisation'!$B$18*U4103</f>
        <v/>
      </c>
      <c r="U4103" s="26">
        <f>MIN(1, S4103/M4103)</f>
        <v/>
      </c>
      <c r="V4103" s="26">
        <f>N4103/(N4103+O4103)</f>
        <v/>
      </c>
      <c r="W4103" s="26">
        <f>U4103*V4103</f>
        <v/>
      </c>
      <c r="X4103" s="39">
        <f>T4103/N4103</f>
        <v/>
      </c>
      <c r="Y4103" s="41">
        <f>IF(W4103=MAXIFS(W$2:W$7201, A$2:A$7201, A4103, B$2:B$7201, B4103), "OPTIMAL", "")</f>
        <v/>
      </c>
    </row>
    <row r="4104" ht="20" customHeight="1">
      <c r="A4104" s="28" t="n">
        <v>-18</v>
      </c>
      <c r="B4104" s="28" t="n">
        <v>25</v>
      </c>
      <c r="C4104" s="29" t="n">
        <v>110</v>
      </c>
      <c r="D4104" s="29" t="n">
        <v>2</v>
      </c>
      <c r="E4104" s="30" t="n">
        <v>4</v>
      </c>
      <c r="F4104" s="29" t="n">
        <v>2</v>
      </c>
      <c r="G4104" s="28" t="n">
        <v>200</v>
      </c>
      <c r="H4104" s="30" t="inlineStr">
        <is>
          <t>ON</t>
        </is>
      </c>
      <c r="I4104" s="31" t="n">
        <v>604.2334594602274</v>
      </c>
      <c r="J4104" s="31" t="n">
        <v>4012.68388558375</v>
      </c>
      <c r="K4104" s="31" t="n">
        <v>3342.592592592593</v>
      </c>
      <c r="L4104" s="31" t="n">
        <v>150</v>
      </c>
      <c r="M4104" s="31">
        <f>I4104+J4104+K4104+L4104</f>
        <v/>
      </c>
      <c r="N4104" s="31">
        <f>M4104*'Dashboard &amp; Optimisation'!$B$18/('Dashboard &amp; Optimisation'!$B$16/3.6)</f>
        <v/>
      </c>
      <c r="O4104" s="31" t="n">
        <v>552.6371711942118</v>
      </c>
      <c r="P4104" s="32" t="n">
        <v>0.06907049926022787</v>
      </c>
      <c r="Q4104" s="33" t="n">
        <v>8.071983660732418</v>
      </c>
      <c r="R4104" s="31" t="n">
        <v>2604.497267962136</v>
      </c>
      <c r="S4104" s="31">
        <f>R4104*IF(A4104=4, 2.0, 3.0)</f>
        <v/>
      </c>
      <c r="T4104" s="29">
        <f>'Dashboard &amp; Optimisation'!$B$18*U4104</f>
        <v/>
      </c>
      <c r="U4104" s="34">
        <f>MIN(1, S4104/M4104)</f>
        <v/>
      </c>
      <c r="V4104" s="34">
        <f>N4104/(N4104+O4104)</f>
        <v/>
      </c>
      <c r="W4104" s="34">
        <f>U4104*V4104</f>
        <v/>
      </c>
      <c r="X4104" s="32">
        <f>T4104/N4104</f>
        <v/>
      </c>
      <c r="Y4104" s="35">
        <f>IF(W4104=MAXIFS(W$2:W$7201, A$2:A$7201, A4104, B$2:B$7201, B4104), "OPTIMAL", "")</f>
        <v/>
      </c>
    </row>
    <row r="4105" ht="20" customHeight="1">
      <c r="A4105" s="36" t="n">
        <v>-18</v>
      </c>
      <c r="B4105" s="36" t="n">
        <v>25</v>
      </c>
      <c r="C4105" s="37" t="n">
        <v>110</v>
      </c>
      <c r="D4105" s="37" t="n">
        <v>2</v>
      </c>
      <c r="E4105" s="6" t="n">
        <v>4</v>
      </c>
      <c r="F4105" s="37" t="n">
        <v>2</v>
      </c>
      <c r="G4105" s="36" t="n">
        <v>200</v>
      </c>
      <c r="H4105" s="6" t="inlineStr">
        <is>
          <t>OFF</t>
        </is>
      </c>
      <c r="I4105" s="38" t="n">
        <v>604.2334594602274</v>
      </c>
      <c r="J4105" s="38" t="n">
        <v>4012.68388558375</v>
      </c>
      <c r="K4105" s="38" t="n">
        <v>3342.592592592593</v>
      </c>
      <c r="L4105" s="38" t="n">
        <v>150</v>
      </c>
      <c r="M4105" s="38">
        <f>I4105+J4105+K4105+L4105</f>
        <v/>
      </c>
      <c r="N4105" s="38">
        <f>M4105*'Dashboard &amp; Optimisation'!$B$18/('Dashboard &amp; Optimisation'!$B$16/3.6)</f>
        <v/>
      </c>
      <c r="O4105" s="38" t="n">
        <v>552.6371711942118</v>
      </c>
      <c r="P4105" s="39" t="n">
        <v>0.2876160797078163</v>
      </c>
      <c r="Q4105" s="40" t="n">
        <v>8.071983660732418</v>
      </c>
      <c r="R4105" s="38" t="n">
        <v>625.4654705077511</v>
      </c>
      <c r="S4105" s="38">
        <f>R4105*IF(A4105=4, 2.0, 3.0)</f>
        <v/>
      </c>
      <c r="T4105" s="37">
        <f>'Dashboard &amp; Optimisation'!$B$18*U4105</f>
        <v/>
      </c>
      <c r="U4105" s="26">
        <f>MIN(1, S4105/M4105)</f>
        <v/>
      </c>
      <c r="V4105" s="26">
        <f>N4105/(N4105+O4105)</f>
        <v/>
      </c>
      <c r="W4105" s="26">
        <f>U4105*V4105</f>
        <v/>
      </c>
      <c r="X4105" s="39">
        <f>T4105/N4105</f>
        <v/>
      </c>
      <c r="Y4105" s="41">
        <f>IF(W4105=MAXIFS(W$2:W$7201, A$2:A$7201, A4105, B$2:B$7201, B4105), "OPTIMAL", "")</f>
        <v/>
      </c>
    </row>
    <row r="4106" ht="20" customHeight="1">
      <c r="A4106" s="28" t="n">
        <v>-18</v>
      </c>
      <c r="B4106" s="28" t="n">
        <v>25</v>
      </c>
      <c r="C4106" s="29" t="n">
        <v>110</v>
      </c>
      <c r="D4106" s="29" t="n">
        <v>2</v>
      </c>
      <c r="E4106" s="30" t="n">
        <v>8</v>
      </c>
      <c r="F4106" s="29" t="n">
        <v>1.5</v>
      </c>
      <c r="G4106" s="28" t="n">
        <v>50</v>
      </c>
      <c r="H4106" s="30" t="inlineStr">
        <is>
          <t>ON</t>
        </is>
      </c>
      <c r="I4106" s="31" t="n">
        <v>604.2334594602274</v>
      </c>
      <c r="J4106" s="31" t="n">
        <v>4012.68388558375</v>
      </c>
      <c r="K4106" s="31" t="n">
        <v>3342.592592592593</v>
      </c>
      <c r="L4106" s="31" t="n">
        <v>150</v>
      </c>
      <c r="M4106" s="31">
        <f>I4106+J4106+K4106+L4106</f>
        <v/>
      </c>
      <c r="N4106" s="31">
        <f>M4106*'Dashboard &amp; Optimisation'!$B$18/('Dashboard &amp; Optimisation'!$B$16/3.6)</f>
        <v/>
      </c>
      <c r="O4106" s="31" t="n">
        <v>677.702219425828</v>
      </c>
      <c r="P4106" s="32" t="n">
        <v>0.05276288297556911</v>
      </c>
      <c r="Q4106" s="33" t="n">
        <v>12.00797549109863</v>
      </c>
      <c r="R4106" s="31" t="n">
        <v>3479.013614419608</v>
      </c>
      <c r="S4106" s="31">
        <f>R4106*IF(A4106=4, 2.0, 3.0)</f>
        <v/>
      </c>
      <c r="T4106" s="29">
        <f>'Dashboard &amp; Optimisation'!$B$18*U4106</f>
        <v/>
      </c>
      <c r="U4106" s="34">
        <f>MIN(1, S4106/M4106)</f>
        <v/>
      </c>
      <c r="V4106" s="34">
        <f>N4106/(N4106+O4106)</f>
        <v/>
      </c>
      <c r="W4106" s="34">
        <f>U4106*V4106</f>
        <v/>
      </c>
      <c r="X4106" s="32">
        <f>T4106/N4106</f>
        <v/>
      </c>
      <c r="Y4106" s="35">
        <f>IF(W4106=MAXIFS(W$2:W$7201, A$2:A$7201, A4106, B$2:B$7201, B4106), "OPTIMAL", "")</f>
        <v/>
      </c>
    </row>
    <row r="4107" ht="20" customHeight="1">
      <c r="A4107" s="36" t="n">
        <v>-18</v>
      </c>
      <c r="B4107" s="36" t="n">
        <v>25</v>
      </c>
      <c r="C4107" s="37" t="n">
        <v>110</v>
      </c>
      <c r="D4107" s="37" t="n">
        <v>2</v>
      </c>
      <c r="E4107" s="6" t="n">
        <v>8</v>
      </c>
      <c r="F4107" s="37" t="n">
        <v>1.5</v>
      </c>
      <c r="G4107" s="36" t="n">
        <v>50</v>
      </c>
      <c r="H4107" s="6" t="inlineStr">
        <is>
          <t>OFF</t>
        </is>
      </c>
      <c r="I4107" s="38" t="n">
        <v>604.2334594602274</v>
      </c>
      <c r="J4107" s="38" t="n">
        <v>4012.68388558375</v>
      </c>
      <c r="K4107" s="38" t="n">
        <v>3342.592592592593</v>
      </c>
      <c r="L4107" s="38" t="n">
        <v>150</v>
      </c>
      <c r="M4107" s="38">
        <f>I4107+J4107+K4107+L4107</f>
        <v/>
      </c>
      <c r="N4107" s="38">
        <f>M4107*'Dashboard &amp; Optimisation'!$B$18/('Dashboard &amp; Optimisation'!$B$16/3.6)</f>
        <v/>
      </c>
      <c r="O4107" s="38" t="n">
        <v>677.702219425828</v>
      </c>
      <c r="P4107" s="39" t="n">
        <v>0.2271122019502614</v>
      </c>
      <c r="Q4107" s="40" t="n">
        <v>12.00797549109863</v>
      </c>
      <c r="R4107" s="38" t="n">
        <v>808.2471423012073</v>
      </c>
      <c r="S4107" s="38">
        <f>R4107*IF(A4107=4, 2.0, 3.0)</f>
        <v/>
      </c>
      <c r="T4107" s="37">
        <f>'Dashboard &amp; Optimisation'!$B$18*U4107</f>
        <v/>
      </c>
      <c r="U4107" s="26">
        <f>MIN(1, S4107/M4107)</f>
        <v/>
      </c>
      <c r="V4107" s="26">
        <f>N4107/(N4107+O4107)</f>
        <v/>
      </c>
      <c r="W4107" s="26">
        <f>U4107*V4107</f>
        <v/>
      </c>
      <c r="X4107" s="39">
        <f>T4107/N4107</f>
        <v/>
      </c>
      <c r="Y4107" s="41">
        <f>IF(W4107=MAXIFS(W$2:W$7201, A$2:A$7201, A4107, B$2:B$7201, B4107), "OPTIMAL", "")</f>
        <v/>
      </c>
    </row>
    <row r="4108" ht="20" customHeight="1">
      <c r="A4108" s="28" t="n">
        <v>-18</v>
      </c>
      <c r="B4108" s="28" t="n">
        <v>25</v>
      </c>
      <c r="C4108" s="29" t="n">
        <v>110</v>
      </c>
      <c r="D4108" s="29" t="n">
        <v>2</v>
      </c>
      <c r="E4108" s="30" t="n">
        <v>8</v>
      </c>
      <c r="F4108" s="29" t="n">
        <v>1.5</v>
      </c>
      <c r="G4108" s="28" t="n">
        <v>100</v>
      </c>
      <c r="H4108" s="30" t="inlineStr">
        <is>
          <t>ON</t>
        </is>
      </c>
      <c r="I4108" s="31" t="n">
        <v>604.2334594602274</v>
      </c>
      <c r="J4108" s="31" t="n">
        <v>4012.68388558375</v>
      </c>
      <c r="K4108" s="31" t="n">
        <v>3342.592592592593</v>
      </c>
      <c r="L4108" s="31" t="n">
        <v>150</v>
      </c>
      <c r="M4108" s="31">
        <f>I4108+J4108+K4108+L4108</f>
        <v/>
      </c>
      <c r="N4108" s="31">
        <f>M4108*'Dashboard &amp; Optimisation'!$B$18/('Dashboard &amp; Optimisation'!$B$16/3.6)</f>
        <v/>
      </c>
      <c r="O4108" s="31" t="n">
        <v>677.702219425828</v>
      </c>
      <c r="P4108" s="32" t="n">
        <v>0.05348631453507773</v>
      </c>
      <c r="Q4108" s="33" t="n">
        <v>12.00797549109863</v>
      </c>
      <c r="R4108" s="31" t="n">
        <v>3431.958058872204</v>
      </c>
      <c r="S4108" s="31">
        <f>R4108*IF(A4108=4, 2.0, 3.0)</f>
        <v/>
      </c>
      <c r="T4108" s="29">
        <f>'Dashboard &amp; Optimisation'!$B$18*U4108</f>
        <v/>
      </c>
      <c r="U4108" s="34">
        <f>MIN(1, S4108/M4108)</f>
        <v/>
      </c>
      <c r="V4108" s="34">
        <f>N4108/(N4108+O4108)</f>
        <v/>
      </c>
      <c r="W4108" s="34">
        <f>U4108*V4108</f>
        <v/>
      </c>
      <c r="X4108" s="32">
        <f>T4108/N4108</f>
        <v/>
      </c>
      <c r="Y4108" s="35">
        <f>IF(W4108=MAXIFS(W$2:W$7201, A$2:A$7201, A4108, B$2:B$7201, B4108), "OPTIMAL", "")</f>
        <v/>
      </c>
    </row>
    <row r="4109" ht="20" customHeight="1">
      <c r="A4109" s="36" t="n">
        <v>-18</v>
      </c>
      <c r="B4109" s="36" t="n">
        <v>25</v>
      </c>
      <c r="C4109" s="37" t="n">
        <v>110</v>
      </c>
      <c r="D4109" s="37" t="n">
        <v>2</v>
      </c>
      <c r="E4109" s="6" t="n">
        <v>8</v>
      </c>
      <c r="F4109" s="37" t="n">
        <v>1.5</v>
      </c>
      <c r="G4109" s="36" t="n">
        <v>100</v>
      </c>
      <c r="H4109" s="6" t="inlineStr">
        <is>
          <t>OFF</t>
        </is>
      </c>
      <c r="I4109" s="38" t="n">
        <v>604.2334594602274</v>
      </c>
      <c r="J4109" s="38" t="n">
        <v>4012.68388558375</v>
      </c>
      <c r="K4109" s="38" t="n">
        <v>3342.592592592593</v>
      </c>
      <c r="L4109" s="38" t="n">
        <v>150</v>
      </c>
      <c r="M4109" s="38">
        <f>I4109+J4109+K4109+L4109</f>
        <v/>
      </c>
      <c r="N4109" s="38">
        <f>M4109*'Dashboard &amp; Optimisation'!$B$18/('Dashboard &amp; Optimisation'!$B$16/3.6)</f>
        <v/>
      </c>
      <c r="O4109" s="38" t="n">
        <v>677.702219425828</v>
      </c>
      <c r="P4109" s="39" t="n">
        <v>0.2278356335097701</v>
      </c>
      <c r="Q4109" s="40" t="n">
        <v>12.00797549109863</v>
      </c>
      <c r="R4109" s="38" t="n">
        <v>805.6807681058456</v>
      </c>
      <c r="S4109" s="38">
        <f>R4109*IF(A4109=4, 2.0, 3.0)</f>
        <v/>
      </c>
      <c r="T4109" s="37">
        <f>'Dashboard &amp; Optimisation'!$B$18*U4109</f>
        <v/>
      </c>
      <c r="U4109" s="26">
        <f>MIN(1, S4109/M4109)</f>
        <v/>
      </c>
      <c r="V4109" s="26">
        <f>N4109/(N4109+O4109)</f>
        <v/>
      </c>
      <c r="W4109" s="26">
        <f>U4109*V4109</f>
        <v/>
      </c>
      <c r="X4109" s="39">
        <f>T4109/N4109</f>
        <v/>
      </c>
      <c r="Y4109" s="41">
        <f>IF(W4109=MAXIFS(W$2:W$7201, A$2:A$7201, A4109, B$2:B$7201, B4109), "OPTIMAL", "")</f>
        <v/>
      </c>
    </row>
    <row r="4110" ht="20" customHeight="1">
      <c r="A4110" s="28" t="n">
        <v>-18</v>
      </c>
      <c r="B4110" s="28" t="n">
        <v>25</v>
      </c>
      <c r="C4110" s="29" t="n">
        <v>110</v>
      </c>
      <c r="D4110" s="29" t="n">
        <v>2</v>
      </c>
      <c r="E4110" s="30" t="n">
        <v>8</v>
      </c>
      <c r="F4110" s="29" t="n">
        <v>1.5</v>
      </c>
      <c r="G4110" s="28" t="n">
        <v>150</v>
      </c>
      <c r="H4110" s="30" t="inlineStr">
        <is>
          <t>ON</t>
        </is>
      </c>
      <c r="I4110" s="31" t="n">
        <v>604.2334594602274</v>
      </c>
      <c r="J4110" s="31" t="n">
        <v>4012.68388558375</v>
      </c>
      <c r="K4110" s="31" t="n">
        <v>3342.592592592593</v>
      </c>
      <c r="L4110" s="31" t="n">
        <v>150</v>
      </c>
      <c r="M4110" s="31">
        <f>I4110+J4110+K4110+L4110</f>
        <v/>
      </c>
      <c r="N4110" s="31">
        <f>M4110*'Dashboard &amp; Optimisation'!$B$18/('Dashboard &amp; Optimisation'!$B$16/3.6)</f>
        <v/>
      </c>
      <c r="O4110" s="31" t="n">
        <v>677.702219425828</v>
      </c>
      <c r="P4110" s="32" t="n">
        <v>0.05420974609458634</v>
      </c>
      <c r="Q4110" s="33" t="n">
        <v>12.00797549109863</v>
      </c>
      <c r="R4110" s="31" t="n">
        <v>3386.158420438811</v>
      </c>
      <c r="S4110" s="31">
        <f>R4110*IF(A4110=4, 2.0, 3.0)</f>
        <v/>
      </c>
      <c r="T4110" s="29">
        <f>'Dashboard &amp; Optimisation'!$B$18*U4110</f>
        <v/>
      </c>
      <c r="U4110" s="34">
        <f>MIN(1, S4110/M4110)</f>
        <v/>
      </c>
      <c r="V4110" s="34">
        <f>N4110/(N4110+O4110)</f>
        <v/>
      </c>
      <c r="W4110" s="34">
        <f>U4110*V4110</f>
        <v/>
      </c>
      <c r="X4110" s="32">
        <f>T4110/N4110</f>
        <v/>
      </c>
      <c r="Y4110" s="35">
        <f>IF(W4110=MAXIFS(W$2:W$7201, A$2:A$7201, A4110, B$2:B$7201, B4110), "OPTIMAL", "")</f>
        <v/>
      </c>
    </row>
    <row r="4111" ht="20" customHeight="1">
      <c r="A4111" s="36" t="n">
        <v>-18</v>
      </c>
      <c r="B4111" s="36" t="n">
        <v>25</v>
      </c>
      <c r="C4111" s="37" t="n">
        <v>110</v>
      </c>
      <c r="D4111" s="37" t="n">
        <v>2</v>
      </c>
      <c r="E4111" s="6" t="n">
        <v>8</v>
      </c>
      <c r="F4111" s="37" t="n">
        <v>1.5</v>
      </c>
      <c r="G4111" s="36" t="n">
        <v>150</v>
      </c>
      <c r="H4111" s="6" t="inlineStr">
        <is>
          <t>OFF</t>
        </is>
      </c>
      <c r="I4111" s="38" t="n">
        <v>604.2334594602274</v>
      </c>
      <c r="J4111" s="38" t="n">
        <v>4012.68388558375</v>
      </c>
      <c r="K4111" s="38" t="n">
        <v>3342.592592592593</v>
      </c>
      <c r="L4111" s="38" t="n">
        <v>150</v>
      </c>
      <c r="M4111" s="38">
        <f>I4111+J4111+K4111+L4111</f>
        <v/>
      </c>
      <c r="N4111" s="38">
        <f>M4111*'Dashboard &amp; Optimisation'!$B$18/('Dashboard &amp; Optimisation'!$B$16/3.6)</f>
        <v/>
      </c>
      <c r="O4111" s="38" t="n">
        <v>677.702219425828</v>
      </c>
      <c r="P4111" s="39" t="n">
        <v>0.2285590650692787</v>
      </c>
      <c r="Q4111" s="40" t="n">
        <v>12.00797549109863</v>
      </c>
      <c r="R4111" s="38" t="n">
        <v>803.1306400049967</v>
      </c>
      <c r="S4111" s="38">
        <f>R4111*IF(A4111=4, 2.0, 3.0)</f>
        <v/>
      </c>
      <c r="T4111" s="37">
        <f>'Dashboard &amp; Optimisation'!$B$18*U4111</f>
        <v/>
      </c>
      <c r="U4111" s="26">
        <f>MIN(1, S4111/M4111)</f>
        <v/>
      </c>
      <c r="V4111" s="26">
        <f>N4111/(N4111+O4111)</f>
        <v/>
      </c>
      <c r="W4111" s="26">
        <f>U4111*V4111</f>
        <v/>
      </c>
      <c r="X4111" s="39">
        <f>T4111/N4111</f>
        <v/>
      </c>
      <c r="Y4111" s="41">
        <f>IF(W4111=MAXIFS(W$2:W$7201, A$2:A$7201, A4111, B$2:B$7201, B4111), "OPTIMAL", "")</f>
        <v/>
      </c>
    </row>
    <row r="4112" ht="20" customHeight="1">
      <c r="A4112" s="28" t="n">
        <v>-18</v>
      </c>
      <c r="B4112" s="28" t="n">
        <v>25</v>
      </c>
      <c r="C4112" s="29" t="n">
        <v>110</v>
      </c>
      <c r="D4112" s="29" t="n">
        <v>2</v>
      </c>
      <c r="E4112" s="30" t="n">
        <v>8</v>
      </c>
      <c r="F4112" s="29" t="n">
        <v>1.5</v>
      </c>
      <c r="G4112" s="28" t="n">
        <v>200</v>
      </c>
      <c r="H4112" s="30" t="inlineStr">
        <is>
          <t>ON</t>
        </is>
      </c>
      <c r="I4112" s="31" t="n">
        <v>604.2334594602274</v>
      </c>
      <c r="J4112" s="31" t="n">
        <v>4012.68388558375</v>
      </c>
      <c r="K4112" s="31" t="n">
        <v>3342.592592592593</v>
      </c>
      <c r="L4112" s="31" t="n">
        <v>150</v>
      </c>
      <c r="M4112" s="31">
        <f>I4112+J4112+K4112+L4112</f>
        <v/>
      </c>
      <c r="N4112" s="31">
        <f>M4112*'Dashboard &amp; Optimisation'!$B$18/('Dashboard &amp; Optimisation'!$B$16/3.6)</f>
        <v/>
      </c>
      <c r="O4112" s="31" t="n">
        <v>677.702219425828</v>
      </c>
      <c r="P4112" s="32" t="n">
        <v>0.05493317765409496</v>
      </c>
      <c r="Q4112" s="33" t="n">
        <v>12.00797549109863</v>
      </c>
      <c r="R4112" s="31" t="n">
        <v>3341.565080467358</v>
      </c>
      <c r="S4112" s="31">
        <f>R4112*IF(A4112=4, 2.0, 3.0)</f>
        <v/>
      </c>
      <c r="T4112" s="29">
        <f>'Dashboard &amp; Optimisation'!$B$18*U4112</f>
        <v/>
      </c>
      <c r="U4112" s="34">
        <f>MIN(1, S4112/M4112)</f>
        <v/>
      </c>
      <c r="V4112" s="34">
        <f>N4112/(N4112+O4112)</f>
        <v/>
      </c>
      <c r="W4112" s="34">
        <f>U4112*V4112</f>
        <v/>
      </c>
      <c r="X4112" s="32">
        <f>T4112/N4112</f>
        <v/>
      </c>
      <c r="Y4112" s="35">
        <f>IF(W4112=MAXIFS(W$2:W$7201, A$2:A$7201, A4112, B$2:B$7201, B4112), "OPTIMAL", "")</f>
        <v/>
      </c>
    </row>
    <row r="4113" ht="20" customHeight="1">
      <c r="A4113" s="36" t="n">
        <v>-18</v>
      </c>
      <c r="B4113" s="36" t="n">
        <v>25</v>
      </c>
      <c r="C4113" s="37" t="n">
        <v>110</v>
      </c>
      <c r="D4113" s="37" t="n">
        <v>2</v>
      </c>
      <c r="E4113" s="6" t="n">
        <v>8</v>
      </c>
      <c r="F4113" s="37" t="n">
        <v>1.5</v>
      </c>
      <c r="G4113" s="36" t="n">
        <v>200</v>
      </c>
      <c r="H4113" s="6" t="inlineStr">
        <is>
          <t>OFF</t>
        </is>
      </c>
      <c r="I4113" s="38" t="n">
        <v>604.2334594602274</v>
      </c>
      <c r="J4113" s="38" t="n">
        <v>4012.68388558375</v>
      </c>
      <c r="K4113" s="38" t="n">
        <v>3342.592592592593</v>
      </c>
      <c r="L4113" s="38" t="n">
        <v>150</v>
      </c>
      <c r="M4113" s="38">
        <f>I4113+J4113+K4113+L4113</f>
        <v/>
      </c>
      <c r="N4113" s="38">
        <f>M4113*'Dashboard &amp; Optimisation'!$B$18/('Dashboard &amp; Optimisation'!$B$16/3.6)</f>
        <v/>
      </c>
      <c r="O4113" s="38" t="n">
        <v>677.702219425828</v>
      </c>
      <c r="P4113" s="39" t="n">
        <v>0.2292824966287873</v>
      </c>
      <c r="Q4113" s="40" t="n">
        <v>12.00797549109863</v>
      </c>
      <c r="R4113" s="38" t="n">
        <v>800.5966042197504</v>
      </c>
      <c r="S4113" s="38">
        <f>R4113*IF(A4113=4, 2.0, 3.0)</f>
        <v/>
      </c>
      <c r="T4113" s="37">
        <f>'Dashboard &amp; Optimisation'!$B$18*U4113</f>
        <v/>
      </c>
      <c r="U4113" s="26">
        <f>MIN(1, S4113/M4113)</f>
        <v/>
      </c>
      <c r="V4113" s="26">
        <f>N4113/(N4113+O4113)</f>
        <v/>
      </c>
      <c r="W4113" s="26">
        <f>U4113*V4113</f>
        <v/>
      </c>
      <c r="X4113" s="39">
        <f>T4113/N4113</f>
        <v/>
      </c>
      <c r="Y4113" s="41">
        <f>IF(W4113=MAXIFS(W$2:W$7201, A$2:A$7201, A4113, B$2:B$7201, B4113), "OPTIMAL", "")</f>
        <v/>
      </c>
    </row>
    <row r="4114" ht="20" customHeight="1">
      <c r="A4114" s="28" t="n">
        <v>-18</v>
      </c>
      <c r="B4114" s="28" t="n">
        <v>25</v>
      </c>
      <c r="C4114" s="29" t="n">
        <v>110</v>
      </c>
      <c r="D4114" s="29" t="n">
        <v>2</v>
      </c>
      <c r="E4114" s="30" t="n">
        <v>8</v>
      </c>
      <c r="F4114" s="29" t="n">
        <v>2</v>
      </c>
      <c r="G4114" s="28" t="n">
        <v>50</v>
      </c>
      <c r="H4114" s="30" t="inlineStr">
        <is>
          <t>ON</t>
        </is>
      </c>
      <c r="I4114" s="31" t="n">
        <v>604.2334594602274</v>
      </c>
      <c r="J4114" s="31" t="n">
        <v>4012.68388558375</v>
      </c>
      <c r="K4114" s="31" t="n">
        <v>3342.592592592593</v>
      </c>
      <c r="L4114" s="31" t="n">
        <v>150</v>
      </c>
      <c r="M4114" s="31">
        <f>I4114+J4114+K4114+L4114</f>
        <v/>
      </c>
      <c r="N4114" s="31">
        <f>M4114*'Dashboard &amp; Optimisation'!$B$18/('Dashboard &amp; Optimisation'!$B$16/3.6)</f>
        <v/>
      </c>
      <c r="O4114" s="31" t="n">
        <v>807.9747714977584</v>
      </c>
      <c r="P4114" s="32" t="n">
        <v>0.05135009125002924</v>
      </c>
      <c r="Q4114" s="33" t="n">
        <v>15.94396732146484</v>
      </c>
      <c r="R4114" s="31" t="n">
        <v>3649.154473224832</v>
      </c>
      <c r="S4114" s="31">
        <f>R4114*IF(A4114=4, 2.0, 3.0)</f>
        <v/>
      </c>
      <c r="T4114" s="29">
        <f>'Dashboard &amp; Optimisation'!$B$18*U4114</f>
        <v/>
      </c>
      <c r="U4114" s="34">
        <f>MIN(1, S4114/M4114)</f>
        <v/>
      </c>
      <c r="V4114" s="34">
        <f>N4114/(N4114+O4114)</f>
        <v/>
      </c>
      <c r="W4114" s="34">
        <f>U4114*V4114</f>
        <v/>
      </c>
      <c r="X4114" s="32">
        <f>T4114/N4114</f>
        <v/>
      </c>
      <c r="Y4114" s="35">
        <f>IF(W4114=MAXIFS(W$2:W$7201, A$2:A$7201, A4114, B$2:B$7201, B4114), "OPTIMAL", "")</f>
        <v/>
      </c>
    </row>
    <row r="4115" ht="20" customHeight="1">
      <c r="A4115" s="36" t="n">
        <v>-18</v>
      </c>
      <c r="B4115" s="36" t="n">
        <v>25</v>
      </c>
      <c r="C4115" s="37" t="n">
        <v>110</v>
      </c>
      <c r="D4115" s="37" t="n">
        <v>2</v>
      </c>
      <c r="E4115" s="6" t="n">
        <v>8</v>
      </c>
      <c r="F4115" s="37" t="n">
        <v>2</v>
      </c>
      <c r="G4115" s="36" t="n">
        <v>50</v>
      </c>
      <c r="H4115" s="6" t="inlineStr">
        <is>
          <t>OFF</t>
        </is>
      </c>
      <c r="I4115" s="38" t="n">
        <v>604.2334594602274</v>
      </c>
      <c r="J4115" s="38" t="n">
        <v>4012.68388558375</v>
      </c>
      <c r="K4115" s="38" t="n">
        <v>3342.592592592593</v>
      </c>
      <c r="L4115" s="38" t="n">
        <v>150</v>
      </c>
      <c r="M4115" s="38">
        <f>I4115+J4115+K4115+L4115</f>
        <v/>
      </c>
      <c r="N4115" s="38">
        <f>M4115*'Dashboard &amp; Optimisation'!$B$18/('Dashboard &amp; Optimisation'!$B$16/3.6)</f>
        <v/>
      </c>
      <c r="O4115" s="38" t="n">
        <v>807.9747714977584</v>
      </c>
      <c r="P4115" s="39" t="n">
        <v>0.2269219686178824</v>
      </c>
      <c r="Q4115" s="40" t="n">
        <v>15.94396732146484</v>
      </c>
      <c r="R4115" s="38" t="n">
        <v>825.7658627185945</v>
      </c>
      <c r="S4115" s="38">
        <f>R4115*IF(A4115=4, 2.0, 3.0)</f>
        <v/>
      </c>
      <c r="T4115" s="37">
        <f>'Dashboard &amp; Optimisation'!$B$18*U4115</f>
        <v/>
      </c>
      <c r="U4115" s="26">
        <f>MIN(1, S4115/M4115)</f>
        <v/>
      </c>
      <c r="V4115" s="26">
        <f>N4115/(N4115+O4115)</f>
        <v/>
      </c>
      <c r="W4115" s="26">
        <f>U4115*V4115</f>
        <v/>
      </c>
      <c r="X4115" s="39">
        <f>T4115/N4115</f>
        <v/>
      </c>
      <c r="Y4115" s="41">
        <f>IF(W4115=MAXIFS(W$2:W$7201, A$2:A$7201, A4115, B$2:B$7201, B4115), "OPTIMAL", "")</f>
        <v/>
      </c>
    </row>
    <row r="4116" ht="20" customHeight="1">
      <c r="A4116" s="28" t="n">
        <v>-18</v>
      </c>
      <c r="B4116" s="28" t="n">
        <v>25</v>
      </c>
      <c r="C4116" s="29" t="n">
        <v>110</v>
      </c>
      <c r="D4116" s="29" t="n">
        <v>2</v>
      </c>
      <c r="E4116" s="30" t="n">
        <v>8</v>
      </c>
      <c r="F4116" s="29" t="n">
        <v>2</v>
      </c>
      <c r="G4116" s="28" t="n">
        <v>100</v>
      </c>
      <c r="H4116" s="30" t="inlineStr">
        <is>
          <t>ON</t>
        </is>
      </c>
      <c r="I4116" s="31" t="n">
        <v>604.2334594602274</v>
      </c>
      <c r="J4116" s="31" t="n">
        <v>4012.68388558375</v>
      </c>
      <c r="K4116" s="31" t="n">
        <v>3342.592592592593</v>
      </c>
      <c r="L4116" s="31" t="n">
        <v>150</v>
      </c>
      <c r="M4116" s="31">
        <f>I4116+J4116+K4116+L4116</f>
        <v/>
      </c>
      <c r="N4116" s="31">
        <f>M4116*'Dashboard &amp; Optimisation'!$B$18/('Dashboard &amp; Optimisation'!$B$16/3.6)</f>
        <v/>
      </c>
      <c r="O4116" s="31" t="n">
        <v>807.9747714977584</v>
      </c>
      <c r="P4116" s="32" t="n">
        <v>0.05207352280953786</v>
      </c>
      <c r="Q4116" s="33" t="n">
        <v>15.94396732146484</v>
      </c>
      <c r="R4116" s="31" t="n">
        <v>3598.458584623085</v>
      </c>
      <c r="S4116" s="31">
        <f>R4116*IF(A4116=4, 2.0, 3.0)</f>
        <v/>
      </c>
      <c r="T4116" s="29">
        <f>'Dashboard &amp; Optimisation'!$B$18*U4116</f>
        <v/>
      </c>
      <c r="U4116" s="34">
        <f>MIN(1, S4116/M4116)</f>
        <v/>
      </c>
      <c r="V4116" s="34">
        <f>N4116/(N4116+O4116)</f>
        <v/>
      </c>
      <c r="W4116" s="34">
        <f>U4116*V4116</f>
        <v/>
      </c>
      <c r="X4116" s="32">
        <f>T4116/N4116</f>
        <v/>
      </c>
      <c r="Y4116" s="35">
        <f>IF(W4116=MAXIFS(W$2:W$7201, A$2:A$7201, A4116, B$2:B$7201, B4116), "OPTIMAL", "")</f>
        <v/>
      </c>
    </row>
    <row r="4117" ht="20" customHeight="1">
      <c r="A4117" s="36" t="n">
        <v>-18</v>
      </c>
      <c r="B4117" s="36" t="n">
        <v>25</v>
      </c>
      <c r="C4117" s="37" t="n">
        <v>110</v>
      </c>
      <c r="D4117" s="37" t="n">
        <v>2</v>
      </c>
      <c r="E4117" s="6" t="n">
        <v>8</v>
      </c>
      <c r="F4117" s="37" t="n">
        <v>2</v>
      </c>
      <c r="G4117" s="36" t="n">
        <v>100</v>
      </c>
      <c r="H4117" s="6" t="inlineStr">
        <is>
          <t>OFF</t>
        </is>
      </c>
      <c r="I4117" s="38" t="n">
        <v>604.2334594602274</v>
      </c>
      <c r="J4117" s="38" t="n">
        <v>4012.68388558375</v>
      </c>
      <c r="K4117" s="38" t="n">
        <v>3342.592592592593</v>
      </c>
      <c r="L4117" s="38" t="n">
        <v>150</v>
      </c>
      <c r="M4117" s="38">
        <f>I4117+J4117+K4117+L4117</f>
        <v/>
      </c>
      <c r="N4117" s="38">
        <f>M4117*'Dashboard &amp; Optimisation'!$B$18/('Dashboard &amp; Optimisation'!$B$16/3.6)</f>
        <v/>
      </c>
      <c r="O4117" s="38" t="n">
        <v>807.9747714977584</v>
      </c>
      <c r="P4117" s="39" t="n">
        <v>0.2276454001773911</v>
      </c>
      <c r="Q4117" s="40" t="n">
        <v>15.94396732146484</v>
      </c>
      <c r="R4117" s="38" t="n">
        <v>823.1416713868566</v>
      </c>
      <c r="S4117" s="38">
        <f>R4117*IF(A4117=4, 2.0, 3.0)</f>
        <v/>
      </c>
      <c r="T4117" s="37">
        <f>'Dashboard &amp; Optimisation'!$B$18*U4117</f>
        <v/>
      </c>
      <c r="U4117" s="26">
        <f>MIN(1, S4117/M4117)</f>
        <v/>
      </c>
      <c r="V4117" s="26">
        <f>N4117/(N4117+O4117)</f>
        <v/>
      </c>
      <c r="W4117" s="26">
        <f>U4117*V4117</f>
        <v/>
      </c>
      <c r="X4117" s="39">
        <f>T4117/N4117</f>
        <v/>
      </c>
      <c r="Y4117" s="41">
        <f>IF(W4117=MAXIFS(W$2:W$7201, A$2:A$7201, A4117, B$2:B$7201, B4117), "OPTIMAL", "")</f>
        <v/>
      </c>
    </row>
    <row r="4118" ht="20" customHeight="1">
      <c r="A4118" s="28" t="n">
        <v>-18</v>
      </c>
      <c r="B4118" s="28" t="n">
        <v>25</v>
      </c>
      <c r="C4118" s="29" t="n">
        <v>110</v>
      </c>
      <c r="D4118" s="29" t="n">
        <v>2</v>
      </c>
      <c r="E4118" s="30" t="n">
        <v>8</v>
      </c>
      <c r="F4118" s="29" t="n">
        <v>2</v>
      </c>
      <c r="G4118" s="28" t="n">
        <v>150</v>
      </c>
      <c r="H4118" s="30" t="inlineStr">
        <is>
          <t>ON</t>
        </is>
      </c>
      <c r="I4118" s="31" t="n">
        <v>604.2334594602274</v>
      </c>
      <c r="J4118" s="31" t="n">
        <v>4012.68388558375</v>
      </c>
      <c r="K4118" s="31" t="n">
        <v>3342.592592592593</v>
      </c>
      <c r="L4118" s="31" t="n">
        <v>150</v>
      </c>
      <c r="M4118" s="31">
        <f>I4118+J4118+K4118+L4118</f>
        <v/>
      </c>
      <c r="N4118" s="31">
        <f>M4118*'Dashboard &amp; Optimisation'!$B$18/('Dashboard &amp; Optimisation'!$B$16/3.6)</f>
        <v/>
      </c>
      <c r="O4118" s="31" t="n">
        <v>807.9747714977584</v>
      </c>
      <c r="P4118" s="32" t="n">
        <v>0.05279695436904647</v>
      </c>
      <c r="Q4118" s="33" t="n">
        <v>15.94396732146484</v>
      </c>
      <c r="R4118" s="31" t="n">
        <v>3549.151980921958</v>
      </c>
      <c r="S4118" s="31">
        <f>R4118*IF(A4118=4, 2.0, 3.0)</f>
        <v/>
      </c>
      <c r="T4118" s="29">
        <f>'Dashboard &amp; Optimisation'!$B$18*U4118</f>
        <v/>
      </c>
      <c r="U4118" s="34">
        <f>MIN(1, S4118/M4118)</f>
        <v/>
      </c>
      <c r="V4118" s="34">
        <f>N4118/(N4118+O4118)</f>
        <v/>
      </c>
      <c r="W4118" s="34">
        <f>U4118*V4118</f>
        <v/>
      </c>
      <c r="X4118" s="32">
        <f>T4118/N4118</f>
        <v/>
      </c>
      <c r="Y4118" s="35">
        <f>IF(W4118=MAXIFS(W$2:W$7201, A$2:A$7201, A4118, B$2:B$7201, B4118), "OPTIMAL", "")</f>
        <v/>
      </c>
    </row>
    <row r="4119" ht="20" customHeight="1">
      <c r="A4119" s="36" t="n">
        <v>-18</v>
      </c>
      <c r="B4119" s="36" t="n">
        <v>25</v>
      </c>
      <c r="C4119" s="37" t="n">
        <v>110</v>
      </c>
      <c r="D4119" s="37" t="n">
        <v>2</v>
      </c>
      <c r="E4119" s="6" t="n">
        <v>8</v>
      </c>
      <c r="F4119" s="37" t="n">
        <v>2</v>
      </c>
      <c r="G4119" s="36" t="n">
        <v>150</v>
      </c>
      <c r="H4119" s="6" t="inlineStr">
        <is>
          <t>OFF</t>
        </is>
      </c>
      <c r="I4119" s="38" t="n">
        <v>604.2334594602274</v>
      </c>
      <c r="J4119" s="38" t="n">
        <v>4012.68388558375</v>
      </c>
      <c r="K4119" s="38" t="n">
        <v>3342.592592592593</v>
      </c>
      <c r="L4119" s="38" t="n">
        <v>150</v>
      </c>
      <c r="M4119" s="38">
        <f>I4119+J4119+K4119+L4119</f>
        <v/>
      </c>
      <c r="N4119" s="38">
        <f>M4119*'Dashboard &amp; Optimisation'!$B$18/('Dashboard &amp; Optimisation'!$B$16/3.6)</f>
        <v/>
      </c>
      <c r="O4119" s="38" t="n">
        <v>807.9747714977584</v>
      </c>
      <c r="P4119" s="39" t="n">
        <v>0.2283688317368997</v>
      </c>
      <c r="Q4119" s="40" t="n">
        <v>15.94396732146484</v>
      </c>
      <c r="R4119" s="38" t="n">
        <v>820.5341059914441</v>
      </c>
      <c r="S4119" s="38">
        <f>R4119*IF(A4119=4, 2.0, 3.0)</f>
        <v/>
      </c>
      <c r="T4119" s="37">
        <f>'Dashboard &amp; Optimisation'!$B$18*U4119</f>
        <v/>
      </c>
      <c r="U4119" s="26">
        <f>MIN(1, S4119/M4119)</f>
        <v/>
      </c>
      <c r="V4119" s="26">
        <f>N4119/(N4119+O4119)</f>
        <v/>
      </c>
      <c r="W4119" s="26">
        <f>U4119*V4119</f>
        <v/>
      </c>
      <c r="X4119" s="39">
        <f>T4119/N4119</f>
        <v/>
      </c>
      <c r="Y4119" s="41">
        <f>IF(W4119=MAXIFS(W$2:W$7201, A$2:A$7201, A4119, B$2:B$7201, B4119), "OPTIMAL", "")</f>
        <v/>
      </c>
    </row>
    <row r="4120" ht="20" customHeight="1">
      <c r="A4120" s="28" t="n">
        <v>-18</v>
      </c>
      <c r="B4120" s="28" t="n">
        <v>25</v>
      </c>
      <c r="C4120" s="29" t="n">
        <v>110</v>
      </c>
      <c r="D4120" s="29" t="n">
        <v>2</v>
      </c>
      <c r="E4120" s="30" t="n">
        <v>8</v>
      </c>
      <c r="F4120" s="29" t="n">
        <v>2</v>
      </c>
      <c r="G4120" s="28" t="n">
        <v>200</v>
      </c>
      <c r="H4120" s="30" t="inlineStr">
        <is>
          <t>ON</t>
        </is>
      </c>
      <c r="I4120" s="31" t="n">
        <v>604.2334594602274</v>
      </c>
      <c r="J4120" s="31" t="n">
        <v>4012.68388558375</v>
      </c>
      <c r="K4120" s="31" t="n">
        <v>3342.592592592593</v>
      </c>
      <c r="L4120" s="31" t="n">
        <v>150</v>
      </c>
      <c r="M4120" s="31">
        <f>I4120+J4120+K4120+L4120</f>
        <v/>
      </c>
      <c r="N4120" s="31">
        <f>M4120*'Dashboard &amp; Optimisation'!$B$18/('Dashboard &amp; Optimisation'!$B$16/3.6)</f>
        <v/>
      </c>
      <c r="O4120" s="31" t="n">
        <v>807.9747714977584</v>
      </c>
      <c r="P4120" s="32" t="n">
        <v>0.05352038592855509</v>
      </c>
      <c r="Q4120" s="33" t="n">
        <v>15.94396732146484</v>
      </c>
      <c r="R4120" s="31" t="n">
        <v>3501.178325501779</v>
      </c>
      <c r="S4120" s="31">
        <f>R4120*IF(A4120=4, 2.0, 3.0)</f>
        <v/>
      </c>
      <c r="T4120" s="29">
        <f>'Dashboard &amp; Optimisation'!$B$18*U4120</f>
        <v/>
      </c>
      <c r="U4120" s="34">
        <f>MIN(1, S4120/M4120)</f>
        <v/>
      </c>
      <c r="V4120" s="34">
        <f>N4120/(N4120+O4120)</f>
        <v/>
      </c>
      <c r="W4120" s="34">
        <f>U4120*V4120</f>
        <v/>
      </c>
      <c r="X4120" s="32">
        <f>T4120/N4120</f>
        <v/>
      </c>
      <c r="Y4120" s="35">
        <f>IF(W4120=MAXIFS(W$2:W$7201, A$2:A$7201, A4120, B$2:B$7201, B4120), "OPTIMAL", "")</f>
        <v/>
      </c>
    </row>
    <row r="4121" ht="20" customHeight="1">
      <c r="A4121" s="36" t="n">
        <v>-18</v>
      </c>
      <c r="B4121" s="36" t="n">
        <v>25</v>
      </c>
      <c r="C4121" s="37" t="n">
        <v>110</v>
      </c>
      <c r="D4121" s="37" t="n">
        <v>2</v>
      </c>
      <c r="E4121" s="6" t="n">
        <v>8</v>
      </c>
      <c r="F4121" s="37" t="n">
        <v>2</v>
      </c>
      <c r="G4121" s="36" t="n">
        <v>200</v>
      </c>
      <c r="H4121" s="6" t="inlineStr">
        <is>
          <t>OFF</t>
        </is>
      </c>
      <c r="I4121" s="38" t="n">
        <v>604.2334594602274</v>
      </c>
      <c r="J4121" s="38" t="n">
        <v>4012.68388558375</v>
      </c>
      <c r="K4121" s="38" t="n">
        <v>3342.592592592593</v>
      </c>
      <c r="L4121" s="38" t="n">
        <v>150</v>
      </c>
      <c r="M4121" s="38">
        <f>I4121+J4121+K4121+L4121</f>
        <v/>
      </c>
      <c r="N4121" s="38">
        <f>M4121*'Dashboard &amp; Optimisation'!$B$18/('Dashboard &amp; Optimisation'!$B$16/3.6)</f>
        <v/>
      </c>
      <c r="O4121" s="38" t="n">
        <v>807.9747714977584</v>
      </c>
      <c r="P4121" s="39" t="n">
        <v>0.2290922632964083</v>
      </c>
      <c r="Q4121" s="40" t="n">
        <v>15.94396732146484</v>
      </c>
      <c r="R4121" s="38" t="n">
        <v>817.9430090273385</v>
      </c>
      <c r="S4121" s="38">
        <f>R4121*IF(A4121=4, 2.0, 3.0)</f>
        <v/>
      </c>
      <c r="T4121" s="37">
        <f>'Dashboard &amp; Optimisation'!$B$18*U4121</f>
        <v/>
      </c>
      <c r="U4121" s="26">
        <f>MIN(1, S4121/M4121)</f>
        <v/>
      </c>
      <c r="V4121" s="26">
        <f>N4121/(N4121+O4121)</f>
        <v/>
      </c>
      <c r="W4121" s="26">
        <f>U4121*V4121</f>
        <v/>
      </c>
      <c r="X4121" s="39">
        <f>T4121/N4121</f>
        <v/>
      </c>
      <c r="Y4121" s="41">
        <f>IF(W4121=MAXIFS(W$2:W$7201, A$2:A$7201, A4121, B$2:B$7201, B4121), "OPTIMAL", "")</f>
        <v/>
      </c>
    </row>
    <row r="4122" ht="20" customHeight="1">
      <c r="A4122" s="28" t="n">
        <v>-18</v>
      </c>
      <c r="B4122" s="28" t="n">
        <v>25</v>
      </c>
      <c r="C4122" s="29" t="n">
        <v>110</v>
      </c>
      <c r="D4122" s="29" t="n">
        <v>3</v>
      </c>
      <c r="E4122" s="30" t="n">
        <v>0</v>
      </c>
      <c r="F4122" s="29" t="n">
        <v>0</v>
      </c>
      <c r="G4122" s="28" t="n">
        <v>50</v>
      </c>
      <c r="H4122" s="30" t="inlineStr">
        <is>
          <t>ON</t>
        </is>
      </c>
      <c r="I4122" s="31" t="n">
        <v>604.2334594602274</v>
      </c>
      <c r="J4122" s="31" t="n">
        <v>4012.68388558375</v>
      </c>
      <c r="K4122" s="31" t="n">
        <v>3342.592592592593</v>
      </c>
      <c r="L4122" s="31" t="n">
        <v>150</v>
      </c>
      <c r="M4122" s="31">
        <f>I4122+J4122+K4122+L4122</f>
        <v/>
      </c>
      <c r="N4122" s="31">
        <f>M4122*'Dashboard &amp; Optimisation'!$B$18/('Dashboard &amp; Optimisation'!$B$16/3.6)</f>
        <v/>
      </c>
      <c r="O4122" s="31" t="n">
        <v>489.2803524503738</v>
      </c>
      <c r="P4122" s="32" t="n">
        <v>0.4724443542902131</v>
      </c>
      <c r="Q4122" s="33" t="n">
        <v>0.2</v>
      </c>
      <c r="R4122" s="31" t="n">
        <v>380.3543992737654</v>
      </c>
      <c r="S4122" s="31">
        <f>R4122*IF(A4122=4, 2.0, 3.0)</f>
        <v/>
      </c>
      <c r="T4122" s="29">
        <f>'Dashboard &amp; Optimisation'!$B$18*U4122</f>
        <v/>
      </c>
      <c r="U4122" s="34">
        <f>MIN(1, S4122/M4122)</f>
        <v/>
      </c>
      <c r="V4122" s="34">
        <f>N4122/(N4122+O4122)</f>
        <v/>
      </c>
      <c r="W4122" s="34">
        <f>U4122*V4122</f>
        <v/>
      </c>
      <c r="X4122" s="32">
        <f>T4122/N4122</f>
        <v/>
      </c>
      <c r="Y4122" s="35">
        <f>IF(W4122=MAXIFS(W$2:W$7201, A$2:A$7201, A4122, B$2:B$7201, B4122), "OPTIMAL", "")</f>
        <v/>
      </c>
    </row>
    <row r="4123" ht="20" customHeight="1">
      <c r="A4123" s="36" t="n">
        <v>-18</v>
      </c>
      <c r="B4123" s="36" t="n">
        <v>25</v>
      </c>
      <c r="C4123" s="37" t="n">
        <v>110</v>
      </c>
      <c r="D4123" s="37" t="n">
        <v>3</v>
      </c>
      <c r="E4123" s="6" t="n">
        <v>0</v>
      </c>
      <c r="F4123" s="37" t="n">
        <v>0</v>
      </c>
      <c r="G4123" s="36" t="n">
        <v>50</v>
      </c>
      <c r="H4123" s="6" t="inlineStr">
        <is>
          <t>OFF</t>
        </is>
      </c>
      <c r="I4123" s="38" t="n">
        <v>604.2334594602274</v>
      </c>
      <c r="J4123" s="38" t="n">
        <v>4012.68388558375</v>
      </c>
      <c r="K4123" s="38" t="n">
        <v>3342.592592592593</v>
      </c>
      <c r="L4123" s="38" t="n">
        <v>150</v>
      </c>
      <c r="M4123" s="38">
        <f>I4123+J4123+K4123+L4123</f>
        <v/>
      </c>
      <c r="N4123" s="38">
        <f>M4123*'Dashboard &amp; Optimisation'!$B$18/('Dashboard &amp; Optimisation'!$B$16/3.6)</f>
        <v/>
      </c>
      <c r="O4123" s="38" t="n">
        <v>489.2803524503738</v>
      </c>
      <c r="P4123" s="39" t="n">
        <v>0.7618169780936592</v>
      </c>
      <c r="Q4123" s="40" t="n">
        <v>0.2</v>
      </c>
      <c r="R4123" s="38" t="n">
        <v>235.8785557864579</v>
      </c>
      <c r="S4123" s="38">
        <f>R4123*IF(A4123=4, 2.0, 3.0)</f>
        <v/>
      </c>
      <c r="T4123" s="37">
        <f>'Dashboard &amp; Optimisation'!$B$18*U4123</f>
        <v/>
      </c>
      <c r="U4123" s="26">
        <f>MIN(1, S4123/M4123)</f>
        <v/>
      </c>
      <c r="V4123" s="26">
        <f>N4123/(N4123+O4123)</f>
        <v/>
      </c>
      <c r="W4123" s="26">
        <f>U4123*V4123</f>
        <v/>
      </c>
      <c r="X4123" s="39">
        <f>T4123/N4123</f>
        <v/>
      </c>
      <c r="Y4123" s="41">
        <f>IF(W4123=MAXIFS(W$2:W$7201, A$2:A$7201, A4123, B$2:B$7201, B4123), "OPTIMAL", "")</f>
        <v/>
      </c>
    </row>
    <row r="4124" ht="20" customHeight="1">
      <c r="A4124" s="28" t="n">
        <v>-18</v>
      </c>
      <c r="B4124" s="28" t="n">
        <v>25</v>
      </c>
      <c r="C4124" s="29" t="n">
        <v>110</v>
      </c>
      <c r="D4124" s="29" t="n">
        <v>3</v>
      </c>
      <c r="E4124" s="30" t="n">
        <v>0</v>
      </c>
      <c r="F4124" s="29" t="n">
        <v>0</v>
      </c>
      <c r="G4124" s="28" t="n">
        <v>100</v>
      </c>
      <c r="H4124" s="30" t="inlineStr">
        <is>
          <t>ON</t>
        </is>
      </c>
      <c r="I4124" s="31" t="n">
        <v>604.2334594602274</v>
      </c>
      <c r="J4124" s="31" t="n">
        <v>4012.68388558375</v>
      </c>
      <c r="K4124" s="31" t="n">
        <v>3342.592592592593</v>
      </c>
      <c r="L4124" s="31" t="n">
        <v>150</v>
      </c>
      <c r="M4124" s="31">
        <f>I4124+J4124+K4124+L4124</f>
        <v/>
      </c>
      <c r="N4124" s="31">
        <f>M4124*'Dashboard &amp; Optimisation'!$B$18/('Dashboard &amp; Optimisation'!$B$16/3.6)</f>
        <v/>
      </c>
      <c r="O4124" s="31" t="n">
        <v>489.2803524503738</v>
      </c>
      <c r="P4124" s="32" t="n">
        <v>0.4731677858497217</v>
      </c>
      <c r="Q4124" s="33" t="n">
        <v>0.2</v>
      </c>
      <c r="R4124" s="31" t="n">
        <v>379.7728711468274</v>
      </c>
      <c r="S4124" s="31">
        <f>R4124*IF(A4124=4, 2.0, 3.0)</f>
        <v/>
      </c>
      <c r="T4124" s="29">
        <f>'Dashboard &amp; Optimisation'!$B$18*U4124</f>
        <v/>
      </c>
      <c r="U4124" s="34">
        <f>MIN(1, S4124/M4124)</f>
        <v/>
      </c>
      <c r="V4124" s="34">
        <f>N4124/(N4124+O4124)</f>
        <v/>
      </c>
      <c r="W4124" s="34">
        <f>U4124*V4124</f>
        <v/>
      </c>
      <c r="X4124" s="32">
        <f>T4124/N4124</f>
        <v/>
      </c>
      <c r="Y4124" s="35">
        <f>IF(W4124=MAXIFS(W$2:W$7201, A$2:A$7201, A4124, B$2:B$7201, B4124), "OPTIMAL", "")</f>
        <v/>
      </c>
    </row>
    <row r="4125" ht="20" customHeight="1">
      <c r="A4125" s="36" t="n">
        <v>-18</v>
      </c>
      <c r="B4125" s="36" t="n">
        <v>25</v>
      </c>
      <c r="C4125" s="37" t="n">
        <v>110</v>
      </c>
      <c r="D4125" s="37" t="n">
        <v>3</v>
      </c>
      <c r="E4125" s="6" t="n">
        <v>0</v>
      </c>
      <c r="F4125" s="37" t="n">
        <v>0</v>
      </c>
      <c r="G4125" s="36" t="n">
        <v>100</v>
      </c>
      <c r="H4125" s="6" t="inlineStr">
        <is>
          <t>OFF</t>
        </is>
      </c>
      <c r="I4125" s="38" t="n">
        <v>604.2334594602274</v>
      </c>
      <c r="J4125" s="38" t="n">
        <v>4012.68388558375</v>
      </c>
      <c r="K4125" s="38" t="n">
        <v>3342.592592592593</v>
      </c>
      <c r="L4125" s="38" t="n">
        <v>150</v>
      </c>
      <c r="M4125" s="38">
        <f>I4125+J4125+K4125+L4125</f>
        <v/>
      </c>
      <c r="N4125" s="38">
        <f>M4125*'Dashboard &amp; Optimisation'!$B$18/('Dashboard &amp; Optimisation'!$B$16/3.6)</f>
        <v/>
      </c>
      <c r="O4125" s="38" t="n">
        <v>489.2803524503738</v>
      </c>
      <c r="P4125" s="39" t="n">
        <v>0.7625404096531678</v>
      </c>
      <c r="Q4125" s="40" t="n">
        <v>0.2</v>
      </c>
      <c r="R4125" s="38" t="n">
        <v>235.6547748703163</v>
      </c>
      <c r="S4125" s="38">
        <f>R4125*IF(A4125=4, 2.0, 3.0)</f>
        <v/>
      </c>
      <c r="T4125" s="37">
        <f>'Dashboard &amp; Optimisation'!$B$18*U4125</f>
        <v/>
      </c>
      <c r="U4125" s="26">
        <f>MIN(1, S4125/M4125)</f>
        <v/>
      </c>
      <c r="V4125" s="26">
        <f>N4125/(N4125+O4125)</f>
        <v/>
      </c>
      <c r="W4125" s="26">
        <f>U4125*V4125</f>
        <v/>
      </c>
      <c r="X4125" s="39">
        <f>T4125/N4125</f>
        <v/>
      </c>
      <c r="Y4125" s="41">
        <f>IF(W4125=MAXIFS(W$2:W$7201, A$2:A$7201, A4125, B$2:B$7201, B4125), "OPTIMAL", "")</f>
        <v/>
      </c>
    </row>
    <row r="4126" ht="20" customHeight="1">
      <c r="A4126" s="28" t="n">
        <v>-18</v>
      </c>
      <c r="B4126" s="28" t="n">
        <v>25</v>
      </c>
      <c r="C4126" s="29" t="n">
        <v>110</v>
      </c>
      <c r="D4126" s="29" t="n">
        <v>3</v>
      </c>
      <c r="E4126" s="30" t="n">
        <v>0</v>
      </c>
      <c r="F4126" s="29" t="n">
        <v>0</v>
      </c>
      <c r="G4126" s="28" t="n">
        <v>150</v>
      </c>
      <c r="H4126" s="30" t="inlineStr">
        <is>
          <t>ON</t>
        </is>
      </c>
      <c r="I4126" s="31" t="n">
        <v>604.2334594602274</v>
      </c>
      <c r="J4126" s="31" t="n">
        <v>4012.68388558375</v>
      </c>
      <c r="K4126" s="31" t="n">
        <v>3342.592592592593</v>
      </c>
      <c r="L4126" s="31" t="n">
        <v>150</v>
      </c>
      <c r="M4126" s="31">
        <f>I4126+J4126+K4126+L4126</f>
        <v/>
      </c>
      <c r="N4126" s="31">
        <f>M4126*'Dashboard &amp; Optimisation'!$B$18/('Dashboard &amp; Optimisation'!$B$16/3.6)</f>
        <v/>
      </c>
      <c r="O4126" s="31" t="n">
        <v>489.2803524503738</v>
      </c>
      <c r="P4126" s="32" t="n">
        <v>0.4738912174092303</v>
      </c>
      <c r="Q4126" s="33" t="n">
        <v>0.2</v>
      </c>
      <c r="R4126" s="31" t="n">
        <v>379.1931185151268</v>
      </c>
      <c r="S4126" s="31">
        <f>R4126*IF(A4126=4, 2.0, 3.0)</f>
        <v/>
      </c>
      <c r="T4126" s="29">
        <f>'Dashboard &amp; Optimisation'!$B$18*U4126</f>
        <v/>
      </c>
      <c r="U4126" s="34">
        <f>MIN(1, S4126/M4126)</f>
        <v/>
      </c>
      <c r="V4126" s="34">
        <f>N4126/(N4126+O4126)</f>
        <v/>
      </c>
      <c r="W4126" s="34">
        <f>U4126*V4126</f>
        <v/>
      </c>
      <c r="X4126" s="32">
        <f>T4126/N4126</f>
        <v/>
      </c>
      <c r="Y4126" s="35">
        <f>IF(W4126=MAXIFS(W$2:W$7201, A$2:A$7201, A4126, B$2:B$7201, B4126), "OPTIMAL", "")</f>
        <v/>
      </c>
    </row>
    <row r="4127" ht="20" customHeight="1">
      <c r="A4127" s="36" t="n">
        <v>-18</v>
      </c>
      <c r="B4127" s="36" t="n">
        <v>25</v>
      </c>
      <c r="C4127" s="37" t="n">
        <v>110</v>
      </c>
      <c r="D4127" s="37" t="n">
        <v>3</v>
      </c>
      <c r="E4127" s="6" t="n">
        <v>0</v>
      </c>
      <c r="F4127" s="37" t="n">
        <v>0</v>
      </c>
      <c r="G4127" s="36" t="n">
        <v>150</v>
      </c>
      <c r="H4127" s="6" t="inlineStr">
        <is>
          <t>OFF</t>
        </is>
      </c>
      <c r="I4127" s="38" t="n">
        <v>604.2334594602274</v>
      </c>
      <c r="J4127" s="38" t="n">
        <v>4012.68388558375</v>
      </c>
      <c r="K4127" s="38" t="n">
        <v>3342.592592592593</v>
      </c>
      <c r="L4127" s="38" t="n">
        <v>150</v>
      </c>
      <c r="M4127" s="38">
        <f>I4127+J4127+K4127+L4127</f>
        <v/>
      </c>
      <c r="N4127" s="38">
        <f>M4127*'Dashboard &amp; Optimisation'!$B$18/('Dashboard &amp; Optimisation'!$B$16/3.6)</f>
        <v/>
      </c>
      <c r="O4127" s="38" t="n">
        <v>489.2803524503738</v>
      </c>
      <c r="P4127" s="39" t="n">
        <v>0.7632638412126764</v>
      </c>
      <c r="Q4127" s="40" t="n">
        <v>0.2</v>
      </c>
      <c r="R4127" s="38" t="n">
        <v>235.4314181591963</v>
      </c>
      <c r="S4127" s="38">
        <f>R4127*IF(A4127=4, 2.0, 3.0)</f>
        <v/>
      </c>
      <c r="T4127" s="37">
        <f>'Dashboard &amp; Optimisation'!$B$18*U4127</f>
        <v/>
      </c>
      <c r="U4127" s="26">
        <f>MIN(1, S4127/M4127)</f>
        <v/>
      </c>
      <c r="V4127" s="26">
        <f>N4127/(N4127+O4127)</f>
        <v/>
      </c>
      <c r="W4127" s="26">
        <f>U4127*V4127</f>
        <v/>
      </c>
      <c r="X4127" s="39">
        <f>T4127/N4127</f>
        <v/>
      </c>
      <c r="Y4127" s="41">
        <f>IF(W4127=MAXIFS(W$2:W$7201, A$2:A$7201, A4127, B$2:B$7201, B4127), "OPTIMAL", "")</f>
        <v/>
      </c>
    </row>
    <row r="4128" ht="20" customHeight="1">
      <c r="A4128" s="28" t="n">
        <v>-18</v>
      </c>
      <c r="B4128" s="28" t="n">
        <v>25</v>
      </c>
      <c r="C4128" s="29" t="n">
        <v>110</v>
      </c>
      <c r="D4128" s="29" t="n">
        <v>3</v>
      </c>
      <c r="E4128" s="30" t="n">
        <v>0</v>
      </c>
      <c r="F4128" s="29" t="n">
        <v>0</v>
      </c>
      <c r="G4128" s="28" t="n">
        <v>200</v>
      </c>
      <c r="H4128" s="30" t="inlineStr">
        <is>
          <t>ON</t>
        </is>
      </c>
      <c r="I4128" s="31" t="n">
        <v>604.2334594602274</v>
      </c>
      <c r="J4128" s="31" t="n">
        <v>4012.68388558375</v>
      </c>
      <c r="K4128" s="31" t="n">
        <v>3342.592592592593</v>
      </c>
      <c r="L4128" s="31" t="n">
        <v>150</v>
      </c>
      <c r="M4128" s="31">
        <f>I4128+J4128+K4128+L4128</f>
        <v/>
      </c>
      <c r="N4128" s="31">
        <f>M4128*'Dashboard &amp; Optimisation'!$B$18/('Dashboard &amp; Optimisation'!$B$16/3.6)</f>
        <v/>
      </c>
      <c r="O4128" s="31" t="n">
        <v>489.2803524503738</v>
      </c>
      <c r="P4128" s="32" t="n">
        <v>0.4746146489687389</v>
      </c>
      <c r="Q4128" s="33" t="n">
        <v>0.2</v>
      </c>
      <c r="R4128" s="31" t="n">
        <v>378.6151332597657</v>
      </c>
      <c r="S4128" s="31">
        <f>R4128*IF(A4128=4, 2.0, 3.0)</f>
        <v/>
      </c>
      <c r="T4128" s="29">
        <f>'Dashboard &amp; Optimisation'!$B$18*U4128</f>
        <v/>
      </c>
      <c r="U4128" s="34">
        <f>MIN(1, S4128/M4128)</f>
        <v/>
      </c>
      <c r="V4128" s="34">
        <f>N4128/(N4128+O4128)</f>
        <v/>
      </c>
      <c r="W4128" s="34">
        <f>U4128*V4128</f>
        <v/>
      </c>
      <c r="X4128" s="32">
        <f>T4128/N4128</f>
        <v/>
      </c>
      <c r="Y4128" s="35">
        <f>IF(W4128=MAXIFS(W$2:W$7201, A$2:A$7201, A4128, B$2:B$7201, B4128), "OPTIMAL", "")</f>
        <v/>
      </c>
    </row>
    <row r="4129" ht="20" customHeight="1">
      <c r="A4129" s="36" t="n">
        <v>-18</v>
      </c>
      <c r="B4129" s="36" t="n">
        <v>25</v>
      </c>
      <c r="C4129" s="37" t="n">
        <v>110</v>
      </c>
      <c r="D4129" s="37" t="n">
        <v>3</v>
      </c>
      <c r="E4129" s="6" t="n">
        <v>0</v>
      </c>
      <c r="F4129" s="37" t="n">
        <v>0</v>
      </c>
      <c r="G4129" s="36" t="n">
        <v>200</v>
      </c>
      <c r="H4129" s="6" t="inlineStr">
        <is>
          <t>OFF</t>
        </is>
      </c>
      <c r="I4129" s="38" t="n">
        <v>604.2334594602274</v>
      </c>
      <c r="J4129" s="38" t="n">
        <v>4012.68388558375</v>
      </c>
      <c r="K4129" s="38" t="n">
        <v>3342.592592592593</v>
      </c>
      <c r="L4129" s="38" t="n">
        <v>150</v>
      </c>
      <c r="M4129" s="38">
        <f>I4129+J4129+K4129+L4129</f>
        <v/>
      </c>
      <c r="N4129" s="38">
        <f>M4129*'Dashboard &amp; Optimisation'!$B$18/('Dashboard &amp; Optimisation'!$B$16/3.6)</f>
        <v/>
      </c>
      <c r="O4129" s="38" t="n">
        <v>489.2803524503738</v>
      </c>
      <c r="P4129" s="39" t="n">
        <v>0.763987272772185</v>
      </c>
      <c r="Q4129" s="40" t="n">
        <v>0.2</v>
      </c>
      <c r="R4129" s="38" t="n">
        <v>235.2084844480387</v>
      </c>
      <c r="S4129" s="38">
        <f>R4129*IF(A4129=4, 2.0, 3.0)</f>
        <v/>
      </c>
      <c r="T4129" s="37">
        <f>'Dashboard &amp; Optimisation'!$B$18*U4129</f>
        <v/>
      </c>
      <c r="U4129" s="26">
        <f>MIN(1, S4129/M4129)</f>
        <v/>
      </c>
      <c r="V4129" s="26">
        <f>N4129/(N4129+O4129)</f>
        <v/>
      </c>
      <c r="W4129" s="26">
        <f>U4129*V4129</f>
        <v/>
      </c>
      <c r="X4129" s="39">
        <f>T4129/N4129</f>
        <v/>
      </c>
      <c r="Y4129" s="41">
        <f>IF(W4129=MAXIFS(W$2:W$7201, A$2:A$7201, A4129, B$2:B$7201, B4129), "OPTIMAL", "")</f>
        <v/>
      </c>
    </row>
    <row r="4130" ht="20" customHeight="1">
      <c r="A4130" s="28" t="n">
        <v>-18</v>
      </c>
      <c r="B4130" s="28" t="n">
        <v>25</v>
      </c>
      <c r="C4130" s="29" t="n">
        <v>110</v>
      </c>
      <c r="D4130" s="29" t="n">
        <v>3</v>
      </c>
      <c r="E4130" s="30" t="n">
        <v>4</v>
      </c>
      <c r="F4130" s="29" t="n">
        <v>1.5</v>
      </c>
      <c r="G4130" s="28" t="n">
        <v>50</v>
      </c>
      <c r="H4130" s="30" t="inlineStr">
        <is>
          <t>ON</t>
        </is>
      </c>
      <c r="I4130" s="31" t="n">
        <v>604.2334594602274</v>
      </c>
      <c r="J4130" s="31" t="n">
        <v>4012.68388558375</v>
      </c>
      <c r="K4130" s="31" t="n">
        <v>3342.592592592593</v>
      </c>
      <c r="L4130" s="31" t="n">
        <v>150</v>
      </c>
      <c r="M4130" s="31">
        <f>I4130+J4130+K4130+L4130</f>
        <v/>
      </c>
      <c r="N4130" s="31">
        <f>M4130*'Dashboard &amp; Optimisation'!$B$18/('Dashboard &amp; Optimisation'!$B$16/3.6)</f>
        <v/>
      </c>
      <c r="O4130" s="31" t="n">
        <v>673.8467422706957</v>
      </c>
      <c r="P4130" s="32" t="n">
        <v>0.06968296495073495</v>
      </c>
      <c r="Q4130" s="33" t="n">
        <v>6.217525971425261</v>
      </c>
      <c r="R4130" s="31" t="n">
        <v>2656.833550387937</v>
      </c>
      <c r="S4130" s="31">
        <f>R4130*IF(A4130=4, 2.0, 3.0)</f>
        <v/>
      </c>
      <c r="T4130" s="29">
        <f>'Dashboard &amp; Optimisation'!$B$18*U4130</f>
        <v/>
      </c>
      <c r="U4130" s="34">
        <f>MIN(1, S4130/M4130)</f>
        <v/>
      </c>
      <c r="V4130" s="34">
        <f>N4130/(N4130+O4130)</f>
        <v/>
      </c>
      <c r="W4130" s="34">
        <f>U4130*V4130</f>
        <v/>
      </c>
      <c r="X4130" s="32">
        <f>T4130/N4130</f>
        <v/>
      </c>
      <c r="Y4130" s="35">
        <f>IF(W4130=MAXIFS(W$2:W$7201, A$2:A$7201, A4130, B$2:B$7201, B4130), "OPTIMAL", "")</f>
        <v/>
      </c>
    </row>
    <row r="4131" ht="20" customHeight="1">
      <c r="A4131" s="36" t="n">
        <v>-18</v>
      </c>
      <c r="B4131" s="36" t="n">
        <v>25</v>
      </c>
      <c r="C4131" s="37" t="n">
        <v>110</v>
      </c>
      <c r="D4131" s="37" t="n">
        <v>3</v>
      </c>
      <c r="E4131" s="6" t="n">
        <v>4</v>
      </c>
      <c r="F4131" s="37" t="n">
        <v>1.5</v>
      </c>
      <c r="G4131" s="36" t="n">
        <v>50</v>
      </c>
      <c r="H4131" s="6" t="inlineStr">
        <is>
          <t>OFF</t>
        </is>
      </c>
      <c r="I4131" s="38" t="n">
        <v>604.2334594602274</v>
      </c>
      <c r="J4131" s="38" t="n">
        <v>4012.68388558375</v>
      </c>
      <c r="K4131" s="38" t="n">
        <v>3342.592592592593</v>
      </c>
      <c r="L4131" s="38" t="n">
        <v>150</v>
      </c>
      <c r="M4131" s="38">
        <f>I4131+J4131+K4131+L4131</f>
        <v/>
      </c>
      <c r="N4131" s="38">
        <f>M4131*'Dashboard &amp; Optimisation'!$B$18/('Dashboard &amp; Optimisation'!$B$16/3.6)</f>
        <v/>
      </c>
      <c r="O4131" s="38" t="n">
        <v>673.8467422706957</v>
      </c>
      <c r="P4131" s="39" t="n">
        <v>0.2872791873998608</v>
      </c>
      <c r="Q4131" s="40" t="n">
        <v>6.217525971425261</v>
      </c>
      <c r="R4131" s="38" t="n">
        <v>644.4464036788382</v>
      </c>
      <c r="S4131" s="38">
        <f>R4131*IF(A4131=4, 2.0, 3.0)</f>
        <v/>
      </c>
      <c r="T4131" s="37">
        <f>'Dashboard &amp; Optimisation'!$B$18*U4131</f>
        <v/>
      </c>
      <c r="U4131" s="26">
        <f>MIN(1, S4131/M4131)</f>
        <v/>
      </c>
      <c r="V4131" s="26">
        <f>N4131/(N4131+O4131)</f>
        <v/>
      </c>
      <c r="W4131" s="26">
        <f>U4131*V4131</f>
        <v/>
      </c>
      <c r="X4131" s="39">
        <f>T4131/N4131</f>
        <v/>
      </c>
      <c r="Y4131" s="41">
        <f>IF(W4131=MAXIFS(W$2:W$7201, A$2:A$7201, A4131, B$2:B$7201, B4131), "OPTIMAL", "")</f>
        <v/>
      </c>
    </row>
    <row r="4132" ht="20" customHeight="1">
      <c r="A4132" s="28" t="n">
        <v>-18</v>
      </c>
      <c r="B4132" s="28" t="n">
        <v>25</v>
      </c>
      <c r="C4132" s="29" t="n">
        <v>110</v>
      </c>
      <c r="D4132" s="29" t="n">
        <v>3</v>
      </c>
      <c r="E4132" s="30" t="n">
        <v>4</v>
      </c>
      <c r="F4132" s="29" t="n">
        <v>1.5</v>
      </c>
      <c r="G4132" s="28" t="n">
        <v>100</v>
      </c>
      <c r="H4132" s="30" t="inlineStr">
        <is>
          <t>ON</t>
        </is>
      </c>
      <c r="I4132" s="31" t="n">
        <v>604.2334594602274</v>
      </c>
      <c r="J4132" s="31" t="n">
        <v>4012.68388558375</v>
      </c>
      <c r="K4132" s="31" t="n">
        <v>3342.592592592593</v>
      </c>
      <c r="L4132" s="31" t="n">
        <v>150</v>
      </c>
      <c r="M4132" s="31">
        <f>I4132+J4132+K4132+L4132</f>
        <v/>
      </c>
      <c r="N4132" s="31">
        <f>M4132*'Dashboard &amp; Optimisation'!$B$18/('Dashboard &amp; Optimisation'!$B$16/3.6)</f>
        <v/>
      </c>
      <c r="O4132" s="31" t="n">
        <v>673.8467422706957</v>
      </c>
      <c r="P4132" s="32" t="n">
        <v>0.07040639651024357</v>
      </c>
      <c r="Q4132" s="33" t="n">
        <v>6.217525971425261</v>
      </c>
      <c r="R4132" s="31" t="n">
        <v>2629.534365456177</v>
      </c>
      <c r="S4132" s="31">
        <f>R4132*IF(A4132=4, 2.0, 3.0)</f>
        <v/>
      </c>
      <c r="T4132" s="29">
        <f>'Dashboard &amp; Optimisation'!$B$18*U4132</f>
        <v/>
      </c>
      <c r="U4132" s="34">
        <f>MIN(1, S4132/M4132)</f>
        <v/>
      </c>
      <c r="V4132" s="34">
        <f>N4132/(N4132+O4132)</f>
        <v/>
      </c>
      <c r="W4132" s="34">
        <f>U4132*V4132</f>
        <v/>
      </c>
      <c r="X4132" s="32">
        <f>T4132/N4132</f>
        <v/>
      </c>
      <c r="Y4132" s="35">
        <f>IF(W4132=MAXIFS(W$2:W$7201, A$2:A$7201, A4132, B$2:B$7201, B4132), "OPTIMAL", "")</f>
        <v/>
      </c>
    </row>
    <row r="4133" ht="20" customHeight="1">
      <c r="A4133" s="36" t="n">
        <v>-18</v>
      </c>
      <c r="B4133" s="36" t="n">
        <v>25</v>
      </c>
      <c r="C4133" s="37" t="n">
        <v>110</v>
      </c>
      <c r="D4133" s="37" t="n">
        <v>3</v>
      </c>
      <c r="E4133" s="6" t="n">
        <v>4</v>
      </c>
      <c r="F4133" s="37" t="n">
        <v>1.5</v>
      </c>
      <c r="G4133" s="36" t="n">
        <v>100</v>
      </c>
      <c r="H4133" s="6" t="inlineStr">
        <is>
          <t>OFF</t>
        </is>
      </c>
      <c r="I4133" s="38" t="n">
        <v>604.2334594602274</v>
      </c>
      <c r="J4133" s="38" t="n">
        <v>4012.68388558375</v>
      </c>
      <c r="K4133" s="38" t="n">
        <v>3342.592592592593</v>
      </c>
      <c r="L4133" s="38" t="n">
        <v>150</v>
      </c>
      <c r="M4133" s="38">
        <f>I4133+J4133+K4133+L4133</f>
        <v/>
      </c>
      <c r="N4133" s="38">
        <f>M4133*'Dashboard &amp; Optimisation'!$B$18/('Dashboard &amp; Optimisation'!$B$16/3.6)</f>
        <v/>
      </c>
      <c r="O4133" s="38" t="n">
        <v>673.8467422706957</v>
      </c>
      <c r="P4133" s="39" t="n">
        <v>0.2880026189593694</v>
      </c>
      <c r="Q4133" s="40" t="n">
        <v>6.217525971425261</v>
      </c>
      <c r="R4133" s="38" t="n">
        <v>642.8276237228863</v>
      </c>
      <c r="S4133" s="38">
        <f>R4133*IF(A4133=4, 2.0, 3.0)</f>
        <v/>
      </c>
      <c r="T4133" s="37">
        <f>'Dashboard &amp; Optimisation'!$B$18*U4133</f>
        <v/>
      </c>
      <c r="U4133" s="26">
        <f>MIN(1, S4133/M4133)</f>
        <v/>
      </c>
      <c r="V4133" s="26">
        <f>N4133/(N4133+O4133)</f>
        <v/>
      </c>
      <c r="W4133" s="26">
        <f>U4133*V4133</f>
        <v/>
      </c>
      <c r="X4133" s="39">
        <f>T4133/N4133</f>
        <v/>
      </c>
      <c r="Y4133" s="41">
        <f>IF(W4133=MAXIFS(W$2:W$7201, A$2:A$7201, A4133, B$2:B$7201, B4133), "OPTIMAL", "")</f>
        <v/>
      </c>
    </row>
    <row r="4134" ht="20" customHeight="1">
      <c r="A4134" s="28" t="n">
        <v>-18</v>
      </c>
      <c r="B4134" s="28" t="n">
        <v>25</v>
      </c>
      <c r="C4134" s="29" t="n">
        <v>110</v>
      </c>
      <c r="D4134" s="29" t="n">
        <v>3</v>
      </c>
      <c r="E4134" s="30" t="n">
        <v>4</v>
      </c>
      <c r="F4134" s="29" t="n">
        <v>1.5</v>
      </c>
      <c r="G4134" s="28" t="n">
        <v>150</v>
      </c>
      <c r="H4134" s="30" t="inlineStr">
        <is>
          <t>ON</t>
        </is>
      </c>
      <c r="I4134" s="31" t="n">
        <v>604.2334594602274</v>
      </c>
      <c r="J4134" s="31" t="n">
        <v>4012.68388558375</v>
      </c>
      <c r="K4134" s="31" t="n">
        <v>3342.592592592593</v>
      </c>
      <c r="L4134" s="31" t="n">
        <v>150</v>
      </c>
      <c r="M4134" s="31">
        <f>I4134+J4134+K4134+L4134</f>
        <v/>
      </c>
      <c r="N4134" s="31">
        <f>M4134*'Dashboard &amp; Optimisation'!$B$18/('Dashboard &amp; Optimisation'!$B$16/3.6)</f>
        <v/>
      </c>
      <c r="O4134" s="31" t="n">
        <v>673.8467422706957</v>
      </c>
      <c r="P4134" s="32" t="n">
        <v>0.07112982806975218</v>
      </c>
      <c r="Q4134" s="33" t="n">
        <v>6.217525971425261</v>
      </c>
      <c r="R4134" s="31" t="n">
        <v>2602.790477576707</v>
      </c>
      <c r="S4134" s="31">
        <f>R4134*IF(A4134=4, 2.0, 3.0)</f>
        <v/>
      </c>
      <c r="T4134" s="29">
        <f>'Dashboard &amp; Optimisation'!$B$18*U4134</f>
        <v/>
      </c>
      <c r="U4134" s="34">
        <f>MIN(1, S4134/M4134)</f>
        <v/>
      </c>
      <c r="V4134" s="34">
        <f>N4134/(N4134+O4134)</f>
        <v/>
      </c>
      <c r="W4134" s="34">
        <f>U4134*V4134</f>
        <v/>
      </c>
      <c r="X4134" s="32">
        <f>T4134/N4134</f>
        <v/>
      </c>
      <c r="Y4134" s="35">
        <f>IF(W4134=MAXIFS(W$2:W$7201, A$2:A$7201, A4134, B$2:B$7201, B4134), "OPTIMAL", "")</f>
        <v/>
      </c>
    </row>
    <row r="4135" ht="20" customHeight="1">
      <c r="A4135" s="36" t="n">
        <v>-18</v>
      </c>
      <c r="B4135" s="36" t="n">
        <v>25</v>
      </c>
      <c r="C4135" s="37" t="n">
        <v>110</v>
      </c>
      <c r="D4135" s="37" t="n">
        <v>3</v>
      </c>
      <c r="E4135" s="6" t="n">
        <v>4</v>
      </c>
      <c r="F4135" s="37" t="n">
        <v>1.5</v>
      </c>
      <c r="G4135" s="36" t="n">
        <v>150</v>
      </c>
      <c r="H4135" s="6" t="inlineStr">
        <is>
          <t>OFF</t>
        </is>
      </c>
      <c r="I4135" s="38" t="n">
        <v>604.2334594602274</v>
      </c>
      <c r="J4135" s="38" t="n">
        <v>4012.68388558375</v>
      </c>
      <c r="K4135" s="38" t="n">
        <v>3342.592592592593</v>
      </c>
      <c r="L4135" s="38" t="n">
        <v>150</v>
      </c>
      <c r="M4135" s="38">
        <f>I4135+J4135+K4135+L4135</f>
        <v/>
      </c>
      <c r="N4135" s="38">
        <f>M4135*'Dashboard &amp; Optimisation'!$B$18/('Dashboard &amp; Optimisation'!$B$16/3.6)</f>
        <v/>
      </c>
      <c r="O4135" s="38" t="n">
        <v>673.8467422706957</v>
      </c>
      <c r="P4135" s="39" t="n">
        <v>0.288726050518878</v>
      </c>
      <c r="Q4135" s="40" t="n">
        <v>6.217525971425261</v>
      </c>
      <c r="R4135" s="38" t="n">
        <v>641.216955792198</v>
      </c>
      <c r="S4135" s="38">
        <f>R4135*IF(A4135=4, 2.0, 3.0)</f>
        <v/>
      </c>
      <c r="T4135" s="37">
        <f>'Dashboard &amp; Optimisation'!$B$18*U4135</f>
        <v/>
      </c>
      <c r="U4135" s="26">
        <f>MIN(1, S4135/M4135)</f>
        <v/>
      </c>
      <c r="V4135" s="26">
        <f>N4135/(N4135+O4135)</f>
        <v/>
      </c>
      <c r="W4135" s="26">
        <f>U4135*V4135</f>
        <v/>
      </c>
      <c r="X4135" s="39">
        <f>T4135/N4135</f>
        <v/>
      </c>
      <c r="Y4135" s="41">
        <f>IF(W4135=MAXIFS(W$2:W$7201, A$2:A$7201, A4135, B$2:B$7201, B4135), "OPTIMAL", "")</f>
        <v/>
      </c>
    </row>
    <row r="4136" ht="20" customHeight="1">
      <c r="A4136" s="28" t="n">
        <v>-18</v>
      </c>
      <c r="B4136" s="28" t="n">
        <v>25</v>
      </c>
      <c r="C4136" s="29" t="n">
        <v>110</v>
      </c>
      <c r="D4136" s="29" t="n">
        <v>3</v>
      </c>
      <c r="E4136" s="30" t="n">
        <v>4</v>
      </c>
      <c r="F4136" s="29" t="n">
        <v>1.5</v>
      </c>
      <c r="G4136" s="28" t="n">
        <v>200</v>
      </c>
      <c r="H4136" s="30" t="inlineStr">
        <is>
          <t>ON</t>
        </is>
      </c>
      <c r="I4136" s="31" t="n">
        <v>604.2334594602274</v>
      </c>
      <c r="J4136" s="31" t="n">
        <v>4012.68388558375</v>
      </c>
      <c r="K4136" s="31" t="n">
        <v>3342.592592592593</v>
      </c>
      <c r="L4136" s="31" t="n">
        <v>150</v>
      </c>
      <c r="M4136" s="31">
        <f>I4136+J4136+K4136+L4136</f>
        <v/>
      </c>
      <c r="N4136" s="31">
        <f>M4136*'Dashboard &amp; Optimisation'!$B$18/('Dashboard &amp; Optimisation'!$B$16/3.6)</f>
        <v/>
      </c>
      <c r="O4136" s="31" t="n">
        <v>673.8467422706957</v>
      </c>
      <c r="P4136" s="32" t="n">
        <v>0.0718532596292608</v>
      </c>
      <c r="Q4136" s="33" t="n">
        <v>6.217525971425261</v>
      </c>
      <c r="R4136" s="31" t="n">
        <v>2576.585114257313</v>
      </c>
      <c r="S4136" s="31">
        <f>R4136*IF(A4136=4, 2.0, 3.0)</f>
        <v/>
      </c>
      <c r="T4136" s="29">
        <f>'Dashboard &amp; Optimisation'!$B$18*U4136</f>
        <v/>
      </c>
      <c r="U4136" s="34">
        <f>MIN(1, S4136/M4136)</f>
        <v/>
      </c>
      <c r="V4136" s="34">
        <f>N4136/(N4136+O4136)</f>
        <v/>
      </c>
      <c r="W4136" s="34">
        <f>U4136*V4136</f>
        <v/>
      </c>
      <c r="X4136" s="32">
        <f>T4136/N4136</f>
        <v/>
      </c>
      <c r="Y4136" s="35">
        <f>IF(W4136=MAXIFS(W$2:W$7201, A$2:A$7201, A4136, B$2:B$7201, B4136), "OPTIMAL", "")</f>
        <v/>
      </c>
    </row>
    <row r="4137" ht="20" customHeight="1">
      <c r="A4137" s="36" t="n">
        <v>-18</v>
      </c>
      <c r="B4137" s="36" t="n">
        <v>25</v>
      </c>
      <c r="C4137" s="37" t="n">
        <v>110</v>
      </c>
      <c r="D4137" s="37" t="n">
        <v>3</v>
      </c>
      <c r="E4137" s="6" t="n">
        <v>4</v>
      </c>
      <c r="F4137" s="37" t="n">
        <v>1.5</v>
      </c>
      <c r="G4137" s="36" t="n">
        <v>200</v>
      </c>
      <c r="H4137" s="6" t="inlineStr">
        <is>
          <t>OFF</t>
        </is>
      </c>
      <c r="I4137" s="38" t="n">
        <v>604.2334594602274</v>
      </c>
      <c r="J4137" s="38" t="n">
        <v>4012.68388558375</v>
      </c>
      <c r="K4137" s="38" t="n">
        <v>3342.592592592593</v>
      </c>
      <c r="L4137" s="38" t="n">
        <v>150</v>
      </c>
      <c r="M4137" s="38">
        <f>I4137+J4137+K4137+L4137</f>
        <v/>
      </c>
      <c r="N4137" s="38">
        <f>M4137*'Dashboard &amp; Optimisation'!$B$18/('Dashboard &amp; Optimisation'!$B$16/3.6)</f>
        <v/>
      </c>
      <c r="O4137" s="38" t="n">
        <v>673.8467422706957</v>
      </c>
      <c r="P4137" s="39" t="n">
        <v>0.2894494820783866</v>
      </c>
      <c r="Q4137" s="40" t="n">
        <v>6.217525971425261</v>
      </c>
      <c r="R4137" s="38" t="n">
        <v>639.6143390627387</v>
      </c>
      <c r="S4137" s="38">
        <f>R4137*IF(A4137=4, 2.0, 3.0)</f>
        <v/>
      </c>
      <c r="T4137" s="37">
        <f>'Dashboard &amp; Optimisation'!$B$18*U4137</f>
        <v/>
      </c>
      <c r="U4137" s="26">
        <f>MIN(1, S4137/M4137)</f>
        <v/>
      </c>
      <c r="V4137" s="26">
        <f>N4137/(N4137+O4137)</f>
        <v/>
      </c>
      <c r="W4137" s="26">
        <f>U4137*V4137</f>
        <v/>
      </c>
      <c r="X4137" s="39">
        <f>T4137/N4137</f>
        <v/>
      </c>
      <c r="Y4137" s="41">
        <f>IF(W4137=MAXIFS(W$2:W$7201, A$2:A$7201, A4137, B$2:B$7201, B4137), "OPTIMAL", "")</f>
        <v/>
      </c>
    </row>
    <row r="4138" ht="20" customHeight="1">
      <c r="A4138" s="28" t="n">
        <v>-18</v>
      </c>
      <c r="B4138" s="28" t="n">
        <v>25</v>
      </c>
      <c r="C4138" s="29" t="n">
        <v>110</v>
      </c>
      <c r="D4138" s="29" t="n">
        <v>3</v>
      </c>
      <c r="E4138" s="30" t="n">
        <v>4</v>
      </c>
      <c r="F4138" s="29" t="n">
        <v>2</v>
      </c>
      <c r="G4138" s="28" t="n">
        <v>50</v>
      </c>
      <c r="H4138" s="30" t="inlineStr">
        <is>
          <t>ON</t>
        </is>
      </c>
      <c r="I4138" s="31" t="n">
        <v>604.2334594602274</v>
      </c>
      <c r="J4138" s="31" t="n">
        <v>4012.68388558375</v>
      </c>
      <c r="K4138" s="31" t="n">
        <v>3342.592592592593</v>
      </c>
      <c r="L4138" s="31" t="n">
        <v>150</v>
      </c>
      <c r="M4138" s="31">
        <f>I4138+J4138+K4138+L4138</f>
        <v/>
      </c>
      <c r="N4138" s="31">
        <f>M4138*'Dashboard &amp; Optimisation'!$B$18/('Dashboard &amp; Optimisation'!$B$16/3.6)</f>
        <v/>
      </c>
      <c r="O4138" s="31" t="n">
        <v>737.8773747763604</v>
      </c>
      <c r="P4138" s="32" t="n">
        <v>0.06673350784308681</v>
      </c>
      <c r="Q4138" s="33" t="n">
        <v>8.223367961900347</v>
      </c>
      <c r="R4138" s="31" t="n">
        <v>2802.538467698182</v>
      </c>
      <c r="S4138" s="31">
        <f>R4138*IF(A4138=4, 2.0, 3.0)</f>
        <v/>
      </c>
      <c r="T4138" s="29">
        <f>'Dashboard &amp; Optimisation'!$B$18*U4138</f>
        <v/>
      </c>
      <c r="U4138" s="34">
        <f>MIN(1, S4138/M4138)</f>
        <v/>
      </c>
      <c r="V4138" s="34">
        <f>N4138/(N4138+O4138)</f>
        <v/>
      </c>
      <c r="W4138" s="34">
        <f>U4138*V4138</f>
        <v/>
      </c>
      <c r="X4138" s="32">
        <f>T4138/N4138</f>
        <v/>
      </c>
      <c r="Y4138" s="35">
        <f>IF(W4138=MAXIFS(W$2:W$7201, A$2:A$7201, A4138, B$2:B$7201, B4138), "OPTIMAL", "")</f>
        <v/>
      </c>
    </row>
    <row r="4139" ht="20" customHeight="1">
      <c r="A4139" s="36" t="n">
        <v>-18</v>
      </c>
      <c r="B4139" s="36" t="n">
        <v>25</v>
      </c>
      <c r="C4139" s="37" t="n">
        <v>110</v>
      </c>
      <c r="D4139" s="37" t="n">
        <v>3</v>
      </c>
      <c r="E4139" s="6" t="n">
        <v>4</v>
      </c>
      <c r="F4139" s="37" t="n">
        <v>2</v>
      </c>
      <c r="G4139" s="36" t="n">
        <v>50</v>
      </c>
      <c r="H4139" s="6" t="inlineStr">
        <is>
          <t>OFF</t>
        </is>
      </c>
      <c r="I4139" s="38" t="n">
        <v>604.2334594602274</v>
      </c>
      <c r="J4139" s="38" t="n">
        <v>4012.68388558375</v>
      </c>
      <c r="K4139" s="38" t="n">
        <v>3342.592592592593</v>
      </c>
      <c r="L4139" s="38" t="n">
        <v>150</v>
      </c>
      <c r="M4139" s="38">
        <f>I4139+J4139+K4139+L4139</f>
        <v/>
      </c>
      <c r="N4139" s="38">
        <f>M4139*'Dashboard &amp; Optimisation'!$B$18/('Dashboard &amp; Optimisation'!$B$16/3.6)</f>
        <v/>
      </c>
      <c r="O4139" s="38" t="n">
        <v>737.8773747763604</v>
      </c>
      <c r="P4139" s="39" t="n">
        <v>0.2852790882906754</v>
      </c>
      <c r="Q4139" s="40" t="n">
        <v>8.223367961900347</v>
      </c>
      <c r="R4139" s="38" t="n">
        <v>655.5798531721617</v>
      </c>
      <c r="S4139" s="38">
        <f>R4139*IF(A4139=4, 2.0, 3.0)</f>
        <v/>
      </c>
      <c r="T4139" s="37">
        <f>'Dashboard &amp; Optimisation'!$B$18*U4139</f>
        <v/>
      </c>
      <c r="U4139" s="26">
        <f>MIN(1, S4139/M4139)</f>
        <v/>
      </c>
      <c r="V4139" s="26">
        <f>N4139/(N4139+O4139)</f>
        <v/>
      </c>
      <c r="W4139" s="26">
        <f>U4139*V4139</f>
        <v/>
      </c>
      <c r="X4139" s="39">
        <f>T4139/N4139</f>
        <v/>
      </c>
      <c r="Y4139" s="41">
        <f>IF(W4139=MAXIFS(W$2:W$7201, A$2:A$7201, A4139, B$2:B$7201, B4139), "OPTIMAL", "")</f>
        <v/>
      </c>
    </row>
    <row r="4140" ht="20" customHeight="1">
      <c r="A4140" s="28" t="n">
        <v>-18</v>
      </c>
      <c r="B4140" s="28" t="n">
        <v>25</v>
      </c>
      <c r="C4140" s="29" t="n">
        <v>110</v>
      </c>
      <c r="D4140" s="29" t="n">
        <v>3</v>
      </c>
      <c r="E4140" s="30" t="n">
        <v>4</v>
      </c>
      <c r="F4140" s="29" t="n">
        <v>2</v>
      </c>
      <c r="G4140" s="28" t="n">
        <v>100</v>
      </c>
      <c r="H4140" s="30" t="inlineStr">
        <is>
          <t>ON</t>
        </is>
      </c>
      <c r="I4140" s="31" t="n">
        <v>604.2334594602274</v>
      </c>
      <c r="J4140" s="31" t="n">
        <v>4012.68388558375</v>
      </c>
      <c r="K4140" s="31" t="n">
        <v>3342.592592592593</v>
      </c>
      <c r="L4140" s="31" t="n">
        <v>150</v>
      </c>
      <c r="M4140" s="31">
        <f>I4140+J4140+K4140+L4140</f>
        <v/>
      </c>
      <c r="N4140" s="31">
        <f>M4140*'Dashboard &amp; Optimisation'!$B$18/('Dashboard &amp; Optimisation'!$B$16/3.6)</f>
        <v/>
      </c>
      <c r="O4140" s="31" t="n">
        <v>737.8773747763604</v>
      </c>
      <c r="P4140" s="32" t="n">
        <v>0.06745693940259542</v>
      </c>
      <c r="Q4140" s="33" t="n">
        <v>8.223367961900347</v>
      </c>
      <c r="R4140" s="31" t="n">
        <v>2772.483075440173</v>
      </c>
      <c r="S4140" s="31">
        <f>R4140*IF(A4140=4, 2.0, 3.0)</f>
        <v/>
      </c>
      <c r="T4140" s="29">
        <f>'Dashboard &amp; Optimisation'!$B$18*U4140</f>
        <v/>
      </c>
      <c r="U4140" s="34">
        <f>MIN(1, S4140/M4140)</f>
        <v/>
      </c>
      <c r="V4140" s="34">
        <f>N4140/(N4140+O4140)</f>
        <v/>
      </c>
      <c r="W4140" s="34">
        <f>U4140*V4140</f>
        <v/>
      </c>
      <c r="X4140" s="32">
        <f>T4140/N4140</f>
        <v/>
      </c>
      <c r="Y4140" s="35">
        <f>IF(W4140=MAXIFS(W$2:W$7201, A$2:A$7201, A4140, B$2:B$7201, B4140), "OPTIMAL", "")</f>
        <v/>
      </c>
    </row>
    <row r="4141" ht="20" customHeight="1">
      <c r="A4141" s="36" t="n">
        <v>-18</v>
      </c>
      <c r="B4141" s="36" t="n">
        <v>25</v>
      </c>
      <c r="C4141" s="37" t="n">
        <v>110</v>
      </c>
      <c r="D4141" s="37" t="n">
        <v>3</v>
      </c>
      <c r="E4141" s="6" t="n">
        <v>4</v>
      </c>
      <c r="F4141" s="37" t="n">
        <v>2</v>
      </c>
      <c r="G4141" s="36" t="n">
        <v>100</v>
      </c>
      <c r="H4141" s="6" t="inlineStr">
        <is>
          <t>OFF</t>
        </is>
      </c>
      <c r="I4141" s="38" t="n">
        <v>604.2334594602274</v>
      </c>
      <c r="J4141" s="38" t="n">
        <v>4012.68388558375</v>
      </c>
      <c r="K4141" s="38" t="n">
        <v>3342.592592592593</v>
      </c>
      <c r="L4141" s="38" t="n">
        <v>150</v>
      </c>
      <c r="M4141" s="38">
        <f>I4141+J4141+K4141+L4141</f>
        <v/>
      </c>
      <c r="N4141" s="38">
        <f>M4141*'Dashboard &amp; Optimisation'!$B$18/('Dashboard &amp; Optimisation'!$B$16/3.6)</f>
        <v/>
      </c>
      <c r="O4141" s="38" t="n">
        <v>737.8773747763604</v>
      </c>
      <c r="P4141" s="39" t="n">
        <v>0.286002519850184</v>
      </c>
      <c r="Q4141" s="40" t="n">
        <v>8.223367961900347</v>
      </c>
      <c r="R4141" s="38" t="n">
        <v>653.9215910148521</v>
      </c>
      <c r="S4141" s="38">
        <f>R4141*IF(A4141=4, 2.0, 3.0)</f>
        <v/>
      </c>
      <c r="T4141" s="37">
        <f>'Dashboard &amp; Optimisation'!$B$18*U4141</f>
        <v/>
      </c>
      <c r="U4141" s="26">
        <f>MIN(1, S4141/M4141)</f>
        <v/>
      </c>
      <c r="V4141" s="26">
        <f>N4141/(N4141+O4141)</f>
        <v/>
      </c>
      <c r="W4141" s="26">
        <f>U4141*V4141</f>
        <v/>
      </c>
      <c r="X4141" s="39">
        <f>T4141/N4141</f>
        <v/>
      </c>
      <c r="Y4141" s="41">
        <f>IF(W4141=MAXIFS(W$2:W$7201, A$2:A$7201, A4141, B$2:B$7201, B4141), "OPTIMAL", "")</f>
        <v/>
      </c>
    </row>
    <row r="4142" ht="20" customHeight="1">
      <c r="A4142" s="28" t="n">
        <v>-18</v>
      </c>
      <c r="B4142" s="28" t="n">
        <v>25</v>
      </c>
      <c r="C4142" s="29" t="n">
        <v>110</v>
      </c>
      <c r="D4142" s="29" t="n">
        <v>3</v>
      </c>
      <c r="E4142" s="30" t="n">
        <v>4</v>
      </c>
      <c r="F4142" s="29" t="n">
        <v>2</v>
      </c>
      <c r="G4142" s="28" t="n">
        <v>150</v>
      </c>
      <c r="H4142" s="30" t="inlineStr">
        <is>
          <t>ON</t>
        </is>
      </c>
      <c r="I4142" s="31" t="n">
        <v>604.2334594602274</v>
      </c>
      <c r="J4142" s="31" t="n">
        <v>4012.68388558375</v>
      </c>
      <c r="K4142" s="31" t="n">
        <v>3342.592592592593</v>
      </c>
      <c r="L4142" s="31" t="n">
        <v>150</v>
      </c>
      <c r="M4142" s="31">
        <f>I4142+J4142+K4142+L4142</f>
        <v/>
      </c>
      <c r="N4142" s="31">
        <f>M4142*'Dashboard &amp; Optimisation'!$B$18/('Dashboard &amp; Optimisation'!$B$16/3.6)</f>
        <v/>
      </c>
      <c r="O4142" s="31" t="n">
        <v>737.8773747763604</v>
      </c>
      <c r="P4142" s="32" t="n">
        <v>0.06818037096210404</v>
      </c>
      <c r="Q4142" s="33" t="n">
        <v>8.223367961900347</v>
      </c>
      <c r="R4142" s="31" t="n">
        <v>2743.065491952812</v>
      </c>
      <c r="S4142" s="31">
        <f>R4142*IF(A4142=4, 2.0, 3.0)</f>
        <v/>
      </c>
      <c r="T4142" s="29">
        <f>'Dashboard &amp; Optimisation'!$B$18*U4142</f>
        <v/>
      </c>
      <c r="U4142" s="34">
        <f>MIN(1, S4142/M4142)</f>
        <v/>
      </c>
      <c r="V4142" s="34">
        <f>N4142/(N4142+O4142)</f>
        <v/>
      </c>
      <c r="W4142" s="34">
        <f>U4142*V4142</f>
        <v/>
      </c>
      <c r="X4142" s="32">
        <f>T4142/N4142</f>
        <v/>
      </c>
      <c r="Y4142" s="35">
        <f>IF(W4142=MAXIFS(W$2:W$7201, A$2:A$7201, A4142, B$2:B$7201, B4142), "OPTIMAL", "")</f>
        <v/>
      </c>
    </row>
    <row r="4143" ht="20" customHeight="1">
      <c r="A4143" s="36" t="n">
        <v>-18</v>
      </c>
      <c r="B4143" s="36" t="n">
        <v>25</v>
      </c>
      <c r="C4143" s="37" t="n">
        <v>110</v>
      </c>
      <c r="D4143" s="37" t="n">
        <v>3</v>
      </c>
      <c r="E4143" s="6" t="n">
        <v>4</v>
      </c>
      <c r="F4143" s="37" t="n">
        <v>2</v>
      </c>
      <c r="G4143" s="36" t="n">
        <v>150</v>
      </c>
      <c r="H4143" s="6" t="inlineStr">
        <is>
          <t>OFF</t>
        </is>
      </c>
      <c r="I4143" s="38" t="n">
        <v>604.2334594602274</v>
      </c>
      <c r="J4143" s="38" t="n">
        <v>4012.68388558375</v>
      </c>
      <c r="K4143" s="38" t="n">
        <v>3342.592592592593</v>
      </c>
      <c r="L4143" s="38" t="n">
        <v>150</v>
      </c>
      <c r="M4143" s="38">
        <f>I4143+J4143+K4143+L4143</f>
        <v/>
      </c>
      <c r="N4143" s="38">
        <f>M4143*'Dashboard &amp; Optimisation'!$B$18/('Dashboard &amp; Optimisation'!$B$16/3.6)</f>
        <v/>
      </c>
      <c r="O4143" s="38" t="n">
        <v>737.8773747763604</v>
      </c>
      <c r="P4143" s="39" t="n">
        <v>0.2867259514096926</v>
      </c>
      <c r="Q4143" s="40" t="n">
        <v>8.223367961900347</v>
      </c>
      <c r="R4143" s="38" t="n">
        <v>652.2716967026756</v>
      </c>
      <c r="S4143" s="38">
        <f>R4143*IF(A4143=4, 2.0, 3.0)</f>
        <v/>
      </c>
      <c r="T4143" s="37">
        <f>'Dashboard &amp; Optimisation'!$B$18*U4143</f>
        <v/>
      </c>
      <c r="U4143" s="26">
        <f>MIN(1, S4143/M4143)</f>
        <v/>
      </c>
      <c r="V4143" s="26">
        <f>N4143/(N4143+O4143)</f>
        <v/>
      </c>
      <c r="W4143" s="26">
        <f>U4143*V4143</f>
        <v/>
      </c>
      <c r="X4143" s="39">
        <f>T4143/N4143</f>
        <v/>
      </c>
      <c r="Y4143" s="41">
        <f>IF(W4143=MAXIFS(W$2:W$7201, A$2:A$7201, A4143, B$2:B$7201, B4143), "OPTIMAL", "")</f>
        <v/>
      </c>
    </row>
    <row r="4144" ht="20" customHeight="1">
      <c r="A4144" s="28" t="n">
        <v>-18</v>
      </c>
      <c r="B4144" s="28" t="n">
        <v>25</v>
      </c>
      <c r="C4144" s="29" t="n">
        <v>110</v>
      </c>
      <c r="D4144" s="29" t="n">
        <v>3</v>
      </c>
      <c r="E4144" s="30" t="n">
        <v>4</v>
      </c>
      <c r="F4144" s="29" t="n">
        <v>2</v>
      </c>
      <c r="G4144" s="28" t="n">
        <v>200</v>
      </c>
      <c r="H4144" s="30" t="inlineStr">
        <is>
          <t>ON</t>
        </is>
      </c>
      <c r="I4144" s="31" t="n">
        <v>604.2334594602274</v>
      </c>
      <c r="J4144" s="31" t="n">
        <v>4012.68388558375</v>
      </c>
      <c r="K4144" s="31" t="n">
        <v>3342.592592592593</v>
      </c>
      <c r="L4144" s="31" t="n">
        <v>150</v>
      </c>
      <c r="M4144" s="31">
        <f>I4144+J4144+K4144+L4144</f>
        <v/>
      </c>
      <c r="N4144" s="31">
        <f>M4144*'Dashboard &amp; Optimisation'!$B$18/('Dashboard &amp; Optimisation'!$B$16/3.6)</f>
        <v/>
      </c>
      <c r="O4144" s="31" t="n">
        <v>737.8773747763604</v>
      </c>
      <c r="P4144" s="32" t="n">
        <v>0.06890380252161266</v>
      </c>
      <c r="Q4144" s="33" t="n">
        <v>8.223367961900347</v>
      </c>
      <c r="R4144" s="31" t="n">
        <v>2714.265627880648</v>
      </c>
      <c r="S4144" s="31">
        <f>R4144*IF(A4144=4, 2.0, 3.0)</f>
        <v/>
      </c>
      <c r="T4144" s="29">
        <f>'Dashboard &amp; Optimisation'!$B$18*U4144</f>
        <v/>
      </c>
      <c r="U4144" s="34">
        <f>MIN(1, S4144/M4144)</f>
        <v/>
      </c>
      <c r="V4144" s="34">
        <f>N4144/(N4144+O4144)</f>
        <v/>
      </c>
      <c r="W4144" s="34">
        <f>U4144*V4144</f>
        <v/>
      </c>
      <c r="X4144" s="32">
        <f>T4144/N4144</f>
        <v/>
      </c>
      <c r="Y4144" s="35">
        <f>IF(W4144=MAXIFS(W$2:W$7201, A$2:A$7201, A4144, B$2:B$7201, B4144), "OPTIMAL", "")</f>
        <v/>
      </c>
    </row>
    <row r="4145" ht="20" customHeight="1">
      <c r="A4145" s="36" t="n">
        <v>-18</v>
      </c>
      <c r="B4145" s="36" t="n">
        <v>25</v>
      </c>
      <c r="C4145" s="37" t="n">
        <v>110</v>
      </c>
      <c r="D4145" s="37" t="n">
        <v>3</v>
      </c>
      <c r="E4145" s="6" t="n">
        <v>4</v>
      </c>
      <c r="F4145" s="37" t="n">
        <v>2</v>
      </c>
      <c r="G4145" s="36" t="n">
        <v>200</v>
      </c>
      <c r="H4145" s="6" t="inlineStr">
        <is>
          <t>OFF</t>
        </is>
      </c>
      <c r="I4145" s="38" t="n">
        <v>604.2334594602274</v>
      </c>
      <c r="J4145" s="38" t="n">
        <v>4012.68388558375</v>
      </c>
      <c r="K4145" s="38" t="n">
        <v>3342.592592592593</v>
      </c>
      <c r="L4145" s="38" t="n">
        <v>150</v>
      </c>
      <c r="M4145" s="38">
        <f>I4145+J4145+K4145+L4145</f>
        <v/>
      </c>
      <c r="N4145" s="38">
        <f>M4145*'Dashboard &amp; Optimisation'!$B$18/('Dashboard &amp; Optimisation'!$B$16/3.6)</f>
        <v/>
      </c>
      <c r="O4145" s="38" t="n">
        <v>737.8773747763604</v>
      </c>
      <c r="P4145" s="39" t="n">
        <v>0.2874493829692012</v>
      </c>
      <c r="Q4145" s="40" t="n">
        <v>8.223367961900347</v>
      </c>
      <c r="R4145" s="38" t="n">
        <v>650.6301070568927</v>
      </c>
      <c r="S4145" s="38">
        <f>R4145*IF(A4145=4, 2.0, 3.0)</f>
        <v/>
      </c>
      <c r="T4145" s="37">
        <f>'Dashboard &amp; Optimisation'!$B$18*U4145</f>
        <v/>
      </c>
      <c r="U4145" s="26">
        <f>MIN(1, S4145/M4145)</f>
        <v/>
      </c>
      <c r="V4145" s="26">
        <f>N4145/(N4145+O4145)</f>
        <v/>
      </c>
      <c r="W4145" s="26">
        <f>U4145*V4145</f>
        <v/>
      </c>
      <c r="X4145" s="39">
        <f>T4145/N4145</f>
        <v/>
      </c>
      <c r="Y4145" s="41">
        <f>IF(W4145=MAXIFS(W$2:W$7201, A$2:A$7201, A4145, B$2:B$7201, B4145), "OPTIMAL", "")</f>
        <v/>
      </c>
    </row>
    <row r="4146" ht="20" customHeight="1">
      <c r="A4146" s="28" t="n">
        <v>-18</v>
      </c>
      <c r="B4146" s="28" t="n">
        <v>25</v>
      </c>
      <c r="C4146" s="29" t="n">
        <v>110</v>
      </c>
      <c r="D4146" s="29" t="n">
        <v>3</v>
      </c>
      <c r="E4146" s="30" t="n">
        <v>8</v>
      </c>
      <c r="F4146" s="29" t="n">
        <v>1.5</v>
      </c>
      <c r="G4146" s="28" t="n">
        <v>50</v>
      </c>
      <c r="H4146" s="30" t="inlineStr">
        <is>
          <t>ON</t>
        </is>
      </c>
      <c r="I4146" s="31" t="n">
        <v>604.2334594602274</v>
      </c>
      <c r="J4146" s="31" t="n">
        <v>4012.68388558375</v>
      </c>
      <c r="K4146" s="31" t="n">
        <v>3342.592592592593</v>
      </c>
      <c r="L4146" s="31" t="n">
        <v>150</v>
      </c>
      <c r="M4146" s="31">
        <f>I4146+J4146+K4146+L4146</f>
        <v/>
      </c>
      <c r="N4146" s="31">
        <f>M4146*'Dashboard &amp; Optimisation'!$B$18/('Dashboard &amp; Optimisation'!$B$16/3.6)</f>
        <v/>
      </c>
      <c r="O4146" s="31" t="n">
        <v>869.9363167300291</v>
      </c>
      <c r="P4146" s="32" t="n">
        <v>0.05265467657397625</v>
      </c>
      <c r="Q4146" s="33" t="n">
        <v>12.23505194285052</v>
      </c>
      <c r="R4146" s="31" t="n">
        <v>3625.801668637086</v>
      </c>
      <c r="S4146" s="31">
        <f>R4146*IF(A4146=4, 2.0, 3.0)</f>
        <v/>
      </c>
      <c r="T4146" s="29">
        <f>'Dashboard &amp; Optimisation'!$B$18*U4146</f>
        <v/>
      </c>
      <c r="U4146" s="34">
        <f>MIN(1, S4146/M4146)</f>
        <v/>
      </c>
      <c r="V4146" s="34">
        <f>N4146/(N4146+O4146)</f>
        <v/>
      </c>
      <c r="W4146" s="34">
        <f>U4146*V4146</f>
        <v/>
      </c>
      <c r="X4146" s="32">
        <f>T4146/N4146</f>
        <v/>
      </c>
      <c r="Y4146" s="35">
        <f>IF(W4146=MAXIFS(W$2:W$7201, A$2:A$7201, A4146, B$2:B$7201, B4146), "OPTIMAL", "")</f>
        <v/>
      </c>
    </row>
    <row r="4147" ht="20" customHeight="1">
      <c r="A4147" s="36" t="n">
        <v>-18</v>
      </c>
      <c r="B4147" s="36" t="n">
        <v>25</v>
      </c>
      <c r="C4147" s="37" t="n">
        <v>110</v>
      </c>
      <c r="D4147" s="37" t="n">
        <v>3</v>
      </c>
      <c r="E4147" s="6" t="n">
        <v>8</v>
      </c>
      <c r="F4147" s="37" t="n">
        <v>1.5</v>
      </c>
      <c r="G4147" s="36" t="n">
        <v>50</v>
      </c>
      <c r="H4147" s="6" t="inlineStr">
        <is>
          <t>OFF</t>
        </is>
      </c>
      <c r="I4147" s="38" t="n">
        <v>604.2334594602274</v>
      </c>
      <c r="J4147" s="38" t="n">
        <v>4012.68388558375</v>
      </c>
      <c r="K4147" s="38" t="n">
        <v>3342.592592592593</v>
      </c>
      <c r="L4147" s="38" t="n">
        <v>150</v>
      </c>
      <c r="M4147" s="38">
        <f>I4147+J4147+K4147+L4147</f>
        <v/>
      </c>
      <c r="N4147" s="38">
        <f>M4147*'Dashboard &amp; Optimisation'!$B$18/('Dashboard &amp; Optimisation'!$B$16/3.6)</f>
        <v/>
      </c>
      <c r="O4147" s="38" t="n">
        <v>869.9363167300291</v>
      </c>
      <c r="P4147" s="39" t="n">
        <v>0.2270039955486686</v>
      </c>
      <c r="Q4147" s="40" t="n">
        <v>12.23505194285052</v>
      </c>
      <c r="R4147" s="38" t="n">
        <v>841.0222636038923</v>
      </c>
      <c r="S4147" s="38">
        <f>R4147*IF(A4147=4, 2.0, 3.0)</f>
        <v/>
      </c>
      <c r="T4147" s="37">
        <f>'Dashboard &amp; Optimisation'!$B$18*U4147</f>
        <v/>
      </c>
      <c r="U4147" s="26">
        <f>MIN(1, S4147/M4147)</f>
        <v/>
      </c>
      <c r="V4147" s="26">
        <f>N4147/(N4147+O4147)</f>
        <v/>
      </c>
      <c r="W4147" s="26">
        <f>U4147*V4147</f>
        <v/>
      </c>
      <c r="X4147" s="39">
        <f>T4147/N4147</f>
        <v/>
      </c>
      <c r="Y4147" s="41">
        <f>IF(W4147=MAXIFS(W$2:W$7201, A$2:A$7201, A4147, B$2:B$7201, B4147), "OPTIMAL", "")</f>
        <v/>
      </c>
    </row>
    <row r="4148" ht="20" customHeight="1">
      <c r="A4148" s="28" t="n">
        <v>-18</v>
      </c>
      <c r="B4148" s="28" t="n">
        <v>25</v>
      </c>
      <c r="C4148" s="29" t="n">
        <v>110</v>
      </c>
      <c r="D4148" s="29" t="n">
        <v>3</v>
      </c>
      <c r="E4148" s="30" t="n">
        <v>8</v>
      </c>
      <c r="F4148" s="29" t="n">
        <v>1.5</v>
      </c>
      <c r="G4148" s="28" t="n">
        <v>100</v>
      </c>
      <c r="H4148" s="30" t="inlineStr">
        <is>
          <t>ON</t>
        </is>
      </c>
      <c r="I4148" s="31" t="n">
        <v>604.2334594602274</v>
      </c>
      <c r="J4148" s="31" t="n">
        <v>4012.68388558375</v>
      </c>
      <c r="K4148" s="31" t="n">
        <v>3342.592592592593</v>
      </c>
      <c r="L4148" s="31" t="n">
        <v>150</v>
      </c>
      <c r="M4148" s="31">
        <f>I4148+J4148+K4148+L4148</f>
        <v/>
      </c>
      <c r="N4148" s="31">
        <f>M4148*'Dashboard &amp; Optimisation'!$B$18/('Dashboard &amp; Optimisation'!$B$16/3.6)</f>
        <v/>
      </c>
      <c r="O4148" s="31" t="n">
        <v>869.9363167300291</v>
      </c>
      <c r="P4148" s="32" t="n">
        <v>0.05337810813348487</v>
      </c>
      <c r="Q4148" s="33" t="n">
        <v>12.23505194285052</v>
      </c>
      <c r="R4148" s="31" t="n">
        <v>3576.661310401616</v>
      </c>
      <c r="S4148" s="31">
        <f>R4148*IF(A4148=4, 2.0, 3.0)</f>
        <v/>
      </c>
      <c r="T4148" s="29">
        <f>'Dashboard &amp; Optimisation'!$B$18*U4148</f>
        <v/>
      </c>
      <c r="U4148" s="34">
        <f>MIN(1, S4148/M4148)</f>
        <v/>
      </c>
      <c r="V4148" s="34">
        <f>N4148/(N4148+O4148)</f>
        <v/>
      </c>
      <c r="W4148" s="34">
        <f>U4148*V4148</f>
        <v/>
      </c>
      <c r="X4148" s="32">
        <f>T4148/N4148</f>
        <v/>
      </c>
      <c r="Y4148" s="35">
        <f>IF(W4148=MAXIFS(W$2:W$7201, A$2:A$7201, A4148, B$2:B$7201, B4148), "OPTIMAL", "")</f>
        <v/>
      </c>
    </row>
    <row r="4149" ht="20" customHeight="1">
      <c r="A4149" s="36" t="n">
        <v>-18</v>
      </c>
      <c r="B4149" s="36" t="n">
        <v>25</v>
      </c>
      <c r="C4149" s="37" t="n">
        <v>110</v>
      </c>
      <c r="D4149" s="37" t="n">
        <v>3</v>
      </c>
      <c r="E4149" s="6" t="n">
        <v>8</v>
      </c>
      <c r="F4149" s="37" t="n">
        <v>1.5</v>
      </c>
      <c r="G4149" s="36" t="n">
        <v>100</v>
      </c>
      <c r="H4149" s="6" t="inlineStr">
        <is>
          <t>OFF</t>
        </is>
      </c>
      <c r="I4149" s="38" t="n">
        <v>604.2334594602274</v>
      </c>
      <c r="J4149" s="38" t="n">
        <v>4012.68388558375</v>
      </c>
      <c r="K4149" s="38" t="n">
        <v>3342.592592592593</v>
      </c>
      <c r="L4149" s="38" t="n">
        <v>150</v>
      </c>
      <c r="M4149" s="38">
        <f>I4149+J4149+K4149+L4149</f>
        <v/>
      </c>
      <c r="N4149" s="38">
        <f>M4149*'Dashboard &amp; Optimisation'!$B$18/('Dashboard &amp; Optimisation'!$B$16/3.6)</f>
        <v/>
      </c>
      <c r="O4149" s="38" t="n">
        <v>869.9363167300291</v>
      </c>
      <c r="P4149" s="39" t="n">
        <v>0.2277274271081772</v>
      </c>
      <c r="Q4149" s="40" t="n">
        <v>12.23505194285052</v>
      </c>
      <c r="R4149" s="38" t="n">
        <v>838.3505518322073</v>
      </c>
      <c r="S4149" s="38">
        <f>R4149*IF(A4149=4, 2.0, 3.0)</f>
        <v/>
      </c>
      <c r="T4149" s="37">
        <f>'Dashboard &amp; Optimisation'!$B$18*U4149</f>
        <v/>
      </c>
      <c r="U4149" s="26">
        <f>MIN(1, S4149/M4149)</f>
        <v/>
      </c>
      <c r="V4149" s="26">
        <f>N4149/(N4149+O4149)</f>
        <v/>
      </c>
      <c r="W4149" s="26">
        <f>U4149*V4149</f>
        <v/>
      </c>
      <c r="X4149" s="39">
        <f>T4149/N4149</f>
        <v/>
      </c>
      <c r="Y4149" s="41">
        <f>IF(W4149=MAXIFS(W$2:W$7201, A$2:A$7201, A4149, B$2:B$7201, B4149), "OPTIMAL", "")</f>
        <v/>
      </c>
    </row>
    <row r="4150" ht="20" customHeight="1">
      <c r="A4150" s="28" t="n">
        <v>-18</v>
      </c>
      <c r="B4150" s="28" t="n">
        <v>25</v>
      </c>
      <c r="C4150" s="29" t="n">
        <v>110</v>
      </c>
      <c r="D4150" s="29" t="n">
        <v>3</v>
      </c>
      <c r="E4150" s="30" t="n">
        <v>8</v>
      </c>
      <c r="F4150" s="29" t="n">
        <v>1.5</v>
      </c>
      <c r="G4150" s="28" t="n">
        <v>150</v>
      </c>
      <c r="H4150" s="30" t="inlineStr">
        <is>
          <t>ON</t>
        </is>
      </c>
      <c r="I4150" s="31" t="n">
        <v>604.2334594602274</v>
      </c>
      <c r="J4150" s="31" t="n">
        <v>4012.68388558375</v>
      </c>
      <c r="K4150" s="31" t="n">
        <v>3342.592592592593</v>
      </c>
      <c r="L4150" s="31" t="n">
        <v>150</v>
      </c>
      <c r="M4150" s="31">
        <f>I4150+J4150+K4150+L4150</f>
        <v/>
      </c>
      <c r="N4150" s="31">
        <f>M4150*'Dashboard &amp; Optimisation'!$B$18/('Dashboard &amp; Optimisation'!$B$16/3.6)</f>
        <v/>
      </c>
      <c r="O4150" s="31" t="n">
        <v>869.9363167300291</v>
      </c>
      <c r="P4150" s="32" t="n">
        <v>0.05410153969299349</v>
      </c>
      <c r="Q4150" s="33" t="n">
        <v>12.23505194285052</v>
      </c>
      <c r="R4150" s="31" t="n">
        <v>3528.835136057948</v>
      </c>
      <c r="S4150" s="31">
        <f>R4150*IF(A4150=4, 2.0, 3.0)</f>
        <v/>
      </c>
      <c r="T4150" s="29">
        <f>'Dashboard &amp; Optimisation'!$B$18*U4150</f>
        <v/>
      </c>
      <c r="U4150" s="34">
        <f>MIN(1, S4150/M4150)</f>
        <v/>
      </c>
      <c r="V4150" s="34">
        <f>N4150/(N4150+O4150)</f>
        <v/>
      </c>
      <c r="W4150" s="34">
        <f>U4150*V4150</f>
        <v/>
      </c>
      <c r="X4150" s="32">
        <f>T4150/N4150</f>
        <v/>
      </c>
      <c r="Y4150" s="35">
        <f>IF(W4150=MAXIFS(W$2:W$7201, A$2:A$7201, A4150, B$2:B$7201, B4150), "OPTIMAL", "")</f>
        <v/>
      </c>
    </row>
    <row r="4151" ht="20" customHeight="1">
      <c r="A4151" s="36" t="n">
        <v>-18</v>
      </c>
      <c r="B4151" s="36" t="n">
        <v>25</v>
      </c>
      <c r="C4151" s="37" t="n">
        <v>110</v>
      </c>
      <c r="D4151" s="37" t="n">
        <v>3</v>
      </c>
      <c r="E4151" s="6" t="n">
        <v>8</v>
      </c>
      <c r="F4151" s="37" t="n">
        <v>1.5</v>
      </c>
      <c r="G4151" s="36" t="n">
        <v>150</v>
      </c>
      <c r="H4151" s="6" t="inlineStr">
        <is>
          <t>OFF</t>
        </is>
      </c>
      <c r="I4151" s="38" t="n">
        <v>604.2334594602274</v>
      </c>
      <c r="J4151" s="38" t="n">
        <v>4012.68388558375</v>
      </c>
      <c r="K4151" s="38" t="n">
        <v>3342.592592592593</v>
      </c>
      <c r="L4151" s="38" t="n">
        <v>150</v>
      </c>
      <c r="M4151" s="38">
        <f>I4151+J4151+K4151+L4151</f>
        <v/>
      </c>
      <c r="N4151" s="38">
        <f>M4151*'Dashboard &amp; Optimisation'!$B$18/('Dashboard &amp; Optimisation'!$B$16/3.6)</f>
        <v/>
      </c>
      <c r="O4151" s="38" t="n">
        <v>869.9363167300291</v>
      </c>
      <c r="P4151" s="39" t="n">
        <v>0.2284508586676858</v>
      </c>
      <c r="Q4151" s="40" t="n">
        <v>12.23505194285052</v>
      </c>
      <c r="R4151" s="38" t="n">
        <v>835.6957609915693</v>
      </c>
      <c r="S4151" s="38">
        <f>R4151*IF(A4151=4, 2.0, 3.0)</f>
        <v/>
      </c>
      <c r="T4151" s="37">
        <f>'Dashboard &amp; Optimisation'!$B$18*U4151</f>
        <v/>
      </c>
      <c r="U4151" s="26">
        <f>MIN(1, S4151/M4151)</f>
        <v/>
      </c>
      <c r="V4151" s="26">
        <f>N4151/(N4151+O4151)</f>
        <v/>
      </c>
      <c r="W4151" s="26">
        <f>U4151*V4151</f>
        <v/>
      </c>
      <c r="X4151" s="39">
        <f>T4151/N4151</f>
        <v/>
      </c>
      <c r="Y4151" s="41">
        <f>IF(W4151=MAXIFS(W$2:W$7201, A$2:A$7201, A4151, B$2:B$7201, B4151), "OPTIMAL", "")</f>
        <v/>
      </c>
    </row>
    <row r="4152" ht="20" customHeight="1">
      <c r="A4152" s="28" t="n">
        <v>-18</v>
      </c>
      <c r="B4152" s="28" t="n">
        <v>25</v>
      </c>
      <c r="C4152" s="29" t="n">
        <v>110</v>
      </c>
      <c r="D4152" s="29" t="n">
        <v>3</v>
      </c>
      <c r="E4152" s="30" t="n">
        <v>8</v>
      </c>
      <c r="F4152" s="29" t="n">
        <v>1.5</v>
      </c>
      <c r="G4152" s="28" t="n">
        <v>200</v>
      </c>
      <c r="H4152" s="30" t="inlineStr">
        <is>
          <t>ON</t>
        </is>
      </c>
      <c r="I4152" s="31" t="n">
        <v>604.2334594602274</v>
      </c>
      <c r="J4152" s="31" t="n">
        <v>4012.68388558375</v>
      </c>
      <c r="K4152" s="31" t="n">
        <v>3342.592592592593</v>
      </c>
      <c r="L4152" s="31" t="n">
        <v>150</v>
      </c>
      <c r="M4152" s="31">
        <f>I4152+J4152+K4152+L4152</f>
        <v/>
      </c>
      <c r="N4152" s="31">
        <f>M4152*'Dashboard &amp; Optimisation'!$B$18/('Dashboard &amp; Optimisation'!$B$16/3.6)</f>
        <v/>
      </c>
      <c r="O4152" s="31" t="n">
        <v>869.9363167300291</v>
      </c>
      <c r="P4152" s="32" t="n">
        <v>0.0548249712525021</v>
      </c>
      <c r="Q4152" s="33" t="n">
        <v>12.23505194285052</v>
      </c>
      <c r="R4152" s="31" t="n">
        <v>3482.271122481549</v>
      </c>
      <c r="S4152" s="31">
        <f>R4152*IF(A4152=4, 2.0, 3.0)</f>
        <v/>
      </c>
      <c r="T4152" s="29">
        <f>'Dashboard &amp; Optimisation'!$B$18*U4152</f>
        <v/>
      </c>
      <c r="U4152" s="34">
        <f>MIN(1, S4152/M4152)</f>
        <v/>
      </c>
      <c r="V4152" s="34">
        <f>N4152/(N4152+O4152)</f>
        <v/>
      </c>
      <c r="W4152" s="34">
        <f>U4152*V4152</f>
        <v/>
      </c>
      <c r="X4152" s="32">
        <f>T4152/N4152</f>
        <v/>
      </c>
      <c r="Y4152" s="35">
        <f>IF(W4152=MAXIFS(W$2:W$7201, A$2:A$7201, A4152, B$2:B$7201, B4152), "OPTIMAL", "")</f>
        <v/>
      </c>
    </row>
    <row r="4153" ht="20" customHeight="1">
      <c r="A4153" s="36" t="n">
        <v>-18</v>
      </c>
      <c r="B4153" s="36" t="n">
        <v>25</v>
      </c>
      <c r="C4153" s="37" t="n">
        <v>110</v>
      </c>
      <c r="D4153" s="37" t="n">
        <v>3</v>
      </c>
      <c r="E4153" s="6" t="n">
        <v>8</v>
      </c>
      <c r="F4153" s="37" t="n">
        <v>1.5</v>
      </c>
      <c r="G4153" s="36" t="n">
        <v>200</v>
      </c>
      <c r="H4153" s="6" t="inlineStr">
        <is>
          <t>OFF</t>
        </is>
      </c>
      <c r="I4153" s="38" t="n">
        <v>604.2334594602274</v>
      </c>
      <c r="J4153" s="38" t="n">
        <v>4012.68388558375</v>
      </c>
      <c r="K4153" s="38" t="n">
        <v>3342.592592592593</v>
      </c>
      <c r="L4153" s="38" t="n">
        <v>150</v>
      </c>
      <c r="M4153" s="38">
        <f>I4153+J4153+K4153+L4153</f>
        <v/>
      </c>
      <c r="N4153" s="38">
        <f>M4153*'Dashboard &amp; Optimisation'!$B$18/('Dashboard &amp; Optimisation'!$B$16/3.6)</f>
        <v/>
      </c>
      <c r="O4153" s="38" t="n">
        <v>869.9363167300291</v>
      </c>
      <c r="P4153" s="39" t="n">
        <v>0.2291742902271945</v>
      </c>
      <c r="Q4153" s="40" t="n">
        <v>12.23505194285052</v>
      </c>
      <c r="R4153" s="38" t="n">
        <v>833.0577308397161</v>
      </c>
      <c r="S4153" s="38">
        <f>R4153*IF(A4153=4, 2.0, 3.0)</f>
        <v/>
      </c>
      <c r="T4153" s="37">
        <f>'Dashboard &amp; Optimisation'!$B$18*U4153</f>
        <v/>
      </c>
      <c r="U4153" s="26">
        <f>MIN(1, S4153/M4153)</f>
        <v/>
      </c>
      <c r="V4153" s="26">
        <f>N4153/(N4153+O4153)</f>
        <v/>
      </c>
      <c r="W4153" s="26">
        <f>U4153*V4153</f>
        <v/>
      </c>
      <c r="X4153" s="39">
        <f>T4153/N4153</f>
        <v/>
      </c>
      <c r="Y4153" s="41">
        <f>IF(W4153=MAXIFS(W$2:W$7201, A$2:A$7201, A4153, B$2:B$7201, B4153), "OPTIMAL", "")</f>
        <v/>
      </c>
    </row>
    <row r="4154" ht="20" customHeight="1">
      <c r="A4154" s="28" t="n">
        <v>-18</v>
      </c>
      <c r="B4154" s="28" t="n">
        <v>25</v>
      </c>
      <c r="C4154" s="29" t="n">
        <v>110</v>
      </c>
      <c r="D4154" s="29" t="n">
        <v>3</v>
      </c>
      <c r="E4154" s="30" t="n">
        <v>8</v>
      </c>
      <c r="F4154" s="29" t="n">
        <v>2</v>
      </c>
      <c r="G4154" s="28" t="n">
        <v>50</v>
      </c>
      <c r="H4154" s="30" t="inlineStr">
        <is>
          <t>ON</t>
        </is>
      </c>
      <c r="I4154" s="31" t="n">
        <v>604.2334594602274</v>
      </c>
      <c r="J4154" s="31" t="n">
        <v>4012.68388558375</v>
      </c>
      <c r="K4154" s="31" t="n">
        <v>3342.592592592593</v>
      </c>
      <c r="L4154" s="31" t="n">
        <v>150</v>
      </c>
      <c r="M4154" s="31">
        <f>I4154+J4154+K4154+L4154</f>
        <v/>
      </c>
      <c r="N4154" s="31">
        <f>M4154*'Dashboard &amp; Optimisation'!$B$18/('Dashboard &amp; Optimisation'!$B$16/3.6)</f>
        <v/>
      </c>
      <c r="O4154" s="31" t="n">
        <v>1007.608711193456</v>
      </c>
      <c r="P4154" s="32" t="n">
        <v>0.05127186772596353</v>
      </c>
      <c r="Q4154" s="33" t="n">
        <v>16.2467359238007</v>
      </c>
      <c r="R4154" s="31" t="n">
        <v>3802.729649963619</v>
      </c>
      <c r="S4154" s="31">
        <f>R4154*IF(A4154=4, 2.0, 3.0)</f>
        <v/>
      </c>
      <c r="T4154" s="29">
        <f>'Dashboard &amp; Optimisation'!$B$18*U4154</f>
        <v/>
      </c>
      <c r="U4154" s="34">
        <f>MIN(1, S4154/M4154)</f>
        <v/>
      </c>
      <c r="V4154" s="34">
        <f>N4154/(N4154+O4154)</f>
        <v/>
      </c>
      <c r="W4154" s="34">
        <f>U4154*V4154</f>
        <v/>
      </c>
      <c r="X4154" s="32">
        <f>T4154/N4154</f>
        <v/>
      </c>
      <c r="Y4154" s="35">
        <f>IF(W4154=MAXIFS(W$2:W$7201, A$2:A$7201, A4154, B$2:B$7201, B4154), "OPTIMAL", "")</f>
        <v/>
      </c>
    </row>
    <row r="4155" ht="20" customHeight="1">
      <c r="A4155" s="36" t="n">
        <v>-18</v>
      </c>
      <c r="B4155" s="36" t="n">
        <v>25</v>
      </c>
      <c r="C4155" s="37" t="n">
        <v>110</v>
      </c>
      <c r="D4155" s="37" t="n">
        <v>3</v>
      </c>
      <c r="E4155" s="6" t="n">
        <v>8</v>
      </c>
      <c r="F4155" s="37" t="n">
        <v>2</v>
      </c>
      <c r="G4155" s="36" t="n">
        <v>50</v>
      </c>
      <c r="H4155" s="6" t="inlineStr">
        <is>
          <t>OFF</t>
        </is>
      </c>
      <c r="I4155" s="38" t="n">
        <v>604.2334594602274</v>
      </c>
      <c r="J4155" s="38" t="n">
        <v>4012.68388558375</v>
      </c>
      <c r="K4155" s="38" t="n">
        <v>3342.592592592593</v>
      </c>
      <c r="L4155" s="38" t="n">
        <v>150</v>
      </c>
      <c r="M4155" s="38">
        <f>I4155+J4155+K4155+L4155</f>
        <v/>
      </c>
      <c r="N4155" s="38">
        <f>M4155*'Dashboard &amp; Optimisation'!$B$18/('Dashboard &amp; Optimisation'!$B$16/3.6)</f>
        <v/>
      </c>
      <c r="O4155" s="38" t="n">
        <v>1007.608711193456</v>
      </c>
      <c r="P4155" s="39" t="n">
        <v>0.2268437450938167</v>
      </c>
      <c r="Q4155" s="40" t="n">
        <v>16.2467359238007</v>
      </c>
      <c r="R4155" s="38" t="n">
        <v>859.5037589857213</v>
      </c>
      <c r="S4155" s="38">
        <f>R4155*IF(A4155=4, 2.0, 3.0)</f>
        <v/>
      </c>
      <c r="T4155" s="37">
        <f>'Dashboard &amp; Optimisation'!$B$18*U4155</f>
        <v/>
      </c>
      <c r="U4155" s="26">
        <f>MIN(1, S4155/M4155)</f>
        <v/>
      </c>
      <c r="V4155" s="26">
        <f>N4155/(N4155+O4155)</f>
        <v/>
      </c>
      <c r="W4155" s="26">
        <f>U4155*V4155</f>
        <v/>
      </c>
      <c r="X4155" s="39">
        <f>T4155/N4155</f>
        <v/>
      </c>
      <c r="Y4155" s="41">
        <f>IF(W4155=MAXIFS(W$2:W$7201, A$2:A$7201, A4155, B$2:B$7201, B4155), "OPTIMAL", "")</f>
        <v/>
      </c>
    </row>
    <row r="4156" ht="20" customHeight="1">
      <c r="A4156" s="28" t="n">
        <v>-18</v>
      </c>
      <c r="B4156" s="28" t="n">
        <v>25</v>
      </c>
      <c r="C4156" s="29" t="n">
        <v>110</v>
      </c>
      <c r="D4156" s="29" t="n">
        <v>3</v>
      </c>
      <c r="E4156" s="30" t="n">
        <v>8</v>
      </c>
      <c r="F4156" s="29" t="n">
        <v>2</v>
      </c>
      <c r="G4156" s="28" t="n">
        <v>100</v>
      </c>
      <c r="H4156" s="30" t="inlineStr">
        <is>
          <t>ON</t>
        </is>
      </c>
      <c r="I4156" s="31" t="n">
        <v>604.2334594602274</v>
      </c>
      <c r="J4156" s="31" t="n">
        <v>4012.68388558375</v>
      </c>
      <c r="K4156" s="31" t="n">
        <v>3342.592592592593</v>
      </c>
      <c r="L4156" s="31" t="n">
        <v>150</v>
      </c>
      <c r="M4156" s="31">
        <f>I4156+J4156+K4156+L4156</f>
        <v/>
      </c>
      <c r="N4156" s="31">
        <f>M4156*'Dashboard &amp; Optimisation'!$B$18/('Dashboard &amp; Optimisation'!$B$16/3.6)</f>
        <v/>
      </c>
      <c r="O4156" s="31" t="n">
        <v>1007.608711193456</v>
      </c>
      <c r="P4156" s="32" t="n">
        <v>0.05199529928547215</v>
      </c>
      <c r="Q4156" s="33" t="n">
        <v>16.2467359238007</v>
      </c>
      <c r="R4156" s="31" t="n">
        <v>3749.820739372321</v>
      </c>
      <c r="S4156" s="31">
        <f>R4156*IF(A4156=4, 2.0, 3.0)</f>
        <v/>
      </c>
      <c r="T4156" s="29">
        <f>'Dashboard &amp; Optimisation'!$B$18*U4156</f>
        <v/>
      </c>
      <c r="U4156" s="34">
        <f>MIN(1, S4156/M4156)</f>
        <v/>
      </c>
      <c r="V4156" s="34">
        <f>N4156/(N4156+O4156)</f>
        <v/>
      </c>
      <c r="W4156" s="34">
        <f>U4156*V4156</f>
        <v/>
      </c>
      <c r="X4156" s="32">
        <f>T4156/N4156</f>
        <v/>
      </c>
      <c r="Y4156" s="35">
        <f>IF(W4156=MAXIFS(W$2:W$7201, A$2:A$7201, A4156, B$2:B$7201, B4156), "OPTIMAL", "")</f>
        <v/>
      </c>
    </row>
    <row r="4157" ht="20" customHeight="1">
      <c r="A4157" s="36" t="n">
        <v>-18</v>
      </c>
      <c r="B4157" s="36" t="n">
        <v>25</v>
      </c>
      <c r="C4157" s="37" t="n">
        <v>110</v>
      </c>
      <c r="D4157" s="37" t="n">
        <v>3</v>
      </c>
      <c r="E4157" s="6" t="n">
        <v>8</v>
      </c>
      <c r="F4157" s="37" t="n">
        <v>2</v>
      </c>
      <c r="G4157" s="36" t="n">
        <v>100</v>
      </c>
      <c r="H4157" s="6" t="inlineStr">
        <is>
          <t>OFF</t>
        </is>
      </c>
      <c r="I4157" s="38" t="n">
        <v>604.2334594602274</v>
      </c>
      <c r="J4157" s="38" t="n">
        <v>4012.68388558375</v>
      </c>
      <c r="K4157" s="38" t="n">
        <v>3342.592592592593</v>
      </c>
      <c r="L4157" s="38" t="n">
        <v>150</v>
      </c>
      <c r="M4157" s="38">
        <f>I4157+J4157+K4157+L4157</f>
        <v/>
      </c>
      <c r="N4157" s="38">
        <f>M4157*'Dashboard &amp; Optimisation'!$B$18/('Dashboard &amp; Optimisation'!$B$16/3.6)</f>
        <v/>
      </c>
      <c r="O4157" s="38" t="n">
        <v>1007.608711193456</v>
      </c>
      <c r="P4157" s="39" t="n">
        <v>0.2275671766533254</v>
      </c>
      <c r="Q4157" s="40" t="n">
        <v>16.2467359238007</v>
      </c>
      <c r="R4157" s="38" t="n">
        <v>856.7714135134487</v>
      </c>
      <c r="S4157" s="38">
        <f>R4157*IF(A4157=4, 2.0, 3.0)</f>
        <v/>
      </c>
      <c r="T4157" s="37">
        <f>'Dashboard &amp; Optimisation'!$B$18*U4157</f>
        <v/>
      </c>
      <c r="U4157" s="26">
        <f>MIN(1, S4157/M4157)</f>
        <v/>
      </c>
      <c r="V4157" s="26">
        <f>N4157/(N4157+O4157)</f>
        <v/>
      </c>
      <c r="W4157" s="26">
        <f>U4157*V4157</f>
        <v/>
      </c>
      <c r="X4157" s="39">
        <f>T4157/N4157</f>
        <v/>
      </c>
      <c r="Y4157" s="41">
        <f>IF(W4157=MAXIFS(W$2:W$7201, A$2:A$7201, A4157, B$2:B$7201, B4157), "OPTIMAL", "")</f>
        <v/>
      </c>
    </row>
    <row r="4158" ht="20" customHeight="1">
      <c r="A4158" s="28" t="n">
        <v>-18</v>
      </c>
      <c r="B4158" s="28" t="n">
        <v>25</v>
      </c>
      <c r="C4158" s="29" t="n">
        <v>110</v>
      </c>
      <c r="D4158" s="29" t="n">
        <v>3</v>
      </c>
      <c r="E4158" s="30" t="n">
        <v>8</v>
      </c>
      <c r="F4158" s="29" t="n">
        <v>2</v>
      </c>
      <c r="G4158" s="28" t="n">
        <v>150</v>
      </c>
      <c r="H4158" s="30" t="inlineStr">
        <is>
          <t>ON</t>
        </is>
      </c>
      <c r="I4158" s="31" t="n">
        <v>604.2334594602274</v>
      </c>
      <c r="J4158" s="31" t="n">
        <v>4012.68388558375</v>
      </c>
      <c r="K4158" s="31" t="n">
        <v>3342.592592592593</v>
      </c>
      <c r="L4158" s="31" t="n">
        <v>150</v>
      </c>
      <c r="M4158" s="31">
        <f>I4158+J4158+K4158+L4158</f>
        <v/>
      </c>
      <c r="N4158" s="31">
        <f>M4158*'Dashboard &amp; Optimisation'!$B$18/('Dashboard &amp; Optimisation'!$B$16/3.6)</f>
        <v/>
      </c>
      <c r="O4158" s="31" t="n">
        <v>1007.608711193456</v>
      </c>
      <c r="P4158" s="32" t="n">
        <v>0.05271873084498076</v>
      </c>
      <c r="Q4158" s="33" t="n">
        <v>16.2467359238007</v>
      </c>
      <c r="R4158" s="31" t="n">
        <v>3698.363911374343</v>
      </c>
      <c r="S4158" s="31">
        <f>R4158*IF(A4158=4, 2.0, 3.0)</f>
        <v/>
      </c>
      <c r="T4158" s="29">
        <f>'Dashboard &amp; Optimisation'!$B$18*U4158</f>
        <v/>
      </c>
      <c r="U4158" s="34">
        <f>MIN(1, S4158/M4158)</f>
        <v/>
      </c>
      <c r="V4158" s="34">
        <f>N4158/(N4158+O4158)</f>
        <v/>
      </c>
      <c r="W4158" s="34">
        <f>U4158*V4158</f>
        <v/>
      </c>
      <c r="X4158" s="32">
        <f>T4158/N4158</f>
        <v/>
      </c>
      <c r="Y4158" s="35">
        <f>IF(W4158=MAXIFS(W$2:W$7201, A$2:A$7201, A4158, B$2:B$7201, B4158), "OPTIMAL", "")</f>
        <v/>
      </c>
    </row>
    <row r="4159" ht="20" customHeight="1">
      <c r="A4159" s="36" t="n">
        <v>-18</v>
      </c>
      <c r="B4159" s="36" t="n">
        <v>25</v>
      </c>
      <c r="C4159" s="37" t="n">
        <v>110</v>
      </c>
      <c r="D4159" s="37" t="n">
        <v>3</v>
      </c>
      <c r="E4159" s="6" t="n">
        <v>8</v>
      </c>
      <c r="F4159" s="37" t="n">
        <v>2</v>
      </c>
      <c r="G4159" s="36" t="n">
        <v>150</v>
      </c>
      <c r="H4159" s="6" t="inlineStr">
        <is>
          <t>OFF</t>
        </is>
      </c>
      <c r="I4159" s="38" t="n">
        <v>604.2334594602274</v>
      </c>
      <c r="J4159" s="38" t="n">
        <v>4012.68388558375</v>
      </c>
      <c r="K4159" s="38" t="n">
        <v>3342.592592592593</v>
      </c>
      <c r="L4159" s="38" t="n">
        <v>150</v>
      </c>
      <c r="M4159" s="38">
        <f>I4159+J4159+K4159+L4159</f>
        <v/>
      </c>
      <c r="N4159" s="38">
        <f>M4159*'Dashboard &amp; Optimisation'!$B$18/('Dashboard &amp; Optimisation'!$B$16/3.6)</f>
        <v/>
      </c>
      <c r="O4159" s="38" t="n">
        <v>1007.608711193456</v>
      </c>
      <c r="P4159" s="39" t="n">
        <v>0.228290608212834</v>
      </c>
      <c r="Q4159" s="40" t="n">
        <v>16.2467359238007</v>
      </c>
      <c r="R4159" s="38" t="n">
        <v>854.0563851350471</v>
      </c>
      <c r="S4159" s="38">
        <f>R4159*IF(A4159=4, 2.0, 3.0)</f>
        <v/>
      </c>
      <c r="T4159" s="37">
        <f>'Dashboard &amp; Optimisation'!$B$18*U4159</f>
        <v/>
      </c>
      <c r="U4159" s="26">
        <f>MIN(1, S4159/M4159)</f>
        <v/>
      </c>
      <c r="V4159" s="26">
        <f>N4159/(N4159+O4159)</f>
        <v/>
      </c>
      <c r="W4159" s="26">
        <f>U4159*V4159</f>
        <v/>
      </c>
      <c r="X4159" s="39">
        <f>T4159/N4159</f>
        <v/>
      </c>
      <c r="Y4159" s="41">
        <f>IF(W4159=MAXIFS(W$2:W$7201, A$2:A$7201, A4159, B$2:B$7201, B4159), "OPTIMAL", "")</f>
        <v/>
      </c>
    </row>
    <row r="4160" ht="20" customHeight="1">
      <c r="A4160" s="28" t="n">
        <v>-18</v>
      </c>
      <c r="B4160" s="28" t="n">
        <v>25</v>
      </c>
      <c r="C4160" s="29" t="n">
        <v>110</v>
      </c>
      <c r="D4160" s="29" t="n">
        <v>3</v>
      </c>
      <c r="E4160" s="30" t="n">
        <v>8</v>
      </c>
      <c r="F4160" s="29" t="n">
        <v>2</v>
      </c>
      <c r="G4160" s="28" t="n">
        <v>200</v>
      </c>
      <c r="H4160" s="30" t="inlineStr">
        <is>
          <t>ON</t>
        </is>
      </c>
      <c r="I4160" s="31" t="n">
        <v>604.2334594602274</v>
      </c>
      <c r="J4160" s="31" t="n">
        <v>4012.68388558375</v>
      </c>
      <c r="K4160" s="31" t="n">
        <v>3342.592592592593</v>
      </c>
      <c r="L4160" s="31" t="n">
        <v>150</v>
      </c>
      <c r="M4160" s="31">
        <f>I4160+J4160+K4160+L4160</f>
        <v/>
      </c>
      <c r="N4160" s="31">
        <f>M4160*'Dashboard &amp; Optimisation'!$B$18/('Dashboard &amp; Optimisation'!$B$16/3.6)</f>
        <v/>
      </c>
      <c r="O4160" s="31" t="n">
        <v>1007.608711193456</v>
      </c>
      <c r="P4160" s="32" t="n">
        <v>0.05344216240448938</v>
      </c>
      <c r="Q4160" s="33" t="n">
        <v>16.2467359238007</v>
      </c>
      <c r="R4160" s="31" t="n">
        <v>3648.300196665613</v>
      </c>
      <c r="S4160" s="31">
        <f>R4160*IF(A4160=4, 2.0, 3.0)</f>
        <v/>
      </c>
      <c r="T4160" s="29">
        <f>'Dashboard &amp; Optimisation'!$B$18*U4160</f>
        <v/>
      </c>
      <c r="U4160" s="34">
        <f>MIN(1, S4160/M4160)</f>
        <v/>
      </c>
      <c r="V4160" s="34">
        <f>N4160/(N4160+O4160)</f>
        <v/>
      </c>
      <c r="W4160" s="34">
        <f>U4160*V4160</f>
        <v/>
      </c>
      <c r="X4160" s="32">
        <f>T4160/N4160</f>
        <v/>
      </c>
      <c r="Y4160" s="35">
        <f>IF(W4160=MAXIFS(W$2:W$7201, A$2:A$7201, A4160, B$2:B$7201, B4160), "OPTIMAL", "")</f>
        <v/>
      </c>
    </row>
    <row r="4161" ht="20" customHeight="1">
      <c r="A4161" s="36" t="n">
        <v>-18</v>
      </c>
      <c r="B4161" s="36" t="n">
        <v>25</v>
      </c>
      <c r="C4161" s="37" t="n">
        <v>110</v>
      </c>
      <c r="D4161" s="37" t="n">
        <v>3</v>
      </c>
      <c r="E4161" s="6" t="n">
        <v>8</v>
      </c>
      <c r="F4161" s="37" t="n">
        <v>2</v>
      </c>
      <c r="G4161" s="36" t="n">
        <v>200</v>
      </c>
      <c r="H4161" s="6" t="inlineStr">
        <is>
          <t>OFF</t>
        </is>
      </c>
      <c r="I4161" s="38" t="n">
        <v>604.2334594602274</v>
      </c>
      <c r="J4161" s="38" t="n">
        <v>4012.68388558375</v>
      </c>
      <c r="K4161" s="38" t="n">
        <v>3342.592592592593</v>
      </c>
      <c r="L4161" s="38" t="n">
        <v>150</v>
      </c>
      <c r="M4161" s="38">
        <f>I4161+J4161+K4161+L4161</f>
        <v/>
      </c>
      <c r="N4161" s="38">
        <f>M4161*'Dashboard &amp; Optimisation'!$B$18/('Dashboard &amp; Optimisation'!$B$16/3.6)</f>
        <v/>
      </c>
      <c r="O4161" s="38" t="n">
        <v>1007.608711193456</v>
      </c>
      <c r="P4161" s="39" t="n">
        <v>0.2290140397723426</v>
      </c>
      <c r="Q4161" s="40" t="n">
        <v>16.2467359238007</v>
      </c>
      <c r="R4161" s="38" t="n">
        <v>851.3585097418146</v>
      </c>
      <c r="S4161" s="38">
        <f>R4161*IF(A4161=4, 2.0, 3.0)</f>
        <v/>
      </c>
      <c r="T4161" s="37">
        <f>'Dashboard &amp; Optimisation'!$B$18*U4161</f>
        <v/>
      </c>
      <c r="U4161" s="26">
        <f>MIN(1, S4161/M4161)</f>
        <v/>
      </c>
      <c r="V4161" s="26">
        <f>N4161/(N4161+O4161)</f>
        <v/>
      </c>
      <c r="W4161" s="26">
        <f>U4161*V4161</f>
        <v/>
      </c>
      <c r="X4161" s="39">
        <f>T4161/N4161</f>
        <v/>
      </c>
      <c r="Y4161" s="41">
        <f>IF(W4161=MAXIFS(W$2:W$7201, A$2:A$7201, A4161, B$2:B$7201, B4161), "OPTIMAL", "")</f>
        <v/>
      </c>
    </row>
    <row r="4162" ht="20" customHeight="1">
      <c r="A4162" s="28" t="n">
        <v>-18</v>
      </c>
      <c r="B4162" s="28" t="n">
        <v>25</v>
      </c>
      <c r="C4162" s="29" t="n">
        <v>115</v>
      </c>
      <c r="D4162" s="29" t="n">
        <v>2</v>
      </c>
      <c r="E4162" s="30" t="n">
        <v>0</v>
      </c>
      <c r="F4162" s="29" t="n">
        <v>0</v>
      </c>
      <c r="G4162" s="28" t="n">
        <v>50</v>
      </c>
      <c r="H4162" s="30" t="inlineStr">
        <is>
          <t>ON</t>
        </is>
      </c>
      <c r="I4162" s="31" t="n">
        <v>604.2334594602274</v>
      </c>
      <c r="J4162" s="31" t="n">
        <v>4012.68388558375</v>
      </c>
      <c r="K4162" s="31" t="n">
        <v>3342.592592592593</v>
      </c>
      <c r="L4162" s="31" t="n">
        <v>150</v>
      </c>
      <c r="M4162" s="31">
        <f>I4162+J4162+K4162+L4162</f>
        <v/>
      </c>
      <c r="N4162" s="31">
        <f>M4162*'Dashboard &amp; Optimisation'!$B$18/('Dashboard &amp; Optimisation'!$B$16/3.6)</f>
        <v/>
      </c>
      <c r="O4162" s="31" t="n">
        <v>302.400081823509</v>
      </c>
      <c r="P4162" s="32" t="n">
        <v>0.4691885779518582</v>
      </c>
      <c r="Q4162" s="33" t="n">
        <v>0.2</v>
      </c>
      <c r="R4162" s="31" t="n">
        <v>336.2113707878156</v>
      </c>
      <c r="S4162" s="31">
        <f>R4162*IF(A4162=4, 2.0, 3.0)</f>
        <v/>
      </c>
      <c r="T4162" s="29">
        <f>'Dashboard &amp; Optimisation'!$B$18*U4162</f>
        <v/>
      </c>
      <c r="U4162" s="34">
        <f>MIN(1, S4162/M4162)</f>
        <v/>
      </c>
      <c r="V4162" s="34">
        <f>N4162/(N4162+O4162)</f>
        <v/>
      </c>
      <c r="W4162" s="34">
        <f>U4162*V4162</f>
        <v/>
      </c>
      <c r="X4162" s="32">
        <f>T4162/N4162</f>
        <v/>
      </c>
      <c r="Y4162" s="35">
        <f>IF(W4162=MAXIFS(W$2:W$7201, A$2:A$7201, A4162, B$2:B$7201, B4162), "OPTIMAL", "")</f>
        <v/>
      </c>
    </row>
    <row r="4163" ht="20" customHeight="1">
      <c r="A4163" s="36" t="n">
        <v>-18</v>
      </c>
      <c r="B4163" s="36" t="n">
        <v>25</v>
      </c>
      <c r="C4163" s="37" t="n">
        <v>115</v>
      </c>
      <c r="D4163" s="37" t="n">
        <v>2</v>
      </c>
      <c r="E4163" s="6" t="n">
        <v>0</v>
      </c>
      <c r="F4163" s="37" t="n">
        <v>0</v>
      </c>
      <c r="G4163" s="36" t="n">
        <v>50</v>
      </c>
      <c r="H4163" s="6" t="inlineStr">
        <is>
          <t>OFF</t>
        </is>
      </c>
      <c r="I4163" s="38" t="n">
        <v>604.2334594602274</v>
      </c>
      <c r="J4163" s="38" t="n">
        <v>4012.68388558375</v>
      </c>
      <c r="K4163" s="38" t="n">
        <v>3342.592592592593</v>
      </c>
      <c r="L4163" s="38" t="n">
        <v>150</v>
      </c>
      <c r="M4163" s="38">
        <f>I4163+J4163+K4163+L4163</f>
        <v/>
      </c>
      <c r="N4163" s="38">
        <f>M4163*'Dashboard &amp; Optimisation'!$B$18/('Dashboard &amp; Optimisation'!$B$16/3.6)</f>
        <v/>
      </c>
      <c r="O4163" s="38" t="n">
        <v>302.400081823509</v>
      </c>
      <c r="P4163" s="39" t="n">
        <v>0.7459797833290676</v>
      </c>
      <c r="Q4163" s="40" t="n">
        <v>0.2</v>
      </c>
      <c r="R4163" s="38" t="n">
        <v>211.4622118138485</v>
      </c>
      <c r="S4163" s="38">
        <f>R4163*IF(A4163=4, 2.0, 3.0)</f>
        <v/>
      </c>
      <c r="T4163" s="37">
        <f>'Dashboard &amp; Optimisation'!$B$18*U4163</f>
        <v/>
      </c>
      <c r="U4163" s="26">
        <f>MIN(1, S4163/M4163)</f>
        <v/>
      </c>
      <c r="V4163" s="26">
        <f>N4163/(N4163+O4163)</f>
        <v/>
      </c>
      <c r="W4163" s="26">
        <f>U4163*V4163</f>
        <v/>
      </c>
      <c r="X4163" s="39">
        <f>T4163/N4163</f>
        <v/>
      </c>
      <c r="Y4163" s="41">
        <f>IF(W4163=MAXIFS(W$2:W$7201, A$2:A$7201, A4163, B$2:B$7201, B4163), "OPTIMAL", "")</f>
        <v/>
      </c>
    </row>
    <row r="4164" ht="20" customHeight="1">
      <c r="A4164" s="28" t="n">
        <v>-18</v>
      </c>
      <c r="B4164" s="28" t="n">
        <v>25</v>
      </c>
      <c r="C4164" s="29" t="n">
        <v>115</v>
      </c>
      <c r="D4164" s="29" t="n">
        <v>2</v>
      </c>
      <c r="E4164" s="30" t="n">
        <v>0</v>
      </c>
      <c r="F4164" s="29" t="n">
        <v>0</v>
      </c>
      <c r="G4164" s="28" t="n">
        <v>100</v>
      </c>
      <c r="H4164" s="30" t="inlineStr">
        <is>
          <t>ON</t>
        </is>
      </c>
      <c r="I4164" s="31" t="n">
        <v>604.2334594602274</v>
      </c>
      <c r="J4164" s="31" t="n">
        <v>4012.68388558375</v>
      </c>
      <c r="K4164" s="31" t="n">
        <v>3342.592592592593</v>
      </c>
      <c r="L4164" s="31" t="n">
        <v>150</v>
      </c>
      <c r="M4164" s="31">
        <f>I4164+J4164+K4164+L4164</f>
        <v/>
      </c>
      <c r="N4164" s="31">
        <f>M4164*'Dashboard &amp; Optimisation'!$B$18/('Dashboard &amp; Optimisation'!$B$16/3.6)</f>
        <v/>
      </c>
      <c r="O4164" s="31" t="n">
        <v>302.400081823509</v>
      </c>
      <c r="P4164" s="32" t="n">
        <v>0.4698805559653013</v>
      </c>
      <c r="Q4164" s="33" t="n">
        <v>0.2</v>
      </c>
      <c r="R4164" s="31" t="n">
        <v>335.7162430931256</v>
      </c>
      <c r="S4164" s="31">
        <f>R4164*IF(A4164=4, 2.0, 3.0)</f>
        <v/>
      </c>
      <c r="T4164" s="29">
        <f>'Dashboard &amp; Optimisation'!$B$18*U4164</f>
        <v/>
      </c>
      <c r="U4164" s="34">
        <f>MIN(1, S4164/M4164)</f>
        <v/>
      </c>
      <c r="V4164" s="34">
        <f>N4164/(N4164+O4164)</f>
        <v/>
      </c>
      <c r="W4164" s="34">
        <f>U4164*V4164</f>
        <v/>
      </c>
      <c r="X4164" s="32">
        <f>T4164/N4164</f>
        <v/>
      </c>
      <c r="Y4164" s="35">
        <f>IF(W4164=MAXIFS(W$2:W$7201, A$2:A$7201, A4164, B$2:B$7201, B4164), "OPTIMAL", "")</f>
        <v/>
      </c>
    </row>
    <row r="4165" ht="20" customHeight="1">
      <c r="A4165" s="36" t="n">
        <v>-18</v>
      </c>
      <c r="B4165" s="36" t="n">
        <v>25</v>
      </c>
      <c r="C4165" s="37" t="n">
        <v>115</v>
      </c>
      <c r="D4165" s="37" t="n">
        <v>2</v>
      </c>
      <c r="E4165" s="6" t="n">
        <v>0</v>
      </c>
      <c r="F4165" s="37" t="n">
        <v>0</v>
      </c>
      <c r="G4165" s="36" t="n">
        <v>100</v>
      </c>
      <c r="H4165" s="6" t="inlineStr">
        <is>
          <t>OFF</t>
        </is>
      </c>
      <c r="I4165" s="38" t="n">
        <v>604.2334594602274</v>
      </c>
      <c r="J4165" s="38" t="n">
        <v>4012.68388558375</v>
      </c>
      <c r="K4165" s="38" t="n">
        <v>3342.592592592593</v>
      </c>
      <c r="L4165" s="38" t="n">
        <v>150</v>
      </c>
      <c r="M4165" s="38">
        <f>I4165+J4165+K4165+L4165</f>
        <v/>
      </c>
      <c r="N4165" s="38">
        <f>M4165*'Dashboard &amp; Optimisation'!$B$18/('Dashboard &amp; Optimisation'!$B$16/3.6)</f>
        <v/>
      </c>
      <c r="O4165" s="38" t="n">
        <v>302.400081823509</v>
      </c>
      <c r="P4165" s="39" t="n">
        <v>0.7466717613425105</v>
      </c>
      <c r="Q4165" s="40" t="n">
        <v>0.2</v>
      </c>
      <c r="R4165" s="38" t="n">
        <v>211.2662392207695</v>
      </c>
      <c r="S4165" s="38">
        <f>R4165*IF(A4165=4, 2.0, 3.0)</f>
        <v/>
      </c>
      <c r="T4165" s="37">
        <f>'Dashboard &amp; Optimisation'!$B$18*U4165</f>
        <v/>
      </c>
      <c r="U4165" s="26">
        <f>MIN(1, S4165/M4165)</f>
        <v/>
      </c>
      <c r="V4165" s="26">
        <f>N4165/(N4165+O4165)</f>
        <v/>
      </c>
      <c r="W4165" s="26">
        <f>U4165*V4165</f>
        <v/>
      </c>
      <c r="X4165" s="39">
        <f>T4165/N4165</f>
        <v/>
      </c>
      <c r="Y4165" s="41">
        <f>IF(W4165=MAXIFS(W$2:W$7201, A$2:A$7201, A4165, B$2:B$7201, B4165), "OPTIMAL", "")</f>
        <v/>
      </c>
    </row>
    <row r="4166" ht="20" customHeight="1">
      <c r="A4166" s="28" t="n">
        <v>-18</v>
      </c>
      <c r="B4166" s="28" t="n">
        <v>25</v>
      </c>
      <c r="C4166" s="29" t="n">
        <v>115</v>
      </c>
      <c r="D4166" s="29" t="n">
        <v>2</v>
      </c>
      <c r="E4166" s="30" t="n">
        <v>0</v>
      </c>
      <c r="F4166" s="29" t="n">
        <v>0</v>
      </c>
      <c r="G4166" s="28" t="n">
        <v>150</v>
      </c>
      <c r="H4166" s="30" t="inlineStr">
        <is>
          <t>ON</t>
        </is>
      </c>
      <c r="I4166" s="31" t="n">
        <v>604.2334594602274</v>
      </c>
      <c r="J4166" s="31" t="n">
        <v>4012.68388558375</v>
      </c>
      <c r="K4166" s="31" t="n">
        <v>3342.592592592593</v>
      </c>
      <c r="L4166" s="31" t="n">
        <v>150</v>
      </c>
      <c r="M4166" s="31">
        <f>I4166+J4166+K4166+L4166</f>
        <v/>
      </c>
      <c r="N4166" s="31">
        <f>M4166*'Dashboard &amp; Optimisation'!$B$18/('Dashboard &amp; Optimisation'!$B$16/3.6)</f>
        <v/>
      </c>
      <c r="O4166" s="31" t="n">
        <v>302.400081823509</v>
      </c>
      <c r="P4166" s="32" t="n">
        <v>0.4705725339787443</v>
      </c>
      <c r="Q4166" s="33" t="n">
        <v>0.2</v>
      </c>
      <c r="R4166" s="31" t="n">
        <v>335.2225715713053</v>
      </c>
      <c r="S4166" s="31">
        <f>R4166*IF(A4166=4, 2.0, 3.0)</f>
        <v/>
      </c>
      <c r="T4166" s="29">
        <f>'Dashboard &amp; Optimisation'!$B$18*U4166</f>
        <v/>
      </c>
      <c r="U4166" s="34">
        <f>MIN(1, S4166/M4166)</f>
        <v/>
      </c>
      <c r="V4166" s="34">
        <f>N4166/(N4166+O4166)</f>
        <v/>
      </c>
      <c r="W4166" s="34">
        <f>U4166*V4166</f>
        <v/>
      </c>
      <c r="X4166" s="32">
        <f>T4166/N4166</f>
        <v/>
      </c>
      <c r="Y4166" s="35">
        <f>IF(W4166=MAXIFS(W$2:W$7201, A$2:A$7201, A4166, B$2:B$7201, B4166), "OPTIMAL", "")</f>
        <v/>
      </c>
    </row>
    <row r="4167" ht="20" customHeight="1">
      <c r="A4167" s="36" t="n">
        <v>-18</v>
      </c>
      <c r="B4167" s="36" t="n">
        <v>25</v>
      </c>
      <c r="C4167" s="37" t="n">
        <v>115</v>
      </c>
      <c r="D4167" s="37" t="n">
        <v>2</v>
      </c>
      <c r="E4167" s="6" t="n">
        <v>0</v>
      </c>
      <c r="F4167" s="37" t="n">
        <v>0</v>
      </c>
      <c r="G4167" s="36" t="n">
        <v>150</v>
      </c>
      <c r="H4167" s="6" t="inlineStr">
        <is>
          <t>OFF</t>
        </is>
      </c>
      <c r="I4167" s="38" t="n">
        <v>604.2334594602274</v>
      </c>
      <c r="J4167" s="38" t="n">
        <v>4012.68388558375</v>
      </c>
      <c r="K4167" s="38" t="n">
        <v>3342.592592592593</v>
      </c>
      <c r="L4167" s="38" t="n">
        <v>150</v>
      </c>
      <c r="M4167" s="38">
        <f>I4167+J4167+K4167+L4167</f>
        <v/>
      </c>
      <c r="N4167" s="38">
        <f>M4167*'Dashboard &amp; Optimisation'!$B$18/('Dashboard &amp; Optimisation'!$B$16/3.6)</f>
        <v/>
      </c>
      <c r="O4167" s="38" t="n">
        <v>302.400081823509</v>
      </c>
      <c r="P4167" s="39" t="n">
        <v>0.7473637393559536</v>
      </c>
      <c r="Q4167" s="40" t="n">
        <v>0.2</v>
      </c>
      <c r="R4167" s="38" t="n">
        <v>211.0706295265534</v>
      </c>
      <c r="S4167" s="38">
        <f>R4167*IF(A4167=4, 2.0, 3.0)</f>
        <v/>
      </c>
      <c r="T4167" s="37">
        <f>'Dashboard &amp; Optimisation'!$B$18*U4167</f>
        <v/>
      </c>
      <c r="U4167" s="26">
        <f>MIN(1, S4167/M4167)</f>
        <v/>
      </c>
      <c r="V4167" s="26">
        <f>N4167/(N4167+O4167)</f>
        <v/>
      </c>
      <c r="W4167" s="26">
        <f>U4167*V4167</f>
        <v/>
      </c>
      <c r="X4167" s="39">
        <f>T4167/N4167</f>
        <v/>
      </c>
      <c r="Y4167" s="41">
        <f>IF(W4167=MAXIFS(W$2:W$7201, A$2:A$7201, A4167, B$2:B$7201, B4167), "OPTIMAL", "")</f>
        <v/>
      </c>
    </row>
    <row r="4168" ht="20" customHeight="1">
      <c r="A4168" s="28" t="n">
        <v>-18</v>
      </c>
      <c r="B4168" s="28" t="n">
        <v>25</v>
      </c>
      <c r="C4168" s="29" t="n">
        <v>115</v>
      </c>
      <c r="D4168" s="29" t="n">
        <v>2</v>
      </c>
      <c r="E4168" s="30" t="n">
        <v>0</v>
      </c>
      <c r="F4168" s="29" t="n">
        <v>0</v>
      </c>
      <c r="G4168" s="28" t="n">
        <v>200</v>
      </c>
      <c r="H4168" s="30" t="inlineStr">
        <is>
          <t>ON</t>
        </is>
      </c>
      <c r="I4168" s="31" t="n">
        <v>604.2334594602274</v>
      </c>
      <c r="J4168" s="31" t="n">
        <v>4012.68388558375</v>
      </c>
      <c r="K4168" s="31" t="n">
        <v>3342.592592592593</v>
      </c>
      <c r="L4168" s="31" t="n">
        <v>150</v>
      </c>
      <c r="M4168" s="31">
        <f>I4168+J4168+K4168+L4168</f>
        <v/>
      </c>
      <c r="N4168" s="31">
        <f>M4168*'Dashboard &amp; Optimisation'!$B$18/('Dashboard &amp; Optimisation'!$B$16/3.6)</f>
        <v/>
      </c>
      <c r="O4168" s="31" t="n">
        <v>302.400081823509</v>
      </c>
      <c r="P4168" s="32" t="n">
        <v>0.4712645119921873</v>
      </c>
      <c r="Q4168" s="33" t="n">
        <v>0.2</v>
      </c>
      <c r="R4168" s="31" t="n">
        <v>334.7303498078703</v>
      </c>
      <c r="S4168" s="31">
        <f>R4168*IF(A4168=4, 2.0, 3.0)</f>
        <v/>
      </c>
      <c r="T4168" s="29">
        <f>'Dashboard &amp; Optimisation'!$B$18*U4168</f>
        <v/>
      </c>
      <c r="U4168" s="34">
        <f>MIN(1, S4168/M4168)</f>
        <v/>
      </c>
      <c r="V4168" s="34">
        <f>N4168/(N4168+O4168)</f>
        <v/>
      </c>
      <c r="W4168" s="34">
        <f>U4168*V4168</f>
        <v/>
      </c>
      <c r="X4168" s="32">
        <f>T4168/N4168</f>
        <v/>
      </c>
      <c r="Y4168" s="35">
        <f>IF(W4168=MAXIFS(W$2:W$7201, A$2:A$7201, A4168, B$2:B$7201, B4168), "OPTIMAL", "")</f>
        <v/>
      </c>
    </row>
    <row r="4169" ht="20" customHeight="1">
      <c r="A4169" s="36" t="n">
        <v>-18</v>
      </c>
      <c r="B4169" s="36" t="n">
        <v>25</v>
      </c>
      <c r="C4169" s="37" t="n">
        <v>115</v>
      </c>
      <c r="D4169" s="37" t="n">
        <v>2</v>
      </c>
      <c r="E4169" s="6" t="n">
        <v>0</v>
      </c>
      <c r="F4169" s="37" t="n">
        <v>0</v>
      </c>
      <c r="G4169" s="36" t="n">
        <v>200</v>
      </c>
      <c r="H4169" s="6" t="inlineStr">
        <is>
          <t>OFF</t>
        </is>
      </c>
      <c r="I4169" s="38" t="n">
        <v>604.2334594602274</v>
      </c>
      <c r="J4169" s="38" t="n">
        <v>4012.68388558375</v>
      </c>
      <c r="K4169" s="38" t="n">
        <v>3342.592592592593</v>
      </c>
      <c r="L4169" s="38" t="n">
        <v>150</v>
      </c>
      <c r="M4169" s="38">
        <f>I4169+J4169+K4169+L4169</f>
        <v/>
      </c>
      <c r="N4169" s="38">
        <f>M4169*'Dashboard &amp; Optimisation'!$B$18/('Dashboard &amp; Optimisation'!$B$16/3.6)</f>
        <v/>
      </c>
      <c r="O4169" s="38" t="n">
        <v>302.400081823509</v>
      </c>
      <c r="P4169" s="39" t="n">
        <v>0.7480557173693966</v>
      </c>
      <c r="Q4169" s="40" t="n">
        <v>0.2</v>
      </c>
      <c r="R4169" s="38" t="n">
        <v>210.8753817241176</v>
      </c>
      <c r="S4169" s="38">
        <f>R4169*IF(A4169=4, 2.0, 3.0)</f>
        <v/>
      </c>
      <c r="T4169" s="37">
        <f>'Dashboard &amp; Optimisation'!$B$18*U4169</f>
        <v/>
      </c>
      <c r="U4169" s="26">
        <f>MIN(1, S4169/M4169)</f>
        <v/>
      </c>
      <c r="V4169" s="26">
        <f>N4169/(N4169+O4169)</f>
        <v/>
      </c>
      <c r="W4169" s="26">
        <f>U4169*V4169</f>
        <v/>
      </c>
      <c r="X4169" s="39">
        <f>T4169/N4169</f>
        <v/>
      </c>
      <c r="Y4169" s="41">
        <f>IF(W4169=MAXIFS(W$2:W$7201, A$2:A$7201, A4169, B$2:B$7201, B4169), "OPTIMAL", "")</f>
        <v/>
      </c>
    </row>
    <row r="4170" ht="20" customHeight="1">
      <c r="A4170" s="28" t="n">
        <v>-18</v>
      </c>
      <c r="B4170" s="28" t="n">
        <v>25</v>
      </c>
      <c r="C4170" s="29" t="n">
        <v>115</v>
      </c>
      <c r="D4170" s="29" t="n">
        <v>2</v>
      </c>
      <c r="E4170" s="30" t="n">
        <v>4</v>
      </c>
      <c r="F4170" s="29" t="n">
        <v>1.5</v>
      </c>
      <c r="G4170" s="28" t="n">
        <v>50</v>
      </c>
      <c r="H4170" s="30" t="inlineStr">
        <is>
          <t>ON</t>
        </is>
      </c>
      <c r="I4170" s="31" t="n">
        <v>604.2334594602274</v>
      </c>
      <c r="J4170" s="31" t="n">
        <v>4012.68388558375</v>
      </c>
      <c r="K4170" s="31" t="n">
        <v>3342.592592592593</v>
      </c>
      <c r="L4170" s="31" t="n">
        <v>150</v>
      </c>
      <c r="M4170" s="31">
        <f>I4170+J4170+K4170+L4170</f>
        <v/>
      </c>
      <c r="N4170" s="31">
        <f>M4170*'Dashboard &amp; Optimisation'!$B$18/('Dashboard &amp; Optimisation'!$B$16/3.6)</f>
        <v/>
      </c>
      <c r="O4170" s="31" t="n">
        <v>467.0541874436252</v>
      </c>
      <c r="P4170" s="32" t="n">
        <v>0.06858892119617455</v>
      </c>
      <c r="Q4170" s="33" t="n">
        <v>5.838042351605651</v>
      </c>
      <c r="R4170" s="31" t="n">
        <v>2364.990617151197</v>
      </c>
      <c r="S4170" s="31">
        <f>R4170*IF(A4170=4, 2.0, 3.0)</f>
        <v/>
      </c>
      <c r="T4170" s="29">
        <f>'Dashboard &amp; Optimisation'!$B$18*U4170</f>
        <v/>
      </c>
      <c r="U4170" s="34">
        <f>MIN(1, S4170/M4170)</f>
        <v/>
      </c>
      <c r="V4170" s="34">
        <f>N4170/(N4170+O4170)</f>
        <v/>
      </c>
      <c r="W4170" s="34">
        <f>U4170*V4170</f>
        <v/>
      </c>
      <c r="X4170" s="32">
        <f>T4170/N4170</f>
        <v/>
      </c>
      <c r="Y4170" s="35">
        <f>IF(W4170=MAXIFS(W$2:W$7201, A$2:A$7201, A4170, B$2:B$7201, B4170), "OPTIMAL", "")</f>
        <v/>
      </c>
    </row>
    <row r="4171" ht="20" customHeight="1">
      <c r="A4171" s="36" t="n">
        <v>-18</v>
      </c>
      <c r="B4171" s="36" t="n">
        <v>25</v>
      </c>
      <c r="C4171" s="37" t="n">
        <v>115</v>
      </c>
      <c r="D4171" s="37" t="n">
        <v>2</v>
      </c>
      <c r="E4171" s="6" t="n">
        <v>4</v>
      </c>
      <c r="F4171" s="37" t="n">
        <v>1.5</v>
      </c>
      <c r="G4171" s="36" t="n">
        <v>50</v>
      </c>
      <c r="H4171" s="6" t="inlineStr">
        <is>
          <t>OFF</t>
        </is>
      </c>
      <c r="I4171" s="38" t="n">
        <v>604.2334594602274</v>
      </c>
      <c r="J4171" s="38" t="n">
        <v>4012.68388558375</v>
      </c>
      <c r="K4171" s="38" t="n">
        <v>3342.592592592593</v>
      </c>
      <c r="L4171" s="38" t="n">
        <v>150</v>
      </c>
      <c r="M4171" s="38">
        <f>I4171+J4171+K4171+L4171</f>
        <v/>
      </c>
      <c r="N4171" s="38">
        <f>M4171*'Dashboard &amp; Optimisation'!$B$18/('Dashboard &amp; Optimisation'!$B$16/3.6)</f>
        <v/>
      </c>
      <c r="O4171" s="38" t="n">
        <v>467.0541874436252</v>
      </c>
      <c r="P4171" s="39" t="n">
        <v>0.2789935613384746</v>
      </c>
      <c r="Q4171" s="40" t="n">
        <v>5.838042351605651</v>
      </c>
      <c r="R4171" s="38" t="n">
        <v>581.4189915038222</v>
      </c>
      <c r="S4171" s="38">
        <f>R4171*IF(A4171=4, 2.0, 3.0)</f>
        <v/>
      </c>
      <c r="T4171" s="37">
        <f>'Dashboard &amp; Optimisation'!$B$18*U4171</f>
        <v/>
      </c>
      <c r="U4171" s="26">
        <f>MIN(1, S4171/M4171)</f>
        <v/>
      </c>
      <c r="V4171" s="26">
        <f>N4171/(N4171+O4171)</f>
        <v/>
      </c>
      <c r="W4171" s="26">
        <f>U4171*V4171</f>
        <v/>
      </c>
      <c r="X4171" s="39">
        <f>T4171/N4171</f>
        <v/>
      </c>
      <c r="Y4171" s="41">
        <f>IF(W4171=MAXIFS(W$2:W$7201, A$2:A$7201, A4171, B$2:B$7201, B4171), "OPTIMAL", "")</f>
        <v/>
      </c>
    </row>
    <row r="4172" ht="20" customHeight="1">
      <c r="A4172" s="28" t="n">
        <v>-18</v>
      </c>
      <c r="B4172" s="28" t="n">
        <v>25</v>
      </c>
      <c r="C4172" s="29" t="n">
        <v>115</v>
      </c>
      <c r="D4172" s="29" t="n">
        <v>2</v>
      </c>
      <c r="E4172" s="30" t="n">
        <v>4</v>
      </c>
      <c r="F4172" s="29" t="n">
        <v>1.5</v>
      </c>
      <c r="G4172" s="28" t="n">
        <v>100</v>
      </c>
      <c r="H4172" s="30" t="inlineStr">
        <is>
          <t>ON</t>
        </is>
      </c>
      <c r="I4172" s="31" t="n">
        <v>604.2334594602274</v>
      </c>
      <c r="J4172" s="31" t="n">
        <v>4012.68388558375</v>
      </c>
      <c r="K4172" s="31" t="n">
        <v>3342.592592592593</v>
      </c>
      <c r="L4172" s="31" t="n">
        <v>150</v>
      </c>
      <c r="M4172" s="31">
        <f>I4172+J4172+K4172+L4172</f>
        <v/>
      </c>
      <c r="N4172" s="31">
        <f>M4172*'Dashboard &amp; Optimisation'!$B$18/('Dashboard &amp; Optimisation'!$B$16/3.6)</f>
        <v/>
      </c>
      <c r="O4172" s="31" t="n">
        <v>467.0541874436252</v>
      </c>
      <c r="P4172" s="32" t="n">
        <v>0.06928089920961758</v>
      </c>
      <c r="Q4172" s="33" t="n">
        <v>5.838042351605651</v>
      </c>
      <c r="R4172" s="31" t="n">
        <v>2341.369077480988</v>
      </c>
      <c r="S4172" s="31">
        <f>R4172*IF(A4172=4, 2.0, 3.0)</f>
        <v/>
      </c>
      <c r="T4172" s="29">
        <f>'Dashboard &amp; Optimisation'!$B$18*U4172</f>
        <v/>
      </c>
      <c r="U4172" s="34">
        <f>MIN(1, S4172/M4172)</f>
        <v/>
      </c>
      <c r="V4172" s="34">
        <f>N4172/(N4172+O4172)</f>
        <v/>
      </c>
      <c r="W4172" s="34">
        <f>U4172*V4172</f>
        <v/>
      </c>
      <c r="X4172" s="32">
        <f>T4172/N4172</f>
        <v/>
      </c>
      <c r="Y4172" s="35">
        <f>IF(W4172=MAXIFS(W$2:W$7201, A$2:A$7201, A4172, B$2:B$7201, B4172), "OPTIMAL", "")</f>
        <v/>
      </c>
    </row>
    <row r="4173" ht="20" customHeight="1">
      <c r="A4173" s="36" t="n">
        <v>-18</v>
      </c>
      <c r="B4173" s="36" t="n">
        <v>25</v>
      </c>
      <c r="C4173" s="37" t="n">
        <v>115</v>
      </c>
      <c r="D4173" s="37" t="n">
        <v>2</v>
      </c>
      <c r="E4173" s="6" t="n">
        <v>4</v>
      </c>
      <c r="F4173" s="37" t="n">
        <v>1.5</v>
      </c>
      <c r="G4173" s="36" t="n">
        <v>100</v>
      </c>
      <c r="H4173" s="6" t="inlineStr">
        <is>
          <t>OFF</t>
        </is>
      </c>
      <c r="I4173" s="38" t="n">
        <v>604.2334594602274</v>
      </c>
      <c r="J4173" s="38" t="n">
        <v>4012.68388558375</v>
      </c>
      <c r="K4173" s="38" t="n">
        <v>3342.592592592593</v>
      </c>
      <c r="L4173" s="38" t="n">
        <v>150</v>
      </c>
      <c r="M4173" s="38">
        <f>I4173+J4173+K4173+L4173</f>
        <v/>
      </c>
      <c r="N4173" s="38">
        <f>M4173*'Dashboard &amp; Optimisation'!$B$18/('Dashboard &amp; Optimisation'!$B$16/3.6)</f>
        <v/>
      </c>
      <c r="O4173" s="38" t="n">
        <v>467.0541874436252</v>
      </c>
      <c r="P4173" s="39" t="n">
        <v>0.2796855393519176</v>
      </c>
      <c r="Q4173" s="40" t="n">
        <v>5.838042351605651</v>
      </c>
      <c r="R4173" s="38" t="n">
        <v>579.9804861036105</v>
      </c>
      <c r="S4173" s="38">
        <f>R4173*IF(A4173=4, 2.0, 3.0)</f>
        <v/>
      </c>
      <c r="T4173" s="37">
        <f>'Dashboard &amp; Optimisation'!$B$18*U4173</f>
        <v/>
      </c>
      <c r="U4173" s="26">
        <f>MIN(1, S4173/M4173)</f>
        <v/>
      </c>
      <c r="V4173" s="26">
        <f>N4173/(N4173+O4173)</f>
        <v/>
      </c>
      <c r="W4173" s="26">
        <f>U4173*V4173</f>
        <v/>
      </c>
      <c r="X4173" s="39">
        <f>T4173/N4173</f>
        <v/>
      </c>
      <c r="Y4173" s="41">
        <f>IF(W4173=MAXIFS(W$2:W$7201, A$2:A$7201, A4173, B$2:B$7201, B4173), "OPTIMAL", "")</f>
        <v/>
      </c>
    </row>
    <row r="4174" ht="20" customHeight="1">
      <c r="A4174" s="28" t="n">
        <v>-18</v>
      </c>
      <c r="B4174" s="28" t="n">
        <v>25</v>
      </c>
      <c r="C4174" s="29" t="n">
        <v>115</v>
      </c>
      <c r="D4174" s="29" t="n">
        <v>2</v>
      </c>
      <c r="E4174" s="30" t="n">
        <v>4</v>
      </c>
      <c r="F4174" s="29" t="n">
        <v>1.5</v>
      </c>
      <c r="G4174" s="28" t="n">
        <v>150</v>
      </c>
      <c r="H4174" s="30" t="inlineStr">
        <is>
          <t>ON</t>
        </is>
      </c>
      <c r="I4174" s="31" t="n">
        <v>604.2334594602274</v>
      </c>
      <c r="J4174" s="31" t="n">
        <v>4012.68388558375</v>
      </c>
      <c r="K4174" s="31" t="n">
        <v>3342.592592592593</v>
      </c>
      <c r="L4174" s="31" t="n">
        <v>150</v>
      </c>
      <c r="M4174" s="31">
        <f>I4174+J4174+K4174+L4174</f>
        <v/>
      </c>
      <c r="N4174" s="31">
        <f>M4174*'Dashboard &amp; Optimisation'!$B$18/('Dashboard &amp; Optimisation'!$B$16/3.6)</f>
        <v/>
      </c>
      <c r="O4174" s="31" t="n">
        <v>467.0541874436252</v>
      </c>
      <c r="P4174" s="32" t="n">
        <v>0.0699728772230606</v>
      </c>
      <c r="Q4174" s="33" t="n">
        <v>5.838042351605651</v>
      </c>
      <c r="R4174" s="31" t="n">
        <v>2318.214735580663</v>
      </c>
      <c r="S4174" s="31">
        <f>R4174*IF(A4174=4, 2.0, 3.0)</f>
        <v/>
      </c>
      <c r="T4174" s="29">
        <f>'Dashboard &amp; Optimisation'!$B$18*U4174</f>
        <v/>
      </c>
      <c r="U4174" s="34">
        <f>MIN(1, S4174/M4174)</f>
        <v/>
      </c>
      <c r="V4174" s="34">
        <f>N4174/(N4174+O4174)</f>
        <v/>
      </c>
      <c r="W4174" s="34">
        <f>U4174*V4174</f>
        <v/>
      </c>
      <c r="X4174" s="32">
        <f>T4174/N4174</f>
        <v/>
      </c>
      <c r="Y4174" s="35">
        <f>IF(W4174=MAXIFS(W$2:W$7201, A$2:A$7201, A4174, B$2:B$7201, B4174), "OPTIMAL", "")</f>
        <v/>
      </c>
    </row>
    <row r="4175" ht="20" customHeight="1">
      <c r="A4175" s="36" t="n">
        <v>-18</v>
      </c>
      <c r="B4175" s="36" t="n">
        <v>25</v>
      </c>
      <c r="C4175" s="37" t="n">
        <v>115</v>
      </c>
      <c r="D4175" s="37" t="n">
        <v>2</v>
      </c>
      <c r="E4175" s="6" t="n">
        <v>4</v>
      </c>
      <c r="F4175" s="37" t="n">
        <v>1.5</v>
      </c>
      <c r="G4175" s="36" t="n">
        <v>150</v>
      </c>
      <c r="H4175" s="6" t="inlineStr">
        <is>
          <t>OFF</t>
        </is>
      </c>
      <c r="I4175" s="38" t="n">
        <v>604.2334594602274</v>
      </c>
      <c r="J4175" s="38" t="n">
        <v>4012.68388558375</v>
      </c>
      <c r="K4175" s="38" t="n">
        <v>3342.592592592593</v>
      </c>
      <c r="L4175" s="38" t="n">
        <v>150</v>
      </c>
      <c r="M4175" s="38">
        <f>I4175+J4175+K4175+L4175</f>
        <v/>
      </c>
      <c r="N4175" s="38">
        <f>M4175*'Dashboard &amp; Optimisation'!$B$18/('Dashboard &amp; Optimisation'!$B$16/3.6)</f>
        <v/>
      </c>
      <c r="O4175" s="38" t="n">
        <v>467.0541874436252</v>
      </c>
      <c r="P4175" s="39" t="n">
        <v>0.2803775173653606</v>
      </c>
      <c r="Q4175" s="40" t="n">
        <v>5.838042351605651</v>
      </c>
      <c r="R4175" s="38" t="n">
        <v>578.5490812307058</v>
      </c>
      <c r="S4175" s="38">
        <f>R4175*IF(A4175=4, 2.0, 3.0)</f>
        <v/>
      </c>
      <c r="T4175" s="37">
        <f>'Dashboard &amp; Optimisation'!$B$18*U4175</f>
        <v/>
      </c>
      <c r="U4175" s="26">
        <f>MIN(1, S4175/M4175)</f>
        <v/>
      </c>
      <c r="V4175" s="26">
        <f>N4175/(N4175+O4175)</f>
        <v/>
      </c>
      <c r="W4175" s="26">
        <f>U4175*V4175</f>
        <v/>
      </c>
      <c r="X4175" s="39">
        <f>T4175/N4175</f>
        <v/>
      </c>
      <c r="Y4175" s="41">
        <f>IF(W4175=MAXIFS(W$2:W$7201, A$2:A$7201, A4175, B$2:B$7201, B4175), "OPTIMAL", "")</f>
        <v/>
      </c>
    </row>
    <row r="4176" ht="20" customHeight="1">
      <c r="A4176" s="28" t="n">
        <v>-18</v>
      </c>
      <c r="B4176" s="28" t="n">
        <v>25</v>
      </c>
      <c r="C4176" s="29" t="n">
        <v>115</v>
      </c>
      <c r="D4176" s="29" t="n">
        <v>2</v>
      </c>
      <c r="E4176" s="30" t="n">
        <v>4</v>
      </c>
      <c r="F4176" s="29" t="n">
        <v>1.5</v>
      </c>
      <c r="G4176" s="28" t="n">
        <v>200</v>
      </c>
      <c r="H4176" s="30" t="inlineStr">
        <is>
          <t>ON</t>
        </is>
      </c>
      <c r="I4176" s="31" t="n">
        <v>604.2334594602274</v>
      </c>
      <c r="J4176" s="31" t="n">
        <v>4012.68388558375</v>
      </c>
      <c r="K4176" s="31" t="n">
        <v>3342.592592592593</v>
      </c>
      <c r="L4176" s="31" t="n">
        <v>150</v>
      </c>
      <c r="M4176" s="31">
        <f>I4176+J4176+K4176+L4176</f>
        <v/>
      </c>
      <c r="N4176" s="31">
        <f>M4176*'Dashboard &amp; Optimisation'!$B$18/('Dashboard &amp; Optimisation'!$B$16/3.6)</f>
        <v/>
      </c>
      <c r="O4176" s="31" t="n">
        <v>467.0541874436252</v>
      </c>
      <c r="P4176" s="32" t="n">
        <v>0.07066485523650362</v>
      </c>
      <c r="Q4176" s="33" t="n">
        <v>5.838042351605651</v>
      </c>
      <c r="R4176" s="31" t="n">
        <v>2295.51386649811</v>
      </c>
      <c r="S4176" s="31">
        <f>R4176*IF(A4176=4, 2.0, 3.0)</f>
        <v/>
      </c>
      <c r="T4176" s="29">
        <f>'Dashboard &amp; Optimisation'!$B$18*U4176</f>
        <v/>
      </c>
      <c r="U4176" s="34">
        <f>MIN(1, S4176/M4176)</f>
        <v/>
      </c>
      <c r="V4176" s="34">
        <f>N4176/(N4176+O4176)</f>
        <v/>
      </c>
      <c r="W4176" s="34">
        <f>U4176*V4176</f>
        <v/>
      </c>
      <c r="X4176" s="32">
        <f>T4176/N4176</f>
        <v/>
      </c>
      <c r="Y4176" s="35">
        <f>IF(W4176=MAXIFS(W$2:W$7201, A$2:A$7201, A4176, B$2:B$7201, B4176), "OPTIMAL", "")</f>
        <v/>
      </c>
    </row>
    <row r="4177" ht="20" customHeight="1">
      <c r="A4177" s="36" t="n">
        <v>-18</v>
      </c>
      <c r="B4177" s="36" t="n">
        <v>25</v>
      </c>
      <c r="C4177" s="37" t="n">
        <v>115</v>
      </c>
      <c r="D4177" s="37" t="n">
        <v>2</v>
      </c>
      <c r="E4177" s="6" t="n">
        <v>4</v>
      </c>
      <c r="F4177" s="37" t="n">
        <v>1.5</v>
      </c>
      <c r="G4177" s="36" t="n">
        <v>200</v>
      </c>
      <c r="H4177" s="6" t="inlineStr">
        <is>
          <t>OFF</t>
        </is>
      </c>
      <c r="I4177" s="38" t="n">
        <v>604.2334594602274</v>
      </c>
      <c r="J4177" s="38" t="n">
        <v>4012.68388558375</v>
      </c>
      <c r="K4177" s="38" t="n">
        <v>3342.592592592593</v>
      </c>
      <c r="L4177" s="38" t="n">
        <v>150</v>
      </c>
      <c r="M4177" s="38">
        <f>I4177+J4177+K4177+L4177</f>
        <v/>
      </c>
      <c r="N4177" s="38">
        <f>M4177*'Dashboard &amp; Optimisation'!$B$18/('Dashboard &amp; Optimisation'!$B$16/3.6)</f>
        <v/>
      </c>
      <c r="O4177" s="38" t="n">
        <v>467.0541874436252</v>
      </c>
      <c r="P4177" s="39" t="n">
        <v>0.2810694953788037</v>
      </c>
      <c r="Q4177" s="40" t="n">
        <v>5.838042351605651</v>
      </c>
      <c r="R4177" s="38" t="n">
        <v>577.1247244417566</v>
      </c>
      <c r="S4177" s="38">
        <f>R4177*IF(A4177=4, 2.0, 3.0)</f>
        <v/>
      </c>
      <c r="T4177" s="37">
        <f>'Dashboard &amp; Optimisation'!$B$18*U4177</f>
        <v/>
      </c>
      <c r="U4177" s="26">
        <f>MIN(1, S4177/M4177)</f>
        <v/>
      </c>
      <c r="V4177" s="26">
        <f>N4177/(N4177+O4177)</f>
        <v/>
      </c>
      <c r="W4177" s="26">
        <f>U4177*V4177</f>
        <v/>
      </c>
      <c r="X4177" s="39">
        <f>T4177/N4177</f>
        <v/>
      </c>
      <c r="Y4177" s="41">
        <f>IF(W4177=MAXIFS(W$2:W$7201, A$2:A$7201, A4177, B$2:B$7201, B4177), "OPTIMAL", "")</f>
        <v/>
      </c>
    </row>
    <row r="4178" ht="20" customHeight="1">
      <c r="A4178" s="28" t="n">
        <v>-18</v>
      </c>
      <c r="B4178" s="28" t="n">
        <v>25</v>
      </c>
      <c r="C4178" s="29" t="n">
        <v>115</v>
      </c>
      <c r="D4178" s="29" t="n">
        <v>2</v>
      </c>
      <c r="E4178" s="30" t="n">
        <v>4</v>
      </c>
      <c r="F4178" s="29" t="n">
        <v>2</v>
      </c>
      <c r="G4178" s="28" t="n">
        <v>50</v>
      </c>
      <c r="H4178" s="30" t="inlineStr">
        <is>
          <t>ON</t>
        </is>
      </c>
      <c r="I4178" s="31" t="n">
        <v>604.2334594602274</v>
      </c>
      <c r="J4178" s="31" t="n">
        <v>4012.68388558375</v>
      </c>
      <c r="K4178" s="31" t="n">
        <v>3342.592592592593</v>
      </c>
      <c r="L4178" s="31" t="n">
        <v>150</v>
      </c>
      <c r="M4178" s="31">
        <f>I4178+J4178+K4178+L4178</f>
        <v/>
      </c>
      <c r="N4178" s="31">
        <f>M4178*'Dashboard &amp; Optimisation'!$B$18/('Dashboard &amp; Optimisation'!$B$16/3.6)</f>
        <v/>
      </c>
      <c r="O4178" s="31" t="n">
        <v>524.0302530603227</v>
      </c>
      <c r="P4178" s="32" t="n">
        <v>0.06543068788240174</v>
      </c>
      <c r="Q4178" s="33" t="n">
        <v>7.717389802140867</v>
      </c>
      <c r="R4178" s="31" t="n">
        <v>2502.761635917508</v>
      </c>
      <c r="S4178" s="31">
        <f>R4178*IF(A4178=4, 2.0, 3.0)</f>
        <v/>
      </c>
      <c r="T4178" s="29">
        <f>'Dashboard &amp; Optimisation'!$B$18*U4178</f>
        <v/>
      </c>
      <c r="U4178" s="34">
        <f>MIN(1, S4178/M4178)</f>
        <v/>
      </c>
      <c r="V4178" s="34">
        <f>N4178/(N4178+O4178)</f>
        <v/>
      </c>
      <c r="W4178" s="34">
        <f>U4178*V4178</f>
        <v/>
      </c>
      <c r="X4178" s="32">
        <f>T4178/N4178</f>
        <v/>
      </c>
      <c r="Y4178" s="35">
        <f>IF(W4178=MAXIFS(W$2:W$7201, A$2:A$7201, A4178, B$2:B$7201, B4178), "OPTIMAL", "")</f>
        <v/>
      </c>
    </row>
    <row r="4179" ht="20" customHeight="1">
      <c r="A4179" s="36" t="n">
        <v>-18</v>
      </c>
      <c r="B4179" s="36" t="n">
        <v>25</v>
      </c>
      <c r="C4179" s="37" t="n">
        <v>115</v>
      </c>
      <c r="D4179" s="37" t="n">
        <v>2</v>
      </c>
      <c r="E4179" s="6" t="n">
        <v>4</v>
      </c>
      <c r="F4179" s="37" t="n">
        <v>2</v>
      </c>
      <c r="G4179" s="36" t="n">
        <v>50</v>
      </c>
      <c r="H4179" s="6" t="inlineStr">
        <is>
          <t>OFF</t>
        </is>
      </c>
      <c r="I4179" s="38" t="n">
        <v>604.2334594602274</v>
      </c>
      <c r="J4179" s="38" t="n">
        <v>4012.68388558375</v>
      </c>
      <c r="K4179" s="38" t="n">
        <v>3342.592592592593</v>
      </c>
      <c r="L4179" s="38" t="n">
        <v>150</v>
      </c>
      <c r="M4179" s="38">
        <f>I4179+J4179+K4179+L4179</f>
        <v/>
      </c>
      <c r="N4179" s="38">
        <f>M4179*'Dashboard &amp; Optimisation'!$B$18/('Dashboard &amp; Optimisation'!$B$16/3.6)</f>
        <v/>
      </c>
      <c r="O4179" s="38" t="n">
        <v>524.0302530603227</v>
      </c>
      <c r="P4179" s="39" t="n">
        <v>0.2767228278736233</v>
      </c>
      <c r="Q4179" s="40" t="n">
        <v>7.717389802140867</v>
      </c>
      <c r="R4179" s="38" t="n">
        <v>591.7741470846565</v>
      </c>
      <c r="S4179" s="38">
        <f>R4179*IF(A4179=4, 2.0, 3.0)</f>
        <v/>
      </c>
      <c r="T4179" s="37">
        <f>'Dashboard &amp; Optimisation'!$B$18*U4179</f>
        <v/>
      </c>
      <c r="U4179" s="26">
        <f>MIN(1, S4179/M4179)</f>
        <v/>
      </c>
      <c r="V4179" s="26">
        <f>N4179/(N4179+O4179)</f>
        <v/>
      </c>
      <c r="W4179" s="26">
        <f>U4179*V4179</f>
        <v/>
      </c>
      <c r="X4179" s="39">
        <f>T4179/N4179</f>
        <v/>
      </c>
      <c r="Y4179" s="41">
        <f>IF(W4179=MAXIFS(W$2:W$7201, A$2:A$7201, A4179, B$2:B$7201, B4179), "OPTIMAL", "")</f>
        <v/>
      </c>
    </row>
    <row r="4180" ht="20" customHeight="1">
      <c r="A4180" s="28" t="n">
        <v>-18</v>
      </c>
      <c r="B4180" s="28" t="n">
        <v>25</v>
      </c>
      <c r="C4180" s="29" t="n">
        <v>115</v>
      </c>
      <c r="D4180" s="29" t="n">
        <v>2</v>
      </c>
      <c r="E4180" s="30" t="n">
        <v>4</v>
      </c>
      <c r="F4180" s="29" t="n">
        <v>2</v>
      </c>
      <c r="G4180" s="28" t="n">
        <v>100</v>
      </c>
      <c r="H4180" s="30" t="inlineStr">
        <is>
          <t>ON</t>
        </is>
      </c>
      <c r="I4180" s="31" t="n">
        <v>604.2334594602274</v>
      </c>
      <c r="J4180" s="31" t="n">
        <v>4012.68388558375</v>
      </c>
      <c r="K4180" s="31" t="n">
        <v>3342.592592592593</v>
      </c>
      <c r="L4180" s="31" t="n">
        <v>150</v>
      </c>
      <c r="M4180" s="31">
        <f>I4180+J4180+K4180+L4180</f>
        <v/>
      </c>
      <c r="N4180" s="31">
        <f>M4180*'Dashboard &amp; Optimisation'!$B$18/('Dashboard &amp; Optimisation'!$B$16/3.6)</f>
        <v/>
      </c>
      <c r="O4180" s="31" t="n">
        <v>524.0302530603227</v>
      </c>
      <c r="P4180" s="32" t="n">
        <v>0.06612266589584477</v>
      </c>
      <c r="Q4180" s="33" t="n">
        <v>7.717389802140867</v>
      </c>
      <c r="R4180" s="31" t="n">
        <v>2476.5700720796</v>
      </c>
      <c r="S4180" s="31">
        <f>R4180*IF(A4180=4, 2.0, 3.0)</f>
        <v/>
      </c>
      <c r="T4180" s="29">
        <f>'Dashboard &amp; Optimisation'!$B$18*U4180</f>
        <v/>
      </c>
      <c r="U4180" s="34">
        <f>MIN(1, S4180/M4180)</f>
        <v/>
      </c>
      <c r="V4180" s="34">
        <f>N4180/(N4180+O4180)</f>
        <v/>
      </c>
      <c r="W4180" s="34">
        <f>U4180*V4180</f>
        <v/>
      </c>
      <c r="X4180" s="32">
        <f>T4180/N4180</f>
        <v/>
      </c>
      <c r="Y4180" s="35">
        <f>IF(W4180=MAXIFS(W$2:W$7201, A$2:A$7201, A4180, B$2:B$7201, B4180), "OPTIMAL", "")</f>
        <v/>
      </c>
    </row>
    <row r="4181" ht="20" customHeight="1">
      <c r="A4181" s="36" t="n">
        <v>-18</v>
      </c>
      <c r="B4181" s="36" t="n">
        <v>25</v>
      </c>
      <c r="C4181" s="37" t="n">
        <v>115</v>
      </c>
      <c r="D4181" s="37" t="n">
        <v>2</v>
      </c>
      <c r="E4181" s="6" t="n">
        <v>4</v>
      </c>
      <c r="F4181" s="37" t="n">
        <v>2</v>
      </c>
      <c r="G4181" s="36" t="n">
        <v>100</v>
      </c>
      <c r="H4181" s="6" t="inlineStr">
        <is>
          <t>OFF</t>
        </is>
      </c>
      <c r="I4181" s="38" t="n">
        <v>604.2334594602274</v>
      </c>
      <c r="J4181" s="38" t="n">
        <v>4012.68388558375</v>
      </c>
      <c r="K4181" s="38" t="n">
        <v>3342.592592592593</v>
      </c>
      <c r="L4181" s="38" t="n">
        <v>150</v>
      </c>
      <c r="M4181" s="38">
        <f>I4181+J4181+K4181+L4181</f>
        <v/>
      </c>
      <c r="N4181" s="38">
        <f>M4181*'Dashboard &amp; Optimisation'!$B$18/('Dashboard &amp; Optimisation'!$B$16/3.6)</f>
        <v/>
      </c>
      <c r="O4181" s="38" t="n">
        <v>524.0302530603227</v>
      </c>
      <c r="P4181" s="39" t="n">
        <v>0.2774148058870663</v>
      </c>
      <c r="Q4181" s="40" t="n">
        <v>7.717389802140867</v>
      </c>
      <c r="R4181" s="38" t="n">
        <v>590.2980373384692</v>
      </c>
      <c r="S4181" s="38">
        <f>R4181*IF(A4181=4, 2.0, 3.0)</f>
        <v/>
      </c>
      <c r="T4181" s="37">
        <f>'Dashboard &amp; Optimisation'!$B$18*U4181</f>
        <v/>
      </c>
      <c r="U4181" s="26">
        <f>MIN(1, S4181/M4181)</f>
        <v/>
      </c>
      <c r="V4181" s="26">
        <f>N4181/(N4181+O4181)</f>
        <v/>
      </c>
      <c r="W4181" s="26">
        <f>U4181*V4181</f>
        <v/>
      </c>
      <c r="X4181" s="39">
        <f>T4181/N4181</f>
        <v/>
      </c>
      <c r="Y4181" s="41">
        <f>IF(W4181=MAXIFS(W$2:W$7201, A$2:A$7201, A4181, B$2:B$7201, B4181), "OPTIMAL", "")</f>
        <v/>
      </c>
    </row>
    <row r="4182" ht="20" customHeight="1">
      <c r="A4182" s="28" t="n">
        <v>-18</v>
      </c>
      <c r="B4182" s="28" t="n">
        <v>25</v>
      </c>
      <c r="C4182" s="29" t="n">
        <v>115</v>
      </c>
      <c r="D4182" s="29" t="n">
        <v>2</v>
      </c>
      <c r="E4182" s="30" t="n">
        <v>4</v>
      </c>
      <c r="F4182" s="29" t="n">
        <v>2</v>
      </c>
      <c r="G4182" s="28" t="n">
        <v>150</v>
      </c>
      <c r="H4182" s="30" t="inlineStr">
        <is>
          <t>ON</t>
        </is>
      </c>
      <c r="I4182" s="31" t="n">
        <v>604.2334594602274</v>
      </c>
      <c r="J4182" s="31" t="n">
        <v>4012.68388558375</v>
      </c>
      <c r="K4182" s="31" t="n">
        <v>3342.592592592593</v>
      </c>
      <c r="L4182" s="31" t="n">
        <v>150</v>
      </c>
      <c r="M4182" s="31">
        <f>I4182+J4182+K4182+L4182</f>
        <v/>
      </c>
      <c r="N4182" s="31">
        <f>M4182*'Dashboard &amp; Optimisation'!$B$18/('Dashboard &amp; Optimisation'!$B$16/3.6)</f>
        <v/>
      </c>
      <c r="O4182" s="31" t="n">
        <v>524.0302530603227</v>
      </c>
      <c r="P4182" s="32" t="n">
        <v>0.06681464390928779</v>
      </c>
      <c r="Q4182" s="33" t="n">
        <v>7.717389802140867</v>
      </c>
      <c r="R4182" s="31" t="n">
        <v>2450.921023632126</v>
      </c>
      <c r="S4182" s="31">
        <f>R4182*IF(A4182=4, 2.0, 3.0)</f>
        <v/>
      </c>
      <c r="T4182" s="29">
        <f>'Dashboard &amp; Optimisation'!$B$18*U4182</f>
        <v/>
      </c>
      <c r="U4182" s="34">
        <f>MIN(1, S4182/M4182)</f>
        <v/>
      </c>
      <c r="V4182" s="34">
        <f>N4182/(N4182+O4182)</f>
        <v/>
      </c>
      <c r="W4182" s="34">
        <f>U4182*V4182</f>
        <v/>
      </c>
      <c r="X4182" s="32">
        <f>T4182/N4182</f>
        <v/>
      </c>
      <c r="Y4182" s="35">
        <f>IF(W4182=MAXIFS(W$2:W$7201, A$2:A$7201, A4182, B$2:B$7201, B4182), "OPTIMAL", "")</f>
        <v/>
      </c>
    </row>
    <row r="4183" ht="20" customHeight="1">
      <c r="A4183" s="36" t="n">
        <v>-18</v>
      </c>
      <c r="B4183" s="36" t="n">
        <v>25</v>
      </c>
      <c r="C4183" s="37" t="n">
        <v>115</v>
      </c>
      <c r="D4183" s="37" t="n">
        <v>2</v>
      </c>
      <c r="E4183" s="6" t="n">
        <v>4</v>
      </c>
      <c r="F4183" s="37" t="n">
        <v>2</v>
      </c>
      <c r="G4183" s="36" t="n">
        <v>150</v>
      </c>
      <c r="H4183" s="6" t="inlineStr">
        <is>
          <t>OFF</t>
        </is>
      </c>
      <c r="I4183" s="38" t="n">
        <v>604.2334594602274</v>
      </c>
      <c r="J4183" s="38" t="n">
        <v>4012.68388558375</v>
      </c>
      <c r="K4183" s="38" t="n">
        <v>3342.592592592593</v>
      </c>
      <c r="L4183" s="38" t="n">
        <v>150</v>
      </c>
      <c r="M4183" s="38">
        <f>I4183+J4183+K4183+L4183</f>
        <v/>
      </c>
      <c r="N4183" s="38">
        <f>M4183*'Dashboard &amp; Optimisation'!$B$18/('Dashboard &amp; Optimisation'!$B$16/3.6)</f>
        <v/>
      </c>
      <c r="O4183" s="38" t="n">
        <v>524.0302530603227</v>
      </c>
      <c r="P4183" s="39" t="n">
        <v>0.2781067839005093</v>
      </c>
      <c r="Q4183" s="40" t="n">
        <v>7.717389802140867</v>
      </c>
      <c r="R4183" s="38" t="n">
        <v>588.8292732274761</v>
      </c>
      <c r="S4183" s="38">
        <f>R4183*IF(A4183=4, 2.0, 3.0)</f>
        <v/>
      </c>
      <c r="T4183" s="37">
        <f>'Dashboard &amp; Optimisation'!$B$18*U4183</f>
        <v/>
      </c>
      <c r="U4183" s="26">
        <f>MIN(1, S4183/M4183)</f>
        <v/>
      </c>
      <c r="V4183" s="26">
        <f>N4183/(N4183+O4183)</f>
        <v/>
      </c>
      <c r="W4183" s="26">
        <f>U4183*V4183</f>
        <v/>
      </c>
      <c r="X4183" s="39">
        <f>T4183/N4183</f>
        <v/>
      </c>
      <c r="Y4183" s="41">
        <f>IF(W4183=MAXIFS(W$2:W$7201, A$2:A$7201, A4183, B$2:B$7201, B4183), "OPTIMAL", "")</f>
        <v/>
      </c>
    </row>
    <row r="4184" ht="20" customHeight="1">
      <c r="A4184" s="28" t="n">
        <v>-18</v>
      </c>
      <c r="B4184" s="28" t="n">
        <v>25</v>
      </c>
      <c r="C4184" s="29" t="n">
        <v>115</v>
      </c>
      <c r="D4184" s="29" t="n">
        <v>2</v>
      </c>
      <c r="E4184" s="30" t="n">
        <v>4</v>
      </c>
      <c r="F4184" s="29" t="n">
        <v>2</v>
      </c>
      <c r="G4184" s="28" t="n">
        <v>200</v>
      </c>
      <c r="H4184" s="30" t="inlineStr">
        <is>
          <t>ON</t>
        </is>
      </c>
      <c r="I4184" s="31" t="n">
        <v>604.2334594602274</v>
      </c>
      <c r="J4184" s="31" t="n">
        <v>4012.68388558375</v>
      </c>
      <c r="K4184" s="31" t="n">
        <v>3342.592592592593</v>
      </c>
      <c r="L4184" s="31" t="n">
        <v>150</v>
      </c>
      <c r="M4184" s="31">
        <f>I4184+J4184+K4184+L4184</f>
        <v/>
      </c>
      <c r="N4184" s="31">
        <f>M4184*'Dashboard &amp; Optimisation'!$B$18/('Dashboard &amp; Optimisation'!$B$16/3.6)</f>
        <v/>
      </c>
      <c r="O4184" s="31" t="n">
        <v>524.0302530603227</v>
      </c>
      <c r="P4184" s="32" t="n">
        <v>0.06750662192273081</v>
      </c>
      <c r="Q4184" s="33" t="n">
        <v>7.717389802140867</v>
      </c>
      <c r="R4184" s="31" t="n">
        <v>2425.797807379653</v>
      </c>
      <c r="S4184" s="31">
        <f>R4184*IF(A4184=4, 2.0, 3.0)</f>
        <v/>
      </c>
      <c r="T4184" s="29">
        <f>'Dashboard &amp; Optimisation'!$B$18*U4184</f>
        <v/>
      </c>
      <c r="U4184" s="34">
        <f>MIN(1, S4184/M4184)</f>
        <v/>
      </c>
      <c r="V4184" s="34">
        <f>N4184/(N4184+O4184)</f>
        <v/>
      </c>
      <c r="W4184" s="34">
        <f>U4184*V4184</f>
        <v/>
      </c>
      <c r="X4184" s="32">
        <f>T4184/N4184</f>
        <v/>
      </c>
      <c r="Y4184" s="35">
        <f>IF(W4184=MAXIFS(W$2:W$7201, A$2:A$7201, A4184, B$2:B$7201, B4184), "OPTIMAL", "")</f>
        <v/>
      </c>
    </row>
    <row r="4185" ht="20" customHeight="1">
      <c r="A4185" s="36" t="n">
        <v>-18</v>
      </c>
      <c r="B4185" s="36" t="n">
        <v>25</v>
      </c>
      <c r="C4185" s="37" t="n">
        <v>115</v>
      </c>
      <c r="D4185" s="37" t="n">
        <v>2</v>
      </c>
      <c r="E4185" s="6" t="n">
        <v>4</v>
      </c>
      <c r="F4185" s="37" t="n">
        <v>2</v>
      </c>
      <c r="G4185" s="36" t="n">
        <v>200</v>
      </c>
      <c r="H4185" s="6" t="inlineStr">
        <is>
          <t>OFF</t>
        </is>
      </c>
      <c r="I4185" s="38" t="n">
        <v>604.2334594602274</v>
      </c>
      <c r="J4185" s="38" t="n">
        <v>4012.68388558375</v>
      </c>
      <c r="K4185" s="38" t="n">
        <v>3342.592592592593</v>
      </c>
      <c r="L4185" s="38" t="n">
        <v>150</v>
      </c>
      <c r="M4185" s="38">
        <f>I4185+J4185+K4185+L4185</f>
        <v/>
      </c>
      <c r="N4185" s="38">
        <f>M4185*'Dashboard &amp; Optimisation'!$B$18/('Dashboard &amp; Optimisation'!$B$16/3.6)</f>
        <v/>
      </c>
      <c r="O4185" s="38" t="n">
        <v>524.0302530603227</v>
      </c>
      <c r="P4185" s="39" t="n">
        <v>0.2787987619139524</v>
      </c>
      <c r="Q4185" s="40" t="n">
        <v>7.717389802140867</v>
      </c>
      <c r="R4185" s="38" t="n">
        <v>587.3678000561181</v>
      </c>
      <c r="S4185" s="38">
        <f>R4185*IF(A4185=4, 2.0, 3.0)</f>
        <v/>
      </c>
      <c r="T4185" s="37">
        <f>'Dashboard &amp; Optimisation'!$B$18*U4185</f>
        <v/>
      </c>
      <c r="U4185" s="26">
        <f>MIN(1, S4185/M4185)</f>
        <v/>
      </c>
      <c r="V4185" s="26">
        <f>N4185/(N4185+O4185)</f>
        <v/>
      </c>
      <c r="W4185" s="26">
        <f>U4185*V4185</f>
        <v/>
      </c>
      <c r="X4185" s="39">
        <f>T4185/N4185</f>
        <v/>
      </c>
      <c r="Y4185" s="41">
        <f>IF(W4185=MAXIFS(W$2:W$7201, A$2:A$7201, A4185, B$2:B$7201, B4185), "OPTIMAL", "")</f>
        <v/>
      </c>
    </row>
    <row r="4186" ht="20" customHeight="1">
      <c r="A4186" s="28" t="n">
        <v>-18</v>
      </c>
      <c r="B4186" s="28" t="n">
        <v>25</v>
      </c>
      <c r="C4186" s="29" t="n">
        <v>115</v>
      </c>
      <c r="D4186" s="29" t="n">
        <v>2</v>
      </c>
      <c r="E4186" s="30" t="n">
        <v>8</v>
      </c>
      <c r="F4186" s="29" t="n">
        <v>1.5</v>
      </c>
      <c r="G4186" s="28" t="n">
        <v>50</v>
      </c>
      <c r="H4186" s="30" t="inlineStr">
        <is>
          <t>ON</t>
        </is>
      </c>
      <c r="I4186" s="31" t="n">
        <v>604.2334594602274</v>
      </c>
      <c r="J4186" s="31" t="n">
        <v>4012.68388558375</v>
      </c>
      <c r="K4186" s="31" t="n">
        <v>3342.592592592593</v>
      </c>
      <c r="L4186" s="31" t="n">
        <v>150</v>
      </c>
      <c r="M4186" s="31">
        <f>I4186+J4186+K4186+L4186</f>
        <v/>
      </c>
      <c r="N4186" s="31">
        <f>M4186*'Dashboard &amp; Optimisation'!$B$18/('Dashboard &amp; Optimisation'!$B$16/3.6)</f>
        <v/>
      </c>
      <c r="O4186" s="31" t="n">
        <v>641.302216578861</v>
      </c>
      <c r="P4186" s="32" t="n">
        <v>0.05179405198840326</v>
      </c>
      <c r="Q4186" s="33" t="n">
        <v>11.4760847032113</v>
      </c>
      <c r="R4186" s="31" t="n">
        <v>3223.110911063651</v>
      </c>
      <c r="S4186" s="31">
        <f>R4186*IF(A4186=4, 2.0, 3.0)</f>
        <v/>
      </c>
      <c r="T4186" s="29">
        <f>'Dashboard &amp; Optimisation'!$B$18*U4186</f>
        <v/>
      </c>
      <c r="U4186" s="34">
        <f>MIN(1, S4186/M4186)</f>
        <v/>
      </c>
      <c r="V4186" s="34">
        <f>N4186/(N4186+O4186)</f>
        <v/>
      </c>
      <c r="W4186" s="34">
        <f>U4186*V4186</f>
        <v/>
      </c>
      <c r="X4186" s="32">
        <f>T4186/N4186</f>
        <v/>
      </c>
      <c r="Y4186" s="35">
        <f>IF(W4186=MAXIFS(W$2:W$7201, A$2:A$7201, A4186, B$2:B$7201, B4186), "OPTIMAL", "")</f>
        <v/>
      </c>
    </row>
    <row r="4187" ht="20" customHeight="1">
      <c r="A4187" s="36" t="n">
        <v>-18</v>
      </c>
      <c r="B4187" s="36" t="n">
        <v>25</v>
      </c>
      <c r="C4187" s="37" t="n">
        <v>115</v>
      </c>
      <c r="D4187" s="37" t="n">
        <v>2</v>
      </c>
      <c r="E4187" s="6" t="n">
        <v>8</v>
      </c>
      <c r="F4187" s="37" t="n">
        <v>1.5</v>
      </c>
      <c r="G4187" s="36" t="n">
        <v>50</v>
      </c>
      <c r="H4187" s="6" t="inlineStr">
        <is>
          <t>OFF</t>
        </is>
      </c>
      <c r="I4187" s="38" t="n">
        <v>604.2334594602274</v>
      </c>
      <c r="J4187" s="38" t="n">
        <v>4012.68388558375</v>
      </c>
      <c r="K4187" s="38" t="n">
        <v>3342.592592592593</v>
      </c>
      <c r="L4187" s="38" t="n">
        <v>150</v>
      </c>
      <c r="M4187" s="38">
        <f>I4187+J4187+K4187+L4187</f>
        <v/>
      </c>
      <c r="N4187" s="38">
        <f>M4187*'Dashboard &amp; Optimisation'!$B$18/('Dashboard &amp; Optimisation'!$B$16/3.6)</f>
        <v/>
      </c>
      <c r="O4187" s="38" t="n">
        <v>641.302216578861</v>
      </c>
      <c r="P4187" s="39" t="n">
        <v>0.2214958522293831</v>
      </c>
      <c r="Q4187" s="40" t="n">
        <v>11.4760847032113</v>
      </c>
      <c r="R4187" s="38" t="n">
        <v>753.6844252918021</v>
      </c>
      <c r="S4187" s="38">
        <f>R4187*IF(A4187=4, 2.0, 3.0)</f>
        <v/>
      </c>
      <c r="T4187" s="37">
        <f>'Dashboard &amp; Optimisation'!$B$18*U4187</f>
        <v/>
      </c>
      <c r="U4187" s="26">
        <f>MIN(1, S4187/M4187)</f>
        <v/>
      </c>
      <c r="V4187" s="26">
        <f>N4187/(N4187+O4187)</f>
        <v/>
      </c>
      <c r="W4187" s="26">
        <f>U4187*V4187</f>
        <v/>
      </c>
      <c r="X4187" s="39">
        <f>T4187/N4187</f>
        <v/>
      </c>
      <c r="Y4187" s="41">
        <f>IF(W4187=MAXIFS(W$2:W$7201, A$2:A$7201, A4187, B$2:B$7201, B4187), "OPTIMAL", "")</f>
        <v/>
      </c>
    </row>
    <row r="4188" ht="20" customHeight="1">
      <c r="A4188" s="28" t="n">
        <v>-18</v>
      </c>
      <c r="B4188" s="28" t="n">
        <v>25</v>
      </c>
      <c r="C4188" s="29" t="n">
        <v>115</v>
      </c>
      <c r="D4188" s="29" t="n">
        <v>2</v>
      </c>
      <c r="E4188" s="30" t="n">
        <v>8</v>
      </c>
      <c r="F4188" s="29" t="n">
        <v>1.5</v>
      </c>
      <c r="G4188" s="28" t="n">
        <v>100</v>
      </c>
      <c r="H4188" s="30" t="inlineStr">
        <is>
          <t>ON</t>
        </is>
      </c>
      <c r="I4188" s="31" t="n">
        <v>604.2334594602274</v>
      </c>
      <c r="J4188" s="31" t="n">
        <v>4012.68388558375</v>
      </c>
      <c r="K4188" s="31" t="n">
        <v>3342.592592592593</v>
      </c>
      <c r="L4188" s="31" t="n">
        <v>150</v>
      </c>
      <c r="M4188" s="31">
        <f>I4188+J4188+K4188+L4188</f>
        <v/>
      </c>
      <c r="N4188" s="31">
        <f>M4188*'Dashboard &amp; Optimisation'!$B$18/('Dashboard &amp; Optimisation'!$B$16/3.6)</f>
        <v/>
      </c>
      <c r="O4188" s="31" t="n">
        <v>641.302216578861</v>
      </c>
      <c r="P4188" s="32" t="n">
        <v>0.05248603000184628</v>
      </c>
      <c r="Q4188" s="33" t="n">
        <v>11.4760847032113</v>
      </c>
      <c r="R4188" s="31" t="n">
        <v>3180.617282087218</v>
      </c>
      <c r="S4188" s="31">
        <f>R4188*IF(A4188=4, 2.0, 3.0)</f>
        <v/>
      </c>
      <c r="T4188" s="29">
        <f>'Dashboard &amp; Optimisation'!$B$18*U4188</f>
        <v/>
      </c>
      <c r="U4188" s="34">
        <f>MIN(1, S4188/M4188)</f>
        <v/>
      </c>
      <c r="V4188" s="34">
        <f>N4188/(N4188+O4188)</f>
        <v/>
      </c>
      <c r="W4188" s="34">
        <f>U4188*V4188</f>
        <v/>
      </c>
      <c r="X4188" s="32">
        <f>T4188/N4188</f>
        <v/>
      </c>
      <c r="Y4188" s="35">
        <f>IF(W4188=MAXIFS(W$2:W$7201, A$2:A$7201, A4188, B$2:B$7201, B4188), "OPTIMAL", "")</f>
        <v/>
      </c>
    </row>
    <row r="4189" ht="20" customHeight="1">
      <c r="A4189" s="36" t="n">
        <v>-18</v>
      </c>
      <c r="B4189" s="36" t="n">
        <v>25</v>
      </c>
      <c r="C4189" s="37" t="n">
        <v>115</v>
      </c>
      <c r="D4189" s="37" t="n">
        <v>2</v>
      </c>
      <c r="E4189" s="6" t="n">
        <v>8</v>
      </c>
      <c r="F4189" s="37" t="n">
        <v>1.5</v>
      </c>
      <c r="G4189" s="36" t="n">
        <v>100</v>
      </c>
      <c r="H4189" s="6" t="inlineStr">
        <is>
          <t>OFF</t>
        </is>
      </c>
      <c r="I4189" s="38" t="n">
        <v>604.2334594602274</v>
      </c>
      <c r="J4189" s="38" t="n">
        <v>4012.68388558375</v>
      </c>
      <c r="K4189" s="38" t="n">
        <v>3342.592592592593</v>
      </c>
      <c r="L4189" s="38" t="n">
        <v>150</v>
      </c>
      <c r="M4189" s="38">
        <f>I4189+J4189+K4189+L4189</f>
        <v/>
      </c>
      <c r="N4189" s="38">
        <f>M4189*'Dashboard &amp; Optimisation'!$B$18/('Dashboard &amp; Optimisation'!$B$16/3.6)</f>
        <v/>
      </c>
      <c r="O4189" s="38" t="n">
        <v>641.302216578861</v>
      </c>
      <c r="P4189" s="39" t="n">
        <v>0.2221878302428261</v>
      </c>
      <c r="Q4189" s="40" t="n">
        <v>11.4760847032113</v>
      </c>
      <c r="R4189" s="38" t="n">
        <v>751.3371632891696</v>
      </c>
      <c r="S4189" s="38">
        <f>R4189*IF(A4189=4, 2.0, 3.0)</f>
        <v/>
      </c>
      <c r="T4189" s="37">
        <f>'Dashboard &amp; Optimisation'!$B$18*U4189</f>
        <v/>
      </c>
      <c r="U4189" s="26">
        <f>MIN(1, S4189/M4189)</f>
        <v/>
      </c>
      <c r="V4189" s="26">
        <f>N4189/(N4189+O4189)</f>
        <v/>
      </c>
      <c r="W4189" s="26">
        <f>U4189*V4189</f>
        <v/>
      </c>
      <c r="X4189" s="39">
        <f>T4189/N4189</f>
        <v/>
      </c>
      <c r="Y4189" s="41">
        <f>IF(W4189=MAXIFS(W$2:W$7201, A$2:A$7201, A4189, B$2:B$7201, B4189), "OPTIMAL", "")</f>
        <v/>
      </c>
    </row>
    <row r="4190" ht="20" customHeight="1">
      <c r="A4190" s="28" t="n">
        <v>-18</v>
      </c>
      <c r="B4190" s="28" t="n">
        <v>25</v>
      </c>
      <c r="C4190" s="29" t="n">
        <v>115</v>
      </c>
      <c r="D4190" s="29" t="n">
        <v>2</v>
      </c>
      <c r="E4190" s="30" t="n">
        <v>8</v>
      </c>
      <c r="F4190" s="29" t="n">
        <v>1.5</v>
      </c>
      <c r="G4190" s="28" t="n">
        <v>150</v>
      </c>
      <c r="H4190" s="30" t="inlineStr">
        <is>
          <t>ON</t>
        </is>
      </c>
      <c r="I4190" s="31" t="n">
        <v>604.2334594602274</v>
      </c>
      <c r="J4190" s="31" t="n">
        <v>4012.68388558375</v>
      </c>
      <c r="K4190" s="31" t="n">
        <v>3342.592592592593</v>
      </c>
      <c r="L4190" s="31" t="n">
        <v>150</v>
      </c>
      <c r="M4190" s="31">
        <f>I4190+J4190+K4190+L4190</f>
        <v/>
      </c>
      <c r="N4190" s="31">
        <f>M4190*'Dashboard &amp; Optimisation'!$B$18/('Dashboard &amp; Optimisation'!$B$16/3.6)</f>
        <v/>
      </c>
      <c r="O4190" s="31" t="n">
        <v>641.302216578861</v>
      </c>
      <c r="P4190" s="32" t="n">
        <v>0.0531780080152893</v>
      </c>
      <c r="Q4190" s="33" t="n">
        <v>11.4760847032113</v>
      </c>
      <c r="R4190" s="31" t="n">
        <v>3139.229548501025</v>
      </c>
      <c r="S4190" s="31">
        <f>R4190*IF(A4190=4, 2.0, 3.0)</f>
        <v/>
      </c>
      <c r="T4190" s="29">
        <f>'Dashboard &amp; Optimisation'!$B$18*U4190</f>
        <v/>
      </c>
      <c r="U4190" s="34">
        <f>MIN(1, S4190/M4190)</f>
        <v/>
      </c>
      <c r="V4190" s="34">
        <f>N4190/(N4190+O4190)</f>
        <v/>
      </c>
      <c r="W4190" s="34">
        <f>U4190*V4190</f>
        <v/>
      </c>
      <c r="X4190" s="32">
        <f>T4190/N4190</f>
        <v/>
      </c>
      <c r="Y4190" s="35">
        <f>IF(W4190=MAXIFS(W$2:W$7201, A$2:A$7201, A4190, B$2:B$7201, B4190), "OPTIMAL", "")</f>
        <v/>
      </c>
    </row>
    <row r="4191" ht="20" customHeight="1">
      <c r="A4191" s="36" t="n">
        <v>-18</v>
      </c>
      <c r="B4191" s="36" t="n">
        <v>25</v>
      </c>
      <c r="C4191" s="37" t="n">
        <v>115</v>
      </c>
      <c r="D4191" s="37" t="n">
        <v>2</v>
      </c>
      <c r="E4191" s="6" t="n">
        <v>8</v>
      </c>
      <c r="F4191" s="37" t="n">
        <v>1.5</v>
      </c>
      <c r="G4191" s="36" t="n">
        <v>150</v>
      </c>
      <c r="H4191" s="6" t="inlineStr">
        <is>
          <t>OFF</t>
        </is>
      </c>
      <c r="I4191" s="38" t="n">
        <v>604.2334594602274</v>
      </c>
      <c r="J4191" s="38" t="n">
        <v>4012.68388558375</v>
      </c>
      <c r="K4191" s="38" t="n">
        <v>3342.592592592593</v>
      </c>
      <c r="L4191" s="38" t="n">
        <v>150</v>
      </c>
      <c r="M4191" s="38">
        <f>I4191+J4191+K4191+L4191</f>
        <v/>
      </c>
      <c r="N4191" s="38">
        <f>M4191*'Dashboard &amp; Optimisation'!$B$18/('Dashboard &amp; Optimisation'!$B$16/3.6)</f>
        <v/>
      </c>
      <c r="O4191" s="38" t="n">
        <v>641.302216578861</v>
      </c>
      <c r="P4191" s="39" t="n">
        <v>0.2228798082562691</v>
      </c>
      <c r="Q4191" s="40" t="n">
        <v>11.4760847032113</v>
      </c>
      <c r="R4191" s="38" t="n">
        <v>749.0044764399374</v>
      </c>
      <c r="S4191" s="38">
        <f>R4191*IF(A4191=4, 2.0, 3.0)</f>
        <v/>
      </c>
      <c r="T4191" s="37">
        <f>'Dashboard &amp; Optimisation'!$B$18*U4191</f>
        <v/>
      </c>
      <c r="U4191" s="26">
        <f>MIN(1, S4191/M4191)</f>
        <v/>
      </c>
      <c r="V4191" s="26">
        <f>N4191/(N4191+O4191)</f>
        <v/>
      </c>
      <c r="W4191" s="26">
        <f>U4191*V4191</f>
        <v/>
      </c>
      <c r="X4191" s="39">
        <f>T4191/N4191</f>
        <v/>
      </c>
      <c r="Y4191" s="41">
        <f>IF(W4191=MAXIFS(W$2:W$7201, A$2:A$7201, A4191, B$2:B$7201, B4191), "OPTIMAL", "")</f>
        <v/>
      </c>
    </row>
    <row r="4192" ht="20" customHeight="1">
      <c r="A4192" s="28" t="n">
        <v>-18</v>
      </c>
      <c r="B4192" s="28" t="n">
        <v>25</v>
      </c>
      <c r="C4192" s="29" t="n">
        <v>115</v>
      </c>
      <c r="D4192" s="29" t="n">
        <v>2</v>
      </c>
      <c r="E4192" s="30" t="n">
        <v>8</v>
      </c>
      <c r="F4192" s="29" t="n">
        <v>1.5</v>
      </c>
      <c r="G4192" s="28" t="n">
        <v>200</v>
      </c>
      <c r="H4192" s="30" t="inlineStr">
        <is>
          <t>ON</t>
        </is>
      </c>
      <c r="I4192" s="31" t="n">
        <v>604.2334594602274</v>
      </c>
      <c r="J4192" s="31" t="n">
        <v>4012.68388558375</v>
      </c>
      <c r="K4192" s="31" t="n">
        <v>3342.592592592593</v>
      </c>
      <c r="L4192" s="31" t="n">
        <v>150</v>
      </c>
      <c r="M4192" s="31">
        <f>I4192+J4192+K4192+L4192</f>
        <v/>
      </c>
      <c r="N4192" s="31">
        <f>M4192*'Dashboard &amp; Optimisation'!$B$18/('Dashboard &amp; Optimisation'!$B$16/3.6)</f>
        <v/>
      </c>
      <c r="O4192" s="31" t="n">
        <v>641.302216578861</v>
      </c>
      <c r="P4192" s="32" t="n">
        <v>0.05386998602873232</v>
      </c>
      <c r="Q4192" s="33" t="n">
        <v>11.4760847032113</v>
      </c>
      <c r="R4192" s="31" t="n">
        <v>3098.905093515001</v>
      </c>
      <c r="S4192" s="31">
        <f>R4192*IF(A4192=4, 2.0, 3.0)</f>
        <v/>
      </c>
      <c r="T4192" s="29">
        <f>'Dashboard &amp; Optimisation'!$B$18*U4192</f>
        <v/>
      </c>
      <c r="U4192" s="34">
        <f>MIN(1, S4192/M4192)</f>
        <v/>
      </c>
      <c r="V4192" s="34">
        <f>N4192/(N4192+O4192)</f>
        <v/>
      </c>
      <c r="W4192" s="34">
        <f>U4192*V4192</f>
        <v/>
      </c>
      <c r="X4192" s="32">
        <f>T4192/N4192</f>
        <v/>
      </c>
      <c r="Y4192" s="35">
        <f>IF(W4192=MAXIFS(W$2:W$7201, A$2:A$7201, A4192, B$2:B$7201, B4192), "OPTIMAL", "")</f>
        <v/>
      </c>
    </row>
    <row r="4193" ht="20" customHeight="1">
      <c r="A4193" s="36" t="n">
        <v>-18</v>
      </c>
      <c r="B4193" s="36" t="n">
        <v>25</v>
      </c>
      <c r="C4193" s="37" t="n">
        <v>115</v>
      </c>
      <c r="D4193" s="37" t="n">
        <v>2</v>
      </c>
      <c r="E4193" s="6" t="n">
        <v>8</v>
      </c>
      <c r="F4193" s="37" t="n">
        <v>1.5</v>
      </c>
      <c r="G4193" s="36" t="n">
        <v>200</v>
      </c>
      <c r="H4193" s="6" t="inlineStr">
        <is>
          <t>OFF</t>
        </is>
      </c>
      <c r="I4193" s="38" t="n">
        <v>604.2334594602274</v>
      </c>
      <c r="J4193" s="38" t="n">
        <v>4012.68388558375</v>
      </c>
      <c r="K4193" s="38" t="n">
        <v>3342.592592592593</v>
      </c>
      <c r="L4193" s="38" t="n">
        <v>150</v>
      </c>
      <c r="M4193" s="38">
        <f>I4193+J4193+K4193+L4193</f>
        <v/>
      </c>
      <c r="N4193" s="38">
        <f>M4193*'Dashboard &amp; Optimisation'!$B$18/('Dashboard &amp; Optimisation'!$B$16/3.6)</f>
        <v/>
      </c>
      <c r="O4193" s="38" t="n">
        <v>641.302216578861</v>
      </c>
      <c r="P4193" s="39" t="n">
        <v>0.2235717862697122</v>
      </c>
      <c r="Q4193" s="40" t="n">
        <v>11.4760847032113</v>
      </c>
      <c r="R4193" s="38" t="n">
        <v>746.6862294092429</v>
      </c>
      <c r="S4193" s="38">
        <f>R4193*IF(A4193=4, 2.0, 3.0)</f>
        <v/>
      </c>
      <c r="T4193" s="37">
        <f>'Dashboard &amp; Optimisation'!$B$18*U4193</f>
        <v/>
      </c>
      <c r="U4193" s="26">
        <f>MIN(1, S4193/M4193)</f>
        <v/>
      </c>
      <c r="V4193" s="26">
        <f>N4193/(N4193+O4193)</f>
        <v/>
      </c>
      <c r="W4193" s="26">
        <f>U4193*V4193</f>
        <v/>
      </c>
      <c r="X4193" s="39">
        <f>T4193/N4193</f>
        <v/>
      </c>
      <c r="Y4193" s="41">
        <f>IF(W4193=MAXIFS(W$2:W$7201, A$2:A$7201, A4193, B$2:B$7201, B4193), "OPTIMAL", "")</f>
        <v/>
      </c>
    </row>
    <row r="4194" ht="20" customHeight="1">
      <c r="A4194" s="28" t="n">
        <v>-18</v>
      </c>
      <c r="B4194" s="28" t="n">
        <v>25</v>
      </c>
      <c r="C4194" s="29" t="n">
        <v>115</v>
      </c>
      <c r="D4194" s="29" t="n">
        <v>2</v>
      </c>
      <c r="E4194" s="30" t="n">
        <v>8</v>
      </c>
      <c r="F4194" s="29" t="n">
        <v>2</v>
      </c>
      <c r="G4194" s="28" t="n">
        <v>50</v>
      </c>
      <c r="H4194" s="30" t="inlineStr">
        <is>
          <t>ON</t>
        </is>
      </c>
      <c r="I4194" s="31" t="n">
        <v>604.2334594602274</v>
      </c>
      <c r="J4194" s="31" t="n">
        <v>4012.68388558375</v>
      </c>
      <c r="K4194" s="31" t="n">
        <v>3342.592592592593</v>
      </c>
      <c r="L4194" s="31" t="n">
        <v>150</v>
      </c>
      <c r="M4194" s="31">
        <f>I4194+J4194+K4194+L4194</f>
        <v/>
      </c>
      <c r="N4194" s="31">
        <f>M4194*'Dashboard &amp; Optimisation'!$B$18/('Dashboard &amp; Optimisation'!$B$16/3.6)</f>
        <v/>
      </c>
      <c r="O4194" s="31" t="n">
        <v>763.2198104230879</v>
      </c>
      <c r="P4194" s="32" t="n">
        <v>0.05029458895537463</v>
      </c>
      <c r="Q4194" s="33" t="n">
        <v>15.23477960428174</v>
      </c>
      <c r="R4194" s="31" t="n">
        <v>3384.947196814584</v>
      </c>
      <c r="S4194" s="31">
        <f>R4194*IF(A4194=4, 2.0, 3.0)</f>
        <v/>
      </c>
      <c r="T4194" s="29">
        <f>'Dashboard &amp; Optimisation'!$B$18*U4194</f>
        <v/>
      </c>
      <c r="U4194" s="34">
        <f>MIN(1, S4194/M4194)</f>
        <v/>
      </c>
      <c r="V4194" s="34">
        <f>N4194/(N4194+O4194)</f>
        <v/>
      </c>
      <c r="W4194" s="34">
        <f>U4194*V4194</f>
        <v/>
      </c>
      <c r="X4194" s="32">
        <f>T4194/N4194</f>
        <v/>
      </c>
      <c r="Y4194" s="35">
        <f>IF(W4194=MAXIFS(W$2:W$7201, A$2:A$7201, A4194, B$2:B$7201, B4194), "OPTIMAL", "")</f>
        <v/>
      </c>
    </row>
    <row r="4195" ht="20" customHeight="1">
      <c r="A4195" s="36" t="n">
        <v>-18</v>
      </c>
      <c r="B4195" s="36" t="n">
        <v>25</v>
      </c>
      <c r="C4195" s="37" t="n">
        <v>115</v>
      </c>
      <c r="D4195" s="37" t="n">
        <v>2</v>
      </c>
      <c r="E4195" s="6" t="n">
        <v>8</v>
      </c>
      <c r="F4195" s="37" t="n">
        <v>2</v>
      </c>
      <c r="G4195" s="36" t="n">
        <v>50</v>
      </c>
      <c r="H4195" s="6" t="inlineStr">
        <is>
          <t>OFF</t>
        </is>
      </c>
      <c r="I4195" s="38" t="n">
        <v>604.2334594602274</v>
      </c>
      <c r="J4195" s="38" t="n">
        <v>4012.68388558375</v>
      </c>
      <c r="K4195" s="38" t="n">
        <v>3342.592592592593</v>
      </c>
      <c r="L4195" s="38" t="n">
        <v>150</v>
      </c>
      <c r="M4195" s="38">
        <f>I4195+J4195+K4195+L4195</f>
        <v/>
      </c>
      <c r="N4195" s="38">
        <f>M4195*'Dashboard &amp; Optimisation'!$B$18/('Dashboard &amp; Optimisation'!$B$16/3.6)</f>
        <v/>
      </c>
      <c r="O4195" s="38" t="n">
        <v>763.2198104230879</v>
      </c>
      <c r="P4195" s="39" t="n">
        <v>0.2211543975707798</v>
      </c>
      <c r="Q4195" s="40" t="n">
        <v>15.23477960428174</v>
      </c>
      <c r="R4195" s="38" t="n">
        <v>769.7994241554742</v>
      </c>
      <c r="S4195" s="38">
        <f>R4195*IF(A4195=4, 2.0, 3.0)</f>
        <v/>
      </c>
      <c r="T4195" s="37">
        <f>'Dashboard &amp; Optimisation'!$B$18*U4195</f>
        <v/>
      </c>
      <c r="U4195" s="26">
        <f>MIN(1, S4195/M4195)</f>
        <v/>
      </c>
      <c r="V4195" s="26">
        <f>N4195/(N4195+O4195)</f>
        <v/>
      </c>
      <c r="W4195" s="26">
        <f>U4195*V4195</f>
        <v/>
      </c>
      <c r="X4195" s="39">
        <f>T4195/N4195</f>
        <v/>
      </c>
      <c r="Y4195" s="41">
        <f>IF(W4195=MAXIFS(W$2:W$7201, A$2:A$7201, A4195, B$2:B$7201, B4195), "OPTIMAL", "")</f>
        <v/>
      </c>
    </row>
    <row r="4196" ht="20" customHeight="1">
      <c r="A4196" s="28" t="n">
        <v>-18</v>
      </c>
      <c r="B4196" s="28" t="n">
        <v>25</v>
      </c>
      <c r="C4196" s="29" t="n">
        <v>115</v>
      </c>
      <c r="D4196" s="29" t="n">
        <v>2</v>
      </c>
      <c r="E4196" s="30" t="n">
        <v>8</v>
      </c>
      <c r="F4196" s="29" t="n">
        <v>2</v>
      </c>
      <c r="G4196" s="28" t="n">
        <v>100</v>
      </c>
      <c r="H4196" s="30" t="inlineStr">
        <is>
          <t>ON</t>
        </is>
      </c>
      <c r="I4196" s="31" t="n">
        <v>604.2334594602274</v>
      </c>
      <c r="J4196" s="31" t="n">
        <v>4012.68388558375</v>
      </c>
      <c r="K4196" s="31" t="n">
        <v>3342.592592592593</v>
      </c>
      <c r="L4196" s="31" t="n">
        <v>150</v>
      </c>
      <c r="M4196" s="31">
        <f>I4196+J4196+K4196+L4196</f>
        <v/>
      </c>
      <c r="N4196" s="31">
        <f>M4196*'Dashboard &amp; Optimisation'!$B$18/('Dashboard &amp; Optimisation'!$B$16/3.6)</f>
        <v/>
      </c>
      <c r="O4196" s="31" t="n">
        <v>763.2198104230879</v>
      </c>
      <c r="P4196" s="32" t="n">
        <v>0.05098656696881766</v>
      </c>
      <c r="Q4196" s="33" t="n">
        <v>15.23477960428174</v>
      </c>
      <c r="R4196" s="31" t="n">
        <v>3339.007468448604</v>
      </c>
      <c r="S4196" s="31">
        <f>R4196*IF(A4196=4, 2.0, 3.0)</f>
        <v/>
      </c>
      <c r="T4196" s="29">
        <f>'Dashboard &amp; Optimisation'!$B$18*U4196</f>
        <v/>
      </c>
      <c r="U4196" s="34">
        <f>MIN(1, S4196/M4196)</f>
        <v/>
      </c>
      <c r="V4196" s="34">
        <f>N4196/(N4196+O4196)</f>
        <v/>
      </c>
      <c r="W4196" s="34">
        <f>U4196*V4196</f>
        <v/>
      </c>
      <c r="X4196" s="32">
        <f>T4196/N4196</f>
        <v/>
      </c>
      <c r="Y4196" s="35">
        <f>IF(W4196=MAXIFS(W$2:W$7201, A$2:A$7201, A4196, B$2:B$7201, B4196), "OPTIMAL", "")</f>
        <v/>
      </c>
    </row>
    <row r="4197" ht="20" customHeight="1">
      <c r="A4197" s="36" t="n">
        <v>-18</v>
      </c>
      <c r="B4197" s="36" t="n">
        <v>25</v>
      </c>
      <c r="C4197" s="37" t="n">
        <v>115</v>
      </c>
      <c r="D4197" s="37" t="n">
        <v>2</v>
      </c>
      <c r="E4197" s="6" t="n">
        <v>8</v>
      </c>
      <c r="F4197" s="37" t="n">
        <v>2</v>
      </c>
      <c r="G4197" s="36" t="n">
        <v>100</v>
      </c>
      <c r="H4197" s="6" t="inlineStr">
        <is>
          <t>OFF</t>
        </is>
      </c>
      <c r="I4197" s="38" t="n">
        <v>604.2334594602274</v>
      </c>
      <c r="J4197" s="38" t="n">
        <v>4012.68388558375</v>
      </c>
      <c r="K4197" s="38" t="n">
        <v>3342.592592592593</v>
      </c>
      <c r="L4197" s="38" t="n">
        <v>150</v>
      </c>
      <c r="M4197" s="38">
        <f>I4197+J4197+K4197+L4197</f>
        <v/>
      </c>
      <c r="N4197" s="38">
        <f>M4197*'Dashboard &amp; Optimisation'!$B$18/('Dashboard &amp; Optimisation'!$B$16/3.6)</f>
        <v/>
      </c>
      <c r="O4197" s="38" t="n">
        <v>763.2198104230879</v>
      </c>
      <c r="P4197" s="39" t="n">
        <v>0.2218463755842228</v>
      </c>
      <c r="Q4197" s="40" t="n">
        <v>15.23477960428174</v>
      </c>
      <c r="R4197" s="38" t="n">
        <v>767.3982838399118</v>
      </c>
      <c r="S4197" s="38">
        <f>R4197*IF(A4197=4, 2.0, 3.0)</f>
        <v/>
      </c>
      <c r="T4197" s="37">
        <f>'Dashboard &amp; Optimisation'!$B$18*U4197</f>
        <v/>
      </c>
      <c r="U4197" s="26">
        <f>MIN(1, S4197/M4197)</f>
        <v/>
      </c>
      <c r="V4197" s="26">
        <f>N4197/(N4197+O4197)</f>
        <v/>
      </c>
      <c r="W4197" s="26">
        <f>U4197*V4197</f>
        <v/>
      </c>
      <c r="X4197" s="39">
        <f>T4197/N4197</f>
        <v/>
      </c>
      <c r="Y4197" s="41">
        <f>IF(W4197=MAXIFS(W$2:W$7201, A$2:A$7201, A4197, B$2:B$7201, B4197), "OPTIMAL", "")</f>
        <v/>
      </c>
    </row>
    <row r="4198" ht="20" customHeight="1">
      <c r="A4198" s="28" t="n">
        <v>-18</v>
      </c>
      <c r="B4198" s="28" t="n">
        <v>25</v>
      </c>
      <c r="C4198" s="29" t="n">
        <v>115</v>
      </c>
      <c r="D4198" s="29" t="n">
        <v>2</v>
      </c>
      <c r="E4198" s="30" t="n">
        <v>8</v>
      </c>
      <c r="F4198" s="29" t="n">
        <v>2</v>
      </c>
      <c r="G4198" s="28" t="n">
        <v>150</v>
      </c>
      <c r="H4198" s="30" t="inlineStr">
        <is>
          <t>ON</t>
        </is>
      </c>
      <c r="I4198" s="31" t="n">
        <v>604.2334594602274</v>
      </c>
      <c r="J4198" s="31" t="n">
        <v>4012.68388558375</v>
      </c>
      <c r="K4198" s="31" t="n">
        <v>3342.592592592593</v>
      </c>
      <c r="L4198" s="31" t="n">
        <v>150</v>
      </c>
      <c r="M4198" s="31">
        <f>I4198+J4198+K4198+L4198</f>
        <v/>
      </c>
      <c r="N4198" s="31">
        <f>M4198*'Dashboard &amp; Optimisation'!$B$18/('Dashboard &amp; Optimisation'!$B$16/3.6)</f>
        <v/>
      </c>
      <c r="O4198" s="31" t="n">
        <v>763.2198104230879</v>
      </c>
      <c r="P4198" s="32" t="n">
        <v>0.05167854498226068</v>
      </c>
      <c r="Q4198" s="33" t="n">
        <v>15.23477960428174</v>
      </c>
      <c r="R4198" s="31" t="n">
        <v>3294.298010090564</v>
      </c>
      <c r="S4198" s="31">
        <f>R4198*IF(A4198=4, 2.0, 3.0)</f>
        <v/>
      </c>
      <c r="T4198" s="29">
        <f>'Dashboard &amp; Optimisation'!$B$18*U4198</f>
        <v/>
      </c>
      <c r="U4198" s="34">
        <f>MIN(1, S4198/M4198)</f>
        <v/>
      </c>
      <c r="V4198" s="34">
        <f>N4198/(N4198+O4198)</f>
        <v/>
      </c>
      <c r="W4198" s="34">
        <f>U4198*V4198</f>
        <v/>
      </c>
      <c r="X4198" s="32">
        <f>T4198/N4198</f>
        <v/>
      </c>
      <c r="Y4198" s="35">
        <f>IF(W4198=MAXIFS(W$2:W$7201, A$2:A$7201, A4198, B$2:B$7201, B4198), "OPTIMAL", "")</f>
        <v/>
      </c>
    </row>
    <row r="4199" ht="20" customHeight="1">
      <c r="A4199" s="36" t="n">
        <v>-18</v>
      </c>
      <c r="B4199" s="36" t="n">
        <v>25</v>
      </c>
      <c r="C4199" s="37" t="n">
        <v>115</v>
      </c>
      <c r="D4199" s="37" t="n">
        <v>2</v>
      </c>
      <c r="E4199" s="6" t="n">
        <v>8</v>
      </c>
      <c r="F4199" s="37" t="n">
        <v>2</v>
      </c>
      <c r="G4199" s="36" t="n">
        <v>150</v>
      </c>
      <c r="H4199" s="6" t="inlineStr">
        <is>
          <t>OFF</t>
        </is>
      </c>
      <c r="I4199" s="38" t="n">
        <v>604.2334594602274</v>
      </c>
      <c r="J4199" s="38" t="n">
        <v>4012.68388558375</v>
      </c>
      <c r="K4199" s="38" t="n">
        <v>3342.592592592593</v>
      </c>
      <c r="L4199" s="38" t="n">
        <v>150</v>
      </c>
      <c r="M4199" s="38">
        <f>I4199+J4199+K4199+L4199</f>
        <v/>
      </c>
      <c r="N4199" s="38">
        <f>M4199*'Dashboard &amp; Optimisation'!$B$18/('Dashboard &amp; Optimisation'!$B$16/3.6)</f>
        <v/>
      </c>
      <c r="O4199" s="38" t="n">
        <v>763.2198104230879</v>
      </c>
      <c r="P4199" s="39" t="n">
        <v>0.2225383535976659</v>
      </c>
      <c r="Q4199" s="40" t="n">
        <v>15.23477960428174</v>
      </c>
      <c r="R4199" s="38" t="n">
        <v>765.0120761081372</v>
      </c>
      <c r="S4199" s="38">
        <f>R4199*IF(A4199=4, 2.0, 3.0)</f>
        <v/>
      </c>
      <c r="T4199" s="37">
        <f>'Dashboard &amp; Optimisation'!$B$18*U4199</f>
        <v/>
      </c>
      <c r="U4199" s="26">
        <f>MIN(1, S4199/M4199)</f>
        <v/>
      </c>
      <c r="V4199" s="26">
        <f>N4199/(N4199+O4199)</f>
        <v/>
      </c>
      <c r="W4199" s="26">
        <f>U4199*V4199</f>
        <v/>
      </c>
      <c r="X4199" s="39">
        <f>T4199/N4199</f>
        <v/>
      </c>
      <c r="Y4199" s="41">
        <f>IF(W4199=MAXIFS(W$2:W$7201, A$2:A$7201, A4199, B$2:B$7201, B4199), "OPTIMAL", "")</f>
        <v/>
      </c>
    </row>
    <row r="4200" ht="20" customHeight="1">
      <c r="A4200" s="28" t="n">
        <v>-18</v>
      </c>
      <c r="B4200" s="28" t="n">
        <v>25</v>
      </c>
      <c r="C4200" s="29" t="n">
        <v>115</v>
      </c>
      <c r="D4200" s="29" t="n">
        <v>2</v>
      </c>
      <c r="E4200" s="30" t="n">
        <v>8</v>
      </c>
      <c r="F4200" s="29" t="n">
        <v>2</v>
      </c>
      <c r="G4200" s="28" t="n">
        <v>200</v>
      </c>
      <c r="H4200" s="30" t="inlineStr">
        <is>
          <t>ON</t>
        </is>
      </c>
      <c r="I4200" s="31" t="n">
        <v>604.2334594602274</v>
      </c>
      <c r="J4200" s="31" t="n">
        <v>4012.68388558375</v>
      </c>
      <c r="K4200" s="31" t="n">
        <v>3342.592592592593</v>
      </c>
      <c r="L4200" s="31" t="n">
        <v>150</v>
      </c>
      <c r="M4200" s="31">
        <f>I4200+J4200+K4200+L4200</f>
        <v/>
      </c>
      <c r="N4200" s="31">
        <f>M4200*'Dashboard &amp; Optimisation'!$B$18/('Dashboard &amp; Optimisation'!$B$16/3.6)</f>
        <v/>
      </c>
      <c r="O4200" s="31" t="n">
        <v>763.2198104230879</v>
      </c>
      <c r="P4200" s="32" t="n">
        <v>0.05237052299570371</v>
      </c>
      <c r="Q4200" s="33" t="n">
        <v>15.23477960428174</v>
      </c>
      <c r="R4200" s="31" t="n">
        <v>3250.770054624113</v>
      </c>
      <c r="S4200" s="31">
        <f>R4200*IF(A4200=4, 2.0, 3.0)</f>
        <v/>
      </c>
      <c r="T4200" s="29">
        <f>'Dashboard &amp; Optimisation'!$B$18*U4200</f>
        <v/>
      </c>
      <c r="U4200" s="34">
        <f>MIN(1, S4200/M4200)</f>
        <v/>
      </c>
      <c r="V4200" s="34">
        <f>N4200/(N4200+O4200)</f>
        <v/>
      </c>
      <c r="W4200" s="34">
        <f>U4200*V4200</f>
        <v/>
      </c>
      <c r="X4200" s="32">
        <f>T4200/N4200</f>
        <v/>
      </c>
      <c r="Y4200" s="35">
        <f>IF(W4200=MAXIFS(W$2:W$7201, A$2:A$7201, A4200, B$2:B$7201, B4200), "OPTIMAL", "")</f>
        <v/>
      </c>
    </row>
    <row r="4201" ht="20" customHeight="1">
      <c r="A4201" s="36" t="n">
        <v>-18</v>
      </c>
      <c r="B4201" s="36" t="n">
        <v>25</v>
      </c>
      <c r="C4201" s="37" t="n">
        <v>115</v>
      </c>
      <c r="D4201" s="37" t="n">
        <v>2</v>
      </c>
      <c r="E4201" s="6" t="n">
        <v>8</v>
      </c>
      <c r="F4201" s="37" t="n">
        <v>2</v>
      </c>
      <c r="G4201" s="36" t="n">
        <v>200</v>
      </c>
      <c r="H4201" s="6" t="inlineStr">
        <is>
          <t>OFF</t>
        </is>
      </c>
      <c r="I4201" s="38" t="n">
        <v>604.2334594602274</v>
      </c>
      <c r="J4201" s="38" t="n">
        <v>4012.68388558375</v>
      </c>
      <c r="K4201" s="38" t="n">
        <v>3342.592592592593</v>
      </c>
      <c r="L4201" s="38" t="n">
        <v>150</v>
      </c>
      <c r="M4201" s="38">
        <f>I4201+J4201+K4201+L4201</f>
        <v/>
      </c>
      <c r="N4201" s="38">
        <f>M4201*'Dashboard &amp; Optimisation'!$B$18/('Dashboard &amp; Optimisation'!$B$16/3.6)</f>
        <v/>
      </c>
      <c r="O4201" s="38" t="n">
        <v>763.2198104230879</v>
      </c>
      <c r="P4201" s="39" t="n">
        <v>0.2232303316111089</v>
      </c>
      <c r="Q4201" s="40" t="n">
        <v>15.23477960428174</v>
      </c>
      <c r="R4201" s="38" t="n">
        <v>762.6406620943486</v>
      </c>
      <c r="S4201" s="38">
        <f>R4201*IF(A4201=4, 2.0, 3.0)</f>
        <v/>
      </c>
      <c r="T4201" s="37">
        <f>'Dashboard &amp; Optimisation'!$B$18*U4201</f>
        <v/>
      </c>
      <c r="U4201" s="26">
        <f>MIN(1, S4201/M4201)</f>
        <v/>
      </c>
      <c r="V4201" s="26">
        <f>N4201/(N4201+O4201)</f>
        <v/>
      </c>
      <c r="W4201" s="26">
        <f>U4201*V4201</f>
        <v/>
      </c>
      <c r="X4201" s="39">
        <f>T4201/N4201</f>
        <v/>
      </c>
      <c r="Y4201" s="41">
        <f>IF(W4201=MAXIFS(W$2:W$7201, A$2:A$7201, A4201, B$2:B$7201, B4201), "OPTIMAL", "")</f>
        <v/>
      </c>
    </row>
    <row r="4202" ht="20" customHeight="1">
      <c r="A4202" s="28" t="n">
        <v>-18</v>
      </c>
      <c r="B4202" s="28" t="n">
        <v>25</v>
      </c>
      <c r="C4202" s="29" t="n">
        <v>115</v>
      </c>
      <c r="D4202" s="29" t="n">
        <v>3</v>
      </c>
      <c r="E4202" s="30" t="n">
        <v>0</v>
      </c>
      <c r="F4202" s="29" t="n">
        <v>0</v>
      </c>
      <c r="G4202" s="28" t="n">
        <v>50</v>
      </c>
      <c r="H4202" s="30" t="inlineStr">
        <is>
          <t>ON</t>
        </is>
      </c>
      <c r="I4202" s="31" t="n">
        <v>604.2334594602274</v>
      </c>
      <c r="J4202" s="31" t="n">
        <v>4012.68388558375</v>
      </c>
      <c r="K4202" s="31" t="n">
        <v>3342.592592592593</v>
      </c>
      <c r="L4202" s="31" t="n">
        <v>150</v>
      </c>
      <c r="M4202" s="31">
        <f>I4202+J4202+K4202+L4202</f>
        <v/>
      </c>
      <c r="N4202" s="31">
        <f>M4202*'Dashboard &amp; Optimisation'!$B$18/('Dashboard &amp; Optimisation'!$B$16/3.6)</f>
        <v/>
      </c>
      <c r="O4202" s="31" t="n">
        <v>466.2358927869311</v>
      </c>
      <c r="P4202" s="32" t="n">
        <v>0.4692026940784873</v>
      </c>
      <c r="Q4202" s="33" t="n">
        <v>0.2</v>
      </c>
      <c r="R4202" s="31" t="n">
        <v>348.6521060613065</v>
      </c>
      <c r="S4202" s="31">
        <f>R4202*IF(A4202=4, 2.0, 3.0)</f>
        <v/>
      </c>
      <c r="T4202" s="29">
        <f>'Dashboard &amp; Optimisation'!$B$18*U4202</f>
        <v/>
      </c>
      <c r="U4202" s="34">
        <f>MIN(1, S4202/M4202)</f>
        <v/>
      </c>
      <c r="V4202" s="34">
        <f>N4202/(N4202+O4202)</f>
        <v/>
      </c>
      <c r="W4202" s="34">
        <f>U4202*V4202</f>
        <v/>
      </c>
      <c r="X4202" s="32">
        <f>T4202/N4202</f>
        <v/>
      </c>
      <c r="Y4202" s="35">
        <f>IF(W4202=MAXIFS(W$2:W$7201, A$2:A$7201, A4202, B$2:B$7201, B4202), "OPTIMAL", "")</f>
        <v/>
      </c>
    </row>
    <row r="4203" ht="20" customHeight="1">
      <c r="A4203" s="36" t="n">
        <v>-18</v>
      </c>
      <c r="B4203" s="36" t="n">
        <v>25</v>
      </c>
      <c r="C4203" s="37" t="n">
        <v>115</v>
      </c>
      <c r="D4203" s="37" t="n">
        <v>3</v>
      </c>
      <c r="E4203" s="6" t="n">
        <v>0</v>
      </c>
      <c r="F4203" s="37" t="n">
        <v>0</v>
      </c>
      <c r="G4203" s="36" t="n">
        <v>50</v>
      </c>
      <c r="H4203" s="6" t="inlineStr">
        <is>
          <t>OFF</t>
        </is>
      </c>
      <c r="I4203" s="38" t="n">
        <v>604.2334594602274</v>
      </c>
      <c r="J4203" s="38" t="n">
        <v>4012.68388558375</v>
      </c>
      <c r="K4203" s="38" t="n">
        <v>3342.592592592593</v>
      </c>
      <c r="L4203" s="38" t="n">
        <v>150</v>
      </c>
      <c r="M4203" s="38">
        <f>I4203+J4203+K4203+L4203</f>
        <v/>
      </c>
      <c r="N4203" s="38">
        <f>M4203*'Dashboard &amp; Optimisation'!$B$18/('Dashboard &amp; Optimisation'!$B$16/3.6)</f>
        <v/>
      </c>
      <c r="O4203" s="38" t="n">
        <v>466.2358927869311</v>
      </c>
      <c r="P4203" s="39" t="n">
        <v>0.7459938994556966</v>
      </c>
      <c r="Q4203" s="40" t="n">
        <v>0.2</v>
      </c>
      <c r="R4203" s="38" t="n">
        <v>219.2893367887639</v>
      </c>
      <c r="S4203" s="38">
        <f>R4203*IF(A4203=4, 2.0, 3.0)</f>
        <v/>
      </c>
      <c r="T4203" s="37">
        <f>'Dashboard &amp; Optimisation'!$B$18*U4203</f>
        <v/>
      </c>
      <c r="U4203" s="26">
        <f>MIN(1, S4203/M4203)</f>
        <v/>
      </c>
      <c r="V4203" s="26">
        <f>N4203/(N4203+O4203)</f>
        <v/>
      </c>
      <c r="W4203" s="26">
        <f>U4203*V4203</f>
        <v/>
      </c>
      <c r="X4203" s="39">
        <f>T4203/N4203</f>
        <v/>
      </c>
      <c r="Y4203" s="41">
        <f>IF(W4203=MAXIFS(W$2:W$7201, A$2:A$7201, A4203, B$2:B$7201, B4203), "OPTIMAL", "")</f>
        <v/>
      </c>
    </row>
    <row r="4204" ht="20" customHeight="1">
      <c r="A4204" s="28" t="n">
        <v>-18</v>
      </c>
      <c r="B4204" s="28" t="n">
        <v>25</v>
      </c>
      <c r="C4204" s="29" t="n">
        <v>115</v>
      </c>
      <c r="D4204" s="29" t="n">
        <v>3</v>
      </c>
      <c r="E4204" s="30" t="n">
        <v>0</v>
      </c>
      <c r="F4204" s="29" t="n">
        <v>0</v>
      </c>
      <c r="G4204" s="28" t="n">
        <v>100</v>
      </c>
      <c r="H4204" s="30" t="inlineStr">
        <is>
          <t>ON</t>
        </is>
      </c>
      <c r="I4204" s="31" t="n">
        <v>604.2334594602274</v>
      </c>
      <c r="J4204" s="31" t="n">
        <v>4012.68388558375</v>
      </c>
      <c r="K4204" s="31" t="n">
        <v>3342.592592592593</v>
      </c>
      <c r="L4204" s="31" t="n">
        <v>150</v>
      </c>
      <c r="M4204" s="31">
        <f>I4204+J4204+K4204+L4204</f>
        <v/>
      </c>
      <c r="N4204" s="31">
        <f>M4204*'Dashboard &amp; Optimisation'!$B$18/('Dashboard &amp; Optimisation'!$B$16/3.6)</f>
        <v/>
      </c>
      <c r="O4204" s="31" t="n">
        <v>466.2358927869311</v>
      </c>
      <c r="P4204" s="32" t="n">
        <v>0.4698946720919304</v>
      </c>
      <c r="Q4204" s="33" t="n">
        <v>0.2</v>
      </c>
      <c r="R4204" s="31" t="n">
        <v>348.1386727196154</v>
      </c>
      <c r="S4204" s="31">
        <f>R4204*IF(A4204=4, 2.0, 3.0)</f>
        <v/>
      </c>
      <c r="T4204" s="29">
        <f>'Dashboard &amp; Optimisation'!$B$18*U4204</f>
        <v/>
      </c>
      <c r="U4204" s="34">
        <f>MIN(1, S4204/M4204)</f>
        <v/>
      </c>
      <c r="V4204" s="34">
        <f>N4204/(N4204+O4204)</f>
        <v/>
      </c>
      <c r="W4204" s="34">
        <f>U4204*V4204</f>
        <v/>
      </c>
      <c r="X4204" s="32">
        <f>T4204/N4204</f>
        <v/>
      </c>
      <c r="Y4204" s="35">
        <f>IF(W4204=MAXIFS(W$2:W$7201, A$2:A$7201, A4204, B$2:B$7201, B4204), "OPTIMAL", "")</f>
        <v/>
      </c>
    </row>
    <row r="4205" ht="20" customHeight="1">
      <c r="A4205" s="36" t="n">
        <v>-18</v>
      </c>
      <c r="B4205" s="36" t="n">
        <v>25</v>
      </c>
      <c r="C4205" s="37" t="n">
        <v>115</v>
      </c>
      <c r="D4205" s="37" t="n">
        <v>3</v>
      </c>
      <c r="E4205" s="6" t="n">
        <v>0</v>
      </c>
      <c r="F4205" s="37" t="n">
        <v>0</v>
      </c>
      <c r="G4205" s="36" t="n">
        <v>100</v>
      </c>
      <c r="H4205" s="6" t="inlineStr">
        <is>
          <t>OFF</t>
        </is>
      </c>
      <c r="I4205" s="38" t="n">
        <v>604.2334594602274</v>
      </c>
      <c r="J4205" s="38" t="n">
        <v>4012.68388558375</v>
      </c>
      <c r="K4205" s="38" t="n">
        <v>3342.592592592593</v>
      </c>
      <c r="L4205" s="38" t="n">
        <v>150</v>
      </c>
      <c r="M4205" s="38">
        <f>I4205+J4205+K4205+L4205</f>
        <v/>
      </c>
      <c r="N4205" s="38">
        <f>M4205*'Dashboard &amp; Optimisation'!$B$18/('Dashboard &amp; Optimisation'!$B$16/3.6)</f>
        <v/>
      </c>
      <c r="O4205" s="38" t="n">
        <v>466.2358927869311</v>
      </c>
      <c r="P4205" s="39" t="n">
        <v>0.7466858774691396</v>
      </c>
      <c r="Q4205" s="40" t="n">
        <v>0.2</v>
      </c>
      <c r="R4205" s="38" t="n">
        <v>219.086114250051</v>
      </c>
      <c r="S4205" s="38">
        <f>R4205*IF(A4205=4, 2.0, 3.0)</f>
        <v/>
      </c>
      <c r="T4205" s="37">
        <f>'Dashboard &amp; Optimisation'!$B$18*U4205</f>
        <v/>
      </c>
      <c r="U4205" s="26">
        <f>MIN(1, S4205/M4205)</f>
        <v/>
      </c>
      <c r="V4205" s="26">
        <f>N4205/(N4205+O4205)</f>
        <v/>
      </c>
      <c r="W4205" s="26">
        <f>U4205*V4205</f>
        <v/>
      </c>
      <c r="X4205" s="39">
        <f>T4205/N4205</f>
        <v/>
      </c>
      <c r="Y4205" s="41">
        <f>IF(W4205=MAXIFS(W$2:W$7201, A$2:A$7201, A4205, B$2:B$7201, B4205), "OPTIMAL", "")</f>
        <v/>
      </c>
    </row>
    <row r="4206" ht="20" customHeight="1">
      <c r="A4206" s="28" t="n">
        <v>-18</v>
      </c>
      <c r="B4206" s="28" t="n">
        <v>25</v>
      </c>
      <c r="C4206" s="29" t="n">
        <v>115</v>
      </c>
      <c r="D4206" s="29" t="n">
        <v>3</v>
      </c>
      <c r="E4206" s="30" t="n">
        <v>0</v>
      </c>
      <c r="F4206" s="29" t="n">
        <v>0</v>
      </c>
      <c r="G4206" s="28" t="n">
        <v>150</v>
      </c>
      <c r="H4206" s="30" t="inlineStr">
        <is>
          <t>ON</t>
        </is>
      </c>
      <c r="I4206" s="31" t="n">
        <v>604.2334594602274</v>
      </c>
      <c r="J4206" s="31" t="n">
        <v>4012.68388558375</v>
      </c>
      <c r="K4206" s="31" t="n">
        <v>3342.592592592593</v>
      </c>
      <c r="L4206" s="31" t="n">
        <v>150</v>
      </c>
      <c r="M4206" s="31">
        <f>I4206+J4206+K4206+L4206</f>
        <v/>
      </c>
      <c r="N4206" s="31">
        <f>M4206*'Dashboard &amp; Optimisation'!$B$18/('Dashboard &amp; Optimisation'!$B$16/3.6)</f>
        <v/>
      </c>
      <c r="O4206" s="31" t="n">
        <v>466.2358927869311</v>
      </c>
      <c r="P4206" s="32" t="n">
        <v>0.4705866501053734</v>
      </c>
      <c r="Q4206" s="33" t="n">
        <v>0.2</v>
      </c>
      <c r="R4206" s="31" t="n">
        <v>347.6267493424918</v>
      </c>
      <c r="S4206" s="31">
        <f>R4206*IF(A4206=4, 2.0, 3.0)</f>
        <v/>
      </c>
      <c r="T4206" s="29">
        <f>'Dashboard &amp; Optimisation'!$B$18*U4206</f>
        <v/>
      </c>
      <c r="U4206" s="34">
        <f>MIN(1, S4206/M4206)</f>
        <v/>
      </c>
      <c r="V4206" s="34">
        <f>N4206/(N4206+O4206)</f>
        <v/>
      </c>
      <c r="W4206" s="34">
        <f>U4206*V4206</f>
        <v/>
      </c>
      <c r="X4206" s="32">
        <f>T4206/N4206</f>
        <v/>
      </c>
      <c r="Y4206" s="35">
        <f>IF(W4206=MAXIFS(W$2:W$7201, A$2:A$7201, A4206, B$2:B$7201, B4206), "OPTIMAL", "")</f>
        <v/>
      </c>
    </row>
    <row r="4207" ht="20" customHeight="1">
      <c r="A4207" s="36" t="n">
        <v>-18</v>
      </c>
      <c r="B4207" s="36" t="n">
        <v>25</v>
      </c>
      <c r="C4207" s="37" t="n">
        <v>115</v>
      </c>
      <c r="D4207" s="37" t="n">
        <v>3</v>
      </c>
      <c r="E4207" s="6" t="n">
        <v>0</v>
      </c>
      <c r="F4207" s="37" t="n">
        <v>0</v>
      </c>
      <c r="G4207" s="36" t="n">
        <v>150</v>
      </c>
      <c r="H4207" s="6" t="inlineStr">
        <is>
          <t>OFF</t>
        </is>
      </c>
      <c r="I4207" s="38" t="n">
        <v>604.2334594602274</v>
      </c>
      <c r="J4207" s="38" t="n">
        <v>4012.68388558375</v>
      </c>
      <c r="K4207" s="38" t="n">
        <v>3342.592592592593</v>
      </c>
      <c r="L4207" s="38" t="n">
        <v>150</v>
      </c>
      <c r="M4207" s="38">
        <f>I4207+J4207+K4207+L4207</f>
        <v/>
      </c>
      <c r="N4207" s="38">
        <f>M4207*'Dashboard &amp; Optimisation'!$B$18/('Dashboard &amp; Optimisation'!$B$16/3.6)</f>
        <v/>
      </c>
      <c r="O4207" s="38" t="n">
        <v>466.2358927869311</v>
      </c>
      <c r="P4207" s="39" t="n">
        <v>0.7473778554825826</v>
      </c>
      <c r="Q4207" s="40" t="n">
        <v>0.2</v>
      </c>
      <c r="R4207" s="38" t="n">
        <v>218.8832680284249</v>
      </c>
      <c r="S4207" s="38">
        <f>R4207*IF(A4207=4, 2.0, 3.0)</f>
        <v/>
      </c>
      <c r="T4207" s="37">
        <f>'Dashboard &amp; Optimisation'!$B$18*U4207</f>
        <v/>
      </c>
      <c r="U4207" s="26">
        <f>MIN(1, S4207/M4207)</f>
        <v/>
      </c>
      <c r="V4207" s="26">
        <f>N4207/(N4207+O4207)</f>
        <v/>
      </c>
      <c r="W4207" s="26">
        <f>U4207*V4207</f>
        <v/>
      </c>
      <c r="X4207" s="39">
        <f>T4207/N4207</f>
        <v/>
      </c>
      <c r="Y4207" s="41">
        <f>IF(W4207=MAXIFS(W$2:W$7201, A$2:A$7201, A4207, B$2:B$7201, B4207), "OPTIMAL", "")</f>
        <v/>
      </c>
    </row>
    <row r="4208" ht="20" customHeight="1">
      <c r="A4208" s="28" t="n">
        <v>-18</v>
      </c>
      <c r="B4208" s="28" t="n">
        <v>25</v>
      </c>
      <c r="C4208" s="29" t="n">
        <v>115</v>
      </c>
      <c r="D4208" s="29" t="n">
        <v>3</v>
      </c>
      <c r="E4208" s="30" t="n">
        <v>0</v>
      </c>
      <c r="F4208" s="29" t="n">
        <v>0</v>
      </c>
      <c r="G4208" s="28" t="n">
        <v>200</v>
      </c>
      <c r="H4208" s="30" t="inlineStr">
        <is>
          <t>ON</t>
        </is>
      </c>
      <c r="I4208" s="31" t="n">
        <v>604.2334594602274</v>
      </c>
      <c r="J4208" s="31" t="n">
        <v>4012.68388558375</v>
      </c>
      <c r="K4208" s="31" t="n">
        <v>3342.592592592593</v>
      </c>
      <c r="L4208" s="31" t="n">
        <v>150</v>
      </c>
      <c r="M4208" s="31">
        <f>I4208+J4208+K4208+L4208</f>
        <v/>
      </c>
      <c r="N4208" s="31">
        <f>M4208*'Dashboard &amp; Optimisation'!$B$18/('Dashboard &amp; Optimisation'!$B$16/3.6)</f>
        <v/>
      </c>
      <c r="O4208" s="31" t="n">
        <v>466.2358927869311</v>
      </c>
      <c r="P4208" s="32" t="n">
        <v>0.4712786281188164</v>
      </c>
      <c r="Q4208" s="33" t="n">
        <v>0.2</v>
      </c>
      <c r="R4208" s="31" t="n">
        <v>347.1163292786968</v>
      </c>
      <c r="S4208" s="31">
        <f>R4208*IF(A4208=4, 2.0, 3.0)</f>
        <v/>
      </c>
      <c r="T4208" s="29">
        <f>'Dashboard &amp; Optimisation'!$B$18*U4208</f>
        <v/>
      </c>
      <c r="U4208" s="34">
        <f>MIN(1, S4208/M4208)</f>
        <v/>
      </c>
      <c r="V4208" s="34">
        <f>N4208/(N4208+O4208)</f>
        <v/>
      </c>
      <c r="W4208" s="34">
        <f>U4208*V4208</f>
        <v/>
      </c>
      <c r="X4208" s="32">
        <f>T4208/N4208</f>
        <v/>
      </c>
      <c r="Y4208" s="35">
        <f>IF(W4208=MAXIFS(W$2:W$7201, A$2:A$7201, A4208, B$2:B$7201, B4208), "OPTIMAL", "")</f>
        <v/>
      </c>
    </row>
    <row r="4209" ht="20" customHeight="1">
      <c r="A4209" s="36" t="n">
        <v>-18</v>
      </c>
      <c r="B4209" s="36" t="n">
        <v>25</v>
      </c>
      <c r="C4209" s="37" t="n">
        <v>115</v>
      </c>
      <c r="D4209" s="37" t="n">
        <v>3</v>
      </c>
      <c r="E4209" s="6" t="n">
        <v>0</v>
      </c>
      <c r="F4209" s="37" t="n">
        <v>0</v>
      </c>
      <c r="G4209" s="36" t="n">
        <v>200</v>
      </c>
      <c r="H4209" s="6" t="inlineStr">
        <is>
          <t>OFF</t>
        </is>
      </c>
      <c r="I4209" s="38" t="n">
        <v>604.2334594602274</v>
      </c>
      <c r="J4209" s="38" t="n">
        <v>4012.68388558375</v>
      </c>
      <c r="K4209" s="38" t="n">
        <v>3342.592592592593</v>
      </c>
      <c r="L4209" s="38" t="n">
        <v>150</v>
      </c>
      <c r="M4209" s="38">
        <f>I4209+J4209+K4209+L4209</f>
        <v/>
      </c>
      <c r="N4209" s="38">
        <f>M4209*'Dashboard &amp; Optimisation'!$B$18/('Dashboard &amp; Optimisation'!$B$16/3.6)</f>
        <v/>
      </c>
      <c r="O4209" s="38" t="n">
        <v>466.2358927869311</v>
      </c>
      <c r="P4209" s="39" t="n">
        <v>0.7480698334960256</v>
      </c>
      <c r="Q4209" s="40" t="n">
        <v>0.2</v>
      </c>
      <c r="R4209" s="38" t="n">
        <v>218.6807970795853</v>
      </c>
      <c r="S4209" s="38">
        <f>R4209*IF(A4209=4, 2.0, 3.0)</f>
        <v/>
      </c>
      <c r="T4209" s="37">
        <f>'Dashboard &amp; Optimisation'!$B$18*U4209</f>
        <v/>
      </c>
      <c r="U4209" s="26">
        <f>MIN(1, S4209/M4209)</f>
        <v/>
      </c>
      <c r="V4209" s="26">
        <f>N4209/(N4209+O4209)</f>
        <v/>
      </c>
      <c r="W4209" s="26">
        <f>U4209*V4209</f>
        <v/>
      </c>
      <c r="X4209" s="39">
        <f>T4209/N4209</f>
        <v/>
      </c>
      <c r="Y4209" s="41">
        <f>IF(W4209=MAXIFS(W$2:W$7201, A$2:A$7201, A4209, B$2:B$7201, B4209), "OPTIMAL", "")</f>
        <v/>
      </c>
    </row>
    <row r="4210" ht="20" customHeight="1">
      <c r="A4210" s="28" t="n">
        <v>-18</v>
      </c>
      <c r="B4210" s="28" t="n">
        <v>25</v>
      </c>
      <c r="C4210" s="29" t="n">
        <v>115</v>
      </c>
      <c r="D4210" s="29" t="n">
        <v>3</v>
      </c>
      <c r="E4210" s="30" t="n">
        <v>4</v>
      </c>
      <c r="F4210" s="29" t="n">
        <v>1.5</v>
      </c>
      <c r="G4210" s="28" t="n">
        <v>50</v>
      </c>
      <c r="H4210" s="30" t="inlineStr">
        <is>
          <t>ON</t>
        </is>
      </c>
      <c r="I4210" s="31" t="n">
        <v>604.2334594602274</v>
      </c>
      <c r="J4210" s="31" t="n">
        <v>4012.68388558375</v>
      </c>
      <c r="K4210" s="31" t="n">
        <v>3342.592592592593</v>
      </c>
      <c r="L4210" s="31" t="n">
        <v>150</v>
      </c>
      <c r="M4210" s="31">
        <f>I4210+J4210+K4210+L4210</f>
        <v/>
      </c>
      <c r="N4210" s="31">
        <f>M4210*'Dashboard &amp; Optimisation'!$B$18/('Dashboard &amp; Optimisation'!$B$16/3.6)</f>
        <v/>
      </c>
      <c r="O4210" s="31" t="n">
        <v>639.4607825189098</v>
      </c>
      <c r="P4210" s="32" t="n">
        <v>0.06836570375898801</v>
      </c>
      <c r="Q4210" s="33" t="n">
        <v>5.941492669983736</v>
      </c>
      <c r="R4210" s="31" t="n">
        <v>2461.862031562229</v>
      </c>
      <c r="S4210" s="31">
        <f>R4210*IF(A4210=4, 2.0, 3.0)</f>
        <v/>
      </c>
      <c r="T4210" s="29">
        <f>'Dashboard &amp; Optimisation'!$B$18*U4210</f>
        <v/>
      </c>
      <c r="U4210" s="34">
        <f>MIN(1, S4210/M4210)</f>
        <v/>
      </c>
      <c r="V4210" s="34">
        <f>N4210/(N4210+O4210)</f>
        <v/>
      </c>
      <c r="W4210" s="34">
        <f>U4210*V4210</f>
        <v/>
      </c>
      <c r="X4210" s="32">
        <f>T4210/N4210</f>
        <v/>
      </c>
      <c r="Y4210" s="35">
        <f>IF(W4210=MAXIFS(W$2:W$7201, A$2:A$7201, A4210, B$2:B$7201, B4210), "OPTIMAL", "")</f>
        <v/>
      </c>
    </row>
    <row r="4211" ht="20" customHeight="1">
      <c r="A4211" s="36" t="n">
        <v>-18</v>
      </c>
      <c r="B4211" s="36" t="n">
        <v>25</v>
      </c>
      <c r="C4211" s="37" t="n">
        <v>115</v>
      </c>
      <c r="D4211" s="37" t="n">
        <v>3</v>
      </c>
      <c r="E4211" s="6" t="n">
        <v>4</v>
      </c>
      <c r="F4211" s="37" t="n">
        <v>1.5</v>
      </c>
      <c r="G4211" s="36" t="n">
        <v>50</v>
      </c>
      <c r="H4211" s="6" t="inlineStr">
        <is>
          <t>OFF</t>
        </is>
      </c>
      <c r="I4211" s="38" t="n">
        <v>604.2334594602274</v>
      </c>
      <c r="J4211" s="38" t="n">
        <v>4012.68388558375</v>
      </c>
      <c r="K4211" s="38" t="n">
        <v>3342.592592592593</v>
      </c>
      <c r="L4211" s="38" t="n">
        <v>150</v>
      </c>
      <c r="M4211" s="38">
        <f>I4211+J4211+K4211+L4211</f>
        <v/>
      </c>
      <c r="N4211" s="38">
        <f>M4211*'Dashboard &amp; Optimisation'!$B$18/('Dashboard &amp; Optimisation'!$B$16/3.6)</f>
        <v/>
      </c>
      <c r="O4211" s="38" t="n">
        <v>639.4607825189098</v>
      </c>
      <c r="P4211" s="39" t="n">
        <v>0.2787703439012881</v>
      </c>
      <c r="Q4211" s="40" t="n">
        <v>5.941492669983736</v>
      </c>
      <c r="R4211" s="38" t="n">
        <v>603.7476152946917</v>
      </c>
      <c r="S4211" s="38">
        <f>R4211*IF(A4211=4, 2.0, 3.0)</f>
        <v/>
      </c>
      <c r="T4211" s="37">
        <f>'Dashboard &amp; Optimisation'!$B$18*U4211</f>
        <v/>
      </c>
      <c r="U4211" s="26">
        <f>MIN(1, S4211/M4211)</f>
        <v/>
      </c>
      <c r="V4211" s="26">
        <f>N4211/(N4211+O4211)</f>
        <v/>
      </c>
      <c r="W4211" s="26">
        <f>U4211*V4211</f>
        <v/>
      </c>
      <c r="X4211" s="39">
        <f>T4211/N4211</f>
        <v/>
      </c>
      <c r="Y4211" s="41">
        <f>IF(W4211=MAXIFS(W$2:W$7201, A$2:A$7201, A4211, B$2:B$7201, B4211), "OPTIMAL", "")</f>
        <v/>
      </c>
    </row>
    <row r="4212" ht="20" customHeight="1">
      <c r="A4212" s="28" t="n">
        <v>-18</v>
      </c>
      <c r="B4212" s="28" t="n">
        <v>25</v>
      </c>
      <c r="C4212" s="29" t="n">
        <v>115</v>
      </c>
      <c r="D4212" s="29" t="n">
        <v>3</v>
      </c>
      <c r="E4212" s="30" t="n">
        <v>4</v>
      </c>
      <c r="F4212" s="29" t="n">
        <v>1.5</v>
      </c>
      <c r="G4212" s="28" t="n">
        <v>100</v>
      </c>
      <c r="H4212" s="30" t="inlineStr">
        <is>
          <t>ON</t>
        </is>
      </c>
      <c r="I4212" s="31" t="n">
        <v>604.2334594602274</v>
      </c>
      <c r="J4212" s="31" t="n">
        <v>4012.68388558375</v>
      </c>
      <c r="K4212" s="31" t="n">
        <v>3342.592592592593</v>
      </c>
      <c r="L4212" s="31" t="n">
        <v>150</v>
      </c>
      <c r="M4212" s="31">
        <f>I4212+J4212+K4212+L4212</f>
        <v/>
      </c>
      <c r="N4212" s="31">
        <f>M4212*'Dashboard &amp; Optimisation'!$B$18/('Dashboard &amp; Optimisation'!$B$16/3.6)</f>
        <v/>
      </c>
      <c r="O4212" s="31" t="n">
        <v>639.4607825189098</v>
      </c>
      <c r="P4212" s="32" t="n">
        <v>0.06905768177243103</v>
      </c>
      <c r="Q4212" s="33" t="n">
        <v>5.941492669983736</v>
      </c>
      <c r="R4212" s="31" t="n">
        <v>2437.193459518571</v>
      </c>
      <c r="S4212" s="31">
        <f>R4212*IF(A4212=4, 2.0, 3.0)</f>
        <v/>
      </c>
      <c r="T4212" s="29">
        <f>'Dashboard &amp; Optimisation'!$B$18*U4212</f>
        <v/>
      </c>
      <c r="U4212" s="34">
        <f>MIN(1, S4212/M4212)</f>
        <v/>
      </c>
      <c r="V4212" s="34">
        <f>N4212/(N4212+O4212)</f>
        <v/>
      </c>
      <c r="W4212" s="34">
        <f>U4212*V4212</f>
        <v/>
      </c>
      <c r="X4212" s="32">
        <f>T4212/N4212</f>
        <v/>
      </c>
      <c r="Y4212" s="35">
        <f>IF(W4212=MAXIFS(W$2:W$7201, A$2:A$7201, A4212, B$2:B$7201, B4212), "OPTIMAL", "")</f>
        <v/>
      </c>
    </row>
    <row r="4213" ht="20" customHeight="1">
      <c r="A4213" s="36" t="n">
        <v>-18</v>
      </c>
      <c r="B4213" s="36" t="n">
        <v>25</v>
      </c>
      <c r="C4213" s="37" t="n">
        <v>115</v>
      </c>
      <c r="D4213" s="37" t="n">
        <v>3</v>
      </c>
      <c r="E4213" s="6" t="n">
        <v>4</v>
      </c>
      <c r="F4213" s="37" t="n">
        <v>1.5</v>
      </c>
      <c r="G4213" s="36" t="n">
        <v>100</v>
      </c>
      <c r="H4213" s="6" t="inlineStr">
        <is>
          <t>OFF</t>
        </is>
      </c>
      <c r="I4213" s="38" t="n">
        <v>604.2334594602274</v>
      </c>
      <c r="J4213" s="38" t="n">
        <v>4012.68388558375</v>
      </c>
      <c r="K4213" s="38" t="n">
        <v>3342.592592592593</v>
      </c>
      <c r="L4213" s="38" t="n">
        <v>150</v>
      </c>
      <c r="M4213" s="38">
        <f>I4213+J4213+K4213+L4213</f>
        <v/>
      </c>
      <c r="N4213" s="38">
        <f>M4213*'Dashboard &amp; Optimisation'!$B$18/('Dashboard &amp; Optimisation'!$B$16/3.6)</f>
        <v/>
      </c>
      <c r="O4213" s="38" t="n">
        <v>639.4607825189098</v>
      </c>
      <c r="P4213" s="39" t="n">
        <v>0.2794623219147311</v>
      </c>
      <c r="Q4213" s="40" t="n">
        <v>5.941492669983736</v>
      </c>
      <c r="R4213" s="38" t="n">
        <v>602.2526728903269</v>
      </c>
      <c r="S4213" s="38">
        <f>R4213*IF(A4213=4, 2.0, 3.0)</f>
        <v/>
      </c>
      <c r="T4213" s="37">
        <f>'Dashboard &amp; Optimisation'!$B$18*U4213</f>
        <v/>
      </c>
      <c r="U4213" s="26">
        <f>MIN(1, S4213/M4213)</f>
        <v/>
      </c>
      <c r="V4213" s="26">
        <f>N4213/(N4213+O4213)</f>
        <v/>
      </c>
      <c r="W4213" s="26">
        <f>U4213*V4213</f>
        <v/>
      </c>
      <c r="X4213" s="39">
        <f>T4213/N4213</f>
        <v/>
      </c>
      <c r="Y4213" s="41">
        <f>IF(W4213=MAXIFS(W$2:W$7201, A$2:A$7201, A4213, B$2:B$7201, B4213), "OPTIMAL", "")</f>
        <v/>
      </c>
    </row>
    <row r="4214" ht="20" customHeight="1">
      <c r="A4214" s="28" t="n">
        <v>-18</v>
      </c>
      <c r="B4214" s="28" t="n">
        <v>25</v>
      </c>
      <c r="C4214" s="29" t="n">
        <v>115</v>
      </c>
      <c r="D4214" s="29" t="n">
        <v>3</v>
      </c>
      <c r="E4214" s="30" t="n">
        <v>4</v>
      </c>
      <c r="F4214" s="29" t="n">
        <v>1.5</v>
      </c>
      <c r="G4214" s="28" t="n">
        <v>150</v>
      </c>
      <c r="H4214" s="30" t="inlineStr">
        <is>
          <t>ON</t>
        </is>
      </c>
      <c r="I4214" s="31" t="n">
        <v>604.2334594602274</v>
      </c>
      <c r="J4214" s="31" t="n">
        <v>4012.68388558375</v>
      </c>
      <c r="K4214" s="31" t="n">
        <v>3342.592592592593</v>
      </c>
      <c r="L4214" s="31" t="n">
        <v>150</v>
      </c>
      <c r="M4214" s="31">
        <f>I4214+J4214+K4214+L4214</f>
        <v/>
      </c>
      <c r="N4214" s="31">
        <f>M4214*'Dashboard &amp; Optimisation'!$B$18/('Dashboard &amp; Optimisation'!$B$16/3.6)</f>
        <v/>
      </c>
      <c r="O4214" s="31" t="n">
        <v>639.4607825189098</v>
      </c>
      <c r="P4214" s="32" t="n">
        <v>0.06974965978587405</v>
      </c>
      <c r="Q4214" s="33" t="n">
        <v>5.941492669983736</v>
      </c>
      <c r="R4214" s="31" t="n">
        <v>2413.014355367076</v>
      </c>
      <c r="S4214" s="31">
        <f>R4214*IF(A4214=4, 2.0, 3.0)</f>
        <v/>
      </c>
      <c r="T4214" s="29">
        <f>'Dashboard &amp; Optimisation'!$B$18*U4214</f>
        <v/>
      </c>
      <c r="U4214" s="34">
        <f>MIN(1, S4214/M4214)</f>
        <v/>
      </c>
      <c r="V4214" s="34">
        <f>N4214/(N4214+O4214)</f>
        <v/>
      </c>
      <c r="W4214" s="34">
        <f>U4214*V4214</f>
        <v/>
      </c>
      <c r="X4214" s="32">
        <f>T4214/N4214</f>
        <v/>
      </c>
      <c r="Y4214" s="35">
        <f>IF(W4214=MAXIFS(W$2:W$7201, A$2:A$7201, A4214, B$2:B$7201, B4214), "OPTIMAL", "")</f>
        <v/>
      </c>
    </row>
    <row r="4215" ht="20" customHeight="1">
      <c r="A4215" s="36" t="n">
        <v>-18</v>
      </c>
      <c r="B4215" s="36" t="n">
        <v>25</v>
      </c>
      <c r="C4215" s="37" t="n">
        <v>115</v>
      </c>
      <c r="D4215" s="37" t="n">
        <v>3</v>
      </c>
      <c r="E4215" s="6" t="n">
        <v>4</v>
      </c>
      <c r="F4215" s="37" t="n">
        <v>1.5</v>
      </c>
      <c r="G4215" s="36" t="n">
        <v>150</v>
      </c>
      <c r="H4215" s="6" t="inlineStr">
        <is>
          <t>OFF</t>
        </is>
      </c>
      <c r="I4215" s="38" t="n">
        <v>604.2334594602274</v>
      </c>
      <c r="J4215" s="38" t="n">
        <v>4012.68388558375</v>
      </c>
      <c r="K4215" s="38" t="n">
        <v>3342.592592592593</v>
      </c>
      <c r="L4215" s="38" t="n">
        <v>150</v>
      </c>
      <c r="M4215" s="38">
        <f>I4215+J4215+K4215+L4215</f>
        <v/>
      </c>
      <c r="N4215" s="38">
        <f>M4215*'Dashboard &amp; Optimisation'!$B$18/('Dashboard &amp; Optimisation'!$B$16/3.6)</f>
        <v/>
      </c>
      <c r="O4215" s="38" t="n">
        <v>639.4607825189098</v>
      </c>
      <c r="P4215" s="39" t="n">
        <v>0.2801542999281741</v>
      </c>
      <c r="Q4215" s="40" t="n">
        <v>5.941492669983736</v>
      </c>
      <c r="R4215" s="38" t="n">
        <v>600.7651154682769</v>
      </c>
      <c r="S4215" s="38">
        <f>R4215*IF(A4215=4, 2.0, 3.0)</f>
        <v/>
      </c>
      <c r="T4215" s="37">
        <f>'Dashboard &amp; Optimisation'!$B$18*U4215</f>
        <v/>
      </c>
      <c r="U4215" s="26">
        <f>MIN(1, S4215/M4215)</f>
        <v/>
      </c>
      <c r="V4215" s="26">
        <f>N4215/(N4215+O4215)</f>
        <v/>
      </c>
      <c r="W4215" s="26">
        <f>U4215*V4215</f>
        <v/>
      </c>
      <c r="X4215" s="39">
        <f>T4215/N4215</f>
        <v/>
      </c>
      <c r="Y4215" s="41">
        <f>IF(W4215=MAXIFS(W$2:W$7201, A$2:A$7201, A4215, B$2:B$7201, B4215), "OPTIMAL", "")</f>
        <v/>
      </c>
    </row>
    <row r="4216" ht="20" customHeight="1">
      <c r="A4216" s="28" t="n">
        <v>-18</v>
      </c>
      <c r="B4216" s="28" t="n">
        <v>25</v>
      </c>
      <c r="C4216" s="29" t="n">
        <v>115</v>
      </c>
      <c r="D4216" s="29" t="n">
        <v>3</v>
      </c>
      <c r="E4216" s="30" t="n">
        <v>4</v>
      </c>
      <c r="F4216" s="29" t="n">
        <v>1.5</v>
      </c>
      <c r="G4216" s="28" t="n">
        <v>200</v>
      </c>
      <c r="H4216" s="30" t="inlineStr">
        <is>
          <t>ON</t>
        </is>
      </c>
      <c r="I4216" s="31" t="n">
        <v>604.2334594602274</v>
      </c>
      <c r="J4216" s="31" t="n">
        <v>4012.68388558375</v>
      </c>
      <c r="K4216" s="31" t="n">
        <v>3342.592592592593</v>
      </c>
      <c r="L4216" s="31" t="n">
        <v>150</v>
      </c>
      <c r="M4216" s="31">
        <f>I4216+J4216+K4216+L4216</f>
        <v/>
      </c>
      <c r="N4216" s="31">
        <f>M4216*'Dashboard &amp; Optimisation'!$B$18/('Dashboard &amp; Optimisation'!$B$16/3.6)</f>
        <v/>
      </c>
      <c r="O4216" s="31" t="n">
        <v>639.4607825189098</v>
      </c>
      <c r="P4216" s="32" t="n">
        <v>0.07044163779931709</v>
      </c>
      <c r="Q4216" s="33" t="n">
        <v>5.941492669983736</v>
      </c>
      <c r="R4216" s="31" t="n">
        <v>2389.310294357118</v>
      </c>
      <c r="S4216" s="31">
        <f>R4216*IF(A4216=4, 2.0, 3.0)</f>
        <v/>
      </c>
      <c r="T4216" s="29">
        <f>'Dashboard &amp; Optimisation'!$B$18*U4216</f>
        <v/>
      </c>
      <c r="U4216" s="34">
        <f>MIN(1, S4216/M4216)</f>
        <v/>
      </c>
      <c r="V4216" s="34">
        <f>N4216/(N4216+O4216)</f>
        <v/>
      </c>
      <c r="W4216" s="34">
        <f>U4216*V4216</f>
        <v/>
      </c>
      <c r="X4216" s="32">
        <f>T4216/N4216</f>
        <v/>
      </c>
      <c r="Y4216" s="35">
        <f>IF(W4216=MAXIFS(W$2:W$7201, A$2:A$7201, A4216, B$2:B$7201, B4216), "OPTIMAL", "")</f>
        <v/>
      </c>
    </row>
    <row r="4217" ht="20" customHeight="1">
      <c r="A4217" s="36" t="n">
        <v>-18</v>
      </c>
      <c r="B4217" s="36" t="n">
        <v>25</v>
      </c>
      <c r="C4217" s="37" t="n">
        <v>115</v>
      </c>
      <c r="D4217" s="37" t="n">
        <v>3</v>
      </c>
      <c r="E4217" s="6" t="n">
        <v>4</v>
      </c>
      <c r="F4217" s="37" t="n">
        <v>1.5</v>
      </c>
      <c r="G4217" s="36" t="n">
        <v>200</v>
      </c>
      <c r="H4217" s="6" t="inlineStr">
        <is>
          <t>OFF</t>
        </is>
      </c>
      <c r="I4217" s="38" t="n">
        <v>604.2334594602274</v>
      </c>
      <c r="J4217" s="38" t="n">
        <v>4012.68388558375</v>
      </c>
      <c r="K4217" s="38" t="n">
        <v>3342.592592592593</v>
      </c>
      <c r="L4217" s="38" t="n">
        <v>150</v>
      </c>
      <c r="M4217" s="38">
        <f>I4217+J4217+K4217+L4217</f>
        <v/>
      </c>
      <c r="N4217" s="38">
        <f>M4217*'Dashboard &amp; Optimisation'!$B$18/('Dashboard &amp; Optimisation'!$B$16/3.6)</f>
        <v/>
      </c>
      <c r="O4217" s="38" t="n">
        <v>639.4607825189098</v>
      </c>
      <c r="P4217" s="39" t="n">
        <v>0.2808462779416172</v>
      </c>
      <c r="Q4217" s="40" t="n">
        <v>5.941492669983736</v>
      </c>
      <c r="R4217" s="38" t="n">
        <v>599.2848884408991</v>
      </c>
      <c r="S4217" s="38">
        <f>R4217*IF(A4217=4, 2.0, 3.0)</f>
        <v/>
      </c>
      <c r="T4217" s="37">
        <f>'Dashboard &amp; Optimisation'!$B$18*U4217</f>
        <v/>
      </c>
      <c r="U4217" s="26">
        <f>MIN(1, S4217/M4217)</f>
        <v/>
      </c>
      <c r="V4217" s="26">
        <f>N4217/(N4217+O4217)</f>
        <v/>
      </c>
      <c r="W4217" s="26">
        <f>U4217*V4217</f>
        <v/>
      </c>
      <c r="X4217" s="39">
        <f>T4217/N4217</f>
        <v/>
      </c>
      <c r="Y4217" s="41">
        <f>IF(W4217=MAXIFS(W$2:W$7201, A$2:A$7201, A4217, B$2:B$7201, B4217), "OPTIMAL", "")</f>
        <v/>
      </c>
    </row>
    <row r="4218" ht="20" customHeight="1">
      <c r="A4218" s="28" t="n">
        <v>-18</v>
      </c>
      <c r="B4218" s="28" t="n">
        <v>25</v>
      </c>
      <c r="C4218" s="29" t="n">
        <v>115</v>
      </c>
      <c r="D4218" s="29" t="n">
        <v>3</v>
      </c>
      <c r="E4218" s="30" t="n">
        <v>4</v>
      </c>
      <c r="F4218" s="29" t="n">
        <v>2</v>
      </c>
      <c r="G4218" s="28" t="n">
        <v>50</v>
      </c>
      <c r="H4218" s="30" t="inlineStr">
        <is>
          <t>ON</t>
        </is>
      </c>
      <c r="I4218" s="31" t="n">
        <v>604.2334594602274</v>
      </c>
      <c r="J4218" s="31" t="n">
        <v>4012.68388558375</v>
      </c>
      <c r="K4218" s="31" t="n">
        <v>3342.592592592593</v>
      </c>
      <c r="L4218" s="31" t="n">
        <v>150</v>
      </c>
      <c r="M4218" s="31">
        <f>I4218+J4218+K4218+L4218</f>
        <v/>
      </c>
      <c r="N4218" s="31">
        <f>M4218*'Dashboard &amp; Optimisation'!$B$18/('Dashboard &amp; Optimisation'!$B$16/3.6)</f>
        <v/>
      </c>
      <c r="O4218" s="31" t="n">
        <v>699.4445772591181</v>
      </c>
      <c r="P4218" s="32" t="n">
        <v>0.065263742477724</v>
      </c>
      <c r="Q4218" s="33" t="n">
        <v>7.855323559978315</v>
      </c>
      <c r="R4218" s="31" t="n">
        <v>2603.908467458226</v>
      </c>
      <c r="S4218" s="31">
        <f>R4218*IF(A4218=4, 2.0, 3.0)</f>
        <v/>
      </c>
      <c r="T4218" s="29">
        <f>'Dashboard &amp; Optimisation'!$B$18*U4218</f>
        <v/>
      </c>
      <c r="U4218" s="34">
        <f>MIN(1, S4218/M4218)</f>
        <v/>
      </c>
      <c r="V4218" s="34">
        <f>N4218/(N4218+O4218)</f>
        <v/>
      </c>
      <c r="W4218" s="34">
        <f>U4218*V4218</f>
        <v/>
      </c>
      <c r="X4218" s="32">
        <f>T4218/N4218</f>
        <v/>
      </c>
      <c r="Y4218" s="35">
        <f>IF(W4218=MAXIFS(W$2:W$7201, A$2:A$7201, A4218, B$2:B$7201, B4218), "OPTIMAL", "")</f>
        <v/>
      </c>
    </row>
    <row r="4219" ht="20" customHeight="1">
      <c r="A4219" s="36" t="n">
        <v>-18</v>
      </c>
      <c r="B4219" s="36" t="n">
        <v>25</v>
      </c>
      <c r="C4219" s="37" t="n">
        <v>115</v>
      </c>
      <c r="D4219" s="37" t="n">
        <v>3</v>
      </c>
      <c r="E4219" s="6" t="n">
        <v>4</v>
      </c>
      <c r="F4219" s="37" t="n">
        <v>2</v>
      </c>
      <c r="G4219" s="36" t="n">
        <v>50</v>
      </c>
      <c r="H4219" s="6" t="inlineStr">
        <is>
          <t>OFF</t>
        </is>
      </c>
      <c r="I4219" s="38" t="n">
        <v>604.2334594602274</v>
      </c>
      <c r="J4219" s="38" t="n">
        <v>4012.68388558375</v>
      </c>
      <c r="K4219" s="38" t="n">
        <v>3342.592592592593</v>
      </c>
      <c r="L4219" s="38" t="n">
        <v>150</v>
      </c>
      <c r="M4219" s="38">
        <f>I4219+J4219+K4219+L4219</f>
        <v/>
      </c>
      <c r="N4219" s="38">
        <f>M4219*'Dashboard &amp; Optimisation'!$B$18/('Dashboard &amp; Optimisation'!$B$16/3.6)</f>
        <v/>
      </c>
      <c r="O4219" s="38" t="n">
        <v>699.4445772591181</v>
      </c>
      <c r="P4219" s="39" t="n">
        <v>0.2765558824689456</v>
      </c>
      <c r="Q4219" s="40" t="n">
        <v>7.855323559978315</v>
      </c>
      <c r="R4219" s="38" t="n">
        <v>614.4899545748815</v>
      </c>
      <c r="S4219" s="38">
        <f>R4219*IF(A4219=4, 2.0, 3.0)</f>
        <v/>
      </c>
      <c r="T4219" s="37">
        <f>'Dashboard &amp; Optimisation'!$B$18*U4219</f>
        <v/>
      </c>
      <c r="U4219" s="26">
        <f>MIN(1, S4219/M4219)</f>
        <v/>
      </c>
      <c r="V4219" s="26">
        <f>N4219/(N4219+O4219)</f>
        <v/>
      </c>
      <c r="W4219" s="26">
        <f>U4219*V4219</f>
        <v/>
      </c>
      <c r="X4219" s="39">
        <f>T4219/N4219</f>
        <v/>
      </c>
      <c r="Y4219" s="41">
        <f>IF(W4219=MAXIFS(W$2:W$7201, A$2:A$7201, A4219, B$2:B$7201, B4219), "OPTIMAL", "")</f>
        <v/>
      </c>
    </row>
    <row r="4220" ht="20" customHeight="1">
      <c r="A4220" s="28" t="n">
        <v>-18</v>
      </c>
      <c r="B4220" s="28" t="n">
        <v>25</v>
      </c>
      <c r="C4220" s="29" t="n">
        <v>115</v>
      </c>
      <c r="D4220" s="29" t="n">
        <v>3</v>
      </c>
      <c r="E4220" s="30" t="n">
        <v>4</v>
      </c>
      <c r="F4220" s="29" t="n">
        <v>2</v>
      </c>
      <c r="G4220" s="28" t="n">
        <v>100</v>
      </c>
      <c r="H4220" s="30" t="inlineStr">
        <is>
          <t>ON</t>
        </is>
      </c>
      <c r="I4220" s="31" t="n">
        <v>604.2334594602274</v>
      </c>
      <c r="J4220" s="31" t="n">
        <v>4012.68388558375</v>
      </c>
      <c r="K4220" s="31" t="n">
        <v>3342.592592592593</v>
      </c>
      <c r="L4220" s="31" t="n">
        <v>150</v>
      </c>
      <c r="M4220" s="31">
        <f>I4220+J4220+K4220+L4220</f>
        <v/>
      </c>
      <c r="N4220" s="31">
        <f>M4220*'Dashboard &amp; Optimisation'!$B$18/('Dashboard &amp; Optimisation'!$B$16/3.6)</f>
        <v/>
      </c>
      <c r="O4220" s="31" t="n">
        <v>699.4445772591181</v>
      </c>
      <c r="P4220" s="32" t="n">
        <v>0.06595572049116703</v>
      </c>
      <c r="Q4220" s="33" t="n">
        <v>7.855323559978315</v>
      </c>
      <c r="R4220" s="31" t="n">
        <v>2576.589420754149</v>
      </c>
      <c r="S4220" s="31">
        <f>R4220*IF(A4220=4, 2.0, 3.0)</f>
        <v/>
      </c>
      <c r="T4220" s="29">
        <f>'Dashboard &amp; Optimisation'!$B$18*U4220</f>
        <v/>
      </c>
      <c r="U4220" s="34">
        <f>MIN(1, S4220/M4220)</f>
        <v/>
      </c>
      <c r="V4220" s="34">
        <f>N4220/(N4220+O4220)</f>
        <v/>
      </c>
      <c r="W4220" s="34">
        <f>U4220*V4220</f>
        <v/>
      </c>
      <c r="X4220" s="32">
        <f>T4220/N4220</f>
        <v/>
      </c>
      <c r="Y4220" s="35">
        <f>IF(W4220=MAXIFS(W$2:W$7201, A$2:A$7201, A4220, B$2:B$7201, B4220), "OPTIMAL", "")</f>
        <v/>
      </c>
    </row>
    <row r="4221" ht="20" customHeight="1">
      <c r="A4221" s="36" t="n">
        <v>-18</v>
      </c>
      <c r="B4221" s="36" t="n">
        <v>25</v>
      </c>
      <c r="C4221" s="37" t="n">
        <v>115</v>
      </c>
      <c r="D4221" s="37" t="n">
        <v>3</v>
      </c>
      <c r="E4221" s="6" t="n">
        <v>4</v>
      </c>
      <c r="F4221" s="37" t="n">
        <v>2</v>
      </c>
      <c r="G4221" s="36" t="n">
        <v>100</v>
      </c>
      <c r="H4221" s="6" t="inlineStr">
        <is>
          <t>OFF</t>
        </is>
      </c>
      <c r="I4221" s="38" t="n">
        <v>604.2334594602274</v>
      </c>
      <c r="J4221" s="38" t="n">
        <v>4012.68388558375</v>
      </c>
      <c r="K4221" s="38" t="n">
        <v>3342.592592592593</v>
      </c>
      <c r="L4221" s="38" t="n">
        <v>150</v>
      </c>
      <c r="M4221" s="38">
        <f>I4221+J4221+K4221+L4221</f>
        <v/>
      </c>
      <c r="N4221" s="38">
        <f>M4221*'Dashboard &amp; Optimisation'!$B$18/('Dashboard &amp; Optimisation'!$B$16/3.6)</f>
        <v/>
      </c>
      <c r="O4221" s="38" t="n">
        <v>699.4445772591181</v>
      </c>
      <c r="P4221" s="39" t="n">
        <v>0.2772478604823886</v>
      </c>
      <c r="Q4221" s="40" t="n">
        <v>7.855323559978315</v>
      </c>
      <c r="R4221" s="38" t="n">
        <v>612.9562600053091</v>
      </c>
      <c r="S4221" s="38">
        <f>R4221*IF(A4221=4, 2.0, 3.0)</f>
        <v/>
      </c>
      <c r="T4221" s="37">
        <f>'Dashboard &amp; Optimisation'!$B$18*U4221</f>
        <v/>
      </c>
      <c r="U4221" s="26">
        <f>MIN(1, S4221/M4221)</f>
        <v/>
      </c>
      <c r="V4221" s="26">
        <f>N4221/(N4221+O4221)</f>
        <v/>
      </c>
      <c r="W4221" s="26">
        <f>U4221*V4221</f>
        <v/>
      </c>
      <c r="X4221" s="39">
        <f>T4221/N4221</f>
        <v/>
      </c>
      <c r="Y4221" s="41">
        <f>IF(W4221=MAXIFS(W$2:W$7201, A$2:A$7201, A4221, B$2:B$7201, B4221), "OPTIMAL", "")</f>
        <v/>
      </c>
    </row>
    <row r="4222" ht="20" customHeight="1">
      <c r="A4222" s="28" t="n">
        <v>-18</v>
      </c>
      <c r="B4222" s="28" t="n">
        <v>25</v>
      </c>
      <c r="C4222" s="29" t="n">
        <v>115</v>
      </c>
      <c r="D4222" s="29" t="n">
        <v>3</v>
      </c>
      <c r="E4222" s="30" t="n">
        <v>4</v>
      </c>
      <c r="F4222" s="29" t="n">
        <v>2</v>
      </c>
      <c r="G4222" s="28" t="n">
        <v>150</v>
      </c>
      <c r="H4222" s="30" t="inlineStr">
        <is>
          <t>ON</t>
        </is>
      </c>
      <c r="I4222" s="31" t="n">
        <v>604.2334594602274</v>
      </c>
      <c r="J4222" s="31" t="n">
        <v>4012.68388558375</v>
      </c>
      <c r="K4222" s="31" t="n">
        <v>3342.592592592593</v>
      </c>
      <c r="L4222" s="31" t="n">
        <v>150</v>
      </c>
      <c r="M4222" s="31">
        <f>I4222+J4222+K4222+L4222</f>
        <v/>
      </c>
      <c r="N4222" s="31">
        <f>M4222*'Dashboard &amp; Optimisation'!$B$18/('Dashboard &amp; Optimisation'!$B$16/3.6)</f>
        <v/>
      </c>
      <c r="O4222" s="31" t="n">
        <v>699.4445772591181</v>
      </c>
      <c r="P4222" s="32" t="n">
        <v>0.06664769850461005</v>
      </c>
      <c r="Q4222" s="33" t="n">
        <v>7.855323559978315</v>
      </c>
      <c r="R4222" s="31" t="n">
        <v>2549.837660845914</v>
      </c>
      <c r="S4222" s="31">
        <f>R4222*IF(A4222=4, 2.0, 3.0)</f>
        <v/>
      </c>
      <c r="T4222" s="29">
        <f>'Dashboard &amp; Optimisation'!$B$18*U4222</f>
        <v/>
      </c>
      <c r="U4222" s="34">
        <f>MIN(1, S4222/M4222)</f>
        <v/>
      </c>
      <c r="V4222" s="34">
        <f>N4222/(N4222+O4222)</f>
        <v/>
      </c>
      <c r="W4222" s="34">
        <f>U4222*V4222</f>
        <v/>
      </c>
      <c r="X4222" s="32">
        <f>T4222/N4222</f>
        <v/>
      </c>
      <c r="Y4222" s="35">
        <f>IF(W4222=MAXIFS(W$2:W$7201, A$2:A$7201, A4222, B$2:B$7201, B4222), "OPTIMAL", "")</f>
        <v/>
      </c>
    </row>
    <row r="4223" ht="20" customHeight="1">
      <c r="A4223" s="36" t="n">
        <v>-18</v>
      </c>
      <c r="B4223" s="36" t="n">
        <v>25</v>
      </c>
      <c r="C4223" s="37" t="n">
        <v>115</v>
      </c>
      <c r="D4223" s="37" t="n">
        <v>3</v>
      </c>
      <c r="E4223" s="6" t="n">
        <v>4</v>
      </c>
      <c r="F4223" s="37" t="n">
        <v>2</v>
      </c>
      <c r="G4223" s="36" t="n">
        <v>150</v>
      </c>
      <c r="H4223" s="6" t="inlineStr">
        <is>
          <t>OFF</t>
        </is>
      </c>
      <c r="I4223" s="38" t="n">
        <v>604.2334594602274</v>
      </c>
      <c r="J4223" s="38" t="n">
        <v>4012.68388558375</v>
      </c>
      <c r="K4223" s="38" t="n">
        <v>3342.592592592593</v>
      </c>
      <c r="L4223" s="38" t="n">
        <v>150</v>
      </c>
      <c r="M4223" s="38">
        <f>I4223+J4223+K4223+L4223</f>
        <v/>
      </c>
      <c r="N4223" s="38">
        <f>M4223*'Dashboard &amp; Optimisation'!$B$18/('Dashboard &amp; Optimisation'!$B$16/3.6)</f>
        <v/>
      </c>
      <c r="O4223" s="38" t="n">
        <v>699.4445772591181</v>
      </c>
      <c r="P4223" s="39" t="n">
        <v>0.2779398384958316</v>
      </c>
      <c r="Q4223" s="40" t="n">
        <v>7.855323559978315</v>
      </c>
      <c r="R4223" s="38" t="n">
        <v>611.430202217331</v>
      </c>
      <c r="S4223" s="38">
        <f>R4223*IF(A4223=4, 2.0, 3.0)</f>
        <v/>
      </c>
      <c r="T4223" s="37">
        <f>'Dashboard &amp; Optimisation'!$B$18*U4223</f>
        <v/>
      </c>
      <c r="U4223" s="26">
        <f>MIN(1, S4223/M4223)</f>
        <v/>
      </c>
      <c r="V4223" s="26">
        <f>N4223/(N4223+O4223)</f>
        <v/>
      </c>
      <c r="W4223" s="26">
        <f>U4223*V4223</f>
        <v/>
      </c>
      <c r="X4223" s="39">
        <f>T4223/N4223</f>
        <v/>
      </c>
      <c r="Y4223" s="41">
        <f>IF(W4223=MAXIFS(W$2:W$7201, A$2:A$7201, A4223, B$2:B$7201, B4223), "OPTIMAL", "")</f>
        <v/>
      </c>
    </row>
    <row r="4224" ht="20" customHeight="1">
      <c r="A4224" s="28" t="n">
        <v>-18</v>
      </c>
      <c r="B4224" s="28" t="n">
        <v>25</v>
      </c>
      <c r="C4224" s="29" t="n">
        <v>115</v>
      </c>
      <c r="D4224" s="29" t="n">
        <v>3</v>
      </c>
      <c r="E4224" s="30" t="n">
        <v>4</v>
      </c>
      <c r="F4224" s="29" t="n">
        <v>2</v>
      </c>
      <c r="G4224" s="28" t="n">
        <v>200</v>
      </c>
      <c r="H4224" s="30" t="inlineStr">
        <is>
          <t>ON</t>
        </is>
      </c>
      <c r="I4224" s="31" t="n">
        <v>604.2334594602274</v>
      </c>
      <c r="J4224" s="31" t="n">
        <v>4012.68388558375</v>
      </c>
      <c r="K4224" s="31" t="n">
        <v>3342.592592592593</v>
      </c>
      <c r="L4224" s="31" t="n">
        <v>150</v>
      </c>
      <c r="M4224" s="31">
        <f>I4224+J4224+K4224+L4224</f>
        <v/>
      </c>
      <c r="N4224" s="31">
        <f>M4224*'Dashboard &amp; Optimisation'!$B$18/('Dashboard &amp; Optimisation'!$B$16/3.6)</f>
        <v/>
      </c>
      <c r="O4224" s="31" t="n">
        <v>699.4445772591181</v>
      </c>
      <c r="P4224" s="32" t="n">
        <v>0.06733967651805307</v>
      </c>
      <c r="Q4224" s="33" t="n">
        <v>7.855323559978315</v>
      </c>
      <c r="R4224" s="31" t="n">
        <v>2523.635699529968</v>
      </c>
      <c r="S4224" s="31">
        <f>R4224*IF(A4224=4, 2.0, 3.0)</f>
        <v/>
      </c>
      <c r="T4224" s="29">
        <f>'Dashboard &amp; Optimisation'!$B$18*U4224</f>
        <v/>
      </c>
      <c r="U4224" s="34">
        <f>MIN(1, S4224/M4224)</f>
        <v/>
      </c>
      <c r="V4224" s="34">
        <f>N4224/(N4224+O4224)</f>
        <v/>
      </c>
      <c r="W4224" s="34">
        <f>U4224*V4224</f>
        <v/>
      </c>
      <c r="X4224" s="32">
        <f>T4224/N4224</f>
        <v/>
      </c>
      <c r="Y4224" s="35">
        <f>IF(W4224=MAXIFS(W$2:W$7201, A$2:A$7201, A4224, B$2:B$7201, B4224), "OPTIMAL", "")</f>
        <v/>
      </c>
    </row>
    <row r="4225" ht="20" customHeight="1">
      <c r="A4225" s="36" t="n">
        <v>-18</v>
      </c>
      <c r="B4225" s="36" t="n">
        <v>25</v>
      </c>
      <c r="C4225" s="37" t="n">
        <v>115</v>
      </c>
      <c r="D4225" s="37" t="n">
        <v>3</v>
      </c>
      <c r="E4225" s="6" t="n">
        <v>4</v>
      </c>
      <c r="F4225" s="37" t="n">
        <v>2</v>
      </c>
      <c r="G4225" s="36" t="n">
        <v>200</v>
      </c>
      <c r="H4225" s="6" t="inlineStr">
        <is>
          <t>OFF</t>
        </is>
      </c>
      <c r="I4225" s="38" t="n">
        <v>604.2334594602274</v>
      </c>
      <c r="J4225" s="38" t="n">
        <v>4012.68388558375</v>
      </c>
      <c r="K4225" s="38" t="n">
        <v>3342.592592592593</v>
      </c>
      <c r="L4225" s="38" t="n">
        <v>150</v>
      </c>
      <c r="M4225" s="38">
        <f>I4225+J4225+K4225+L4225</f>
        <v/>
      </c>
      <c r="N4225" s="38">
        <f>M4225*'Dashboard &amp; Optimisation'!$B$18/('Dashboard &amp; Optimisation'!$B$16/3.6)</f>
        <v/>
      </c>
      <c r="O4225" s="38" t="n">
        <v>699.4445772591181</v>
      </c>
      <c r="P4225" s="39" t="n">
        <v>0.2786318165092747</v>
      </c>
      <c r="Q4225" s="40" t="n">
        <v>7.855323559978315</v>
      </c>
      <c r="R4225" s="38" t="n">
        <v>609.9117243134433</v>
      </c>
      <c r="S4225" s="38">
        <f>R4225*IF(A4225=4, 2.0, 3.0)</f>
        <v/>
      </c>
      <c r="T4225" s="37">
        <f>'Dashboard &amp; Optimisation'!$B$18*U4225</f>
        <v/>
      </c>
      <c r="U4225" s="26">
        <f>MIN(1, S4225/M4225)</f>
        <v/>
      </c>
      <c r="V4225" s="26">
        <f>N4225/(N4225+O4225)</f>
        <v/>
      </c>
      <c r="W4225" s="26">
        <f>U4225*V4225</f>
        <v/>
      </c>
      <c r="X4225" s="39">
        <f>T4225/N4225</f>
        <v/>
      </c>
      <c r="Y4225" s="41">
        <f>IF(W4225=MAXIFS(W$2:W$7201, A$2:A$7201, A4225, B$2:B$7201, B4225), "OPTIMAL", "")</f>
        <v/>
      </c>
    </row>
    <row r="4226" ht="20" customHeight="1">
      <c r="A4226" s="28" t="n">
        <v>-18</v>
      </c>
      <c r="B4226" s="28" t="n">
        <v>25</v>
      </c>
      <c r="C4226" s="29" t="n">
        <v>115</v>
      </c>
      <c r="D4226" s="29" t="n">
        <v>3</v>
      </c>
      <c r="E4226" s="30" t="n">
        <v>8</v>
      </c>
      <c r="F4226" s="29" t="n">
        <v>1.5</v>
      </c>
      <c r="G4226" s="28" t="n">
        <v>50</v>
      </c>
      <c r="H4226" s="30" t="inlineStr">
        <is>
          <t>ON</t>
        </is>
      </c>
      <c r="I4226" s="31" t="n">
        <v>604.2334594602274</v>
      </c>
      <c r="J4226" s="31" t="n">
        <v>4012.68388558375</v>
      </c>
      <c r="K4226" s="31" t="n">
        <v>3342.592592592593</v>
      </c>
      <c r="L4226" s="31" t="n">
        <v>150</v>
      </c>
      <c r="M4226" s="31">
        <f>I4226+J4226+K4226+L4226</f>
        <v/>
      </c>
      <c r="N4226" s="31">
        <f>M4226*'Dashboard &amp; Optimisation'!$B$18/('Dashboard &amp; Optimisation'!$B$16/3.6)</f>
        <v/>
      </c>
      <c r="O4226" s="31" t="n">
        <v>822.9751900815246</v>
      </c>
      <c r="P4226" s="32" t="n">
        <v>0.05168536641292153</v>
      </c>
      <c r="Q4226" s="33" t="n">
        <v>11.68298533996747</v>
      </c>
      <c r="R4226" s="31" t="n">
        <v>3353.088861920022</v>
      </c>
      <c r="S4226" s="31">
        <f>R4226*IF(A4226=4, 2.0, 3.0)</f>
        <v/>
      </c>
      <c r="T4226" s="29">
        <f>'Dashboard &amp; Optimisation'!$B$18*U4226</f>
        <v/>
      </c>
      <c r="U4226" s="34">
        <f>MIN(1, S4226/M4226)</f>
        <v/>
      </c>
      <c r="V4226" s="34">
        <f>N4226/(N4226+O4226)</f>
        <v/>
      </c>
      <c r="W4226" s="34">
        <f>U4226*V4226</f>
        <v/>
      </c>
      <c r="X4226" s="32">
        <f>T4226/N4226</f>
        <v/>
      </c>
      <c r="Y4226" s="35">
        <f>IF(W4226=MAXIFS(W$2:W$7201, A$2:A$7201, A4226, B$2:B$7201, B4226), "OPTIMAL", "")</f>
        <v/>
      </c>
    </row>
    <row r="4227" ht="20" customHeight="1">
      <c r="A4227" s="36" t="n">
        <v>-18</v>
      </c>
      <c r="B4227" s="36" t="n">
        <v>25</v>
      </c>
      <c r="C4227" s="37" t="n">
        <v>115</v>
      </c>
      <c r="D4227" s="37" t="n">
        <v>3</v>
      </c>
      <c r="E4227" s="6" t="n">
        <v>8</v>
      </c>
      <c r="F4227" s="37" t="n">
        <v>1.5</v>
      </c>
      <c r="G4227" s="36" t="n">
        <v>50</v>
      </c>
      <c r="H4227" s="6" t="inlineStr">
        <is>
          <t>OFF</t>
        </is>
      </c>
      <c r="I4227" s="38" t="n">
        <v>604.2334594602274</v>
      </c>
      <c r="J4227" s="38" t="n">
        <v>4012.68388558375</v>
      </c>
      <c r="K4227" s="38" t="n">
        <v>3342.592592592593</v>
      </c>
      <c r="L4227" s="38" t="n">
        <v>150</v>
      </c>
      <c r="M4227" s="38">
        <f>I4227+J4227+K4227+L4227</f>
        <v/>
      </c>
      <c r="N4227" s="38">
        <f>M4227*'Dashboard &amp; Optimisation'!$B$18/('Dashboard &amp; Optimisation'!$B$16/3.6)</f>
        <v/>
      </c>
      <c r="O4227" s="38" t="n">
        <v>822.9751900815246</v>
      </c>
      <c r="P4227" s="39" t="n">
        <v>0.2213871666539013</v>
      </c>
      <c r="Q4227" s="40" t="n">
        <v>11.68298533996747</v>
      </c>
      <c r="R4227" s="38" t="n">
        <v>782.8169494320972</v>
      </c>
      <c r="S4227" s="38">
        <f>R4227*IF(A4227=4, 2.0, 3.0)</f>
        <v/>
      </c>
      <c r="T4227" s="37">
        <f>'Dashboard &amp; Optimisation'!$B$18*U4227</f>
        <v/>
      </c>
      <c r="U4227" s="26">
        <f>MIN(1, S4227/M4227)</f>
        <v/>
      </c>
      <c r="V4227" s="26">
        <f>N4227/(N4227+O4227)</f>
        <v/>
      </c>
      <c r="W4227" s="26">
        <f>U4227*V4227</f>
        <v/>
      </c>
      <c r="X4227" s="39">
        <f>T4227/N4227</f>
        <v/>
      </c>
      <c r="Y4227" s="41">
        <f>IF(W4227=MAXIFS(W$2:W$7201, A$2:A$7201, A4227, B$2:B$7201, B4227), "OPTIMAL", "")</f>
        <v/>
      </c>
    </row>
    <row r="4228" ht="20" customHeight="1">
      <c r="A4228" s="28" t="n">
        <v>-18</v>
      </c>
      <c r="B4228" s="28" t="n">
        <v>25</v>
      </c>
      <c r="C4228" s="29" t="n">
        <v>115</v>
      </c>
      <c r="D4228" s="29" t="n">
        <v>3</v>
      </c>
      <c r="E4228" s="30" t="n">
        <v>8</v>
      </c>
      <c r="F4228" s="29" t="n">
        <v>1.5</v>
      </c>
      <c r="G4228" s="28" t="n">
        <v>100</v>
      </c>
      <c r="H4228" s="30" t="inlineStr">
        <is>
          <t>ON</t>
        </is>
      </c>
      <c r="I4228" s="31" t="n">
        <v>604.2334594602274</v>
      </c>
      <c r="J4228" s="31" t="n">
        <v>4012.68388558375</v>
      </c>
      <c r="K4228" s="31" t="n">
        <v>3342.592592592593</v>
      </c>
      <c r="L4228" s="31" t="n">
        <v>150</v>
      </c>
      <c r="M4228" s="31">
        <f>I4228+J4228+K4228+L4228</f>
        <v/>
      </c>
      <c r="N4228" s="31">
        <f>M4228*'Dashboard &amp; Optimisation'!$B$18/('Dashboard &amp; Optimisation'!$B$16/3.6)</f>
        <v/>
      </c>
      <c r="O4228" s="31" t="n">
        <v>822.9751900815246</v>
      </c>
      <c r="P4228" s="32" t="n">
        <v>0.05237734442636455</v>
      </c>
      <c r="Q4228" s="33" t="n">
        <v>11.68298533996747</v>
      </c>
      <c r="R4228" s="31" t="n">
        <v>3308.789865951806</v>
      </c>
      <c r="S4228" s="31">
        <f>R4228*IF(A4228=4, 2.0, 3.0)</f>
        <v/>
      </c>
      <c r="T4228" s="29">
        <f>'Dashboard &amp; Optimisation'!$B$18*U4228</f>
        <v/>
      </c>
      <c r="U4228" s="34">
        <f>MIN(1, S4228/M4228)</f>
        <v/>
      </c>
      <c r="V4228" s="34">
        <f>N4228/(N4228+O4228)</f>
        <v/>
      </c>
      <c r="W4228" s="34">
        <f>U4228*V4228</f>
        <v/>
      </c>
      <c r="X4228" s="32">
        <f>T4228/N4228</f>
        <v/>
      </c>
      <c r="Y4228" s="35">
        <f>IF(W4228=MAXIFS(W$2:W$7201, A$2:A$7201, A4228, B$2:B$7201, B4228), "OPTIMAL", "")</f>
        <v/>
      </c>
    </row>
    <row r="4229" ht="20" customHeight="1">
      <c r="A4229" s="36" t="n">
        <v>-18</v>
      </c>
      <c r="B4229" s="36" t="n">
        <v>25</v>
      </c>
      <c r="C4229" s="37" t="n">
        <v>115</v>
      </c>
      <c r="D4229" s="37" t="n">
        <v>3</v>
      </c>
      <c r="E4229" s="6" t="n">
        <v>8</v>
      </c>
      <c r="F4229" s="37" t="n">
        <v>1.5</v>
      </c>
      <c r="G4229" s="36" t="n">
        <v>100</v>
      </c>
      <c r="H4229" s="6" t="inlineStr">
        <is>
          <t>OFF</t>
        </is>
      </c>
      <c r="I4229" s="38" t="n">
        <v>604.2334594602274</v>
      </c>
      <c r="J4229" s="38" t="n">
        <v>4012.68388558375</v>
      </c>
      <c r="K4229" s="38" t="n">
        <v>3342.592592592593</v>
      </c>
      <c r="L4229" s="38" t="n">
        <v>150</v>
      </c>
      <c r="M4229" s="38">
        <f>I4229+J4229+K4229+L4229</f>
        <v/>
      </c>
      <c r="N4229" s="38">
        <f>M4229*'Dashboard &amp; Optimisation'!$B$18/('Dashboard &amp; Optimisation'!$B$16/3.6)</f>
        <v/>
      </c>
      <c r="O4229" s="38" t="n">
        <v>822.9751900815246</v>
      </c>
      <c r="P4229" s="39" t="n">
        <v>0.2220791446673444</v>
      </c>
      <c r="Q4229" s="40" t="n">
        <v>11.68298533996747</v>
      </c>
      <c r="R4229" s="38" t="n">
        <v>780.3777644362754</v>
      </c>
      <c r="S4229" s="38">
        <f>R4229*IF(A4229=4, 2.0, 3.0)</f>
        <v/>
      </c>
      <c r="T4229" s="37">
        <f>'Dashboard &amp; Optimisation'!$B$18*U4229</f>
        <v/>
      </c>
      <c r="U4229" s="26">
        <f>MIN(1, S4229/M4229)</f>
        <v/>
      </c>
      <c r="V4229" s="26">
        <f>N4229/(N4229+O4229)</f>
        <v/>
      </c>
      <c r="W4229" s="26">
        <f>U4229*V4229</f>
        <v/>
      </c>
      <c r="X4229" s="39">
        <f>T4229/N4229</f>
        <v/>
      </c>
      <c r="Y4229" s="41">
        <f>IF(W4229=MAXIFS(W$2:W$7201, A$2:A$7201, A4229, B$2:B$7201, B4229), "OPTIMAL", "")</f>
        <v/>
      </c>
    </row>
    <row r="4230" ht="20" customHeight="1">
      <c r="A4230" s="28" t="n">
        <v>-18</v>
      </c>
      <c r="B4230" s="28" t="n">
        <v>25</v>
      </c>
      <c r="C4230" s="29" t="n">
        <v>115</v>
      </c>
      <c r="D4230" s="29" t="n">
        <v>3</v>
      </c>
      <c r="E4230" s="30" t="n">
        <v>8</v>
      </c>
      <c r="F4230" s="29" t="n">
        <v>1.5</v>
      </c>
      <c r="G4230" s="28" t="n">
        <v>150</v>
      </c>
      <c r="H4230" s="30" t="inlineStr">
        <is>
          <t>ON</t>
        </is>
      </c>
      <c r="I4230" s="31" t="n">
        <v>604.2334594602274</v>
      </c>
      <c r="J4230" s="31" t="n">
        <v>4012.68388558375</v>
      </c>
      <c r="K4230" s="31" t="n">
        <v>3342.592592592593</v>
      </c>
      <c r="L4230" s="31" t="n">
        <v>150</v>
      </c>
      <c r="M4230" s="31">
        <f>I4230+J4230+K4230+L4230</f>
        <v/>
      </c>
      <c r="N4230" s="31">
        <f>M4230*'Dashboard &amp; Optimisation'!$B$18/('Dashboard &amp; Optimisation'!$B$16/3.6)</f>
        <v/>
      </c>
      <c r="O4230" s="31" t="n">
        <v>822.9751900815246</v>
      </c>
      <c r="P4230" s="32" t="n">
        <v>0.05306932243980757</v>
      </c>
      <c r="Q4230" s="33" t="n">
        <v>11.68298533996747</v>
      </c>
      <c r="R4230" s="31" t="n">
        <v>3265.646111084036</v>
      </c>
      <c r="S4230" s="31">
        <f>R4230*IF(A4230=4, 2.0, 3.0)</f>
        <v/>
      </c>
      <c r="T4230" s="29">
        <f>'Dashboard &amp; Optimisation'!$B$18*U4230</f>
        <v/>
      </c>
      <c r="U4230" s="34">
        <f>MIN(1, S4230/M4230)</f>
        <v/>
      </c>
      <c r="V4230" s="34">
        <f>N4230/(N4230+O4230)</f>
        <v/>
      </c>
      <c r="W4230" s="34">
        <f>U4230*V4230</f>
        <v/>
      </c>
      <c r="X4230" s="32">
        <f>T4230/N4230</f>
        <v/>
      </c>
      <c r="Y4230" s="35">
        <f>IF(W4230=MAXIFS(W$2:W$7201, A$2:A$7201, A4230, B$2:B$7201, B4230), "OPTIMAL", "")</f>
        <v/>
      </c>
    </row>
    <row r="4231" ht="20" customHeight="1">
      <c r="A4231" s="36" t="n">
        <v>-18</v>
      </c>
      <c r="B4231" s="36" t="n">
        <v>25</v>
      </c>
      <c r="C4231" s="37" t="n">
        <v>115</v>
      </c>
      <c r="D4231" s="37" t="n">
        <v>3</v>
      </c>
      <c r="E4231" s="6" t="n">
        <v>8</v>
      </c>
      <c r="F4231" s="37" t="n">
        <v>1.5</v>
      </c>
      <c r="G4231" s="36" t="n">
        <v>150</v>
      </c>
      <c r="H4231" s="6" t="inlineStr">
        <is>
          <t>OFF</t>
        </is>
      </c>
      <c r="I4231" s="38" t="n">
        <v>604.2334594602274</v>
      </c>
      <c r="J4231" s="38" t="n">
        <v>4012.68388558375</v>
      </c>
      <c r="K4231" s="38" t="n">
        <v>3342.592592592593</v>
      </c>
      <c r="L4231" s="38" t="n">
        <v>150</v>
      </c>
      <c r="M4231" s="38">
        <f>I4231+J4231+K4231+L4231</f>
        <v/>
      </c>
      <c r="N4231" s="38">
        <f>M4231*'Dashboard &amp; Optimisation'!$B$18/('Dashboard &amp; Optimisation'!$B$16/3.6)</f>
        <v/>
      </c>
      <c r="O4231" s="38" t="n">
        <v>822.9751900815246</v>
      </c>
      <c r="P4231" s="39" t="n">
        <v>0.2227711226807874</v>
      </c>
      <c r="Q4231" s="40" t="n">
        <v>11.68298533996747</v>
      </c>
      <c r="R4231" s="38" t="n">
        <v>777.9537327724249</v>
      </c>
      <c r="S4231" s="38">
        <f>R4231*IF(A4231=4, 2.0, 3.0)</f>
        <v/>
      </c>
      <c r="T4231" s="37">
        <f>'Dashboard &amp; Optimisation'!$B$18*U4231</f>
        <v/>
      </c>
      <c r="U4231" s="26">
        <f>MIN(1, S4231/M4231)</f>
        <v/>
      </c>
      <c r="V4231" s="26">
        <f>N4231/(N4231+O4231)</f>
        <v/>
      </c>
      <c r="W4231" s="26">
        <f>U4231*V4231</f>
        <v/>
      </c>
      <c r="X4231" s="39">
        <f>T4231/N4231</f>
        <v/>
      </c>
      <c r="Y4231" s="41">
        <f>IF(W4231=MAXIFS(W$2:W$7201, A$2:A$7201, A4231, B$2:B$7201, B4231), "OPTIMAL", "")</f>
        <v/>
      </c>
    </row>
    <row r="4232" ht="20" customHeight="1">
      <c r="A4232" s="28" t="n">
        <v>-18</v>
      </c>
      <c r="B4232" s="28" t="n">
        <v>25</v>
      </c>
      <c r="C4232" s="29" t="n">
        <v>115</v>
      </c>
      <c r="D4232" s="29" t="n">
        <v>3</v>
      </c>
      <c r="E4232" s="30" t="n">
        <v>8</v>
      </c>
      <c r="F4232" s="29" t="n">
        <v>1.5</v>
      </c>
      <c r="G4232" s="28" t="n">
        <v>200</v>
      </c>
      <c r="H4232" s="30" t="inlineStr">
        <is>
          <t>ON</t>
        </is>
      </c>
      <c r="I4232" s="31" t="n">
        <v>604.2334594602274</v>
      </c>
      <c r="J4232" s="31" t="n">
        <v>4012.68388558375</v>
      </c>
      <c r="K4232" s="31" t="n">
        <v>3342.592592592593</v>
      </c>
      <c r="L4232" s="31" t="n">
        <v>150</v>
      </c>
      <c r="M4232" s="31">
        <f>I4232+J4232+K4232+L4232</f>
        <v/>
      </c>
      <c r="N4232" s="31">
        <f>M4232*'Dashboard &amp; Optimisation'!$B$18/('Dashboard &amp; Optimisation'!$B$16/3.6)</f>
        <v/>
      </c>
      <c r="O4232" s="31" t="n">
        <v>822.9751900815246</v>
      </c>
      <c r="P4232" s="32" t="n">
        <v>0.05376130045325059</v>
      </c>
      <c r="Q4232" s="33" t="n">
        <v>11.68298533996747</v>
      </c>
      <c r="R4232" s="31" t="n">
        <v>3223.612988940332</v>
      </c>
      <c r="S4232" s="31">
        <f>R4232*IF(A4232=4, 2.0, 3.0)</f>
        <v/>
      </c>
      <c r="T4232" s="29">
        <f>'Dashboard &amp; Optimisation'!$B$18*U4232</f>
        <v/>
      </c>
      <c r="U4232" s="34">
        <f>MIN(1, S4232/M4232)</f>
        <v/>
      </c>
      <c r="V4232" s="34">
        <f>N4232/(N4232+O4232)</f>
        <v/>
      </c>
      <c r="W4232" s="34">
        <f>U4232*V4232</f>
        <v/>
      </c>
      <c r="X4232" s="32">
        <f>T4232/N4232</f>
        <v/>
      </c>
      <c r="Y4232" s="35">
        <f>IF(W4232=MAXIFS(W$2:W$7201, A$2:A$7201, A4232, B$2:B$7201, B4232), "OPTIMAL", "")</f>
        <v/>
      </c>
    </row>
    <row r="4233" ht="20" customHeight="1">
      <c r="A4233" s="36" t="n">
        <v>-18</v>
      </c>
      <c r="B4233" s="36" t="n">
        <v>25</v>
      </c>
      <c r="C4233" s="37" t="n">
        <v>115</v>
      </c>
      <c r="D4233" s="37" t="n">
        <v>3</v>
      </c>
      <c r="E4233" s="6" t="n">
        <v>8</v>
      </c>
      <c r="F4233" s="37" t="n">
        <v>1.5</v>
      </c>
      <c r="G4233" s="36" t="n">
        <v>200</v>
      </c>
      <c r="H4233" s="6" t="inlineStr">
        <is>
          <t>OFF</t>
        </is>
      </c>
      <c r="I4233" s="38" t="n">
        <v>604.2334594602274</v>
      </c>
      <c r="J4233" s="38" t="n">
        <v>4012.68388558375</v>
      </c>
      <c r="K4233" s="38" t="n">
        <v>3342.592592592593</v>
      </c>
      <c r="L4233" s="38" t="n">
        <v>150</v>
      </c>
      <c r="M4233" s="38">
        <f>I4233+J4233+K4233+L4233</f>
        <v/>
      </c>
      <c r="N4233" s="38">
        <f>M4233*'Dashboard &amp; Optimisation'!$B$18/('Dashboard &amp; Optimisation'!$B$16/3.6)</f>
        <v/>
      </c>
      <c r="O4233" s="38" t="n">
        <v>822.9751900815246</v>
      </c>
      <c r="P4233" s="39" t="n">
        <v>0.2234631006942304</v>
      </c>
      <c r="Q4233" s="40" t="n">
        <v>11.68298533996747</v>
      </c>
      <c r="R4233" s="38" t="n">
        <v>775.5447136686802</v>
      </c>
      <c r="S4233" s="38">
        <f>R4233*IF(A4233=4, 2.0, 3.0)</f>
        <v/>
      </c>
      <c r="T4233" s="37">
        <f>'Dashboard &amp; Optimisation'!$B$18*U4233</f>
        <v/>
      </c>
      <c r="U4233" s="26">
        <f>MIN(1, S4233/M4233)</f>
        <v/>
      </c>
      <c r="V4233" s="26">
        <f>N4233/(N4233+O4233)</f>
        <v/>
      </c>
      <c r="W4233" s="26">
        <f>U4233*V4233</f>
        <v/>
      </c>
      <c r="X4233" s="39">
        <f>T4233/N4233</f>
        <v/>
      </c>
      <c r="Y4233" s="41">
        <f>IF(W4233=MAXIFS(W$2:W$7201, A$2:A$7201, A4233, B$2:B$7201, B4233), "OPTIMAL", "")</f>
        <v/>
      </c>
    </row>
    <row r="4234" ht="20" customHeight="1">
      <c r="A4234" s="28" t="n">
        <v>-18</v>
      </c>
      <c r="B4234" s="28" t="n">
        <v>25</v>
      </c>
      <c r="C4234" s="29" t="n">
        <v>115</v>
      </c>
      <c r="D4234" s="29" t="n">
        <v>3</v>
      </c>
      <c r="E4234" s="30" t="n">
        <v>8</v>
      </c>
      <c r="F4234" s="29" t="n">
        <v>2</v>
      </c>
      <c r="G4234" s="28" t="n">
        <v>50</v>
      </c>
      <c r="H4234" s="30" t="inlineStr">
        <is>
          <t>ON</t>
        </is>
      </c>
      <c r="I4234" s="31" t="n">
        <v>604.2334594602274</v>
      </c>
      <c r="J4234" s="31" t="n">
        <v>4012.68388558375</v>
      </c>
      <c r="K4234" s="31" t="n">
        <v>3342.592592592593</v>
      </c>
      <c r="L4234" s="31" t="n">
        <v>150</v>
      </c>
      <c r="M4234" s="31">
        <f>I4234+J4234+K4234+L4234</f>
        <v/>
      </c>
      <c r="N4234" s="31">
        <f>M4234*'Dashboard &amp; Optimisation'!$B$18/('Dashboard &amp; Optimisation'!$B$16/3.6)</f>
        <v/>
      </c>
      <c r="O4234" s="31" t="n">
        <v>951.4964094807375</v>
      </c>
      <c r="P4234" s="32" t="n">
        <v>0.05021580317976433</v>
      </c>
      <c r="Q4234" s="33" t="n">
        <v>15.51064711995663</v>
      </c>
      <c r="R4234" s="31" t="n">
        <v>3520.931016347033</v>
      </c>
      <c r="S4234" s="31">
        <f>R4234*IF(A4234=4, 2.0, 3.0)</f>
        <v/>
      </c>
      <c r="T4234" s="29">
        <f>'Dashboard &amp; Optimisation'!$B$18*U4234</f>
        <v/>
      </c>
      <c r="U4234" s="34">
        <f>MIN(1, S4234/M4234)</f>
        <v/>
      </c>
      <c r="V4234" s="34">
        <f>N4234/(N4234+O4234)</f>
        <v/>
      </c>
      <c r="W4234" s="34">
        <f>U4234*V4234</f>
        <v/>
      </c>
      <c r="X4234" s="32">
        <f>T4234/N4234</f>
        <v/>
      </c>
      <c r="Y4234" s="35">
        <f>IF(W4234=MAXIFS(W$2:W$7201, A$2:A$7201, A4234, B$2:B$7201, B4234), "OPTIMAL", "")</f>
        <v/>
      </c>
    </row>
    <row r="4235" ht="20" customHeight="1">
      <c r="A4235" s="36" t="n">
        <v>-18</v>
      </c>
      <c r="B4235" s="36" t="n">
        <v>25</v>
      </c>
      <c r="C4235" s="37" t="n">
        <v>115</v>
      </c>
      <c r="D4235" s="37" t="n">
        <v>3</v>
      </c>
      <c r="E4235" s="6" t="n">
        <v>8</v>
      </c>
      <c r="F4235" s="37" t="n">
        <v>2</v>
      </c>
      <c r="G4235" s="36" t="n">
        <v>50</v>
      </c>
      <c r="H4235" s="6" t="inlineStr">
        <is>
          <t>OFF</t>
        </is>
      </c>
      <c r="I4235" s="38" t="n">
        <v>604.2334594602274</v>
      </c>
      <c r="J4235" s="38" t="n">
        <v>4012.68388558375</v>
      </c>
      <c r="K4235" s="38" t="n">
        <v>3342.592592592593</v>
      </c>
      <c r="L4235" s="38" t="n">
        <v>150</v>
      </c>
      <c r="M4235" s="38">
        <f>I4235+J4235+K4235+L4235</f>
        <v/>
      </c>
      <c r="N4235" s="38">
        <f>M4235*'Dashboard &amp; Optimisation'!$B$18/('Dashboard &amp; Optimisation'!$B$16/3.6)</f>
        <v/>
      </c>
      <c r="O4235" s="38" t="n">
        <v>951.4964094807375</v>
      </c>
      <c r="P4235" s="39" t="n">
        <v>0.2210756117951695</v>
      </c>
      <c r="Q4235" s="40" t="n">
        <v>15.51064711995663</v>
      </c>
      <c r="R4235" s="38" t="n">
        <v>799.7552398055758</v>
      </c>
      <c r="S4235" s="38">
        <f>R4235*IF(A4235=4, 2.0, 3.0)</f>
        <v/>
      </c>
      <c r="T4235" s="37">
        <f>'Dashboard &amp; Optimisation'!$B$18*U4235</f>
        <v/>
      </c>
      <c r="U4235" s="26">
        <f>MIN(1, S4235/M4235)</f>
        <v/>
      </c>
      <c r="V4235" s="26">
        <f>N4235/(N4235+O4235)</f>
        <v/>
      </c>
      <c r="W4235" s="26">
        <f>U4235*V4235</f>
        <v/>
      </c>
      <c r="X4235" s="39">
        <f>T4235/N4235</f>
        <v/>
      </c>
      <c r="Y4235" s="41">
        <f>IF(W4235=MAXIFS(W$2:W$7201, A$2:A$7201, A4235, B$2:B$7201, B4235), "OPTIMAL", "")</f>
        <v/>
      </c>
    </row>
    <row r="4236" ht="20" customHeight="1">
      <c r="A4236" s="28" t="n">
        <v>-18</v>
      </c>
      <c r="B4236" s="28" t="n">
        <v>25</v>
      </c>
      <c r="C4236" s="29" t="n">
        <v>115</v>
      </c>
      <c r="D4236" s="29" t="n">
        <v>3</v>
      </c>
      <c r="E4236" s="30" t="n">
        <v>8</v>
      </c>
      <c r="F4236" s="29" t="n">
        <v>2</v>
      </c>
      <c r="G4236" s="28" t="n">
        <v>100</v>
      </c>
      <c r="H4236" s="30" t="inlineStr">
        <is>
          <t>ON</t>
        </is>
      </c>
      <c r="I4236" s="31" t="n">
        <v>604.2334594602274</v>
      </c>
      <c r="J4236" s="31" t="n">
        <v>4012.68388558375</v>
      </c>
      <c r="K4236" s="31" t="n">
        <v>3342.592592592593</v>
      </c>
      <c r="L4236" s="31" t="n">
        <v>150</v>
      </c>
      <c r="M4236" s="31">
        <f>I4236+J4236+K4236+L4236</f>
        <v/>
      </c>
      <c r="N4236" s="31">
        <f>M4236*'Dashboard &amp; Optimisation'!$B$18/('Dashboard &amp; Optimisation'!$B$16/3.6)</f>
        <v/>
      </c>
      <c r="O4236" s="31" t="n">
        <v>951.4964094807375</v>
      </c>
      <c r="P4236" s="32" t="n">
        <v>0.05090778119320737</v>
      </c>
      <c r="Q4236" s="33" t="n">
        <v>15.51064711995663</v>
      </c>
      <c r="R4236" s="31" t="n">
        <v>3473.07179339416</v>
      </c>
      <c r="S4236" s="31">
        <f>R4236*IF(A4236=4, 2.0, 3.0)</f>
        <v/>
      </c>
      <c r="T4236" s="29">
        <f>'Dashboard &amp; Optimisation'!$B$18*U4236</f>
        <v/>
      </c>
      <c r="U4236" s="34">
        <f>MIN(1, S4236/M4236)</f>
        <v/>
      </c>
      <c r="V4236" s="34">
        <f>N4236/(N4236+O4236)</f>
        <v/>
      </c>
      <c r="W4236" s="34">
        <f>U4236*V4236</f>
        <v/>
      </c>
      <c r="X4236" s="32">
        <f>T4236/N4236</f>
        <v/>
      </c>
      <c r="Y4236" s="35">
        <f>IF(W4236=MAXIFS(W$2:W$7201, A$2:A$7201, A4236, B$2:B$7201, B4236), "OPTIMAL", "")</f>
        <v/>
      </c>
    </row>
    <row r="4237" ht="20" customHeight="1">
      <c r="A4237" s="36" t="n">
        <v>-18</v>
      </c>
      <c r="B4237" s="36" t="n">
        <v>25</v>
      </c>
      <c r="C4237" s="37" t="n">
        <v>115</v>
      </c>
      <c r="D4237" s="37" t="n">
        <v>3</v>
      </c>
      <c r="E4237" s="6" t="n">
        <v>8</v>
      </c>
      <c r="F4237" s="37" t="n">
        <v>2</v>
      </c>
      <c r="G4237" s="36" t="n">
        <v>100</v>
      </c>
      <c r="H4237" s="6" t="inlineStr">
        <is>
          <t>OFF</t>
        </is>
      </c>
      <c r="I4237" s="38" t="n">
        <v>604.2334594602274</v>
      </c>
      <c r="J4237" s="38" t="n">
        <v>4012.68388558375</v>
      </c>
      <c r="K4237" s="38" t="n">
        <v>3342.592592592593</v>
      </c>
      <c r="L4237" s="38" t="n">
        <v>150</v>
      </c>
      <c r="M4237" s="38">
        <f>I4237+J4237+K4237+L4237</f>
        <v/>
      </c>
      <c r="N4237" s="38">
        <f>M4237*'Dashboard &amp; Optimisation'!$B$18/('Dashboard &amp; Optimisation'!$B$16/3.6)</f>
        <v/>
      </c>
      <c r="O4237" s="38" t="n">
        <v>951.4964094807375</v>
      </c>
      <c r="P4237" s="39" t="n">
        <v>0.2217675898086125</v>
      </c>
      <c r="Q4237" s="40" t="n">
        <v>15.51064711995663</v>
      </c>
      <c r="R4237" s="38" t="n">
        <v>797.2597757814644</v>
      </c>
      <c r="S4237" s="38">
        <f>R4237*IF(A4237=4, 2.0, 3.0)</f>
        <v/>
      </c>
      <c r="T4237" s="37">
        <f>'Dashboard &amp; Optimisation'!$B$18*U4237</f>
        <v/>
      </c>
      <c r="U4237" s="26">
        <f>MIN(1, S4237/M4237)</f>
        <v/>
      </c>
      <c r="V4237" s="26">
        <f>N4237/(N4237+O4237)</f>
        <v/>
      </c>
      <c r="W4237" s="26">
        <f>U4237*V4237</f>
        <v/>
      </c>
      <c r="X4237" s="39">
        <f>T4237/N4237</f>
        <v/>
      </c>
      <c r="Y4237" s="41">
        <f>IF(W4237=MAXIFS(W$2:W$7201, A$2:A$7201, A4237, B$2:B$7201, B4237), "OPTIMAL", "")</f>
        <v/>
      </c>
    </row>
    <row r="4238" ht="20" customHeight="1">
      <c r="A4238" s="28" t="n">
        <v>-18</v>
      </c>
      <c r="B4238" s="28" t="n">
        <v>25</v>
      </c>
      <c r="C4238" s="29" t="n">
        <v>115</v>
      </c>
      <c r="D4238" s="29" t="n">
        <v>3</v>
      </c>
      <c r="E4238" s="30" t="n">
        <v>8</v>
      </c>
      <c r="F4238" s="29" t="n">
        <v>2</v>
      </c>
      <c r="G4238" s="28" t="n">
        <v>150</v>
      </c>
      <c r="H4238" s="30" t="inlineStr">
        <is>
          <t>ON</t>
        </is>
      </c>
      <c r="I4238" s="31" t="n">
        <v>604.2334594602274</v>
      </c>
      <c r="J4238" s="31" t="n">
        <v>4012.68388558375</v>
      </c>
      <c r="K4238" s="31" t="n">
        <v>3342.592592592593</v>
      </c>
      <c r="L4238" s="31" t="n">
        <v>150</v>
      </c>
      <c r="M4238" s="31">
        <f>I4238+J4238+K4238+L4238</f>
        <v/>
      </c>
      <c r="N4238" s="31">
        <f>M4238*'Dashboard &amp; Optimisation'!$B$18/('Dashboard &amp; Optimisation'!$B$16/3.6)</f>
        <v/>
      </c>
      <c r="O4238" s="31" t="n">
        <v>951.4964094807375</v>
      </c>
      <c r="P4238" s="32" t="n">
        <v>0.05159975920665039</v>
      </c>
      <c r="Q4238" s="33" t="n">
        <v>15.51064711995663</v>
      </c>
      <c r="R4238" s="31" t="n">
        <v>3426.496201626124</v>
      </c>
      <c r="S4238" s="31">
        <f>R4238*IF(A4238=4, 2.0, 3.0)</f>
        <v/>
      </c>
      <c r="T4238" s="29">
        <f>'Dashboard &amp; Optimisation'!$B$18*U4238</f>
        <v/>
      </c>
      <c r="U4238" s="34">
        <f>MIN(1, S4238/M4238)</f>
        <v/>
      </c>
      <c r="V4238" s="34">
        <f>N4238/(N4238+O4238)</f>
        <v/>
      </c>
      <c r="W4238" s="34">
        <f>U4238*V4238</f>
        <v/>
      </c>
      <c r="X4238" s="32">
        <f>T4238/N4238</f>
        <v/>
      </c>
      <c r="Y4238" s="35">
        <f>IF(W4238=MAXIFS(W$2:W$7201, A$2:A$7201, A4238, B$2:B$7201, B4238), "OPTIMAL", "")</f>
        <v/>
      </c>
    </row>
    <row r="4239" ht="20" customHeight="1">
      <c r="A4239" s="36" t="n">
        <v>-18</v>
      </c>
      <c r="B4239" s="36" t="n">
        <v>25</v>
      </c>
      <c r="C4239" s="37" t="n">
        <v>115</v>
      </c>
      <c r="D4239" s="37" t="n">
        <v>3</v>
      </c>
      <c r="E4239" s="6" t="n">
        <v>8</v>
      </c>
      <c r="F4239" s="37" t="n">
        <v>2</v>
      </c>
      <c r="G4239" s="36" t="n">
        <v>150</v>
      </c>
      <c r="H4239" s="6" t="inlineStr">
        <is>
          <t>OFF</t>
        </is>
      </c>
      <c r="I4239" s="38" t="n">
        <v>604.2334594602274</v>
      </c>
      <c r="J4239" s="38" t="n">
        <v>4012.68388558375</v>
      </c>
      <c r="K4239" s="38" t="n">
        <v>3342.592592592593</v>
      </c>
      <c r="L4239" s="38" t="n">
        <v>150</v>
      </c>
      <c r="M4239" s="38">
        <f>I4239+J4239+K4239+L4239</f>
        <v/>
      </c>
      <c r="N4239" s="38">
        <f>M4239*'Dashboard &amp; Optimisation'!$B$18/('Dashboard &amp; Optimisation'!$B$16/3.6)</f>
        <v/>
      </c>
      <c r="O4239" s="38" t="n">
        <v>951.4964094807375</v>
      </c>
      <c r="P4239" s="39" t="n">
        <v>0.2224595678220556</v>
      </c>
      <c r="Q4239" s="40" t="n">
        <v>15.51064711995663</v>
      </c>
      <c r="R4239" s="38" t="n">
        <v>794.7798364322853</v>
      </c>
      <c r="S4239" s="38">
        <f>R4239*IF(A4239=4, 2.0, 3.0)</f>
        <v/>
      </c>
      <c r="T4239" s="37">
        <f>'Dashboard &amp; Optimisation'!$B$18*U4239</f>
        <v/>
      </c>
      <c r="U4239" s="26">
        <f>MIN(1, S4239/M4239)</f>
        <v/>
      </c>
      <c r="V4239" s="26">
        <f>N4239/(N4239+O4239)</f>
        <v/>
      </c>
      <c r="W4239" s="26">
        <f>U4239*V4239</f>
        <v/>
      </c>
      <c r="X4239" s="39">
        <f>T4239/N4239</f>
        <v/>
      </c>
      <c r="Y4239" s="41">
        <f>IF(W4239=MAXIFS(W$2:W$7201, A$2:A$7201, A4239, B$2:B$7201, B4239), "OPTIMAL", "")</f>
        <v/>
      </c>
    </row>
    <row r="4240" ht="20" customHeight="1">
      <c r="A4240" s="28" t="n">
        <v>-18</v>
      </c>
      <c r="B4240" s="28" t="n">
        <v>25</v>
      </c>
      <c r="C4240" s="29" t="n">
        <v>115</v>
      </c>
      <c r="D4240" s="29" t="n">
        <v>3</v>
      </c>
      <c r="E4240" s="30" t="n">
        <v>8</v>
      </c>
      <c r="F4240" s="29" t="n">
        <v>2</v>
      </c>
      <c r="G4240" s="28" t="n">
        <v>200</v>
      </c>
      <c r="H4240" s="30" t="inlineStr">
        <is>
          <t>ON</t>
        </is>
      </c>
      <c r="I4240" s="31" t="n">
        <v>604.2334594602274</v>
      </c>
      <c r="J4240" s="31" t="n">
        <v>4012.68388558375</v>
      </c>
      <c r="K4240" s="31" t="n">
        <v>3342.592592592593</v>
      </c>
      <c r="L4240" s="31" t="n">
        <v>150</v>
      </c>
      <c r="M4240" s="31">
        <f>I4240+J4240+K4240+L4240</f>
        <v/>
      </c>
      <c r="N4240" s="31">
        <f>M4240*'Dashboard &amp; Optimisation'!$B$18/('Dashboard &amp; Optimisation'!$B$16/3.6)</f>
        <v/>
      </c>
      <c r="O4240" s="31" t="n">
        <v>951.4964094807375</v>
      </c>
      <c r="P4240" s="32" t="n">
        <v>0.05229173722009341</v>
      </c>
      <c r="Q4240" s="33" t="n">
        <v>15.51064711995663</v>
      </c>
      <c r="R4240" s="31" t="n">
        <v>3381.153282061383</v>
      </c>
      <c r="S4240" s="31">
        <f>R4240*IF(A4240=4, 2.0, 3.0)</f>
        <v/>
      </c>
      <c r="T4240" s="29">
        <f>'Dashboard &amp; Optimisation'!$B$18*U4240</f>
        <v/>
      </c>
      <c r="U4240" s="34">
        <f>MIN(1, S4240/M4240)</f>
        <v/>
      </c>
      <c r="V4240" s="34">
        <f>N4240/(N4240+O4240)</f>
        <v/>
      </c>
      <c r="W4240" s="34">
        <f>U4240*V4240</f>
        <v/>
      </c>
      <c r="X4240" s="32">
        <f>T4240/N4240</f>
        <v/>
      </c>
      <c r="Y4240" s="35">
        <f>IF(W4240=MAXIFS(W$2:W$7201, A$2:A$7201, A4240, B$2:B$7201, B4240), "OPTIMAL", "")</f>
        <v/>
      </c>
    </row>
    <row r="4241" ht="20" customHeight="1">
      <c r="A4241" s="36" t="n">
        <v>-18</v>
      </c>
      <c r="B4241" s="36" t="n">
        <v>25</v>
      </c>
      <c r="C4241" s="37" t="n">
        <v>115</v>
      </c>
      <c r="D4241" s="37" t="n">
        <v>3</v>
      </c>
      <c r="E4241" s="6" t="n">
        <v>8</v>
      </c>
      <c r="F4241" s="37" t="n">
        <v>2</v>
      </c>
      <c r="G4241" s="36" t="n">
        <v>200</v>
      </c>
      <c r="H4241" s="6" t="inlineStr">
        <is>
          <t>OFF</t>
        </is>
      </c>
      <c r="I4241" s="38" t="n">
        <v>604.2334594602274</v>
      </c>
      <c r="J4241" s="38" t="n">
        <v>4012.68388558375</v>
      </c>
      <c r="K4241" s="38" t="n">
        <v>3342.592592592593</v>
      </c>
      <c r="L4241" s="38" t="n">
        <v>150</v>
      </c>
      <c r="M4241" s="38">
        <f>I4241+J4241+K4241+L4241</f>
        <v/>
      </c>
      <c r="N4241" s="38">
        <f>M4241*'Dashboard &amp; Optimisation'!$B$18/('Dashboard &amp; Optimisation'!$B$16/3.6)</f>
        <v/>
      </c>
      <c r="O4241" s="38" t="n">
        <v>951.4964094807375</v>
      </c>
      <c r="P4241" s="39" t="n">
        <v>0.2231515458354986</v>
      </c>
      <c r="Q4241" s="40" t="n">
        <v>15.51064711995663</v>
      </c>
      <c r="R4241" s="38" t="n">
        <v>792.3152773351038</v>
      </c>
      <c r="S4241" s="38">
        <f>R4241*IF(A4241=4, 2.0, 3.0)</f>
        <v/>
      </c>
      <c r="T4241" s="37">
        <f>'Dashboard &amp; Optimisation'!$B$18*U4241</f>
        <v/>
      </c>
      <c r="U4241" s="26">
        <f>MIN(1, S4241/M4241)</f>
        <v/>
      </c>
      <c r="V4241" s="26">
        <f>N4241/(N4241+O4241)</f>
        <v/>
      </c>
      <c r="W4241" s="26">
        <f>U4241*V4241</f>
        <v/>
      </c>
      <c r="X4241" s="39">
        <f>T4241/N4241</f>
        <v/>
      </c>
      <c r="Y4241" s="41">
        <f>IF(W4241=MAXIFS(W$2:W$7201, A$2:A$7201, A4241, B$2:B$7201, B4241), "OPTIMAL", "")</f>
        <v/>
      </c>
    </row>
    <row r="4242" ht="20" customHeight="1">
      <c r="A4242" s="28" t="n">
        <v>-18</v>
      </c>
      <c r="B4242" s="28" t="n">
        <v>25</v>
      </c>
      <c r="C4242" s="29" t="n">
        <v>120</v>
      </c>
      <c r="D4242" s="29" t="n">
        <v>2</v>
      </c>
      <c r="E4242" s="30" t="n">
        <v>0</v>
      </c>
      <c r="F4242" s="29" t="n">
        <v>0</v>
      </c>
      <c r="G4242" s="28" t="n">
        <v>50</v>
      </c>
      <c r="H4242" s="30" t="inlineStr">
        <is>
          <t>ON</t>
        </is>
      </c>
      <c r="I4242" s="31" t="n">
        <v>604.2334594602274</v>
      </c>
      <c r="J4242" s="31" t="n">
        <v>4012.68388558375</v>
      </c>
      <c r="K4242" s="31" t="n">
        <v>3342.592592592593</v>
      </c>
      <c r="L4242" s="31" t="n">
        <v>150</v>
      </c>
      <c r="M4242" s="31">
        <f>I4242+J4242+K4242+L4242</f>
        <v/>
      </c>
      <c r="N4242" s="31">
        <f>M4242*'Dashboard &amp; Optimisation'!$B$18/('Dashboard &amp; Optimisation'!$B$16/3.6)</f>
        <v/>
      </c>
      <c r="O4242" s="31" t="n">
        <v>289.1448405826137</v>
      </c>
      <c r="P4242" s="32" t="n">
        <v>0.4662176741377061</v>
      </c>
      <c r="Q4242" s="33" t="n">
        <v>0.2</v>
      </c>
      <c r="R4242" s="31" t="n">
        <v>309.8140250256826</v>
      </c>
      <c r="S4242" s="31">
        <f>R4242*IF(A4242=4, 2.0, 3.0)</f>
        <v/>
      </c>
      <c r="T4242" s="29">
        <f>'Dashboard &amp; Optimisation'!$B$18*U4242</f>
        <v/>
      </c>
      <c r="U4242" s="34">
        <f>MIN(1, S4242/M4242)</f>
        <v/>
      </c>
      <c r="V4242" s="34">
        <f>N4242/(N4242+O4242)</f>
        <v/>
      </c>
      <c r="W4242" s="34">
        <f>U4242*V4242</f>
        <v/>
      </c>
      <c r="X4242" s="32">
        <f>T4242/N4242</f>
        <v/>
      </c>
      <c r="Y4242" s="35">
        <f>IF(W4242=MAXIFS(W$2:W$7201, A$2:A$7201, A4242, B$2:B$7201, B4242), "OPTIMAL", "")</f>
        <v/>
      </c>
    </row>
    <row r="4243" ht="20" customHeight="1">
      <c r="A4243" s="36" t="n">
        <v>-18</v>
      </c>
      <c r="B4243" s="36" t="n">
        <v>25</v>
      </c>
      <c r="C4243" s="37" t="n">
        <v>120</v>
      </c>
      <c r="D4243" s="37" t="n">
        <v>2</v>
      </c>
      <c r="E4243" s="6" t="n">
        <v>0</v>
      </c>
      <c r="F4243" s="37" t="n">
        <v>0</v>
      </c>
      <c r="G4243" s="36" t="n">
        <v>50</v>
      </c>
      <c r="H4243" s="6" t="inlineStr">
        <is>
          <t>OFF</t>
        </is>
      </c>
      <c r="I4243" s="38" t="n">
        <v>604.2334594602274</v>
      </c>
      <c r="J4243" s="38" t="n">
        <v>4012.68388558375</v>
      </c>
      <c r="K4243" s="38" t="n">
        <v>3342.592592592593</v>
      </c>
      <c r="L4243" s="38" t="n">
        <v>150</v>
      </c>
      <c r="M4243" s="38">
        <f>I4243+J4243+K4243+L4243</f>
        <v/>
      </c>
      <c r="N4243" s="38">
        <f>M4243*'Dashboard &amp; Optimisation'!$B$18/('Dashboard &amp; Optimisation'!$B$16/3.6)</f>
        <v/>
      </c>
      <c r="O4243" s="38" t="n">
        <v>289.1448405826137</v>
      </c>
      <c r="P4243" s="39" t="n">
        <v>0.7314759126241983</v>
      </c>
      <c r="Q4243" s="40" t="n">
        <v>0.2</v>
      </c>
      <c r="R4243" s="38" t="n">
        <v>197.4648401538308</v>
      </c>
      <c r="S4243" s="38">
        <f>R4243*IF(A4243=4, 2.0, 3.0)</f>
        <v/>
      </c>
      <c r="T4243" s="37">
        <f>'Dashboard &amp; Optimisation'!$B$18*U4243</f>
        <v/>
      </c>
      <c r="U4243" s="26">
        <f>MIN(1, S4243/M4243)</f>
        <v/>
      </c>
      <c r="V4243" s="26">
        <f>N4243/(N4243+O4243)</f>
        <v/>
      </c>
      <c r="W4243" s="26">
        <f>U4243*V4243</f>
        <v/>
      </c>
      <c r="X4243" s="39">
        <f>T4243/N4243</f>
        <v/>
      </c>
      <c r="Y4243" s="41">
        <f>IF(W4243=MAXIFS(W$2:W$7201, A$2:A$7201, A4243, B$2:B$7201, B4243), "OPTIMAL", "")</f>
        <v/>
      </c>
    </row>
    <row r="4244" ht="20" customHeight="1">
      <c r="A4244" s="28" t="n">
        <v>-18</v>
      </c>
      <c r="B4244" s="28" t="n">
        <v>25</v>
      </c>
      <c r="C4244" s="29" t="n">
        <v>120</v>
      </c>
      <c r="D4244" s="29" t="n">
        <v>2</v>
      </c>
      <c r="E4244" s="30" t="n">
        <v>0</v>
      </c>
      <c r="F4244" s="29" t="n">
        <v>0</v>
      </c>
      <c r="G4244" s="28" t="n">
        <v>100</v>
      </c>
      <c r="H4244" s="30" t="inlineStr">
        <is>
          <t>ON</t>
        </is>
      </c>
      <c r="I4244" s="31" t="n">
        <v>604.2334594602274</v>
      </c>
      <c r="J4244" s="31" t="n">
        <v>4012.68388558375</v>
      </c>
      <c r="K4244" s="31" t="n">
        <v>3342.592592592593</v>
      </c>
      <c r="L4244" s="31" t="n">
        <v>150</v>
      </c>
      <c r="M4244" s="31">
        <f>I4244+J4244+K4244+L4244</f>
        <v/>
      </c>
      <c r="N4244" s="31">
        <f>M4244*'Dashboard &amp; Optimisation'!$B$18/('Dashboard &amp; Optimisation'!$B$16/3.6)</f>
        <v/>
      </c>
      <c r="O4244" s="31" t="n">
        <v>289.1448405826137</v>
      </c>
      <c r="P4244" s="32" t="n">
        <v>0.4668808197339223</v>
      </c>
      <c r="Q4244" s="33" t="n">
        <v>0.2</v>
      </c>
      <c r="R4244" s="31" t="n">
        <v>309.3739730945305</v>
      </c>
      <c r="S4244" s="31">
        <f>R4244*IF(A4244=4, 2.0, 3.0)</f>
        <v/>
      </c>
      <c r="T4244" s="29">
        <f>'Dashboard &amp; Optimisation'!$B$18*U4244</f>
        <v/>
      </c>
      <c r="U4244" s="34">
        <f>MIN(1, S4244/M4244)</f>
        <v/>
      </c>
      <c r="V4244" s="34">
        <f>N4244/(N4244+O4244)</f>
        <v/>
      </c>
      <c r="W4244" s="34">
        <f>U4244*V4244</f>
        <v/>
      </c>
      <c r="X4244" s="32">
        <f>T4244/N4244</f>
        <v/>
      </c>
      <c r="Y4244" s="35">
        <f>IF(W4244=MAXIFS(W$2:W$7201, A$2:A$7201, A4244, B$2:B$7201, B4244), "OPTIMAL", "")</f>
        <v/>
      </c>
    </row>
    <row r="4245" ht="20" customHeight="1">
      <c r="A4245" s="36" t="n">
        <v>-18</v>
      </c>
      <c r="B4245" s="36" t="n">
        <v>25</v>
      </c>
      <c r="C4245" s="37" t="n">
        <v>120</v>
      </c>
      <c r="D4245" s="37" t="n">
        <v>2</v>
      </c>
      <c r="E4245" s="6" t="n">
        <v>0</v>
      </c>
      <c r="F4245" s="37" t="n">
        <v>0</v>
      </c>
      <c r="G4245" s="36" t="n">
        <v>100</v>
      </c>
      <c r="H4245" s="6" t="inlineStr">
        <is>
          <t>OFF</t>
        </is>
      </c>
      <c r="I4245" s="38" t="n">
        <v>604.2334594602274</v>
      </c>
      <c r="J4245" s="38" t="n">
        <v>4012.68388558375</v>
      </c>
      <c r="K4245" s="38" t="n">
        <v>3342.592592592593</v>
      </c>
      <c r="L4245" s="38" t="n">
        <v>150</v>
      </c>
      <c r="M4245" s="38">
        <f>I4245+J4245+K4245+L4245</f>
        <v/>
      </c>
      <c r="N4245" s="38">
        <f>M4245*'Dashboard &amp; Optimisation'!$B$18/('Dashboard &amp; Optimisation'!$B$16/3.6)</f>
        <v/>
      </c>
      <c r="O4245" s="38" t="n">
        <v>289.1448405826137</v>
      </c>
      <c r="P4245" s="39" t="n">
        <v>0.7321390582204146</v>
      </c>
      <c r="Q4245" s="40" t="n">
        <v>0.2</v>
      </c>
      <c r="R4245" s="38" t="n">
        <v>197.2859835040109</v>
      </c>
      <c r="S4245" s="38">
        <f>R4245*IF(A4245=4, 2.0, 3.0)</f>
        <v/>
      </c>
      <c r="T4245" s="37">
        <f>'Dashboard &amp; Optimisation'!$B$18*U4245</f>
        <v/>
      </c>
      <c r="U4245" s="26">
        <f>MIN(1, S4245/M4245)</f>
        <v/>
      </c>
      <c r="V4245" s="26">
        <f>N4245/(N4245+O4245)</f>
        <v/>
      </c>
      <c r="W4245" s="26">
        <f>U4245*V4245</f>
        <v/>
      </c>
      <c r="X4245" s="39">
        <f>T4245/N4245</f>
        <v/>
      </c>
      <c r="Y4245" s="41">
        <f>IF(W4245=MAXIFS(W$2:W$7201, A$2:A$7201, A4245, B$2:B$7201, B4245), "OPTIMAL", "")</f>
        <v/>
      </c>
    </row>
    <row r="4246" ht="20" customHeight="1">
      <c r="A4246" s="28" t="n">
        <v>-18</v>
      </c>
      <c r="B4246" s="28" t="n">
        <v>25</v>
      </c>
      <c r="C4246" s="29" t="n">
        <v>120</v>
      </c>
      <c r="D4246" s="29" t="n">
        <v>2</v>
      </c>
      <c r="E4246" s="30" t="n">
        <v>0</v>
      </c>
      <c r="F4246" s="29" t="n">
        <v>0</v>
      </c>
      <c r="G4246" s="28" t="n">
        <v>150</v>
      </c>
      <c r="H4246" s="30" t="inlineStr">
        <is>
          <t>ON</t>
        </is>
      </c>
      <c r="I4246" s="31" t="n">
        <v>604.2334594602274</v>
      </c>
      <c r="J4246" s="31" t="n">
        <v>4012.68388558375</v>
      </c>
      <c r="K4246" s="31" t="n">
        <v>3342.592592592593</v>
      </c>
      <c r="L4246" s="31" t="n">
        <v>150</v>
      </c>
      <c r="M4246" s="31">
        <f>I4246+J4246+K4246+L4246</f>
        <v/>
      </c>
      <c r="N4246" s="31">
        <f>M4246*'Dashboard &amp; Optimisation'!$B$18/('Dashboard &amp; Optimisation'!$B$16/3.6)</f>
        <v/>
      </c>
      <c r="O4246" s="31" t="n">
        <v>289.1448405826137</v>
      </c>
      <c r="P4246" s="32" t="n">
        <v>0.4675439653301385</v>
      </c>
      <c r="Q4246" s="33" t="n">
        <v>0.2</v>
      </c>
      <c r="R4246" s="31" t="n">
        <v>308.9351694673749</v>
      </c>
      <c r="S4246" s="31">
        <f>R4246*IF(A4246=4, 2.0, 3.0)</f>
        <v/>
      </c>
      <c r="T4246" s="29">
        <f>'Dashboard &amp; Optimisation'!$B$18*U4246</f>
        <v/>
      </c>
      <c r="U4246" s="34">
        <f>MIN(1, S4246/M4246)</f>
        <v/>
      </c>
      <c r="V4246" s="34">
        <f>N4246/(N4246+O4246)</f>
        <v/>
      </c>
      <c r="W4246" s="34">
        <f>U4246*V4246</f>
        <v/>
      </c>
      <c r="X4246" s="32">
        <f>T4246/N4246</f>
        <v/>
      </c>
      <c r="Y4246" s="35">
        <f>IF(W4246=MAXIFS(W$2:W$7201, A$2:A$7201, A4246, B$2:B$7201, B4246), "OPTIMAL", "")</f>
        <v/>
      </c>
    </row>
    <row r="4247" ht="20" customHeight="1">
      <c r="A4247" s="36" t="n">
        <v>-18</v>
      </c>
      <c r="B4247" s="36" t="n">
        <v>25</v>
      </c>
      <c r="C4247" s="37" t="n">
        <v>120</v>
      </c>
      <c r="D4247" s="37" t="n">
        <v>2</v>
      </c>
      <c r="E4247" s="6" t="n">
        <v>0</v>
      </c>
      <c r="F4247" s="37" t="n">
        <v>0</v>
      </c>
      <c r="G4247" s="36" t="n">
        <v>150</v>
      </c>
      <c r="H4247" s="6" t="inlineStr">
        <is>
          <t>OFF</t>
        </is>
      </c>
      <c r="I4247" s="38" t="n">
        <v>604.2334594602274</v>
      </c>
      <c r="J4247" s="38" t="n">
        <v>4012.68388558375</v>
      </c>
      <c r="K4247" s="38" t="n">
        <v>3342.592592592593</v>
      </c>
      <c r="L4247" s="38" t="n">
        <v>150</v>
      </c>
      <c r="M4247" s="38">
        <f>I4247+J4247+K4247+L4247</f>
        <v/>
      </c>
      <c r="N4247" s="38">
        <f>M4247*'Dashboard &amp; Optimisation'!$B$18/('Dashboard &amp; Optimisation'!$B$16/3.6)</f>
        <v/>
      </c>
      <c r="O4247" s="38" t="n">
        <v>289.1448405826137</v>
      </c>
      <c r="P4247" s="39" t="n">
        <v>0.7328022038166309</v>
      </c>
      <c r="Q4247" s="40" t="n">
        <v>0.2</v>
      </c>
      <c r="R4247" s="38" t="n">
        <v>197.1074505650071</v>
      </c>
      <c r="S4247" s="38">
        <f>R4247*IF(A4247=4, 2.0, 3.0)</f>
        <v/>
      </c>
      <c r="T4247" s="37">
        <f>'Dashboard &amp; Optimisation'!$B$18*U4247</f>
        <v/>
      </c>
      <c r="U4247" s="26">
        <f>MIN(1, S4247/M4247)</f>
        <v/>
      </c>
      <c r="V4247" s="26">
        <f>N4247/(N4247+O4247)</f>
        <v/>
      </c>
      <c r="W4247" s="26">
        <f>U4247*V4247</f>
        <v/>
      </c>
      <c r="X4247" s="39">
        <f>T4247/N4247</f>
        <v/>
      </c>
      <c r="Y4247" s="41">
        <f>IF(W4247=MAXIFS(W$2:W$7201, A$2:A$7201, A4247, B$2:B$7201, B4247), "OPTIMAL", "")</f>
        <v/>
      </c>
    </row>
    <row r="4248" ht="20" customHeight="1">
      <c r="A4248" s="28" t="n">
        <v>-18</v>
      </c>
      <c r="B4248" s="28" t="n">
        <v>25</v>
      </c>
      <c r="C4248" s="29" t="n">
        <v>120</v>
      </c>
      <c r="D4248" s="29" t="n">
        <v>2</v>
      </c>
      <c r="E4248" s="30" t="n">
        <v>0</v>
      </c>
      <c r="F4248" s="29" t="n">
        <v>0</v>
      </c>
      <c r="G4248" s="28" t="n">
        <v>200</v>
      </c>
      <c r="H4248" s="30" t="inlineStr">
        <is>
          <t>ON</t>
        </is>
      </c>
      <c r="I4248" s="31" t="n">
        <v>604.2334594602274</v>
      </c>
      <c r="J4248" s="31" t="n">
        <v>4012.68388558375</v>
      </c>
      <c r="K4248" s="31" t="n">
        <v>3342.592592592593</v>
      </c>
      <c r="L4248" s="31" t="n">
        <v>150</v>
      </c>
      <c r="M4248" s="31">
        <f>I4248+J4248+K4248+L4248</f>
        <v/>
      </c>
      <c r="N4248" s="31">
        <f>M4248*'Dashboard &amp; Optimisation'!$B$18/('Dashboard &amp; Optimisation'!$B$16/3.6)</f>
        <v/>
      </c>
      <c r="O4248" s="31" t="n">
        <v>289.1448405826137</v>
      </c>
      <c r="P4248" s="32" t="n">
        <v>0.4682071109263548</v>
      </c>
      <c r="Q4248" s="33" t="n">
        <v>0.2</v>
      </c>
      <c r="R4248" s="31" t="n">
        <v>308.4976088401062</v>
      </c>
      <c r="S4248" s="31">
        <f>R4248*IF(A4248=4, 2.0, 3.0)</f>
        <v/>
      </c>
      <c r="T4248" s="29">
        <f>'Dashboard &amp; Optimisation'!$B$18*U4248</f>
        <v/>
      </c>
      <c r="U4248" s="34">
        <f>MIN(1, S4248/M4248)</f>
        <v/>
      </c>
      <c r="V4248" s="34">
        <f>N4248/(N4248+O4248)</f>
        <v/>
      </c>
      <c r="W4248" s="34">
        <f>U4248*V4248</f>
        <v/>
      </c>
      <c r="X4248" s="32">
        <f>T4248/N4248</f>
        <v/>
      </c>
      <c r="Y4248" s="35">
        <f>IF(W4248=MAXIFS(W$2:W$7201, A$2:A$7201, A4248, B$2:B$7201, B4248), "OPTIMAL", "")</f>
        <v/>
      </c>
    </row>
    <row r="4249" ht="20" customHeight="1">
      <c r="A4249" s="36" t="n">
        <v>-18</v>
      </c>
      <c r="B4249" s="36" t="n">
        <v>25</v>
      </c>
      <c r="C4249" s="37" t="n">
        <v>120</v>
      </c>
      <c r="D4249" s="37" t="n">
        <v>2</v>
      </c>
      <c r="E4249" s="6" t="n">
        <v>0</v>
      </c>
      <c r="F4249" s="37" t="n">
        <v>0</v>
      </c>
      <c r="G4249" s="36" t="n">
        <v>200</v>
      </c>
      <c r="H4249" s="6" t="inlineStr">
        <is>
          <t>OFF</t>
        </is>
      </c>
      <c r="I4249" s="38" t="n">
        <v>604.2334594602274</v>
      </c>
      <c r="J4249" s="38" t="n">
        <v>4012.68388558375</v>
      </c>
      <c r="K4249" s="38" t="n">
        <v>3342.592592592593</v>
      </c>
      <c r="L4249" s="38" t="n">
        <v>150</v>
      </c>
      <c r="M4249" s="38">
        <f>I4249+J4249+K4249+L4249</f>
        <v/>
      </c>
      <c r="N4249" s="38">
        <f>M4249*'Dashboard &amp; Optimisation'!$B$18/('Dashboard &amp; Optimisation'!$B$16/3.6)</f>
        <v/>
      </c>
      <c r="O4249" s="38" t="n">
        <v>289.1448405826137</v>
      </c>
      <c r="P4249" s="39" t="n">
        <v>0.733465349412847</v>
      </c>
      <c r="Q4249" s="40" t="n">
        <v>0.2</v>
      </c>
      <c r="R4249" s="38" t="n">
        <v>196.9292404587925</v>
      </c>
      <c r="S4249" s="38">
        <f>R4249*IF(A4249=4, 2.0, 3.0)</f>
        <v/>
      </c>
      <c r="T4249" s="37">
        <f>'Dashboard &amp; Optimisation'!$B$18*U4249</f>
        <v/>
      </c>
      <c r="U4249" s="26">
        <f>MIN(1, S4249/M4249)</f>
        <v/>
      </c>
      <c r="V4249" s="26">
        <f>N4249/(N4249+O4249)</f>
        <v/>
      </c>
      <c r="W4249" s="26">
        <f>U4249*V4249</f>
        <v/>
      </c>
      <c r="X4249" s="39">
        <f>T4249/N4249</f>
        <v/>
      </c>
      <c r="Y4249" s="41">
        <f>IF(W4249=MAXIFS(W$2:W$7201, A$2:A$7201, A4249, B$2:B$7201, B4249), "OPTIMAL", "")</f>
        <v/>
      </c>
    </row>
    <row r="4250" ht="20" customHeight="1">
      <c r="A4250" s="28" t="n">
        <v>-18</v>
      </c>
      <c r="B4250" s="28" t="n">
        <v>25</v>
      </c>
      <c r="C4250" s="29" t="n">
        <v>120</v>
      </c>
      <c r="D4250" s="29" t="n">
        <v>2</v>
      </c>
      <c r="E4250" s="30" t="n">
        <v>4</v>
      </c>
      <c r="F4250" s="29" t="n">
        <v>1.5</v>
      </c>
      <c r="G4250" s="28" t="n">
        <v>50</v>
      </c>
      <c r="H4250" s="30" t="inlineStr">
        <is>
          <t>ON</t>
        </is>
      </c>
      <c r="I4250" s="31" t="n">
        <v>604.2334594602274</v>
      </c>
      <c r="J4250" s="31" t="n">
        <v>4012.68388558375</v>
      </c>
      <c r="K4250" s="31" t="n">
        <v>3342.592592592593</v>
      </c>
      <c r="L4250" s="31" t="n">
        <v>150</v>
      </c>
      <c r="M4250" s="31">
        <f>I4250+J4250+K4250+L4250</f>
        <v/>
      </c>
      <c r="N4250" s="31">
        <f>M4250*'Dashboard &amp; Optimisation'!$B$18/('Dashboard &amp; Optimisation'!$B$16/3.6)</f>
        <v/>
      </c>
      <c r="O4250" s="31" t="n">
        <v>444.5273229218028</v>
      </c>
      <c r="P4250" s="32" t="n">
        <v>0.06739445186645499</v>
      </c>
      <c r="Q4250" s="33" t="n">
        <v>5.595023284726097</v>
      </c>
      <c r="R4250" s="31" t="n">
        <v>2201.200593076184</v>
      </c>
      <c r="S4250" s="31">
        <f>R4250*IF(A4250=4, 2.0, 3.0)</f>
        <v/>
      </c>
      <c r="T4250" s="29">
        <f>'Dashboard &amp; Optimisation'!$B$18*U4250</f>
        <v/>
      </c>
      <c r="U4250" s="34">
        <f>MIN(1, S4250/M4250)</f>
        <v/>
      </c>
      <c r="V4250" s="34">
        <f>N4250/(N4250+O4250)</f>
        <v/>
      </c>
      <c r="W4250" s="34">
        <f>U4250*V4250</f>
        <v/>
      </c>
      <c r="X4250" s="32">
        <f>T4250/N4250</f>
        <v/>
      </c>
      <c r="Y4250" s="35">
        <f>IF(W4250=MAXIFS(W$2:W$7201, A$2:A$7201, A4250, B$2:B$7201, B4250), "OPTIMAL", "")</f>
        <v/>
      </c>
    </row>
    <row r="4251" ht="20" customHeight="1">
      <c r="A4251" s="36" t="n">
        <v>-18</v>
      </c>
      <c r="B4251" s="36" t="n">
        <v>25</v>
      </c>
      <c r="C4251" s="37" t="n">
        <v>120</v>
      </c>
      <c r="D4251" s="37" t="n">
        <v>2</v>
      </c>
      <c r="E4251" s="6" t="n">
        <v>4</v>
      </c>
      <c r="F4251" s="37" t="n">
        <v>1.5</v>
      </c>
      <c r="G4251" s="36" t="n">
        <v>50</v>
      </c>
      <c r="H4251" s="6" t="inlineStr">
        <is>
          <t>OFF</t>
        </is>
      </c>
      <c r="I4251" s="38" t="n">
        <v>604.2334594602274</v>
      </c>
      <c r="J4251" s="38" t="n">
        <v>4012.68388558375</v>
      </c>
      <c r="K4251" s="38" t="n">
        <v>3342.592592592593</v>
      </c>
      <c r="L4251" s="38" t="n">
        <v>150</v>
      </c>
      <c r="M4251" s="38">
        <f>I4251+J4251+K4251+L4251</f>
        <v/>
      </c>
      <c r="N4251" s="38">
        <f>M4251*'Dashboard &amp; Optimisation'!$B$18/('Dashboard &amp; Optimisation'!$B$16/3.6)</f>
        <v/>
      </c>
      <c r="O4251" s="38" t="n">
        <v>444.5273229218028</v>
      </c>
      <c r="P4251" s="39" t="n">
        <v>0.2710676648221946</v>
      </c>
      <c r="Q4251" s="40" t="n">
        <v>5.595023284726097</v>
      </c>
      <c r="R4251" s="38" t="n">
        <v>547.275557620617</v>
      </c>
      <c r="S4251" s="38">
        <f>R4251*IF(A4251=4, 2.0, 3.0)</f>
        <v/>
      </c>
      <c r="T4251" s="37">
        <f>'Dashboard &amp; Optimisation'!$B$18*U4251</f>
        <v/>
      </c>
      <c r="U4251" s="26">
        <f>MIN(1, S4251/M4251)</f>
        <v/>
      </c>
      <c r="V4251" s="26">
        <f>N4251/(N4251+O4251)</f>
        <v/>
      </c>
      <c r="W4251" s="26">
        <f>U4251*V4251</f>
        <v/>
      </c>
      <c r="X4251" s="39">
        <f>T4251/N4251</f>
        <v/>
      </c>
      <c r="Y4251" s="41">
        <f>IF(W4251=MAXIFS(W$2:W$7201, A$2:A$7201, A4251, B$2:B$7201, B4251), "OPTIMAL", "")</f>
        <v/>
      </c>
    </row>
    <row r="4252" ht="20" customHeight="1">
      <c r="A4252" s="28" t="n">
        <v>-18</v>
      </c>
      <c r="B4252" s="28" t="n">
        <v>25</v>
      </c>
      <c r="C4252" s="29" t="n">
        <v>120</v>
      </c>
      <c r="D4252" s="29" t="n">
        <v>2</v>
      </c>
      <c r="E4252" s="30" t="n">
        <v>4</v>
      </c>
      <c r="F4252" s="29" t="n">
        <v>1.5</v>
      </c>
      <c r="G4252" s="28" t="n">
        <v>100</v>
      </c>
      <c r="H4252" s="30" t="inlineStr">
        <is>
          <t>ON</t>
        </is>
      </c>
      <c r="I4252" s="31" t="n">
        <v>604.2334594602274</v>
      </c>
      <c r="J4252" s="31" t="n">
        <v>4012.68388558375</v>
      </c>
      <c r="K4252" s="31" t="n">
        <v>3342.592592592593</v>
      </c>
      <c r="L4252" s="31" t="n">
        <v>150</v>
      </c>
      <c r="M4252" s="31">
        <f>I4252+J4252+K4252+L4252</f>
        <v/>
      </c>
      <c r="N4252" s="31">
        <f>M4252*'Dashboard &amp; Optimisation'!$B$18/('Dashboard &amp; Optimisation'!$B$16/3.6)</f>
        <v/>
      </c>
      <c r="O4252" s="31" t="n">
        <v>444.5273229218028</v>
      </c>
      <c r="P4252" s="32" t="n">
        <v>0.06805759746267123</v>
      </c>
      <c r="Q4252" s="33" t="n">
        <v>5.595023284726097</v>
      </c>
      <c r="R4252" s="31" t="n">
        <v>2179.752341387786</v>
      </c>
      <c r="S4252" s="31">
        <f>R4252*IF(A4252=4, 2.0, 3.0)</f>
        <v/>
      </c>
      <c r="T4252" s="29">
        <f>'Dashboard &amp; Optimisation'!$B$18*U4252</f>
        <v/>
      </c>
      <c r="U4252" s="34">
        <f>MIN(1, S4252/M4252)</f>
        <v/>
      </c>
      <c r="V4252" s="34">
        <f>N4252/(N4252+O4252)</f>
        <v/>
      </c>
      <c r="W4252" s="34">
        <f>U4252*V4252</f>
        <v/>
      </c>
      <c r="X4252" s="32">
        <f>T4252/N4252</f>
        <v/>
      </c>
      <c r="Y4252" s="35">
        <f>IF(W4252=MAXIFS(W$2:W$7201, A$2:A$7201, A4252, B$2:B$7201, B4252), "OPTIMAL", "")</f>
        <v/>
      </c>
    </row>
    <row r="4253" ht="20" customHeight="1">
      <c r="A4253" s="36" t="n">
        <v>-18</v>
      </c>
      <c r="B4253" s="36" t="n">
        <v>25</v>
      </c>
      <c r="C4253" s="37" t="n">
        <v>120</v>
      </c>
      <c r="D4253" s="37" t="n">
        <v>2</v>
      </c>
      <c r="E4253" s="6" t="n">
        <v>4</v>
      </c>
      <c r="F4253" s="37" t="n">
        <v>1.5</v>
      </c>
      <c r="G4253" s="36" t="n">
        <v>100</v>
      </c>
      <c r="H4253" s="6" t="inlineStr">
        <is>
          <t>OFF</t>
        </is>
      </c>
      <c r="I4253" s="38" t="n">
        <v>604.2334594602274</v>
      </c>
      <c r="J4253" s="38" t="n">
        <v>4012.68388558375</v>
      </c>
      <c r="K4253" s="38" t="n">
        <v>3342.592592592593</v>
      </c>
      <c r="L4253" s="38" t="n">
        <v>150</v>
      </c>
      <c r="M4253" s="38">
        <f>I4253+J4253+K4253+L4253</f>
        <v/>
      </c>
      <c r="N4253" s="38">
        <f>M4253*'Dashboard &amp; Optimisation'!$B$18/('Dashboard &amp; Optimisation'!$B$16/3.6)</f>
        <v/>
      </c>
      <c r="O4253" s="38" t="n">
        <v>444.5273229218028</v>
      </c>
      <c r="P4253" s="39" t="n">
        <v>0.2717308104184109</v>
      </c>
      <c r="Q4253" s="40" t="n">
        <v>5.595023284726097</v>
      </c>
      <c r="R4253" s="38" t="n">
        <v>545.9399587041964</v>
      </c>
      <c r="S4253" s="38">
        <f>R4253*IF(A4253=4, 2.0, 3.0)</f>
        <v/>
      </c>
      <c r="T4253" s="37">
        <f>'Dashboard &amp; Optimisation'!$B$18*U4253</f>
        <v/>
      </c>
      <c r="U4253" s="26">
        <f>MIN(1, S4253/M4253)</f>
        <v/>
      </c>
      <c r="V4253" s="26">
        <f>N4253/(N4253+O4253)</f>
        <v/>
      </c>
      <c r="W4253" s="26">
        <f>U4253*V4253</f>
        <v/>
      </c>
      <c r="X4253" s="39">
        <f>T4253/N4253</f>
        <v/>
      </c>
      <c r="Y4253" s="41">
        <f>IF(W4253=MAXIFS(W$2:W$7201, A$2:A$7201, A4253, B$2:B$7201, B4253), "OPTIMAL", "")</f>
        <v/>
      </c>
    </row>
    <row r="4254" ht="20" customHeight="1">
      <c r="A4254" s="28" t="n">
        <v>-18</v>
      </c>
      <c r="B4254" s="28" t="n">
        <v>25</v>
      </c>
      <c r="C4254" s="29" t="n">
        <v>120</v>
      </c>
      <c r="D4254" s="29" t="n">
        <v>2</v>
      </c>
      <c r="E4254" s="30" t="n">
        <v>4</v>
      </c>
      <c r="F4254" s="29" t="n">
        <v>1.5</v>
      </c>
      <c r="G4254" s="28" t="n">
        <v>150</v>
      </c>
      <c r="H4254" s="30" t="inlineStr">
        <is>
          <t>ON</t>
        </is>
      </c>
      <c r="I4254" s="31" t="n">
        <v>604.2334594602274</v>
      </c>
      <c r="J4254" s="31" t="n">
        <v>4012.68388558375</v>
      </c>
      <c r="K4254" s="31" t="n">
        <v>3342.592592592593</v>
      </c>
      <c r="L4254" s="31" t="n">
        <v>150</v>
      </c>
      <c r="M4254" s="31">
        <f>I4254+J4254+K4254+L4254</f>
        <v/>
      </c>
      <c r="N4254" s="31">
        <f>M4254*'Dashboard &amp; Optimisation'!$B$18/('Dashboard &amp; Optimisation'!$B$16/3.6)</f>
        <v/>
      </c>
      <c r="O4254" s="31" t="n">
        <v>444.5273229218028</v>
      </c>
      <c r="P4254" s="32" t="n">
        <v>0.06872074305888745</v>
      </c>
      <c r="Q4254" s="33" t="n">
        <v>5.595023284726097</v>
      </c>
      <c r="R4254" s="31" t="n">
        <v>2158.718034980554</v>
      </c>
      <c r="S4254" s="31">
        <f>R4254*IF(A4254=4, 2.0, 3.0)</f>
        <v/>
      </c>
      <c r="T4254" s="29">
        <f>'Dashboard &amp; Optimisation'!$B$18*U4254</f>
        <v/>
      </c>
      <c r="U4254" s="34">
        <f>MIN(1, S4254/M4254)</f>
        <v/>
      </c>
      <c r="V4254" s="34">
        <f>N4254/(N4254+O4254)</f>
        <v/>
      </c>
      <c r="W4254" s="34">
        <f>U4254*V4254</f>
        <v/>
      </c>
      <c r="X4254" s="32">
        <f>T4254/N4254</f>
        <v/>
      </c>
      <c r="Y4254" s="35">
        <f>IF(W4254=MAXIFS(W$2:W$7201, A$2:A$7201, A4254, B$2:B$7201, B4254), "OPTIMAL", "")</f>
        <v/>
      </c>
    </row>
    <row r="4255" ht="20" customHeight="1">
      <c r="A4255" s="36" t="n">
        <v>-18</v>
      </c>
      <c r="B4255" s="36" t="n">
        <v>25</v>
      </c>
      <c r="C4255" s="37" t="n">
        <v>120</v>
      </c>
      <c r="D4255" s="37" t="n">
        <v>2</v>
      </c>
      <c r="E4255" s="6" t="n">
        <v>4</v>
      </c>
      <c r="F4255" s="37" t="n">
        <v>1.5</v>
      </c>
      <c r="G4255" s="36" t="n">
        <v>150</v>
      </c>
      <c r="H4255" s="6" t="inlineStr">
        <is>
          <t>OFF</t>
        </is>
      </c>
      <c r="I4255" s="38" t="n">
        <v>604.2334594602274</v>
      </c>
      <c r="J4255" s="38" t="n">
        <v>4012.68388558375</v>
      </c>
      <c r="K4255" s="38" t="n">
        <v>3342.592592592593</v>
      </c>
      <c r="L4255" s="38" t="n">
        <v>150</v>
      </c>
      <c r="M4255" s="38">
        <f>I4255+J4255+K4255+L4255</f>
        <v/>
      </c>
      <c r="N4255" s="38">
        <f>M4255*'Dashboard &amp; Optimisation'!$B$18/('Dashboard &amp; Optimisation'!$B$16/3.6)</f>
        <v/>
      </c>
      <c r="O4255" s="38" t="n">
        <v>444.5273229218028</v>
      </c>
      <c r="P4255" s="39" t="n">
        <v>0.2723939560146271</v>
      </c>
      <c r="Q4255" s="40" t="n">
        <v>5.595023284726097</v>
      </c>
      <c r="R4255" s="38" t="n">
        <v>544.6108628435169</v>
      </c>
      <c r="S4255" s="38">
        <f>R4255*IF(A4255=4, 2.0, 3.0)</f>
        <v/>
      </c>
      <c r="T4255" s="37">
        <f>'Dashboard &amp; Optimisation'!$B$18*U4255</f>
        <v/>
      </c>
      <c r="U4255" s="26">
        <f>MIN(1, S4255/M4255)</f>
        <v/>
      </c>
      <c r="V4255" s="26">
        <f>N4255/(N4255+O4255)</f>
        <v/>
      </c>
      <c r="W4255" s="26">
        <f>U4255*V4255</f>
        <v/>
      </c>
      <c r="X4255" s="39">
        <f>T4255/N4255</f>
        <v/>
      </c>
      <c r="Y4255" s="41">
        <f>IF(W4255=MAXIFS(W$2:W$7201, A$2:A$7201, A4255, B$2:B$7201, B4255), "OPTIMAL", "")</f>
        <v/>
      </c>
    </row>
    <row r="4256" ht="20" customHeight="1">
      <c r="A4256" s="28" t="n">
        <v>-18</v>
      </c>
      <c r="B4256" s="28" t="n">
        <v>25</v>
      </c>
      <c r="C4256" s="29" t="n">
        <v>120</v>
      </c>
      <c r="D4256" s="29" t="n">
        <v>2</v>
      </c>
      <c r="E4256" s="30" t="n">
        <v>4</v>
      </c>
      <c r="F4256" s="29" t="n">
        <v>1.5</v>
      </c>
      <c r="G4256" s="28" t="n">
        <v>200</v>
      </c>
      <c r="H4256" s="30" t="inlineStr">
        <is>
          <t>ON</t>
        </is>
      </c>
      <c r="I4256" s="31" t="n">
        <v>604.2334594602274</v>
      </c>
      <c r="J4256" s="31" t="n">
        <v>4012.68388558375</v>
      </c>
      <c r="K4256" s="31" t="n">
        <v>3342.592592592593</v>
      </c>
      <c r="L4256" s="31" t="n">
        <v>150</v>
      </c>
      <c r="M4256" s="31">
        <f>I4256+J4256+K4256+L4256</f>
        <v/>
      </c>
      <c r="N4256" s="31">
        <f>M4256*'Dashboard &amp; Optimisation'!$B$18/('Dashboard &amp; Optimisation'!$B$16/3.6)</f>
        <v/>
      </c>
      <c r="O4256" s="31" t="n">
        <v>444.5273229218028</v>
      </c>
      <c r="P4256" s="32" t="n">
        <v>0.06938388865510368</v>
      </c>
      <c r="Q4256" s="33" t="n">
        <v>5.595023284726097</v>
      </c>
      <c r="R4256" s="31" t="n">
        <v>2138.085804845891</v>
      </c>
      <c r="S4256" s="31">
        <f>R4256*IF(A4256=4, 2.0, 3.0)</f>
        <v/>
      </c>
      <c r="T4256" s="29">
        <f>'Dashboard &amp; Optimisation'!$B$18*U4256</f>
        <v/>
      </c>
      <c r="U4256" s="34">
        <f>MIN(1, S4256/M4256)</f>
        <v/>
      </c>
      <c r="V4256" s="34">
        <f>N4256/(N4256+O4256)</f>
        <v/>
      </c>
      <c r="W4256" s="34">
        <f>U4256*V4256</f>
        <v/>
      </c>
      <c r="X4256" s="32">
        <f>T4256/N4256</f>
        <v/>
      </c>
      <c r="Y4256" s="35">
        <f>IF(W4256=MAXIFS(W$2:W$7201, A$2:A$7201, A4256, B$2:B$7201, B4256), "OPTIMAL", "")</f>
        <v/>
      </c>
    </row>
    <row r="4257" ht="20" customHeight="1">
      <c r="A4257" s="36" t="n">
        <v>-18</v>
      </c>
      <c r="B4257" s="36" t="n">
        <v>25</v>
      </c>
      <c r="C4257" s="37" t="n">
        <v>120</v>
      </c>
      <c r="D4257" s="37" t="n">
        <v>2</v>
      </c>
      <c r="E4257" s="6" t="n">
        <v>4</v>
      </c>
      <c r="F4257" s="37" t="n">
        <v>1.5</v>
      </c>
      <c r="G4257" s="36" t="n">
        <v>200</v>
      </c>
      <c r="H4257" s="6" t="inlineStr">
        <is>
          <t>OFF</t>
        </is>
      </c>
      <c r="I4257" s="38" t="n">
        <v>604.2334594602274</v>
      </c>
      <c r="J4257" s="38" t="n">
        <v>4012.68388558375</v>
      </c>
      <c r="K4257" s="38" t="n">
        <v>3342.592592592593</v>
      </c>
      <c r="L4257" s="38" t="n">
        <v>150</v>
      </c>
      <c r="M4257" s="38">
        <f>I4257+J4257+K4257+L4257</f>
        <v/>
      </c>
      <c r="N4257" s="38">
        <f>M4257*'Dashboard &amp; Optimisation'!$B$18/('Dashboard &amp; Optimisation'!$B$16/3.6)</f>
        <v/>
      </c>
      <c r="O4257" s="38" t="n">
        <v>444.5273229218028</v>
      </c>
      <c r="P4257" s="39" t="n">
        <v>0.2730571016108433</v>
      </c>
      <c r="Q4257" s="40" t="n">
        <v>5.595023284726097</v>
      </c>
      <c r="R4257" s="38" t="n">
        <v>543.2882226586778</v>
      </c>
      <c r="S4257" s="38">
        <f>R4257*IF(A4257=4, 2.0, 3.0)</f>
        <v/>
      </c>
      <c r="T4257" s="37">
        <f>'Dashboard &amp; Optimisation'!$B$18*U4257</f>
        <v/>
      </c>
      <c r="U4257" s="26">
        <f>MIN(1, S4257/M4257)</f>
        <v/>
      </c>
      <c r="V4257" s="26">
        <f>N4257/(N4257+O4257)</f>
        <v/>
      </c>
      <c r="W4257" s="26">
        <f>U4257*V4257</f>
        <v/>
      </c>
      <c r="X4257" s="39">
        <f>T4257/N4257</f>
        <v/>
      </c>
      <c r="Y4257" s="41">
        <f>IF(W4257=MAXIFS(W$2:W$7201, A$2:A$7201, A4257, B$2:B$7201, B4257), "OPTIMAL", "")</f>
        <v/>
      </c>
    </row>
    <row r="4258" ht="20" customHeight="1">
      <c r="A4258" s="28" t="n">
        <v>-18</v>
      </c>
      <c r="B4258" s="28" t="n">
        <v>25</v>
      </c>
      <c r="C4258" s="29" t="n">
        <v>120</v>
      </c>
      <c r="D4258" s="29" t="n">
        <v>2</v>
      </c>
      <c r="E4258" s="30" t="n">
        <v>4</v>
      </c>
      <c r="F4258" s="29" t="n">
        <v>2</v>
      </c>
      <c r="G4258" s="28" t="n">
        <v>50</v>
      </c>
      <c r="H4258" s="30" t="inlineStr">
        <is>
          <t>ON</t>
        </is>
      </c>
      <c r="I4258" s="31" t="n">
        <v>604.2334594602274</v>
      </c>
      <c r="J4258" s="31" t="n">
        <v>4012.68388558375</v>
      </c>
      <c r="K4258" s="31" t="n">
        <v>3342.592592592593</v>
      </c>
      <c r="L4258" s="31" t="n">
        <v>150</v>
      </c>
      <c r="M4258" s="31">
        <f>I4258+J4258+K4258+L4258</f>
        <v/>
      </c>
      <c r="N4258" s="31">
        <f>M4258*'Dashboard &amp; Optimisation'!$B$18/('Dashboard &amp; Optimisation'!$B$16/3.6)</f>
        <v/>
      </c>
      <c r="O4258" s="31" t="n">
        <v>498.2069177106503</v>
      </c>
      <c r="P4258" s="32" t="n">
        <v>0.06408587068361742</v>
      </c>
      <c r="Q4258" s="33" t="n">
        <v>7.393364379634797</v>
      </c>
      <c r="R4258" s="31" t="n">
        <v>2335.909143154295</v>
      </c>
      <c r="S4258" s="31">
        <f>R4258*IF(A4258=4, 2.0, 3.0)</f>
        <v/>
      </c>
      <c r="T4258" s="29">
        <f>'Dashboard &amp; Optimisation'!$B$18*U4258</f>
        <v/>
      </c>
      <c r="U4258" s="34">
        <f>MIN(1, S4258/M4258)</f>
        <v/>
      </c>
      <c r="V4258" s="34">
        <f>N4258/(N4258+O4258)</f>
        <v/>
      </c>
      <c r="W4258" s="34">
        <f>U4258*V4258</f>
        <v/>
      </c>
      <c r="X4258" s="32">
        <f>T4258/N4258</f>
        <v/>
      </c>
      <c r="Y4258" s="35">
        <f>IF(W4258=MAXIFS(W$2:W$7201, A$2:A$7201, A4258, B$2:B$7201, B4258), "OPTIMAL", "")</f>
        <v/>
      </c>
    </row>
    <row r="4259" ht="20" customHeight="1">
      <c r="A4259" s="36" t="n">
        <v>-18</v>
      </c>
      <c r="B4259" s="36" t="n">
        <v>25</v>
      </c>
      <c r="C4259" s="37" t="n">
        <v>120</v>
      </c>
      <c r="D4259" s="37" t="n">
        <v>2</v>
      </c>
      <c r="E4259" s="6" t="n">
        <v>4</v>
      </c>
      <c r="F4259" s="37" t="n">
        <v>2</v>
      </c>
      <c r="G4259" s="36" t="n">
        <v>50</v>
      </c>
      <c r="H4259" s="6" t="inlineStr">
        <is>
          <t>OFF</t>
        </is>
      </c>
      <c r="I4259" s="38" t="n">
        <v>604.2334594602274</v>
      </c>
      <c r="J4259" s="38" t="n">
        <v>4012.68388558375</v>
      </c>
      <c r="K4259" s="38" t="n">
        <v>3342.592592592593</v>
      </c>
      <c r="L4259" s="38" t="n">
        <v>150</v>
      </c>
      <c r="M4259" s="38">
        <f>I4259+J4259+K4259+L4259</f>
        <v/>
      </c>
      <c r="N4259" s="38">
        <f>M4259*'Dashboard &amp; Optimisation'!$B$18/('Dashboard &amp; Optimisation'!$B$16/3.6)</f>
        <v/>
      </c>
      <c r="O4259" s="38" t="n">
        <v>498.2069177106503</v>
      </c>
      <c r="P4259" s="39" t="n">
        <v>0.2685905799147778</v>
      </c>
      <c r="Q4259" s="40" t="n">
        <v>7.393364379634797</v>
      </c>
      <c r="R4259" s="38" t="n">
        <v>557.3492984168106</v>
      </c>
      <c r="S4259" s="38">
        <f>R4259*IF(A4259=4, 2.0, 3.0)</f>
        <v/>
      </c>
      <c r="T4259" s="37">
        <f>'Dashboard &amp; Optimisation'!$B$18*U4259</f>
        <v/>
      </c>
      <c r="U4259" s="26">
        <f>MIN(1, S4259/M4259)</f>
        <v/>
      </c>
      <c r="V4259" s="26">
        <f>N4259/(N4259+O4259)</f>
        <v/>
      </c>
      <c r="W4259" s="26">
        <f>U4259*V4259</f>
        <v/>
      </c>
      <c r="X4259" s="39">
        <f>T4259/N4259</f>
        <v/>
      </c>
      <c r="Y4259" s="41">
        <f>IF(W4259=MAXIFS(W$2:W$7201, A$2:A$7201, A4259, B$2:B$7201, B4259), "OPTIMAL", "")</f>
        <v/>
      </c>
    </row>
    <row r="4260" ht="20" customHeight="1">
      <c r="A4260" s="28" t="n">
        <v>-18</v>
      </c>
      <c r="B4260" s="28" t="n">
        <v>25</v>
      </c>
      <c r="C4260" s="29" t="n">
        <v>120</v>
      </c>
      <c r="D4260" s="29" t="n">
        <v>2</v>
      </c>
      <c r="E4260" s="30" t="n">
        <v>4</v>
      </c>
      <c r="F4260" s="29" t="n">
        <v>2</v>
      </c>
      <c r="G4260" s="28" t="n">
        <v>100</v>
      </c>
      <c r="H4260" s="30" t="inlineStr">
        <is>
          <t>ON</t>
        </is>
      </c>
      <c r="I4260" s="31" t="n">
        <v>604.2334594602274</v>
      </c>
      <c r="J4260" s="31" t="n">
        <v>4012.68388558375</v>
      </c>
      <c r="K4260" s="31" t="n">
        <v>3342.592592592593</v>
      </c>
      <c r="L4260" s="31" t="n">
        <v>150</v>
      </c>
      <c r="M4260" s="31">
        <f>I4260+J4260+K4260+L4260</f>
        <v/>
      </c>
      <c r="N4260" s="31">
        <f>M4260*'Dashboard &amp; Optimisation'!$B$18/('Dashboard &amp; Optimisation'!$B$16/3.6)</f>
        <v/>
      </c>
      <c r="O4260" s="31" t="n">
        <v>498.2069177106503</v>
      </c>
      <c r="P4260" s="32" t="n">
        <v>0.06474901627983365</v>
      </c>
      <c r="Q4260" s="33" t="n">
        <v>7.393364379634797</v>
      </c>
      <c r="R4260" s="31" t="n">
        <v>2311.985260592909</v>
      </c>
      <c r="S4260" s="31">
        <f>R4260*IF(A4260=4, 2.0, 3.0)</f>
        <v/>
      </c>
      <c r="T4260" s="29">
        <f>'Dashboard &amp; Optimisation'!$B$18*U4260</f>
        <v/>
      </c>
      <c r="U4260" s="34">
        <f>MIN(1, S4260/M4260)</f>
        <v/>
      </c>
      <c r="V4260" s="34">
        <f>N4260/(N4260+O4260)</f>
        <v/>
      </c>
      <c r="W4260" s="34">
        <f>U4260*V4260</f>
        <v/>
      </c>
      <c r="X4260" s="32">
        <f>T4260/N4260</f>
        <v/>
      </c>
      <c r="Y4260" s="35">
        <f>IF(W4260=MAXIFS(W$2:W$7201, A$2:A$7201, A4260, B$2:B$7201, B4260), "OPTIMAL", "")</f>
        <v/>
      </c>
    </row>
    <row r="4261" ht="20" customHeight="1">
      <c r="A4261" s="36" t="n">
        <v>-18</v>
      </c>
      <c r="B4261" s="36" t="n">
        <v>25</v>
      </c>
      <c r="C4261" s="37" t="n">
        <v>120</v>
      </c>
      <c r="D4261" s="37" t="n">
        <v>2</v>
      </c>
      <c r="E4261" s="6" t="n">
        <v>4</v>
      </c>
      <c r="F4261" s="37" t="n">
        <v>2</v>
      </c>
      <c r="G4261" s="36" t="n">
        <v>100</v>
      </c>
      <c r="H4261" s="6" t="inlineStr">
        <is>
          <t>OFF</t>
        </is>
      </c>
      <c r="I4261" s="38" t="n">
        <v>604.2334594602274</v>
      </c>
      <c r="J4261" s="38" t="n">
        <v>4012.68388558375</v>
      </c>
      <c r="K4261" s="38" t="n">
        <v>3342.592592592593</v>
      </c>
      <c r="L4261" s="38" t="n">
        <v>150</v>
      </c>
      <c r="M4261" s="38">
        <f>I4261+J4261+K4261+L4261</f>
        <v/>
      </c>
      <c r="N4261" s="38">
        <f>M4261*'Dashboard &amp; Optimisation'!$B$18/('Dashboard &amp; Optimisation'!$B$16/3.6)</f>
        <v/>
      </c>
      <c r="O4261" s="38" t="n">
        <v>498.2069177106503</v>
      </c>
      <c r="P4261" s="39" t="n">
        <v>0.269253725510994</v>
      </c>
      <c r="Q4261" s="40" t="n">
        <v>7.393364379634797</v>
      </c>
      <c r="R4261" s="38" t="n">
        <v>555.9766015967466</v>
      </c>
      <c r="S4261" s="38">
        <f>R4261*IF(A4261=4, 2.0, 3.0)</f>
        <v/>
      </c>
      <c r="T4261" s="37">
        <f>'Dashboard &amp; Optimisation'!$B$18*U4261</f>
        <v/>
      </c>
      <c r="U4261" s="26">
        <f>MIN(1, S4261/M4261)</f>
        <v/>
      </c>
      <c r="V4261" s="26">
        <f>N4261/(N4261+O4261)</f>
        <v/>
      </c>
      <c r="W4261" s="26">
        <f>U4261*V4261</f>
        <v/>
      </c>
      <c r="X4261" s="39">
        <f>T4261/N4261</f>
        <v/>
      </c>
      <c r="Y4261" s="41">
        <f>IF(W4261=MAXIFS(W$2:W$7201, A$2:A$7201, A4261, B$2:B$7201, B4261), "OPTIMAL", "")</f>
        <v/>
      </c>
    </row>
    <row r="4262" ht="20" customHeight="1">
      <c r="A4262" s="28" t="n">
        <v>-18</v>
      </c>
      <c r="B4262" s="28" t="n">
        <v>25</v>
      </c>
      <c r="C4262" s="29" t="n">
        <v>120</v>
      </c>
      <c r="D4262" s="29" t="n">
        <v>2</v>
      </c>
      <c r="E4262" s="30" t="n">
        <v>4</v>
      </c>
      <c r="F4262" s="29" t="n">
        <v>2</v>
      </c>
      <c r="G4262" s="28" t="n">
        <v>150</v>
      </c>
      <c r="H4262" s="30" t="inlineStr">
        <is>
          <t>ON</t>
        </is>
      </c>
      <c r="I4262" s="31" t="n">
        <v>604.2334594602274</v>
      </c>
      <c r="J4262" s="31" t="n">
        <v>4012.68388558375</v>
      </c>
      <c r="K4262" s="31" t="n">
        <v>3342.592592592593</v>
      </c>
      <c r="L4262" s="31" t="n">
        <v>150</v>
      </c>
      <c r="M4262" s="31">
        <f>I4262+J4262+K4262+L4262</f>
        <v/>
      </c>
      <c r="N4262" s="31">
        <f>M4262*'Dashboard &amp; Optimisation'!$B$18/('Dashboard &amp; Optimisation'!$B$16/3.6)</f>
        <v/>
      </c>
      <c r="O4262" s="31" t="n">
        <v>498.2069177106503</v>
      </c>
      <c r="P4262" s="32" t="n">
        <v>0.06541216187604988</v>
      </c>
      <c r="Q4262" s="33" t="n">
        <v>7.393364379634797</v>
      </c>
      <c r="R4262" s="31" t="n">
        <v>2288.546456552396</v>
      </c>
      <c r="S4262" s="31">
        <f>R4262*IF(A4262=4, 2.0, 3.0)</f>
        <v/>
      </c>
      <c r="T4262" s="29">
        <f>'Dashboard &amp; Optimisation'!$B$18*U4262</f>
        <v/>
      </c>
      <c r="U4262" s="34">
        <f>MIN(1, S4262/M4262)</f>
        <v/>
      </c>
      <c r="V4262" s="34">
        <f>N4262/(N4262+O4262)</f>
        <v/>
      </c>
      <c r="W4262" s="34">
        <f>U4262*V4262</f>
        <v/>
      </c>
      <c r="X4262" s="32">
        <f>T4262/N4262</f>
        <v/>
      </c>
      <c r="Y4262" s="35">
        <f>IF(W4262=MAXIFS(W$2:W$7201, A$2:A$7201, A4262, B$2:B$7201, B4262), "OPTIMAL", "")</f>
        <v/>
      </c>
    </row>
    <row r="4263" ht="20" customHeight="1">
      <c r="A4263" s="36" t="n">
        <v>-18</v>
      </c>
      <c r="B4263" s="36" t="n">
        <v>25</v>
      </c>
      <c r="C4263" s="37" t="n">
        <v>120</v>
      </c>
      <c r="D4263" s="37" t="n">
        <v>2</v>
      </c>
      <c r="E4263" s="6" t="n">
        <v>4</v>
      </c>
      <c r="F4263" s="37" t="n">
        <v>2</v>
      </c>
      <c r="G4263" s="36" t="n">
        <v>150</v>
      </c>
      <c r="H4263" s="6" t="inlineStr">
        <is>
          <t>OFF</t>
        </is>
      </c>
      <c r="I4263" s="38" t="n">
        <v>604.2334594602274</v>
      </c>
      <c r="J4263" s="38" t="n">
        <v>4012.68388558375</v>
      </c>
      <c r="K4263" s="38" t="n">
        <v>3342.592592592593</v>
      </c>
      <c r="L4263" s="38" t="n">
        <v>150</v>
      </c>
      <c r="M4263" s="38">
        <f>I4263+J4263+K4263+L4263</f>
        <v/>
      </c>
      <c r="N4263" s="38">
        <f>M4263*'Dashboard &amp; Optimisation'!$B$18/('Dashboard &amp; Optimisation'!$B$16/3.6)</f>
        <v/>
      </c>
      <c r="O4263" s="38" t="n">
        <v>498.2069177106503</v>
      </c>
      <c r="P4263" s="39" t="n">
        <v>0.2699168711072102</v>
      </c>
      <c r="Q4263" s="40" t="n">
        <v>7.393364379634797</v>
      </c>
      <c r="R4263" s="38" t="n">
        <v>554.6106498004186</v>
      </c>
      <c r="S4263" s="38">
        <f>R4263*IF(A4263=4, 2.0, 3.0)</f>
        <v/>
      </c>
      <c r="T4263" s="37">
        <f>'Dashboard &amp; Optimisation'!$B$18*U4263</f>
        <v/>
      </c>
      <c r="U4263" s="26">
        <f>MIN(1, S4263/M4263)</f>
        <v/>
      </c>
      <c r="V4263" s="26">
        <f>N4263/(N4263+O4263)</f>
        <v/>
      </c>
      <c r="W4263" s="26">
        <f>U4263*V4263</f>
        <v/>
      </c>
      <c r="X4263" s="39">
        <f>T4263/N4263</f>
        <v/>
      </c>
      <c r="Y4263" s="41">
        <f>IF(W4263=MAXIFS(W$2:W$7201, A$2:A$7201, A4263, B$2:B$7201, B4263), "OPTIMAL", "")</f>
        <v/>
      </c>
    </row>
    <row r="4264" ht="20" customHeight="1">
      <c r="A4264" s="28" t="n">
        <v>-18</v>
      </c>
      <c r="B4264" s="28" t="n">
        <v>25</v>
      </c>
      <c r="C4264" s="29" t="n">
        <v>120</v>
      </c>
      <c r="D4264" s="29" t="n">
        <v>2</v>
      </c>
      <c r="E4264" s="30" t="n">
        <v>4</v>
      </c>
      <c r="F4264" s="29" t="n">
        <v>2</v>
      </c>
      <c r="G4264" s="28" t="n">
        <v>200</v>
      </c>
      <c r="H4264" s="30" t="inlineStr">
        <is>
          <t>ON</t>
        </is>
      </c>
      <c r="I4264" s="31" t="n">
        <v>604.2334594602274</v>
      </c>
      <c r="J4264" s="31" t="n">
        <v>4012.68388558375</v>
      </c>
      <c r="K4264" s="31" t="n">
        <v>3342.592592592593</v>
      </c>
      <c r="L4264" s="31" t="n">
        <v>150</v>
      </c>
      <c r="M4264" s="31">
        <f>I4264+J4264+K4264+L4264</f>
        <v/>
      </c>
      <c r="N4264" s="31">
        <f>M4264*'Dashboard &amp; Optimisation'!$B$18/('Dashboard &amp; Optimisation'!$B$16/3.6)</f>
        <v/>
      </c>
      <c r="O4264" s="31" t="n">
        <v>498.2069177106503</v>
      </c>
      <c r="P4264" s="32" t="n">
        <v>0.06607530747226611</v>
      </c>
      <c r="Q4264" s="33" t="n">
        <v>7.393364379634797</v>
      </c>
      <c r="R4264" s="31" t="n">
        <v>2265.578125984491</v>
      </c>
      <c r="S4264" s="31">
        <f>R4264*IF(A4264=4, 2.0, 3.0)</f>
        <v/>
      </c>
      <c r="T4264" s="29">
        <f>'Dashboard &amp; Optimisation'!$B$18*U4264</f>
        <v/>
      </c>
      <c r="U4264" s="34">
        <f>MIN(1, S4264/M4264)</f>
        <v/>
      </c>
      <c r="V4264" s="34">
        <f>N4264/(N4264+O4264)</f>
        <v/>
      </c>
      <c r="W4264" s="34">
        <f>U4264*V4264</f>
        <v/>
      </c>
      <c r="X4264" s="32">
        <f>T4264/N4264</f>
        <v/>
      </c>
      <c r="Y4264" s="35">
        <f>IF(W4264=MAXIFS(W$2:W$7201, A$2:A$7201, A4264, B$2:B$7201, B4264), "OPTIMAL", "")</f>
        <v/>
      </c>
    </row>
    <row r="4265" ht="20" customHeight="1">
      <c r="A4265" s="36" t="n">
        <v>-18</v>
      </c>
      <c r="B4265" s="36" t="n">
        <v>25</v>
      </c>
      <c r="C4265" s="37" t="n">
        <v>120</v>
      </c>
      <c r="D4265" s="37" t="n">
        <v>2</v>
      </c>
      <c r="E4265" s="6" t="n">
        <v>4</v>
      </c>
      <c r="F4265" s="37" t="n">
        <v>2</v>
      </c>
      <c r="G4265" s="36" t="n">
        <v>200</v>
      </c>
      <c r="H4265" s="6" t="inlineStr">
        <is>
          <t>OFF</t>
        </is>
      </c>
      <c r="I4265" s="38" t="n">
        <v>604.2334594602274</v>
      </c>
      <c r="J4265" s="38" t="n">
        <v>4012.68388558375</v>
      </c>
      <c r="K4265" s="38" t="n">
        <v>3342.592592592593</v>
      </c>
      <c r="L4265" s="38" t="n">
        <v>150</v>
      </c>
      <c r="M4265" s="38">
        <f>I4265+J4265+K4265+L4265</f>
        <v/>
      </c>
      <c r="N4265" s="38">
        <f>M4265*'Dashboard &amp; Optimisation'!$B$18/('Dashboard &amp; Optimisation'!$B$16/3.6)</f>
        <v/>
      </c>
      <c r="O4265" s="38" t="n">
        <v>498.2069177106503</v>
      </c>
      <c r="P4265" s="39" t="n">
        <v>0.2705800167034265</v>
      </c>
      <c r="Q4265" s="40" t="n">
        <v>7.393364379634797</v>
      </c>
      <c r="R4265" s="38" t="n">
        <v>553.2513934351088</v>
      </c>
      <c r="S4265" s="38">
        <f>R4265*IF(A4265=4, 2.0, 3.0)</f>
        <v/>
      </c>
      <c r="T4265" s="37">
        <f>'Dashboard &amp; Optimisation'!$B$18*U4265</f>
        <v/>
      </c>
      <c r="U4265" s="26">
        <f>MIN(1, S4265/M4265)</f>
        <v/>
      </c>
      <c r="V4265" s="26">
        <f>N4265/(N4265+O4265)</f>
        <v/>
      </c>
      <c r="W4265" s="26">
        <f>U4265*V4265</f>
        <v/>
      </c>
      <c r="X4265" s="39">
        <f>T4265/N4265</f>
        <v/>
      </c>
      <c r="Y4265" s="41">
        <f>IF(W4265=MAXIFS(W$2:W$7201, A$2:A$7201, A4265, B$2:B$7201, B4265), "OPTIMAL", "")</f>
        <v/>
      </c>
    </row>
    <row r="4266" ht="20" customHeight="1">
      <c r="A4266" s="28" t="n">
        <v>-18</v>
      </c>
      <c r="B4266" s="28" t="n">
        <v>25</v>
      </c>
      <c r="C4266" s="29" t="n">
        <v>120</v>
      </c>
      <c r="D4266" s="29" t="n">
        <v>2</v>
      </c>
      <c r="E4266" s="30" t="n">
        <v>8</v>
      </c>
      <c r="F4266" s="29" t="n">
        <v>1.5</v>
      </c>
      <c r="G4266" s="28" t="n">
        <v>50</v>
      </c>
      <c r="H4266" s="30" t="inlineStr">
        <is>
          <t>ON</t>
        </is>
      </c>
      <c r="I4266" s="31" t="n">
        <v>604.2334594602274</v>
      </c>
      <c r="J4266" s="31" t="n">
        <v>4012.68388558375</v>
      </c>
      <c r="K4266" s="31" t="n">
        <v>3342.592592592593</v>
      </c>
      <c r="L4266" s="31" t="n">
        <v>150</v>
      </c>
      <c r="M4266" s="31">
        <f>I4266+J4266+K4266+L4266</f>
        <v/>
      </c>
      <c r="N4266" s="31">
        <f>M4266*'Dashboard &amp; Optimisation'!$B$18/('Dashboard &amp; Optimisation'!$B$16/3.6)</f>
        <v/>
      </c>
      <c r="O4266" s="31" t="n">
        <v>608.5515485884399</v>
      </c>
      <c r="P4266" s="32" t="n">
        <v>0.05089447047238128</v>
      </c>
      <c r="Q4266" s="33" t="n">
        <v>10.9900465694522</v>
      </c>
      <c r="R4266" s="31" t="n">
        <v>2995.885066755284</v>
      </c>
      <c r="S4266" s="31">
        <f>R4266*IF(A4266=4, 2.0, 3.0)</f>
        <v/>
      </c>
      <c r="T4266" s="29">
        <f>'Dashboard &amp; Optimisation'!$B$18*U4266</f>
        <v/>
      </c>
      <c r="U4266" s="34">
        <f>MIN(1, S4266/M4266)</f>
        <v/>
      </c>
      <c r="V4266" s="34">
        <f>N4266/(N4266+O4266)</f>
        <v/>
      </c>
      <c r="W4266" s="34">
        <f>U4266*V4266</f>
        <v/>
      </c>
      <c r="X4266" s="32">
        <f>T4266/N4266</f>
        <v/>
      </c>
      <c r="Y4266" s="35">
        <f>IF(W4266=MAXIFS(W$2:W$7201, A$2:A$7201, A4266, B$2:B$7201, B4266), "OPTIMAL", "")</f>
        <v/>
      </c>
    </row>
    <row r="4267" ht="20" customHeight="1">
      <c r="A4267" s="36" t="n">
        <v>-18</v>
      </c>
      <c r="B4267" s="36" t="n">
        <v>25</v>
      </c>
      <c r="C4267" s="37" t="n">
        <v>120</v>
      </c>
      <c r="D4267" s="37" t="n">
        <v>2</v>
      </c>
      <c r="E4267" s="6" t="n">
        <v>8</v>
      </c>
      <c r="F4267" s="37" t="n">
        <v>1.5</v>
      </c>
      <c r="G4267" s="36" t="n">
        <v>50</v>
      </c>
      <c r="H4267" s="6" t="inlineStr">
        <is>
          <t>OFF</t>
        </is>
      </c>
      <c r="I4267" s="38" t="n">
        <v>604.2334594602274</v>
      </c>
      <c r="J4267" s="38" t="n">
        <v>4012.68388558375</v>
      </c>
      <c r="K4267" s="38" t="n">
        <v>3342.592592592593</v>
      </c>
      <c r="L4267" s="38" t="n">
        <v>150</v>
      </c>
      <c r="M4267" s="38">
        <f>I4267+J4267+K4267+L4267</f>
        <v/>
      </c>
      <c r="N4267" s="38">
        <f>M4267*'Dashboard &amp; Optimisation'!$B$18/('Dashboard &amp; Optimisation'!$B$16/3.6)</f>
        <v/>
      </c>
      <c r="O4267" s="38" t="n">
        <v>608.5515485884399</v>
      </c>
      <c r="P4267" s="39" t="n">
        <v>0.2161900878474888</v>
      </c>
      <c r="Q4267" s="40" t="n">
        <v>10.9900465694522</v>
      </c>
      <c r="R4267" s="38" t="n">
        <v>705.2774046522777</v>
      </c>
      <c r="S4267" s="38">
        <f>R4267*IF(A4267=4, 2.0, 3.0)</f>
        <v/>
      </c>
      <c r="T4267" s="37">
        <f>'Dashboard &amp; Optimisation'!$B$18*U4267</f>
        <v/>
      </c>
      <c r="U4267" s="26">
        <f>MIN(1, S4267/M4267)</f>
        <v/>
      </c>
      <c r="V4267" s="26">
        <f>N4267/(N4267+O4267)</f>
        <v/>
      </c>
      <c r="W4267" s="26">
        <f>U4267*V4267</f>
        <v/>
      </c>
      <c r="X4267" s="39">
        <f>T4267/N4267</f>
        <v/>
      </c>
      <c r="Y4267" s="41">
        <f>IF(W4267=MAXIFS(W$2:W$7201, A$2:A$7201, A4267, B$2:B$7201, B4267), "OPTIMAL", "")</f>
        <v/>
      </c>
    </row>
    <row r="4268" ht="20" customHeight="1">
      <c r="A4268" s="28" t="n">
        <v>-18</v>
      </c>
      <c r="B4268" s="28" t="n">
        <v>25</v>
      </c>
      <c r="C4268" s="29" t="n">
        <v>120</v>
      </c>
      <c r="D4268" s="29" t="n">
        <v>2</v>
      </c>
      <c r="E4268" s="30" t="n">
        <v>8</v>
      </c>
      <c r="F4268" s="29" t="n">
        <v>1.5</v>
      </c>
      <c r="G4268" s="28" t="n">
        <v>100</v>
      </c>
      <c r="H4268" s="30" t="inlineStr">
        <is>
          <t>ON</t>
        </is>
      </c>
      <c r="I4268" s="31" t="n">
        <v>604.2334594602274</v>
      </c>
      <c r="J4268" s="31" t="n">
        <v>4012.68388558375</v>
      </c>
      <c r="K4268" s="31" t="n">
        <v>3342.592592592593</v>
      </c>
      <c r="L4268" s="31" t="n">
        <v>150</v>
      </c>
      <c r="M4268" s="31">
        <f>I4268+J4268+K4268+L4268</f>
        <v/>
      </c>
      <c r="N4268" s="31">
        <f>M4268*'Dashboard &amp; Optimisation'!$B$18/('Dashboard &amp; Optimisation'!$B$16/3.6)</f>
        <v/>
      </c>
      <c r="O4268" s="31" t="n">
        <v>608.5515485884399</v>
      </c>
      <c r="P4268" s="32" t="n">
        <v>0.05155761606859751</v>
      </c>
      <c r="Q4268" s="33" t="n">
        <v>10.9900465694522</v>
      </c>
      <c r="R4268" s="31" t="n">
        <v>2957.351322562274</v>
      </c>
      <c r="S4268" s="31">
        <f>R4268*IF(A4268=4, 2.0, 3.0)</f>
        <v/>
      </c>
      <c r="T4268" s="29">
        <f>'Dashboard &amp; Optimisation'!$B$18*U4268</f>
        <v/>
      </c>
      <c r="U4268" s="34">
        <f>MIN(1, S4268/M4268)</f>
        <v/>
      </c>
      <c r="V4268" s="34">
        <f>N4268/(N4268+O4268)</f>
        <v/>
      </c>
      <c r="W4268" s="34">
        <f>U4268*V4268</f>
        <v/>
      </c>
      <c r="X4268" s="32">
        <f>T4268/N4268</f>
        <v/>
      </c>
      <c r="Y4268" s="35">
        <f>IF(W4268=MAXIFS(W$2:W$7201, A$2:A$7201, A4268, B$2:B$7201, B4268), "OPTIMAL", "")</f>
        <v/>
      </c>
    </row>
    <row r="4269" ht="20" customHeight="1">
      <c r="A4269" s="36" t="n">
        <v>-18</v>
      </c>
      <c r="B4269" s="36" t="n">
        <v>25</v>
      </c>
      <c r="C4269" s="37" t="n">
        <v>120</v>
      </c>
      <c r="D4269" s="37" t="n">
        <v>2</v>
      </c>
      <c r="E4269" s="6" t="n">
        <v>8</v>
      </c>
      <c r="F4269" s="37" t="n">
        <v>1.5</v>
      </c>
      <c r="G4269" s="36" t="n">
        <v>100</v>
      </c>
      <c r="H4269" s="6" t="inlineStr">
        <is>
          <t>OFF</t>
        </is>
      </c>
      <c r="I4269" s="38" t="n">
        <v>604.2334594602274</v>
      </c>
      <c r="J4269" s="38" t="n">
        <v>4012.68388558375</v>
      </c>
      <c r="K4269" s="38" t="n">
        <v>3342.592592592593</v>
      </c>
      <c r="L4269" s="38" t="n">
        <v>150</v>
      </c>
      <c r="M4269" s="38">
        <f>I4269+J4269+K4269+L4269</f>
        <v/>
      </c>
      <c r="N4269" s="38">
        <f>M4269*'Dashboard &amp; Optimisation'!$B$18/('Dashboard &amp; Optimisation'!$B$16/3.6)</f>
        <v/>
      </c>
      <c r="O4269" s="38" t="n">
        <v>608.5515485884399</v>
      </c>
      <c r="P4269" s="39" t="n">
        <v>0.216853233443705</v>
      </c>
      <c r="Q4269" s="40" t="n">
        <v>10.9900465694522</v>
      </c>
      <c r="R4269" s="38" t="n">
        <v>703.1206390021709</v>
      </c>
      <c r="S4269" s="38">
        <f>R4269*IF(A4269=4, 2.0, 3.0)</f>
        <v/>
      </c>
      <c r="T4269" s="37">
        <f>'Dashboard &amp; Optimisation'!$B$18*U4269</f>
        <v/>
      </c>
      <c r="U4269" s="26">
        <f>MIN(1, S4269/M4269)</f>
        <v/>
      </c>
      <c r="V4269" s="26">
        <f>N4269/(N4269+O4269)</f>
        <v/>
      </c>
      <c r="W4269" s="26">
        <f>U4269*V4269</f>
        <v/>
      </c>
      <c r="X4269" s="39">
        <f>T4269/N4269</f>
        <v/>
      </c>
      <c r="Y4269" s="41">
        <f>IF(W4269=MAXIFS(W$2:W$7201, A$2:A$7201, A4269, B$2:B$7201, B4269), "OPTIMAL", "")</f>
        <v/>
      </c>
    </row>
    <row r="4270" ht="20" customHeight="1">
      <c r="A4270" s="28" t="n">
        <v>-18</v>
      </c>
      <c r="B4270" s="28" t="n">
        <v>25</v>
      </c>
      <c r="C4270" s="29" t="n">
        <v>120</v>
      </c>
      <c r="D4270" s="29" t="n">
        <v>2</v>
      </c>
      <c r="E4270" s="30" t="n">
        <v>8</v>
      </c>
      <c r="F4270" s="29" t="n">
        <v>1.5</v>
      </c>
      <c r="G4270" s="28" t="n">
        <v>150</v>
      </c>
      <c r="H4270" s="30" t="inlineStr">
        <is>
          <t>ON</t>
        </is>
      </c>
      <c r="I4270" s="31" t="n">
        <v>604.2334594602274</v>
      </c>
      <c r="J4270" s="31" t="n">
        <v>4012.68388558375</v>
      </c>
      <c r="K4270" s="31" t="n">
        <v>3342.592592592593</v>
      </c>
      <c r="L4270" s="31" t="n">
        <v>150</v>
      </c>
      <c r="M4270" s="31">
        <f>I4270+J4270+K4270+L4270</f>
        <v/>
      </c>
      <c r="N4270" s="31">
        <f>M4270*'Dashboard &amp; Optimisation'!$B$18/('Dashboard &amp; Optimisation'!$B$16/3.6)</f>
        <v/>
      </c>
      <c r="O4270" s="31" t="n">
        <v>608.5515485884399</v>
      </c>
      <c r="P4270" s="32" t="n">
        <v>0.05222076166481374</v>
      </c>
      <c r="Q4270" s="33" t="n">
        <v>10.9900465694522</v>
      </c>
      <c r="R4270" s="31" t="n">
        <v>2919.79624976174</v>
      </c>
      <c r="S4270" s="31">
        <f>R4270*IF(A4270=4, 2.0, 3.0)</f>
        <v/>
      </c>
      <c r="T4270" s="29">
        <f>'Dashboard &amp; Optimisation'!$B$18*U4270</f>
        <v/>
      </c>
      <c r="U4270" s="34">
        <f>MIN(1, S4270/M4270)</f>
        <v/>
      </c>
      <c r="V4270" s="34">
        <f>N4270/(N4270+O4270)</f>
        <v/>
      </c>
      <c r="W4270" s="34">
        <f>U4270*V4270</f>
        <v/>
      </c>
      <c r="X4270" s="32">
        <f>T4270/N4270</f>
        <v/>
      </c>
      <c r="Y4270" s="35">
        <f>IF(W4270=MAXIFS(W$2:W$7201, A$2:A$7201, A4270, B$2:B$7201, B4270), "OPTIMAL", "")</f>
        <v/>
      </c>
    </row>
    <row r="4271" ht="20" customHeight="1">
      <c r="A4271" s="36" t="n">
        <v>-18</v>
      </c>
      <c r="B4271" s="36" t="n">
        <v>25</v>
      </c>
      <c r="C4271" s="37" t="n">
        <v>120</v>
      </c>
      <c r="D4271" s="37" t="n">
        <v>2</v>
      </c>
      <c r="E4271" s="6" t="n">
        <v>8</v>
      </c>
      <c r="F4271" s="37" t="n">
        <v>1.5</v>
      </c>
      <c r="G4271" s="36" t="n">
        <v>150</v>
      </c>
      <c r="H4271" s="6" t="inlineStr">
        <is>
          <t>OFF</t>
        </is>
      </c>
      <c r="I4271" s="38" t="n">
        <v>604.2334594602274</v>
      </c>
      <c r="J4271" s="38" t="n">
        <v>4012.68388558375</v>
      </c>
      <c r="K4271" s="38" t="n">
        <v>3342.592592592593</v>
      </c>
      <c r="L4271" s="38" t="n">
        <v>150</v>
      </c>
      <c r="M4271" s="38">
        <f>I4271+J4271+K4271+L4271</f>
        <v/>
      </c>
      <c r="N4271" s="38">
        <f>M4271*'Dashboard &amp; Optimisation'!$B$18/('Dashboard &amp; Optimisation'!$B$16/3.6)</f>
        <v/>
      </c>
      <c r="O4271" s="38" t="n">
        <v>608.5515485884399</v>
      </c>
      <c r="P4271" s="39" t="n">
        <v>0.2175163790399212</v>
      </c>
      <c r="Q4271" s="40" t="n">
        <v>10.9900465694522</v>
      </c>
      <c r="R4271" s="38" t="n">
        <v>700.9770240825908</v>
      </c>
      <c r="S4271" s="38">
        <f>R4271*IF(A4271=4, 2.0, 3.0)</f>
        <v/>
      </c>
      <c r="T4271" s="37">
        <f>'Dashboard &amp; Optimisation'!$B$18*U4271</f>
        <v/>
      </c>
      <c r="U4271" s="26">
        <f>MIN(1, S4271/M4271)</f>
        <v/>
      </c>
      <c r="V4271" s="26">
        <f>N4271/(N4271+O4271)</f>
        <v/>
      </c>
      <c r="W4271" s="26">
        <f>U4271*V4271</f>
        <v/>
      </c>
      <c r="X4271" s="39">
        <f>T4271/N4271</f>
        <v/>
      </c>
      <c r="Y4271" s="41">
        <f>IF(W4271=MAXIFS(W$2:W$7201, A$2:A$7201, A4271, B$2:B$7201, B4271), "OPTIMAL", "")</f>
        <v/>
      </c>
    </row>
    <row r="4272" ht="20" customHeight="1">
      <c r="A4272" s="28" t="n">
        <v>-18</v>
      </c>
      <c r="B4272" s="28" t="n">
        <v>25</v>
      </c>
      <c r="C4272" s="29" t="n">
        <v>120</v>
      </c>
      <c r="D4272" s="29" t="n">
        <v>2</v>
      </c>
      <c r="E4272" s="30" t="n">
        <v>8</v>
      </c>
      <c r="F4272" s="29" t="n">
        <v>1.5</v>
      </c>
      <c r="G4272" s="28" t="n">
        <v>200</v>
      </c>
      <c r="H4272" s="30" t="inlineStr">
        <is>
          <t>ON</t>
        </is>
      </c>
      <c r="I4272" s="31" t="n">
        <v>604.2334594602274</v>
      </c>
      <c r="J4272" s="31" t="n">
        <v>4012.68388558375</v>
      </c>
      <c r="K4272" s="31" t="n">
        <v>3342.592592592593</v>
      </c>
      <c r="L4272" s="31" t="n">
        <v>150</v>
      </c>
      <c r="M4272" s="31">
        <f>I4272+J4272+K4272+L4272</f>
        <v/>
      </c>
      <c r="N4272" s="31">
        <f>M4272*'Dashboard &amp; Optimisation'!$B$18/('Dashboard &amp; Optimisation'!$B$16/3.6)</f>
        <v/>
      </c>
      <c r="O4272" s="31" t="n">
        <v>608.5515485884399</v>
      </c>
      <c r="P4272" s="32" t="n">
        <v>0.05288390726102997</v>
      </c>
      <c r="Q4272" s="33" t="n">
        <v>10.9900465694522</v>
      </c>
      <c r="R4272" s="31" t="n">
        <v>2883.18303176858</v>
      </c>
      <c r="S4272" s="31">
        <f>R4272*IF(A4272=4, 2.0, 3.0)</f>
        <v/>
      </c>
      <c r="T4272" s="29">
        <f>'Dashboard &amp; Optimisation'!$B$18*U4272</f>
        <v/>
      </c>
      <c r="U4272" s="34">
        <f>MIN(1, S4272/M4272)</f>
        <v/>
      </c>
      <c r="V4272" s="34">
        <f>N4272/(N4272+O4272)</f>
        <v/>
      </c>
      <c r="W4272" s="34">
        <f>U4272*V4272</f>
        <v/>
      </c>
      <c r="X4272" s="32">
        <f>T4272/N4272</f>
        <v/>
      </c>
      <c r="Y4272" s="35">
        <f>IF(W4272=MAXIFS(W$2:W$7201, A$2:A$7201, A4272, B$2:B$7201, B4272), "OPTIMAL", "")</f>
        <v/>
      </c>
    </row>
    <row r="4273" ht="20" customHeight="1">
      <c r="A4273" s="36" t="n">
        <v>-18</v>
      </c>
      <c r="B4273" s="36" t="n">
        <v>25</v>
      </c>
      <c r="C4273" s="37" t="n">
        <v>120</v>
      </c>
      <c r="D4273" s="37" t="n">
        <v>2</v>
      </c>
      <c r="E4273" s="6" t="n">
        <v>8</v>
      </c>
      <c r="F4273" s="37" t="n">
        <v>1.5</v>
      </c>
      <c r="G4273" s="36" t="n">
        <v>200</v>
      </c>
      <c r="H4273" s="6" t="inlineStr">
        <is>
          <t>OFF</t>
        </is>
      </c>
      <c r="I4273" s="38" t="n">
        <v>604.2334594602274</v>
      </c>
      <c r="J4273" s="38" t="n">
        <v>4012.68388558375</v>
      </c>
      <c r="K4273" s="38" t="n">
        <v>3342.592592592593</v>
      </c>
      <c r="L4273" s="38" t="n">
        <v>150</v>
      </c>
      <c r="M4273" s="38">
        <f>I4273+J4273+K4273+L4273</f>
        <v/>
      </c>
      <c r="N4273" s="38">
        <f>M4273*'Dashboard &amp; Optimisation'!$B$18/('Dashboard &amp; Optimisation'!$B$16/3.6)</f>
        <v/>
      </c>
      <c r="O4273" s="38" t="n">
        <v>608.5515485884399</v>
      </c>
      <c r="P4273" s="39" t="n">
        <v>0.2181795246361375</v>
      </c>
      <c r="Q4273" s="40" t="n">
        <v>10.9900465694522</v>
      </c>
      <c r="R4273" s="38" t="n">
        <v>698.8464399806023</v>
      </c>
      <c r="S4273" s="38">
        <f>R4273*IF(A4273=4, 2.0, 3.0)</f>
        <v/>
      </c>
      <c r="T4273" s="37">
        <f>'Dashboard &amp; Optimisation'!$B$18*U4273</f>
        <v/>
      </c>
      <c r="U4273" s="26">
        <f>MIN(1, S4273/M4273)</f>
        <v/>
      </c>
      <c r="V4273" s="26">
        <f>N4273/(N4273+O4273)</f>
        <v/>
      </c>
      <c r="W4273" s="26">
        <f>U4273*V4273</f>
        <v/>
      </c>
      <c r="X4273" s="39">
        <f>T4273/N4273</f>
        <v/>
      </c>
      <c r="Y4273" s="41">
        <f>IF(W4273=MAXIFS(W$2:W$7201, A$2:A$7201, A4273, B$2:B$7201, B4273), "OPTIMAL", "")</f>
        <v/>
      </c>
    </row>
    <row r="4274" ht="20" customHeight="1">
      <c r="A4274" s="28" t="n">
        <v>-18</v>
      </c>
      <c r="B4274" s="28" t="n">
        <v>25</v>
      </c>
      <c r="C4274" s="29" t="n">
        <v>120</v>
      </c>
      <c r="D4274" s="29" t="n">
        <v>2</v>
      </c>
      <c r="E4274" s="30" t="n">
        <v>8</v>
      </c>
      <c r="F4274" s="29" t="n">
        <v>2</v>
      </c>
      <c r="G4274" s="28" t="n">
        <v>50</v>
      </c>
      <c r="H4274" s="30" t="inlineStr">
        <is>
          <t>ON</t>
        </is>
      </c>
      <c r="I4274" s="31" t="n">
        <v>604.2334594602274</v>
      </c>
      <c r="J4274" s="31" t="n">
        <v>4012.68388558375</v>
      </c>
      <c r="K4274" s="31" t="n">
        <v>3342.592592592593</v>
      </c>
      <c r="L4274" s="31" t="n">
        <v>150</v>
      </c>
      <c r="M4274" s="31">
        <f>I4274+J4274+K4274+L4274</f>
        <v/>
      </c>
      <c r="N4274" s="31">
        <f>M4274*'Dashboard &amp; Optimisation'!$B$18/('Dashboard &amp; Optimisation'!$B$16/3.6)</f>
        <v/>
      </c>
      <c r="O4274" s="31" t="n">
        <v>723.0647394204187</v>
      </c>
      <c r="P4274" s="32" t="n">
        <v>0.04930946412606316</v>
      </c>
      <c r="Q4274" s="33" t="n">
        <v>14.58672875926959</v>
      </c>
      <c r="R4274" s="31" t="n">
        <v>3150.592702819416</v>
      </c>
      <c r="S4274" s="31">
        <f>R4274*IF(A4274=4, 2.0, 3.0)</f>
        <v/>
      </c>
      <c r="T4274" s="29">
        <f>'Dashboard &amp; Optimisation'!$B$18*U4274</f>
        <v/>
      </c>
      <c r="U4274" s="34">
        <f>MIN(1, S4274/M4274)</f>
        <v/>
      </c>
      <c r="V4274" s="34">
        <f>N4274/(N4274+O4274)</f>
        <v/>
      </c>
      <c r="W4274" s="34">
        <f>U4274*V4274</f>
        <v/>
      </c>
      <c r="X4274" s="32">
        <f>T4274/N4274</f>
        <v/>
      </c>
      <c r="Y4274" s="35">
        <f>IF(W4274=MAXIFS(W$2:W$7201, A$2:A$7201, A4274, B$2:B$7201, B4274), "OPTIMAL", "")</f>
        <v/>
      </c>
    </row>
    <row r="4275" ht="20" customHeight="1">
      <c r="A4275" s="36" t="n">
        <v>-18</v>
      </c>
      <c r="B4275" s="36" t="n">
        <v>25</v>
      </c>
      <c r="C4275" s="37" t="n">
        <v>120</v>
      </c>
      <c r="D4275" s="37" t="n">
        <v>2</v>
      </c>
      <c r="E4275" s="6" t="n">
        <v>8</v>
      </c>
      <c r="F4275" s="37" t="n">
        <v>2</v>
      </c>
      <c r="G4275" s="36" t="n">
        <v>50</v>
      </c>
      <c r="H4275" s="6" t="inlineStr">
        <is>
          <t>OFF</t>
        </is>
      </c>
      <c r="I4275" s="38" t="n">
        <v>604.2334594602274</v>
      </c>
      <c r="J4275" s="38" t="n">
        <v>4012.68388558375</v>
      </c>
      <c r="K4275" s="38" t="n">
        <v>3342.592592592593</v>
      </c>
      <c r="L4275" s="38" t="n">
        <v>150</v>
      </c>
      <c r="M4275" s="38">
        <f>I4275+J4275+K4275+L4275</f>
        <v/>
      </c>
      <c r="N4275" s="38">
        <f>M4275*'Dashboard &amp; Optimisation'!$B$18/('Dashboard &amp; Optimisation'!$B$16/3.6)</f>
        <v/>
      </c>
      <c r="O4275" s="38" t="n">
        <v>723.0647394204187</v>
      </c>
      <c r="P4275" s="39" t="n">
        <v>0.2157035203563316</v>
      </c>
      <c r="Q4275" s="40" t="n">
        <v>14.58672875926959</v>
      </c>
      <c r="R4275" s="38" t="n">
        <v>720.2202244955166</v>
      </c>
      <c r="S4275" s="38">
        <f>R4275*IF(A4275=4, 2.0, 3.0)</f>
        <v/>
      </c>
      <c r="T4275" s="37">
        <f>'Dashboard &amp; Optimisation'!$B$18*U4275</f>
        <v/>
      </c>
      <c r="U4275" s="26">
        <f>MIN(1, S4275/M4275)</f>
        <v/>
      </c>
      <c r="V4275" s="26">
        <f>N4275/(N4275+O4275)</f>
        <v/>
      </c>
      <c r="W4275" s="26">
        <f>U4275*V4275</f>
        <v/>
      </c>
      <c r="X4275" s="39">
        <f>T4275/N4275</f>
        <v/>
      </c>
      <c r="Y4275" s="41">
        <f>IF(W4275=MAXIFS(W$2:W$7201, A$2:A$7201, A4275, B$2:B$7201, B4275), "OPTIMAL", "")</f>
        <v/>
      </c>
    </row>
    <row r="4276" ht="20" customHeight="1">
      <c r="A4276" s="28" t="n">
        <v>-18</v>
      </c>
      <c r="B4276" s="28" t="n">
        <v>25</v>
      </c>
      <c r="C4276" s="29" t="n">
        <v>120</v>
      </c>
      <c r="D4276" s="29" t="n">
        <v>2</v>
      </c>
      <c r="E4276" s="30" t="n">
        <v>8</v>
      </c>
      <c r="F4276" s="29" t="n">
        <v>2</v>
      </c>
      <c r="G4276" s="28" t="n">
        <v>100</v>
      </c>
      <c r="H4276" s="30" t="inlineStr">
        <is>
          <t>ON</t>
        </is>
      </c>
      <c r="I4276" s="31" t="n">
        <v>604.2334594602274</v>
      </c>
      <c r="J4276" s="31" t="n">
        <v>4012.68388558375</v>
      </c>
      <c r="K4276" s="31" t="n">
        <v>3342.592592592593</v>
      </c>
      <c r="L4276" s="31" t="n">
        <v>150</v>
      </c>
      <c r="M4276" s="31">
        <f>I4276+J4276+K4276+L4276</f>
        <v/>
      </c>
      <c r="N4276" s="31">
        <f>M4276*'Dashboard &amp; Optimisation'!$B$18/('Dashboard &amp; Optimisation'!$B$16/3.6)</f>
        <v/>
      </c>
      <c r="O4276" s="31" t="n">
        <v>723.0647394204187</v>
      </c>
      <c r="P4276" s="32" t="n">
        <v>0.04997260972227939</v>
      </c>
      <c r="Q4276" s="33" t="n">
        <v>14.58672875926959</v>
      </c>
      <c r="R4276" s="31" t="n">
        <v>3108.783766124757</v>
      </c>
      <c r="S4276" s="31">
        <f>R4276*IF(A4276=4, 2.0, 3.0)</f>
        <v/>
      </c>
      <c r="T4276" s="29">
        <f>'Dashboard &amp; Optimisation'!$B$18*U4276</f>
        <v/>
      </c>
      <c r="U4276" s="34">
        <f>MIN(1, S4276/M4276)</f>
        <v/>
      </c>
      <c r="V4276" s="34">
        <f>N4276/(N4276+O4276)</f>
        <v/>
      </c>
      <c r="W4276" s="34">
        <f>U4276*V4276</f>
        <v/>
      </c>
      <c r="X4276" s="32">
        <f>T4276/N4276</f>
        <v/>
      </c>
      <c r="Y4276" s="35">
        <f>IF(W4276=MAXIFS(W$2:W$7201, A$2:A$7201, A4276, B$2:B$7201, B4276), "OPTIMAL", "")</f>
        <v/>
      </c>
    </row>
    <row r="4277" ht="20" customHeight="1">
      <c r="A4277" s="36" t="n">
        <v>-18</v>
      </c>
      <c r="B4277" s="36" t="n">
        <v>25</v>
      </c>
      <c r="C4277" s="37" t="n">
        <v>120</v>
      </c>
      <c r="D4277" s="37" t="n">
        <v>2</v>
      </c>
      <c r="E4277" s="6" t="n">
        <v>8</v>
      </c>
      <c r="F4277" s="37" t="n">
        <v>2</v>
      </c>
      <c r="G4277" s="36" t="n">
        <v>100</v>
      </c>
      <c r="H4277" s="6" t="inlineStr">
        <is>
          <t>OFF</t>
        </is>
      </c>
      <c r="I4277" s="38" t="n">
        <v>604.2334594602274</v>
      </c>
      <c r="J4277" s="38" t="n">
        <v>4012.68388558375</v>
      </c>
      <c r="K4277" s="38" t="n">
        <v>3342.592592592593</v>
      </c>
      <c r="L4277" s="38" t="n">
        <v>150</v>
      </c>
      <c r="M4277" s="38">
        <f>I4277+J4277+K4277+L4277</f>
        <v/>
      </c>
      <c r="N4277" s="38">
        <f>M4277*'Dashboard &amp; Optimisation'!$B$18/('Dashboard &amp; Optimisation'!$B$16/3.6)</f>
        <v/>
      </c>
      <c r="O4277" s="38" t="n">
        <v>723.0647394204187</v>
      </c>
      <c r="P4277" s="39" t="n">
        <v>0.2163666659525478</v>
      </c>
      <c r="Q4277" s="40" t="n">
        <v>14.58672875926959</v>
      </c>
      <c r="R4277" s="38" t="n">
        <v>718.0128102060861</v>
      </c>
      <c r="S4277" s="38">
        <f>R4277*IF(A4277=4, 2.0, 3.0)</f>
        <v/>
      </c>
      <c r="T4277" s="37">
        <f>'Dashboard &amp; Optimisation'!$B$18*U4277</f>
        <v/>
      </c>
      <c r="U4277" s="26">
        <f>MIN(1, S4277/M4277)</f>
        <v/>
      </c>
      <c r="V4277" s="26">
        <f>N4277/(N4277+O4277)</f>
        <v/>
      </c>
      <c r="W4277" s="26">
        <f>U4277*V4277</f>
        <v/>
      </c>
      <c r="X4277" s="39">
        <f>T4277/N4277</f>
        <v/>
      </c>
      <c r="Y4277" s="41">
        <f>IF(W4277=MAXIFS(W$2:W$7201, A$2:A$7201, A4277, B$2:B$7201, B4277), "OPTIMAL", "")</f>
        <v/>
      </c>
    </row>
    <row r="4278" ht="20" customHeight="1">
      <c r="A4278" s="28" t="n">
        <v>-18</v>
      </c>
      <c r="B4278" s="28" t="n">
        <v>25</v>
      </c>
      <c r="C4278" s="29" t="n">
        <v>120</v>
      </c>
      <c r="D4278" s="29" t="n">
        <v>2</v>
      </c>
      <c r="E4278" s="30" t="n">
        <v>8</v>
      </c>
      <c r="F4278" s="29" t="n">
        <v>2</v>
      </c>
      <c r="G4278" s="28" t="n">
        <v>150</v>
      </c>
      <c r="H4278" s="30" t="inlineStr">
        <is>
          <t>ON</t>
        </is>
      </c>
      <c r="I4278" s="31" t="n">
        <v>604.2334594602274</v>
      </c>
      <c r="J4278" s="31" t="n">
        <v>4012.68388558375</v>
      </c>
      <c r="K4278" s="31" t="n">
        <v>3342.592592592593</v>
      </c>
      <c r="L4278" s="31" t="n">
        <v>150</v>
      </c>
      <c r="M4278" s="31">
        <f>I4278+J4278+K4278+L4278</f>
        <v/>
      </c>
      <c r="N4278" s="31">
        <f>M4278*'Dashboard &amp; Optimisation'!$B$18/('Dashboard &amp; Optimisation'!$B$16/3.6)</f>
        <v/>
      </c>
      <c r="O4278" s="31" t="n">
        <v>723.0647394204187</v>
      </c>
      <c r="P4278" s="32" t="n">
        <v>0.05063575531849562</v>
      </c>
      <c r="Q4278" s="33" t="n">
        <v>14.58672875926959</v>
      </c>
      <c r="R4278" s="31" t="n">
        <v>3068.069921705395</v>
      </c>
      <c r="S4278" s="31">
        <f>R4278*IF(A4278=4, 2.0, 3.0)</f>
        <v/>
      </c>
      <c r="T4278" s="29">
        <f>'Dashboard &amp; Optimisation'!$B$18*U4278</f>
        <v/>
      </c>
      <c r="U4278" s="34">
        <f>MIN(1, S4278/M4278)</f>
        <v/>
      </c>
      <c r="V4278" s="34">
        <f>N4278/(N4278+O4278)</f>
        <v/>
      </c>
      <c r="W4278" s="34">
        <f>U4278*V4278</f>
        <v/>
      </c>
      <c r="X4278" s="32">
        <f>T4278/N4278</f>
        <v/>
      </c>
      <c r="Y4278" s="35">
        <f>IF(W4278=MAXIFS(W$2:W$7201, A$2:A$7201, A4278, B$2:B$7201, B4278), "OPTIMAL", "")</f>
        <v/>
      </c>
    </row>
    <row r="4279" ht="20" customHeight="1">
      <c r="A4279" s="36" t="n">
        <v>-18</v>
      </c>
      <c r="B4279" s="36" t="n">
        <v>25</v>
      </c>
      <c r="C4279" s="37" t="n">
        <v>120</v>
      </c>
      <c r="D4279" s="37" t="n">
        <v>2</v>
      </c>
      <c r="E4279" s="6" t="n">
        <v>8</v>
      </c>
      <c r="F4279" s="37" t="n">
        <v>2</v>
      </c>
      <c r="G4279" s="36" t="n">
        <v>150</v>
      </c>
      <c r="H4279" s="6" t="inlineStr">
        <is>
          <t>OFF</t>
        </is>
      </c>
      <c r="I4279" s="38" t="n">
        <v>604.2334594602274</v>
      </c>
      <c r="J4279" s="38" t="n">
        <v>4012.68388558375</v>
      </c>
      <c r="K4279" s="38" t="n">
        <v>3342.592592592593</v>
      </c>
      <c r="L4279" s="38" t="n">
        <v>150</v>
      </c>
      <c r="M4279" s="38">
        <f>I4279+J4279+K4279+L4279</f>
        <v/>
      </c>
      <c r="N4279" s="38">
        <f>M4279*'Dashboard &amp; Optimisation'!$B$18/('Dashboard &amp; Optimisation'!$B$16/3.6)</f>
        <v/>
      </c>
      <c r="O4279" s="38" t="n">
        <v>723.0647394204187</v>
      </c>
      <c r="P4279" s="39" t="n">
        <v>0.2170298115487641</v>
      </c>
      <c r="Q4279" s="40" t="n">
        <v>14.58672875926959</v>
      </c>
      <c r="R4279" s="38" t="n">
        <v>715.8188856492839</v>
      </c>
      <c r="S4279" s="38">
        <f>R4279*IF(A4279=4, 2.0, 3.0)</f>
        <v/>
      </c>
      <c r="T4279" s="37">
        <f>'Dashboard &amp; Optimisation'!$B$18*U4279</f>
        <v/>
      </c>
      <c r="U4279" s="26">
        <f>MIN(1, S4279/M4279)</f>
        <v/>
      </c>
      <c r="V4279" s="26">
        <f>N4279/(N4279+O4279)</f>
        <v/>
      </c>
      <c r="W4279" s="26">
        <f>U4279*V4279</f>
        <v/>
      </c>
      <c r="X4279" s="39">
        <f>T4279/N4279</f>
        <v/>
      </c>
      <c r="Y4279" s="41">
        <f>IF(W4279=MAXIFS(W$2:W$7201, A$2:A$7201, A4279, B$2:B$7201, B4279), "OPTIMAL", "")</f>
        <v/>
      </c>
    </row>
    <row r="4280" ht="20" customHeight="1">
      <c r="A4280" s="28" t="n">
        <v>-18</v>
      </c>
      <c r="B4280" s="28" t="n">
        <v>25</v>
      </c>
      <c r="C4280" s="29" t="n">
        <v>120</v>
      </c>
      <c r="D4280" s="29" t="n">
        <v>2</v>
      </c>
      <c r="E4280" s="30" t="n">
        <v>8</v>
      </c>
      <c r="F4280" s="29" t="n">
        <v>2</v>
      </c>
      <c r="G4280" s="28" t="n">
        <v>200</v>
      </c>
      <c r="H4280" s="30" t="inlineStr">
        <is>
          <t>ON</t>
        </is>
      </c>
      <c r="I4280" s="31" t="n">
        <v>604.2334594602274</v>
      </c>
      <c r="J4280" s="31" t="n">
        <v>4012.68388558375</v>
      </c>
      <c r="K4280" s="31" t="n">
        <v>3342.592592592593</v>
      </c>
      <c r="L4280" s="31" t="n">
        <v>150</v>
      </c>
      <c r="M4280" s="31">
        <f>I4280+J4280+K4280+L4280</f>
        <v/>
      </c>
      <c r="N4280" s="31">
        <f>M4280*'Dashboard &amp; Optimisation'!$B$18/('Dashboard &amp; Optimisation'!$B$16/3.6)</f>
        <v/>
      </c>
      <c r="O4280" s="31" t="n">
        <v>723.0647394204187</v>
      </c>
      <c r="P4280" s="32" t="n">
        <v>0.05129890091471185</v>
      </c>
      <c r="Q4280" s="33" t="n">
        <v>14.58672875926959</v>
      </c>
      <c r="R4280" s="31" t="n">
        <v>3028.408700486541</v>
      </c>
      <c r="S4280" s="31">
        <f>R4280*IF(A4280=4, 2.0, 3.0)</f>
        <v/>
      </c>
      <c r="T4280" s="29">
        <f>'Dashboard &amp; Optimisation'!$B$18*U4280</f>
        <v/>
      </c>
      <c r="U4280" s="34">
        <f>MIN(1, S4280/M4280)</f>
        <v/>
      </c>
      <c r="V4280" s="34">
        <f>N4280/(N4280+O4280)</f>
        <v/>
      </c>
      <c r="W4280" s="34">
        <f>U4280*V4280</f>
        <v/>
      </c>
      <c r="X4280" s="32">
        <f>T4280/N4280</f>
        <v/>
      </c>
      <c r="Y4280" s="35">
        <f>IF(W4280=MAXIFS(W$2:W$7201, A$2:A$7201, A4280, B$2:B$7201, B4280), "OPTIMAL", "")</f>
        <v/>
      </c>
    </row>
    <row r="4281" ht="20" customHeight="1">
      <c r="A4281" s="36" t="n">
        <v>-18</v>
      </c>
      <c r="B4281" s="36" t="n">
        <v>25</v>
      </c>
      <c r="C4281" s="37" t="n">
        <v>120</v>
      </c>
      <c r="D4281" s="37" t="n">
        <v>2</v>
      </c>
      <c r="E4281" s="6" t="n">
        <v>8</v>
      </c>
      <c r="F4281" s="37" t="n">
        <v>2</v>
      </c>
      <c r="G4281" s="36" t="n">
        <v>200</v>
      </c>
      <c r="H4281" s="6" t="inlineStr">
        <is>
          <t>OFF</t>
        </is>
      </c>
      <c r="I4281" s="38" t="n">
        <v>604.2334594602274</v>
      </c>
      <c r="J4281" s="38" t="n">
        <v>4012.68388558375</v>
      </c>
      <c r="K4281" s="38" t="n">
        <v>3342.592592592593</v>
      </c>
      <c r="L4281" s="38" t="n">
        <v>150</v>
      </c>
      <c r="M4281" s="38">
        <f>I4281+J4281+K4281+L4281</f>
        <v/>
      </c>
      <c r="N4281" s="38">
        <f>M4281*'Dashboard &amp; Optimisation'!$B$18/('Dashboard &amp; Optimisation'!$B$16/3.6)</f>
        <v/>
      </c>
      <c r="O4281" s="38" t="n">
        <v>723.0647394204187</v>
      </c>
      <c r="P4281" s="39" t="n">
        <v>0.2176929571449803</v>
      </c>
      <c r="Q4281" s="40" t="n">
        <v>14.58672875926959</v>
      </c>
      <c r="R4281" s="38" t="n">
        <v>713.6383275461084</v>
      </c>
      <c r="S4281" s="38">
        <f>R4281*IF(A4281=4, 2.0, 3.0)</f>
        <v/>
      </c>
      <c r="T4281" s="37">
        <f>'Dashboard &amp; Optimisation'!$B$18*U4281</f>
        <v/>
      </c>
      <c r="U4281" s="26">
        <f>MIN(1, S4281/M4281)</f>
        <v/>
      </c>
      <c r="V4281" s="26">
        <f>N4281/(N4281+O4281)</f>
        <v/>
      </c>
      <c r="W4281" s="26">
        <f>U4281*V4281</f>
        <v/>
      </c>
      <c r="X4281" s="39">
        <f>T4281/N4281</f>
        <v/>
      </c>
      <c r="Y4281" s="41">
        <f>IF(W4281=MAXIFS(W$2:W$7201, A$2:A$7201, A4281, B$2:B$7201, B4281), "OPTIMAL", "")</f>
        <v/>
      </c>
    </row>
    <row r="4282" ht="20" customHeight="1">
      <c r="A4282" s="28" t="n">
        <v>-18</v>
      </c>
      <c r="B4282" s="28" t="n">
        <v>25</v>
      </c>
      <c r="C4282" s="29" t="n">
        <v>120</v>
      </c>
      <c r="D4282" s="29" t="n">
        <v>3</v>
      </c>
      <c r="E4282" s="30" t="n">
        <v>0</v>
      </c>
      <c r="F4282" s="29" t="n">
        <v>0</v>
      </c>
      <c r="G4282" s="28" t="n">
        <v>50</v>
      </c>
      <c r="H4282" s="30" t="inlineStr">
        <is>
          <t>ON</t>
        </is>
      </c>
      <c r="I4282" s="31" t="n">
        <v>604.2334594602274</v>
      </c>
      <c r="J4282" s="31" t="n">
        <v>4012.68388558375</v>
      </c>
      <c r="K4282" s="31" t="n">
        <v>3342.592592592593</v>
      </c>
      <c r="L4282" s="31" t="n">
        <v>150</v>
      </c>
      <c r="M4282" s="31">
        <f>I4282+J4282+K4282+L4282</f>
        <v/>
      </c>
      <c r="N4282" s="31">
        <f>M4282*'Dashboard &amp; Optimisation'!$B$18/('Dashboard &amp; Optimisation'!$B$16/3.6)</f>
        <v/>
      </c>
      <c r="O4282" s="31" t="n">
        <v>445.2632342489854</v>
      </c>
      <c r="P4282" s="32" t="n">
        <v>0.4662311764880552</v>
      </c>
      <c r="Q4282" s="33" t="n">
        <v>0.2</v>
      </c>
      <c r="R4282" s="31" t="n">
        <v>320.7707593097671</v>
      </c>
      <c r="S4282" s="31">
        <f>R4282*IF(A4282=4, 2.0, 3.0)</f>
        <v/>
      </c>
      <c r="T4282" s="29">
        <f>'Dashboard &amp; Optimisation'!$B$18*U4282</f>
        <v/>
      </c>
      <c r="U4282" s="34">
        <f>MIN(1, S4282/M4282)</f>
        <v/>
      </c>
      <c r="V4282" s="34">
        <f>N4282/(N4282+O4282)</f>
        <v/>
      </c>
      <c r="W4282" s="34">
        <f>U4282*V4282</f>
        <v/>
      </c>
      <c r="X4282" s="32">
        <f>T4282/N4282</f>
        <v/>
      </c>
      <c r="Y4282" s="35">
        <f>IF(W4282=MAXIFS(W$2:W$7201, A$2:A$7201, A4282, B$2:B$7201, B4282), "OPTIMAL", "")</f>
        <v/>
      </c>
    </row>
    <row r="4283" ht="20" customHeight="1">
      <c r="A4283" s="36" t="n">
        <v>-18</v>
      </c>
      <c r="B4283" s="36" t="n">
        <v>25</v>
      </c>
      <c r="C4283" s="37" t="n">
        <v>120</v>
      </c>
      <c r="D4283" s="37" t="n">
        <v>3</v>
      </c>
      <c r="E4283" s="6" t="n">
        <v>0</v>
      </c>
      <c r="F4283" s="37" t="n">
        <v>0</v>
      </c>
      <c r="G4283" s="36" t="n">
        <v>50</v>
      </c>
      <c r="H4283" s="6" t="inlineStr">
        <is>
          <t>OFF</t>
        </is>
      </c>
      <c r="I4283" s="38" t="n">
        <v>604.2334594602274</v>
      </c>
      <c r="J4283" s="38" t="n">
        <v>4012.68388558375</v>
      </c>
      <c r="K4283" s="38" t="n">
        <v>3342.592592592593</v>
      </c>
      <c r="L4283" s="38" t="n">
        <v>150</v>
      </c>
      <c r="M4283" s="38">
        <f>I4283+J4283+K4283+L4283</f>
        <v/>
      </c>
      <c r="N4283" s="38">
        <f>M4283*'Dashboard &amp; Optimisation'!$B$18/('Dashboard &amp; Optimisation'!$B$16/3.6)</f>
        <v/>
      </c>
      <c r="O4283" s="38" t="n">
        <v>445.2632342489854</v>
      </c>
      <c r="P4283" s="39" t="n">
        <v>0.7314894149745474</v>
      </c>
      <c r="Q4283" s="40" t="n">
        <v>0.2</v>
      </c>
      <c r="R4283" s="38" t="n">
        <v>204.450434188666</v>
      </c>
      <c r="S4283" s="38">
        <f>R4283*IF(A4283=4, 2.0, 3.0)</f>
        <v/>
      </c>
      <c r="T4283" s="37">
        <f>'Dashboard &amp; Optimisation'!$B$18*U4283</f>
        <v/>
      </c>
      <c r="U4283" s="26">
        <f>MIN(1, S4283/M4283)</f>
        <v/>
      </c>
      <c r="V4283" s="26">
        <f>N4283/(N4283+O4283)</f>
        <v/>
      </c>
      <c r="W4283" s="26">
        <f>U4283*V4283</f>
        <v/>
      </c>
      <c r="X4283" s="39">
        <f>T4283/N4283</f>
        <v/>
      </c>
      <c r="Y4283" s="41">
        <f>IF(W4283=MAXIFS(W$2:W$7201, A$2:A$7201, A4283, B$2:B$7201, B4283), "OPTIMAL", "")</f>
        <v/>
      </c>
    </row>
    <row r="4284" ht="20" customHeight="1">
      <c r="A4284" s="28" t="n">
        <v>-18</v>
      </c>
      <c r="B4284" s="28" t="n">
        <v>25</v>
      </c>
      <c r="C4284" s="29" t="n">
        <v>120</v>
      </c>
      <c r="D4284" s="29" t="n">
        <v>3</v>
      </c>
      <c r="E4284" s="30" t="n">
        <v>0</v>
      </c>
      <c r="F4284" s="29" t="n">
        <v>0</v>
      </c>
      <c r="G4284" s="28" t="n">
        <v>100</v>
      </c>
      <c r="H4284" s="30" t="inlineStr">
        <is>
          <t>ON</t>
        </is>
      </c>
      <c r="I4284" s="31" t="n">
        <v>604.2334594602274</v>
      </c>
      <c r="J4284" s="31" t="n">
        <v>4012.68388558375</v>
      </c>
      <c r="K4284" s="31" t="n">
        <v>3342.592592592593</v>
      </c>
      <c r="L4284" s="31" t="n">
        <v>150</v>
      </c>
      <c r="M4284" s="31">
        <f>I4284+J4284+K4284+L4284</f>
        <v/>
      </c>
      <c r="N4284" s="31">
        <f>M4284*'Dashboard &amp; Optimisation'!$B$18/('Dashboard &amp; Optimisation'!$B$16/3.6)</f>
        <v/>
      </c>
      <c r="O4284" s="31" t="n">
        <v>445.2632342489854</v>
      </c>
      <c r="P4284" s="32" t="n">
        <v>0.4668943220842715</v>
      </c>
      <c r="Q4284" s="33" t="n">
        <v>0.2</v>
      </c>
      <c r="R4284" s="31" t="n">
        <v>320.3151578891253</v>
      </c>
      <c r="S4284" s="31">
        <f>R4284*IF(A4284=4, 2.0, 3.0)</f>
        <v/>
      </c>
      <c r="T4284" s="29">
        <f>'Dashboard &amp; Optimisation'!$B$18*U4284</f>
        <v/>
      </c>
      <c r="U4284" s="34">
        <f>MIN(1, S4284/M4284)</f>
        <v/>
      </c>
      <c r="V4284" s="34">
        <f>N4284/(N4284+O4284)</f>
        <v/>
      </c>
      <c r="W4284" s="34">
        <f>U4284*V4284</f>
        <v/>
      </c>
      <c r="X4284" s="32">
        <f>T4284/N4284</f>
        <v/>
      </c>
      <c r="Y4284" s="35">
        <f>IF(W4284=MAXIFS(W$2:W$7201, A$2:A$7201, A4284, B$2:B$7201, B4284), "OPTIMAL", "")</f>
        <v/>
      </c>
    </row>
    <row r="4285" ht="20" customHeight="1">
      <c r="A4285" s="36" t="n">
        <v>-18</v>
      </c>
      <c r="B4285" s="36" t="n">
        <v>25</v>
      </c>
      <c r="C4285" s="37" t="n">
        <v>120</v>
      </c>
      <c r="D4285" s="37" t="n">
        <v>3</v>
      </c>
      <c r="E4285" s="6" t="n">
        <v>0</v>
      </c>
      <c r="F4285" s="37" t="n">
        <v>0</v>
      </c>
      <c r="G4285" s="36" t="n">
        <v>100</v>
      </c>
      <c r="H4285" s="6" t="inlineStr">
        <is>
          <t>OFF</t>
        </is>
      </c>
      <c r="I4285" s="38" t="n">
        <v>604.2334594602274</v>
      </c>
      <c r="J4285" s="38" t="n">
        <v>4012.68388558375</v>
      </c>
      <c r="K4285" s="38" t="n">
        <v>3342.592592592593</v>
      </c>
      <c r="L4285" s="38" t="n">
        <v>150</v>
      </c>
      <c r="M4285" s="38">
        <f>I4285+J4285+K4285+L4285</f>
        <v/>
      </c>
      <c r="N4285" s="38">
        <f>M4285*'Dashboard &amp; Optimisation'!$B$18/('Dashboard &amp; Optimisation'!$B$16/3.6)</f>
        <v/>
      </c>
      <c r="O4285" s="38" t="n">
        <v>445.2632342489854</v>
      </c>
      <c r="P4285" s="39" t="n">
        <v>0.7321525605707637</v>
      </c>
      <c r="Q4285" s="40" t="n">
        <v>0.2</v>
      </c>
      <c r="R4285" s="38" t="n">
        <v>204.2652536506494</v>
      </c>
      <c r="S4285" s="38">
        <f>R4285*IF(A4285=4, 2.0, 3.0)</f>
        <v/>
      </c>
      <c r="T4285" s="37">
        <f>'Dashboard &amp; Optimisation'!$B$18*U4285</f>
        <v/>
      </c>
      <c r="U4285" s="26">
        <f>MIN(1, S4285/M4285)</f>
        <v/>
      </c>
      <c r="V4285" s="26">
        <f>N4285/(N4285+O4285)</f>
        <v/>
      </c>
      <c r="W4285" s="26">
        <f>U4285*V4285</f>
        <v/>
      </c>
      <c r="X4285" s="39">
        <f>T4285/N4285</f>
        <v/>
      </c>
      <c r="Y4285" s="41">
        <f>IF(W4285=MAXIFS(W$2:W$7201, A$2:A$7201, A4285, B$2:B$7201, B4285), "OPTIMAL", "")</f>
        <v/>
      </c>
    </row>
    <row r="4286" ht="20" customHeight="1">
      <c r="A4286" s="28" t="n">
        <v>-18</v>
      </c>
      <c r="B4286" s="28" t="n">
        <v>25</v>
      </c>
      <c r="C4286" s="29" t="n">
        <v>120</v>
      </c>
      <c r="D4286" s="29" t="n">
        <v>3</v>
      </c>
      <c r="E4286" s="30" t="n">
        <v>0</v>
      </c>
      <c r="F4286" s="29" t="n">
        <v>0</v>
      </c>
      <c r="G4286" s="28" t="n">
        <v>150</v>
      </c>
      <c r="H4286" s="30" t="inlineStr">
        <is>
          <t>ON</t>
        </is>
      </c>
      <c r="I4286" s="31" t="n">
        <v>604.2334594602274</v>
      </c>
      <c r="J4286" s="31" t="n">
        <v>4012.68388558375</v>
      </c>
      <c r="K4286" s="31" t="n">
        <v>3342.592592592593</v>
      </c>
      <c r="L4286" s="31" t="n">
        <v>150</v>
      </c>
      <c r="M4286" s="31">
        <f>I4286+J4286+K4286+L4286</f>
        <v/>
      </c>
      <c r="N4286" s="31">
        <f>M4286*'Dashboard &amp; Optimisation'!$B$18/('Dashboard &amp; Optimisation'!$B$16/3.6)</f>
        <v/>
      </c>
      <c r="O4286" s="31" t="n">
        <v>445.2632342489854</v>
      </c>
      <c r="P4286" s="32" t="n">
        <v>0.4675574676804877</v>
      </c>
      <c r="Q4286" s="33" t="n">
        <v>0.2</v>
      </c>
      <c r="R4286" s="31" t="n">
        <v>319.8608488447008</v>
      </c>
      <c r="S4286" s="31">
        <f>R4286*IF(A4286=4, 2.0, 3.0)</f>
        <v/>
      </c>
      <c r="T4286" s="29">
        <f>'Dashboard &amp; Optimisation'!$B$18*U4286</f>
        <v/>
      </c>
      <c r="U4286" s="34">
        <f>MIN(1, S4286/M4286)</f>
        <v/>
      </c>
      <c r="V4286" s="34">
        <f>N4286/(N4286+O4286)</f>
        <v/>
      </c>
      <c r="W4286" s="34">
        <f>U4286*V4286</f>
        <v/>
      </c>
      <c r="X4286" s="32">
        <f>T4286/N4286</f>
        <v/>
      </c>
      <c r="Y4286" s="35">
        <f>IF(W4286=MAXIFS(W$2:W$7201, A$2:A$7201, A4286, B$2:B$7201, B4286), "OPTIMAL", "")</f>
        <v/>
      </c>
    </row>
    <row r="4287" ht="20" customHeight="1">
      <c r="A4287" s="36" t="n">
        <v>-18</v>
      </c>
      <c r="B4287" s="36" t="n">
        <v>25</v>
      </c>
      <c r="C4287" s="37" t="n">
        <v>120</v>
      </c>
      <c r="D4287" s="37" t="n">
        <v>3</v>
      </c>
      <c r="E4287" s="6" t="n">
        <v>0</v>
      </c>
      <c r="F4287" s="37" t="n">
        <v>0</v>
      </c>
      <c r="G4287" s="36" t="n">
        <v>150</v>
      </c>
      <c r="H4287" s="6" t="inlineStr">
        <is>
          <t>OFF</t>
        </is>
      </c>
      <c r="I4287" s="38" t="n">
        <v>604.2334594602274</v>
      </c>
      <c r="J4287" s="38" t="n">
        <v>4012.68388558375</v>
      </c>
      <c r="K4287" s="38" t="n">
        <v>3342.592592592593</v>
      </c>
      <c r="L4287" s="38" t="n">
        <v>150</v>
      </c>
      <c r="M4287" s="38">
        <f>I4287+J4287+K4287+L4287</f>
        <v/>
      </c>
      <c r="N4287" s="38">
        <f>M4287*'Dashboard &amp; Optimisation'!$B$18/('Dashboard &amp; Optimisation'!$B$16/3.6)</f>
        <v/>
      </c>
      <c r="O4287" s="38" t="n">
        <v>445.2632342489854</v>
      </c>
      <c r="P4287" s="39" t="n">
        <v>0.73281570616698</v>
      </c>
      <c r="Q4287" s="40" t="n">
        <v>0.2</v>
      </c>
      <c r="R4287" s="38" t="n">
        <v>204.0804082628139</v>
      </c>
      <c r="S4287" s="38">
        <f>R4287*IF(A4287=4, 2.0, 3.0)</f>
        <v/>
      </c>
      <c r="T4287" s="37">
        <f>'Dashboard &amp; Optimisation'!$B$18*U4287</f>
        <v/>
      </c>
      <c r="U4287" s="26">
        <f>MIN(1, S4287/M4287)</f>
        <v/>
      </c>
      <c r="V4287" s="26">
        <f>N4287/(N4287+O4287)</f>
        <v/>
      </c>
      <c r="W4287" s="26">
        <f>U4287*V4287</f>
        <v/>
      </c>
      <c r="X4287" s="39">
        <f>T4287/N4287</f>
        <v/>
      </c>
      <c r="Y4287" s="41">
        <f>IF(W4287=MAXIFS(W$2:W$7201, A$2:A$7201, A4287, B$2:B$7201, B4287), "OPTIMAL", "")</f>
        <v/>
      </c>
    </row>
    <row r="4288" ht="20" customHeight="1">
      <c r="A4288" s="28" t="n">
        <v>-18</v>
      </c>
      <c r="B4288" s="28" t="n">
        <v>25</v>
      </c>
      <c r="C4288" s="29" t="n">
        <v>120</v>
      </c>
      <c r="D4288" s="29" t="n">
        <v>3</v>
      </c>
      <c r="E4288" s="30" t="n">
        <v>0</v>
      </c>
      <c r="F4288" s="29" t="n">
        <v>0</v>
      </c>
      <c r="G4288" s="28" t="n">
        <v>200</v>
      </c>
      <c r="H4288" s="30" t="inlineStr">
        <is>
          <t>ON</t>
        </is>
      </c>
      <c r="I4288" s="31" t="n">
        <v>604.2334594602274</v>
      </c>
      <c r="J4288" s="31" t="n">
        <v>4012.68388558375</v>
      </c>
      <c r="K4288" s="31" t="n">
        <v>3342.592592592593</v>
      </c>
      <c r="L4288" s="31" t="n">
        <v>150</v>
      </c>
      <c r="M4288" s="31">
        <f>I4288+J4288+K4288+L4288</f>
        <v/>
      </c>
      <c r="N4288" s="31">
        <f>M4288*'Dashboard &amp; Optimisation'!$B$18/('Dashboard &amp; Optimisation'!$B$16/3.6)</f>
        <v/>
      </c>
      <c r="O4288" s="31" t="n">
        <v>445.2632342489854</v>
      </c>
      <c r="P4288" s="32" t="n">
        <v>0.4682206132767039</v>
      </c>
      <c r="Q4288" s="33" t="n">
        <v>0.2</v>
      </c>
      <c r="R4288" s="31" t="n">
        <v>319.4078266852769</v>
      </c>
      <c r="S4288" s="31">
        <f>R4288*IF(A4288=4, 2.0, 3.0)</f>
        <v/>
      </c>
      <c r="T4288" s="29">
        <f>'Dashboard &amp; Optimisation'!$B$18*U4288</f>
        <v/>
      </c>
      <c r="U4288" s="34">
        <f>MIN(1, S4288/M4288)</f>
        <v/>
      </c>
      <c r="V4288" s="34">
        <f>N4288/(N4288+O4288)</f>
        <v/>
      </c>
      <c r="W4288" s="34">
        <f>U4288*V4288</f>
        <v/>
      </c>
      <c r="X4288" s="32">
        <f>T4288/N4288</f>
        <v/>
      </c>
      <c r="Y4288" s="35">
        <f>IF(W4288=MAXIFS(W$2:W$7201, A$2:A$7201, A4288, B$2:B$7201, B4288), "OPTIMAL", "")</f>
        <v/>
      </c>
    </row>
    <row r="4289" ht="20" customHeight="1">
      <c r="A4289" s="36" t="n">
        <v>-18</v>
      </c>
      <c r="B4289" s="36" t="n">
        <v>25</v>
      </c>
      <c r="C4289" s="37" t="n">
        <v>120</v>
      </c>
      <c r="D4289" s="37" t="n">
        <v>3</v>
      </c>
      <c r="E4289" s="6" t="n">
        <v>0</v>
      </c>
      <c r="F4289" s="37" t="n">
        <v>0</v>
      </c>
      <c r="G4289" s="36" t="n">
        <v>200</v>
      </c>
      <c r="H4289" s="6" t="inlineStr">
        <is>
          <t>OFF</t>
        </is>
      </c>
      <c r="I4289" s="38" t="n">
        <v>604.2334594602274</v>
      </c>
      <c r="J4289" s="38" t="n">
        <v>4012.68388558375</v>
      </c>
      <c r="K4289" s="38" t="n">
        <v>3342.592592592593</v>
      </c>
      <c r="L4289" s="38" t="n">
        <v>150</v>
      </c>
      <c r="M4289" s="38">
        <f>I4289+J4289+K4289+L4289</f>
        <v/>
      </c>
      <c r="N4289" s="38">
        <f>M4289*'Dashboard &amp; Optimisation'!$B$18/('Dashboard &amp; Optimisation'!$B$16/3.6)</f>
        <v/>
      </c>
      <c r="O4289" s="38" t="n">
        <v>445.2632342489854</v>
      </c>
      <c r="P4289" s="39" t="n">
        <v>0.7334788517631962</v>
      </c>
      <c r="Q4289" s="40" t="n">
        <v>0.2</v>
      </c>
      <c r="R4289" s="38" t="n">
        <v>203.8958971161214</v>
      </c>
      <c r="S4289" s="38">
        <f>R4289*IF(A4289=4, 2.0, 3.0)</f>
        <v/>
      </c>
      <c r="T4289" s="37">
        <f>'Dashboard &amp; Optimisation'!$B$18*U4289</f>
        <v/>
      </c>
      <c r="U4289" s="26">
        <f>MIN(1, S4289/M4289)</f>
        <v/>
      </c>
      <c r="V4289" s="26">
        <f>N4289/(N4289+O4289)</f>
        <v/>
      </c>
      <c r="W4289" s="26">
        <f>U4289*V4289</f>
        <v/>
      </c>
      <c r="X4289" s="39">
        <f>T4289/N4289</f>
        <v/>
      </c>
      <c r="Y4289" s="41">
        <f>IF(W4289=MAXIFS(W$2:W$7201, A$2:A$7201, A4289, B$2:B$7201, B4289), "OPTIMAL", "")</f>
        <v/>
      </c>
    </row>
    <row r="4290" ht="20" customHeight="1">
      <c r="A4290" s="28" t="n">
        <v>-18</v>
      </c>
      <c r="B4290" s="28" t="n">
        <v>25</v>
      </c>
      <c r="C4290" s="29" t="n">
        <v>120</v>
      </c>
      <c r="D4290" s="29" t="n">
        <v>3</v>
      </c>
      <c r="E4290" s="30" t="n">
        <v>4</v>
      </c>
      <c r="F4290" s="29" t="n">
        <v>1.5</v>
      </c>
      <c r="G4290" s="28" t="n">
        <v>50</v>
      </c>
      <c r="H4290" s="30" t="inlineStr">
        <is>
          <t>ON</t>
        </is>
      </c>
      <c r="I4290" s="31" t="n">
        <v>604.2334594602274</v>
      </c>
      <c r="J4290" s="31" t="n">
        <v>4012.68388558375</v>
      </c>
      <c r="K4290" s="31" t="n">
        <v>3342.592592592593</v>
      </c>
      <c r="L4290" s="31" t="n">
        <v>150</v>
      </c>
      <c r="M4290" s="31">
        <f>I4290+J4290+K4290+L4290</f>
        <v/>
      </c>
      <c r="N4290" s="31">
        <f>M4290*'Dashboard &amp; Optimisation'!$B$18/('Dashboard &amp; Optimisation'!$B$16/3.6)</f>
        <v/>
      </c>
      <c r="O4290" s="31" t="n">
        <v>608.3906658886103</v>
      </c>
      <c r="P4290" s="32" t="n">
        <v>0.06717135167146375</v>
      </c>
      <c r="Q4290" s="33" t="n">
        <v>5.689672816037082</v>
      </c>
      <c r="R4290" s="31" t="n">
        <v>2287.768868406802</v>
      </c>
      <c r="S4290" s="31">
        <f>R4290*IF(A4290=4, 2.0, 3.0)</f>
        <v/>
      </c>
      <c r="T4290" s="29">
        <f>'Dashboard &amp; Optimisation'!$B$18*U4290</f>
        <v/>
      </c>
      <c r="U4290" s="34">
        <f>MIN(1, S4290/M4290)</f>
        <v/>
      </c>
      <c r="V4290" s="34">
        <f>N4290/(N4290+O4290)</f>
        <v/>
      </c>
      <c r="W4290" s="34">
        <f>U4290*V4290</f>
        <v/>
      </c>
      <c r="X4290" s="32">
        <f>T4290/N4290</f>
        <v/>
      </c>
      <c r="Y4290" s="35">
        <f>IF(W4290=MAXIFS(W$2:W$7201, A$2:A$7201, A4290, B$2:B$7201, B4290), "OPTIMAL", "")</f>
        <v/>
      </c>
    </row>
    <row r="4291" ht="20" customHeight="1">
      <c r="A4291" s="36" t="n">
        <v>-18</v>
      </c>
      <c r="B4291" s="36" t="n">
        <v>25</v>
      </c>
      <c r="C4291" s="37" t="n">
        <v>120</v>
      </c>
      <c r="D4291" s="37" t="n">
        <v>3</v>
      </c>
      <c r="E4291" s="6" t="n">
        <v>4</v>
      </c>
      <c r="F4291" s="37" t="n">
        <v>1.5</v>
      </c>
      <c r="G4291" s="36" t="n">
        <v>50</v>
      </c>
      <c r="H4291" s="6" t="inlineStr">
        <is>
          <t>OFF</t>
        </is>
      </c>
      <c r="I4291" s="38" t="n">
        <v>604.2334594602274</v>
      </c>
      <c r="J4291" s="38" t="n">
        <v>4012.68388558375</v>
      </c>
      <c r="K4291" s="38" t="n">
        <v>3342.592592592593</v>
      </c>
      <c r="L4291" s="38" t="n">
        <v>150</v>
      </c>
      <c r="M4291" s="38">
        <f>I4291+J4291+K4291+L4291</f>
        <v/>
      </c>
      <c r="N4291" s="38">
        <f>M4291*'Dashboard &amp; Optimisation'!$B$18/('Dashboard &amp; Optimisation'!$B$16/3.6)</f>
        <v/>
      </c>
      <c r="O4291" s="38" t="n">
        <v>608.3906658886103</v>
      </c>
      <c r="P4291" s="39" t="n">
        <v>0.2708445646272034</v>
      </c>
      <c r="Q4291" s="40" t="n">
        <v>5.689672816037082</v>
      </c>
      <c r="R4291" s="38" t="n">
        <v>567.3827252701133</v>
      </c>
      <c r="S4291" s="38">
        <f>R4291*IF(A4291=4, 2.0, 3.0)</f>
        <v/>
      </c>
      <c r="T4291" s="37">
        <f>'Dashboard &amp; Optimisation'!$B$18*U4291</f>
        <v/>
      </c>
      <c r="U4291" s="26">
        <f>MIN(1, S4291/M4291)</f>
        <v/>
      </c>
      <c r="V4291" s="26">
        <f>N4291/(N4291+O4291)</f>
        <v/>
      </c>
      <c r="W4291" s="26">
        <f>U4291*V4291</f>
        <v/>
      </c>
      <c r="X4291" s="39">
        <f>T4291/N4291</f>
        <v/>
      </c>
      <c r="Y4291" s="41">
        <f>IF(W4291=MAXIFS(W$2:W$7201, A$2:A$7201, A4291, B$2:B$7201, B4291), "OPTIMAL", "")</f>
        <v/>
      </c>
    </row>
    <row r="4292" ht="20" customHeight="1">
      <c r="A4292" s="28" t="n">
        <v>-18</v>
      </c>
      <c r="B4292" s="28" t="n">
        <v>25</v>
      </c>
      <c r="C4292" s="29" t="n">
        <v>120</v>
      </c>
      <c r="D4292" s="29" t="n">
        <v>3</v>
      </c>
      <c r="E4292" s="30" t="n">
        <v>4</v>
      </c>
      <c r="F4292" s="29" t="n">
        <v>1.5</v>
      </c>
      <c r="G4292" s="28" t="n">
        <v>100</v>
      </c>
      <c r="H4292" s="30" t="inlineStr">
        <is>
          <t>ON</t>
        </is>
      </c>
      <c r="I4292" s="31" t="n">
        <v>604.2334594602274</v>
      </c>
      <c r="J4292" s="31" t="n">
        <v>4012.68388558375</v>
      </c>
      <c r="K4292" s="31" t="n">
        <v>3342.592592592593</v>
      </c>
      <c r="L4292" s="31" t="n">
        <v>150</v>
      </c>
      <c r="M4292" s="31">
        <f>I4292+J4292+K4292+L4292</f>
        <v/>
      </c>
      <c r="N4292" s="31">
        <f>M4292*'Dashboard &amp; Optimisation'!$B$18/('Dashboard &amp; Optimisation'!$B$16/3.6)</f>
        <v/>
      </c>
      <c r="O4292" s="31" t="n">
        <v>608.3906658886103</v>
      </c>
      <c r="P4292" s="32" t="n">
        <v>0.06783449726767998</v>
      </c>
      <c r="Q4292" s="33" t="n">
        <v>5.689672816037082</v>
      </c>
      <c r="R4292" s="31" t="n">
        <v>2265.40378999754</v>
      </c>
      <c r="S4292" s="31">
        <f>R4292*IF(A4292=4, 2.0, 3.0)</f>
        <v/>
      </c>
      <c r="T4292" s="29">
        <f>'Dashboard &amp; Optimisation'!$B$18*U4292</f>
        <v/>
      </c>
      <c r="U4292" s="34">
        <f>MIN(1, S4292/M4292)</f>
        <v/>
      </c>
      <c r="V4292" s="34">
        <f>N4292/(N4292+O4292)</f>
        <v/>
      </c>
      <c r="W4292" s="34">
        <f>U4292*V4292</f>
        <v/>
      </c>
      <c r="X4292" s="32">
        <f>T4292/N4292</f>
        <v/>
      </c>
      <c r="Y4292" s="35">
        <f>IF(W4292=MAXIFS(W$2:W$7201, A$2:A$7201, A4292, B$2:B$7201, B4292), "OPTIMAL", "")</f>
        <v/>
      </c>
    </row>
    <row r="4293" ht="20" customHeight="1">
      <c r="A4293" s="36" t="n">
        <v>-18</v>
      </c>
      <c r="B4293" s="36" t="n">
        <v>25</v>
      </c>
      <c r="C4293" s="37" t="n">
        <v>120</v>
      </c>
      <c r="D4293" s="37" t="n">
        <v>3</v>
      </c>
      <c r="E4293" s="6" t="n">
        <v>4</v>
      </c>
      <c r="F4293" s="37" t="n">
        <v>1.5</v>
      </c>
      <c r="G4293" s="36" t="n">
        <v>100</v>
      </c>
      <c r="H4293" s="6" t="inlineStr">
        <is>
          <t>OFF</t>
        </is>
      </c>
      <c r="I4293" s="38" t="n">
        <v>604.2334594602274</v>
      </c>
      <c r="J4293" s="38" t="n">
        <v>4012.68388558375</v>
      </c>
      <c r="K4293" s="38" t="n">
        <v>3342.592592592593</v>
      </c>
      <c r="L4293" s="38" t="n">
        <v>150</v>
      </c>
      <c r="M4293" s="38">
        <f>I4293+J4293+K4293+L4293</f>
        <v/>
      </c>
      <c r="N4293" s="38">
        <f>M4293*'Dashboard &amp; Optimisation'!$B$18/('Dashboard &amp; Optimisation'!$B$16/3.6)</f>
        <v/>
      </c>
      <c r="O4293" s="38" t="n">
        <v>608.3906658886103</v>
      </c>
      <c r="P4293" s="39" t="n">
        <v>0.2715077102234196</v>
      </c>
      <c r="Q4293" s="40" t="n">
        <v>5.689672816037082</v>
      </c>
      <c r="R4293" s="38" t="n">
        <v>565.9969180113713</v>
      </c>
      <c r="S4293" s="38">
        <f>R4293*IF(A4293=4, 2.0, 3.0)</f>
        <v/>
      </c>
      <c r="T4293" s="37">
        <f>'Dashboard &amp; Optimisation'!$B$18*U4293</f>
        <v/>
      </c>
      <c r="U4293" s="26">
        <f>MIN(1, S4293/M4293)</f>
        <v/>
      </c>
      <c r="V4293" s="26">
        <f>N4293/(N4293+O4293)</f>
        <v/>
      </c>
      <c r="W4293" s="26">
        <f>U4293*V4293</f>
        <v/>
      </c>
      <c r="X4293" s="39">
        <f>T4293/N4293</f>
        <v/>
      </c>
      <c r="Y4293" s="41">
        <f>IF(W4293=MAXIFS(W$2:W$7201, A$2:A$7201, A4293, B$2:B$7201, B4293), "OPTIMAL", "")</f>
        <v/>
      </c>
    </row>
    <row r="4294" ht="20" customHeight="1">
      <c r="A4294" s="28" t="n">
        <v>-18</v>
      </c>
      <c r="B4294" s="28" t="n">
        <v>25</v>
      </c>
      <c r="C4294" s="29" t="n">
        <v>120</v>
      </c>
      <c r="D4294" s="29" t="n">
        <v>3</v>
      </c>
      <c r="E4294" s="30" t="n">
        <v>4</v>
      </c>
      <c r="F4294" s="29" t="n">
        <v>1.5</v>
      </c>
      <c r="G4294" s="28" t="n">
        <v>150</v>
      </c>
      <c r="H4294" s="30" t="inlineStr">
        <is>
          <t>ON</t>
        </is>
      </c>
      <c r="I4294" s="31" t="n">
        <v>604.2334594602274</v>
      </c>
      <c r="J4294" s="31" t="n">
        <v>4012.68388558375</v>
      </c>
      <c r="K4294" s="31" t="n">
        <v>3342.592592592593</v>
      </c>
      <c r="L4294" s="31" t="n">
        <v>150</v>
      </c>
      <c r="M4294" s="31">
        <f>I4294+J4294+K4294+L4294</f>
        <v/>
      </c>
      <c r="N4294" s="31">
        <f>M4294*'Dashboard &amp; Optimisation'!$B$18/('Dashboard &amp; Optimisation'!$B$16/3.6)</f>
        <v/>
      </c>
      <c r="O4294" s="31" t="n">
        <v>608.3906658886103</v>
      </c>
      <c r="P4294" s="32" t="n">
        <v>0.06849764286389622</v>
      </c>
      <c r="Q4294" s="33" t="n">
        <v>5.689672816037082</v>
      </c>
      <c r="R4294" s="31" t="n">
        <v>2243.471757241705</v>
      </c>
      <c r="S4294" s="31">
        <f>R4294*IF(A4294=4, 2.0, 3.0)</f>
        <v/>
      </c>
      <c r="T4294" s="29">
        <f>'Dashboard &amp; Optimisation'!$B$18*U4294</f>
        <v/>
      </c>
      <c r="U4294" s="34">
        <f>MIN(1, S4294/M4294)</f>
        <v/>
      </c>
      <c r="V4294" s="34">
        <f>N4294/(N4294+O4294)</f>
        <v/>
      </c>
      <c r="W4294" s="34">
        <f>U4294*V4294</f>
        <v/>
      </c>
      <c r="X4294" s="32">
        <f>T4294/N4294</f>
        <v/>
      </c>
      <c r="Y4294" s="35">
        <f>IF(W4294=MAXIFS(W$2:W$7201, A$2:A$7201, A4294, B$2:B$7201, B4294), "OPTIMAL", "")</f>
        <v/>
      </c>
    </row>
    <row r="4295" ht="20" customHeight="1">
      <c r="A4295" s="36" t="n">
        <v>-18</v>
      </c>
      <c r="B4295" s="36" t="n">
        <v>25</v>
      </c>
      <c r="C4295" s="37" t="n">
        <v>120</v>
      </c>
      <c r="D4295" s="37" t="n">
        <v>3</v>
      </c>
      <c r="E4295" s="6" t="n">
        <v>4</v>
      </c>
      <c r="F4295" s="37" t="n">
        <v>1.5</v>
      </c>
      <c r="G4295" s="36" t="n">
        <v>150</v>
      </c>
      <c r="H4295" s="6" t="inlineStr">
        <is>
          <t>OFF</t>
        </is>
      </c>
      <c r="I4295" s="38" t="n">
        <v>604.2334594602274</v>
      </c>
      <c r="J4295" s="38" t="n">
        <v>4012.68388558375</v>
      </c>
      <c r="K4295" s="38" t="n">
        <v>3342.592592592593</v>
      </c>
      <c r="L4295" s="38" t="n">
        <v>150</v>
      </c>
      <c r="M4295" s="38">
        <f>I4295+J4295+K4295+L4295</f>
        <v/>
      </c>
      <c r="N4295" s="38">
        <f>M4295*'Dashboard &amp; Optimisation'!$B$18/('Dashboard &amp; Optimisation'!$B$16/3.6)</f>
        <v/>
      </c>
      <c r="O4295" s="38" t="n">
        <v>608.3906658886103</v>
      </c>
      <c r="P4295" s="39" t="n">
        <v>0.2721708558196358</v>
      </c>
      <c r="Q4295" s="40" t="n">
        <v>5.689672816037082</v>
      </c>
      <c r="R4295" s="38" t="n">
        <v>564.6178638047007</v>
      </c>
      <c r="S4295" s="38">
        <f>R4295*IF(A4295=4, 2.0, 3.0)</f>
        <v/>
      </c>
      <c r="T4295" s="37">
        <f>'Dashboard &amp; Optimisation'!$B$18*U4295</f>
        <v/>
      </c>
      <c r="U4295" s="26">
        <f>MIN(1, S4295/M4295)</f>
        <v/>
      </c>
      <c r="V4295" s="26">
        <f>N4295/(N4295+O4295)</f>
        <v/>
      </c>
      <c r="W4295" s="26">
        <f>U4295*V4295</f>
        <v/>
      </c>
      <c r="X4295" s="39">
        <f>T4295/N4295</f>
        <v/>
      </c>
      <c r="Y4295" s="41">
        <f>IF(W4295=MAXIFS(W$2:W$7201, A$2:A$7201, A4295, B$2:B$7201, B4295), "OPTIMAL", "")</f>
        <v/>
      </c>
    </row>
    <row r="4296" ht="20" customHeight="1">
      <c r="A4296" s="28" t="n">
        <v>-18</v>
      </c>
      <c r="B4296" s="28" t="n">
        <v>25</v>
      </c>
      <c r="C4296" s="29" t="n">
        <v>120</v>
      </c>
      <c r="D4296" s="29" t="n">
        <v>3</v>
      </c>
      <c r="E4296" s="30" t="n">
        <v>4</v>
      </c>
      <c r="F4296" s="29" t="n">
        <v>1.5</v>
      </c>
      <c r="G4296" s="28" t="n">
        <v>200</v>
      </c>
      <c r="H4296" s="30" t="inlineStr">
        <is>
          <t>ON</t>
        </is>
      </c>
      <c r="I4296" s="31" t="n">
        <v>604.2334594602274</v>
      </c>
      <c r="J4296" s="31" t="n">
        <v>4012.68388558375</v>
      </c>
      <c r="K4296" s="31" t="n">
        <v>3342.592592592593</v>
      </c>
      <c r="L4296" s="31" t="n">
        <v>150</v>
      </c>
      <c r="M4296" s="31">
        <f>I4296+J4296+K4296+L4296</f>
        <v/>
      </c>
      <c r="N4296" s="31">
        <f>M4296*'Dashboard &amp; Optimisation'!$B$18/('Dashboard &amp; Optimisation'!$B$16/3.6)</f>
        <v/>
      </c>
      <c r="O4296" s="31" t="n">
        <v>608.3906658886103</v>
      </c>
      <c r="P4296" s="32" t="n">
        <v>0.06916078846011245</v>
      </c>
      <c r="Q4296" s="33" t="n">
        <v>5.689672816037082</v>
      </c>
      <c r="R4296" s="31" t="n">
        <v>2221.960313413843</v>
      </c>
      <c r="S4296" s="31">
        <f>R4296*IF(A4296=4, 2.0, 3.0)</f>
        <v/>
      </c>
      <c r="T4296" s="29">
        <f>'Dashboard &amp; Optimisation'!$B$18*U4296</f>
        <v/>
      </c>
      <c r="U4296" s="34">
        <f>MIN(1, S4296/M4296)</f>
        <v/>
      </c>
      <c r="V4296" s="34">
        <f>N4296/(N4296+O4296)</f>
        <v/>
      </c>
      <c r="W4296" s="34">
        <f>U4296*V4296</f>
        <v/>
      </c>
      <c r="X4296" s="32">
        <f>T4296/N4296</f>
        <v/>
      </c>
      <c r="Y4296" s="35">
        <f>IF(W4296=MAXIFS(W$2:W$7201, A$2:A$7201, A4296, B$2:B$7201, B4296), "OPTIMAL", "")</f>
        <v/>
      </c>
    </row>
    <row r="4297" ht="20" customHeight="1">
      <c r="A4297" s="36" t="n">
        <v>-18</v>
      </c>
      <c r="B4297" s="36" t="n">
        <v>25</v>
      </c>
      <c r="C4297" s="37" t="n">
        <v>120</v>
      </c>
      <c r="D4297" s="37" t="n">
        <v>3</v>
      </c>
      <c r="E4297" s="6" t="n">
        <v>4</v>
      </c>
      <c r="F4297" s="37" t="n">
        <v>1.5</v>
      </c>
      <c r="G4297" s="36" t="n">
        <v>200</v>
      </c>
      <c r="H4297" s="6" t="inlineStr">
        <is>
          <t>OFF</t>
        </is>
      </c>
      <c r="I4297" s="38" t="n">
        <v>604.2334594602274</v>
      </c>
      <c r="J4297" s="38" t="n">
        <v>4012.68388558375</v>
      </c>
      <c r="K4297" s="38" t="n">
        <v>3342.592592592593</v>
      </c>
      <c r="L4297" s="38" t="n">
        <v>150</v>
      </c>
      <c r="M4297" s="38">
        <f>I4297+J4297+K4297+L4297</f>
        <v/>
      </c>
      <c r="N4297" s="38">
        <f>M4297*'Dashboard &amp; Optimisation'!$B$18/('Dashboard &amp; Optimisation'!$B$16/3.6)</f>
        <v/>
      </c>
      <c r="O4297" s="38" t="n">
        <v>608.3906658886103</v>
      </c>
      <c r="P4297" s="39" t="n">
        <v>0.272834001415852</v>
      </c>
      <c r="Q4297" s="40" t="n">
        <v>5.689672816037082</v>
      </c>
      <c r="R4297" s="38" t="n">
        <v>563.2455134085476</v>
      </c>
      <c r="S4297" s="38">
        <f>R4297*IF(A4297=4, 2.0, 3.0)</f>
        <v/>
      </c>
      <c r="T4297" s="37">
        <f>'Dashboard &amp; Optimisation'!$B$18*U4297</f>
        <v/>
      </c>
      <c r="U4297" s="26">
        <f>MIN(1, S4297/M4297)</f>
        <v/>
      </c>
      <c r="V4297" s="26">
        <f>N4297/(N4297+O4297)</f>
        <v/>
      </c>
      <c r="W4297" s="26">
        <f>U4297*V4297</f>
        <v/>
      </c>
      <c r="X4297" s="39">
        <f>T4297/N4297</f>
        <v/>
      </c>
      <c r="Y4297" s="41">
        <f>IF(W4297=MAXIFS(W$2:W$7201, A$2:A$7201, A4297, B$2:B$7201, B4297), "OPTIMAL", "")</f>
        <v/>
      </c>
    </row>
    <row r="4298" ht="20" customHeight="1">
      <c r="A4298" s="28" t="n">
        <v>-18</v>
      </c>
      <c r="B4298" s="28" t="n">
        <v>25</v>
      </c>
      <c r="C4298" s="29" t="n">
        <v>120</v>
      </c>
      <c r="D4298" s="29" t="n">
        <v>3</v>
      </c>
      <c r="E4298" s="30" t="n">
        <v>4</v>
      </c>
      <c r="F4298" s="29" t="n">
        <v>2</v>
      </c>
      <c r="G4298" s="28" t="n">
        <v>50</v>
      </c>
      <c r="H4298" s="30" t="inlineStr">
        <is>
          <t>ON</t>
        </is>
      </c>
      <c r="I4298" s="31" t="n">
        <v>604.2334594602274</v>
      </c>
      <c r="J4298" s="31" t="n">
        <v>4012.68388558375</v>
      </c>
      <c r="K4298" s="31" t="n">
        <v>3342.592592592593</v>
      </c>
      <c r="L4298" s="31" t="n">
        <v>150</v>
      </c>
      <c r="M4298" s="31">
        <f>I4298+J4298+K4298+L4298</f>
        <v/>
      </c>
      <c r="N4298" s="31">
        <f>M4298*'Dashboard &amp; Optimisation'!$B$18/('Dashboard &amp; Optimisation'!$B$16/3.6)</f>
        <v/>
      </c>
      <c r="O4298" s="31" t="n">
        <v>664.7819024671028</v>
      </c>
      <c r="P4298" s="32" t="n">
        <v>0.06391873359169503</v>
      </c>
      <c r="Q4298" s="33" t="n">
        <v>7.519563754716109</v>
      </c>
      <c r="R4298" s="31" t="n">
        <v>2426.463684201447</v>
      </c>
      <c r="S4298" s="31">
        <f>R4298*IF(A4298=4, 2.0, 3.0)</f>
        <v/>
      </c>
      <c r="T4298" s="29">
        <f>'Dashboard &amp; Optimisation'!$B$18*U4298</f>
        <v/>
      </c>
      <c r="U4298" s="34">
        <f>MIN(1, S4298/M4298)</f>
        <v/>
      </c>
      <c r="V4298" s="34">
        <f>N4298/(N4298+O4298)</f>
        <v/>
      </c>
      <c r="W4298" s="34">
        <f>U4298*V4298</f>
        <v/>
      </c>
      <c r="X4298" s="32">
        <f>T4298/N4298</f>
        <v/>
      </c>
      <c r="Y4298" s="35">
        <f>IF(W4298=MAXIFS(W$2:W$7201, A$2:A$7201, A4298, B$2:B$7201, B4298), "OPTIMAL", "")</f>
        <v/>
      </c>
    </row>
    <row r="4299" ht="20" customHeight="1">
      <c r="A4299" s="36" t="n">
        <v>-18</v>
      </c>
      <c r="B4299" s="36" t="n">
        <v>25</v>
      </c>
      <c r="C4299" s="37" t="n">
        <v>120</v>
      </c>
      <c r="D4299" s="37" t="n">
        <v>3</v>
      </c>
      <c r="E4299" s="6" t="n">
        <v>4</v>
      </c>
      <c r="F4299" s="37" t="n">
        <v>2</v>
      </c>
      <c r="G4299" s="36" t="n">
        <v>50</v>
      </c>
      <c r="H4299" s="6" t="inlineStr">
        <is>
          <t>OFF</t>
        </is>
      </c>
      <c r="I4299" s="38" t="n">
        <v>604.2334594602274</v>
      </c>
      <c r="J4299" s="38" t="n">
        <v>4012.68388558375</v>
      </c>
      <c r="K4299" s="38" t="n">
        <v>3342.592592592593</v>
      </c>
      <c r="L4299" s="38" t="n">
        <v>150</v>
      </c>
      <c r="M4299" s="38">
        <f>I4299+J4299+K4299+L4299</f>
        <v/>
      </c>
      <c r="N4299" s="38">
        <f>M4299*'Dashboard &amp; Optimisation'!$B$18/('Dashboard &amp; Optimisation'!$B$16/3.6)</f>
        <v/>
      </c>
      <c r="O4299" s="38" t="n">
        <v>664.7819024671028</v>
      </c>
      <c r="P4299" s="39" t="n">
        <v>0.2684234428228554</v>
      </c>
      <c r="Q4299" s="40" t="n">
        <v>7.519563754716109</v>
      </c>
      <c r="R4299" s="38" t="n">
        <v>577.8052921508433</v>
      </c>
      <c r="S4299" s="38">
        <f>R4299*IF(A4299=4, 2.0, 3.0)</f>
        <v/>
      </c>
      <c r="T4299" s="37">
        <f>'Dashboard &amp; Optimisation'!$B$18*U4299</f>
        <v/>
      </c>
      <c r="U4299" s="26">
        <f>MIN(1, S4299/M4299)</f>
        <v/>
      </c>
      <c r="V4299" s="26">
        <f>N4299/(N4299+O4299)</f>
        <v/>
      </c>
      <c r="W4299" s="26">
        <f>U4299*V4299</f>
        <v/>
      </c>
      <c r="X4299" s="39">
        <f>T4299/N4299</f>
        <v/>
      </c>
      <c r="Y4299" s="41">
        <f>IF(W4299=MAXIFS(W$2:W$7201, A$2:A$7201, A4299, B$2:B$7201, B4299), "OPTIMAL", "")</f>
        <v/>
      </c>
    </row>
    <row r="4300" ht="20" customHeight="1">
      <c r="A4300" s="28" t="n">
        <v>-18</v>
      </c>
      <c r="B4300" s="28" t="n">
        <v>25</v>
      </c>
      <c r="C4300" s="29" t="n">
        <v>120</v>
      </c>
      <c r="D4300" s="29" t="n">
        <v>3</v>
      </c>
      <c r="E4300" s="30" t="n">
        <v>4</v>
      </c>
      <c r="F4300" s="29" t="n">
        <v>2</v>
      </c>
      <c r="G4300" s="28" t="n">
        <v>100</v>
      </c>
      <c r="H4300" s="30" t="inlineStr">
        <is>
          <t>ON</t>
        </is>
      </c>
      <c r="I4300" s="31" t="n">
        <v>604.2334594602274</v>
      </c>
      <c r="J4300" s="31" t="n">
        <v>4012.68388558375</v>
      </c>
      <c r="K4300" s="31" t="n">
        <v>3342.592592592593</v>
      </c>
      <c r="L4300" s="31" t="n">
        <v>150</v>
      </c>
      <c r="M4300" s="31">
        <f>I4300+J4300+K4300+L4300</f>
        <v/>
      </c>
      <c r="N4300" s="31">
        <f>M4300*'Dashboard &amp; Optimisation'!$B$18/('Dashboard &amp; Optimisation'!$B$16/3.6)</f>
        <v/>
      </c>
      <c r="O4300" s="31" t="n">
        <v>664.7819024671028</v>
      </c>
      <c r="P4300" s="32" t="n">
        <v>0.06458187918791126</v>
      </c>
      <c r="Q4300" s="33" t="n">
        <v>7.519563754716109</v>
      </c>
      <c r="R4300" s="31" t="n">
        <v>2401.548046459243</v>
      </c>
      <c r="S4300" s="31">
        <f>R4300*IF(A4300=4, 2.0, 3.0)</f>
        <v/>
      </c>
      <c r="T4300" s="29">
        <f>'Dashboard &amp; Optimisation'!$B$18*U4300</f>
        <v/>
      </c>
      <c r="U4300" s="34">
        <f>MIN(1, S4300/M4300)</f>
        <v/>
      </c>
      <c r="V4300" s="34">
        <f>N4300/(N4300+O4300)</f>
        <v/>
      </c>
      <c r="W4300" s="34">
        <f>U4300*V4300</f>
        <v/>
      </c>
      <c r="X4300" s="32">
        <f>T4300/N4300</f>
        <v/>
      </c>
      <c r="Y4300" s="35">
        <f>IF(W4300=MAXIFS(W$2:W$7201, A$2:A$7201, A4300, B$2:B$7201, B4300), "OPTIMAL", "")</f>
        <v/>
      </c>
    </row>
    <row r="4301" ht="20" customHeight="1">
      <c r="A4301" s="36" t="n">
        <v>-18</v>
      </c>
      <c r="B4301" s="36" t="n">
        <v>25</v>
      </c>
      <c r="C4301" s="37" t="n">
        <v>120</v>
      </c>
      <c r="D4301" s="37" t="n">
        <v>3</v>
      </c>
      <c r="E4301" s="6" t="n">
        <v>4</v>
      </c>
      <c r="F4301" s="37" t="n">
        <v>2</v>
      </c>
      <c r="G4301" s="36" t="n">
        <v>100</v>
      </c>
      <c r="H4301" s="6" t="inlineStr">
        <is>
          <t>OFF</t>
        </is>
      </c>
      <c r="I4301" s="38" t="n">
        <v>604.2334594602274</v>
      </c>
      <c r="J4301" s="38" t="n">
        <v>4012.68388558375</v>
      </c>
      <c r="K4301" s="38" t="n">
        <v>3342.592592592593</v>
      </c>
      <c r="L4301" s="38" t="n">
        <v>150</v>
      </c>
      <c r="M4301" s="38">
        <f>I4301+J4301+K4301+L4301</f>
        <v/>
      </c>
      <c r="N4301" s="38">
        <f>M4301*'Dashboard &amp; Optimisation'!$B$18/('Dashboard &amp; Optimisation'!$B$16/3.6)</f>
        <v/>
      </c>
      <c r="O4301" s="38" t="n">
        <v>664.7819024671028</v>
      </c>
      <c r="P4301" s="39" t="n">
        <v>0.2690865884190716</v>
      </c>
      <c r="Q4301" s="40" t="n">
        <v>7.519563754716109</v>
      </c>
      <c r="R4301" s="38" t="n">
        <v>576.3813303056564</v>
      </c>
      <c r="S4301" s="38">
        <f>R4301*IF(A4301=4, 2.0, 3.0)</f>
        <v/>
      </c>
      <c r="T4301" s="37">
        <f>'Dashboard &amp; Optimisation'!$B$18*U4301</f>
        <v/>
      </c>
      <c r="U4301" s="26">
        <f>MIN(1, S4301/M4301)</f>
        <v/>
      </c>
      <c r="V4301" s="26">
        <f>N4301/(N4301+O4301)</f>
        <v/>
      </c>
      <c r="W4301" s="26">
        <f>U4301*V4301</f>
        <v/>
      </c>
      <c r="X4301" s="39">
        <f>T4301/N4301</f>
        <v/>
      </c>
      <c r="Y4301" s="41">
        <f>IF(W4301=MAXIFS(W$2:W$7201, A$2:A$7201, A4301, B$2:B$7201, B4301), "OPTIMAL", "")</f>
        <v/>
      </c>
    </row>
    <row r="4302" ht="20" customHeight="1">
      <c r="A4302" s="28" t="n">
        <v>-18</v>
      </c>
      <c r="B4302" s="28" t="n">
        <v>25</v>
      </c>
      <c r="C4302" s="29" t="n">
        <v>120</v>
      </c>
      <c r="D4302" s="29" t="n">
        <v>3</v>
      </c>
      <c r="E4302" s="30" t="n">
        <v>4</v>
      </c>
      <c r="F4302" s="29" t="n">
        <v>2</v>
      </c>
      <c r="G4302" s="28" t="n">
        <v>150</v>
      </c>
      <c r="H4302" s="30" t="inlineStr">
        <is>
          <t>ON</t>
        </is>
      </c>
      <c r="I4302" s="31" t="n">
        <v>604.2334594602274</v>
      </c>
      <c r="J4302" s="31" t="n">
        <v>4012.68388558375</v>
      </c>
      <c r="K4302" s="31" t="n">
        <v>3342.592592592593</v>
      </c>
      <c r="L4302" s="31" t="n">
        <v>150</v>
      </c>
      <c r="M4302" s="31">
        <f>I4302+J4302+K4302+L4302</f>
        <v/>
      </c>
      <c r="N4302" s="31">
        <f>M4302*'Dashboard &amp; Optimisation'!$B$18/('Dashboard &amp; Optimisation'!$B$16/3.6)</f>
        <v/>
      </c>
      <c r="O4302" s="31" t="n">
        <v>664.7819024671028</v>
      </c>
      <c r="P4302" s="32" t="n">
        <v>0.06524502478412748</v>
      </c>
      <c r="Q4302" s="33" t="n">
        <v>7.519563754716109</v>
      </c>
      <c r="R4302" s="31" t="n">
        <v>2377.138890107776</v>
      </c>
      <c r="S4302" s="31">
        <f>R4302*IF(A4302=4, 2.0, 3.0)</f>
        <v/>
      </c>
      <c r="T4302" s="29">
        <f>'Dashboard &amp; Optimisation'!$B$18*U4302</f>
        <v/>
      </c>
      <c r="U4302" s="34">
        <f>MIN(1, S4302/M4302)</f>
        <v/>
      </c>
      <c r="V4302" s="34">
        <f>N4302/(N4302+O4302)</f>
        <v/>
      </c>
      <c r="W4302" s="34">
        <f>U4302*V4302</f>
        <v/>
      </c>
      <c r="X4302" s="32">
        <f>T4302/N4302</f>
        <v/>
      </c>
      <c r="Y4302" s="35">
        <f>IF(W4302=MAXIFS(W$2:W$7201, A$2:A$7201, A4302, B$2:B$7201, B4302), "OPTIMAL", "")</f>
        <v/>
      </c>
    </row>
    <row r="4303" ht="20" customHeight="1">
      <c r="A4303" s="36" t="n">
        <v>-18</v>
      </c>
      <c r="B4303" s="36" t="n">
        <v>25</v>
      </c>
      <c r="C4303" s="37" t="n">
        <v>120</v>
      </c>
      <c r="D4303" s="37" t="n">
        <v>3</v>
      </c>
      <c r="E4303" s="6" t="n">
        <v>4</v>
      </c>
      <c r="F4303" s="37" t="n">
        <v>2</v>
      </c>
      <c r="G4303" s="36" t="n">
        <v>150</v>
      </c>
      <c r="H4303" s="6" t="inlineStr">
        <is>
          <t>OFF</t>
        </is>
      </c>
      <c r="I4303" s="38" t="n">
        <v>604.2334594602274</v>
      </c>
      <c r="J4303" s="38" t="n">
        <v>4012.68388558375</v>
      </c>
      <c r="K4303" s="38" t="n">
        <v>3342.592592592593</v>
      </c>
      <c r="L4303" s="38" t="n">
        <v>150</v>
      </c>
      <c r="M4303" s="38">
        <f>I4303+J4303+K4303+L4303</f>
        <v/>
      </c>
      <c r="N4303" s="38">
        <f>M4303*'Dashboard &amp; Optimisation'!$B$18/('Dashboard &amp; Optimisation'!$B$16/3.6)</f>
        <v/>
      </c>
      <c r="O4303" s="38" t="n">
        <v>664.7819024671028</v>
      </c>
      <c r="P4303" s="39" t="n">
        <v>0.2697497340152878</v>
      </c>
      <c r="Q4303" s="40" t="n">
        <v>7.519563754716109</v>
      </c>
      <c r="R4303" s="38" t="n">
        <v>574.964369720584</v>
      </c>
      <c r="S4303" s="38">
        <f>R4303*IF(A4303=4, 2.0, 3.0)</f>
        <v/>
      </c>
      <c r="T4303" s="37">
        <f>'Dashboard &amp; Optimisation'!$B$18*U4303</f>
        <v/>
      </c>
      <c r="U4303" s="26">
        <f>MIN(1, S4303/M4303)</f>
        <v/>
      </c>
      <c r="V4303" s="26">
        <f>N4303/(N4303+O4303)</f>
        <v/>
      </c>
      <c r="W4303" s="26">
        <f>U4303*V4303</f>
        <v/>
      </c>
      <c r="X4303" s="39">
        <f>T4303/N4303</f>
        <v/>
      </c>
      <c r="Y4303" s="41">
        <f>IF(W4303=MAXIFS(W$2:W$7201, A$2:A$7201, A4303, B$2:B$7201, B4303), "OPTIMAL", "")</f>
        <v/>
      </c>
    </row>
    <row r="4304" ht="20" customHeight="1">
      <c r="A4304" s="28" t="n">
        <v>-18</v>
      </c>
      <c r="B4304" s="28" t="n">
        <v>25</v>
      </c>
      <c r="C4304" s="29" t="n">
        <v>120</v>
      </c>
      <c r="D4304" s="29" t="n">
        <v>3</v>
      </c>
      <c r="E4304" s="30" t="n">
        <v>4</v>
      </c>
      <c r="F4304" s="29" t="n">
        <v>2</v>
      </c>
      <c r="G4304" s="28" t="n">
        <v>200</v>
      </c>
      <c r="H4304" s="30" t="inlineStr">
        <is>
          <t>ON</t>
        </is>
      </c>
      <c r="I4304" s="31" t="n">
        <v>604.2334594602274</v>
      </c>
      <c r="J4304" s="31" t="n">
        <v>4012.68388558375</v>
      </c>
      <c r="K4304" s="31" t="n">
        <v>3342.592592592593</v>
      </c>
      <c r="L4304" s="31" t="n">
        <v>150</v>
      </c>
      <c r="M4304" s="31">
        <f>I4304+J4304+K4304+L4304</f>
        <v/>
      </c>
      <c r="N4304" s="31">
        <f>M4304*'Dashboard &amp; Optimisation'!$B$18/('Dashboard &amp; Optimisation'!$B$16/3.6)</f>
        <v/>
      </c>
      <c r="O4304" s="31" t="n">
        <v>664.7819024671028</v>
      </c>
      <c r="P4304" s="32" t="n">
        <v>0.06590817038034372</v>
      </c>
      <c r="Q4304" s="33" t="n">
        <v>7.519563754716109</v>
      </c>
      <c r="R4304" s="31" t="n">
        <v>2353.220927016519</v>
      </c>
      <c r="S4304" s="31">
        <f>R4304*IF(A4304=4, 2.0, 3.0)</f>
        <v/>
      </c>
      <c r="T4304" s="29">
        <f>'Dashboard &amp; Optimisation'!$B$18*U4304</f>
        <v/>
      </c>
      <c r="U4304" s="34">
        <f>MIN(1, S4304/M4304)</f>
        <v/>
      </c>
      <c r="V4304" s="34">
        <f>N4304/(N4304+O4304)</f>
        <v/>
      </c>
      <c r="W4304" s="34">
        <f>U4304*V4304</f>
        <v/>
      </c>
      <c r="X4304" s="32">
        <f>T4304/N4304</f>
        <v/>
      </c>
      <c r="Y4304" s="35">
        <f>IF(W4304=MAXIFS(W$2:W$7201, A$2:A$7201, A4304, B$2:B$7201, B4304), "OPTIMAL", "")</f>
        <v/>
      </c>
    </row>
    <row r="4305" ht="20" customHeight="1">
      <c r="A4305" s="36" t="n">
        <v>-18</v>
      </c>
      <c r="B4305" s="36" t="n">
        <v>25</v>
      </c>
      <c r="C4305" s="37" t="n">
        <v>120</v>
      </c>
      <c r="D4305" s="37" t="n">
        <v>3</v>
      </c>
      <c r="E4305" s="6" t="n">
        <v>4</v>
      </c>
      <c r="F4305" s="37" t="n">
        <v>2</v>
      </c>
      <c r="G4305" s="36" t="n">
        <v>200</v>
      </c>
      <c r="H4305" s="6" t="inlineStr">
        <is>
          <t>OFF</t>
        </is>
      </c>
      <c r="I4305" s="38" t="n">
        <v>604.2334594602274</v>
      </c>
      <c r="J4305" s="38" t="n">
        <v>4012.68388558375</v>
      </c>
      <c r="K4305" s="38" t="n">
        <v>3342.592592592593</v>
      </c>
      <c r="L4305" s="38" t="n">
        <v>150</v>
      </c>
      <c r="M4305" s="38">
        <f>I4305+J4305+K4305+L4305</f>
        <v/>
      </c>
      <c r="N4305" s="38">
        <f>M4305*'Dashboard &amp; Optimisation'!$B$18/('Dashboard &amp; Optimisation'!$B$16/3.6)</f>
        <v/>
      </c>
      <c r="O4305" s="38" t="n">
        <v>664.7819024671028</v>
      </c>
      <c r="P4305" s="39" t="n">
        <v>0.2704128796115041</v>
      </c>
      <c r="Q4305" s="40" t="n">
        <v>7.519563754716109</v>
      </c>
      <c r="R4305" s="38" t="n">
        <v>573.5543588871162</v>
      </c>
      <c r="S4305" s="38">
        <f>R4305*IF(A4305=4, 2.0, 3.0)</f>
        <v/>
      </c>
      <c r="T4305" s="37">
        <f>'Dashboard &amp; Optimisation'!$B$18*U4305</f>
        <v/>
      </c>
      <c r="U4305" s="26">
        <f>MIN(1, S4305/M4305)</f>
        <v/>
      </c>
      <c r="V4305" s="26">
        <f>N4305/(N4305+O4305)</f>
        <v/>
      </c>
      <c r="W4305" s="26">
        <f>U4305*V4305</f>
        <v/>
      </c>
      <c r="X4305" s="39">
        <f>T4305/N4305</f>
        <v/>
      </c>
      <c r="Y4305" s="41">
        <f>IF(W4305=MAXIFS(W$2:W$7201, A$2:A$7201, A4305, B$2:B$7201, B4305), "OPTIMAL", "")</f>
        <v/>
      </c>
    </row>
    <row r="4306" ht="20" customHeight="1">
      <c r="A4306" s="28" t="n">
        <v>-18</v>
      </c>
      <c r="B4306" s="28" t="n">
        <v>25</v>
      </c>
      <c r="C4306" s="29" t="n">
        <v>120</v>
      </c>
      <c r="D4306" s="29" t="n">
        <v>3</v>
      </c>
      <c r="E4306" s="30" t="n">
        <v>8</v>
      </c>
      <c r="F4306" s="29" t="n">
        <v>1.5</v>
      </c>
      <c r="G4306" s="28" t="n">
        <v>50</v>
      </c>
      <c r="H4306" s="30" t="inlineStr">
        <is>
          <t>ON</t>
        </is>
      </c>
      <c r="I4306" s="31" t="n">
        <v>604.2334594602274</v>
      </c>
      <c r="J4306" s="31" t="n">
        <v>4012.68388558375</v>
      </c>
      <c r="K4306" s="31" t="n">
        <v>3342.592592592593</v>
      </c>
      <c r="L4306" s="31" t="n">
        <v>150</v>
      </c>
      <c r="M4306" s="31">
        <f>I4306+J4306+K4306+L4306</f>
        <v/>
      </c>
      <c r="N4306" s="31">
        <f>M4306*'Dashboard &amp; Optimisation'!$B$18/('Dashboard &amp; Optimisation'!$B$16/3.6)</f>
        <v/>
      </c>
      <c r="O4306" s="31" t="n">
        <v>780.758766227269</v>
      </c>
      <c r="P4306" s="32" t="n">
        <v>0.05078536372875048</v>
      </c>
      <c r="Q4306" s="33" t="n">
        <v>11.17934563207417</v>
      </c>
      <c r="R4306" s="31" t="n">
        <v>3111.626151325815</v>
      </c>
      <c r="S4306" s="31">
        <f>R4306*IF(A4306=4, 2.0, 3.0)</f>
        <v/>
      </c>
      <c r="T4306" s="29">
        <f>'Dashboard &amp; Optimisation'!$B$18*U4306</f>
        <v/>
      </c>
      <c r="U4306" s="34">
        <f>MIN(1, S4306/M4306)</f>
        <v/>
      </c>
      <c r="V4306" s="34">
        <f>N4306/(N4306+O4306)</f>
        <v/>
      </c>
      <c r="W4306" s="34">
        <f>U4306*V4306</f>
        <v/>
      </c>
      <c r="X4306" s="32">
        <f>T4306/N4306</f>
        <v/>
      </c>
      <c r="Y4306" s="35">
        <f>IF(W4306=MAXIFS(W$2:W$7201, A$2:A$7201, A4306, B$2:B$7201, B4306), "OPTIMAL", "")</f>
        <v/>
      </c>
    </row>
    <row r="4307" ht="20" customHeight="1">
      <c r="A4307" s="36" t="n">
        <v>-18</v>
      </c>
      <c r="B4307" s="36" t="n">
        <v>25</v>
      </c>
      <c r="C4307" s="37" t="n">
        <v>120</v>
      </c>
      <c r="D4307" s="37" t="n">
        <v>3</v>
      </c>
      <c r="E4307" s="6" t="n">
        <v>8</v>
      </c>
      <c r="F4307" s="37" t="n">
        <v>1.5</v>
      </c>
      <c r="G4307" s="36" t="n">
        <v>50</v>
      </c>
      <c r="H4307" s="6" t="inlineStr">
        <is>
          <t>OFF</t>
        </is>
      </c>
      <c r="I4307" s="38" t="n">
        <v>604.2334594602274</v>
      </c>
      <c r="J4307" s="38" t="n">
        <v>4012.68388558375</v>
      </c>
      <c r="K4307" s="38" t="n">
        <v>3342.592592592593</v>
      </c>
      <c r="L4307" s="38" t="n">
        <v>150</v>
      </c>
      <c r="M4307" s="38">
        <f>I4307+J4307+K4307+L4307</f>
        <v/>
      </c>
      <c r="N4307" s="38">
        <f>M4307*'Dashboard &amp; Optimisation'!$B$18/('Dashboard &amp; Optimisation'!$B$16/3.6)</f>
        <v/>
      </c>
      <c r="O4307" s="38" t="n">
        <v>780.758766227269</v>
      </c>
      <c r="P4307" s="39" t="n">
        <v>0.216080981103858</v>
      </c>
      <c r="Q4307" s="40" t="n">
        <v>11.17934563207417</v>
      </c>
      <c r="R4307" s="38" t="n">
        <v>731.3233449593591</v>
      </c>
      <c r="S4307" s="38">
        <f>R4307*IF(A4307=4, 2.0, 3.0)</f>
        <v/>
      </c>
      <c r="T4307" s="37">
        <f>'Dashboard &amp; Optimisation'!$B$18*U4307</f>
        <v/>
      </c>
      <c r="U4307" s="26">
        <f>MIN(1, S4307/M4307)</f>
        <v/>
      </c>
      <c r="V4307" s="26">
        <f>N4307/(N4307+O4307)</f>
        <v/>
      </c>
      <c r="W4307" s="26">
        <f>U4307*V4307</f>
        <v/>
      </c>
      <c r="X4307" s="39">
        <f>T4307/N4307</f>
        <v/>
      </c>
      <c r="Y4307" s="41">
        <f>IF(W4307=MAXIFS(W$2:W$7201, A$2:A$7201, A4307, B$2:B$7201, B4307), "OPTIMAL", "")</f>
        <v/>
      </c>
    </row>
    <row r="4308" ht="20" customHeight="1">
      <c r="A4308" s="28" t="n">
        <v>-18</v>
      </c>
      <c r="B4308" s="28" t="n">
        <v>25</v>
      </c>
      <c r="C4308" s="29" t="n">
        <v>120</v>
      </c>
      <c r="D4308" s="29" t="n">
        <v>3</v>
      </c>
      <c r="E4308" s="30" t="n">
        <v>8</v>
      </c>
      <c r="F4308" s="29" t="n">
        <v>1.5</v>
      </c>
      <c r="G4308" s="28" t="n">
        <v>100</v>
      </c>
      <c r="H4308" s="30" t="inlineStr">
        <is>
          <t>ON</t>
        </is>
      </c>
      <c r="I4308" s="31" t="n">
        <v>604.2334594602274</v>
      </c>
      <c r="J4308" s="31" t="n">
        <v>4012.68388558375</v>
      </c>
      <c r="K4308" s="31" t="n">
        <v>3342.592592592593</v>
      </c>
      <c r="L4308" s="31" t="n">
        <v>150</v>
      </c>
      <c r="M4308" s="31">
        <f>I4308+J4308+K4308+L4308</f>
        <v/>
      </c>
      <c r="N4308" s="31">
        <f>M4308*'Dashboard &amp; Optimisation'!$B$18/('Dashboard &amp; Optimisation'!$B$16/3.6)</f>
        <v/>
      </c>
      <c r="O4308" s="31" t="n">
        <v>780.758766227269</v>
      </c>
      <c r="P4308" s="32" t="n">
        <v>0.05144850932496671</v>
      </c>
      <c r="Q4308" s="33" t="n">
        <v>11.17934563207417</v>
      </c>
      <c r="R4308" s="31" t="n">
        <v>3071.518843915032</v>
      </c>
      <c r="S4308" s="31">
        <f>R4308*IF(A4308=4, 2.0, 3.0)</f>
        <v/>
      </c>
      <c r="T4308" s="29">
        <f>'Dashboard &amp; Optimisation'!$B$18*U4308</f>
        <v/>
      </c>
      <c r="U4308" s="34">
        <f>MIN(1, S4308/M4308)</f>
        <v/>
      </c>
      <c r="V4308" s="34">
        <f>N4308/(N4308+O4308)</f>
        <v/>
      </c>
      <c r="W4308" s="34">
        <f>U4308*V4308</f>
        <v/>
      </c>
      <c r="X4308" s="32">
        <f>T4308/N4308</f>
        <v/>
      </c>
      <c r="Y4308" s="35">
        <f>IF(W4308=MAXIFS(W$2:W$7201, A$2:A$7201, A4308, B$2:B$7201, B4308), "OPTIMAL", "")</f>
        <v/>
      </c>
    </row>
    <row r="4309" ht="20" customHeight="1">
      <c r="A4309" s="36" t="n">
        <v>-18</v>
      </c>
      <c r="B4309" s="36" t="n">
        <v>25</v>
      </c>
      <c r="C4309" s="37" t="n">
        <v>120</v>
      </c>
      <c r="D4309" s="37" t="n">
        <v>3</v>
      </c>
      <c r="E4309" s="6" t="n">
        <v>8</v>
      </c>
      <c r="F4309" s="37" t="n">
        <v>1.5</v>
      </c>
      <c r="G4309" s="36" t="n">
        <v>100</v>
      </c>
      <c r="H4309" s="6" t="inlineStr">
        <is>
          <t>OFF</t>
        </is>
      </c>
      <c r="I4309" s="38" t="n">
        <v>604.2334594602274</v>
      </c>
      <c r="J4309" s="38" t="n">
        <v>4012.68388558375</v>
      </c>
      <c r="K4309" s="38" t="n">
        <v>3342.592592592593</v>
      </c>
      <c r="L4309" s="38" t="n">
        <v>150</v>
      </c>
      <c r="M4309" s="38">
        <f>I4309+J4309+K4309+L4309</f>
        <v/>
      </c>
      <c r="N4309" s="38">
        <f>M4309*'Dashboard &amp; Optimisation'!$B$18/('Dashboard &amp; Optimisation'!$B$16/3.6)</f>
        <v/>
      </c>
      <c r="O4309" s="38" t="n">
        <v>780.758766227269</v>
      </c>
      <c r="P4309" s="39" t="n">
        <v>0.2167441267000743</v>
      </c>
      <c r="Q4309" s="40" t="n">
        <v>11.17934563207417</v>
      </c>
      <c r="R4309" s="38" t="n">
        <v>729.0858040257077</v>
      </c>
      <c r="S4309" s="38">
        <f>R4309*IF(A4309=4, 2.0, 3.0)</f>
        <v/>
      </c>
      <c r="T4309" s="37">
        <f>'Dashboard &amp; Optimisation'!$B$18*U4309</f>
        <v/>
      </c>
      <c r="U4309" s="26">
        <f>MIN(1, S4309/M4309)</f>
        <v/>
      </c>
      <c r="V4309" s="26">
        <f>N4309/(N4309+O4309)</f>
        <v/>
      </c>
      <c r="W4309" s="26">
        <f>U4309*V4309</f>
        <v/>
      </c>
      <c r="X4309" s="39">
        <f>T4309/N4309</f>
        <v/>
      </c>
      <c r="Y4309" s="41">
        <f>IF(W4309=MAXIFS(W$2:W$7201, A$2:A$7201, A4309, B$2:B$7201, B4309), "OPTIMAL", "")</f>
        <v/>
      </c>
    </row>
    <row r="4310" ht="20" customHeight="1">
      <c r="A4310" s="28" t="n">
        <v>-18</v>
      </c>
      <c r="B4310" s="28" t="n">
        <v>25</v>
      </c>
      <c r="C4310" s="29" t="n">
        <v>120</v>
      </c>
      <c r="D4310" s="29" t="n">
        <v>3</v>
      </c>
      <c r="E4310" s="30" t="n">
        <v>8</v>
      </c>
      <c r="F4310" s="29" t="n">
        <v>1.5</v>
      </c>
      <c r="G4310" s="28" t="n">
        <v>150</v>
      </c>
      <c r="H4310" s="30" t="inlineStr">
        <is>
          <t>ON</t>
        </is>
      </c>
      <c r="I4310" s="31" t="n">
        <v>604.2334594602274</v>
      </c>
      <c r="J4310" s="31" t="n">
        <v>4012.68388558375</v>
      </c>
      <c r="K4310" s="31" t="n">
        <v>3342.592592592593</v>
      </c>
      <c r="L4310" s="31" t="n">
        <v>150</v>
      </c>
      <c r="M4310" s="31">
        <f>I4310+J4310+K4310+L4310</f>
        <v/>
      </c>
      <c r="N4310" s="31">
        <f>M4310*'Dashboard &amp; Optimisation'!$B$18/('Dashboard &amp; Optimisation'!$B$16/3.6)</f>
        <v/>
      </c>
      <c r="O4310" s="31" t="n">
        <v>780.758766227269</v>
      </c>
      <c r="P4310" s="32" t="n">
        <v>0.05211165492118294</v>
      </c>
      <c r="Q4310" s="33" t="n">
        <v>11.17934563207417</v>
      </c>
      <c r="R4310" s="31" t="n">
        <v>3032.432305632606</v>
      </c>
      <c r="S4310" s="31">
        <f>R4310*IF(A4310=4, 2.0, 3.0)</f>
        <v/>
      </c>
      <c r="T4310" s="29">
        <f>'Dashboard &amp; Optimisation'!$B$18*U4310</f>
        <v/>
      </c>
      <c r="U4310" s="34">
        <f>MIN(1, S4310/M4310)</f>
        <v/>
      </c>
      <c r="V4310" s="34">
        <f>N4310/(N4310+O4310)</f>
        <v/>
      </c>
      <c r="W4310" s="34">
        <f>U4310*V4310</f>
        <v/>
      </c>
      <c r="X4310" s="32">
        <f>T4310/N4310</f>
        <v/>
      </c>
      <c r="Y4310" s="35">
        <f>IF(W4310=MAXIFS(W$2:W$7201, A$2:A$7201, A4310, B$2:B$7201, B4310), "OPTIMAL", "")</f>
        <v/>
      </c>
    </row>
    <row r="4311" ht="20" customHeight="1">
      <c r="A4311" s="36" t="n">
        <v>-18</v>
      </c>
      <c r="B4311" s="36" t="n">
        <v>25</v>
      </c>
      <c r="C4311" s="37" t="n">
        <v>120</v>
      </c>
      <c r="D4311" s="37" t="n">
        <v>3</v>
      </c>
      <c r="E4311" s="6" t="n">
        <v>8</v>
      </c>
      <c r="F4311" s="37" t="n">
        <v>1.5</v>
      </c>
      <c r="G4311" s="36" t="n">
        <v>150</v>
      </c>
      <c r="H4311" s="6" t="inlineStr">
        <is>
          <t>OFF</t>
        </is>
      </c>
      <c r="I4311" s="38" t="n">
        <v>604.2334594602274</v>
      </c>
      <c r="J4311" s="38" t="n">
        <v>4012.68388558375</v>
      </c>
      <c r="K4311" s="38" t="n">
        <v>3342.592592592593</v>
      </c>
      <c r="L4311" s="38" t="n">
        <v>150</v>
      </c>
      <c r="M4311" s="38">
        <f>I4311+J4311+K4311+L4311</f>
        <v/>
      </c>
      <c r="N4311" s="38">
        <f>M4311*'Dashboard &amp; Optimisation'!$B$18/('Dashboard &amp; Optimisation'!$B$16/3.6)</f>
        <v/>
      </c>
      <c r="O4311" s="38" t="n">
        <v>780.758766227269</v>
      </c>
      <c r="P4311" s="39" t="n">
        <v>0.2174072722962905</v>
      </c>
      <c r="Q4311" s="40" t="n">
        <v>11.17934563207417</v>
      </c>
      <c r="R4311" s="38" t="n">
        <v>726.8619131912535</v>
      </c>
      <c r="S4311" s="38">
        <f>R4311*IF(A4311=4, 2.0, 3.0)</f>
        <v/>
      </c>
      <c r="T4311" s="37">
        <f>'Dashboard &amp; Optimisation'!$B$18*U4311</f>
        <v/>
      </c>
      <c r="U4311" s="26">
        <f>MIN(1, S4311/M4311)</f>
        <v/>
      </c>
      <c r="V4311" s="26">
        <f>N4311/(N4311+O4311)</f>
        <v/>
      </c>
      <c r="W4311" s="26">
        <f>U4311*V4311</f>
        <v/>
      </c>
      <c r="X4311" s="39">
        <f>T4311/N4311</f>
        <v/>
      </c>
      <c r="Y4311" s="41">
        <f>IF(W4311=MAXIFS(W$2:W$7201, A$2:A$7201, A4311, B$2:B$7201, B4311), "OPTIMAL", "")</f>
        <v/>
      </c>
    </row>
    <row r="4312" ht="20" customHeight="1">
      <c r="A4312" s="28" t="n">
        <v>-18</v>
      </c>
      <c r="B4312" s="28" t="n">
        <v>25</v>
      </c>
      <c r="C4312" s="29" t="n">
        <v>120</v>
      </c>
      <c r="D4312" s="29" t="n">
        <v>3</v>
      </c>
      <c r="E4312" s="30" t="n">
        <v>8</v>
      </c>
      <c r="F4312" s="29" t="n">
        <v>1.5</v>
      </c>
      <c r="G4312" s="28" t="n">
        <v>200</v>
      </c>
      <c r="H4312" s="30" t="inlineStr">
        <is>
          <t>ON</t>
        </is>
      </c>
      <c r="I4312" s="31" t="n">
        <v>604.2334594602274</v>
      </c>
      <c r="J4312" s="31" t="n">
        <v>4012.68388558375</v>
      </c>
      <c r="K4312" s="31" t="n">
        <v>3342.592592592593</v>
      </c>
      <c r="L4312" s="31" t="n">
        <v>150</v>
      </c>
      <c r="M4312" s="31">
        <f>I4312+J4312+K4312+L4312</f>
        <v/>
      </c>
      <c r="N4312" s="31">
        <f>M4312*'Dashboard &amp; Optimisation'!$B$18/('Dashboard &amp; Optimisation'!$B$16/3.6)</f>
        <v/>
      </c>
      <c r="O4312" s="31" t="n">
        <v>780.758766227269</v>
      </c>
      <c r="P4312" s="32" t="n">
        <v>0.05277480051739917</v>
      </c>
      <c r="Q4312" s="33" t="n">
        <v>11.17934563207417</v>
      </c>
      <c r="R4312" s="31" t="n">
        <v>2994.328056832251</v>
      </c>
      <c r="S4312" s="31">
        <f>R4312*IF(A4312=4, 2.0, 3.0)</f>
        <v/>
      </c>
      <c r="T4312" s="29">
        <f>'Dashboard &amp; Optimisation'!$B$18*U4312</f>
        <v/>
      </c>
      <c r="U4312" s="34">
        <f>MIN(1, S4312/M4312)</f>
        <v/>
      </c>
      <c r="V4312" s="34">
        <f>N4312/(N4312+O4312)</f>
        <v/>
      </c>
      <c r="W4312" s="34">
        <f>U4312*V4312</f>
        <v/>
      </c>
      <c r="X4312" s="32">
        <f>T4312/N4312</f>
        <v/>
      </c>
      <c r="Y4312" s="35">
        <f>IF(W4312=MAXIFS(W$2:W$7201, A$2:A$7201, A4312, B$2:B$7201, B4312), "OPTIMAL", "")</f>
        <v/>
      </c>
    </row>
    <row r="4313" ht="20" customHeight="1">
      <c r="A4313" s="36" t="n">
        <v>-18</v>
      </c>
      <c r="B4313" s="36" t="n">
        <v>25</v>
      </c>
      <c r="C4313" s="37" t="n">
        <v>120</v>
      </c>
      <c r="D4313" s="37" t="n">
        <v>3</v>
      </c>
      <c r="E4313" s="6" t="n">
        <v>8</v>
      </c>
      <c r="F4313" s="37" t="n">
        <v>1.5</v>
      </c>
      <c r="G4313" s="36" t="n">
        <v>200</v>
      </c>
      <c r="H4313" s="6" t="inlineStr">
        <is>
          <t>OFF</t>
        </is>
      </c>
      <c r="I4313" s="38" t="n">
        <v>604.2334594602274</v>
      </c>
      <c r="J4313" s="38" t="n">
        <v>4012.68388558375</v>
      </c>
      <c r="K4313" s="38" t="n">
        <v>3342.592592592593</v>
      </c>
      <c r="L4313" s="38" t="n">
        <v>150</v>
      </c>
      <c r="M4313" s="38">
        <f>I4313+J4313+K4313+L4313</f>
        <v/>
      </c>
      <c r="N4313" s="38">
        <f>M4313*'Dashboard &amp; Optimisation'!$B$18/('Dashboard &amp; Optimisation'!$B$16/3.6)</f>
        <v/>
      </c>
      <c r="O4313" s="38" t="n">
        <v>780.758766227269</v>
      </c>
      <c r="P4313" s="39" t="n">
        <v>0.2180704178925067</v>
      </c>
      <c r="Q4313" s="40" t="n">
        <v>11.17934563207417</v>
      </c>
      <c r="R4313" s="38" t="n">
        <v>724.6515479273703</v>
      </c>
      <c r="S4313" s="38">
        <f>R4313*IF(A4313=4, 2.0, 3.0)</f>
        <v/>
      </c>
      <c r="T4313" s="37">
        <f>'Dashboard &amp; Optimisation'!$B$18*U4313</f>
        <v/>
      </c>
      <c r="U4313" s="26">
        <f>MIN(1, S4313/M4313)</f>
        <v/>
      </c>
      <c r="V4313" s="26">
        <f>N4313/(N4313+O4313)</f>
        <v/>
      </c>
      <c r="W4313" s="26">
        <f>U4313*V4313</f>
        <v/>
      </c>
      <c r="X4313" s="39">
        <f>T4313/N4313</f>
        <v/>
      </c>
      <c r="Y4313" s="41">
        <f>IF(W4313=MAXIFS(W$2:W$7201, A$2:A$7201, A4313, B$2:B$7201, B4313), "OPTIMAL", "")</f>
        <v/>
      </c>
    </row>
    <row r="4314" ht="20" customHeight="1">
      <c r="A4314" s="28" t="n">
        <v>-18</v>
      </c>
      <c r="B4314" s="28" t="n">
        <v>25</v>
      </c>
      <c r="C4314" s="29" t="n">
        <v>120</v>
      </c>
      <c r="D4314" s="29" t="n">
        <v>3</v>
      </c>
      <c r="E4314" s="30" t="n">
        <v>8</v>
      </c>
      <c r="F4314" s="29" t="n">
        <v>2</v>
      </c>
      <c r="G4314" s="28" t="n">
        <v>50</v>
      </c>
      <c r="H4314" s="30" t="inlineStr">
        <is>
          <t>ON</t>
        </is>
      </c>
      <c r="I4314" s="31" t="n">
        <v>604.2334594602274</v>
      </c>
      <c r="J4314" s="31" t="n">
        <v>4012.68388558375</v>
      </c>
      <c r="K4314" s="31" t="n">
        <v>3342.592592592593</v>
      </c>
      <c r="L4314" s="31" t="n">
        <v>150</v>
      </c>
      <c r="M4314" s="31">
        <f>I4314+J4314+K4314+L4314</f>
        <v/>
      </c>
      <c r="N4314" s="31">
        <f>M4314*'Dashboard &amp; Optimisation'!$B$18/('Dashboard &amp; Optimisation'!$B$16/3.6)</f>
        <v/>
      </c>
      <c r="O4314" s="31" t="n">
        <v>901.1997452244257</v>
      </c>
      <c r="P4314" s="32" t="n">
        <v>0.04923017436389377</v>
      </c>
      <c r="Q4314" s="33" t="n">
        <v>14.83912750943222</v>
      </c>
      <c r="R4314" s="31" t="n">
        <v>3271.700197684107</v>
      </c>
      <c r="S4314" s="31">
        <f>R4314*IF(A4314=4, 2.0, 3.0)</f>
        <v/>
      </c>
      <c r="T4314" s="29">
        <f>'Dashboard &amp; Optimisation'!$B$18*U4314</f>
        <v/>
      </c>
      <c r="U4314" s="34">
        <f>MIN(1, S4314/M4314)</f>
        <v/>
      </c>
      <c r="V4314" s="34">
        <f>N4314/(N4314+O4314)</f>
        <v/>
      </c>
      <c r="W4314" s="34">
        <f>U4314*V4314</f>
        <v/>
      </c>
      <c r="X4314" s="32">
        <f>T4314/N4314</f>
        <v/>
      </c>
      <c r="Y4314" s="35">
        <f>IF(W4314=MAXIFS(W$2:W$7201, A$2:A$7201, A4314, B$2:B$7201, B4314), "OPTIMAL", "")</f>
        <v/>
      </c>
    </row>
    <row r="4315" ht="20" customHeight="1">
      <c r="A4315" s="36" t="n">
        <v>-18</v>
      </c>
      <c r="B4315" s="36" t="n">
        <v>25</v>
      </c>
      <c r="C4315" s="37" t="n">
        <v>120</v>
      </c>
      <c r="D4315" s="37" t="n">
        <v>3</v>
      </c>
      <c r="E4315" s="6" t="n">
        <v>8</v>
      </c>
      <c r="F4315" s="37" t="n">
        <v>2</v>
      </c>
      <c r="G4315" s="36" t="n">
        <v>50</v>
      </c>
      <c r="H4315" s="6" t="inlineStr">
        <is>
          <t>OFF</t>
        </is>
      </c>
      <c r="I4315" s="38" t="n">
        <v>604.2334594602274</v>
      </c>
      <c r="J4315" s="38" t="n">
        <v>4012.68388558375</v>
      </c>
      <c r="K4315" s="38" t="n">
        <v>3342.592592592593</v>
      </c>
      <c r="L4315" s="38" t="n">
        <v>150</v>
      </c>
      <c r="M4315" s="38">
        <f>I4315+J4315+K4315+L4315</f>
        <v/>
      </c>
      <c r="N4315" s="38">
        <f>M4315*'Dashboard &amp; Optimisation'!$B$18/('Dashboard &amp; Optimisation'!$B$16/3.6)</f>
        <v/>
      </c>
      <c r="O4315" s="38" t="n">
        <v>901.1997452244257</v>
      </c>
      <c r="P4315" s="39" t="n">
        <v>0.2156242305941622</v>
      </c>
      <c r="Q4315" s="40" t="n">
        <v>14.83912750943222</v>
      </c>
      <c r="R4315" s="38" t="n">
        <v>746.9771405307683</v>
      </c>
      <c r="S4315" s="38">
        <f>R4315*IF(A4315=4, 2.0, 3.0)</f>
        <v/>
      </c>
      <c r="T4315" s="37">
        <f>'Dashboard &amp; Optimisation'!$B$18*U4315</f>
        <v/>
      </c>
      <c r="U4315" s="26">
        <f>MIN(1, S4315/M4315)</f>
        <v/>
      </c>
      <c r="V4315" s="26">
        <f>N4315/(N4315+O4315)</f>
        <v/>
      </c>
      <c r="W4315" s="26">
        <f>U4315*V4315</f>
        <v/>
      </c>
      <c r="X4315" s="39">
        <f>T4315/N4315</f>
        <v/>
      </c>
      <c r="Y4315" s="41">
        <f>IF(W4315=MAXIFS(W$2:W$7201, A$2:A$7201, A4315, B$2:B$7201, B4315), "OPTIMAL", "")</f>
        <v/>
      </c>
    </row>
    <row r="4316" ht="20" customHeight="1">
      <c r="A4316" s="28" t="n">
        <v>-18</v>
      </c>
      <c r="B4316" s="28" t="n">
        <v>25</v>
      </c>
      <c r="C4316" s="29" t="n">
        <v>120</v>
      </c>
      <c r="D4316" s="29" t="n">
        <v>3</v>
      </c>
      <c r="E4316" s="30" t="n">
        <v>8</v>
      </c>
      <c r="F4316" s="29" t="n">
        <v>2</v>
      </c>
      <c r="G4316" s="28" t="n">
        <v>100</v>
      </c>
      <c r="H4316" s="30" t="inlineStr">
        <is>
          <t>ON</t>
        </is>
      </c>
      <c r="I4316" s="31" t="n">
        <v>604.2334594602274</v>
      </c>
      <c r="J4316" s="31" t="n">
        <v>4012.68388558375</v>
      </c>
      <c r="K4316" s="31" t="n">
        <v>3342.592592592593</v>
      </c>
      <c r="L4316" s="31" t="n">
        <v>150</v>
      </c>
      <c r="M4316" s="31">
        <f>I4316+J4316+K4316+L4316</f>
        <v/>
      </c>
      <c r="N4316" s="31">
        <f>M4316*'Dashboard &amp; Optimisation'!$B$18/('Dashboard &amp; Optimisation'!$B$16/3.6)</f>
        <v/>
      </c>
      <c r="O4316" s="31" t="n">
        <v>901.1997452244257</v>
      </c>
      <c r="P4316" s="32" t="n">
        <v>0.04989331996011</v>
      </c>
      <c r="Q4316" s="33" t="n">
        <v>14.83912750943222</v>
      </c>
      <c r="R4316" s="31" t="n">
        <v>3228.215146379271</v>
      </c>
      <c r="S4316" s="31">
        <f>R4316*IF(A4316=4, 2.0, 3.0)</f>
        <v/>
      </c>
      <c r="T4316" s="29">
        <f>'Dashboard &amp; Optimisation'!$B$18*U4316</f>
        <v/>
      </c>
      <c r="U4316" s="34">
        <f>MIN(1, S4316/M4316)</f>
        <v/>
      </c>
      <c r="V4316" s="34">
        <f>N4316/(N4316+O4316)</f>
        <v/>
      </c>
      <c r="W4316" s="34">
        <f>U4316*V4316</f>
        <v/>
      </c>
      <c r="X4316" s="32">
        <f>T4316/N4316</f>
        <v/>
      </c>
      <c r="Y4316" s="35">
        <f>IF(W4316=MAXIFS(W$2:W$7201, A$2:A$7201, A4316, B$2:B$7201, B4316), "OPTIMAL", "")</f>
        <v/>
      </c>
    </row>
    <row r="4317" ht="20" customHeight="1">
      <c r="A4317" s="36" t="n">
        <v>-18</v>
      </c>
      <c r="B4317" s="36" t="n">
        <v>25</v>
      </c>
      <c r="C4317" s="37" t="n">
        <v>120</v>
      </c>
      <c r="D4317" s="37" t="n">
        <v>3</v>
      </c>
      <c r="E4317" s="6" t="n">
        <v>8</v>
      </c>
      <c r="F4317" s="37" t="n">
        <v>2</v>
      </c>
      <c r="G4317" s="36" t="n">
        <v>100</v>
      </c>
      <c r="H4317" s="6" t="inlineStr">
        <is>
          <t>OFF</t>
        </is>
      </c>
      <c r="I4317" s="38" t="n">
        <v>604.2334594602274</v>
      </c>
      <c r="J4317" s="38" t="n">
        <v>4012.68388558375</v>
      </c>
      <c r="K4317" s="38" t="n">
        <v>3342.592592592593</v>
      </c>
      <c r="L4317" s="38" t="n">
        <v>150</v>
      </c>
      <c r="M4317" s="38">
        <f>I4317+J4317+K4317+L4317</f>
        <v/>
      </c>
      <c r="N4317" s="38">
        <f>M4317*'Dashboard &amp; Optimisation'!$B$18/('Dashboard &amp; Optimisation'!$B$16/3.6)</f>
        <v/>
      </c>
      <c r="O4317" s="38" t="n">
        <v>901.1997452244257</v>
      </c>
      <c r="P4317" s="39" t="n">
        <v>0.2162873761903785</v>
      </c>
      <c r="Q4317" s="40" t="n">
        <v>14.83912750943222</v>
      </c>
      <c r="R4317" s="38" t="n">
        <v>744.6868792592035</v>
      </c>
      <c r="S4317" s="38">
        <f>R4317*IF(A4317=4, 2.0, 3.0)</f>
        <v/>
      </c>
      <c r="T4317" s="37">
        <f>'Dashboard &amp; Optimisation'!$B$18*U4317</f>
        <v/>
      </c>
      <c r="U4317" s="26">
        <f>MIN(1, S4317/M4317)</f>
        <v/>
      </c>
      <c r="V4317" s="26">
        <f>N4317/(N4317+O4317)</f>
        <v/>
      </c>
      <c r="W4317" s="26">
        <f>U4317*V4317</f>
        <v/>
      </c>
      <c r="X4317" s="39">
        <f>T4317/N4317</f>
        <v/>
      </c>
      <c r="Y4317" s="41">
        <f>IF(W4317=MAXIFS(W$2:W$7201, A$2:A$7201, A4317, B$2:B$7201, B4317), "OPTIMAL", "")</f>
        <v/>
      </c>
    </row>
    <row r="4318" ht="20" customHeight="1">
      <c r="A4318" s="28" t="n">
        <v>-18</v>
      </c>
      <c r="B4318" s="28" t="n">
        <v>25</v>
      </c>
      <c r="C4318" s="29" t="n">
        <v>120</v>
      </c>
      <c r="D4318" s="29" t="n">
        <v>3</v>
      </c>
      <c r="E4318" s="30" t="n">
        <v>8</v>
      </c>
      <c r="F4318" s="29" t="n">
        <v>2</v>
      </c>
      <c r="G4318" s="28" t="n">
        <v>150</v>
      </c>
      <c r="H4318" s="30" t="inlineStr">
        <is>
          <t>ON</t>
        </is>
      </c>
      <c r="I4318" s="31" t="n">
        <v>604.2334594602274</v>
      </c>
      <c r="J4318" s="31" t="n">
        <v>4012.68388558375</v>
      </c>
      <c r="K4318" s="31" t="n">
        <v>3342.592592592593</v>
      </c>
      <c r="L4318" s="31" t="n">
        <v>150</v>
      </c>
      <c r="M4318" s="31">
        <f>I4318+J4318+K4318+L4318</f>
        <v/>
      </c>
      <c r="N4318" s="31">
        <f>M4318*'Dashboard &amp; Optimisation'!$B$18/('Dashboard &amp; Optimisation'!$B$16/3.6)</f>
        <v/>
      </c>
      <c r="O4318" s="31" t="n">
        <v>901.1997452244257</v>
      </c>
      <c r="P4318" s="32" t="n">
        <v>0.05055646555632623</v>
      </c>
      <c r="Q4318" s="33" t="n">
        <v>14.83912750943222</v>
      </c>
      <c r="R4318" s="31" t="n">
        <v>3185.870875781975</v>
      </c>
      <c r="S4318" s="31">
        <f>R4318*IF(A4318=4, 2.0, 3.0)</f>
        <v/>
      </c>
      <c r="T4318" s="29">
        <f>'Dashboard &amp; Optimisation'!$B$18*U4318</f>
        <v/>
      </c>
      <c r="U4318" s="34">
        <f>MIN(1, S4318/M4318)</f>
        <v/>
      </c>
      <c r="V4318" s="34">
        <f>N4318/(N4318+O4318)</f>
        <v/>
      </c>
      <c r="W4318" s="34">
        <f>U4318*V4318</f>
        <v/>
      </c>
      <c r="X4318" s="32">
        <f>T4318/N4318</f>
        <v/>
      </c>
      <c r="Y4318" s="35">
        <f>IF(W4318=MAXIFS(W$2:W$7201, A$2:A$7201, A4318, B$2:B$7201, B4318), "OPTIMAL", "")</f>
        <v/>
      </c>
    </row>
    <row r="4319" ht="20" customHeight="1">
      <c r="A4319" s="36" t="n">
        <v>-18</v>
      </c>
      <c r="B4319" s="36" t="n">
        <v>25</v>
      </c>
      <c r="C4319" s="37" t="n">
        <v>120</v>
      </c>
      <c r="D4319" s="37" t="n">
        <v>3</v>
      </c>
      <c r="E4319" s="6" t="n">
        <v>8</v>
      </c>
      <c r="F4319" s="37" t="n">
        <v>2</v>
      </c>
      <c r="G4319" s="36" t="n">
        <v>150</v>
      </c>
      <c r="H4319" s="6" t="inlineStr">
        <is>
          <t>OFF</t>
        </is>
      </c>
      <c r="I4319" s="38" t="n">
        <v>604.2334594602274</v>
      </c>
      <c r="J4319" s="38" t="n">
        <v>4012.68388558375</v>
      </c>
      <c r="K4319" s="38" t="n">
        <v>3342.592592592593</v>
      </c>
      <c r="L4319" s="38" t="n">
        <v>150</v>
      </c>
      <c r="M4319" s="38">
        <f>I4319+J4319+K4319+L4319</f>
        <v/>
      </c>
      <c r="N4319" s="38">
        <f>M4319*'Dashboard &amp; Optimisation'!$B$18/('Dashboard &amp; Optimisation'!$B$16/3.6)</f>
        <v/>
      </c>
      <c r="O4319" s="38" t="n">
        <v>901.1997452244257</v>
      </c>
      <c r="P4319" s="39" t="n">
        <v>0.2169505217865947</v>
      </c>
      <c r="Q4319" s="40" t="n">
        <v>14.83912750943222</v>
      </c>
      <c r="R4319" s="38" t="n">
        <v>742.4106191217584</v>
      </c>
      <c r="S4319" s="38">
        <f>R4319*IF(A4319=4, 2.0, 3.0)</f>
        <v/>
      </c>
      <c r="T4319" s="37">
        <f>'Dashboard &amp; Optimisation'!$B$18*U4319</f>
        <v/>
      </c>
      <c r="U4319" s="26">
        <f>MIN(1, S4319/M4319)</f>
        <v/>
      </c>
      <c r="V4319" s="26">
        <f>N4319/(N4319+O4319)</f>
        <v/>
      </c>
      <c r="W4319" s="26">
        <f>U4319*V4319</f>
        <v/>
      </c>
      <c r="X4319" s="39">
        <f>T4319/N4319</f>
        <v/>
      </c>
      <c r="Y4319" s="41">
        <f>IF(W4319=MAXIFS(W$2:W$7201, A$2:A$7201, A4319, B$2:B$7201, B4319), "OPTIMAL", "")</f>
        <v/>
      </c>
    </row>
    <row r="4320" ht="20" customHeight="1">
      <c r="A4320" s="28" t="n">
        <v>-18</v>
      </c>
      <c r="B4320" s="28" t="n">
        <v>25</v>
      </c>
      <c r="C4320" s="29" t="n">
        <v>120</v>
      </c>
      <c r="D4320" s="29" t="n">
        <v>3</v>
      </c>
      <c r="E4320" s="30" t="n">
        <v>8</v>
      </c>
      <c r="F4320" s="29" t="n">
        <v>2</v>
      </c>
      <c r="G4320" s="28" t="n">
        <v>200</v>
      </c>
      <c r="H4320" s="30" t="inlineStr">
        <is>
          <t>ON</t>
        </is>
      </c>
      <c r="I4320" s="31" t="n">
        <v>604.2334594602274</v>
      </c>
      <c r="J4320" s="31" t="n">
        <v>4012.68388558375</v>
      </c>
      <c r="K4320" s="31" t="n">
        <v>3342.592592592593</v>
      </c>
      <c r="L4320" s="31" t="n">
        <v>150</v>
      </c>
      <c r="M4320" s="31">
        <f>I4320+J4320+K4320+L4320</f>
        <v/>
      </c>
      <c r="N4320" s="31">
        <f>M4320*'Dashboard &amp; Optimisation'!$B$18/('Dashboard &amp; Optimisation'!$B$16/3.6)</f>
        <v/>
      </c>
      <c r="O4320" s="31" t="n">
        <v>901.1997452244257</v>
      </c>
      <c r="P4320" s="32" t="n">
        <v>0.05121961115254246</v>
      </c>
      <c r="Q4320" s="33" t="n">
        <v>14.83912750943222</v>
      </c>
      <c r="R4320" s="31" t="n">
        <v>3144.623076475254</v>
      </c>
      <c r="S4320" s="31">
        <f>R4320*IF(A4320=4, 2.0, 3.0)</f>
        <v/>
      </c>
      <c r="T4320" s="29">
        <f>'Dashboard &amp; Optimisation'!$B$18*U4320</f>
        <v/>
      </c>
      <c r="U4320" s="34">
        <f>MIN(1, S4320/M4320)</f>
        <v/>
      </c>
      <c r="V4320" s="34">
        <f>N4320/(N4320+O4320)</f>
        <v/>
      </c>
      <c r="W4320" s="34">
        <f>U4320*V4320</f>
        <v/>
      </c>
      <c r="X4320" s="32">
        <f>T4320/N4320</f>
        <v/>
      </c>
      <c r="Y4320" s="35">
        <f>IF(W4320=MAXIFS(W$2:W$7201, A$2:A$7201, A4320, B$2:B$7201, B4320), "OPTIMAL", "")</f>
        <v/>
      </c>
    </row>
    <row r="4321" ht="20" customHeight="1">
      <c r="A4321" s="36" t="n">
        <v>-18</v>
      </c>
      <c r="B4321" s="36" t="n">
        <v>25</v>
      </c>
      <c r="C4321" s="37" t="n">
        <v>120</v>
      </c>
      <c r="D4321" s="37" t="n">
        <v>3</v>
      </c>
      <c r="E4321" s="6" t="n">
        <v>8</v>
      </c>
      <c r="F4321" s="37" t="n">
        <v>2</v>
      </c>
      <c r="G4321" s="36" t="n">
        <v>200</v>
      </c>
      <c r="H4321" s="6" t="inlineStr">
        <is>
          <t>OFF</t>
        </is>
      </c>
      <c r="I4321" s="38" t="n">
        <v>604.2334594602274</v>
      </c>
      <c r="J4321" s="38" t="n">
        <v>4012.68388558375</v>
      </c>
      <c r="K4321" s="38" t="n">
        <v>3342.592592592593</v>
      </c>
      <c r="L4321" s="38" t="n">
        <v>150</v>
      </c>
      <c r="M4321" s="38">
        <f>I4321+J4321+K4321+L4321</f>
        <v/>
      </c>
      <c r="N4321" s="38">
        <f>M4321*'Dashboard &amp; Optimisation'!$B$18/('Dashboard &amp; Optimisation'!$B$16/3.6)</f>
        <v/>
      </c>
      <c r="O4321" s="38" t="n">
        <v>901.1997452244257</v>
      </c>
      <c r="P4321" s="39" t="n">
        <v>0.2176136673828109</v>
      </c>
      <c r="Q4321" s="40" t="n">
        <v>14.83912750943222</v>
      </c>
      <c r="R4321" s="38" t="n">
        <v>740.1482321192515</v>
      </c>
      <c r="S4321" s="38">
        <f>R4321*IF(A4321=4, 2.0, 3.0)</f>
        <v/>
      </c>
      <c r="T4321" s="37">
        <f>'Dashboard &amp; Optimisation'!$B$18*U4321</f>
        <v/>
      </c>
      <c r="U4321" s="26">
        <f>MIN(1, S4321/M4321)</f>
        <v/>
      </c>
      <c r="V4321" s="26">
        <f>N4321/(N4321+O4321)</f>
        <v/>
      </c>
      <c r="W4321" s="26">
        <f>U4321*V4321</f>
        <v/>
      </c>
      <c r="X4321" s="39">
        <f>T4321/N4321</f>
        <v/>
      </c>
      <c r="Y4321" s="41">
        <f>IF(W4321=MAXIFS(W$2:W$7201, A$2:A$7201, A4321, B$2:B$7201, B4321), "OPTIMAL", "")</f>
        <v/>
      </c>
    </row>
    <row r="4322" ht="20" customHeight="1">
      <c r="A4322" s="28" t="n">
        <v>-18</v>
      </c>
      <c r="B4322" s="28" t="n">
        <v>30</v>
      </c>
      <c r="C4322" s="29" t="n">
        <v>80</v>
      </c>
      <c r="D4322" s="29" t="n">
        <v>2</v>
      </c>
      <c r="E4322" s="30" t="n">
        <v>0</v>
      </c>
      <c r="F4322" s="29" t="n">
        <v>0</v>
      </c>
      <c r="G4322" s="28" t="n">
        <v>50</v>
      </c>
      <c r="H4322" s="30" t="inlineStr">
        <is>
          <t>ON</t>
        </is>
      </c>
      <c r="I4322" s="31" t="n">
        <v>674.4931640486259</v>
      </c>
      <c r="J4322" s="31" t="n">
        <v>5144.556481985902</v>
      </c>
      <c r="K4322" s="31" t="n">
        <v>3782.407407407407</v>
      </c>
      <c r="L4322" s="31" t="n">
        <v>150</v>
      </c>
      <c r="M4322" s="31">
        <f>I4322+J4322+K4322+L4322</f>
        <v/>
      </c>
      <c r="N4322" s="31">
        <f>M4322*'Dashboard &amp; Optimisation'!$B$18/('Dashboard &amp; Optimisation'!$B$16/3.6)</f>
        <v/>
      </c>
      <c r="O4322" s="31" t="n">
        <v>535.4164850460807</v>
      </c>
      <c r="P4322" s="32" t="n">
        <v>0.5003831746931912</v>
      </c>
      <c r="Q4322" s="33" t="n">
        <v>0.2</v>
      </c>
      <c r="R4322" s="31" t="n">
        <v>808.6317794918209</v>
      </c>
      <c r="S4322" s="31">
        <f>R4322*IF(A4322=4, 2.0, 3.0)</f>
        <v/>
      </c>
      <c r="T4322" s="29">
        <f>'Dashboard &amp; Optimisation'!$B$18*U4322</f>
        <v/>
      </c>
      <c r="U4322" s="34">
        <f>MIN(1, S4322/M4322)</f>
        <v/>
      </c>
      <c r="V4322" s="34">
        <f>N4322/(N4322+O4322)</f>
        <v/>
      </c>
      <c r="W4322" s="34">
        <f>U4322*V4322</f>
        <v/>
      </c>
      <c r="X4322" s="32">
        <f>T4322/N4322</f>
        <v/>
      </c>
      <c r="Y4322" s="35">
        <f>IF(W4322=MAXIFS(W$2:W$7201, A$2:A$7201, A4322, B$2:B$7201, B4322), "OPTIMAL", "")</f>
        <v/>
      </c>
    </row>
    <row r="4323" ht="20" customHeight="1">
      <c r="A4323" s="36" t="n">
        <v>-18</v>
      </c>
      <c r="B4323" s="36" t="n">
        <v>30</v>
      </c>
      <c r="C4323" s="37" t="n">
        <v>80</v>
      </c>
      <c r="D4323" s="37" t="n">
        <v>2</v>
      </c>
      <c r="E4323" s="6" t="n">
        <v>0</v>
      </c>
      <c r="F4323" s="37" t="n">
        <v>0</v>
      </c>
      <c r="G4323" s="36" t="n">
        <v>50</v>
      </c>
      <c r="H4323" s="6" t="inlineStr">
        <is>
          <t>OFF</t>
        </is>
      </c>
      <c r="I4323" s="38" t="n">
        <v>674.4931640486259</v>
      </c>
      <c r="J4323" s="38" t="n">
        <v>5144.556481985902</v>
      </c>
      <c r="K4323" s="38" t="n">
        <v>3782.407407407407</v>
      </c>
      <c r="L4323" s="38" t="n">
        <v>150</v>
      </c>
      <c r="M4323" s="38">
        <f>I4323+J4323+K4323+L4323</f>
        <v/>
      </c>
      <c r="N4323" s="38">
        <f>M4323*'Dashboard &amp; Optimisation'!$B$18/('Dashboard &amp; Optimisation'!$B$16/3.6)</f>
        <v/>
      </c>
      <c r="O4323" s="38" t="n">
        <v>535.4164850460807</v>
      </c>
      <c r="P4323" s="39" t="n">
        <v>0.8982705324229294</v>
      </c>
      <c r="Q4323" s="40" t="n">
        <v>0.2</v>
      </c>
      <c r="R4323" s="38" t="n">
        <v>450.4497502422949</v>
      </c>
      <c r="S4323" s="38">
        <f>R4323*IF(A4323=4, 2.0, 3.0)</f>
        <v/>
      </c>
      <c r="T4323" s="37">
        <f>'Dashboard &amp; Optimisation'!$B$18*U4323</f>
        <v/>
      </c>
      <c r="U4323" s="26">
        <f>MIN(1, S4323/M4323)</f>
        <v/>
      </c>
      <c r="V4323" s="26">
        <f>N4323/(N4323+O4323)</f>
        <v/>
      </c>
      <c r="W4323" s="26">
        <f>U4323*V4323</f>
        <v/>
      </c>
      <c r="X4323" s="39">
        <f>T4323/N4323</f>
        <v/>
      </c>
      <c r="Y4323" s="41">
        <f>IF(W4323=MAXIFS(W$2:W$7201, A$2:A$7201, A4323, B$2:B$7201, B4323), "OPTIMAL", "")</f>
        <v/>
      </c>
    </row>
    <row r="4324" ht="20" customHeight="1">
      <c r="A4324" s="28" t="n">
        <v>-18</v>
      </c>
      <c r="B4324" s="28" t="n">
        <v>30</v>
      </c>
      <c r="C4324" s="29" t="n">
        <v>80</v>
      </c>
      <c r="D4324" s="29" t="n">
        <v>2</v>
      </c>
      <c r="E4324" s="30" t="n">
        <v>0</v>
      </c>
      <c r="F4324" s="29" t="n">
        <v>0</v>
      </c>
      <c r="G4324" s="28" t="n">
        <v>100</v>
      </c>
      <c r="H4324" s="30" t="inlineStr">
        <is>
          <t>ON</t>
        </is>
      </c>
      <c r="I4324" s="31" t="n">
        <v>674.4931640486259</v>
      </c>
      <c r="J4324" s="31" t="n">
        <v>5144.556481985902</v>
      </c>
      <c r="K4324" s="31" t="n">
        <v>3782.407407407407</v>
      </c>
      <c r="L4324" s="31" t="n">
        <v>150</v>
      </c>
      <c r="M4324" s="31">
        <f>I4324+J4324+K4324+L4324</f>
        <v/>
      </c>
      <c r="N4324" s="31">
        <f>M4324*'Dashboard &amp; Optimisation'!$B$18/('Dashboard &amp; Optimisation'!$B$16/3.6)</f>
        <v/>
      </c>
      <c r="O4324" s="31" t="n">
        <v>535.4164850460807</v>
      </c>
      <c r="P4324" s="32" t="n">
        <v>0.5013778930875155</v>
      </c>
      <c r="Q4324" s="33" t="n">
        <v>0.2</v>
      </c>
      <c r="R4324" s="31" t="n">
        <v>807.0274787909216</v>
      </c>
      <c r="S4324" s="31">
        <f>R4324*IF(A4324=4, 2.0, 3.0)</f>
        <v/>
      </c>
      <c r="T4324" s="29">
        <f>'Dashboard &amp; Optimisation'!$B$18*U4324</f>
        <v/>
      </c>
      <c r="U4324" s="34">
        <f>MIN(1, S4324/M4324)</f>
        <v/>
      </c>
      <c r="V4324" s="34">
        <f>N4324/(N4324+O4324)</f>
        <v/>
      </c>
      <c r="W4324" s="34">
        <f>U4324*V4324</f>
        <v/>
      </c>
      <c r="X4324" s="32">
        <f>T4324/N4324</f>
        <v/>
      </c>
      <c r="Y4324" s="35">
        <f>IF(W4324=MAXIFS(W$2:W$7201, A$2:A$7201, A4324, B$2:B$7201, B4324), "OPTIMAL", "")</f>
        <v/>
      </c>
    </row>
    <row r="4325" ht="20" customHeight="1">
      <c r="A4325" s="36" t="n">
        <v>-18</v>
      </c>
      <c r="B4325" s="36" t="n">
        <v>30</v>
      </c>
      <c r="C4325" s="37" t="n">
        <v>80</v>
      </c>
      <c r="D4325" s="37" t="n">
        <v>2</v>
      </c>
      <c r="E4325" s="6" t="n">
        <v>0</v>
      </c>
      <c r="F4325" s="37" t="n">
        <v>0</v>
      </c>
      <c r="G4325" s="36" t="n">
        <v>100</v>
      </c>
      <c r="H4325" s="6" t="inlineStr">
        <is>
          <t>OFF</t>
        </is>
      </c>
      <c r="I4325" s="38" t="n">
        <v>674.4931640486259</v>
      </c>
      <c r="J4325" s="38" t="n">
        <v>5144.556481985902</v>
      </c>
      <c r="K4325" s="38" t="n">
        <v>3782.407407407407</v>
      </c>
      <c r="L4325" s="38" t="n">
        <v>150</v>
      </c>
      <c r="M4325" s="38">
        <f>I4325+J4325+K4325+L4325</f>
        <v/>
      </c>
      <c r="N4325" s="38">
        <f>M4325*'Dashboard &amp; Optimisation'!$B$18/('Dashboard &amp; Optimisation'!$B$16/3.6)</f>
        <v/>
      </c>
      <c r="O4325" s="38" t="n">
        <v>535.4164850460807</v>
      </c>
      <c r="P4325" s="39" t="n">
        <v>0.8992652508172538</v>
      </c>
      <c r="Q4325" s="40" t="n">
        <v>0.2</v>
      </c>
      <c r="R4325" s="38" t="n">
        <v>449.951487186008</v>
      </c>
      <c r="S4325" s="38">
        <f>R4325*IF(A4325=4, 2.0, 3.0)</f>
        <v/>
      </c>
      <c r="T4325" s="37">
        <f>'Dashboard &amp; Optimisation'!$B$18*U4325</f>
        <v/>
      </c>
      <c r="U4325" s="26">
        <f>MIN(1, S4325/M4325)</f>
        <v/>
      </c>
      <c r="V4325" s="26">
        <f>N4325/(N4325+O4325)</f>
        <v/>
      </c>
      <c r="W4325" s="26">
        <f>U4325*V4325</f>
        <v/>
      </c>
      <c r="X4325" s="39">
        <f>T4325/N4325</f>
        <v/>
      </c>
      <c r="Y4325" s="41">
        <f>IF(W4325=MAXIFS(W$2:W$7201, A$2:A$7201, A4325, B$2:B$7201, B4325), "OPTIMAL", "")</f>
        <v/>
      </c>
    </row>
    <row r="4326" ht="20" customHeight="1">
      <c r="A4326" s="28" t="n">
        <v>-18</v>
      </c>
      <c r="B4326" s="28" t="n">
        <v>30</v>
      </c>
      <c r="C4326" s="29" t="n">
        <v>80</v>
      </c>
      <c r="D4326" s="29" t="n">
        <v>2</v>
      </c>
      <c r="E4326" s="30" t="n">
        <v>0</v>
      </c>
      <c r="F4326" s="29" t="n">
        <v>0</v>
      </c>
      <c r="G4326" s="28" t="n">
        <v>150</v>
      </c>
      <c r="H4326" s="30" t="inlineStr">
        <is>
          <t>ON</t>
        </is>
      </c>
      <c r="I4326" s="31" t="n">
        <v>674.4931640486259</v>
      </c>
      <c r="J4326" s="31" t="n">
        <v>5144.556481985902</v>
      </c>
      <c r="K4326" s="31" t="n">
        <v>3782.407407407407</v>
      </c>
      <c r="L4326" s="31" t="n">
        <v>150</v>
      </c>
      <c r="M4326" s="31">
        <f>I4326+J4326+K4326+L4326</f>
        <v/>
      </c>
      <c r="N4326" s="31">
        <f>M4326*'Dashboard &amp; Optimisation'!$B$18/('Dashboard &amp; Optimisation'!$B$16/3.6)</f>
        <v/>
      </c>
      <c r="O4326" s="31" t="n">
        <v>535.4164850460807</v>
      </c>
      <c r="P4326" s="32" t="n">
        <v>0.5023726114818398</v>
      </c>
      <c r="Q4326" s="33" t="n">
        <v>0.2</v>
      </c>
      <c r="R4326" s="31" t="n">
        <v>805.4295312525186</v>
      </c>
      <c r="S4326" s="31">
        <f>R4326*IF(A4326=4, 2.0, 3.0)</f>
        <v/>
      </c>
      <c r="T4326" s="29">
        <f>'Dashboard &amp; Optimisation'!$B$18*U4326</f>
        <v/>
      </c>
      <c r="U4326" s="34">
        <f>MIN(1, S4326/M4326)</f>
        <v/>
      </c>
      <c r="V4326" s="34">
        <f>N4326/(N4326+O4326)</f>
        <v/>
      </c>
      <c r="W4326" s="34">
        <f>U4326*V4326</f>
        <v/>
      </c>
      <c r="X4326" s="32">
        <f>T4326/N4326</f>
        <v/>
      </c>
      <c r="Y4326" s="35">
        <f>IF(W4326=MAXIFS(W$2:W$7201, A$2:A$7201, A4326, B$2:B$7201, B4326), "OPTIMAL", "")</f>
        <v/>
      </c>
    </row>
    <row r="4327" ht="20" customHeight="1">
      <c r="A4327" s="36" t="n">
        <v>-18</v>
      </c>
      <c r="B4327" s="36" t="n">
        <v>30</v>
      </c>
      <c r="C4327" s="37" t="n">
        <v>80</v>
      </c>
      <c r="D4327" s="37" t="n">
        <v>2</v>
      </c>
      <c r="E4327" s="6" t="n">
        <v>0</v>
      </c>
      <c r="F4327" s="37" t="n">
        <v>0</v>
      </c>
      <c r="G4327" s="36" t="n">
        <v>150</v>
      </c>
      <c r="H4327" s="6" t="inlineStr">
        <is>
          <t>OFF</t>
        </is>
      </c>
      <c r="I4327" s="38" t="n">
        <v>674.4931640486259</v>
      </c>
      <c r="J4327" s="38" t="n">
        <v>5144.556481985902</v>
      </c>
      <c r="K4327" s="38" t="n">
        <v>3782.407407407407</v>
      </c>
      <c r="L4327" s="38" t="n">
        <v>150</v>
      </c>
      <c r="M4327" s="38">
        <f>I4327+J4327+K4327+L4327</f>
        <v/>
      </c>
      <c r="N4327" s="38">
        <f>M4327*'Dashboard &amp; Optimisation'!$B$18/('Dashboard &amp; Optimisation'!$B$16/3.6)</f>
        <v/>
      </c>
      <c r="O4327" s="38" t="n">
        <v>535.4164850460807</v>
      </c>
      <c r="P4327" s="39" t="n">
        <v>0.9002599692115781</v>
      </c>
      <c r="Q4327" s="40" t="n">
        <v>0.2</v>
      </c>
      <c r="R4327" s="38" t="n">
        <v>449.4543252148393</v>
      </c>
      <c r="S4327" s="38">
        <f>R4327*IF(A4327=4, 2.0, 3.0)</f>
        <v/>
      </c>
      <c r="T4327" s="37">
        <f>'Dashboard &amp; Optimisation'!$B$18*U4327</f>
        <v/>
      </c>
      <c r="U4327" s="26">
        <f>MIN(1, S4327/M4327)</f>
        <v/>
      </c>
      <c r="V4327" s="26">
        <f>N4327/(N4327+O4327)</f>
        <v/>
      </c>
      <c r="W4327" s="26">
        <f>U4327*V4327</f>
        <v/>
      </c>
      <c r="X4327" s="39">
        <f>T4327/N4327</f>
        <v/>
      </c>
      <c r="Y4327" s="41">
        <f>IF(W4327=MAXIFS(W$2:W$7201, A$2:A$7201, A4327, B$2:B$7201, B4327), "OPTIMAL", "")</f>
        <v/>
      </c>
    </row>
    <row r="4328" ht="20" customHeight="1">
      <c r="A4328" s="28" t="n">
        <v>-18</v>
      </c>
      <c r="B4328" s="28" t="n">
        <v>30</v>
      </c>
      <c r="C4328" s="29" t="n">
        <v>80</v>
      </c>
      <c r="D4328" s="29" t="n">
        <v>2</v>
      </c>
      <c r="E4328" s="30" t="n">
        <v>0</v>
      </c>
      <c r="F4328" s="29" t="n">
        <v>0</v>
      </c>
      <c r="G4328" s="28" t="n">
        <v>200</v>
      </c>
      <c r="H4328" s="30" t="inlineStr">
        <is>
          <t>ON</t>
        </is>
      </c>
      <c r="I4328" s="31" t="n">
        <v>674.4931640486259</v>
      </c>
      <c r="J4328" s="31" t="n">
        <v>5144.556481985902</v>
      </c>
      <c r="K4328" s="31" t="n">
        <v>3782.407407407407</v>
      </c>
      <c r="L4328" s="31" t="n">
        <v>150</v>
      </c>
      <c r="M4328" s="31">
        <f>I4328+J4328+K4328+L4328</f>
        <v/>
      </c>
      <c r="N4328" s="31">
        <f>M4328*'Dashboard &amp; Optimisation'!$B$18/('Dashboard &amp; Optimisation'!$B$16/3.6)</f>
        <v/>
      </c>
      <c r="O4328" s="31" t="n">
        <v>535.4164850460807</v>
      </c>
      <c r="P4328" s="32" t="n">
        <v>0.5033673298761642</v>
      </c>
      <c r="Q4328" s="33" t="n">
        <v>0.2</v>
      </c>
      <c r="R4328" s="31" t="n">
        <v>803.8378992126203</v>
      </c>
      <c r="S4328" s="31">
        <f>R4328*IF(A4328=4, 2.0, 3.0)</f>
        <v/>
      </c>
      <c r="T4328" s="29">
        <f>'Dashboard &amp; Optimisation'!$B$18*U4328</f>
        <v/>
      </c>
      <c r="U4328" s="34">
        <f>MIN(1, S4328/M4328)</f>
        <v/>
      </c>
      <c r="V4328" s="34">
        <f>N4328/(N4328+O4328)</f>
        <v/>
      </c>
      <c r="W4328" s="34">
        <f>U4328*V4328</f>
        <v/>
      </c>
      <c r="X4328" s="32">
        <f>T4328/N4328</f>
        <v/>
      </c>
      <c r="Y4328" s="35">
        <f>IF(W4328=MAXIFS(W$2:W$7201, A$2:A$7201, A4328, B$2:B$7201, B4328), "OPTIMAL", "")</f>
        <v/>
      </c>
    </row>
    <row r="4329" ht="20" customHeight="1">
      <c r="A4329" s="36" t="n">
        <v>-18</v>
      </c>
      <c r="B4329" s="36" t="n">
        <v>30</v>
      </c>
      <c r="C4329" s="37" t="n">
        <v>80</v>
      </c>
      <c r="D4329" s="37" t="n">
        <v>2</v>
      </c>
      <c r="E4329" s="6" t="n">
        <v>0</v>
      </c>
      <c r="F4329" s="37" t="n">
        <v>0</v>
      </c>
      <c r="G4329" s="36" t="n">
        <v>200</v>
      </c>
      <c r="H4329" s="6" t="inlineStr">
        <is>
          <t>OFF</t>
        </is>
      </c>
      <c r="I4329" s="38" t="n">
        <v>674.4931640486259</v>
      </c>
      <c r="J4329" s="38" t="n">
        <v>5144.556481985902</v>
      </c>
      <c r="K4329" s="38" t="n">
        <v>3782.407407407407</v>
      </c>
      <c r="L4329" s="38" t="n">
        <v>150</v>
      </c>
      <c r="M4329" s="38">
        <f>I4329+J4329+K4329+L4329</f>
        <v/>
      </c>
      <c r="N4329" s="38">
        <f>M4329*'Dashboard &amp; Optimisation'!$B$18/('Dashboard &amp; Optimisation'!$B$16/3.6)</f>
        <v/>
      </c>
      <c r="O4329" s="38" t="n">
        <v>535.4164850460807</v>
      </c>
      <c r="P4329" s="39" t="n">
        <v>0.9012546876059024</v>
      </c>
      <c r="Q4329" s="40" t="n">
        <v>0.2</v>
      </c>
      <c r="R4329" s="38" t="n">
        <v>448.9582606829727</v>
      </c>
      <c r="S4329" s="38">
        <f>R4329*IF(A4329=4, 2.0, 3.0)</f>
        <v/>
      </c>
      <c r="T4329" s="37">
        <f>'Dashboard &amp; Optimisation'!$B$18*U4329</f>
        <v/>
      </c>
      <c r="U4329" s="26">
        <f>MIN(1, S4329/M4329)</f>
        <v/>
      </c>
      <c r="V4329" s="26">
        <f>N4329/(N4329+O4329)</f>
        <v/>
      </c>
      <c r="W4329" s="26">
        <f>U4329*V4329</f>
        <v/>
      </c>
      <c r="X4329" s="39">
        <f>T4329/N4329</f>
        <v/>
      </c>
      <c r="Y4329" s="41">
        <f>IF(W4329=MAXIFS(W$2:W$7201, A$2:A$7201, A4329, B$2:B$7201, B4329), "OPTIMAL", "")</f>
        <v/>
      </c>
    </row>
    <row r="4330" ht="20" customHeight="1">
      <c r="A4330" s="28" t="n">
        <v>-18</v>
      </c>
      <c r="B4330" s="28" t="n">
        <v>30</v>
      </c>
      <c r="C4330" s="29" t="n">
        <v>80</v>
      </c>
      <c r="D4330" s="29" t="n">
        <v>2</v>
      </c>
      <c r="E4330" s="30" t="n">
        <v>4</v>
      </c>
      <c r="F4330" s="29" t="n">
        <v>1.5</v>
      </c>
      <c r="G4330" s="28" t="n">
        <v>50</v>
      </c>
      <c r="H4330" s="30" t="inlineStr">
        <is>
          <t>ON</t>
        </is>
      </c>
      <c r="I4330" s="31" t="n">
        <v>674.4931640486259</v>
      </c>
      <c r="J4330" s="31" t="n">
        <v>5144.556481985902</v>
      </c>
      <c r="K4330" s="31" t="n">
        <v>3782.407407407407</v>
      </c>
      <c r="L4330" s="31" t="n">
        <v>150</v>
      </c>
      <c r="M4330" s="31">
        <f>I4330+J4330+K4330+L4330</f>
        <v/>
      </c>
      <c r="N4330" s="31">
        <f>M4330*'Dashboard &amp; Optimisation'!$B$18/('Dashboard &amp; Optimisation'!$B$16/3.6)</f>
        <v/>
      </c>
      <c r="O4330" s="31" t="n">
        <v>867.9070508691606</v>
      </c>
      <c r="P4330" s="32" t="n">
        <v>0.08132175503090416</v>
      </c>
      <c r="Q4330" s="33" t="n">
        <v>8.434509224055622</v>
      </c>
      <c r="R4330" s="31" t="n">
        <v>5184.053059873437</v>
      </c>
      <c r="S4330" s="31">
        <f>R4330*IF(A4330=4, 2.0, 3.0)</f>
        <v/>
      </c>
      <c r="T4330" s="29">
        <f>'Dashboard &amp; Optimisation'!$B$18*U4330</f>
        <v/>
      </c>
      <c r="U4330" s="34">
        <f>MIN(1, S4330/M4330)</f>
        <v/>
      </c>
      <c r="V4330" s="34">
        <f>N4330/(N4330+O4330)</f>
        <v/>
      </c>
      <c r="W4330" s="34">
        <f>U4330*V4330</f>
        <v/>
      </c>
      <c r="X4330" s="32">
        <f>T4330/N4330</f>
        <v/>
      </c>
      <c r="Y4330" s="35">
        <f>IF(W4330=MAXIFS(W$2:W$7201, A$2:A$7201, A4330, B$2:B$7201, B4330), "OPTIMAL", "")</f>
        <v/>
      </c>
    </row>
    <row r="4331" ht="20" customHeight="1">
      <c r="A4331" s="36" t="n">
        <v>-18</v>
      </c>
      <c r="B4331" s="36" t="n">
        <v>30</v>
      </c>
      <c r="C4331" s="37" t="n">
        <v>80</v>
      </c>
      <c r="D4331" s="37" t="n">
        <v>2</v>
      </c>
      <c r="E4331" s="6" t="n">
        <v>4</v>
      </c>
      <c r="F4331" s="37" t="n">
        <v>1.5</v>
      </c>
      <c r="G4331" s="36" t="n">
        <v>50</v>
      </c>
      <c r="H4331" s="6" t="inlineStr">
        <is>
          <t>OFF</t>
        </is>
      </c>
      <c r="I4331" s="38" t="n">
        <v>674.4931640486259</v>
      </c>
      <c r="J4331" s="38" t="n">
        <v>5144.556481985902</v>
      </c>
      <c r="K4331" s="38" t="n">
        <v>3782.407407407407</v>
      </c>
      <c r="L4331" s="38" t="n">
        <v>150</v>
      </c>
      <c r="M4331" s="38">
        <f>I4331+J4331+K4331+L4331</f>
        <v/>
      </c>
      <c r="N4331" s="38">
        <f>M4331*'Dashboard &amp; Optimisation'!$B$18/('Dashboard &amp; Optimisation'!$B$16/3.6)</f>
        <v/>
      </c>
      <c r="O4331" s="38" t="n">
        <v>867.9070508691606</v>
      </c>
      <c r="P4331" s="39" t="n">
        <v>0.3550546636057485</v>
      </c>
      <c r="Q4331" s="40" t="n">
        <v>8.434509224055622</v>
      </c>
      <c r="R4331" s="38" t="n">
        <v>1187.356022086655</v>
      </c>
      <c r="S4331" s="38">
        <f>R4331*IF(A4331=4, 2.0, 3.0)</f>
        <v/>
      </c>
      <c r="T4331" s="37">
        <f>'Dashboard &amp; Optimisation'!$B$18*U4331</f>
        <v/>
      </c>
      <c r="U4331" s="26">
        <f>MIN(1, S4331/M4331)</f>
        <v/>
      </c>
      <c r="V4331" s="26">
        <f>N4331/(N4331+O4331)</f>
        <v/>
      </c>
      <c r="W4331" s="26">
        <f>U4331*V4331</f>
        <v/>
      </c>
      <c r="X4331" s="39">
        <f>T4331/N4331</f>
        <v/>
      </c>
      <c r="Y4331" s="41">
        <f>IF(W4331=MAXIFS(W$2:W$7201, A$2:A$7201, A4331, B$2:B$7201, B4331), "OPTIMAL", "")</f>
        <v/>
      </c>
    </row>
    <row r="4332" ht="20" customHeight="1">
      <c r="A4332" s="28" t="n">
        <v>-18</v>
      </c>
      <c r="B4332" s="28" t="n">
        <v>30</v>
      </c>
      <c r="C4332" s="29" t="n">
        <v>80</v>
      </c>
      <c r="D4332" s="29" t="n">
        <v>2</v>
      </c>
      <c r="E4332" s="30" t="n">
        <v>4</v>
      </c>
      <c r="F4332" s="29" t="n">
        <v>1.5</v>
      </c>
      <c r="G4332" s="28" t="n">
        <v>100</v>
      </c>
      <c r="H4332" s="30" t="inlineStr">
        <is>
          <t>ON</t>
        </is>
      </c>
      <c r="I4332" s="31" t="n">
        <v>674.4931640486259</v>
      </c>
      <c r="J4332" s="31" t="n">
        <v>5144.556481985902</v>
      </c>
      <c r="K4332" s="31" t="n">
        <v>3782.407407407407</v>
      </c>
      <c r="L4332" s="31" t="n">
        <v>150</v>
      </c>
      <c r="M4332" s="31">
        <f>I4332+J4332+K4332+L4332</f>
        <v/>
      </c>
      <c r="N4332" s="31">
        <f>M4332*'Dashboard &amp; Optimisation'!$B$18/('Dashboard &amp; Optimisation'!$B$16/3.6)</f>
        <v/>
      </c>
      <c r="O4332" s="31" t="n">
        <v>867.9070508691606</v>
      </c>
      <c r="P4332" s="32" t="n">
        <v>0.08231647342522849</v>
      </c>
      <c r="Q4332" s="33" t="n">
        <v>8.434509224055622</v>
      </c>
      <c r="R4332" s="31" t="n">
        <v>5121.408576682677</v>
      </c>
      <c r="S4332" s="31">
        <f>R4332*IF(A4332=4, 2.0, 3.0)</f>
        <v/>
      </c>
      <c r="T4332" s="29">
        <f>'Dashboard &amp; Optimisation'!$B$18*U4332</f>
        <v/>
      </c>
      <c r="U4332" s="34">
        <f>MIN(1, S4332/M4332)</f>
        <v/>
      </c>
      <c r="V4332" s="34">
        <f>N4332/(N4332+O4332)</f>
        <v/>
      </c>
      <c r="W4332" s="34">
        <f>U4332*V4332</f>
        <v/>
      </c>
      <c r="X4332" s="32">
        <f>T4332/N4332</f>
        <v/>
      </c>
      <c r="Y4332" s="35">
        <f>IF(W4332=MAXIFS(W$2:W$7201, A$2:A$7201, A4332, B$2:B$7201, B4332), "OPTIMAL", "")</f>
        <v/>
      </c>
    </row>
    <row r="4333" ht="20" customHeight="1">
      <c r="A4333" s="36" t="n">
        <v>-18</v>
      </c>
      <c r="B4333" s="36" t="n">
        <v>30</v>
      </c>
      <c r="C4333" s="37" t="n">
        <v>80</v>
      </c>
      <c r="D4333" s="37" t="n">
        <v>2</v>
      </c>
      <c r="E4333" s="6" t="n">
        <v>4</v>
      </c>
      <c r="F4333" s="37" t="n">
        <v>1.5</v>
      </c>
      <c r="G4333" s="36" t="n">
        <v>100</v>
      </c>
      <c r="H4333" s="6" t="inlineStr">
        <is>
          <t>OFF</t>
        </is>
      </c>
      <c r="I4333" s="38" t="n">
        <v>674.4931640486259</v>
      </c>
      <c r="J4333" s="38" t="n">
        <v>5144.556481985902</v>
      </c>
      <c r="K4333" s="38" t="n">
        <v>3782.407407407407</v>
      </c>
      <c r="L4333" s="38" t="n">
        <v>150</v>
      </c>
      <c r="M4333" s="38">
        <f>I4333+J4333+K4333+L4333</f>
        <v/>
      </c>
      <c r="N4333" s="38">
        <f>M4333*'Dashboard &amp; Optimisation'!$B$18/('Dashboard &amp; Optimisation'!$B$16/3.6)</f>
        <v/>
      </c>
      <c r="O4333" s="38" t="n">
        <v>867.9070508691606</v>
      </c>
      <c r="P4333" s="39" t="n">
        <v>0.3560493820000729</v>
      </c>
      <c r="Q4333" s="40" t="n">
        <v>8.434509224055622</v>
      </c>
      <c r="R4333" s="38" t="n">
        <v>1184.038828080737</v>
      </c>
      <c r="S4333" s="38">
        <f>R4333*IF(A4333=4, 2.0, 3.0)</f>
        <v/>
      </c>
      <c r="T4333" s="37">
        <f>'Dashboard &amp; Optimisation'!$B$18*U4333</f>
        <v/>
      </c>
      <c r="U4333" s="26">
        <f>MIN(1, S4333/M4333)</f>
        <v/>
      </c>
      <c r="V4333" s="26">
        <f>N4333/(N4333+O4333)</f>
        <v/>
      </c>
      <c r="W4333" s="26">
        <f>U4333*V4333</f>
        <v/>
      </c>
      <c r="X4333" s="39">
        <f>T4333/N4333</f>
        <v/>
      </c>
      <c r="Y4333" s="41">
        <f>IF(W4333=MAXIFS(W$2:W$7201, A$2:A$7201, A4333, B$2:B$7201, B4333), "OPTIMAL", "")</f>
        <v/>
      </c>
    </row>
    <row r="4334" ht="20" customHeight="1">
      <c r="A4334" s="28" t="n">
        <v>-18</v>
      </c>
      <c r="B4334" s="28" t="n">
        <v>30</v>
      </c>
      <c r="C4334" s="29" t="n">
        <v>80</v>
      </c>
      <c r="D4334" s="29" t="n">
        <v>2</v>
      </c>
      <c r="E4334" s="30" t="n">
        <v>4</v>
      </c>
      <c r="F4334" s="29" t="n">
        <v>1.5</v>
      </c>
      <c r="G4334" s="28" t="n">
        <v>150</v>
      </c>
      <c r="H4334" s="30" t="inlineStr">
        <is>
          <t>ON</t>
        </is>
      </c>
      <c r="I4334" s="31" t="n">
        <v>674.4931640486259</v>
      </c>
      <c r="J4334" s="31" t="n">
        <v>5144.556481985902</v>
      </c>
      <c r="K4334" s="31" t="n">
        <v>3782.407407407407</v>
      </c>
      <c r="L4334" s="31" t="n">
        <v>150</v>
      </c>
      <c r="M4334" s="31">
        <f>I4334+J4334+K4334+L4334</f>
        <v/>
      </c>
      <c r="N4334" s="31">
        <f>M4334*'Dashboard &amp; Optimisation'!$B$18/('Dashboard &amp; Optimisation'!$B$16/3.6)</f>
        <v/>
      </c>
      <c r="O4334" s="31" t="n">
        <v>867.9070508691606</v>
      </c>
      <c r="P4334" s="32" t="n">
        <v>0.08331119181955285</v>
      </c>
      <c r="Q4334" s="33" t="n">
        <v>8.434509224055622</v>
      </c>
      <c r="R4334" s="31" t="n">
        <v>5060.260017829853</v>
      </c>
      <c r="S4334" s="31">
        <f>R4334*IF(A4334=4, 2.0, 3.0)</f>
        <v/>
      </c>
      <c r="T4334" s="29">
        <f>'Dashboard &amp; Optimisation'!$B$18*U4334</f>
        <v/>
      </c>
      <c r="U4334" s="34">
        <f>MIN(1, S4334/M4334)</f>
        <v/>
      </c>
      <c r="V4334" s="34">
        <f>N4334/(N4334+O4334)</f>
        <v/>
      </c>
      <c r="W4334" s="34">
        <f>U4334*V4334</f>
        <v/>
      </c>
      <c r="X4334" s="32">
        <f>T4334/N4334</f>
        <v/>
      </c>
      <c r="Y4334" s="35">
        <f>IF(W4334=MAXIFS(W$2:W$7201, A$2:A$7201, A4334, B$2:B$7201, B4334), "OPTIMAL", "")</f>
        <v/>
      </c>
    </row>
    <row r="4335" ht="20" customHeight="1">
      <c r="A4335" s="36" t="n">
        <v>-18</v>
      </c>
      <c r="B4335" s="36" t="n">
        <v>30</v>
      </c>
      <c r="C4335" s="37" t="n">
        <v>80</v>
      </c>
      <c r="D4335" s="37" t="n">
        <v>2</v>
      </c>
      <c r="E4335" s="6" t="n">
        <v>4</v>
      </c>
      <c r="F4335" s="37" t="n">
        <v>1.5</v>
      </c>
      <c r="G4335" s="36" t="n">
        <v>150</v>
      </c>
      <c r="H4335" s="6" t="inlineStr">
        <is>
          <t>OFF</t>
        </is>
      </c>
      <c r="I4335" s="38" t="n">
        <v>674.4931640486259</v>
      </c>
      <c r="J4335" s="38" t="n">
        <v>5144.556481985902</v>
      </c>
      <c r="K4335" s="38" t="n">
        <v>3782.407407407407</v>
      </c>
      <c r="L4335" s="38" t="n">
        <v>150</v>
      </c>
      <c r="M4335" s="38">
        <f>I4335+J4335+K4335+L4335</f>
        <v/>
      </c>
      <c r="N4335" s="38">
        <f>M4335*'Dashboard &amp; Optimisation'!$B$18/('Dashboard &amp; Optimisation'!$B$16/3.6)</f>
        <v/>
      </c>
      <c r="O4335" s="38" t="n">
        <v>867.9070508691606</v>
      </c>
      <c r="P4335" s="39" t="n">
        <v>0.3570441003943972</v>
      </c>
      <c r="Q4335" s="40" t="n">
        <v>8.434509224055622</v>
      </c>
      <c r="R4335" s="38" t="n">
        <v>1180.74011735961</v>
      </c>
      <c r="S4335" s="38">
        <f>R4335*IF(A4335=4, 2.0, 3.0)</f>
        <v/>
      </c>
      <c r="T4335" s="37">
        <f>'Dashboard &amp; Optimisation'!$B$18*U4335</f>
        <v/>
      </c>
      <c r="U4335" s="26">
        <f>MIN(1, S4335/M4335)</f>
        <v/>
      </c>
      <c r="V4335" s="26">
        <f>N4335/(N4335+O4335)</f>
        <v/>
      </c>
      <c r="W4335" s="26">
        <f>U4335*V4335</f>
        <v/>
      </c>
      <c r="X4335" s="39">
        <f>T4335/N4335</f>
        <v/>
      </c>
      <c r="Y4335" s="41">
        <f>IF(W4335=MAXIFS(W$2:W$7201, A$2:A$7201, A4335, B$2:B$7201, B4335), "OPTIMAL", "")</f>
        <v/>
      </c>
    </row>
    <row r="4336" ht="20" customHeight="1">
      <c r="A4336" s="28" t="n">
        <v>-18</v>
      </c>
      <c r="B4336" s="28" t="n">
        <v>30</v>
      </c>
      <c r="C4336" s="29" t="n">
        <v>80</v>
      </c>
      <c r="D4336" s="29" t="n">
        <v>2</v>
      </c>
      <c r="E4336" s="30" t="n">
        <v>4</v>
      </c>
      <c r="F4336" s="29" t="n">
        <v>1.5</v>
      </c>
      <c r="G4336" s="28" t="n">
        <v>200</v>
      </c>
      <c r="H4336" s="30" t="inlineStr">
        <is>
          <t>ON</t>
        </is>
      </c>
      <c r="I4336" s="31" t="n">
        <v>674.4931640486259</v>
      </c>
      <c r="J4336" s="31" t="n">
        <v>5144.556481985902</v>
      </c>
      <c r="K4336" s="31" t="n">
        <v>3782.407407407407</v>
      </c>
      <c r="L4336" s="31" t="n">
        <v>150</v>
      </c>
      <c r="M4336" s="31">
        <f>I4336+J4336+K4336+L4336</f>
        <v/>
      </c>
      <c r="N4336" s="31">
        <f>M4336*'Dashboard &amp; Optimisation'!$B$18/('Dashboard &amp; Optimisation'!$B$16/3.6)</f>
        <v/>
      </c>
      <c r="O4336" s="31" t="n">
        <v>867.9070508691606</v>
      </c>
      <c r="P4336" s="32" t="n">
        <v>0.08430591021387718</v>
      </c>
      <c r="Q4336" s="33" t="n">
        <v>8.434509224055622</v>
      </c>
      <c r="R4336" s="31" t="n">
        <v>5000.55443245595</v>
      </c>
      <c r="S4336" s="31">
        <f>R4336*IF(A4336=4, 2.0, 3.0)</f>
        <v/>
      </c>
      <c r="T4336" s="29">
        <f>'Dashboard &amp; Optimisation'!$B$18*U4336</f>
        <v/>
      </c>
      <c r="U4336" s="34">
        <f>MIN(1, S4336/M4336)</f>
        <v/>
      </c>
      <c r="V4336" s="34">
        <f>N4336/(N4336+O4336)</f>
        <v/>
      </c>
      <c r="W4336" s="34">
        <f>U4336*V4336</f>
        <v/>
      </c>
      <c r="X4336" s="32">
        <f>T4336/N4336</f>
        <v/>
      </c>
      <c r="Y4336" s="35">
        <f>IF(W4336=MAXIFS(W$2:W$7201, A$2:A$7201, A4336, B$2:B$7201, B4336), "OPTIMAL", "")</f>
        <v/>
      </c>
    </row>
    <row r="4337" ht="20" customHeight="1">
      <c r="A4337" s="36" t="n">
        <v>-18</v>
      </c>
      <c r="B4337" s="36" t="n">
        <v>30</v>
      </c>
      <c r="C4337" s="37" t="n">
        <v>80</v>
      </c>
      <c r="D4337" s="37" t="n">
        <v>2</v>
      </c>
      <c r="E4337" s="6" t="n">
        <v>4</v>
      </c>
      <c r="F4337" s="37" t="n">
        <v>1.5</v>
      </c>
      <c r="G4337" s="36" t="n">
        <v>200</v>
      </c>
      <c r="H4337" s="6" t="inlineStr">
        <is>
          <t>OFF</t>
        </is>
      </c>
      <c r="I4337" s="38" t="n">
        <v>674.4931640486259</v>
      </c>
      <c r="J4337" s="38" t="n">
        <v>5144.556481985902</v>
      </c>
      <c r="K4337" s="38" t="n">
        <v>3782.407407407407</v>
      </c>
      <c r="L4337" s="38" t="n">
        <v>150</v>
      </c>
      <c r="M4337" s="38">
        <f>I4337+J4337+K4337+L4337</f>
        <v/>
      </c>
      <c r="N4337" s="38">
        <f>M4337*'Dashboard &amp; Optimisation'!$B$18/('Dashboard &amp; Optimisation'!$B$16/3.6)</f>
        <v/>
      </c>
      <c r="O4337" s="38" t="n">
        <v>867.9070508691606</v>
      </c>
      <c r="P4337" s="39" t="n">
        <v>0.3580388187887216</v>
      </c>
      <c r="Q4337" s="40" t="n">
        <v>8.434509224055622</v>
      </c>
      <c r="R4337" s="38" t="n">
        <v>1177.459735870173</v>
      </c>
      <c r="S4337" s="38">
        <f>R4337*IF(A4337=4, 2.0, 3.0)</f>
        <v/>
      </c>
      <c r="T4337" s="37">
        <f>'Dashboard &amp; Optimisation'!$B$18*U4337</f>
        <v/>
      </c>
      <c r="U4337" s="26">
        <f>MIN(1, S4337/M4337)</f>
        <v/>
      </c>
      <c r="V4337" s="26">
        <f>N4337/(N4337+O4337)</f>
        <v/>
      </c>
      <c r="W4337" s="26">
        <f>U4337*V4337</f>
        <v/>
      </c>
      <c r="X4337" s="39">
        <f>T4337/N4337</f>
        <v/>
      </c>
      <c r="Y4337" s="41">
        <f>IF(W4337=MAXIFS(W$2:W$7201, A$2:A$7201, A4337, B$2:B$7201, B4337), "OPTIMAL", "")</f>
        <v/>
      </c>
    </row>
    <row r="4338" ht="20" customHeight="1">
      <c r="A4338" s="28" t="n">
        <v>-18</v>
      </c>
      <c r="B4338" s="28" t="n">
        <v>30</v>
      </c>
      <c r="C4338" s="29" t="n">
        <v>80</v>
      </c>
      <c r="D4338" s="29" t="n">
        <v>2</v>
      </c>
      <c r="E4338" s="30" t="n">
        <v>4</v>
      </c>
      <c r="F4338" s="29" t="n">
        <v>2</v>
      </c>
      <c r="G4338" s="28" t="n">
        <v>50</v>
      </c>
      <c r="H4338" s="30" t="inlineStr">
        <is>
          <t>ON</t>
        </is>
      </c>
      <c r="I4338" s="31" t="n">
        <v>674.4931640486259</v>
      </c>
      <c r="J4338" s="31" t="n">
        <v>5144.556481985902</v>
      </c>
      <c r="K4338" s="31" t="n">
        <v>3782.407407407407</v>
      </c>
      <c r="L4338" s="31" t="n">
        <v>150</v>
      </c>
      <c r="M4338" s="31">
        <f>I4338+J4338+K4338+L4338</f>
        <v/>
      </c>
      <c r="N4338" s="31">
        <f>M4338*'Dashboard &amp; Optimisation'!$B$18/('Dashboard &amp; Optimisation'!$B$16/3.6)</f>
        <v/>
      </c>
      <c r="O4338" s="31" t="n">
        <v>985.0154297510539</v>
      </c>
      <c r="P4338" s="32" t="n">
        <v>0.07927909532618138</v>
      </c>
      <c r="Q4338" s="33" t="n">
        <v>11.17934563207416</v>
      </c>
      <c r="R4338" s="31" t="n">
        <v>5392.929148026543</v>
      </c>
      <c r="S4338" s="31">
        <f>R4338*IF(A4338=4, 2.0, 3.0)</f>
        <v/>
      </c>
      <c r="T4338" s="29">
        <f>'Dashboard &amp; Optimisation'!$B$18*U4338</f>
        <v/>
      </c>
      <c r="U4338" s="34">
        <f>MIN(1, S4338/M4338)</f>
        <v/>
      </c>
      <c r="V4338" s="34">
        <f>N4338/(N4338+O4338)</f>
        <v/>
      </c>
      <c r="W4338" s="34">
        <f>U4338*V4338</f>
        <v/>
      </c>
      <c r="X4338" s="32">
        <f>T4338/N4338</f>
        <v/>
      </c>
      <c r="Y4338" s="35">
        <f>IF(W4338=MAXIFS(W$2:W$7201, A$2:A$7201, A4338, B$2:B$7201, B4338), "OPTIMAL", "")</f>
        <v/>
      </c>
    </row>
    <row r="4339" ht="20" customHeight="1">
      <c r="A4339" s="36" t="n">
        <v>-18</v>
      </c>
      <c r="B4339" s="36" t="n">
        <v>30</v>
      </c>
      <c r="C4339" s="37" t="n">
        <v>80</v>
      </c>
      <c r="D4339" s="37" t="n">
        <v>2</v>
      </c>
      <c r="E4339" s="6" t="n">
        <v>4</v>
      </c>
      <c r="F4339" s="37" t="n">
        <v>2</v>
      </c>
      <c r="G4339" s="36" t="n">
        <v>50</v>
      </c>
      <c r="H4339" s="6" t="inlineStr">
        <is>
          <t>OFF</t>
        </is>
      </c>
      <c r="I4339" s="38" t="n">
        <v>674.4931640486259</v>
      </c>
      <c r="J4339" s="38" t="n">
        <v>5144.556481985902</v>
      </c>
      <c r="K4339" s="38" t="n">
        <v>3782.407407407407</v>
      </c>
      <c r="L4339" s="38" t="n">
        <v>150</v>
      </c>
      <c r="M4339" s="38">
        <f>I4339+J4339+K4339+L4339</f>
        <v/>
      </c>
      <c r="N4339" s="38">
        <f>M4339*'Dashboard &amp; Optimisation'!$B$18/('Dashboard &amp; Optimisation'!$B$16/3.6)</f>
        <v/>
      </c>
      <c r="O4339" s="38" t="n">
        <v>985.0154297510539</v>
      </c>
      <c r="P4339" s="39" t="n">
        <v>0.3545162725998027</v>
      </c>
      <c r="Q4339" s="40" t="n">
        <v>11.17934563207416</v>
      </c>
      <c r="R4339" s="38" t="n">
        <v>1205.99977224847</v>
      </c>
      <c r="S4339" s="38">
        <f>R4339*IF(A4339=4, 2.0, 3.0)</f>
        <v/>
      </c>
      <c r="T4339" s="37">
        <f>'Dashboard &amp; Optimisation'!$B$18*U4339</f>
        <v/>
      </c>
      <c r="U4339" s="26">
        <f>MIN(1, S4339/M4339)</f>
        <v/>
      </c>
      <c r="V4339" s="26">
        <f>N4339/(N4339+O4339)</f>
        <v/>
      </c>
      <c r="W4339" s="26">
        <f>U4339*V4339</f>
        <v/>
      </c>
      <c r="X4339" s="39">
        <f>T4339/N4339</f>
        <v/>
      </c>
      <c r="Y4339" s="41">
        <f>IF(W4339=MAXIFS(W$2:W$7201, A$2:A$7201, A4339, B$2:B$7201, B4339), "OPTIMAL", "")</f>
        <v/>
      </c>
    </row>
    <row r="4340" ht="20" customHeight="1">
      <c r="A4340" s="28" t="n">
        <v>-18</v>
      </c>
      <c r="B4340" s="28" t="n">
        <v>30</v>
      </c>
      <c r="C4340" s="29" t="n">
        <v>80</v>
      </c>
      <c r="D4340" s="29" t="n">
        <v>2</v>
      </c>
      <c r="E4340" s="30" t="n">
        <v>4</v>
      </c>
      <c r="F4340" s="29" t="n">
        <v>2</v>
      </c>
      <c r="G4340" s="28" t="n">
        <v>100</v>
      </c>
      <c r="H4340" s="30" t="inlineStr">
        <is>
          <t>ON</t>
        </is>
      </c>
      <c r="I4340" s="31" t="n">
        <v>674.4931640486259</v>
      </c>
      <c r="J4340" s="31" t="n">
        <v>5144.556481985902</v>
      </c>
      <c r="K4340" s="31" t="n">
        <v>3782.407407407407</v>
      </c>
      <c r="L4340" s="31" t="n">
        <v>150</v>
      </c>
      <c r="M4340" s="31">
        <f>I4340+J4340+K4340+L4340</f>
        <v/>
      </c>
      <c r="N4340" s="31">
        <f>M4340*'Dashboard &amp; Optimisation'!$B$18/('Dashboard &amp; Optimisation'!$B$16/3.6)</f>
        <v/>
      </c>
      <c r="O4340" s="31" t="n">
        <v>985.0154297510539</v>
      </c>
      <c r="P4340" s="32" t="n">
        <v>0.08027381372050572</v>
      </c>
      <c r="Q4340" s="33" t="n">
        <v>11.17934563207416</v>
      </c>
      <c r="R4340" s="31" t="n">
        <v>5326.102301584345</v>
      </c>
      <c r="S4340" s="31">
        <f>R4340*IF(A4340=4, 2.0, 3.0)</f>
        <v/>
      </c>
      <c r="T4340" s="29">
        <f>'Dashboard &amp; Optimisation'!$B$18*U4340</f>
        <v/>
      </c>
      <c r="U4340" s="34">
        <f>MIN(1, S4340/M4340)</f>
        <v/>
      </c>
      <c r="V4340" s="34">
        <f>N4340/(N4340+O4340)</f>
        <v/>
      </c>
      <c r="W4340" s="34">
        <f>U4340*V4340</f>
        <v/>
      </c>
      <c r="X4340" s="32">
        <f>T4340/N4340</f>
        <v/>
      </c>
      <c r="Y4340" s="35">
        <f>IF(W4340=MAXIFS(W$2:W$7201, A$2:A$7201, A4340, B$2:B$7201, B4340), "OPTIMAL", "")</f>
        <v/>
      </c>
    </row>
    <row r="4341" ht="20" customHeight="1">
      <c r="A4341" s="36" t="n">
        <v>-18</v>
      </c>
      <c r="B4341" s="36" t="n">
        <v>30</v>
      </c>
      <c r="C4341" s="37" t="n">
        <v>80</v>
      </c>
      <c r="D4341" s="37" t="n">
        <v>2</v>
      </c>
      <c r="E4341" s="6" t="n">
        <v>4</v>
      </c>
      <c r="F4341" s="37" t="n">
        <v>2</v>
      </c>
      <c r="G4341" s="36" t="n">
        <v>100</v>
      </c>
      <c r="H4341" s="6" t="inlineStr">
        <is>
          <t>OFF</t>
        </is>
      </c>
      <c r="I4341" s="38" t="n">
        <v>674.4931640486259</v>
      </c>
      <c r="J4341" s="38" t="n">
        <v>5144.556481985902</v>
      </c>
      <c r="K4341" s="38" t="n">
        <v>3782.407407407407</v>
      </c>
      <c r="L4341" s="38" t="n">
        <v>150</v>
      </c>
      <c r="M4341" s="38">
        <f>I4341+J4341+K4341+L4341</f>
        <v/>
      </c>
      <c r="N4341" s="38">
        <f>M4341*'Dashboard &amp; Optimisation'!$B$18/('Dashboard &amp; Optimisation'!$B$16/3.6)</f>
        <v/>
      </c>
      <c r="O4341" s="38" t="n">
        <v>985.0154297510539</v>
      </c>
      <c r="P4341" s="39" t="n">
        <v>0.355510990994127</v>
      </c>
      <c r="Q4341" s="40" t="n">
        <v>11.17934563207416</v>
      </c>
      <c r="R4341" s="38" t="n">
        <v>1202.62538949408</v>
      </c>
      <c r="S4341" s="38">
        <f>R4341*IF(A4341=4, 2.0, 3.0)</f>
        <v/>
      </c>
      <c r="T4341" s="37">
        <f>'Dashboard &amp; Optimisation'!$B$18*U4341</f>
        <v/>
      </c>
      <c r="U4341" s="26">
        <f>MIN(1, S4341/M4341)</f>
        <v/>
      </c>
      <c r="V4341" s="26">
        <f>N4341/(N4341+O4341)</f>
        <v/>
      </c>
      <c r="W4341" s="26">
        <f>U4341*V4341</f>
        <v/>
      </c>
      <c r="X4341" s="39">
        <f>T4341/N4341</f>
        <v/>
      </c>
      <c r="Y4341" s="41">
        <f>IF(W4341=MAXIFS(W$2:W$7201, A$2:A$7201, A4341, B$2:B$7201, B4341), "OPTIMAL", "")</f>
        <v/>
      </c>
    </row>
    <row r="4342" ht="20" customHeight="1">
      <c r="A4342" s="28" t="n">
        <v>-18</v>
      </c>
      <c r="B4342" s="28" t="n">
        <v>30</v>
      </c>
      <c r="C4342" s="29" t="n">
        <v>80</v>
      </c>
      <c r="D4342" s="29" t="n">
        <v>2</v>
      </c>
      <c r="E4342" s="30" t="n">
        <v>4</v>
      </c>
      <c r="F4342" s="29" t="n">
        <v>2</v>
      </c>
      <c r="G4342" s="28" t="n">
        <v>150</v>
      </c>
      <c r="H4342" s="30" t="inlineStr">
        <is>
          <t>ON</t>
        </is>
      </c>
      <c r="I4342" s="31" t="n">
        <v>674.4931640486259</v>
      </c>
      <c r="J4342" s="31" t="n">
        <v>5144.556481985902</v>
      </c>
      <c r="K4342" s="31" t="n">
        <v>3782.407407407407</v>
      </c>
      <c r="L4342" s="31" t="n">
        <v>150</v>
      </c>
      <c r="M4342" s="31">
        <f>I4342+J4342+K4342+L4342</f>
        <v/>
      </c>
      <c r="N4342" s="31">
        <f>M4342*'Dashboard &amp; Optimisation'!$B$18/('Dashboard &amp; Optimisation'!$B$16/3.6)</f>
        <v/>
      </c>
      <c r="O4342" s="31" t="n">
        <v>985.0154297510539</v>
      </c>
      <c r="P4342" s="32" t="n">
        <v>0.08126853211483007</v>
      </c>
      <c r="Q4342" s="33" t="n">
        <v>11.17934563207416</v>
      </c>
      <c r="R4342" s="31" t="n">
        <v>5260.91136246472</v>
      </c>
      <c r="S4342" s="31">
        <f>R4342*IF(A4342=4, 2.0, 3.0)</f>
        <v/>
      </c>
      <c r="T4342" s="29">
        <f>'Dashboard &amp; Optimisation'!$B$18*U4342</f>
        <v/>
      </c>
      <c r="U4342" s="34">
        <f>MIN(1, S4342/M4342)</f>
        <v/>
      </c>
      <c r="V4342" s="34">
        <f>N4342/(N4342+O4342)</f>
        <v/>
      </c>
      <c r="W4342" s="34">
        <f>U4342*V4342</f>
        <v/>
      </c>
      <c r="X4342" s="32">
        <f>T4342/N4342</f>
        <v/>
      </c>
      <c r="Y4342" s="35">
        <f>IF(W4342=MAXIFS(W$2:W$7201, A$2:A$7201, A4342, B$2:B$7201, B4342), "OPTIMAL", "")</f>
        <v/>
      </c>
    </row>
    <row r="4343" ht="20" customHeight="1">
      <c r="A4343" s="36" t="n">
        <v>-18</v>
      </c>
      <c r="B4343" s="36" t="n">
        <v>30</v>
      </c>
      <c r="C4343" s="37" t="n">
        <v>80</v>
      </c>
      <c r="D4343" s="37" t="n">
        <v>2</v>
      </c>
      <c r="E4343" s="6" t="n">
        <v>4</v>
      </c>
      <c r="F4343" s="37" t="n">
        <v>2</v>
      </c>
      <c r="G4343" s="36" t="n">
        <v>150</v>
      </c>
      <c r="H4343" s="6" t="inlineStr">
        <is>
          <t>OFF</t>
        </is>
      </c>
      <c r="I4343" s="38" t="n">
        <v>674.4931640486259</v>
      </c>
      <c r="J4343" s="38" t="n">
        <v>5144.556481985902</v>
      </c>
      <c r="K4343" s="38" t="n">
        <v>3782.407407407407</v>
      </c>
      <c r="L4343" s="38" t="n">
        <v>150</v>
      </c>
      <c r="M4343" s="38">
        <f>I4343+J4343+K4343+L4343</f>
        <v/>
      </c>
      <c r="N4343" s="38">
        <f>M4343*'Dashboard &amp; Optimisation'!$B$18/('Dashboard &amp; Optimisation'!$B$16/3.6)</f>
        <v/>
      </c>
      <c r="O4343" s="38" t="n">
        <v>985.0154297510539</v>
      </c>
      <c r="P4343" s="39" t="n">
        <v>0.3565057093884514</v>
      </c>
      <c r="Q4343" s="40" t="n">
        <v>11.17934563207416</v>
      </c>
      <c r="R4343" s="38" t="n">
        <v>1199.269837072596</v>
      </c>
      <c r="S4343" s="38">
        <f>R4343*IF(A4343=4, 2.0, 3.0)</f>
        <v/>
      </c>
      <c r="T4343" s="37">
        <f>'Dashboard &amp; Optimisation'!$B$18*U4343</f>
        <v/>
      </c>
      <c r="U4343" s="26">
        <f>MIN(1, S4343/M4343)</f>
        <v/>
      </c>
      <c r="V4343" s="26">
        <f>N4343/(N4343+O4343)</f>
        <v/>
      </c>
      <c r="W4343" s="26">
        <f>U4343*V4343</f>
        <v/>
      </c>
      <c r="X4343" s="39">
        <f>T4343/N4343</f>
        <v/>
      </c>
      <c r="Y4343" s="41">
        <f>IF(W4343=MAXIFS(W$2:W$7201, A$2:A$7201, A4343, B$2:B$7201, B4343), "OPTIMAL", "")</f>
        <v/>
      </c>
    </row>
    <row r="4344" ht="20" customHeight="1">
      <c r="A4344" s="28" t="n">
        <v>-18</v>
      </c>
      <c r="B4344" s="28" t="n">
        <v>30</v>
      </c>
      <c r="C4344" s="29" t="n">
        <v>80</v>
      </c>
      <c r="D4344" s="29" t="n">
        <v>2</v>
      </c>
      <c r="E4344" s="30" t="n">
        <v>4</v>
      </c>
      <c r="F4344" s="29" t="n">
        <v>2</v>
      </c>
      <c r="G4344" s="28" t="n">
        <v>200</v>
      </c>
      <c r="H4344" s="30" t="inlineStr">
        <is>
          <t>ON</t>
        </is>
      </c>
      <c r="I4344" s="31" t="n">
        <v>674.4931640486259</v>
      </c>
      <c r="J4344" s="31" t="n">
        <v>5144.556481985902</v>
      </c>
      <c r="K4344" s="31" t="n">
        <v>3782.407407407407</v>
      </c>
      <c r="L4344" s="31" t="n">
        <v>150</v>
      </c>
      <c r="M4344" s="31">
        <f>I4344+J4344+K4344+L4344</f>
        <v/>
      </c>
      <c r="N4344" s="31">
        <f>M4344*'Dashboard &amp; Optimisation'!$B$18/('Dashboard &amp; Optimisation'!$B$16/3.6)</f>
        <v/>
      </c>
      <c r="O4344" s="31" t="n">
        <v>985.0154297510539</v>
      </c>
      <c r="P4344" s="32" t="n">
        <v>0.08226325050915441</v>
      </c>
      <c r="Q4344" s="33" t="n">
        <v>11.17934563207416</v>
      </c>
      <c r="R4344" s="31" t="n">
        <v>5197.296987020472</v>
      </c>
      <c r="S4344" s="31">
        <f>R4344*IF(A4344=4, 2.0, 3.0)</f>
        <v/>
      </c>
      <c r="T4344" s="29">
        <f>'Dashboard &amp; Optimisation'!$B$18*U4344</f>
        <v/>
      </c>
      <c r="U4344" s="34">
        <f>MIN(1, S4344/M4344)</f>
        <v/>
      </c>
      <c r="V4344" s="34">
        <f>N4344/(N4344+O4344)</f>
        <v/>
      </c>
      <c r="W4344" s="34">
        <f>U4344*V4344</f>
        <v/>
      </c>
      <c r="X4344" s="32">
        <f>T4344/N4344</f>
        <v/>
      </c>
      <c r="Y4344" s="35">
        <f>IF(W4344=MAXIFS(W$2:W$7201, A$2:A$7201, A4344, B$2:B$7201, B4344), "OPTIMAL", "")</f>
        <v/>
      </c>
    </row>
    <row r="4345" ht="20" customHeight="1">
      <c r="A4345" s="36" t="n">
        <v>-18</v>
      </c>
      <c r="B4345" s="36" t="n">
        <v>30</v>
      </c>
      <c r="C4345" s="37" t="n">
        <v>80</v>
      </c>
      <c r="D4345" s="37" t="n">
        <v>2</v>
      </c>
      <c r="E4345" s="6" t="n">
        <v>4</v>
      </c>
      <c r="F4345" s="37" t="n">
        <v>2</v>
      </c>
      <c r="G4345" s="36" t="n">
        <v>200</v>
      </c>
      <c r="H4345" s="6" t="inlineStr">
        <is>
          <t>OFF</t>
        </is>
      </c>
      <c r="I4345" s="38" t="n">
        <v>674.4931640486259</v>
      </c>
      <c r="J4345" s="38" t="n">
        <v>5144.556481985902</v>
      </c>
      <c r="K4345" s="38" t="n">
        <v>3782.407407407407</v>
      </c>
      <c r="L4345" s="38" t="n">
        <v>150</v>
      </c>
      <c r="M4345" s="38">
        <f>I4345+J4345+K4345+L4345</f>
        <v/>
      </c>
      <c r="N4345" s="38">
        <f>M4345*'Dashboard &amp; Optimisation'!$B$18/('Dashboard &amp; Optimisation'!$B$16/3.6)</f>
        <v/>
      </c>
      <c r="O4345" s="38" t="n">
        <v>985.0154297510539</v>
      </c>
      <c r="P4345" s="39" t="n">
        <v>0.3575004277827757</v>
      </c>
      <c r="Q4345" s="40" t="n">
        <v>11.17934563207416</v>
      </c>
      <c r="R4345" s="38" t="n">
        <v>1195.932957802009</v>
      </c>
      <c r="S4345" s="38">
        <f>R4345*IF(A4345=4, 2.0, 3.0)</f>
        <v/>
      </c>
      <c r="T4345" s="37">
        <f>'Dashboard &amp; Optimisation'!$B$18*U4345</f>
        <v/>
      </c>
      <c r="U4345" s="26">
        <f>MIN(1, S4345/M4345)</f>
        <v/>
      </c>
      <c r="V4345" s="26">
        <f>N4345/(N4345+O4345)</f>
        <v/>
      </c>
      <c r="W4345" s="26">
        <f>U4345*V4345</f>
        <v/>
      </c>
      <c r="X4345" s="39">
        <f>T4345/N4345</f>
        <v/>
      </c>
      <c r="Y4345" s="41">
        <f>IF(W4345=MAXIFS(W$2:W$7201, A$2:A$7201, A4345, B$2:B$7201, B4345), "OPTIMAL", "")</f>
        <v/>
      </c>
    </row>
    <row r="4346" ht="20" customHeight="1">
      <c r="A4346" s="28" t="n">
        <v>-18</v>
      </c>
      <c r="B4346" s="28" t="n">
        <v>30</v>
      </c>
      <c r="C4346" s="29" t="n">
        <v>80</v>
      </c>
      <c r="D4346" s="29" t="n">
        <v>2</v>
      </c>
      <c r="E4346" s="30" t="n">
        <v>8</v>
      </c>
      <c r="F4346" s="29" t="n">
        <v>1.5</v>
      </c>
      <c r="G4346" s="28" t="n">
        <v>50</v>
      </c>
      <c r="H4346" s="30" t="inlineStr">
        <is>
          <t>ON</t>
        </is>
      </c>
      <c r="I4346" s="31" t="n">
        <v>674.4931640486259</v>
      </c>
      <c r="J4346" s="31" t="n">
        <v>5144.556481985902</v>
      </c>
      <c r="K4346" s="31" t="n">
        <v>3782.407407407407</v>
      </c>
      <c r="L4346" s="31" t="n">
        <v>150</v>
      </c>
      <c r="M4346" s="31">
        <f>I4346+J4346+K4346+L4346</f>
        <v/>
      </c>
      <c r="N4346" s="31">
        <f>M4346*'Dashboard &amp; Optimisation'!$B$18/('Dashboard &amp; Optimisation'!$B$16/3.6)</f>
        <v/>
      </c>
      <c r="O4346" s="31" t="n">
        <v>1229.472988238874</v>
      </c>
      <c r="P4346" s="32" t="n">
        <v>0.06045706944110856</v>
      </c>
      <c r="Q4346" s="33" t="n">
        <v>16.66901844811125</v>
      </c>
      <c r="R4346" s="31" t="n">
        <v>7278.042615763898</v>
      </c>
      <c r="S4346" s="31">
        <f>R4346*IF(A4346=4, 2.0, 3.0)</f>
        <v/>
      </c>
      <c r="T4346" s="29">
        <f>'Dashboard &amp; Optimisation'!$B$18*U4346</f>
        <v/>
      </c>
      <c r="U4346" s="34">
        <f>MIN(1, S4346/M4346)</f>
        <v/>
      </c>
      <c r="V4346" s="34">
        <f>N4346/(N4346+O4346)</f>
        <v/>
      </c>
      <c r="W4346" s="34">
        <f>U4346*V4346</f>
        <v/>
      </c>
      <c r="X4346" s="32">
        <f>T4346/N4346</f>
        <v/>
      </c>
      <c r="Y4346" s="35">
        <f>IF(W4346=MAXIFS(W$2:W$7201, A$2:A$7201, A4346, B$2:B$7201, B4346), "OPTIMAL", "")</f>
        <v/>
      </c>
    </row>
    <row r="4347" ht="20" customHeight="1">
      <c r="A4347" s="36" t="n">
        <v>-18</v>
      </c>
      <c r="B4347" s="36" t="n">
        <v>30</v>
      </c>
      <c r="C4347" s="37" t="n">
        <v>80</v>
      </c>
      <c r="D4347" s="37" t="n">
        <v>2</v>
      </c>
      <c r="E4347" s="6" t="n">
        <v>8</v>
      </c>
      <c r="F4347" s="37" t="n">
        <v>1.5</v>
      </c>
      <c r="G4347" s="36" t="n">
        <v>50</v>
      </c>
      <c r="H4347" s="6" t="inlineStr">
        <is>
          <t>OFF</t>
        </is>
      </c>
      <c r="I4347" s="38" t="n">
        <v>674.4931640486259</v>
      </c>
      <c r="J4347" s="38" t="n">
        <v>5144.556481985902</v>
      </c>
      <c r="K4347" s="38" t="n">
        <v>3782.407407407407</v>
      </c>
      <c r="L4347" s="38" t="n">
        <v>150</v>
      </c>
      <c r="M4347" s="38">
        <f>I4347+J4347+K4347+L4347</f>
        <v/>
      </c>
      <c r="N4347" s="38">
        <f>M4347*'Dashboard &amp; Optimisation'!$B$18/('Dashboard &amp; Optimisation'!$B$16/3.6)</f>
        <v/>
      </c>
      <c r="O4347" s="38" t="n">
        <v>1229.472988238874</v>
      </c>
      <c r="P4347" s="39" t="n">
        <v>0.2690882035045009</v>
      </c>
      <c r="Q4347" s="40" t="n">
        <v>16.66901844811125</v>
      </c>
      <c r="R4347" s="38" t="n">
        <v>1635.185497119815</v>
      </c>
      <c r="S4347" s="38">
        <f>R4347*IF(A4347=4, 2.0, 3.0)</f>
        <v/>
      </c>
      <c r="T4347" s="37">
        <f>'Dashboard &amp; Optimisation'!$B$18*U4347</f>
        <v/>
      </c>
      <c r="U4347" s="26">
        <f>MIN(1, S4347/M4347)</f>
        <v/>
      </c>
      <c r="V4347" s="26">
        <f>N4347/(N4347+O4347)</f>
        <v/>
      </c>
      <c r="W4347" s="26">
        <f>U4347*V4347</f>
        <v/>
      </c>
      <c r="X4347" s="39">
        <f>T4347/N4347</f>
        <v/>
      </c>
      <c r="Y4347" s="41">
        <f>IF(W4347=MAXIFS(W$2:W$7201, A$2:A$7201, A4347, B$2:B$7201, B4347), "OPTIMAL", "")</f>
        <v/>
      </c>
    </row>
    <row r="4348" ht="20" customHeight="1">
      <c r="A4348" s="28" t="n">
        <v>-18</v>
      </c>
      <c r="B4348" s="28" t="n">
        <v>30</v>
      </c>
      <c r="C4348" s="29" t="n">
        <v>80</v>
      </c>
      <c r="D4348" s="29" t="n">
        <v>2</v>
      </c>
      <c r="E4348" s="30" t="n">
        <v>8</v>
      </c>
      <c r="F4348" s="29" t="n">
        <v>1.5</v>
      </c>
      <c r="G4348" s="28" t="n">
        <v>100</v>
      </c>
      <c r="H4348" s="30" t="inlineStr">
        <is>
          <t>ON</t>
        </is>
      </c>
      <c r="I4348" s="31" t="n">
        <v>674.4931640486259</v>
      </c>
      <c r="J4348" s="31" t="n">
        <v>5144.556481985902</v>
      </c>
      <c r="K4348" s="31" t="n">
        <v>3782.407407407407</v>
      </c>
      <c r="L4348" s="31" t="n">
        <v>150</v>
      </c>
      <c r="M4348" s="31">
        <f>I4348+J4348+K4348+L4348</f>
        <v/>
      </c>
      <c r="N4348" s="31">
        <f>M4348*'Dashboard &amp; Optimisation'!$B$18/('Dashboard &amp; Optimisation'!$B$16/3.6)</f>
        <v/>
      </c>
      <c r="O4348" s="31" t="n">
        <v>1229.472988238874</v>
      </c>
      <c r="P4348" s="32" t="n">
        <v>0.06145178783543291</v>
      </c>
      <c r="Q4348" s="33" t="n">
        <v>16.66901844811125</v>
      </c>
      <c r="R4348" s="31" t="n">
        <v>7160.233140733417</v>
      </c>
      <c r="S4348" s="31">
        <f>R4348*IF(A4348=4, 2.0, 3.0)</f>
        <v/>
      </c>
      <c r="T4348" s="29">
        <f>'Dashboard &amp; Optimisation'!$B$18*U4348</f>
        <v/>
      </c>
      <c r="U4348" s="34">
        <f>MIN(1, S4348/M4348)</f>
        <v/>
      </c>
      <c r="V4348" s="34">
        <f>N4348/(N4348+O4348)</f>
        <v/>
      </c>
      <c r="W4348" s="34">
        <f>U4348*V4348</f>
        <v/>
      </c>
      <c r="X4348" s="32">
        <f>T4348/N4348</f>
        <v/>
      </c>
      <c r="Y4348" s="35">
        <f>IF(W4348=MAXIFS(W$2:W$7201, A$2:A$7201, A4348, B$2:B$7201, B4348), "OPTIMAL", "")</f>
        <v/>
      </c>
    </row>
    <row r="4349" ht="20" customHeight="1">
      <c r="A4349" s="36" t="n">
        <v>-18</v>
      </c>
      <c r="B4349" s="36" t="n">
        <v>30</v>
      </c>
      <c r="C4349" s="37" t="n">
        <v>80</v>
      </c>
      <c r="D4349" s="37" t="n">
        <v>2</v>
      </c>
      <c r="E4349" s="6" t="n">
        <v>8</v>
      </c>
      <c r="F4349" s="37" t="n">
        <v>1.5</v>
      </c>
      <c r="G4349" s="36" t="n">
        <v>100</v>
      </c>
      <c r="H4349" s="6" t="inlineStr">
        <is>
          <t>OFF</t>
        </is>
      </c>
      <c r="I4349" s="38" t="n">
        <v>674.4931640486259</v>
      </c>
      <c r="J4349" s="38" t="n">
        <v>5144.556481985902</v>
      </c>
      <c r="K4349" s="38" t="n">
        <v>3782.407407407407</v>
      </c>
      <c r="L4349" s="38" t="n">
        <v>150</v>
      </c>
      <c r="M4349" s="38">
        <f>I4349+J4349+K4349+L4349</f>
        <v/>
      </c>
      <c r="N4349" s="38">
        <f>M4349*'Dashboard &amp; Optimisation'!$B$18/('Dashboard &amp; Optimisation'!$B$16/3.6)</f>
        <v/>
      </c>
      <c r="O4349" s="38" t="n">
        <v>1229.472988238874</v>
      </c>
      <c r="P4349" s="39" t="n">
        <v>0.2700829218988253</v>
      </c>
      <c r="Q4349" s="40" t="n">
        <v>16.66901844811125</v>
      </c>
      <c r="R4349" s="38" t="n">
        <v>1629.16309081333</v>
      </c>
      <c r="S4349" s="38">
        <f>R4349*IF(A4349=4, 2.0, 3.0)</f>
        <v/>
      </c>
      <c r="T4349" s="37">
        <f>'Dashboard &amp; Optimisation'!$B$18*U4349</f>
        <v/>
      </c>
      <c r="U4349" s="26">
        <f>MIN(1, S4349/M4349)</f>
        <v/>
      </c>
      <c r="V4349" s="26">
        <f>N4349/(N4349+O4349)</f>
        <v/>
      </c>
      <c r="W4349" s="26">
        <f>U4349*V4349</f>
        <v/>
      </c>
      <c r="X4349" s="39">
        <f>T4349/N4349</f>
        <v/>
      </c>
      <c r="Y4349" s="41">
        <f>IF(W4349=MAXIFS(W$2:W$7201, A$2:A$7201, A4349, B$2:B$7201, B4349), "OPTIMAL", "")</f>
        <v/>
      </c>
    </row>
    <row r="4350" ht="20" customHeight="1">
      <c r="A4350" s="28" t="n">
        <v>-18</v>
      </c>
      <c r="B4350" s="28" t="n">
        <v>30</v>
      </c>
      <c r="C4350" s="29" t="n">
        <v>80</v>
      </c>
      <c r="D4350" s="29" t="n">
        <v>2</v>
      </c>
      <c r="E4350" s="30" t="n">
        <v>8</v>
      </c>
      <c r="F4350" s="29" t="n">
        <v>1.5</v>
      </c>
      <c r="G4350" s="28" t="n">
        <v>150</v>
      </c>
      <c r="H4350" s="30" t="inlineStr">
        <is>
          <t>ON</t>
        </is>
      </c>
      <c r="I4350" s="31" t="n">
        <v>674.4931640486259</v>
      </c>
      <c r="J4350" s="31" t="n">
        <v>5144.556481985902</v>
      </c>
      <c r="K4350" s="31" t="n">
        <v>3782.407407407407</v>
      </c>
      <c r="L4350" s="31" t="n">
        <v>150</v>
      </c>
      <c r="M4350" s="31">
        <f>I4350+J4350+K4350+L4350</f>
        <v/>
      </c>
      <c r="N4350" s="31">
        <f>M4350*'Dashboard &amp; Optimisation'!$B$18/('Dashboard &amp; Optimisation'!$B$16/3.6)</f>
        <v/>
      </c>
      <c r="O4350" s="31" t="n">
        <v>1229.472988238874</v>
      </c>
      <c r="P4350" s="32" t="n">
        <v>0.06244650622975725</v>
      </c>
      <c r="Q4350" s="33" t="n">
        <v>16.66901844811125</v>
      </c>
      <c r="R4350" s="31" t="n">
        <v>7046.176870130655</v>
      </c>
      <c r="S4350" s="31">
        <f>R4350*IF(A4350=4, 2.0, 3.0)</f>
        <v/>
      </c>
      <c r="T4350" s="29">
        <f>'Dashboard &amp; Optimisation'!$B$18*U4350</f>
        <v/>
      </c>
      <c r="U4350" s="34">
        <f>MIN(1, S4350/M4350)</f>
        <v/>
      </c>
      <c r="V4350" s="34">
        <f>N4350/(N4350+O4350)</f>
        <v/>
      </c>
      <c r="W4350" s="34">
        <f>U4350*V4350</f>
        <v/>
      </c>
      <c r="X4350" s="32">
        <f>T4350/N4350</f>
        <v/>
      </c>
      <c r="Y4350" s="35">
        <f>IF(W4350=MAXIFS(W$2:W$7201, A$2:A$7201, A4350, B$2:B$7201, B4350), "OPTIMAL", "")</f>
        <v/>
      </c>
    </row>
    <row r="4351" ht="20" customHeight="1">
      <c r="A4351" s="36" t="n">
        <v>-18</v>
      </c>
      <c r="B4351" s="36" t="n">
        <v>30</v>
      </c>
      <c r="C4351" s="37" t="n">
        <v>80</v>
      </c>
      <c r="D4351" s="37" t="n">
        <v>2</v>
      </c>
      <c r="E4351" s="6" t="n">
        <v>8</v>
      </c>
      <c r="F4351" s="37" t="n">
        <v>1.5</v>
      </c>
      <c r="G4351" s="36" t="n">
        <v>150</v>
      </c>
      <c r="H4351" s="6" t="inlineStr">
        <is>
          <t>OFF</t>
        </is>
      </c>
      <c r="I4351" s="38" t="n">
        <v>674.4931640486259</v>
      </c>
      <c r="J4351" s="38" t="n">
        <v>5144.556481985902</v>
      </c>
      <c r="K4351" s="38" t="n">
        <v>3782.407407407407</v>
      </c>
      <c r="L4351" s="38" t="n">
        <v>150</v>
      </c>
      <c r="M4351" s="38">
        <f>I4351+J4351+K4351+L4351</f>
        <v/>
      </c>
      <c r="N4351" s="38">
        <f>M4351*'Dashboard &amp; Optimisation'!$B$18/('Dashboard &amp; Optimisation'!$B$16/3.6)</f>
        <v/>
      </c>
      <c r="O4351" s="38" t="n">
        <v>1229.472988238874</v>
      </c>
      <c r="P4351" s="39" t="n">
        <v>0.2710776402931496</v>
      </c>
      <c r="Q4351" s="40" t="n">
        <v>16.66901844811125</v>
      </c>
      <c r="R4351" s="38" t="n">
        <v>1623.184882901996</v>
      </c>
      <c r="S4351" s="38">
        <f>R4351*IF(A4351=4, 2.0, 3.0)</f>
        <v/>
      </c>
      <c r="T4351" s="37">
        <f>'Dashboard &amp; Optimisation'!$B$18*U4351</f>
        <v/>
      </c>
      <c r="U4351" s="26">
        <f>MIN(1, S4351/M4351)</f>
        <v/>
      </c>
      <c r="V4351" s="26">
        <f>N4351/(N4351+O4351)</f>
        <v/>
      </c>
      <c r="W4351" s="26">
        <f>U4351*V4351</f>
        <v/>
      </c>
      <c r="X4351" s="39">
        <f>T4351/N4351</f>
        <v/>
      </c>
      <c r="Y4351" s="41">
        <f>IF(W4351=MAXIFS(W$2:W$7201, A$2:A$7201, A4351, B$2:B$7201, B4351), "OPTIMAL", "")</f>
        <v/>
      </c>
    </row>
    <row r="4352" ht="20" customHeight="1">
      <c r="A4352" s="28" t="n">
        <v>-18</v>
      </c>
      <c r="B4352" s="28" t="n">
        <v>30</v>
      </c>
      <c r="C4352" s="29" t="n">
        <v>80</v>
      </c>
      <c r="D4352" s="29" t="n">
        <v>2</v>
      </c>
      <c r="E4352" s="30" t="n">
        <v>8</v>
      </c>
      <c r="F4352" s="29" t="n">
        <v>1.5</v>
      </c>
      <c r="G4352" s="28" t="n">
        <v>200</v>
      </c>
      <c r="H4352" s="30" t="inlineStr">
        <is>
          <t>ON</t>
        </is>
      </c>
      <c r="I4352" s="31" t="n">
        <v>674.4931640486259</v>
      </c>
      <c r="J4352" s="31" t="n">
        <v>5144.556481985902</v>
      </c>
      <c r="K4352" s="31" t="n">
        <v>3782.407407407407</v>
      </c>
      <c r="L4352" s="31" t="n">
        <v>150</v>
      </c>
      <c r="M4352" s="31">
        <f>I4352+J4352+K4352+L4352</f>
        <v/>
      </c>
      <c r="N4352" s="31">
        <f>M4352*'Dashboard &amp; Optimisation'!$B$18/('Dashboard &amp; Optimisation'!$B$16/3.6)</f>
        <v/>
      </c>
      <c r="O4352" s="31" t="n">
        <v>1229.472988238874</v>
      </c>
      <c r="P4352" s="32" t="n">
        <v>0.06344122462408161</v>
      </c>
      <c r="Q4352" s="33" t="n">
        <v>16.66901844811125</v>
      </c>
      <c r="R4352" s="31" t="n">
        <v>6935.69726031995</v>
      </c>
      <c r="S4352" s="31">
        <f>R4352*IF(A4352=4, 2.0, 3.0)</f>
        <v/>
      </c>
      <c r="T4352" s="29">
        <f>'Dashboard &amp; Optimisation'!$B$18*U4352</f>
        <v/>
      </c>
      <c r="U4352" s="34">
        <f>MIN(1, S4352/M4352)</f>
        <v/>
      </c>
      <c r="V4352" s="34">
        <f>N4352/(N4352+O4352)</f>
        <v/>
      </c>
      <c r="W4352" s="34">
        <f>U4352*V4352</f>
        <v/>
      </c>
      <c r="X4352" s="32">
        <f>T4352/N4352</f>
        <v/>
      </c>
      <c r="Y4352" s="35">
        <f>IF(W4352=MAXIFS(W$2:W$7201, A$2:A$7201, A4352, B$2:B$7201, B4352), "OPTIMAL", "")</f>
        <v/>
      </c>
    </row>
    <row r="4353" ht="20" customHeight="1">
      <c r="A4353" s="36" t="n">
        <v>-18</v>
      </c>
      <c r="B4353" s="36" t="n">
        <v>30</v>
      </c>
      <c r="C4353" s="37" t="n">
        <v>80</v>
      </c>
      <c r="D4353" s="37" t="n">
        <v>2</v>
      </c>
      <c r="E4353" s="6" t="n">
        <v>8</v>
      </c>
      <c r="F4353" s="37" t="n">
        <v>1.5</v>
      </c>
      <c r="G4353" s="36" t="n">
        <v>200</v>
      </c>
      <c r="H4353" s="6" t="inlineStr">
        <is>
          <t>OFF</t>
        </is>
      </c>
      <c r="I4353" s="38" t="n">
        <v>674.4931640486259</v>
      </c>
      <c r="J4353" s="38" t="n">
        <v>5144.556481985902</v>
      </c>
      <c r="K4353" s="38" t="n">
        <v>3782.407407407407</v>
      </c>
      <c r="L4353" s="38" t="n">
        <v>150</v>
      </c>
      <c r="M4353" s="38">
        <f>I4353+J4353+K4353+L4353</f>
        <v/>
      </c>
      <c r="N4353" s="38">
        <f>M4353*'Dashboard &amp; Optimisation'!$B$18/('Dashboard &amp; Optimisation'!$B$16/3.6)</f>
        <v/>
      </c>
      <c r="O4353" s="38" t="n">
        <v>1229.472988238874</v>
      </c>
      <c r="P4353" s="39" t="n">
        <v>0.272072358687474</v>
      </c>
      <c r="Q4353" s="40" t="n">
        <v>16.66901844811125</v>
      </c>
      <c r="R4353" s="38" t="n">
        <v>1617.250388607165</v>
      </c>
      <c r="S4353" s="38">
        <f>R4353*IF(A4353=4, 2.0, 3.0)</f>
        <v/>
      </c>
      <c r="T4353" s="37">
        <f>'Dashboard &amp; Optimisation'!$B$18*U4353</f>
        <v/>
      </c>
      <c r="U4353" s="26">
        <f>MIN(1, S4353/M4353)</f>
        <v/>
      </c>
      <c r="V4353" s="26">
        <f>N4353/(N4353+O4353)</f>
        <v/>
      </c>
      <c r="W4353" s="26">
        <f>U4353*V4353</f>
        <v/>
      </c>
      <c r="X4353" s="39">
        <f>T4353/N4353</f>
        <v/>
      </c>
      <c r="Y4353" s="41">
        <f>IF(W4353=MAXIFS(W$2:W$7201, A$2:A$7201, A4353, B$2:B$7201, B4353), "OPTIMAL", "")</f>
        <v/>
      </c>
    </row>
    <row r="4354" ht="20" customHeight="1">
      <c r="A4354" s="28" t="n">
        <v>-18</v>
      </c>
      <c r="B4354" s="28" t="n">
        <v>30</v>
      </c>
      <c r="C4354" s="29" t="n">
        <v>80</v>
      </c>
      <c r="D4354" s="29" t="n">
        <v>2</v>
      </c>
      <c r="E4354" s="30" t="n">
        <v>8</v>
      </c>
      <c r="F4354" s="29" t="n">
        <v>2</v>
      </c>
      <c r="G4354" s="28" t="n">
        <v>50</v>
      </c>
      <c r="H4354" s="30" t="inlineStr">
        <is>
          <t>ON</t>
        </is>
      </c>
      <c r="I4354" s="31" t="n">
        <v>674.4931640486259</v>
      </c>
      <c r="J4354" s="31" t="n">
        <v>5144.556481985902</v>
      </c>
      <c r="K4354" s="31" t="n">
        <v>3782.407407407407</v>
      </c>
      <c r="L4354" s="31" t="n">
        <v>150</v>
      </c>
      <c r="M4354" s="31">
        <f>I4354+J4354+K4354+L4354</f>
        <v/>
      </c>
      <c r="N4354" s="31">
        <f>M4354*'Dashboard &amp; Optimisation'!$B$18/('Dashboard &amp; Optimisation'!$B$16/3.6)</f>
        <v/>
      </c>
      <c r="O4354" s="31" t="n">
        <v>1488.609855497602</v>
      </c>
      <c r="P4354" s="32" t="n">
        <v>0.05959527138172052</v>
      </c>
      <c r="Q4354" s="33" t="n">
        <v>22.15869126414833</v>
      </c>
      <c r="R4354" s="31" t="n">
        <v>7604.966980224593</v>
      </c>
      <c r="S4354" s="31">
        <f>R4354*IF(A4354=4, 2.0, 3.0)</f>
        <v/>
      </c>
      <c r="T4354" s="29">
        <f>'Dashboard &amp; Optimisation'!$B$18*U4354</f>
        <v/>
      </c>
      <c r="U4354" s="34">
        <f>MIN(1, S4354/M4354)</f>
        <v/>
      </c>
      <c r="V4354" s="34">
        <f>N4354/(N4354+O4354)</f>
        <v/>
      </c>
      <c r="W4354" s="34">
        <f>U4354*V4354</f>
        <v/>
      </c>
      <c r="X4354" s="32">
        <f>T4354/N4354</f>
        <v/>
      </c>
      <c r="Y4354" s="35">
        <f>IF(W4354=MAXIFS(W$2:W$7201, A$2:A$7201, A4354, B$2:B$7201, B4354), "OPTIMAL", "")</f>
        <v/>
      </c>
    </row>
    <row r="4355" ht="20" customHeight="1">
      <c r="A4355" s="36" t="n">
        <v>-18</v>
      </c>
      <c r="B4355" s="36" t="n">
        <v>30</v>
      </c>
      <c r="C4355" s="37" t="n">
        <v>80</v>
      </c>
      <c r="D4355" s="37" t="n">
        <v>2</v>
      </c>
      <c r="E4355" s="6" t="n">
        <v>8</v>
      </c>
      <c r="F4355" s="37" t="n">
        <v>2</v>
      </c>
      <c r="G4355" s="36" t="n">
        <v>50</v>
      </c>
      <c r="H4355" s="6" t="inlineStr">
        <is>
          <t>OFF</t>
        </is>
      </c>
      <c r="I4355" s="38" t="n">
        <v>674.4931640486259</v>
      </c>
      <c r="J4355" s="38" t="n">
        <v>5144.556481985902</v>
      </c>
      <c r="K4355" s="38" t="n">
        <v>3782.407407407407</v>
      </c>
      <c r="L4355" s="38" t="n">
        <v>150</v>
      </c>
      <c r="M4355" s="38">
        <f>I4355+J4355+K4355+L4355</f>
        <v/>
      </c>
      <c r="N4355" s="38">
        <f>M4355*'Dashboard &amp; Optimisation'!$B$18/('Dashboard &amp; Optimisation'!$B$16/3.6)</f>
        <v/>
      </c>
      <c r="O4355" s="38" t="n">
        <v>1488.609855497602</v>
      </c>
      <c r="P4355" s="39" t="n">
        <v>0.2699796965914878</v>
      </c>
      <c r="Q4355" s="40" t="n">
        <v>22.15869126414833</v>
      </c>
      <c r="R4355" s="38" t="n">
        <v>1678.719091685199</v>
      </c>
      <c r="S4355" s="38">
        <f>R4355*IF(A4355=4, 2.0, 3.0)</f>
        <v/>
      </c>
      <c r="T4355" s="37">
        <f>'Dashboard &amp; Optimisation'!$B$18*U4355</f>
        <v/>
      </c>
      <c r="U4355" s="26">
        <f>MIN(1, S4355/M4355)</f>
        <v/>
      </c>
      <c r="V4355" s="26">
        <f>N4355/(N4355+O4355)</f>
        <v/>
      </c>
      <c r="W4355" s="26">
        <f>U4355*V4355</f>
        <v/>
      </c>
      <c r="X4355" s="39">
        <f>T4355/N4355</f>
        <v/>
      </c>
      <c r="Y4355" s="41">
        <f>IF(W4355=MAXIFS(W$2:W$7201, A$2:A$7201, A4355, B$2:B$7201, B4355), "OPTIMAL", "")</f>
        <v/>
      </c>
    </row>
    <row r="4356" ht="20" customHeight="1">
      <c r="A4356" s="28" t="n">
        <v>-18</v>
      </c>
      <c r="B4356" s="28" t="n">
        <v>30</v>
      </c>
      <c r="C4356" s="29" t="n">
        <v>80</v>
      </c>
      <c r="D4356" s="29" t="n">
        <v>2</v>
      </c>
      <c r="E4356" s="30" t="n">
        <v>8</v>
      </c>
      <c r="F4356" s="29" t="n">
        <v>2</v>
      </c>
      <c r="G4356" s="28" t="n">
        <v>100</v>
      </c>
      <c r="H4356" s="30" t="inlineStr">
        <is>
          <t>ON</t>
        </is>
      </c>
      <c r="I4356" s="31" t="n">
        <v>674.4931640486259</v>
      </c>
      <c r="J4356" s="31" t="n">
        <v>5144.556481985902</v>
      </c>
      <c r="K4356" s="31" t="n">
        <v>3782.407407407407</v>
      </c>
      <c r="L4356" s="31" t="n">
        <v>150</v>
      </c>
      <c r="M4356" s="31">
        <f>I4356+J4356+K4356+L4356</f>
        <v/>
      </c>
      <c r="N4356" s="31">
        <f>M4356*'Dashboard &amp; Optimisation'!$B$18/('Dashboard &amp; Optimisation'!$B$16/3.6)</f>
        <v/>
      </c>
      <c r="O4356" s="31" t="n">
        <v>1488.609855497602</v>
      </c>
      <c r="P4356" s="32" t="n">
        <v>0.06058998977604487</v>
      </c>
      <c r="Q4356" s="33" t="n">
        <v>22.15869126414833</v>
      </c>
      <c r="R4356" s="31" t="n">
        <v>7480.114664331819</v>
      </c>
      <c r="S4356" s="31">
        <f>R4356*IF(A4356=4, 2.0, 3.0)</f>
        <v/>
      </c>
      <c r="T4356" s="29">
        <f>'Dashboard &amp; Optimisation'!$B$18*U4356</f>
        <v/>
      </c>
      <c r="U4356" s="34">
        <f>MIN(1, S4356/M4356)</f>
        <v/>
      </c>
      <c r="V4356" s="34">
        <f>N4356/(N4356+O4356)</f>
        <v/>
      </c>
      <c r="W4356" s="34">
        <f>U4356*V4356</f>
        <v/>
      </c>
      <c r="X4356" s="32">
        <f>T4356/N4356</f>
        <v/>
      </c>
      <c r="Y4356" s="35">
        <f>IF(W4356=MAXIFS(W$2:W$7201, A$2:A$7201, A4356, B$2:B$7201, B4356), "OPTIMAL", "")</f>
        <v/>
      </c>
    </row>
    <row r="4357" ht="20" customHeight="1">
      <c r="A4357" s="36" t="n">
        <v>-18</v>
      </c>
      <c r="B4357" s="36" t="n">
        <v>30</v>
      </c>
      <c r="C4357" s="37" t="n">
        <v>80</v>
      </c>
      <c r="D4357" s="37" t="n">
        <v>2</v>
      </c>
      <c r="E4357" s="6" t="n">
        <v>8</v>
      </c>
      <c r="F4357" s="37" t="n">
        <v>2</v>
      </c>
      <c r="G4357" s="36" t="n">
        <v>100</v>
      </c>
      <c r="H4357" s="6" t="inlineStr">
        <is>
          <t>OFF</t>
        </is>
      </c>
      <c r="I4357" s="38" t="n">
        <v>674.4931640486259</v>
      </c>
      <c r="J4357" s="38" t="n">
        <v>5144.556481985902</v>
      </c>
      <c r="K4357" s="38" t="n">
        <v>3782.407407407407</v>
      </c>
      <c r="L4357" s="38" t="n">
        <v>150</v>
      </c>
      <c r="M4357" s="38">
        <f>I4357+J4357+K4357+L4357</f>
        <v/>
      </c>
      <c r="N4357" s="38">
        <f>M4357*'Dashboard &amp; Optimisation'!$B$18/('Dashboard &amp; Optimisation'!$B$16/3.6)</f>
        <v/>
      </c>
      <c r="O4357" s="38" t="n">
        <v>1488.609855497602</v>
      </c>
      <c r="P4357" s="39" t="n">
        <v>0.2709744149858122</v>
      </c>
      <c r="Q4357" s="40" t="n">
        <v>22.15869126414833</v>
      </c>
      <c r="R4357" s="38" t="n">
        <v>1672.556691594807</v>
      </c>
      <c r="S4357" s="38">
        <f>R4357*IF(A4357=4, 2.0, 3.0)</f>
        <v/>
      </c>
      <c r="T4357" s="37">
        <f>'Dashboard &amp; Optimisation'!$B$18*U4357</f>
        <v/>
      </c>
      <c r="U4357" s="26">
        <f>MIN(1, S4357/M4357)</f>
        <v/>
      </c>
      <c r="V4357" s="26">
        <f>N4357/(N4357+O4357)</f>
        <v/>
      </c>
      <c r="W4357" s="26">
        <f>U4357*V4357</f>
        <v/>
      </c>
      <c r="X4357" s="39">
        <f>T4357/N4357</f>
        <v/>
      </c>
      <c r="Y4357" s="41">
        <f>IF(W4357=MAXIFS(W$2:W$7201, A$2:A$7201, A4357, B$2:B$7201, B4357), "OPTIMAL", "")</f>
        <v/>
      </c>
    </row>
    <row r="4358" ht="20" customHeight="1">
      <c r="A4358" s="28" t="n">
        <v>-18</v>
      </c>
      <c r="B4358" s="28" t="n">
        <v>30</v>
      </c>
      <c r="C4358" s="29" t="n">
        <v>80</v>
      </c>
      <c r="D4358" s="29" t="n">
        <v>2</v>
      </c>
      <c r="E4358" s="30" t="n">
        <v>8</v>
      </c>
      <c r="F4358" s="29" t="n">
        <v>2</v>
      </c>
      <c r="G4358" s="28" t="n">
        <v>150</v>
      </c>
      <c r="H4358" s="30" t="inlineStr">
        <is>
          <t>ON</t>
        </is>
      </c>
      <c r="I4358" s="31" t="n">
        <v>674.4931640486259</v>
      </c>
      <c r="J4358" s="31" t="n">
        <v>5144.556481985902</v>
      </c>
      <c r="K4358" s="31" t="n">
        <v>3782.407407407407</v>
      </c>
      <c r="L4358" s="31" t="n">
        <v>150</v>
      </c>
      <c r="M4358" s="31">
        <f>I4358+J4358+K4358+L4358</f>
        <v/>
      </c>
      <c r="N4358" s="31">
        <f>M4358*'Dashboard &amp; Optimisation'!$B$18/('Dashboard &amp; Optimisation'!$B$16/3.6)</f>
        <v/>
      </c>
      <c r="O4358" s="31" t="n">
        <v>1488.609855497602</v>
      </c>
      <c r="P4358" s="32" t="n">
        <v>0.06158470817036921</v>
      </c>
      <c r="Q4358" s="33" t="n">
        <v>22.15869126414833</v>
      </c>
      <c r="R4358" s="31" t="n">
        <v>7359.295586523051</v>
      </c>
      <c r="S4358" s="31">
        <f>R4358*IF(A4358=4, 2.0, 3.0)</f>
        <v/>
      </c>
      <c r="T4358" s="29">
        <f>'Dashboard &amp; Optimisation'!$B$18*U4358</f>
        <v/>
      </c>
      <c r="U4358" s="34">
        <f>MIN(1, S4358/M4358)</f>
        <v/>
      </c>
      <c r="V4358" s="34">
        <f>N4358/(N4358+O4358)</f>
        <v/>
      </c>
      <c r="W4358" s="34">
        <f>U4358*V4358</f>
        <v/>
      </c>
      <c r="X4358" s="32">
        <f>T4358/N4358</f>
        <v/>
      </c>
      <c r="Y4358" s="35">
        <f>IF(W4358=MAXIFS(W$2:W$7201, A$2:A$7201, A4358, B$2:B$7201, B4358), "OPTIMAL", "")</f>
        <v/>
      </c>
    </row>
    <row r="4359" ht="20" customHeight="1">
      <c r="A4359" s="36" t="n">
        <v>-18</v>
      </c>
      <c r="B4359" s="36" t="n">
        <v>30</v>
      </c>
      <c r="C4359" s="37" t="n">
        <v>80</v>
      </c>
      <c r="D4359" s="37" t="n">
        <v>2</v>
      </c>
      <c r="E4359" s="6" t="n">
        <v>8</v>
      </c>
      <c r="F4359" s="37" t="n">
        <v>2</v>
      </c>
      <c r="G4359" s="36" t="n">
        <v>150</v>
      </c>
      <c r="H4359" s="6" t="inlineStr">
        <is>
          <t>OFF</t>
        </is>
      </c>
      <c r="I4359" s="38" t="n">
        <v>674.4931640486259</v>
      </c>
      <c r="J4359" s="38" t="n">
        <v>5144.556481985902</v>
      </c>
      <c r="K4359" s="38" t="n">
        <v>3782.407407407407</v>
      </c>
      <c r="L4359" s="38" t="n">
        <v>150</v>
      </c>
      <c r="M4359" s="38">
        <f>I4359+J4359+K4359+L4359</f>
        <v/>
      </c>
      <c r="N4359" s="38">
        <f>M4359*'Dashboard &amp; Optimisation'!$B$18/('Dashboard &amp; Optimisation'!$B$16/3.6)</f>
        <v/>
      </c>
      <c r="O4359" s="38" t="n">
        <v>1488.609855497602</v>
      </c>
      <c r="P4359" s="39" t="n">
        <v>0.2719691333801366</v>
      </c>
      <c r="Q4359" s="40" t="n">
        <v>22.15869126414833</v>
      </c>
      <c r="R4359" s="38" t="n">
        <v>1666.439369066319</v>
      </c>
      <c r="S4359" s="38">
        <f>R4359*IF(A4359=4, 2.0, 3.0)</f>
        <v/>
      </c>
      <c r="T4359" s="37">
        <f>'Dashboard &amp; Optimisation'!$B$18*U4359</f>
        <v/>
      </c>
      <c r="U4359" s="26">
        <f>MIN(1, S4359/M4359)</f>
        <v/>
      </c>
      <c r="V4359" s="26">
        <f>N4359/(N4359+O4359)</f>
        <v/>
      </c>
      <c r="W4359" s="26">
        <f>U4359*V4359</f>
        <v/>
      </c>
      <c r="X4359" s="39">
        <f>T4359/N4359</f>
        <v/>
      </c>
      <c r="Y4359" s="41">
        <f>IF(W4359=MAXIFS(W$2:W$7201, A$2:A$7201, A4359, B$2:B$7201, B4359), "OPTIMAL", "")</f>
        <v/>
      </c>
    </row>
    <row r="4360" ht="20" customHeight="1">
      <c r="A4360" s="28" t="n">
        <v>-18</v>
      </c>
      <c r="B4360" s="28" t="n">
        <v>30</v>
      </c>
      <c r="C4360" s="29" t="n">
        <v>80</v>
      </c>
      <c r="D4360" s="29" t="n">
        <v>2</v>
      </c>
      <c r="E4360" s="30" t="n">
        <v>8</v>
      </c>
      <c r="F4360" s="29" t="n">
        <v>2</v>
      </c>
      <c r="G4360" s="28" t="n">
        <v>200</v>
      </c>
      <c r="H4360" s="30" t="inlineStr">
        <is>
          <t>ON</t>
        </is>
      </c>
      <c r="I4360" s="31" t="n">
        <v>674.4931640486259</v>
      </c>
      <c r="J4360" s="31" t="n">
        <v>5144.556481985902</v>
      </c>
      <c r="K4360" s="31" t="n">
        <v>3782.407407407407</v>
      </c>
      <c r="L4360" s="31" t="n">
        <v>150</v>
      </c>
      <c r="M4360" s="31">
        <f>I4360+J4360+K4360+L4360</f>
        <v/>
      </c>
      <c r="N4360" s="31">
        <f>M4360*'Dashboard &amp; Optimisation'!$B$18/('Dashboard &amp; Optimisation'!$B$16/3.6)</f>
        <v/>
      </c>
      <c r="O4360" s="31" t="n">
        <v>1488.609855497602</v>
      </c>
      <c r="P4360" s="32" t="n">
        <v>0.06257942656469356</v>
      </c>
      <c r="Q4360" s="33" t="n">
        <v>22.15869126414833</v>
      </c>
      <c r="R4360" s="31" t="n">
        <v>7242.317418280862</v>
      </c>
      <c r="S4360" s="31">
        <f>R4360*IF(A4360=4, 2.0, 3.0)</f>
        <v/>
      </c>
      <c r="T4360" s="29">
        <f>'Dashboard &amp; Optimisation'!$B$18*U4360</f>
        <v/>
      </c>
      <c r="U4360" s="34">
        <f>MIN(1, S4360/M4360)</f>
        <v/>
      </c>
      <c r="V4360" s="34">
        <f>N4360/(N4360+O4360)</f>
        <v/>
      </c>
      <c r="W4360" s="34">
        <f>U4360*V4360</f>
        <v/>
      </c>
      <c r="X4360" s="32">
        <f>T4360/N4360</f>
        <v/>
      </c>
      <c r="Y4360" s="35">
        <f>IF(W4360=MAXIFS(W$2:W$7201, A$2:A$7201, A4360, B$2:B$7201, B4360), "OPTIMAL", "")</f>
        <v/>
      </c>
    </row>
    <row r="4361" ht="20" customHeight="1">
      <c r="A4361" s="36" t="n">
        <v>-18</v>
      </c>
      <c r="B4361" s="36" t="n">
        <v>30</v>
      </c>
      <c r="C4361" s="37" t="n">
        <v>80</v>
      </c>
      <c r="D4361" s="37" t="n">
        <v>2</v>
      </c>
      <c r="E4361" s="6" t="n">
        <v>8</v>
      </c>
      <c r="F4361" s="37" t="n">
        <v>2</v>
      </c>
      <c r="G4361" s="36" t="n">
        <v>200</v>
      </c>
      <c r="H4361" s="6" t="inlineStr">
        <is>
          <t>OFF</t>
        </is>
      </c>
      <c r="I4361" s="38" t="n">
        <v>674.4931640486259</v>
      </c>
      <c r="J4361" s="38" t="n">
        <v>5144.556481985902</v>
      </c>
      <c r="K4361" s="38" t="n">
        <v>3782.407407407407</v>
      </c>
      <c r="L4361" s="38" t="n">
        <v>150</v>
      </c>
      <c r="M4361" s="38">
        <f>I4361+J4361+K4361+L4361</f>
        <v/>
      </c>
      <c r="N4361" s="38">
        <f>M4361*'Dashboard &amp; Optimisation'!$B$18/('Dashboard &amp; Optimisation'!$B$16/3.6)</f>
        <v/>
      </c>
      <c r="O4361" s="38" t="n">
        <v>1488.609855497602</v>
      </c>
      <c r="P4361" s="39" t="n">
        <v>0.2729638517744609</v>
      </c>
      <c r="Q4361" s="40" t="n">
        <v>22.15869126414833</v>
      </c>
      <c r="R4361" s="38" t="n">
        <v>1660.366631292944</v>
      </c>
      <c r="S4361" s="38">
        <f>R4361*IF(A4361=4, 2.0, 3.0)</f>
        <v/>
      </c>
      <c r="T4361" s="37">
        <f>'Dashboard &amp; Optimisation'!$B$18*U4361</f>
        <v/>
      </c>
      <c r="U4361" s="26">
        <f>MIN(1, S4361/M4361)</f>
        <v/>
      </c>
      <c r="V4361" s="26">
        <f>N4361/(N4361+O4361)</f>
        <v/>
      </c>
      <c r="W4361" s="26">
        <f>U4361*V4361</f>
        <v/>
      </c>
      <c r="X4361" s="39">
        <f>T4361/N4361</f>
        <v/>
      </c>
      <c r="Y4361" s="41">
        <f>IF(W4361=MAXIFS(W$2:W$7201, A$2:A$7201, A4361, B$2:B$7201, B4361), "OPTIMAL", "")</f>
        <v/>
      </c>
    </row>
    <row r="4362" ht="20" customHeight="1">
      <c r="A4362" s="28" t="n">
        <v>-18</v>
      </c>
      <c r="B4362" s="28" t="n">
        <v>30</v>
      </c>
      <c r="C4362" s="29" t="n">
        <v>80</v>
      </c>
      <c r="D4362" s="29" t="n">
        <v>3</v>
      </c>
      <c r="E4362" s="30" t="n">
        <v>0</v>
      </c>
      <c r="F4362" s="29" t="n">
        <v>0</v>
      </c>
      <c r="G4362" s="28" t="n">
        <v>50</v>
      </c>
      <c r="H4362" s="30" t="inlineStr">
        <is>
          <t>ON</t>
        </is>
      </c>
      <c r="I4362" s="31" t="n">
        <v>674.4931640486259</v>
      </c>
      <c r="J4362" s="31" t="n">
        <v>5144.556481985902</v>
      </c>
      <c r="K4362" s="31" t="n">
        <v>3782.407407407407</v>
      </c>
      <c r="L4362" s="31" t="n">
        <v>150</v>
      </c>
      <c r="M4362" s="31">
        <f>I4362+J4362+K4362+L4362</f>
        <v/>
      </c>
      <c r="N4362" s="31">
        <f>M4362*'Dashboard &amp; Optimisation'!$B$18/('Dashboard &amp; Optimisation'!$B$16/3.6)</f>
        <v/>
      </c>
      <c r="O4362" s="31" t="n">
        <v>836.2629676252128</v>
      </c>
      <c r="P4362" s="32" t="n">
        <v>0.5004038790021995</v>
      </c>
      <c r="Q4362" s="33" t="n">
        <v>0.2</v>
      </c>
      <c r="R4362" s="31" t="n">
        <v>852.8969884925707</v>
      </c>
      <c r="S4362" s="31">
        <f>R4362*IF(A4362=4, 2.0, 3.0)</f>
        <v/>
      </c>
      <c r="T4362" s="29">
        <f>'Dashboard &amp; Optimisation'!$B$18*U4362</f>
        <v/>
      </c>
      <c r="U4362" s="34">
        <f>MIN(1, S4362/M4362)</f>
        <v/>
      </c>
      <c r="V4362" s="34">
        <f>N4362/(N4362+O4362)</f>
        <v/>
      </c>
      <c r="W4362" s="34">
        <f>U4362*V4362</f>
        <v/>
      </c>
      <c r="X4362" s="32">
        <f>T4362/N4362</f>
        <v/>
      </c>
      <c r="Y4362" s="35">
        <f>IF(W4362=MAXIFS(W$2:W$7201, A$2:A$7201, A4362, B$2:B$7201, B4362), "OPTIMAL", "")</f>
        <v/>
      </c>
    </row>
    <row r="4363" ht="20" customHeight="1">
      <c r="A4363" s="36" t="n">
        <v>-18</v>
      </c>
      <c r="B4363" s="36" t="n">
        <v>30</v>
      </c>
      <c r="C4363" s="37" t="n">
        <v>80</v>
      </c>
      <c r="D4363" s="37" t="n">
        <v>3</v>
      </c>
      <c r="E4363" s="6" t="n">
        <v>0</v>
      </c>
      <c r="F4363" s="37" t="n">
        <v>0</v>
      </c>
      <c r="G4363" s="36" t="n">
        <v>50</v>
      </c>
      <c r="H4363" s="6" t="inlineStr">
        <is>
          <t>OFF</t>
        </is>
      </c>
      <c r="I4363" s="38" t="n">
        <v>674.4931640486259</v>
      </c>
      <c r="J4363" s="38" t="n">
        <v>5144.556481985902</v>
      </c>
      <c r="K4363" s="38" t="n">
        <v>3782.407407407407</v>
      </c>
      <c r="L4363" s="38" t="n">
        <v>150</v>
      </c>
      <c r="M4363" s="38">
        <f>I4363+J4363+K4363+L4363</f>
        <v/>
      </c>
      <c r="N4363" s="38">
        <f>M4363*'Dashboard &amp; Optimisation'!$B$18/('Dashboard &amp; Optimisation'!$B$16/3.6)</f>
        <v/>
      </c>
      <c r="O4363" s="38" t="n">
        <v>836.2629676252128</v>
      </c>
      <c r="P4363" s="39" t="n">
        <v>0.8982912367319378</v>
      </c>
      <c r="Q4363" s="40" t="n">
        <v>0.2</v>
      </c>
      <c r="R4363" s="38" t="n">
        <v>475.1164700032996</v>
      </c>
      <c r="S4363" s="38">
        <f>R4363*IF(A4363=4, 2.0, 3.0)</f>
        <v/>
      </c>
      <c r="T4363" s="37">
        <f>'Dashboard &amp; Optimisation'!$B$18*U4363</f>
        <v/>
      </c>
      <c r="U4363" s="26">
        <f>MIN(1, S4363/M4363)</f>
        <v/>
      </c>
      <c r="V4363" s="26">
        <f>N4363/(N4363+O4363)</f>
        <v/>
      </c>
      <c r="W4363" s="26">
        <f>U4363*V4363</f>
        <v/>
      </c>
      <c r="X4363" s="39">
        <f>T4363/N4363</f>
        <v/>
      </c>
      <c r="Y4363" s="41">
        <f>IF(W4363=MAXIFS(W$2:W$7201, A$2:A$7201, A4363, B$2:B$7201, B4363), "OPTIMAL", "")</f>
        <v/>
      </c>
    </row>
    <row r="4364" ht="20" customHeight="1">
      <c r="A4364" s="28" t="n">
        <v>-18</v>
      </c>
      <c r="B4364" s="28" t="n">
        <v>30</v>
      </c>
      <c r="C4364" s="29" t="n">
        <v>80</v>
      </c>
      <c r="D4364" s="29" t="n">
        <v>3</v>
      </c>
      <c r="E4364" s="30" t="n">
        <v>0</v>
      </c>
      <c r="F4364" s="29" t="n">
        <v>0</v>
      </c>
      <c r="G4364" s="28" t="n">
        <v>100</v>
      </c>
      <c r="H4364" s="30" t="inlineStr">
        <is>
          <t>ON</t>
        </is>
      </c>
      <c r="I4364" s="31" t="n">
        <v>674.4931640486259</v>
      </c>
      <c r="J4364" s="31" t="n">
        <v>5144.556481985902</v>
      </c>
      <c r="K4364" s="31" t="n">
        <v>3782.407407407407</v>
      </c>
      <c r="L4364" s="31" t="n">
        <v>150</v>
      </c>
      <c r="M4364" s="31">
        <f>I4364+J4364+K4364+L4364</f>
        <v/>
      </c>
      <c r="N4364" s="31">
        <f>M4364*'Dashboard &amp; Optimisation'!$B$18/('Dashboard &amp; Optimisation'!$B$16/3.6)</f>
        <v/>
      </c>
      <c r="O4364" s="31" t="n">
        <v>836.2629676252128</v>
      </c>
      <c r="P4364" s="32" t="n">
        <v>0.5013985973965238</v>
      </c>
      <c r="Q4364" s="33" t="n">
        <v>0.2</v>
      </c>
      <c r="R4364" s="31" t="n">
        <v>851.2049368447947</v>
      </c>
      <c r="S4364" s="31">
        <f>R4364*IF(A4364=4, 2.0, 3.0)</f>
        <v/>
      </c>
      <c r="T4364" s="29">
        <f>'Dashboard &amp; Optimisation'!$B$18*U4364</f>
        <v/>
      </c>
      <c r="U4364" s="34">
        <f>MIN(1, S4364/M4364)</f>
        <v/>
      </c>
      <c r="V4364" s="34">
        <f>N4364/(N4364+O4364)</f>
        <v/>
      </c>
      <c r="W4364" s="34">
        <f>U4364*V4364</f>
        <v/>
      </c>
      <c r="X4364" s="32">
        <f>T4364/N4364</f>
        <v/>
      </c>
      <c r="Y4364" s="35">
        <f>IF(W4364=MAXIFS(W$2:W$7201, A$2:A$7201, A4364, B$2:B$7201, B4364), "OPTIMAL", "")</f>
        <v/>
      </c>
    </row>
    <row r="4365" ht="20" customHeight="1">
      <c r="A4365" s="36" t="n">
        <v>-18</v>
      </c>
      <c r="B4365" s="36" t="n">
        <v>30</v>
      </c>
      <c r="C4365" s="37" t="n">
        <v>80</v>
      </c>
      <c r="D4365" s="37" t="n">
        <v>3</v>
      </c>
      <c r="E4365" s="6" t="n">
        <v>0</v>
      </c>
      <c r="F4365" s="37" t="n">
        <v>0</v>
      </c>
      <c r="G4365" s="36" t="n">
        <v>100</v>
      </c>
      <c r="H4365" s="6" t="inlineStr">
        <is>
          <t>OFF</t>
        </is>
      </c>
      <c r="I4365" s="38" t="n">
        <v>674.4931640486259</v>
      </c>
      <c r="J4365" s="38" t="n">
        <v>5144.556481985902</v>
      </c>
      <c r="K4365" s="38" t="n">
        <v>3782.407407407407</v>
      </c>
      <c r="L4365" s="38" t="n">
        <v>150</v>
      </c>
      <c r="M4365" s="38">
        <f>I4365+J4365+K4365+L4365</f>
        <v/>
      </c>
      <c r="N4365" s="38">
        <f>M4365*'Dashboard &amp; Optimisation'!$B$18/('Dashboard &amp; Optimisation'!$B$16/3.6)</f>
        <v/>
      </c>
      <c r="O4365" s="38" t="n">
        <v>836.2629676252128</v>
      </c>
      <c r="P4365" s="39" t="n">
        <v>0.8992859551262622</v>
      </c>
      <c r="Q4365" s="40" t="n">
        <v>0.2</v>
      </c>
      <c r="R4365" s="38" t="n">
        <v>474.5909340606279</v>
      </c>
      <c r="S4365" s="38">
        <f>R4365*IF(A4365=4, 2.0, 3.0)</f>
        <v/>
      </c>
      <c r="T4365" s="37">
        <f>'Dashboard &amp; Optimisation'!$B$18*U4365</f>
        <v/>
      </c>
      <c r="U4365" s="26">
        <f>MIN(1, S4365/M4365)</f>
        <v/>
      </c>
      <c r="V4365" s="26">
        <f>N4365/(N4365+O4365)</f>
        <v/>
      </c>
      <c r="W4365" s="26">
        <f>U4365*V4365</f>
        <v/>
      </c>
      <c r="X4365" s="39">
        <f>T4365/N4365</f>
        <v/>
      </c>
      <c r="Y4365" s="41">
        <f>IF(W4365=MAXIFS(W$2:W$7201, A$2:A$7201, A4365, B$2:B$7201, B4365), "OPTIMAL", "")</f>
        <v/>
      </c>
    </row>
    <row r="4366" ht="20" customHeight="1">
      <c r="A4366" s="28" t="n">
        <v>-18</v>
      </c>
      <c r="B4366" s="28" t="n">
        <v>30</v>
      </c>
      <c r="C4366" s="29" t="n">
        <v>80</v>
      </c>
      <c r="D4366" s="29" t="n">
        <v>3</v>
      </c>
      <c r="E4366" s="30" t="n">
        <v>0</v>
      </c>
      <c r="F4366" s="29" t="n">
        <v>0</v>
      </c>
      <c r="G4366" s="28" t="n">
        <v>150</v>
      </c>
      <c r="H4366" s="30" t="inlineStr">
        <is>
          <t>ON</t>
        </is>
      </c>
      <c r="I4366" s="31" t="n">
        <v>674.4931640486259</v>
      </c>
      <c r="J4366" s="31" t="n">
        <v>5144.556481985902</v>
      </c>
      <c r="K4366" s="31" t="n">
        <v>3782.407407407407</v>
      </c>
      <c r="L4366" s="31" t="n">
        <v>150</v>
      </c>
      <c r="M4366" s="31">
        <f>I4366+J4366+K4366+L4366</f>
        <v/>
      </c>
      <c r="N4366" s="31">
        <f>M4366*'Dashboard &amp; Optimisation'!$B$18/('Dashboard &amp; Optimisation'!$B$16/3.6)</f>
        <v/>
      </c>
      <c r="O4366" s="31" t="n">
        <v>836.2629676252128</v>
      </c>
      <c r="P4366" s="32" t="n">
        <v>0.5023933157908482</v>
      </c>
      <c r="Q4366" s="33" t="n">
        <v>0.2</v>
      </c>
      <c r="R4366" s="31" t="n">
        <v>849.5195855843257</v>
      </c>
      <c r="S4366" s="31">
        <f>R4366*IF(A4366=4, 2.0, 3.0)</f>
        <v/>
      </c>
      <c r="T4366" s="29">
        <f>'Dashboard &amp; Optimisation'!$B$18*U4366</f>
        <v/>
      </c>
      <c r="U4366" s="34">
        <f>MIN(1, S4366/M4366)</f>
        <v/>
      </c>
      <c r="V4366" s="34">
        <f>N4366/(N4366+O4366)</f>
        <v/>
      </c>
      <c r="W4366" s="34">
        <f>U4366*V4366</f>
        <v/>
      </c>
      <c r="X4366" s="32">
        <f>T4366/N4366</f>
        <v/>
      </c>
      <c r="Y4366" s="35">
        <f>IF(W4366=MAXIFS(W$2:W$7201, A$2:A$7201, A4366, B$2:B$7201, B4366), "OPTIMAL", "")</f>
        <v/>
      </c>
    </row>
    <row r="4367" ht="20" customHeight="1">
      <c r="A4367" s="36" t="n">
        <v>-18</v>
      </c>
      <c r="B4367" s="36" t="n">
        <v>30</v>
      </c>
      <c r="C4367" s="37" t="n">
        <v>80</v>
      </c>
      <c r="D4367" s="37" t="n">
        <v>3</v>
      </c>
      <c r="E4367" s="6" t="n">
        <v>0</v>
      </c>
      <c r="F4367" s="37" t="n">
        <v>0</v>
      </c>
      <c r="G4367" s="36" t="n">
        <v>150</v>
      </c>
      <c r="H4367" s="6" t="inlineStr">
        <is>
          <t>OFF</t>
        </is>
      </c>
      <c r="I4367" s="38" t="n">
        <v>674.4931640486259</v>
      </c>
      <c r="J4367" s="38" t="n">
        <v>5144.556481985902</v>
      </c>
      <c r="K4367" s="38" t="n">
        <v>3782.407407407407</v>
      </c>
      <c r="L4367" s="38" t="n">
        <v>150</v>
      </c>
      <c r="M4367" s="38">
        <f>I4367+J4367+K4367+L4367</f>
        <v/>
      </c>
      <c r="N4367" s="38">
        <f>M4367*'Dashboard &amp; Optimisation'!$B$18/('Dashboard &amp; Optimisation'!$B$16/3.6)</f>
        <v/>
      </c>
      <c r="O4367" s="38" t="n">
        <v>836.2629676252128</v>
      </c>
      <c r="P4367" s="39" t="n">
        <v>0.9002806735205865</v>
      </c>
      <c r="Q4367" s="40" t="n">
        <v>0.2</v>
      </c>
      <c r="R4367" s="38" t="n">
        <v>474.066559445272</v>
      </c>
      <c r="S4367" s="38">
        <f>R4367*IF(A4367=4, 2.0, 3.0)</f>
        <v/>
      </c>
      <c r="T4367" s="37">
        <f>'Dashboard &amp; Optimisation'!$B$18*U4367</f>
        <v/>
      </c>
      <c r="U4367" s="26">
        <f>MIN(1, S4367/M4367)</f>
        <v/>
      </c>
      <c r="V4367" s="26">
        <f>N4367/(N4367+O4367)</f>
        <v/>
      </c>
      <c r="W4367" s="26">
        <f>U4367*V4367</f>
        <v/>
      </c>
      <c r="X4367" s="39">
        <f>T4367/N4367</f>
        <v/>
      </c>
      <c r="Y4367" s="41">
        <f>IF(W4367=MAXIFS(W$2:W$7201, A$2:A$7201, A4367, B$2:B$7201, B4367), "OPTIMAL", "")</f>
        <v/>
      </c>
    </row>
    <row r="4368" ht="20" customHeight="1">
      <c r="A4368" s="28" t="n">
        <v>-18</v>
      </c>
      <c r="B4368" s="28" t="n">
        <v>30</v>
      </c>
      <c r="C4368" s="29" t="n">
        <v>80</v>
      </c>
      <c r="D4368" s="29" t="n">
        <v>3</v>
      </c>
      <c r="E4368" s="30" t="n">
        <v>0</v>
      </c>
      <c r="F4368" s="29" t="n">
        <v>0</v>
      </c>
      <c r="G4368" s="28" t="n">
        <v>200</v>
      </c>
      <c r="H4368" s="30" t="inlineStr">
        <is>
          <t>ON</t>
        </is>
      </c>
      <c r="I4368" s="31" t="n">
        <v>674.4931640486259</v>
      </c>
      <c r="J4368" s="31" t="n">
        <v>5144.556481985902</v>
      </c>
      <c r="K4368" s="31" t="n">
        <v>3782.407407407407</v>
      </c>
      <c r="L4368" s="31" t="n">
        <v>150</v>
      </c>
      <c r="M4368" s="31">
        <f>I4368+J4368+K4368+L4368</f>
        <v/>
      </c>
      <c r="N4368" s="31">
        <f>M4368*'Dashboard &amp; Optimisation'!$B$18/('Dashboard &amp; Optimisation'!$B$16/3.6)</f>
        <v/>
      </c>
      <c r="O4368" s="31" t="n">
        <v>836.2629676252128</v>
      </c>
      <c r="P4368" s="32" t="n">
        <v>0.5033880341851725</v>
      </c>
      <c r="Q4368" s="33" t="n">
        <v>0.2</v>
      </c>
      <c r="R4368" s="31" t="n">
        <v>847.8408949903244</v>
      </c>
      <c r="S4368" s="31">
        <f>R4368*IF(A4368=4, 2.0, 3.0)</f>
        <v/>
      </c>
      <c r="T4368" s="29">
        <f>'Dashboard &amp; Optimisation'!$B$18*U4368</f>
        <v/>
      </c>
      <c r="U4368" s="34">
        <f>MIN(1, S4368/M4368)</f>
        <v/>
      </c>
      <c r="V4368" s="34">
        <f>N4368/(N4368+O4368)</f>
        <v/>
      </c>
      <c r="W4368" s="34">
        <f>U4368*V4368</f>
        <v/>
      </c>
      <c r="X4368" s="32">
        <f>T4368/N4368</f>
        <v/>
      </c>
      <c r="Y4368" s="35">
        <f>IF(W4368=MAXIFS(W$2:W$7201, A$2:A$7201, A4368, B$2:B$7201, B4368), "OPTIMAL", "")</f>
        <v/>
      </c>
    </row>
    <row r="4369" ht="20" customHeight="1">
      <c r="A4369" s="36" t="n">
        <v>-18</v>
      </c>
      <c r="B4369" s="36" t="n">
        <v>30</v>
      </c>
      <c r="C4369" s="37" t="n">
        <v>80</v>
      </c>
      <c r="D4369" s="37" t="n">
        <v>3</v>
      </c>
      <c r="E4369" s="6" t="n">
        <v>0</v>
      </c>
      <c r="F4369" s="37" t="n">
        <v>0</v>
      </c>
      <c r="G4369" s="36" t="n">
        <v>200</v>
      </c>
      <c r="H4369" s="6" t="inlineStr">
        <is>
          <t>OFF</t>
        </is>
      </c>
      <c r="I4369" s="38" t="n">
        <v>674.4931640486259</v>
      </c>
      <c r="J4369" s="38" t="n">
        <v>5144.556481985902</v>
      </c>
      <c r="K4369" s="38" t="n">
        <v>3782.407407407407</v>
      </c>
      <c r="L4369" s="38" t="n">
        <v>150</v>
      </c>
      <c r="M4369" s="38">
        <f>I4369+J4369+K4369+L4369</f>
        <v/>
      </c>
      <c r="N4369" s="38">
        <f>M4369*'Dashboard &amp; Optimisation'!$B$18/('Dashboard &amp; Optimisation'!$B$16/3.6)</f>
        <v/>
      </c>
      <c r="O4369" s="38" t="n">
        <v>836.2629676252128</v>
      </c>
      <c r="P4369" s="39" t="n">
        <v>0.9012753919149108</v>
      </c>
      <c r="Q4369" s="40" t="n">
        <v>0.2</v>
      </c>
      <c r="R4369" s="38" t="n">
        <v>473.5433423120356</v>
      </c>
      <c r="S4369" s="38">
        <f>R4369*IF(A4369=4, 2.0, 3.0)</f>
        <v/>
      </c>
      <c r="T4369" s="37">
        <f>'Dashboard &amp; Optimisation'!$B$18*U4369</f>
        <v/>
      </c>
      <c r="U4369" s="26">
        <f>MIN(1, S4369/M4369)</f>
        <v/>
      </c>
      <c r="V4369" s="26">
        <f>N4369/(N4369+O4369)</f>
        <v/>
      </c>
      <c r="W4369" s="26">
        <f>U4369*V4369</f>
        <v/>
      </c>
      <c r="X4369" s="39">
        <f>T4369/N4369</f>
        <v/>
      </c>
      <c r="Y4369" s="41">
        <f>IF(W4369=MAXIFS(W$2:W$7201, A$2:A$7201, A4369, B$2:B$7201, B4369), "OPTIMAL", "")</f>
        <v/>
      </c>
    </row>
    <row r="4370" ht="20" customHeight="1">
      <c r="A4370" s="28" t="n">
        <v>-18</v>
      </c>
      <c r="B4370" s="28" t="n">
        <v>30</v>
      </c>
      <c r="C4370" s="29" t="n">
        <v>80</v>
      </c>
      <c r="D4370" s="29" t="n">
        <v>3</v>
      </c>
      <c r="E4370" s="30" t="n">
        <v>4</v>
      </c>
      <c r="F4370" s="29" t="n">
        <v>1.5</v>
      </c>
      <c r="G4370" s="28" t="n">
        <v>50</v>
      </c>
      <c r="H4370" s="30" t="inlineStr">
        <is>
          <t>ON</t>
        </is>
      </c>
      <c r="I4370" s="31" t="n">
        <v>674.4931640486259</v>
      </c>
      <c r="J4370" s="31" t="n">
        <v>5144.556481985902</v>
      </c>
      <c r="K4370" s="31" t="n">
        <v>3782.407407407407</v>
      </c>
      <c r="L4370" s="31" t="n">
        <v>150</v>
      </c>
      <c r="M4370" s="31">
        <f>I4370+J4370+K4370+L4370</f>
        <v/>
      </c>
      <c r="N4370" s="31">
        <f>M4370*'Dashboard &amp; Optimisation'!$B$18/('Dashboard &amp; Optimisation'!$B$16/3.6)</f>
        <v/>
      </c>
      <c r="O4370" s="31" t="n">
        <v>1193.931949079086</v>
      </c>
      <c r="P4370" s="32" t="n">
        <v>0.08109991244995172</v>
      </c>
      <c r="Q4370" s="33" t="n">
        <v>8.657063527408475</v>
      </c>
      <c r="R4370" s="31" t="n">
        <v>5489.231331075936</v>
      </c>
      <c r="S4370" s="31">
        <f>R4370*IF(A4370=4, 2.0, 3.0)</f>
        <v/>
      </c>
      <c r="T4370" s="29">
        <f>'Dashboard &amp; Optimisation'!$B$18*U4370</f>
        <v/>
      </c>
      <c r="U4370" s="34">
        <f>MIN(1, S4370/M4370)</f>
        <v/>
      </c>
      <c r="V4370" s="34">
        <f>N4370/(N4370+O4370)</f>
        <v/>
      </c>
      <c r="W4370" s="34">
        <f>U4370*V4370</f>
        <v/>
      </c>
      <c r="X4370" s="32">
        <f>T4370/N4370</f>
        <v/>
      </c>
      <c r="Y4370" s="35">
        <f>IF(W4370=MAXIFS(W$2:W$7201, A$2:A$7201, A4370, B$2:B$7201, B4370), "OPTIMAL", "")</f>
        <v/>
      </c>
    </row>
    <row r="4371" ht="20" customHeight="1">
      <c r="A4371" s="36" t="n">
        <v>-18</v>
      </c>
      <c r="B4371" s="36" t="n">
        <v>30</v>
      </c>
      <c r="C4371" s="37" t="n">
        <v>80</v>
      </c>
      <c r="D4371" s="37" t="n">
        <v>3</v>
      </c>
      <c r="E4371" s="6" t="n">
        <v>4</v>
      </c>
      <c r="F4371" s="37" t="n">
        <v>1.5</v>
      </c>
      <c r="G4371" s="36" t="n">
        <v>50</v>
      </c>
      <c r="H4371" s="6" t="inlineStr">
        <is>
          <t>OFF</t>
        </is>
      </c>
      <c r="I4371" s="38" t="n">
        <v>674.4931640486259</v>
      </c>
      <c r="J4371" s="38" t="n">
        <v>5144.556481985902</v>
      </c>
      <c r="K4371" s="38" t="n">
        <v>3782.407407407407</v>
      </c>
      <c r="L4371" s="38" t="n">
        <v>150</v>
      </c>
      <c r="M4371" s="38">
        <f>I4371+J4371+K4371+L4371</f>
        <v/>
      </c>
      <c r="N4371" s="38">
        <f>M4371*'Dashboard &amp; Optimisation'!$B$18/('Dashboard &amp; Optimisation'!$B$16/3.6)</f>
        <v/>
      </c>
      <c r="O4371" s="38" t="n">
        <v>1193.931949079086</v>
      </c>
      <c r="P4371" s="39" t="n">
        <v>0.3548328210247961</v>
      </c>
      <c r="Q4371" s="40" t="n">
        <v>8.657063527408475</v>
      </c>
      <c r="R4371" s="38" t="n">
        <v>1254.608237992396</v>
      </c>
      <c r="S4371" s="38">
        <f>R4371*IF(A4371=4, 2.0, 3.0)</f>
        <v/>
      </c>
      <c r="T4371" s="37">
        <f>'Dashboard &amp; Optimisation'!$B$18*U4371</f>
        <v/>
      </c>
      <c r="U4371" s="26">
        <f>MIN(1, S4371/M4371)</f>
        <v/>
      </c>
      <c r="V4371" s="26">
        <f>N4371/(N4371+O4371)</f>
        <v/>
      </c>
      <c r="W4371" s="26">
        <f>U4371*V4371</f>
        <v/>
      </c>
      <c r="X4371" s="39">
        <f>T4371/N4371</f>
        <v/>
      </c>
      <c r="Y4371" s="41">
        <f>IF(W4371=MAXIFS(W$2:W$7201, A$2:A$7201, A4371, B$2:B$7201, B4371), "OPTIMAL", "")</f>
        <v/>
      </c>
    </row>
    <row r="4372" ht="20" customHeight="1">
      <c r="A4372" s="28" t="n">
        <v>-18</v>
      </c>
      <c r="B4372" s="28" t="n">
        <v>30</v>
      </c>
      <c r="C4372" s="29" t="n">
        <v>80</v>
      </c>
      <c r="D4372" s="29" t="n">
        <v>3</v>
      </c>
      <c r="E4372" s="30" t="n">
        <v>4</v>
      </c>
      <c r="F4372" s="29" t="n">
        <v>1.5</v>
      </c>
      <c r="G4372" s="28" t="n">
        <v>100</v>
      </c>
      <c r="H4372" s="30" t="inlineStr">
        <is>
          <t>ON</t>
        </is>
      </c>
      <c r="I4372" s="31" t="n">
        <v>674.4931640486259</v>
      </c>
      <c r="J4372" s="31" t="n">
        <v>5144.556481985902</v>
      </c>
      <c r="K4372" s="31" t="n">
        <v>3782.407407407407</v>
      </c>
      <c r="L4372" s="31" t="n">
        <v>150</v>
      </c>
      <c r="M4372" s="31">
        <f>I4372+J4372+K4372+L4372</f>
        <v/>
      </c>
      <c r="N4372" s="31">
        <f>M4372*'Dashboard &amp; Optimisation'!$B$18/('Dashboard &amp; Optimisation'!$B$16/3.6)</f>
        <v/>
      </c>
      <c r="O4372" s="31" t="n">
        <v>1193.931949079086</v>
      </c>
      <c r="P4372" s="32" t="n">
        <v>0.08209463084427607</v>
      </c>
      <c r="Q4372" s="33" t="n">
        <v>8.657063527408475</v>
      </c>
      <c r="R4372" s="31" t="n">
        <v>5422.719802617027</v>
      </c>
      <c r="S4372" s="31">
        <f>R4372*IF(A4372=4, 2.0, 3.0)</f>
        <v/>
      </c>
      <c r="T4372" s="29">
        <f>'Dashboard &amp; Optimisation'!$B$18*U4372</f>
        <v/>
      </c>
      <c r="U4372" s="34">
        <f>MIN(1, S4372/M4372)</f>
        <v/>
      </c>
      <c r="V4372" s="34">
        <f>N4372/(N4372+O4372)</f>
        <v/>
      </c>
      <c r="W4372" s="34">
        <f>U4372*V4372</f>
        <v/>
      </c>
      <c r="X4372" s="32">
        <f>T4372/N4372</f>
        <v/>
      </c>
      <c r="Y4372" s="35">
        <f>IF(W4372=MAXIFS(W$2:W$7201, A$2:A$7201, A4372, B$2:B$7201, B4372), "OPTIMAL", "")</f>
        <v/>
      </c>
    </row>
    <row r="4373" ht="20" customHeight="1">
      <c r="A4373" s="36" t="n">
        <v>-18</v>
      </c>
      <c r="B4373" s="36" t="n">
        <v>30</v>
      </c>
      <c r="C4373" s="37" t="n">
        <v>80</v>
      </c>
      <c r="D4373" s="37" t="n">
        <v>3</v>
      </c>
      <c r="E4373" s="6" t="n">
        <v>4</v>
      </c>
      <c r="F4373" s="37" t="n">
        <v>1.5</v>
      </c>
      <c r="G4373" s="36" t="n">
        <v>100</v>
      </c>
      <c r="H4373" s="6" t="inlineStr">
        <is>
          <t>OFF</t>
        </is>
      </c>
      <c r="I4373" s="38" t="n">
        <v>674.4931640486259</v>
      </c>
      <c r="J4373" s="38" t="n">
        <v>5144.556481985902</v>
      </c>
      <c r="K4373" s="38" t="n">
        <v>3782.407407407407</v>
      </c>
      <c r="L4373" s="38" t="n">
        <v>150</v>
      </c>
      <c r="M4373" s="38">
        <f>I4373+J4373+K4373+L4373</f>
        <v/>
      </c>
      <c r="N4373" s="38">
        <f>M4373*'Dashboard &amp; Optimisation'!$B$18/('Dashboard &amp; Optimisation'!$B$16/3.6)</f>
        <v/>
      </c>
      <c r="O4373" s="38" t="n">
        <v>1193.931949079086</v>
      </c>
      <c r="P4373" s="39" t="n">
        <v>0.3558275394191204</v>
      </c>
      <c r="Q4373" s="40" t="n">
        <v>8.657063527408475</v>
      </c>
      <c r="R4373" s="38" t="n">
        <v>1251.100971820589</v>
      </c>
      <c r="S4373" s="38">
        <f>R4373*IF(A4373=4, 2.0, 3.0)</f>
        <v/>
      </c>
      <c r="T4373" s="37">
        <f>'Dashboard &amp; Optimisation'!$B$18*U4373</f>
        <v/>
      </c>
      <c r="U4373" s="26">
        <f>MIN(1, S4373/M4373)</f>
        <v/>
      </c>
      <c r="V4373" s="26">
        <f>N4373/(N4373+O4373)</f>
        <v/>
      </c>
      <c r="W4373" s="26">
        <f>U4373*V4373</f>
        <v/>
      </c>
      <c r="X4373" s="39">
        <f>T4373/N4373</f>
        <v/>
      </c>
      <c r="Y4373" s="41">
        <f>IF(W4373=MAXIFS(W$2:W$7201, A$2:A$7201, A4373, B$2:B$7201, B4373), "OPTIMAL", "")</f>
        <v/>
      </c>
    </row>
    <row r="4374" ht="20" customHeight="1">
      <c r="A4374" s="28" t="n">
        <v>-18</v>
      </c>
      <c r="B4374" s="28" t="n">
        <v>30</v>
      </c>
      <c r="C4374" s="29" t="n">
        <v>80</v>
      </c>
      <c r="D4374" s="29" t="n">
        <v>3</v>
      </c>
      <c r="E4374" s="30" t="n">
        <v>4</v>
      </c>
      <c r="F4374" s="29" t="n">
        <v>1.5</v>
      </c>
      <c r="G4374" s="28" t="n">
        <v>150</v>
      </c>
      <c r="H4374" s="30" t="inlineStr">
        <is>
          <t>ON</t>
        </is>
      </c>
      <c r="I4374" s="31" t="n">
        <v>674.4931640486259</v>
      </c>
      <c r="J4374" s="31" t="n">
        <v>5144.556481985902</v>
      </c>
      <c r="K4374" s="31" t="n">
        <v>3782.407407407407</v>
      </c>
      <c r="L4374" s="31" t="n">
        <v>150</v>
      </c>
      <c r="M4374" s="31">
        <f>I4374+J4374+K4374+L4374</f>
        <v/>
      </c>
      <c r="N4374" s="31">
        <f>M4374*'Dashboard &amp; Optimisation'!$B$18/('Dashboard &amp; Optimisation'!$B$16/3.6)</f>
        <v/>
      </c>
      <c r="O4374" s="31" t="n">
        <v>1193.931949079086</v>
      </c>
      <c r="P4374" s="32" t="n">
        <v>0.08308934923860041</v>
      </c>
      <c r="Q4374" s="33" t="n">
        <v>8.657063527408475</v>
      </c>
      <c r="R4374" s="31" t="n">
        <v>5357.800782497609</v>
      </c>
      <c r="S4374" s="31">
        <f>R4374*IF(A4374=4, 2.0, 3.0)</f>
        <v/>
      </c>
      <c r="T4374" s="29">
        <f>'Dashboard &amp; Optimisation'!$B$18*U4374</f>
        <v/>
      </c>
      <c r="U4374" s="34">
        <f>MIN(1, S4374/M4374)</f>
        <v/>
      </c>
      <c r="V4374" s="34">
        <f>N4374/(N4374+O4374)</f>
        <v/>
      </c>
      <c r="W4374" s="34">
        <f>U4374*V4374</f>
        <v/>
      </c>
      <c r="X4374" s="32">
        <f>T4374/N4374</f>
        <v/>
      </c>
      <c r="Y4374" s="35">
        <f>IF(W4374=MAXIFS(W$2:W$7201, A$2:A$7201, A4374, B$2:B$7201, B4374), "OPTIMAL", "")</f>
        <v/>
      </c>
    </row>
    <row r="4375" ht="20" customHeight="1">
      <c r="A4375" s="36" t="n">
        <v>-18</v>
      </c>
      <c r="B4375" s="36" t="n">
        <v>30</v>
      </c>
      <c r="C4375" s="37" t="n">
        <v>80</v>
      </c>
      <c r="D4375" s="37" t="n">
        <v>3</v>
      </c>
      <c r="E4375" s="6" t="n">
        <v>4</v>
      </c>
      <c r="F4375" s="37" t="n">
        <v>1.5</v>
      </c>
      <c r="G4375" s="36" t="n">
        <v>150</v>
      </c>
      <c r="H4375" s="6" t="inlineStr">
        <is>
          <t>OFF</t>
        </is>
      </c>
      <c r="I4375" s="38" t="n">
        <v>674.4931640486259</v>
      </c>
      <c r="J4375" s="38" t="n">
        <v>5144.556481985902</v>
      </c>
      <c r="K4375" s="38" t="n">
        <v>3782.407407407407</v>
      </c>
      <c r="L4375" s="38" t="n">
        <v>150</v>
      </c>
      <c r="M4375" s="38">
        <f>I4375+J4375+K4375+L4375</f>
        <v/>
      </c>
      <c r="N4375" s="38">
        <f>M4375*'Dashboard &amp; Optimisation'!$B$18/('Dashboard &amp; Optimisation'!$B$16/3.6)</f>
        <v/>
      </c>
      <c r="O4375" s="38" t="n">
        <v>1193.931949079086</v>
      </c>
      <c r="P4375" s="39" t="n">
        <v>0.3568222578134448</v>
      </c>
      <c r="Q4375" s="40" t="n">
        <v>8.657063527408475</v>
      </c>
      <c r="R4375" s="38" t="n">
        <v>1247.613260158617</v>
      </c>
      <c r="S4375" s="38">
        <f>R4375*IF(A4375=4, 2.0, 3.0)</f>
        <v/>
      </c>
      <c r="T4375" s="37">
        <f>'Dashboard &amp; Optimisation'!$B$18*U4375</f>
        <v/>
      </c>
      <c r="U4375" s="26">
        <f>MIN(1, S4375/M4375)</f>
        <v/>
      </c>
      <c r="V4375" s="26">
        <f>N4375/(N4375+O4375)</f>
        <v/>
      </c>
      <c r="W4375" s="26">
        <f>U4375*V4375</f>
        <v/>
      </c>
      <c r="X4375" s="39">
        <f>T4375/N4375</f>
        <v/>
      </c>
      <c r="Y4375" s="41">
        <f>IF(W4375=MAXIFS(W$2:W$7201, A$2:A$7201, A4375, B$2:B$7201, B4375), "OPTIMAL", "")</f>
        <v/>
      </c>
    </row>
    <row r="4376" ht="20" customHeight="1">
      <c r="A4376" s="28" t="n">
        <v>-18</v>
      </c>
      <c r="B4376" s="28" t="n">
        <v>30</v>
      </c>
      <c r="C4376" s="29" t="n">
        <v>80</v>
      </c>
      <c r="D4376" s="29" t="n">
        <v>3</v>
      </c>
      <c r="E4376" s="30" t="n">
        <v>4</v>
      </c>
      <c r="F4376" s="29" t="n">
        <v>1.5</v>
      </c>
      <c r="G4376" s="28" t="n">
        <v>200</v>
      </c>
      <c r="H4376" s="30" t="inlineStr">
        <is>
          <t>ON</t>
        </is>
      </c>
      <c r="I4376" s="31" t="n">
        <v>674.4931640486259</v>
      </c>
      <c r="J4376" s="31" t="n">
        <v>5144.556481985902</v>
      </c>
      <c r="K4376" s="31" t="n">
        <v>3782.407407407407</v>
      </c>
      <c r="L4376" s="31" t="n">
        <v>150</v>
      </c>
      <c r="M4376" s="31">
        <f>I4376+J4376+K4376+L4376</f>
        <v/>
      </c>
      <c r="N4376" s="31">
        <f>M4376*'Dashboard &amp; Optimisation'!$B$18/('Dashboard &amp; Optimisation'!$B$16/3.6)</f>
        <v/>
      </c>
      <c r="O4376" s="31" t="n">
        <v>1193.931949079086</v>
      </c>
      <c r="P4376" s="32" t="n">
        <v>0.08408406763292475</v>
      </c>
      <c r="Q4376" s="33" t="n">
        <v>8.657063527408475</v>
      </c>
      <c r="R4376" s="31" t="n">
        <v>5294.417752376587</v>
      </c>
      <c r="S4376" s="31">
        <f>R4376*IF(A4376=4, 2.0, 3.0)</f>
        <v/>
      </c>
      <c r="T4376" s="29">
        <f>'Dashboard &amp; Optimisation'!$B$18*U4376</f>
        <v/>
      </c>
      <c r="U4376" s="34">
        <f>MIN(1, S4376/M4376)</f>
        <v/>
      </c>
      <c r="V4376" s="34">
        <f>N4376/(N4376+O4376)</f>
        <v/>
      </c>
      <c r="W4376" s="34">
        <f>U4376*V4376</f>
        <v/>
      </c>
      <c r="X4376" s="32">
        <f>T4376/N4376</f>
        <v/>
      </c>
      <c r="Y4376" s="35">
        <f>IF(W4376=MAXIFS(W$2:W$7201, A$2:A$7201, A4376, B$2:B$7201, B4376), "OPTIMAL", "")</f>
        <v/>
      </c>
    </row>
    <row r="4377" ht="20" customHeight="1">
      <c r="A4377" s="36" t="n">
        <v>-18</v>
      </c>
      <c r="B4377" s="36" t="n">
        <v>30</v>
      </c>
      <c r="C4377" s="37" t="n">
        <v>80</v>
      </c>
      <c r="D4377" s="37" t="n">
        <v>3</v>
      </c>
      <c r="E4377" s="6" t="n">
        <v>4</v>
      </c>
      <c r="F4377" s="37" t="n">
        <v>1.5</v>
      </c>
      <c r="G4377" s="36" t="n">
        <v>200</v>
      </c>
      <c r="H4377" s="6" t="inlineStr">
        <is>
          <t>OFF</t>
        </is>
      </c>
      <c r="I4377" s="38" t="n">
        <v>674.4931640486259</v>
      </c>
      <c r="J4377" s="38" t="n">
        <v>5144.556481985902</v>
      </c>
      <c r="K4377" s="38" t="n">
        <v>3782.407407407407</v>
      </c>
      <c r="L4377" s="38" t="n">
        <v>150</v>
      </c>
      <c r="M4377" s="38">
        <f>I4377+J4377+K4377+L4377</f>
        <v/>
      </c>
      <c r="N4377" s="38">
        <f>M4377*'Dashboard &amp; Optimisation'!$B$18/('Dashboard &amp; Optimisation'!$B$16/3.6)</f>
        <v/>
      </c>
      <c r="O4377" s="38" t="n">
        <v>1193.931949079086</v>
      </c>
      <c r="P4377" s="39" t="n">
        <v>0.3578169762077691</v>
      </c>
      <c r="Q4377" s="40" t="n">
        <v>8.657063527408475</v>
      </c>
      <c r="R4377" s="38" t="n">
        <v>1244.144939923967</v>
      </c>
      <c r="S4377" s="38">
        <f>R4377*IF(A4377=4, 2.0, 3.0)</f>
        <v/>
      </c>
      <c r="T4377" s="37">
        <f>'Dashboard &amp; Optimisation'!$B$18*U4377</f>
        <v/>
      </c>
      <c r="U4377" s="26">
        <f>MIN(1, S4377/M4377)</f>
        <v/>
      </c>
      <c r="V4377" s="26">
        <f>N4377/(N4377+O4377)</f>
        <v/>
      </c>
      <c r="W4377" s="26">
        <f>U4377*V4377</f>
        <v/>
      </c>
      <c r="X4377" s="39">
        <f>T4377/N4377</f>
        <v/>
      </c>
      <c r="Y4377" s="41">
        <f>IF(W4377=MAXIFS(W$2:W$7201, A$2:A$7201, A4377, B$2:B$7201, B4377), "OPTIMAL", "")</f>
        <v/>
      </c>
    </row>
    <row r="4378" ht="20" customHeight="1">
      <c r="A4378" s="28" t="n">
        <v>-18</v>
      </c>
      <c r="B4378" s="28" t="n">
        <v>30</v>
      </c>
      <c r="C4378" s="29" t="n">
        <v>80</v>
      </c>
      <c r="D4378" s="29" t="n">
        <v>3</v>
      </c>
      <c r="E4378" s="30" t="n">
        <v>4</v>
      </c>
      <c r="F4378" s="29" t="n">
        <v>2</v>
      </c>
      <c r="G4378" s="28" t="n">
        <v>50</v>
      </c>
      <c r="H4378" s="30" t="inlineStr">
        <is>
          <t>ON</t>
        </is>
      </c>
      <c r="I4378" s="31" t="n">
        <v>674.4931640486259</v>
      </c>
      <c r="J4378" s="31" t="n">
        <v>5144.556481985902</v>
      </c>
      <c r="K4378" s="31" t="n">
        <v>3782.407407407407</v>
      </c>
      <c r="L4378" s="31" t="n">
        <v>150</v>
      </c>
      <c r="M4378" s="31">
        <f>I4378+J4378+K4378+L4378</f>
        <v/>
      </c>
      <c r="N4378" s="31">
        <f>M4378*'Dashboard &amp; Optimisation'!$B$18/('Dashboard &amp; Optimisation'!$B$16/3.6)</f>
        <v/>
      </c>
      <c r="O4378" s="31" t="n">
        <v>1320.101725545586</v>
      </c>
      <c r="P4378" s="32" t="n">
        <v>0.07911574161748412</v>
      </c>
      <c r="Q4378" s="33" t="n">
        <v>11.4760847032113</v>
      </c>
      <c r="R4378" s="31" t="n">
        <v>5708.863452856884</v>
      </c>
      <c r="S4378" s="31">
        <f>R4378*IF(A4378=4, 2.0, 3.0)</f>
        <v/>
      </c>
      <c r="T4378" s="29">
        <f>'Dashboard &amp; Optimisation'!$B$18*U4378</f>
        <v/>
      </c>
      <c r="U4378" s="34">
        <f>MIN(1, S4378/M4378)</f>
        <v/>
      </c>
      <c r="V4378" s="34">
        <f>N4378/(N4378+O4378)</f>
        <v/>
      </c>
      <c r="W4378" s="34">
        <f>U4378*V4378</f>
        <v/>
      </c>
      <c r="X4378" s="32">
        <f>T4378/N4378</f>
        <v/>
      </c>
      <c r="Y4378" s="35">
        <f>IF(W4378=MAXIFS(W$2:W$7201, A$2:A$7201, A4378, B$2:B$7201, B4378), "OPTIMAL", "")</f>
        <v/>
      </c>
    </row>
    <row r="4379" ht="20" customHeight="1">
      <c r="A4379" s="36" t="n">
        <v>-18</v>
      </c>
      <c r="B4379" s="36" t="n">
        <v>30</v>
      </c>
      <c r="C4379" s="37" t="n">
        <v>80</v>
      </c>
      <c r="D4379" s="37" t="n">
        <v>3</v>
      </c>
      <c r="E4379" s="6" t="n">
        <v>4</v>
      </c>
      <c r="F4379" s="37" t="n">
        <v>2</v>
      </c>
      <c r="G4379" s="36" t="n">
        <v>50</v>
      </c>
      <c r="H4379" s="6" t="inlineStr">
        <is>
          <t>OFF</t>
        </is>
      </c>
      <c r="I4379" s="38" t="n">
        <v>674.4931640486259</v>
      </c>
      <c r="J4379" s="38" t="n">
        <v>5144.556481985902</v>
      </c>
      <c r="K4379" s="38" t="n">
        <v>3782.407407407407</v>
      </c>
      <c r="L4379" s="38" t="n">
        <v>150</v>
      </c>
      <c r="M4379" s="38">
        <f>I4379+J4379+K4379+L4379</f>
        <v/>
      </c>
      <c r="N4379" s="38">
        <f>M4379*'Dashboard &amp; Optimisation'!$B$18/('Dashboard &amp; Optimisation'!$B$16/3.6)</f>
        <v/>
      </c>
      <c r="O4379" s="38" t="n">
        <v>1320.101725545586</v>
      </c>
      <c r="P4379" s="39" t="n">
        <v>0.3543529188911055</v>
      </c>
      <c r="Q4379" s="40" t="n">
        <v>11.4760847032113</v>
      </c>
      <c r="R4379" s="38" t="n">
        <v>1274.607719555772</v>
      </c>
      <c r="S4379" s="38">
        <f>R4379*IF(A4379=4, 2.0, 3.0)</f>
        <v/>
      </c>
      <c r="T4379" s="37">
        <f>'Dashboard &amp; Optimisation'!$B$18*U4379</f>
        <v/>
      </c>
      <c r="U4379" s="26">
        <f>MIN(1, S4379/M4379)</f>
        <v/>
      </c>
      <c r="V4379" s="26">
        <f>N4379/(N4379+O4379)</f>
        <v/>
      </c>
      <c r="W4379" s="26">
        <f>U4379*V4379</f>
        <v/>
      </c>
      <c r="X4379" s="39">
        <f>T4379/N4379</f>
        <v/>
      </c>
      <c r="Y4379" s="41">
        <f>IF(W4379=MAXIFS(W$2:W$7201, A$2:A$7201, A4379, B$2:B$7201, B4379), "OPTIMAL", "")</f>
        <v/>
      </c>
    </row>
    <row r="4380" ht="20" customHeight="1">
      <c r="A4380" s="28" t="n">
        <v>-18</v>
      </c>
      <c r="B4380" s="28" t="n">
        <v>30</v>
      </c>
      <c r="C4380" s="29" t="n">
        <v>80</v>
      </c>
      <c r="D4380" s="29" t="n">
        <v>3</v>
      </c>
      <c r="E4380" s="30" t="n">
        <v>4</v>
      </c>
      <c r="F4380" s="29" t="n">
        <v>2</v>
      </c>
      <c r="G4380" s="28" t="n">
        <v>100</v>
      </c>
      <c r="H4380" s="30" t="inlineStr">
        <is>
          <t>ON</t>
        </is>
      </c>
      <c r="I4380" s="31" t="n">
        <v>674.4931640486259</v>
      </c>
      <c r="J4380" s="31" t="n">
        <v>5144.556481985902</v>
      </c>
      <c r="K4380" s="31" t="n">
        <v>3782.407407407407</v>
      </c>
      <c r="L4380" s="31" t="n">
        <v>150</v>
      </c>
      <c r="M4380" s="31">
        <f>I4380+J4380+K4380+L4380</f>
        <v/>
      </c>
      <c r="N4380" s="31">
        <f>M4380*'Dashboard &amp; Optimisation'!$B$18/('Dashboard &amp; Optimisation'!$B$16/3.6)</f>
        <v/>
      </c>
      <c r="O4380" s="31" t="n">
        <v>1320.101725545586</v>
      </c>
      <c r="P4380" s="32" t="n">
        <v>0.08011046001180847</v>
      </c>
      <c r="Q4380" s="33" t="n">
        <v>11.4760847032113</v>
      </c>
      <c r="R4380" s="31" t="n">
        <v>5637.977435145767</v>
      </c>
      <c r="S4380" s="31">
        <f>R4380*IF(A4380=4, 2.0, 3.0)</f>
        <v/>
      </c>
      <c r="T4380" s="29">
        <f>'Dashboard &amp; Optimisation'!$B$18*U4380</f>
        <v/>
      </c>
      <c r="U4380" s="34">
        <f>MIN(1, S4380/M4380)</f>
        <v/>
      </c>
      <c r="V4380" s="34">
        <f>N4380/(N4380+O4380)</f>
        <v/>
      </c>
      <c r="W4380" s="34">
        <f>U4380*V4380</f>
        <v/>
      </c>
      <c r="X4380" s="32">
        <f>T4380/N4380</f>
        <v/>
      </c>
      <c r="Y4380" s="35">
        <f>IF(W4380=MAXIFS(W$2:W$7201, A$2:A$7201, A4380, B$2:B$7201, B4380), "OPTIMAL", "")</f>
        <v/>
      </c>
    </row>
    <row r="4381" ht="20" customHeight="1">
      <c r="A4381" s="36" t="n">
        <v>-18</v>
      </c>
      <c r="B4381" s="36" t="n">
        <v>30</v>
      </c>
      <c r="C4381" s="37" t="n">
        <v>80</v>
      </c>
      <c r="D4381" s="37" t="n">
        <v>3</v>
      </c>
      <c r="E4381" s="6" t="n">
        <v>4</v>
      </c>
      <c r="F4381" s="37" t="n">
        <v>2</v>
      </c>
      <c r="G4381" s="36" t="n">
        <v>100</v>
      </c>
      <c r="H4381" s="6" t="inlineStr">
        <is>
          <t>OFF</t>
        </is>
      </c>
      <c r="I4381" s="38" t="n">
        <v>674.4931640486259</v>
      </c>
      <c r="J4381" s="38" t="n">
        <v>5144.556481985902</v>
      </c>
      <c r="K4381" s="38" t="n">
        <v>3782.407407407407</v>
      </c>
      <c r="L4381" s="38" t="n">
        <v>150</v>
      </c>
      <c r="M4381" s="38">
        <f>I4381+J4381+K4381+L4381</f>
        <v/>
      </c>
      <c r="N4381" s="38">
        <f>M4381*'Dashboard &amp; Optimisation'!$B$18/('Dashboard &amp; Optimisation'!$B$16/3.6)</f>
        <v/>
      </c>
      <c r="O4381" s="38" t="n">
        <v>1320.101725545586</v>
      </c>
      <c r="P4381" s="39" t="n">
        <v>0.3553476372854298</v>
      </c>
      <c r="Q4381" s="40" t="n">
        <v>11.4760847032113</v>
      </c>
      <c r="R4381" s="38" t="n">
        <v>1271.039732573009</v>
      </c>
      <c r="S4381" s="38">
        <f>R4381*IF(A4381=4, 2.0, 3.0)</f>
        <v/>
      </c>
      <c r="T4381" s="37">
        <f>'Dashboard &amp; Optimisation'!$B$18*U4381</f>
        <v/>
      </c>
      <c r="U4381" s="26">
        <f>MIN(1, S4381/M4381)</f>
        <v/>
      </c>
      <c r="V4381" s="26">
        <f>N4381/(N4381+O4381)</f>
        <v/>
      </c>
      <c r="W4381" s="26">
        <f>U4381*V4381</f>
        <v/>
      </c>
      <c r="X4381" s="39">
        <f>T4381/N4381</f>
        <v/>
      </c>
      <c r="Y4381" s="41">
        <f>IF(W4381=MAXIFS(W$2:W$7201, A$2:A$7201, A4381, B$2:B$7201, B4381), "OPTIMAL", "")</f>
        <v/>
      </c>
    </row>
    <row r="4382" ht="20" customHeight="1">
      <c r="A4382" s="28" t="n">
        <v>-18</v>
      </c>
      <c r="B4382" s="28" t="n">
        <v>30</v>
      </c>
      <c r="C4382" s="29" t="n">
        <v>80</v>
      </c>
      <c r="D4382" s="29" t="n">
        <v>3</v>
      </c>
      <c r="E4382" s="30" t="n">
        <v>4</v>
      </c>
      <c r="F4382" s="29" t="n">
        <v>2</v>
      </c>
      <c r="G4382" s="28" t="n">
        <v>150</v>
      </c>
      <c r="H4382" s="30" t="inlineStr">
        <is>
          <t>ON</t>
        </is>
      </c>
      <c r="I4382" s="31" t="n">
        <v>674.4931640486259</v>
      </c>
      <c r="J4382" s="31" t="n">
        <v>5144.556481985902</v>
      </c>
      <c r="K4382" s="31" t="n">
        <v>3782.407407407407</v>
      </c>
      <c r="L4382" s="31" t="n">
        <v>150</v>
      </c>
      <c r="M4382" s="31">
        <f>I4382+J4382+K4382+L4382</f>
        <v/>
      </c>
      <c r="N4382" s="31">
        <f>M4382*'Dashboard &amp; Optimisation'!$B$18/('Dashboard &amp; Optimisation'!$B$16/3.6)</f>
        <v/>
      </c>
      <c r="O4382" s="31" t="n">
        <v>1320.101725545586</v>
      </c>
      <c r="P4382" s="32" t="n">
        <v>0.08110517840613281</v>
      </c>
      <c r="Q4382" s="33" t="n">
        <v>11.4760847032113</v>
      </c>
      <c r="R4382" s="31" t="n">
        <v>5568.830187439312</v>
      </c>
      <c r="S4382" s="31">
        <f>R4382*IF(A4382=4, 2.0, 3.0)</f>
        <v/>
      </c>
      <c r="T4382" s="29">
        <f>'Dashboard &amp; Optimisation'!$B$18*U4382</f>
        <v/>
      </c>
      <c r="U4382" s="34">
        <f>MIN(1, S4382/M4382)</f>
        <v/>
      </c>
      <c r="V4382" s="34">
        <f>N4382/(N4382+O4382)</f>
        <v/>
      </c>
      <c r="W4382" s="34">
        <f>U4382*V4382</f>
        <v/>
      </c>
      <c r="X4382" s="32">
        <f>T4382/N4382</f>
        <v/>
      </c>
      <c r="Y4382" s="35">
        <f>IF(W4382=MAXIFS(W$2:W$7201, A$2:A$7201, A4382, B$2:B$7201, B4382), "OPTIMAL", "")</f>
        <v/>
      </c>
    </row>
    <row r="4383" ht="20" customHeight="1">
      <c r="A4383" s="36" t="n">
        <v>-18</v>
      </c>
      <c r="B4383" s="36" t="n">
        <v>30</v>
      </c>
      <c r="C4383" s="37" t="n">
        <v>80</v>
      </c>
      <c r="D4383" s="37" t="n">
        <v>3</v>
      </c>
      <c r="E4383" s="6" t="n">
        <v>4</v>
      </c>
      <c r="F4383" s="37" t="n">
        <v>2</v>
      </c>
      <c r="G4383" s="36" t="n">
        <v>150</v>
      </c>
      <c r="H4383" s="6" t="inlineStr">
        <is>
          <t>OFF</t>
        </is>
      </c>
      <c r="I4383" s="38" t="n">
        <v>674.4931640486259</v>
      </c>
      <c r="J4383" s="38" t="n">
        <v>5144.556481985902</v>
      </c>
      <c r="K4383" s="38" t="n">
        <v>3782.407407407407</v>
      </c>
      <c r="L4383" s="38" t="n">
        <v>150</v>
      </c>
      <c r="M4383" s="38">
        <f>I4383+J4383+K4383+L4383</f>
        <v/>
      </c>
      <c r="N4383" s="38">
        <f>M4383*'Dashboard &amp; Optimisation'!$B$18/('Dashboard &amp; Optimisation'!$B$16/3.6)</f>
        <v/>
      </c>
      <c r="O4383" s="38" t="n">
        <v>1320.101725545586</v>
      </c>
      <c r="P4383" s="39" t="n">
        <v>0.3563423556797542</v>
      </c>
      <c r="Q4383" s="40" t="n">
        <v>11.4760847032113</v>
      </c>
      <c r="R4383" s="38" t="n">
        <v>1267.491665435451</v>
      </c>
      <c r="S4383" s="38">
        <f>R4383*IF(A4383=4, 2.0, 3.0)</f>
        <v/>
      </c>
      <c r="T4383" s="37">
        <f>'Dashboard &amp; Optimisation'!$B$18*U4383</f>
        <v/>
      </c>
      <c r="U4383" s="26">
        <f>MIN(1, S4383/M4383)</f>
        <v/>
      </c>
      <c r="V4383" s="26">
        <f>N4383/(N4383+O4383)</f>
        <v/>
      </c>
      <c r="W4383" s="26">
        <f>U4383*V4383</f>
        <v/>
      </c>
      <c r="X4383" s="39">
        <f>T4383/N4383</f>
        <v/>
      </c>
      <c r="Y4383" s="41">
        <f>IF(W4383=MAXIFS(W$2:W$7201, A$2:A$7201, A4383, B$2:B$7201, B4383), "OPTIMAL", "")</f>
        <v/>
      </c>
    </row>
    <row r="4384" ht="20" customHeight="1">
      <c r="A4384" s="28" t="n">
        <v>-18</v>
      </c>
      <c r="B4384" s="28" t="n">
        <v>30</v>
      </c>
      <c r="C4384" s="29" t="n">
        <v>80</v>
      </c>
      <c r="D4384" s="29" t="n">
        <v>3</v>
      </c>
      <c r="E4384" s="30" t="n">
        <v>4</v>
      </c>
      <c r="F4384" s="29" t="n">
        <v>2</v>
      </c>
      <c r="G4384" s="28" t="n">
        <v>200</v>
      </c>
      <c r="H4384" s="30" t="inlineStr">
        <is>
          <t>ON</t>
        </is>
      </c>
      <c r="I4384" s="31" t="n">
        <v>674.4931640486259</v>
      </c>
      <c r="J4384" s="31" t="n">
        <v>5144.556481985902</v>
      </c>
      <c r="K4384" s="31" t="n">
        <v>3782.407407407407</v>
      </c>
      <c r="L4384" s="31" t="n">
        <v>150</v>
      </c>
      <c r="M4384" s="31">
        <f>I4384+J4384+K4384+L4384</f>
        <v/>
      </c>
      <c r="N4384" s="31">
        <f>M4384*'Dashboard &amp; Optimisation'!$B$18/('Dashboard &amp; Optimisation'!$B$16/3.6)</f>
        <v/>
      </c>
      <c r="O4384" s="31" t="n">
        <v>1320.101725545586</v>
      </c>
      <c r="P4384" s="32" t="n">
        <v>0.08209989680045715</v>
      </c>
      <c r="Q4384" s="33" t="n">
        <v>11.4760847032113</v>
      </c>
      <c r="R4384" s="31" t="n">
        <v>5501.358509176694</v>
      </c>
      <c r="S4384" s="31">
        <f>R4384*IF(A4384=4, 2.0, 3.0)</f>
        <v/>
      </c>
      <c r="T4384" s="29">
        <f>'Dashboard &amp; Optimisation'!$B$18*U4384</f>
        <v/>
      </c>
      <c r="U4384" s="34">
        <f>MIN(1, S4384/M4384)</f>
        <v/>
      </c>
      <c r="V4384" s="34">
        <f>N4384/(N4384+O4384)</f>
        <v/>
      </c>
      <c r="W4384" s="34">
        <f>U4384*V4384</f>
        <v/>
      </c>
      <c r="X4384" s="32">
        <f>T4384/N4384</f>
        <v/>
      </c>
      <c r="Y4384" s="35">
        <f>IF(W4384=MAXIFS(W$2:W$7201, A$2:A$7201, A4384, B$2:B$7201, B4384), "OPTIMAL", "")</f>
        <v/>
      </c>
    </row>
    <row r="4385" ht="20" customHeight="1">
      <c r="A4385" s="36" t="n">
        <v>-18</v>
      </c>
      <c r="B4385" s="36" t="n">
        <v>30</v>
      </c>
      <c r="C4385" s="37" t="n">
        <v>80</v>
      </c>
      <c r="D4385" s="37" t="n">
        <v>3</v>
      </c>
      <c r="E4385" s="6" t="n">
        <v>4</v>
      </c>
      <c r="F4385" s="37" t="n">
        <v>2</v>
      </c>
      <c r="G4385" s="36" t="n">
        <v>200</v>
      </c>
      <c r="H4385" s="6" t="inlineStr">
        <is>
          <t>OFF</t>
        </is>
      </c>
      <c r="I4385" s="38" t="n">
        <v>674.4931640486259</v>
      </c>
      <c r="J4385" s="38" t="n">
        <v>5144.556481985902</v>
      </c>
      <c r="K4385" s="38" t="n">
        <v>3782.407407407407</v>
      </c>
      <c r="L4385" s="38" t="n">
        <v>150</v>
      </c>
      <c r="M4385" s="38">
        <f>I4385+J4385+K4385+L4385</f>
        <v/>
      </c>
      <c r="N4385" s="38">
        <f>M4385*'Dashboard &amp; Optimisation'!$B$18/('Dashboard &amp; Optimisation'!$B$16/3.6)</f>
        <v/>
      </c>
      <c r="O4385" s="38" t="n">
        <v>1320.101725545586</v>
      </c>
      <c r="P4385" s="39" t="n">
        <v>0.3573370740740786</v>
      </c>
      <c r="Q4385" s="40" t="n">
        <v>11.4760847032113</v>
      </c>
      <c r="R4385" s="38" t="n">
        <v>1263.963351790615</v>
      </c>
      <c r="S4385" s="38">
        <f>R4385*IF(A4385=4, 2.0, 3.0)</f>
        <v/>
      </c>
      <c r="T4385" s="37">
        <f>'Dashboard &amp; Optimisation'!$B$18*U4385</f>
        <v/>
      </c>
      <c r="U4385" s="26">
        <f>MIN(1, S4385/M4385)</f>
        <v/>
      </c>
      <c r="V4385" s="26">
        <f>N4385/(N4385+O4385)</f>
        <v/>
      </c>
      <c r="W4385" s="26">
        <f>U4385*V4385</f>
        <v/>
      </c>
      <c r="X4385" s="39">
        <f>T4385/N4385</f>
        <v/>
      </c>
      <c r="Y4385" s="41">
        <f>IF(W4385=MAXIFS(W$2:W$7201, A$2:A$7201, A4385, B$2:B$7201, B4385), "OPTIMAL", "")</f>
        <v/>
      </c>
    </row>
    <row r="4386" ht="20" customHeight="1">
      <c r="A4386" s="28" t="n">
        <v>-18</v>
      </c>
      <c r="B4386" s="28" t="n">
        <v>30</v>
      </c>
      <c r="C4386" s="29" t="n">
        <v>80</v>
      </c>
      <c r="D4386" s="29" t="n">
        <v>3</v>
      </c>
      <c r="E4386" s="30" t="n">
        <v>8</v>
      </c>
      <c r="F4386" s="29" t="n">
        <v>1.5</v>
      </c>
      <c r="G4386" s="28" t="n">
        <v>50</v>
      </c>
      <c r="H4386" s="30" t="inlineStr">
        <is>
          <t>ON</t>
        </is>
      </c>
      <c r="I4386" s="31" t="n">
        <v>674.4931640486259</v>
      </c>
      <c r="J4386" s="31" t="n">
        <v>5144.556481985902</v>
      </c>
      <c r="K4386" s="31" t="n">
        <v>3782.407407407407</v>
      </c>
      <c r="L4386" s="31" t="n">
        <v>150</v>
      </c>
      <c r="M4386" s="31">
        <f>I4386+J4386+K4386+L4386</f>
        <v/>
      </c>
      <c r="N4386" s="31">
        <f>M4386*'Dashboard &amp; Optimisation'!$B$18/('Dashboard &amp; Optimisation'!$B$16/3.6)</f>
        <v/>
      </c>
      <c r="O4386" s="31" t="n">
        <v>1583.799512049744</v>
      </c>
      <c r="P4386" s="32" t="n">
        <v>0.06035361099270498</v>
      </c>
      <c r="Q4386" s="33" t="n">
        <v>17.11412705481695</v>
      </c>
      <c r="R4386" s="31" t="n">
        <v>7708.143915767933</v>
      </c>
      <c r="S4386" s="31">
        <f>R4386*IF(A4386=4, 2.0, 3.0)</f>
        <v/>
      </c>
      <c r="T4386" s="29">
        <f>'Dashboard &amp; Optimisation'!$B$18*U4386</f>
        <v/>
      </c>
      <c r="U4386" s="34">
        <f>MIN(1, S4386/M4386)</f>
        <v/>
      </c>
      <c r="V4386" s="34">
        <f>N4386/(N4386+O4386)</f>
        <v/>
      </c>
      <c r="W4386" s="34">
        <f>U4386*V4386</f>
        <v/>
      </c>
      <c r="X4386" s="32">
        <f>T4386/N4386</f>
        <v/>
      </c>
      <c r="Y4386" s="35">
        <f>IF(W4386=MAXIFS(W$2:W$7201, A$2:A$7201, A4386, B$2:B$7201, B4386), "OPTIMAL", "")</f>
        <v/>
      </c>
    </row>
    <row r="4387" ht="20" customHeight="1">
      <c r="A4387" s="36" t="n">
        <v>-18</v>
      </c>
      <c r="B4387" s="36" t="n">
        <v>30</v>
      </c>
      <c r="C4387" s="37" t="n">
        <v>80</v>
      </c>
      <c r="D4387" s="37" t="n">
        <v>3</v>
      </c>
      <c r="E4387" s="6" t="n">
        <v>8</v>
      </c>
      <c r="F4387" s="37" t="n">
        <v>1.5</v>
      </c>
      <c r="G4387" s="36" t="n">
        <v>50</v>
      </c>
      <c r="H4387" s="6" t="inlineStr">
        <is>
          <t>OFF</t>
        </is>
      </c>
      <c r="I4387" s="38" t="n">
        <v>674.4931640486259</v>
      </c>
      <c r="J4387" s="38" t="n">
        <v>5144.556481985902</v>
      </c>
      <c r="K4387" s="38" t="n">
        <v>3782.407407407407</v>
      </c>
      <c r="L4387" s="38" t="n">
        <v>150</v>
      </c>
      <c r="M4387" s="38">
        <f>I4387+J4387+K4387+L4387</f>
        <v/>
      </c>
      <c r="N4387" s="38">
        <f>M4387*'Dashboard &amp; Optimisation'!$B$18/('Dashboard &amp; Optimisation'!$B$16/3.6)</f>
        <v/>
      </c>
      <c r="O4387" s="38" t="n">
        <v>1583.799512049744</v>
      </c>
      <c r="P4387" s="39" t="n">
        <v>0.2689847450560973</v>
      </c>
      <c r="Q4387" s="40" t="n">
        <v>17.11412705481695</v>
      </c>
      <c r="R4387" s="38" t="n">
        <v>1729.519342336764</v>
      </c>
      <c r="S4387" s="38">
        <f>R4387*IF(A4387=4, 2.0, 3.0)</f>
        <v/>
      </c>
      <c r="T4387" s="37">
        <f>'Dashboard &amp; Optimisation'!$B$18*U4387</f>
        <v/>
      </c>
      <c r="U4387" s="26">
        <f>MIN(1, S4387/M4387)</f>
        <v/>
      </c>
      <c r="V4387" s="26">
        <f>N4387/(N4387+O4387)</f>
        <v/>
      </c>
      <c r="W4387" s="26">
        <f>U4387*V4387</f>
        <v/>
      </c>
      <c r="X4387" s="39">
        <f>T4387/N4387</f>
        <v/>
      </c>
      <c r="Y4387" s="41">
        <f>IF(W4387=MAXIFS(W$2:W$7201, A$2:A$7201, A4387, B$2:B$7201, B4387), "OPTIMAL", "")</f>
        <v/>
      </c>
    </row>
    <row r="4388" ht="20" customHeight="1">
      <c r="A4388" s="28" t="n">
        <v>-18</v>
      </c>
      <c r="B4388" s="28" t="n">
        <v>30</v>
      </c>
      <c r="C4388" s="29" t="n">
        <v>80</v>
      </c>
      <c r="D4388" s="29" t="n">
        <v>3</v>
      </c>
      <c r="E4388" s="30" t="n">
        <v>8</v>
      </c>
      <c r="F4388" s="29" t="n">
        <v>1.5</v>
      </c>
      <c r="G4388" s="28" t="n">
        <v>100</v>
      </c>
      <c r="H4388" s="30" t="inlineStr">
        <is>
          <t>ON</t>
        </is>
      </c>
      <c r="I4388" s="31" t="n">
        <v>674.4931640486259</v>
      </c>
      <c r="J4388" s="31" t="n">
        <v>5144.556481985902</v>
      </c>
      <c r="K4388" s="31" t="n">
        <v>3782.407407407407</v>
      </c>
      <c r="L4388" s="31" t="n">
        <v>150</v>
      </c>
      <c r="M4388" s="31">
        <f>I4388+J4388+K4388+L4388</f>
        <v/>
      </c>
      <c r="N4388" s="31">
        <f>M4388*'Dashboard &amp; Optimisation'!$B$18/('Dashboard &amp; Optimisation'!$B$16/3.6)</f>
        <v/>
      </c>
      <c r="O4388" s="31" t="n">
        <v>1583.799512049744</v>
      </c>
      <c r="P4388" s="32" t="n">
        <v>0.06134832938702932</v>
      </c>
      <c r="Q4388" s="33" t="n">
        <v>17.11412705481695</v>
      </c>
      <c r="R4388" s="31" t="n">
        <v>7583.161986908192</v>
      </c>
      <c r="S4388" s="31">
        <f>R4388*IF(A4388=4, 2.0, 3.0)</f>
        <v/>
      </c>
      <c r="T4388" s="29">
        <f>'Dashboard &amp; Optimisation'!$B$18*U4388</f>
        <v/>
      </c>
      <c r="U4388" s="34">
        <f>MIN(1, S4388/M4388)</f>
        <v/>
      </c>
      <c r="V4388" s="34">
        <f>N4388/(N4388+O4388)</f>
        <v/>
      </c>
      <c r="W4388" s="34">
        <f>U4388*V4388</f>
        <v/>
      </c>
      <c r="X4388" s="32">
        <f>T4388/N4388</f>
        <v/>
      </c>
      <c r="Y4388" s="35">
        <f>IF(W4388=MAXIFS(W$2:W$7201, A$2:A$7201, A4388, B$2:B$7201, B4388), "OPTIMAL", "")</f>
        <v/>
      </c>
    </row>
    <row r="4389" ht="20" customHeight="1">
      <c r="A4389" s="36" t="n">
        <v>-18</v>
      </c>
      <c r="B4389" s="36" t="n">
        <v>30</v>
      </c>
      <c r="C4389" s="37" t="n">
        <v>80</v>
      </c>
      <c r="D4389" s="37" t="n">
        <v>3</v>
      </c>
      <c r="E4389" s="6" t="n">
        <v>8</v>
      </c>
      <c r="F4389" s="37" t="n">
        <v>1.5</v>
      </c>
      <c r="G4389" s="36" t="n">
        <v>100</v>
      </c>
      <c r="H4389" s="6" t="inlineStr">
        <is>
          <t>OFF</t>
        </is>
      </c>
      <c r="I4389" s="38" t="n">
        <v>674.4931640486259</v>
      </c>
      <c r="J4389" s="38" t="n">
        <v>5144.556481985902</v>
      </c>
      <c r="K4389" s="38" t="n">
        <v>3782.407407407407</v>
      </c>
      <c r="L4389" s="38" t="n">
        <v>150</v>
      </c>
      <c r="M4389" s="38">
        <f>I4389+J4389+K4389+L4389</f>
        <v/>
      </c>
      <c r="N4389" s="38">
        <f>M4389*'Dashboard &amp; Optimisation'!$B$18/('Dashboard &amp; Optimisation'!$B$16/3.6)</f>
        <v/>
      </c>
      <c r="O4389" s="38" t="n">
        <v>1583.799512049744</v>
      </c>
      <c r="P4389" s="39" t="n">
        <v>0.2699794634504217</v>
      </c>
      <c r="Q4389" s="40" t="n">
        <v>17.11412705481695</v>
      </c>
      <c r="R4389" s="38" t="n">
        <v>1723.147062456009</v>
      </c>
      <c r="S4389" s="38">
        <f>R4389*IF(A4389=4, 2.0, 3.0)</f>
        <v/>
      </c>
      <c r="T4389" s="37">
        <f>'Dashboard &amp; Optimisation'!$B$18*U4389</f>
        <v/>
      </c>
      <c r="U4389" s="26">
        <f>MIN(1, S4389/M4389)</f>
        <v/>
      </c>
      <c r="V4389" s="26">
        <f>N4389/(N4389+O4389)</f>
        <v/>
      </c>
      <c r="W4389" s="26">
        <f>U4389*V4389</f>
        <v/>
      </c>
      <c r="X4389" s="39">
        <f>T4389/N4389</f>
        <v/>
      </c>
      <c r="Y4389" s="41">
        <f>IF(W4389=MAXIFS(W$2:W$7201, A$2:A$7201, A4389, B$2:B$7201, B4389), "OPTIMAL", "")</f>
        <v/>
      </c>
    </row>
    <row r="4390" ht="20" customHeight="1">
      <c r="A4390" s="28" t="n">
        <v>-18</v>
      </c>
      <c r="B4390" s="28" t="n">
        <v>30</v>
      </c>
      <c r="C4390" s="29" t="n">
        <v>80</v>
      </c>
      <c r="D4390" s="29" t="n">
        <v>3</v>
      </c>
      <c r="E4390" s="30" t="n">
        <v>8</v>
      </c>
      <c r="F4390" s="29" t="n">
        <v>1.5</v>
      </c>
      <c r="G4390" s="28" t="n">
        <v>150</v>
      </c>
      <c r="H4390" s="30" t="inlineStr">
        <is>
          <t>ON</t>
        </is>
      </c>
      <c r="I4390" s="31" t="n">
        <v>674.4931640486259</v>
      </c>
      <c r="J4390" s="31" t="n">
        <v>5144.556481985902</v>
      </c>
      <c r="K4390" s="31" t="n">
        <v>3782.407407407407</v>
      </c>
      <c r="L4390" s="31" t="n">
        <v>150</v>
      </c>
      <c r="M4390" s="31">
        <f>I4390+J4390+K4390+L4390</f>
        <v/>
      </c>
      <c r="N4390" s="31">
        <f>M4390*'Dashboard &amp; Optimisation'!$B$18/('Dashboard &amp; Optimisation'!$B$16/3.6)</f>
        <v/>
      </c>
      <c r="O4390" s="31" t="n">
        <v>1583.799512049744</v>
      </c>
      <c r="P4390" s="32" t="n">
        <v>0.06234304778135366</v>
      </c>
      <c r="Q4390" s="33" t="n">
        <v>17.11412705481695</v>
      </c>
      <c r="R4390" s="31" t="n">
        <v>7462.168371999061</v>
      </c>
      <c r="S4390" s="31">
        <f>R4390*IF(A4390=4, 2.0, 3.0)</f>
        <v/>
      </c>
      <c r="T4390" s="29">
        <f>'Dashboard &amp; Optimisation'!$B$18*U4390</f>
        <v/>
      </c>
      <c r="U4390" s="34">
        <f>MIN(1, S4390/M4390)</f>
        <v/>
      </c>
      <c r="V4390" s="34">
        <f>N4390/(N4390+O4390)</f>
        <v/>
      </c>
      <c r="W4390" s="34">
        <f>U4390*V4390</f>
        <v/>
      </c>
      <c r="X4390" s="32">
        <f>T4390/N4390</f>
        <v/>
      </c>
      <c r="Y4390" s="35">
        <f>IF(W4390=MAXIFS(W$2:W$7201, A$2:A$7201, A4390, B$2:B$7201, B4390), "OPTIMAL", "")</f>
        <v/>
      </c>
    </row>
    <row r="4391" ht="20" customHeight="1">
      <c r="A4391" s="36" t="n">
        <v>-18</v>
      </c>
      <c r="B4391" s="36" t="n">
        <v>30</v>
      </c>
      <c r="C4391" s="37" t="n">
        <v>80</v>
      </c>
      <c r="D4391" s="37" t="n">
        <v>3</v>
      </c>
      <c r="E4391" s="6" t="n">
        <v>8</v>
      </c>
      <c r="F4391" s="37" t="n">
        <v>1.5</v>
      </c>
      <c r="G4391" s="36" t="n">
        <v>150</v>
      </c>
      <c r="H4391" s="6" t="inlineStr">
        <is>
          <t>OFF</t>
        </is>
      </c>
      <c r="I4391" s="38" t="n">
        <v>674.4931640486259</v>
      </c>
      <c r="J4391" s="38" t="n">
        <v>5144.556481985902</v>
      </c>
      <c r="K4391" s="38" t="n">
        <v>3782.407407407407</v>
      </c>
      <c r="L4391" s="38" t="n">
        <v>150</v>
      </c>
      <c r="M4391" s="38">
        <f>I4391+J4391+K4391+L4391</f>
        <v/>
      </c>
      <c r="N4391" s="38">
        <f>M4391*'Dashboard &amp; Optimisation'!$B$18/('Dashboard &amp; Optimisation'!$B$16/3.6)</f>
        <v/>
      </c>
      <c r="O4391" s="38" t="n">
        <v>1583.799512049744</v>
      </c>
      <c r="P4391" s="39" t="n">
        <v>0.270974181844746</v>
      </c>
      <c r="Q4391" s="40" t="n">
        <v>17.11412705481695</v>
      </c>
      <c r="R4391" s="38" t="n">
        <v>1716.821566545358</v>
      </c>
      <c r="S4391" s="38">
        <f>R4391*IF(A4391=4, 2.0, 3.0)</f>
        <v/>
      </c>
      <c r="T4391" s="37">
        <f>'Dashboard &amp; Optimisation'!$B$18*U4391</f>
        <v/>
      </c>
      <c r="U4391" s="26">
        <f>MIN(1, S4391/M4391)</f>
        <v/>
      </c>
      <c r="V4391" s="26">
        <f>N4391/(N4391+O4391)</f>
        <v/>
      </c>
      <c r="W4391" s="26">
        <f>U4391*V4391</f>
        <v/>
      </c>
      <c r="X4391" s="39">
        <f>T4391/N4391</f>
        <v/>
      </c>
      <c r="Y4391" s="41">
        <f>IF(W4391=MAXIFS(W$2:W$7201, A$2:A$7201, A4391, B$2:B$7201, B4391), "OPTIMAL", "")</f>
        <v/>
      </c>
    </row>
    <row r="4392" ht="20" customHeight="1">
      <c r="A4392" s="28" t="n">
        <v>-18</v>
      </c>
      <c r="B4392" s="28" t="n">
        <v>30</v>
      </c>
      <c r="C4392" s="29" t="n">
        <v>80</v>
      </c>
      <c r="D4392" s="29" t="n">
        <v>3</v>
      </c>
      <c r="E4392" s="30" t="n">
        <v>8</v>
      </c>
      <c r="F4392" s="29" t="n">
        <v>1.5</v>
      </c>
      <c r="G4392" s="28" t="n">
        <v>200</v>
      </c>
      <c r="H4392" s="30" t="inlineStr">
        <is>
          <t>ON</t>
        </is>
      </c>
      <c r="I4392" s="31" t="n">
        <v>674.4931640486259</v>
      </c>
      <c r="J4392" s="31" t="n">
        <v>5144.556481985902</v>
      </c>
      <c r="K4392" s="31" t="n">
        <v>3782.407407407407</v>
      </c>
      <c r="L4392" s="31" t="n">
        <v>150</v>
      </c>
      <c r="M4392" s="31">
        <f>I4392+J4392+K4392+L4392</f>
        <v/>
      </c>
      <c r="N4392" s="31">
        <f>M4392*'Dashboard &amp; Optimisation'!$B$18/('Dashboard &amp; Optimisation'!$B$16/3.6)</f>
        <v/>
      </c>
      <c r="O4392" s="31" t="n">
        <v>1583.799512049744</v>
      </c>
      <c r="P4392" s="32" t="n">
        <v>0.06333776617567802</v>
      </c>
      <c r="Q4392" s="33" t="n">
        <v>17.11412705481695</v>
      </c>
      <c r="R4392" s="31" t="n">
        <v>7344.975161859874</v>
      </c>
      <c r="S4392" s="31">
        <f>R4392*IF(A4392=4, 2.0, 3.0)</f>
        <v/>
      </c>
      <c r="T4392" s="29">
        <f>'Dashboard &amp; Optimisation'!$B$18*U4392</f>
        <v/>
      </c>
      <c r="U4392" s="34">
        <f>MIN(1, S4392/M4392)</f>
        <v/>
      </c>
      <c r="V4392" s="34">
        <f>N4392/(N4392+O4392)</f>
        <v/>
      </c>
      <c r="W4392" s="34">
        <f>U4392*V4392</f>
        <v/>
      </c>
      <c r="X4392" s="32">
        <f>T4392/N4392</f>
        <v/>
      </c>
      <c r="Y4392" s="35">
        <f>IF(W4392=MAXIFS(W$2:W$7201, A$2:A$7201, A4392, B$2:B$7201, B4392), "OPTIMAL", "")</f>
        <v/>
      </c>
    </row>
    <row r="4393" ht="20" customHeight="1">
      <c r="A4393" s="36" t="n">
        <v>-18</v>
      </c>
      <c r="B4393" s="36" t="n">
        <v>30</v>
      </c>
      <c r="C4393" s="37" t="n">
        <v>80</v>
      </c>
      <c r="D4393" s="37" t="n">
        <v>3</v>
      </c>
      <c r="E4393" s="6" t="n">
        <v>8</v>
      </c>
      <c r="F4393" s="37" t="n">
        <v>1.5</v>
      </c>
      <c r="G4393" s="36" t="n">
        <v>200</v>
      </c>
      <c r="H4393" s="6" t="inlineStr">
        <is>
          <t>OFF</t>
        </is>
      </c>
      <c r="I4393" s="38" t="n">
        <v>674.4931640486259</v>
      </c>
      <c r="J4393" s="38" t="n">
        <v>5144.556481985902</v>
      </c>
      <c r="K4393" s="38" t="n">
        <v>3782.407407407407</v>
      </c>
      <c r="L4393" s="38" t="n">
        <v>150</v>
      </c>
      <c r="M4393" s="38">
        <f>I4393+J4393+K4393+L4393</f>
        <v/>
      </c>
      <c r="N4393" s="38">
        <f>M4393*'Dashboard &amp; Optimisation'!$B$18/('Dashboard &amp; Optimisation'!$B$16/3.6)</f>
        <v/>
      </c>
      <c r="O4393" s="38" t="n">
        <v>1583.799512049744</v>
      </c>
      <c r="P4393" s="39" t="n">
        <v>0.2719689002390704</v>
      </c>
      <c r="Q4393" s="40" t="n">
        <v>17.11412705481695</v>
      </c>
      <c r="R4393" s="38" t="n">
        <v>1710.542341271754</v>
      </c>
      <c r="S4393" s="38">
        <f>R4393*IF(A4393=4, 2.0, 3.0)</f>
        <v/>
      </c>
      <c r="T4393" s="37">
        <f>'Dashboard &amp; Optimisation'!$B$18*U4393</f>
        <v/>
      </c>
      <c r="U4393" s="26">
        <f>MIN(1, S4393/M4393)</f>
        <v/>
      </c>
      <c r="V4393" s="26">
        <f>N4393/(N4393+O4393)</f>
        <v/>
      </c>
      <c r="W4393" s="26">
        <f>U4393*V4393</f>
        <v/>
      </c>
      <c r="X4393" s="39">
        <f>T4393/N4393</f>
        <v/>
      </c>
      <c r="Y4393" s="41">
        <f>IF(W4393=MAXIFS(W$2:W$7201, A$2:A$7201, A4393, B$2:B$7201, B4393), "OPTIMAL", "")</f>
        <v/>
      </c>
    </row>
    <row r="4394" ht="20" customHeight="1">
      <c r="A4394" s="28" t="n">
        <v>-18</v>
      </c>
      <c r="B4394" s="28" t="n">
        <v>30</v>
      </c>
      <c r="C4394" s="29" t="n">
        <v>80</v>
      </c>
      <c r="D4394" s="29" t="n">
        <v>3</v>
      </c>
      <c r="E4394" s="30" t="n">
        <v>8</v>
      </c>
      <c r="F4394" s="29" t="n">
        <v>2</v>
      </c>
      <c r="G4394" s="28" t="n">
        <v>50</v>
      </c>
      <c r="H4394" s="30" t="inlineStr">
        <is>
          <t>ON</t>
        </is>
      </c>
      <c r="I4394" s="31" t="n">
        <v>674.4931640486259</v>
      </c>
      <c r="J4394" s="31" t="n">
        <v>5144.556481985902</v>
      </c>
      <c r="K4394" s="31" t="n">
        <v>3782.407407407407</v>
      </c>
      <c r="L4394" s="31" t="n">
        <v>150</v>
      </c>
      <c r="M4394" s="31">
        <f>I4394+J4394+K4394+L4394</f>
        <v/>
      </c>
      <c r="N4394" s="31">
        <f>M4394*'Dashboard &amp; Optimisation'!$B$18/('Dashboard &amp; Optimisation'!$B$16/3.6)</f>
        <v/>
      </c>
      <c r="O4394" s="31" t="n">
        <v>1863.812875902536</v>
      </c>
      <c r="P4394" s="32" t="n">
        <v>0.05952229977541165</v>
      </c>
      <c r="Q4394" s="33" t="n">
        <v>22.7521694064226</v>
      </c>
      <c r="R4394" s="31" t="n">
        <v>8057.589361598622</v>
      </c>
      <c r="S4394" s="31">
        <f>R4394*IF(A4394=4, 2.0, 3.0)</f>
        <v/>
      </c>
      <c r="T4394" s="29">
        <f>'Dashboard &amp; Optimisation'!$B$18*U4394</f>
        <v/>
      </c>
      <c r="U4394" s="34">
        <f>MIN(1, S4394/M4394)</f>
        <v/>
      </c>
      <c r="V4394" s="34">
        <f>N4394/(N4394+O4394)</f>
        <v/>
      </c>
      <c r="W4394" s="34">
        <f>U4394*V4394</f>
        <v/>
      </c>
      <c r="X4394" s="32">
        <f>T4394/N4394</f>
        <v/>
      </c>
      <c r="Y4394" s="35">
        <f>IF(W4394=MAXIFS(W$2:W$7201, A$2:A$7201, A4394, B$2:B$7201, B4394), "OPTIMAL", "")</f>
        <v/>
      </c>
    </row>
    <row r="4395" ht="20" customHeight="1">
      <c r="A4395" s="36" t="n">
        <v>-18</v>
      </c>
      <c r="B4395" s="36" t="n">
        <v>30</v>
      </c>
      <c r="C4395" s="37" t="n">
        <v>80</v>
      </c>
      <c r="D4395" s="37" t="n">
        <v>3</v>
      </c>
      <c r="E4395" s="6" t="n">
        <v>8</v>
      </c>
      <c r="F4395" s="37" t="n">
        <v>2</v>
      </c>
      <c r="G4395" s="36" t="n">
        <v>50</v>
      </c>
      <c r="H4395" s="6" t="inlineStr">
        <is>
          <t>OFF</t>
        </is>
      </c>
      <c r="I4395" s="38" t="n">
        <v>674.4931640486259</v>
      </c>
      <c r="J4395" s="38" t="n">
        <v>5144.556481985902</v>
      </c>
      <c r="K4395" s="38" t="n">
        <v>3782.407407407407</v>
      </c>
      <c r="L4395" s="38" t="n">
        <v>150</v>
      </c>
      <c r="M4395" s="38">
        <f>I4395+J4395+K4395+L4395</f>
        <v/>
      </c>
      <c r="N4395" s="38">
        <f>M4395*'Dashboard &amp; Optimisation'!$B$18/('Dashboard &amp; Optimisation'!$B$16/3.6)</f>
        <v/>
      </c>
      <c r="O4395" s="38" t="n">
        <v>1863.812875902536</v>
      </c>
      <c r="P4395" s="39" t="n">
        <v>0.269906724985179</v>
      </c>
      <c r="Q4395" s="40" t="n">
        <v>22.7521694064226</v>
      </c>
      <c r="R4395" s="38" t="n">
        <v>1776.933307143706</v>
      </c>
      <c r="S4395" s="38">
        <f>R4395*IF(A4395=4, 2.0, 3.0)</f>
        <v/>
      </c>
      <c r="T4395" s="37">
        <f>'Dashboard &amp; Optimisation'!$B$18*U4395</f>
        <v/>
      </c>
      <c r="U4395" s="26">
        <f>MIN(1, S4395/M4395)</f>
        <v/>
      </c>
      <c r="V4395" s="26">
        <f>N4395/(N4395+O4395)</f>
        <v/>
      </c>
      <c r="W4395" s="26">
        <f>U4395*V4395</f>
        <v/>
      </c>
      <c r="X4395" s="39">
        <f>T4395/N4395</f>
        <v/>
      </c>
      <c r="Y4395" s="41">
        <f>IF(W4395=MAXIFS(W$2:W$7201, A$2:A$7201, A4395, B$2:B$7201, B4395), "OPTIMAL", "")</f>
        <v/>
      </c>
    </row>
    <row r="4396" ht="20" customHeight="1">
      <c r="A4396" s="28" t="n">
        <v>-18</v>
      </c>
      <c r="B4396" s="28" t="n">
        <v>30</v>
      </c>
      <c r="C4396" s="29" t="n">
        <v>80</v>
      </c>
      <c r="D4396" s="29" t="n">
        <v>3</v>
      </c>
      <c r="E4396" s="30" t="n">
        <v>8</v>
      </c>
      <c r="F4396" s="29" t="n">
        <v>2</v>
      </c>
      <c r="G4396" s="28" t="n">
        <v>100</v>
      </c>
      <c r="H4396" s="30" t="inlineStr">
        <is>
          <t>ON</t>
        </is>
      </c>
      <c r="I4396" s="31" t="n">
        <v>674.4931640486259</v>
      </c>
      <c r="J4396" s="31" t="n">
        <v>5144.556481985902</v>
      </c>
      <c r="K4396" s="31" t="n">
        <v>3782.407407407407</v>
      </c>
      <c r="L4396" s="31" t="n">
        <v>150</v>
      </c>
      <c r="M4396" s="31">
        <f>I4396+J4396+K4396+L4396</f>
        <v/>
      </c>
      <c r="N4396" s="31">
        <f>M4396*'Dashboard &amp; Optimisation'!$B$18/('Dashboard &amp; Optimisation'!$B$16/3.6)</f>
        <v/>
      </c>
      <c r="O4396" s="31" t="n">
        <v>1863.812875902536</v>
      </c>
      <c r="P4396" s="32" t="n">
        <v>0.060517018169736</v>
      </c>
      <c r="Q4396" s="33" t="n">
        <v>22.7521694064226</v>
      </c>
      <c r="R4396" s="31" t="n">
        <v>7925.14674307082</v>
      </c>
      <c r="S4396" s="31">
        <f>R4396*IF(A4396=4, 2.0, 3.0)</f>
        <v/>
      </c>
      <c r="T4396" s="29">
        <f>'Dashboard &amp; Optimisation'!$B$18*U4396</f>
        <v/>
      </c>
      <c r="U4396" s="34">
        <f>MIN(1, S4396/M4396)</f>
        <v/>
      </c>
      <c r="V4396" s="34">
        <f>N4396/(N4396+O4396)</f>
        <v/>
      </c>
      <c r="W4396" s="34">
        <f>U4396*V4396</f>
        <v/>
      </c>
      <c r="X4396" s="32">
        <f>T4396/N4396</f>
        <v/>
      </c>
      <c r="Y4396" s="35">
        <f>IF(W4396=MAXIFS(W$2:W$7201, A$2:A$7201, A4396, B$2:B$7201, B4396), "OPTIMAL", "")</f>
        <v/>
      </c>
    </row>
    <row r="4397" ht="20" customHeight="1">
      <c r="A4397" s="36" t="n">
        <v>-18</v>
      </c>
      <c r="B4397" s="36" t="n">
        <v>30</v>
      </c>
      <c r="C4397" s="37" t="n">
        <v>80</v>
      </c>
      <c r="D4397" s="37" t="n">
        <v>3</v>
      </c>
      <c r="E4397" s="6" t="n">
        <v>8</v>
      </c>
      <c r="F4397" s="37" t="n">
        <v>2</v>
      </c>
      <c r="G4397" s="36" t="n">
        <v>100</v>
      </c>
      <c r="H4397" s="6" t="inlineStr">
        <is>
          <t>OFF</t>
        </is>
      </c>
      <c r="I4397" s="38" t="n">
        <v>674.4931640486259</v>
      </c>
      <c r="J4397" s="38" t="n">
        <v>5144.556481985902</v>
      </c>
      <c r="K4397" s="38" t="n">
        <v>3782.407407407407</v>
      </c>
      <c r="L4397" s="38" t="n">
        <v>150</v>
      </c>
      <c r="M4397" s="38">
        <f>I4397+J4397+K4397+L4397</f>
        <v/>
      </c>
      <c r="N4397" s="38">
        <f>M4397*'Dashboard &amp; Optimisation'!$B$18/('Dashboard &amp; Optimisation'!$B$16/3.6)</f>
        <v/>
      </c>
      <c r="O4397" s="38" t="n">
        <v>1863.812875902536</v>
      </c>
      <c r="P4397" s="39" t="n">
        <v>0.2709014433795033</v>
      </c>
      <c r="Q4397" s="40" t="n">
        <v>22.7521694064226</v>
      </c>
      <c r="R4397" s="38" t="n">
        <v>1770.408616008609</v>
      </c>
      <c r="S4397" s="38">
        <f>R4397*IF(A4397=4, 2.0, 3.0)</f>
        <v/>
      </c>
      <c r="T4397" s="37">
        <f>'Dashboard &amp; Optimisation'!$B$18*U4397</f>
        <v/>
      </c>
      <c r="U4397" s="26">
        <f>MIN(1, S4397/M4397)</f>
        <v/>
      </c>
      <c r="V4397" s="26">
        <f>N4397/(N4397+O4397)</f>
        <v/>
      </c>
      <c r="W4397" s="26">
        <f>U4397*V4397</f>
        <v/>
      </c>
      <c r="X4397" s="39">
        <f>T4397/N4397</f>
        <v/>
      </c>
      <c r="Y4397" s="41">
        <f>IF(W4397=MAXIFS(W$2:W$7201, A$2:A$7201, A4397, B$2:B$7201, B4397), "OPTIMAL", "")</f>
        <v/>
      </c>
    </row>
    <row r="4398" ht="20" customHeight="1">
      <c r="A4398" s="28" t="n">
        <v>-18</v>
      </c>
      <c r="B4398" s="28" t="n">
        <v>30</v>
      </c>
      <c r="C4398" s="29" t="n">
        <v>80</v>
      </c>
      <c r="D4398" s="29" t="n">
        <v>3</v>
      </c>
      <c r="E4398" s="30" t="n">
        <v>8</v>
      </c>
      <c r="F4398" s="29" t="n">
        <v>2</v>
      </c>
      <c r="G4398" s="28" t="n">
        <v>150</v>
      </c>
      <c r="H4398" s="30" t="inlineStr">
        <is>
          <t>ON</t>
        </is>
      </c>
      <c r="I4398" s="31" t="n">
        <v>674.4931640486259</v>
      </c>
      <c r="J4398" s="31" t="n">
        <v>5144.556481985902</v>
      </c>
      <c r="K4398" s="31" t="n">
        <v>3782.407407407407</v>
      </c>
      <c r="L4398" s="31" t="n">
        <v>150</v>
      </c>
      <c r="M4398" s="31">
        <f>I4398+J4398+K4398+L4398</f>
        <v/>
      </c>
      <c r="N4398" s="31">
        <f>M4398*'Dashboard &amp; Optimisation'!$B$18/('Dashboard &amp; Optimisation'!$B$16/3.6)</f>
        <v/>
      </c>
      <c r="O4398" s="31" t="n">
        <v>1863.812875902536</v>
      </c>
      <c r="P4398" s="32" t="n">
        <v>0.06151173656406034</v>
      </c>
      <c r="Q4398" s="33" t="n">
        <v>22.7521694064226</v>
      </c>
      <c r="R4398" s="31" t="n">
        <v>7796.987635827241</v>
      </c>
      <c r="S4398" s="31">
        <f>R4398*IF(A4398=4, 2.0, 3.0)</f>
        <v/>
      </c>
      <c r="T4398" s="29">
        <f>'Dashboard &amp; Optimisation'!$B$18*U4398</f>
        <v/>
      </c>
      <c r="U4398" s="34">
        <f>MIN(1, S4398/M4398)</f>
        <v/>
      </c>
      <c r="V4398" s="34">
        <f>N4398/(N4398+O4398)</f>
        <v/>
      </c>
      <c r="W4398" s="34">
        <f>U4398*V4398</f>
        <v/>
      </c>
      <c r="X4398" s="32">
        <f>T4398/N4398</f>
        <v/>
      </c>
      <c r="Y4398" s="35">
        <f>IF(W4398=MAXIFS(W$2:W$7201, A$2:A$7201, A4398, B$2:B$7201, B4398), "OPTIMAL", "")</f>
        <v/>
      </c>
    </row>
    <row r="4399" ht="20" customHeight="1">
      <c r="A4399" s="36" t="n">
        <v>-18</v>
      </c>
      <c r="B4399" s="36" t="n">
        <v>30</v>
      </c>
      <c r="C4399" s="37" t="n">
        <v>80</v>
      </c>
      <c r="D4399" s="37" t="n">
        <v>3</v>
      </c>
      <c r="E4399" s="6" t="n">
        <v>8</v>
      </c>
      <c r="F4399" s="37" t="n">
        <v>2</v>
      </c>
      <c r="G4399" s="36" t="n">
        <v>150</v>
      </c>
      <c r="H4399" s="6" t="inlineStr">
        <is>
          <t>OFF</t>
        </is>
      </c>
      <c r="I4399" s="38" t="n">
        <v>674.4931640486259</v>
      </c>
      <c r="J4399" s="38" t="n">
        <v>5144.556481985902</v>
      </c>
      <c r="K4399" s="38" t="n">
        <v>3782.407407407407</v>
      </c>
      <c r="L4399" s="38" t="n">
        <v>150</v>
      </c>
      <c r="M4399" s="38">
        <f>I4399+J4399+K4399+L4399</f>
        <v/>
      </c>
      <c r="N4399" s="38">
        <f>M4399*'Dashboard &amp; Optimisation'!$B$18/('Dashboard &amp; Optimisation'!$B$16/3.6)</f>
        <v/>
      </c>
      <c r="O4399" s="38" t="n">
        <v>1863.812875902536</v>
      </c>
      <c r="P4399" s="39" t="n">
        <v>0.2718961617738277</v>
      </c>
      <c r="Q4399" s="40" t="n">
        <v>22.7521694064226</v>
      </c>
      <c r="R4399" s="38" t="n">
        <v>1763.931665380379</v>
      </c>
      <c r="S4399" s="38">
        <f>R4399*IF(A4399=4, 2.0, 3.0)</f>
        <v/>
      </c>
      <c r="T4399" s="37">
        <f>'Dashboard &amp; Optimisation'!$B$18*U4399</f>
        <v/>
      </c>
      <c r="U4399" s="26">
        <f>MIN(1, S4399/M4399)</f>
        <v/>
      </c>
      <c r="V4399" s="26">
        <f>N4399/(N4399+O4399)</f>
        <v/>
      </c>
      <c r="W4399" s="26">
        <f>U4399*V4399</f>
        <v/>
      </c>
      <c r="X4399" s="39">
        <f>T4399/N4399</f>
        <v/>
      </c>
      <c r="Y4399" s="41">
        <f>IF(W4399=MAXIFS(W$2:W$7201, A$2:A$7201, A4399, B$2:B$7201, B4399), "OPTIMAL", "")</f>
        <v/>
      </c>
    </row>
    <row r="4400" ht="20" customHeight="1">
      <c r="A4400" s="28" t="n">
        <v>-18</v>
      </c>
      <c r="B4400" s="28" t="n">
        <v>30</v>
      </c>
      <c r="C4400" s="29" t="n">
        <v>80</v>
      </c>
      <c r="D4400" s="29" t="n">
        <v>3</v>
      </c>
      <c r="E4400" s="30" t="n">
        <v>8</v>
      </c>
      <c r="F4400" s="29" t="n">
        <v>2</v>
      </c>
      <c r="G4400" s="28" t="n">
        <v>200</v>
      </c>
      <c r="H4400" s="30" t="inlineStr">
        <is>
          <t>ON</t>
        </is>
      </c>
      <c r="I4400" s="31" t="n">
        <v>674.4931640486259</v>
      </c>
      <c r="J4400" s="31" t="n">
        <v>5144.556481985902</v>
      </c>
      <c r="K4400" s="31" t="n">
        <v>3782.407407407407</v>
      </c>
      <c r="L4400" s="31" t="n">
        <v>150</v>
      </c>
      <c r="M4400" s="31">
        <f>I4400+J4400+K4400+L4400</f>
        <v/>
      </c>
      <c r="N4400" s="31">
        <f>M4400*'Dashboard &amp; Optimisation'!$B$18/('Dashboard &amp; Optimisation'!$B$16/3.6)</f>
        <v/>
      </c>
      <c r="O4400" s="31" t="n">
        <v>1863.812875902536</v>
      </c>
      <c r="P4400" s="32" t="n">
        <v>0.06250645495838469</v>
      </c>
      <c r="Q4400" s="33" t="n">
        <v>22.7521694064226</v>
      </c>
      <c r="R4400" s="31" t="n">
        <v>7672.907538390256</v>
      </c>
      <c r="S4400" s="31">
        <f>R4400*IF(A4400=4, 2.0, 3.0)</f>
        <v/>
      </c>
      <c r="T4400" s="29">
        <f>'Dashboard &amp; Optimisation'!$B$18*U4400</f>
        <v/>
      </c>
      <c r="U4400" s="34">
        <f>MIN(1, S4400/M4400)</f>
        <v/>
      </c>
      <c r="V4400" s="34">
        <f>N4400/(N4400+O4400)</f>
        <v/>
      </c>
      <c r="W4400" s="34">
        <f>U4400*V4400</f>
        <v/>
      </c>
      <c r="X4400" s="32">
        <f>T4400/N4400</f>
        <v/>
      </c>
      <c r="Y4400" s="35">
        <f>IF(W4400=MAXIFS(W$2:W$7201, A$2:A$7201, A4400, B$2:B$7201, B4400), "OPTIMAL", "")</f>
        <v/>
      </c>
    </row>
    <row r="4401" ht="20" customHeight="1">
      <c r="A4401" s="36" t="n">
        <v>-18</v>
      </c>
      <c r="B4401" s="36" t="n">
        <v>30</v>
      </c>
      <c r="C4401" s="37" t="n">
        <v>80</v>
      </c>
      <c r="D4401" s="37" t="n">
        <v>3</v>
      </c>
      <c r="E4401" s="6" t="n">
        <v>8</v>
      </c>
      <c r="F4401" s="37" t="n">
        <v>2</v>
      </c>
      <c r="G4401" s="36" t="n">
        <v>200</v>
      </c>
      <c r="H4401" s="6" t="inlineStr">
        <is>
          <t>OFF</t>
        </is>
      </c>
      <c r="I4401" s="38" t="n">
        <v>674.4931640486259</v>
      </c>
      <c r="J4401" s="38" t="n">
        <v>5144.556481985902</v>
      </c>
      <c r="K4401" s="38" t="n">
        <v>3782.407407407407</v>
      </c>
      <c r="L4401" s="38" t="n">
        <v>150</v>
      </c>
      <c r="M4401" s="38">
        <f>I4401+J4401+K4401+L4401</f>
        <v/>
      </c>
      <c r="N4401" s="38">
        <f>M4401*'Dashboard &amp; Optimisation'!$B$18/('Dashboard &amp; Optimisation'!$B$16/3.6)</f>
        <v/>
      </c>
      <c r="O4401" s="38" t="n">
        <v>1863.812875902536</v>
      </c>
      <c r="P4401" s="39" t="n">
        <v>0.2728908801681521</v>
      </c>
      <c r="Q4401" s="40" t="n">
        <v>22.7521694064226</v>
      </c>
      <c r="R4401" s="38" t="n">
        <v>1757.501933200235</v>
      </c>
      <c r="S4401" s="38">
        <f>R4401*IF(A4401=4, 2.0, 3.0)</f>
        <v/>
      </c>
      <c r="T4401" s="37">
        <f>'Dashboard &amp; Optimisation'!$B$18*U4401</f>
        <v/>
      </c>
      <c r="U4401" s="26">
        <f>MIN(1, S4401/M4401)</f>
        <v/>
      </c>
      <c r="V4401" s="26">
        <f>N4401/(N4401+O4401)</f>
        <v/>
      </c>
      <c r="W4401" s="26">
        <f>U4401*V4401</f>
        <v/>
      </c>
      <c r="X4401" s="39">
        <f>T4401/N4401</f>
        <v/>
      </c>
      <c r="Y4401" s="41">
        <f>IF(W4401=MAXIFS(W$2:W$7201, A$2:A$7201, A4401, B$2:B$7201, B4401), "OPTIMAL", "")</f>
        <v/>
      </c>
    </row>
    <row r="4402" ht="20" customHeight="1">
      <c r="A4402" s="28" t="n">
        <v>-18</v>
      </c>
      <c r="B4402" s="28" t="n">
        <v>30</v>
      </c>
      <c r="C4402" s="29" t="n">
        <v>85</v>
      </c>
      <c r="D4402" s="29" t="n">
        <v>2</v>
      </c>
      <c r="E4402" s="30" t="n">
        <v>0</v>
      </c>
      <c r="F4402" s="29" t="n">
        <v>0</v>
      </c>
      <c r="G4402" s="28" t="n">
        <v>50</v>
      </c>
      <c r="H4402" s="30" t="inlineStr">
        <is>
          <t>ON</t>
        </is>
      </c>
      <c r="I4402" s="31" t="n">
        <v>674.4931640486259</v>
      </c>
      <c r="J4402" s="31" t="n">
        <v>5144.556481985902</v>
      </c>
      <c r="K4402" s="31" t="n">
        <v>3782.407407407407</v>
      </c>
      <c r="L4402" s="31" t="n">
        <v>150</v>
      </c>
      <c r="M4402" s="31">
        <f>I4402+J4402+K4402+L4402</f>
        <v/>
      </c>
      <c r="N4402" s="31">
        <f>M4402*'Dashboard &amp; Optimisation'!$B$18/('Dashboard &amp; Optimisation'!$B$16/3.6)</f>
        <v/>
      </c>
      <c r="O4402" s="31" t="n">
        <v>501.5709500642329</v>
      </c>
      <c r="P4402" s="32" t="n">
        <v>0.49435395158502</v>
      </c>
      <c r="Q4402" s="33" t="n">
        <v>0.2</v>
      </c>
      <c r="R4402" s="31" t="n">
        <v>720.5641321074258</v>
      </c>
      <c r="S4402" s="31">
        <f>R4402*IF(A4402=4, 2.0, 3.0)</f>
        <v/>
      </c>
      <c r="T4402" s="29">
        <f>'Dashboard &amp; Optimisation'!$B$18*U4402</f>
        <v/>
      </c>
      <c r="U4402" s="34">
        <f>MIN(1, S4402/M4402)</f>
        <v/>
      </c>
      <c r="V4402" s="34">
        <f>N4402/(N4402+O4402)</f>
        <v/>
      </c>
      <c r="W4402" s="34">
        <f>U4402*V4402</f>
        <v/>
      </c>
      <c r="X4402" s="32">
        <f>T4402/N4402</f>
        <v/>
      </c>
      <c r="Y4402" s="35">
        <f>IF(W4402=MAXIFS(W$2:W$7201, A$2:A$7201, A4402, B$2:B$7201, B4402), "OPTIMAL", "")</f>
        <v/>
      </c>
    </row>
    <row r="4403" ht="20" customHeight="1">
      <c r="A4403" s="36" t="n">
        <v>-18</v>
      </c>
      <c r="B4403" s="36" t="n">
        <v>30</v>
      </c>
      <c r="C4403" s="37" t="n">
        <v>85</v>
      </c>
      <c r="D4403" s="37" t="n">
        <v>2</v>
      </c>
      <c r="E4403" s="6" t="n">
        <v>0</v>
      </c>
      <c r="F4403" s="37" t="n">
        <v>0</v>
      </c>
      <c r="G4403" s="36" t="n">
        <v>50</v>
      </c>
      <c r="H4403" s="6" t="inlineStr">
        <is>
          <t>OFF</t>
        </is>
      </c>
      <c r="I4403" s="38" t="n">
        <v>674.4931640486259</v>
      </c>
      <c r="J4403" s="38" t="n">
        <v>5144.556481985902</v>
      </c>
      <c r="K4403" s="38" t="n">
        <v>3782.407407407407</v>
      </c>
      <c r="L4403" s="38" t="n">
        <v>150</v>
      </c>
      <c r="M4403" s="38">
        <f>I4403+J4403+K4403+L4403</f>
        <v/>
      </c>
      <c r="N4403" s="38">
        <f>M4403*'Dashboard &amp; Optimisation'!$B$18/('Dashboard &amp; Optimisation'!$B$16/3.6)</f>
        <v/>
      </c>
      <c r="O4403" s="38" t="n">
        <v>501.5709500642329</v>
      </c>
      <c r="P4403" s="39" t="n">
        <v>0.8688361706247737</v>
      </c>
      <c r="Q4403" s="40" t="n">
        <v>0.2</v>
      </c>
      <c r="R4403" s="38" t="n">
        <v>409.9895217548156</v>
      </c>
      <c r="S4403" s="38">
        <f>R4403*IF(A4403=4, 2.0, 3.0)</f>
        <v/>
      </c>
      <c r="T4403" s="37">
        <f>'Dashboard &amp; Optimisation'!$B$18*U4403</f>
        <v/>
      </c>
      <c r="U4403" s="26">
        <f>MIN(1, S4403/M4403)</f>
        <v/>
      </c>
      <c r="V4403" s="26">
        <f>N4403/(N4403+O4403)</f>
        <v/>
      </c>
      <c r="W4403" s="26">
        <f>U4403*V4403</f>
        <v/>
      </c>
      <c r="X4403" s="39">
        <f>T4403/N4403</f>
        <v/>
      </c>
      <c r="Y4403" s="41">
        <f>IF(W4403=MAXIFS(W$2:W$7201, A$2:A$7201, A4403, B$2:B$7201, B4403), "OPTIMAL", "")</f>
        <v/>
      </c>
    </row>
    <row r="4404" ht="20" customHeight="1">
      <c r="A4404" s="28" t="n">
        <v>-18</v>
      </c>
      <c r="B4404" s="28" t="n">
        <v>30</v>
      </c>
      <c r="C4404" s="29" t="n">
        <v>85</v>
      </c>
      <c r="D4404" s="29" t="n">
        <v>2</v>
      </c>
      <c r="E4404" s="30" t="n">
        <v>0</v>
      </c>
      <c r="F4404" s="29" t="n">
        <v>0</v>
      </c>
      <c r="G4404" s="28" t="n">
        <v>100</v>
      </c>
      <c r="H4404" s="30" t="inlineStr">
        <is>
          <t>ON</t>
        </is>
      </c>
      <c r="I4404" s="31" t="n">
        <v>674.4931640486259</v>
      </c>
      <c r="J4404" s="31" t="n">
        <v>5144.556481985902</v>
      </c>
      <c r="K4404" s="31" t="n">
        <v>3782.407407407407</v>
      </c>
      <c r="L4404" s="31" t="n">
        <v>150</v>
      </c>
      <c r="M4404" s="31">
        <f>I4404+J4404+K4404+L4404</f>
        <v/>
      </c>
      <c r="N4404" s="31">
        <f>M4404*'Dashboard &amp; Optimisation'!$B$18/('Dashboard &amp; Optimisation'!$B$16/3.6)</f>
        <v/>
      </c>
      <c r="O4404" s="31" t="n">
        <v>501.5709500642329</v>
      </c>
      <c r="P4404" s="32" t="n">
        <v>0.4952901571326194</v>
      </c>
      <c r="Q4404" s="33" t="n">
        <v>0.2</v>
      </c>
      <c r="R4404" s="31" t="n">
        <v>719.2021100115587</v>
      </c>
      <c r="S4404" s="31">
        <f>R4404*IF(A4404=4, 2.0, 3.0)</f>
        <v/>
      </c>
      <c r="T4404" s="29">
        <f>'Dashboard &amp; Optimisation'!$B$18*U4404</f>
        <v/>
      </c>
      <c r="U4404" s="34">
        <f>MIN(1, S4404/M4404)</f>
        <v/>
      </c>
      <c r="V4404" s="34">
        <f>N4404/(N4404+O4404)</f>
        <v/>
      </c>
      <c r="W4404" s="34">
        <f>U4404*V4404</f>
        <v/>
      </c>
      <c r="X4404" s="32">
        <f>T4404/N4404</f>
        <v/>
      </c>
      <c r="Y4404" s="35">
        <f>IF(W4404=MAXIFS(W$2:W$7201, A$2:A$7201, A4404, B$2:B$7201, B4404), "OPTIMAL", "")</f>
        <v/>
      </c>
    </row>
    <row r="4405" ht="20" customHeight="1">
      <c r="A4405" s="36" t="n">
        <v>-18</v>
      </c>
      <c r="B4405" s="36" t="n">
        <v>30</v>
      </c>
      <c r="C4405" s="37" t="n">
        <v>85</v>
      </c>
      <c r="D4405" s="37" t="n">
        <v>2</v>
      </c>
      <c r="E4405" s="6" t="n">
        <v>0</v>
      </c>
      <c r="F4405" s="37" t="n">
        <v>0</v>
      </c>
      <c r="G4405" s="36" t="n">
        <v>100</v>
      </c>
      <c r="H4405" s="6" t="inlineStr">
        <is>
          <t>OFF</t>
        </is>
      </c>
      <c r="I4405" s="38" t="n">
        <v>674.4931640486259</v>
      </c>
      <c r="J4405" s="38" t="n">
        <v>5144.556481985902</v>
      </c>
      <c r="K4405" s="38" t="n">
        <v>3782.407407407407</v>
      </c>
      <c r="L4405" s="38" t="n">
        <v>150</v>
      </c>
      <c r="M4405" s="38">
        <f>I4405+J4405+K4405+L4405</f>
        <v/>
      </c>
      <c r="N4405" s="38">
        <f>M4405*'Dashboard &amp; Optimisation'!$B$18/('Dashboard &amp; Optimisation'!$B$16/3.6)</f>
        <v/>
      </c>
      <c r="O4405" s="38" t="n">
        <v>501.5709500642329</v>
      </c>
      <c r="P4405" s="39" t="n">
        <v>0.869772376172373</v>
      </c>
      <c r="Q4405" s="40" t="n">
        <v>0.2</v>
      </c>
      <c r="R4405" s="38" t="n">
        <v>409.5482172535005</v>
      </c>
      <c r="S4405" s="38">
        <f>R4405*IF(A4405=4, 2.0, 3.0)</f>
        <v/>
      </c>
      <c r="T4405" s="37">
        <f>'Dashboard &amp; Optimisation'!$B$18*U4405</f>
        <v/>
      </c>
      <c r="U4405" s="26">
        <f>MIN(1, S4405/M4405)</f>
        <v/>
      </c>
      <c r="V4405" s="26">
        <f>N4405/(N4405+O4405)</f>
        <v/>
      </c>
      <c r="W4405" s="26">
        <f>U4405*V4405</f>
        <v/>
      </c>
      <c r="X4405" s="39">
        <f>T4405/N4405</f>
        <v/>
      </c>
      <c r="Y4405" s="41">
        <f>IF(W4405=MAXIFS(W$2:W$7201, A$2:A$7201, A4405, B$2:B$7201, B4405), "OPTIMAL", "")</f>
        <v/>
      </c>
    </row>
    <row r="4406" ht="20" customHeight="1">
      <c r="A4406" s="28" t="n">
        <v>-18</v>
      </c>
      <c r="B4406" s="28" t="n">
        <v>30</v>
      </c>
      <c r="C4406" s="29" t="n">
        <v>85</v>
      </c>
      <c r="D4406" s="29" t="n">
        <v>2</v>
      </c>
      <c r="E4406" s="30" t="n">
        <v>0</v>
      </c>
      <c r="F4406" s="29" t="n">
        <v>0</v>
      </c>
      <c r="G4406" s="28" t="n">
        <v>150</v>
      </c>
      <c r="H4406" s="30" t="inlineStr">
        <is>
          <t>ON</t>
        </is>
      </c>
      <c r="I4406" s="31" t="n">
        <v>674.4931640486259</v>
      </c>
      <c r="J4406" s="31" t="n">
        <v>5144.556481985902</v>
      </c>
      <c r="K4406" s="31" t="n">
        <v>3782.407407407407</v>
      </c>
      <c r="L4406" s="31" t="n">
        <v>150</v>
      </c>
      <c r="M4406" s="31">
        <f>I4406+J4406+K4406+L4406</f>
        <v/>
      </c>
      <c r="N4406" s="31">
        <f>M4406*'Dashboard &amp; Optimisation'!$B$18/('Dashboard &amp; Optimisation'!$B$16/3.6)</f>
        <v/>
      </c>
      <c r="O4406" s="31" t="n">
        <v>501.5709500642329</v>
      </c>
      <c r="P4406" s="32" t="n">
        <v>0.4962263626802187</v>
      </c>
      <c r="Q4406" s="33" t="n">
        <v>0.2</v>
      </c>
      <c r="R4406" s="31" t="n">
        <v>717.8452272341076</v>
      </c>
      <c r="S4406" s="31">
        <f>R4406*IF(A4406=4, 2.0, 3.0)</f>
        <v/>
      </c>
      <c r="T4406" s="29">
        <f>'Dashboard &amp; Optimisation'!$B$18*U4406</f>
        <v/>
      </c>
      <c r="U4406" s="34">
        <f>MIN(1, S4406/M4406)</f>
        <v/>
      </c>
      <c r="V4406" s="34">
        <f>N4406/(N4406+O4406)</f>
        <v/>
      </c>
      <c r="W4406" s="34">
        <f>U4406*V4406</f>
        <v/>
      </c>
      <c r="X4406" s="32">
        <f>T4406/N4406</f>
        <v/>
      </c>
      <c r="Y4406" s="35">
        <f>IF(W4406=MAXIFS(W$2:W$7201, A$2:A$7201, A4406, B$2:B$7201, B4406), "OPTIMAL", "")</f>
        <v/>
      </c>
    </row>
    <row r="4407" ht="20" customHeight="1">
      <c r="A4407" s="36" t="n">
        <v>-18</v>
      </c>
      <c r="B4407" s="36" t="n">
        <v>30</v>
      </c>
      <c r="C4407" s="37" t="n">
        <v>85</v>
      </c>
      <c r="D4407" s="37" t="n">
        <v>2</v>
      </c>
      <c r="E4407" s="6" t="n">
        <v>0</v>
      </c>
      <c r="F4407" s="37" t="n">
        <v>0</v>
      </c>
      <c r="G4407" s="36" t="n">
        <v>150</v>
      </c>
      <c r="H4407" s="6" t="inlineStr">
        <is>
          <t>OFF</t>
        </is>
      </c>
      <c r="I4407" s="38" t="n">
        <v>674.4931640486259</v>
      </c>
      <c r="J4407" s="38" t="n">
        <v>5144.556481985902</v>
      </c>
      <c r="K4407" s="38" t="n">
        <v>3782.407407407407</v>
      </c>
      <c r="L4407" s="38" t="n">
        <v>150</v>
      </c>
      <c r="M4407" s="38">
        <f>I4407+J4407+K4407+L4407</f>
        <v/>
      </c>
      <c r="N4407" s="38">
        <f>M4407*'Dashboard &amp; Optimisation'!$B$18/('Dashboard &amp; Optimisation'!$B$16/3.6)</f>
        <v/>
      </c>
      <c r="O4407" s="38" t="n">
        <v>501.5709500642329</v>
      </c>
      <c r="P4407" s="39" t="n">
        <v>0.8707085817199725</v>
      </c>
      <c r="Q4407" s="40" t="n">
        <v>0.2</v>
      </c>
      <c r="R4407" s="38" t="n">
        <v>409.1078617533344</v>
      </c>
      <c r="S4407" s="38">
        <f>R4407*IF(A4407=4, 2.0, 3.0)</f>
        <v/>
      </c>
      <c r="T4407" s="37">
        <f>'Dashboard &amp; Optimisation'!$B$18*U4407</f>
        <v/>
      </c>
      <c r="U4407" s="26">
        <f>MIN(1, S4407/M4407)</f>
        <v/>
      </c>
      <c r="V4407" s="26">
        <f>N4407/(N4407+O4407)</f>
        <v/>
      </c>
      <c r="W4407" s="26">
        <f>U4407*V4407</f>
        <v/>
      </c>
      <c r="X4407" s="39">
        <f>T4407/N4407</f>
        <v/>
      </c>
      <c r="Y4407" s="41">
        <f>IF(W4407=MAXIFS(W$2:W$7201, A$2:A$7201, A4407, B$2:B$7201, B4407), "OPTIMAL", "")</f>
        <v/>
      </c>
    </row>
    <row r="4408" ht="20" customHeight="1">
      <c r="A4408" s="28" t="n">
        <v>-18</v>
      </c>
      <c r="B4408" s="28" t="n">
        <v>30</v>
      </c>
      <c r="C4408" s="29" t="n">
        <v>85</v>
      </c>
      <c r="D4408" s="29" t="n">
        <v>2</v>
      </c>
      <c r="E4408" s="30" t="n">
        <v>0</v>
      </c>
      <c r="F4408" s="29" t="n">
        <v>0</v>
      </c>
      <c r="G4408" s="28" t="n">
        <v>200</v>
      </c>
      <c r="H4408" s="30" t="inlineStr">
        <is>
          <t>ON</t>
        </is>
      </c>
      <c r="I4408" s="31" t="n">
        <v>674.4931640486259</v>
      </c>
      <c r="J4408" s="31" t="n">
        <v>5144.556481985902</v>
      </c>
      <c r="K4408" s="31" t="n">
        <v>3782.407407407407</v>
      </c>
      <c r="L4408" s="31" t="n">
        <v>150</v>
      </c>
      <c r="M4408" s="31">
        <f>I4408+J4408+K4408+L4408</f>
        <v/>
      </c>
      <c r="N4408" s="31">
        <f>M4408*'Dashboard &amp; Optimisation'!$B$18/('Dashboard &amp; Optimisation'!$B$16/3.6)</f>
        <v/>
      </c>
      <c r="O4408" s="31" t="n">
        <v>501.5709500642329</v>
      </c>
      <c r="P4408" s="32" t="n">
        <v>0.4971625682278181</v>
      </c>
      <c r="Q4408" s="33" t="n">
        <v>0.2</v>
      </c>
      <c r="R4408" s="31" t="n">
        <v>716.4934547415608</v>
      </c>
      <c r="S4408" s="31">
        <f>R4408*IF(A4408=4, 2.0, 3.0)</f>
        <v/>
      </c>
      <c r="T4408" s="29">
        <f>'Dashboard &amp; Optimisation'!$B$18*U4408</f>
        <v/>
      </c>
      <c r="U4408" s="34">
        <f>MIN(1, S4408/M4408)</f>
        <v/>
      </c>
      <c r="V4408" s="34">
        <f>N4408/(N4408+O4408)</f>
        <v/>
      </c>
      <c r="W4408" s="34">
        <f>U4408*V4408</f>
        <v/>
      </c>
      <c r="X4408" s="32">
        <f>T4408/N4408</f>
        <v/>
      </c>
      <c r="Y4408" s="35">
        <f>IF(W4408=MAXIFS(W$2:W$7201, A$2:A$7201, A4408, B$2:B$7201, B4408), "OPTIMAL", "")</f>
        <v/>
      </c>
    </row>
    <row r="4409" ht="20" customHeight="1">
      <c r="A4409" s="36" t="n">
        <v>-18</v>
      </c>
      <c r="B4409" s="36" t="n">
        <v>30</v>
      </c>
      <c r="C4409" s="37" t="n">
        <v>85</v>
      </c>
      <c r="D4409" s="37" t="n">
        <v>2</v>
      </c>
      <c r="E4409" s="6" t="n">
        <v>0</v>
      </c>
      <c r="F4409" s="37" t="n">
        <v>0</v>
      </c>
      <c r="G4409" s="36" t="n">
        <v>200</v>
      </c>
      <c r="H4409" s="6" t="inlineStr">
        <is>
          <t>OFF</t>
        </is>
      </c>
      <c r="I4409" s="38" t="n">
        <v>674.4931640486259</v>
      </c>
      <c r="J4409" s="38" t="n">
        <v>5144.556481985902</v>
      </c>
      <c r="K4409" s="38" t="n">
        <v>3782.407407407407</v>
      </c>
      <c r="L4409" s="38" t="n">
        <v>150</v>
      </c>
      <c r="M4409" s="38">
        <f>I4409+J4409+K4409+L4409</f>
        <v/>
      </c>
      <c r="N4409" s="38">
        <f>M4409*'Dashboard &amp; Optimisation'!$B$18/('Dashboard &amp; Optimisation'!$B$16/3.6)</f>
        <v/>
      </c>
      <c r="O4409" s="38" t="n">
        <v>501.5709500642329</v>
      </c>
      <c r="P4409" s="39" t="n">
        <v>0.8716447872675719</v>
      </c>
      <c r="Q4409" s="40" t="n">
        <v>0.2</v>
      </c>
      <c r="R4409" s="38" t="n">
        <v>408.6684521964429</v>
      </c>
      <c r="S4409" s="38">
        <f>R4409*IF(A4409=4, 2.0, 3.0)</f>
        <v/>
      </c>
      <c r="T4409" s="37">
        <f>'Dashboard &amp; Optimisation'!$B$18*U4409</f>
        <v/>
      </c>
      <c r="U4409" s="26">
        <f>MIN(1, S4409/M4409)</f>
        <v/>
      </c>
      <c r="V4409" s="26">
        <f>N4409/(N4409+O4409)</f>
        <v/>
      </c>
      <c r="W4409" s="26">
        <f>U4409*V4409</f>
        <v/>
      </c>
      <c r="X4409" s="39">
        <f>T4409/N4409</f>
        <v/>
      </c>
      <c r="Y4409" s="41">
        <f>IF(W4409=MAXIFS(W$2:W$7201, A$2:A$7201, A4409, B$2:B$7201, B4409), "OPTIMAL", "")</f>
        <v/>
      </c>
    </row>
    <row r="4410" ht="20" customHeight="1">
      <c r="A4410" s="28" t="n">
        <v>-18</v>
      </c>
      <c r="B4410" s="28" t="n">
        <v>30</v>
      </c>
      <c r="C4410" s="29" t="n">
        <v>85</v>
      </c>
      <c r="D4410" s="29" t="n">
        <v>2</v>
      </c>
      <c r="E4410" s="30" t="n">
        <v>4</v>
      </c>
      <c r="F4410" s="29" t="n">
        <v>1.5</v>
      </c>
      <c r="G4410" s="28" t="n">
        <v>50</v>
      </c>
      <c r="H4410" s="30" t="inlineStr">
        <is>
          <t>ON</t>
        </is>
      </c>
      <c r="I4410" s="31" t="n">
        <v>674.4931640486259</v>
      </c>
      <c r="J4410" s="31" t="n">
        <v>5144.556481985902</v>
      </c>
      <c r="K4410" s="31" t="n">
        <v>3782.407407407407</v>
      </c>
      <c r="L4410" s="31" t="n">
        <v>150</v>
      </c>
      <c r="M4410" s="31">
        <f>I4410+J4410+K4410+L4410</f>
        <v/>
      </c>
      <c r="N4410" s="31">
        <f>M4410*'Dashboard &amp; Optimisation'!$B$18/('Dashboard &amp; Optimisation'!$B$16/3.6)</f>
        <v/>
      </c>
      <c r="O4410" s="31" t="n">
        <v>805.4878723216809</v>
      </c>
      <c r="P4410" s="32" t="n">
        <v>0.07889287433580339</v>
      </c>
      <c r="Q4410" s="33" t="n">
        <v>7.926206185533672</v>
      </c>
      <c r="R4410" s="31" t="n">
        <v>4692.172244491176</v>
      </c>
      <c r="S4410" s="31">
        <f>R4410*IF(A4410=4, 2.0, 3.0)</f>
        <v/>
      </c>
      <c r="T4410" s="29">
        <f>'Dashboard &amp; Optimisation'!$B$18*U4410</f>
        <v/>
      </c>
      <c r="U4410" s="34">
        <f>MIN(1, S4410/M4410)</f>
        <v/>
      </c>
      <c r="V4410" s="34">
        <f>N4410/(N4410+O4410)</f>
        <v/>
      </c>
      <c r="W4410" s="34">
        <f>U4410*V4410</f>
        <v/>
      </c>
      <c r="X4410" s="32">
        <f>T4410/N4410</f>
        <v/>
      </c>
      <c r="Y4410" s="35">
        <f>IF(W4410=MAXIFS(W$2:W$7201, A$2:A$7201, A4410, B$2:B$7201, B4410), "OPTIMAL", "")</f>
        <v/>
      </c>
    </row>
    <row r="4411" ht="20" customHeight="1">
      <c r="A4411" s="36" t="n">
        <v>-18</v>
      </c>
      <c r="B4411" s="36" t="n">
        <v>30</v>
      </c>
      <c r="C4411" s="37" t="n">
        <v>85</v>
      </c>
      <c r="D4411" s="37" t="n">
        <v>2</v>
      </c>
      <c r="E4411" s="6" t="n">
        <v>4</v>
      </c>
      <c r="F4411" s="37" t="n">
        <v>1.5</v>
      </c>
      <c r="G4411" s="36" t="n">
        <v>50</v>
      </c>
      <c r="H4411" s="6" t="inlineStr">
        <is>
          <t>OFF</t>
        </is>
      </c>
      <c r="I4411" s="38" t="n">
        <v>674.4931640486259</v>
      </c>
      <c r="J4411" s="38" t="n">
        <v>5144.556481985902</v>
      </c>
      <c r="K4411" s="38" t="n">
        <v>3782.407407407407</v>
      </c>
      <c r="L4411" s="38" t="n">
        <v>150</v>
      </c>
      <c r="M4411" s="38">
        <f>I4411+J4411+K4411+L4411</f>
        <v/>
      </c>
      <c r="N4411" s="38">
        <f>M4411*'Dashboard &amp; Optimisation'!$B$18/('Dashboard &amp; Optimisation'!$B$16/3.6)</f>
        <v/>
      </c>
      <c r="O4411" s="38" t="n">
        <v>805.4878723216809</v>
      </c>
      <c r="P4411" s="39" t="n">
        <v>0.3413411526705231</v>
      </c>
      <c r="Q4411" s="40" t="n">
        <v>7.926206185533672</v>
      </c>
      <c r="R4411" s="38" t="n">
        <v>1084.483814361227</v>
      </c>
      <c r="S4411" s="38">
        <f>R4411*IF(A4411=4, 2.0, 3.0)</f>
        <v/>
      </c>
      <c r="T4411" s="37">
        <f>'Dashboard &amp; Optimisation'!$B$18*U4411</f>
        <v/>
      </c>
      <c r="U4411" s="26">
        <f>MIN(1, S4411/M4411)</f>
        <v/>
      </c>
      <c r="V4411" s="26">
        <f>N4411/(N4411+O4411)</f>
        <v/>
      </c>
      <c r="W4411" s="26">
        <f>U4411*V4411</f>
        <v/>
      </c>
      <c r="X4411" s="39">
        <f>T4411/N4411</f>
        <v/>
      </c>
      <c r="Y4411" s="41">
        <f>IF(W4411=MAXIFS(W$2:W$7201, A$2:A$7201, A4411, B$2:B$7201, B4411), "OPTIMAL", "")</f>
        <v/>
      </c>
    </row>
    <row r="4412" ht="20" customHeight="1">
      <c r="A4412" s="28" t="n">
        <v>-18</v>
      </c>
      <c r="B4412" s="28" t="n">
        <v>30</v>
      </c>
      <c r="C4412" s="29" t="n">
        <v>85</v>
      </c>
      <c r="D4412" s="29" t="n">
        <v>2</v>
      </c>
      <c r="E4412" s="30" t="n">
        <v>4</v>
      </c>
      <c r="F4412" s="29" t="n">
        <v>1.5</v>
      </c>
      <c r="G4412" s="28" t="n">
        <v>100</v>
      </c>
      <c r="H4412" s="30" t="inlineStr">
        <is>
          <t>ON</t>
        </is>
      </c>
      <c r="I4412" s="31" t="n">
        <v>674.4931640486259</v>
      </c>
      <c r="J4412" s="31" t="n">
        <v>5144.556481985902</v>
      </c>
      <c r="K4412" s="31" t="n">
        <v>3782.407407407407</v>
      </c>
      <c r="L4412" s="31" t="n">
        <v>150</v>
      </c>
      <c r="M4412" s="31">
        <f>I4412+J4412+K4412+L4412</f>
        <v/>
      </c>
      <c r="N4412" s="31">
        <f>M4412*'Dashboard &amp; Optimisation'!$B$18/('Dashboard &amp; Optimisation'!$B$16/3.6)</f>
        <v/>
      </c>
      <c r="O4412" s="31" t="n">
        <v>805.4878723216809</v>
      </c>
      <c r="P4412" s="32" t="n">
        <v>0.07982907988340278</v>
      </c>
      <c r="Q4412" s="33" t="n">
        <v>7.926206185533672</v>
      </c>
      <c r="R4412" s="31" t="n">
        <v>4637.144205936796</v>
      </c>
      <c r="S4412" s="31">
        <f>R4412*IF(A4412=4, 2.0, 3.0)</f>
        <v/>
      </c>
      <c r="T4412" s="29">
        <f>'Dashboard &amp; Optimisation'!$B$18*U4412</f>
        <v/>
      </c>
      <c r="U4412" s="34">
        <f>MIN(1, S4412/M4412)</f>
        <v/>
      </c>
      <c r="V4412" s="34">
        <f>N4412/(N4412+O4412)</f>
        <v/>
      </c>
      <c r="W4412" s="34">
        <f>U4412*V4412</f>
        <v/>
      </c>
      <c r="X4412" s="32">
        <f>T4412/N4412</f>
        <v/>
      </c>
      <c r="Y4412" s="35">
        <f>IF(W4412=MAXIFS(W$2:W$7201, A$2:A$7201, A4412, B$2:B$7201, B4412), "OPTIMAL", "")</f>
        <v/>
      </c>
    </row>
    <row r="4413" ht="20" customHeight="1">
      <c r="A4413" s="36" t="n">
        <v>-18</v>
      </c>
      <c r="B4413" s="36" t="n">
        <v>30</v>
      </c>
      <c r="C4413" s="37" t="n">
        <v>85</v>
      </c>
      <c r="D4413" s="37" t="n">
        <v>2</v>
      </c>
      <c r="E4413" s="6" t="n">
        <v>4</v>
      </c>
      <c r="F4413" s="37" t="n">
        <v>1.5</v>
      </c>
      <c r="G4413" s="36" t="n">
        <v>100</v>
      </c>
      <c r="H4413" s="6" t="inlineStr">
        <is>
          <t>OFF</t>
        </is>
      </c>
      <c r="I4413" s="38" t="n">
        <v>674.4931640486259</v>
      </c>
      <c r="J4413" s="38" t="n">
        <v>5144.556481985902</v>
      </c>
      <c r="K4413" s="38" t="n">
        <v>3782.407407407407</v>
      </c>
      <c r="L4413" s="38" t="n">
        <v>150</v>
      </c>
      <c r="M4413" s="38">
        <f>I4413+J4413+K4413+L4413</f>
        <v/>
      </c>
      <c r="N4413" s="38">
        <f>M4413*'Dashboard &amp; Optimisation'!$B$18/('Dashboard &amp; Optimisation'!$B$16/3.6)</f>
        <v/>
      </c>
      <c r="O4413" s="38" t="n">
        <v>805.4878723216809</v>
      </c>
      <c r="P4413" s="39" t="n">
        <v>0.3422773582181225</v>
      </c>
      <c r="Q4413" s="40" t="n">
        <v>7.926206185533672</v>
      </c>
      <c r="R4413" s="38" t="n">
        <v>1081.517507245348</v>
      </c>
      <c r="S4413" s="38">
        <f>R4413*IF(A4413=4, 2.0, 3.0)</f>
        <v/>
      </c>
      <c r="T4413" s="37">
        <f>'Dashboard &amp; Optimisation'!$B$18*U4413</f>
        <v/>
      </c>
      <c r="U4413" s="26">
        <f>MIN(1, S4413/M4413)</f>
        <v/>
      </c>
      <c r="V4413" s="26">
        <f>N4413/(N4413+O4413)</f>
        <v/>
      </c>
      <c r="W4413" s="26">
        <f>U4413*V4413</f>
        <v/>
      </c>
      <c r="X4413" s="39">
        <f>T4413/N4413</f>
        <v/>
      </c>
      <c r="Y4413" s="41">
        <f>IF(W4413=MAXIFS(W$2:W$7201, A$2:A$7201, A4413, B$2:B$7201, B4413), "OPTIMAL", "")</f>
        <v/>
      </c>
    </row>
    <row r="4414" ht="20" customHeight="1">
      <c r="A4414" s="28" t="n">
        <v>-18</v>
      </c>
      <c r="B4414" s="28" t="n">
        <v>30</v>
      </c>
      <c r="C4414" s="29" t="n">
        <v>85</v>
      </c>
      <c r="D4414" s="29" t="n">
        <v>2</v>
      </c>
      <c r="E4414" s="30" t="n">
        <v>4</v>
      </c>
      <c r="F4414" s="29" t="n">
        <v>1.5</v>
      </c>
      <c r="G4414" s="28" t="n">
        <v>150</v>
      </c>
      <c r="H4414" s="30" t="inlineStr">
        <is>
          <t>ON</t>
        </is>
      </c>
      <c r="I4414" s="31" t="n">
        <v>674.4931640486259</v>
      </c>
      <c r="J4414" s="31" t="n">
        <v>5144.556481985902</v>
      </c>
      <c r="K4414" s="31" t="n">
        <v>3782.407407407407</v>
      </c>
      <c r="L4414" s="31" t="n">
        <v>150</v>
      </c>
      <c r="M4414" s="31">
        <f>I4414+J4414+K4414+L4414</f>
        <v/>
      </c>
      <c r="N4414" s="31">
        <f>M4414*'Dashboard &amp; Optimisation'!$B$18/('Dashboard &amp; Optimisation'!$B$16/3.6)</f>
        <v/>
      </c>
      <c r="O4414" s="31" t="n">
        <v>805.4878723216809</v>
      </c>
      <c r="P4414" s="32" t="n">
        <v>0.08076528543100216</v>
      </c>
      <c r="Q4414" s="33" t="n">
        <v>7.926206185533672</v>
      </c>
      <c r="R4414" s="31" t="n">
        <v>4583.391902487994</v>
      </c>
      <c r="S4414" s="31">
        <f>R4414*IF(A4414=4, 2.0, 3.0)</f>
        <v/>
      </c>
      <c r="T4414" s="29">
        <f>'Dashboard &amp; Optimisation'!$B$18*U4414</f>
        <v/>
      </c>
      <c r="U4414" s="34">
        <f>MIN(1, S4414/M4414)</f>
        <v/>
      </c>
      <c r="V4414" s="34">
        <f>N4414/(N4414+O4414)</f>
        <v/>
      </c>
      <c r="W4414" s="34">
        <f>U4414*V4414</f>
        <v/>
      </c>
      <c r="X4414" s="32">
        <f>T4414/N4414</f>
        <v/>
      </c>
      <c r="Y4414" s="35">
        <f>IF(W4414=MAXIFS(W$2:W$7201, A$2:A$7201, A4414, B$2:B$7201, B4414), "OPTIMAL", "")</f>
        <v/>
      </c>
    </row>
    <row r="4415" ht="20" customHeight="1">
      <c r="A4415" s="36" t="n">
        <v>-18</v>
      </c>
      <c r="B4415" s="36" t="n">
        <v>30</v>
      </c>
      <c r="C4415" s="37" t="n">
        <v>85</v>
      </c>
      <c r="D4415" s="37" t="n">
        <v>2</v>
      </c>
      <c r="E4415" s="6" t="n">
        <v>4</v>
      </c>
      <c r="F4415" s="37" t="n">
        <v>1.5</v>
      </c>
      <c r="G4415" s="36" t="n">
        <v>150</v>
      </c>
      <c r="H4415" s="6" t="inlineStr">
        <is>
          <t>OFF</t>
        </is>
      </c>
      <c r="I4415" s="38" t="n">
        <v>674.4931640486259</v>
      </c>
      <c r="J4415" s="38" t="n">
        <v>5144.556481985902</v>
      </c>
      <c r="K4415" s="38" t="n">
        <v>3782.407407407407</v>
      </c>
      <c r="L4415" s="38" t="n">
        <v>150</v>
      </c>
      <c r="M4415" s="38">
        <f>I4415+J4415+K4415+L4415</f>
        <v/>
      </c>
      <c r="N4415" s="38">
        <f>M4415*'Dashboard &amp; Optimisation'!$B$18/('Dashboard &amp; Optimisation'!$B$16/3.6)</f>
        <v/>
      </c>
      <c r="O4415" s="38" t="n">
        <v>805.4878723216809</v>
      </c>
      <c r="P4415" s="39" t="n">
        <v>0.3432135637657219</v>
      </c>
      <c r="Q4415" s="40" t="n">
        <v>7.926206185533672</v>
      </c>
      <c r="R4415" s="38" t="n">
        <v>1078.567382900029</v>
      </c>
      <c r="S4415" s="38">
        <f>R4415*IF(A4415=4, 2.0, 3.0)</f>
        <v/>
      </c>
      <c r="T4415" s="37">
        <f>'Dashboard &amp; Optimisation'!$B$18*U4415</f>
        <v/>
      </c>
      <c r="U4415" s="26">
        <f>MIN(1, S4415/M4415)</f>
        <v/>
      </c>
      <c r="V4415" s="26">
        <f>N4415/(N4415+O4415)</f>
        <v/>
      </c>
      <c r="W4415" s="26">
        <f>U4415*V4415</f>
        <v/>
      </c>
      <c r="X4415" s="39">
        <f>T4415/N4415</f>
        <v/>
      </c>
      <c r="Y4415" s="41">
        <f>IF(W4415=MAXIFS(W$2:W$7201, A$2:A$7201, A4415, B$2:B$7201, B4415), "OPTIMAL", "")</f>
        <v/>
      </c>
    </row>
    <row r="4416" ht="20" customHeight="1">
      <c r="A4416" s="28" t="n">
        <v>-18</v>
      </c>
      <c r="B4416" s="28" t="n">
        <v>30</v>
      </c>
      <c r="C4416" s="29" t="n">
        <v>85</v>
      </c>
      <c r="D4416" s="29" t="n">
        <v>2</v>
      </c>
      <c r="E4416" s="30" t="n">
        <v>4</v>
      </c>
      <c r="F4416" s="29" t="n">
        <v>1.5</v>
      </c>
      <c r="G4416" s="28" t="n">
        <v>200</v>
      </c>
      <c r="H4416" s="30" t="inlineStr">
        <is>
          <t>ON</t>
        </is>
      </c>
      <c r="I4416" s="31" t="n">
        <v>674.4931640486259</v>
      </c>
      <c r="J4416" s="31" t="n">
        <v>5144.556481985902</v>
      </c>
      <c r="K4416" s="31" t="n">
        <v>3782.407407407407</v>
      </c>
      <c r="L4416" s="31" t="n">
        <v>150</v>
      </c>
      <c r="M4416" s="31">
        <f>I4416+J4416+K4416+L4416</f>
        <v/>
      </c>
      <c r="N4416" s="31">
        <f>M4416*'Dashboard &amp; Optimisation'!$B$18/('Dashboard &amp; Optimisation'!$B$16/3.6)</f>
        <v/>
      </c>
      <c r="O4416" s="31" t="n">
        <v>805.4878723216809</v>
      </c>
      <c r="P4416" s="32" t="n">
        <v>0.08170149097860155</v>
      </c>
      <c r="Q4416" s="33" t="n">
        <v>7.926206185533672</v>
      </c>
      <c r="R4416" s="31" t="n">
        <v>4530.871478753557</v>
      </c>
      <c r="S4416" s="31">
        <f>R4416*IF(A4416=4, 2.0, 3.0)</f>
        <v/>
      </c>
      <c r="T4416" s="29">
        <f>'Dashboard &amp; Optimisation'!$B$18*U4416</f>
        <v/>
      </c>
      <c r="U4416" s="34">
        <f>MIN(1, S4416/M4416)</f>
        <v/>
      </c>
      <c r="V4416" s="34">
        <f>N4416/(N4416+O4416)</f>
        <v/>
      </c>
      <c r="W4416" s="34">
        <f>U4416*V4416</f>
        <v/>
      </c>
      <c r="X4416" s="32">
        <f>T4416/N4416</f>
        <v/>
      </c>
      <c r="Y4416" s="35">
        <f>IF(W4416=MAXIFS(W$2:W$7201, A$2:A$7201, A4416, B$2:B$7201, B4416), "OPTIMAL", "")</f>
        <v/>
      </c>
    </row>
    <row r="4417" ht="20" customHeight="1">
      <c r="A4417" s="36" t="n">
        <v>-18</v>
      </c>
      <c r="B4417" s="36" t="n">
        <v>30</v>
      </c>
      <c r="C4417" s="37" t="n">
        <v>85</v>
      </c>
      <c r="D4417" s="37" t="n">
        <v>2</v>
      </c>
      <c r="E4417" s="6" t="n">
        <v>4</v>
      </c>
      <c r="F4417" s="37" t="n">
        <v>1.5</v>
      </c>
      <c r="G4417" s="36" t="n">
        <v>200</v>
      </c>
      <c r="H4417" s="6" t="inlineStr">
        <is>
          <t>OFF</t>
        </is>
      </c>
      <c r="I4417" s="38" t="n">
        <v>674.4931640486259</v>
      </c>
      <c r="J4417" s="38" t="n">
        <v>5144.556481985902</v>
      </c>
      <c r="K4417" s="38" t="n">
        <v>3782.407407407407</v>
      </c>
      <c r="L4417" s="38" t="n">
        <v>150</v>
      </c>
      <c r="M4417" s="38">
        <f>I4417+J4417+K4417+L4417</f>
        <v/>
      </c>
      <c r="N4417" s="38">
        <f>M4417*'Dashboard &amp; Optimisation'!$B$18/('Dashboard &amp; Optimisation'!$B$16/3.6)</f>
        <v/>
      </c>
      <c r="O4417" s="38" t="n">
        <v>805.4878723216809</v>
      </c>
      <c r="P4417" s="39" t="n">
        <v>0.3441497693133213</v>
      </c>
      <c r="Q4417" s="40" t="n">
        <v>7.926206185533672</v>
      </c>
      <c r="R4417" s="38" t="n">
        <v>1075.633309257192</v>
      </c>
      <c r="S4417" s="38">
        <f>R4417*IF(A4417=4, 2.0, 3.0)</f>
        <v/>
      </c>
      <c r="T4417" s="37">
        <f>'Dashboard &amp; Optimisation'!$B$18*U4417</f>
        <v/>
      </c>
      <c r="U4417" s="26">
        <f>MIN(1, S4417/M4417)</f>
        <v/>
      </c>
      <c r="V4417" s="26">
        <f>N4417/(N4417+O4417)</f>
        <v/>
      </c>
      <c r="W4417" s="26">
        <f>U4417*V4417</f>
        <v/>
      </c>
      <c r="X4417" s="39">
        <f>T4417/N4417</f>
        <v/>
      </c>
      <c r="Y4417" s="41">
        <f>IF(W4417=MAXIFS(W$2:W$7201, A$2:A$7201, A4417, B$2:B$7201, B4417), "OPTIMAL", "")</f>
        <v/>
      </c>
    </row>
    <row r="4418" ht="20" customHeight="1">
      <c r="A4418" s="28" t="n">
        <v>-18</v>
      </c>
      <c r="B4418" s="28" t="n">
        <v>30</v>
      </c>
      <c r="C4418" s="29" t="n">
        <v>85</v>
      </c>
      <c r="D4418" s="29" t="n">
        <v>2</v>
      </c>
      <c r="E4418" s="30" t="n">
        <v>4</v>
      </c>
      <c r="F4418" s="29" t="n">
        <v>2</v>
      </c>
      <c r="G4418" s="28" t="n">
        <v>50</v>
      </c>
      <c r="H4418" s="30" t="inlineStr">
        <is>
          <t>ON</t>
        </is>
      </c>
      <c r="I4418" s="31" t="n">
        <v>674.4931640486259</v>
      </c>
      <c r="J4418" s="31" t="n">
        <v>5144.556481985902</v>
      </c>
      <c r="K4418" s="31" t="n">
        <v>3782.407407407407</v>
      </c>
      <c r="L4418" s="31" t="n">
        <v>150</v>
      </c>
      <c r="M4418" s="31">
        <f>I4418+J4418+K4418+L4418</f>
        <v/>
      </c>
      <c r="N4418" s="31">
        <f>M4418*'Dashboard &amp; Optimisation'!$B$18/('Dashboard &amp; Optimisation'!$B$16/3.6)</f>
        <v/>
      </c>
      <c r="O4418" s="31" t="n">
        <v>912.1591668200774</v>
      </c>
      <c r="P4418" s="32" t="n">
        <v>0.07668227353188875</v>
      </c>
      <c r="Q4418" s="33" t="n">
        <v>10.50160824737823</v>
      </c>
      <c r="R4418" s="31" t="n">
        <v>4891.359769392018</v>
      </c>
      <c r="S4418" s="31">
        <f>R4418*IF(A4418=4, 2.0, 3.0)</f>
        <v/>
      </c>
      <c r="T4418" s="29">
        <f>'Dashboard &amp; Optimisation'!$B$18*U4418</f>
        <v/>
      </c>
      <c r="U4418" s="34">
        <f>MIN(1, S4418/M4418)</f>
        <v/>
      </c>
      <c r="V4418" s="34">
        <f>N4418/(N4418+O4418)</f>
        <v/>
      </c>
      <c r="W4418" s="34">
        <f>U4418*V4418</f>
        <v/>
      </c>
      <c r="X4418" s="32">
        <f>T4418/N4418</f>
        <v/>
      </c>
      <c r="Y4418" s="35">
        <f>IF(W4418=MAXIFS(W$2:W$7201, A$2:A$7201, A4418, B$2:B$7201, B4418), "OPTIMAL", "")</f>
        <v/>
      </c>
    </row>
    <row r="4419" ht="20" customHeight="1">
      <c r="A4419" s="36" t="n">
        <v>-18</v>
      </c>
      <c r="B4419" s="36" t="n">
        <v>30</v>
      </c>
      <c r="C4419" s="37" t="n">
        <v>85</v>
      </c>
      <c r="D4419" s="37" t="n">
        <v>2</v>
      </c>
      <c r="E4419" s="6" t="n">
        <v>4</v>
      </c>
      <c r="F4419" s="37" t="n">
        <v>2</v>
      </c>
      <c r="G4419" s="36" t="n">
        <v>50</v>
      </c>
      <c r="H4419" s="6" t="inlineStr">
        <is>
          <t>OFF</t>
        </is>
      </c>
      <c r="I4419" s="38" t="n">
        <v>674.4931640486259</v>
      </c>
      <c r="J4419" s="38" t="n">
        <v>5144.556481985902</v>
      </c>
      <c r="K4419" s="38" t="n">
        <v>3782.407407407407</v>
      </c>
      <c r="L4419" s="38" t="n">
        <v>150</v>
      </c>
      <c r="M4419" s="38">
        <f>I4419+J4419+K4419+L4419</f>
        <v/>
      </c>
      <c r="N4419" s="38">
        <f>M4419*'Dashboard &amp; Optimisation'!$B$18/('Dashboard &amp; Optimisation'!$B$16/3.6)</f>
        <v/>
      </c>
      <c r="O4419" s="38" t="n">
        <v>912.1591668200774</v>
      </c>
      <c r="P4419" s="39" t="n">
        <v>0.3405130018270787</v>
      </c>
      <c r="Q4419" s="40" t="n">
        <v>10.50160824737823</v>
      </c>
      <c r="R4419" s="38" t="n">
        <v>1101.516199871483</v>
      </c>
      <c r="S4419" s="38">
        <f>R4419*IF(A4419=4, 2.0, 3.0)</f>
        <v/>
      </c>
      <c r="T4419" s="37">
        <f>'Dashboard &amp; Optimisation'!$B$18*U4419</f>
        <v/>
      </c>
      <c r="U4419" s="26">
        <f>MIN(1, S4419/M4419)</f>
        <v/>
      </c>
      <c r="V4419" s="26">
        <f>N4419/(N4419+O4419)</f>
        <v/>
      </c>
      <c r="W4419" s="26">
        <f>U4419*V4419</f>
        <v/>
      </c>
      <c r="X4419" s="39">
        <f>T4419/N4419</f>
        <v/>
      </c>
      <c r="Y4419" s="41">
        <f>IF(W4419=MAXIFS(W$2:W$7201, A$2:A$7201, A4419, B$2:B$7201, B4419), "OPTIMAL", "")</f>
        <v/>
      </c>
    </row>
    <row r="4420" ht="20" customHeight="1">
      <c r="A4420" s="28" t="n">
        <v>-18</v>
      </c>
      <c r="B4420" s="28" t="n">
        <v>30</v>
      </c>
      <c r="C4420" s="29" t="n">
        <v>85</v>
      </c>
      <c r="D4420" s="29" t="n">
        <v>2</v>
      </c>
      <c r="E4420" s="30" t="n">
        <v>4</v>
      </c>
      <c r="F4420" s="29" t="n">
        <v>2</v>
      </c>
      <c r="G4420" s="28" t="n">
        <v>100</v>
      </c>
      <c r="H4420" s="30" t="inlineStr">
        <is>
          <t>ON</t>
        </is>
      </c>
      <c r="I4420" s="31" t="n">
        <v>674.4931640486259</v>
      </c>
      <c r="J4420" s="31" t="n">
        <v>5144.556481985902</v>
      </c>
      <c r="K4420" s="31" t="n">
        <v>3782.407407407407</v>
      </c>
      <c r="L4420" s="31" t="n">
        <v>150</v>
      </c>
      <c r="M4420" s="31">
        <f>I4420+J4420+K4420+L4420</f>
        <v/>
      </c>
      <c r="N4420" s="31">
        <f>M4420*'Dashboard &amp; Optimisation'!$B$18/('Dashboard &amp; Optimisation'!$B$16/3.6)</f>
        <v/>
      </c>
      <c r="O4420" s="31" t="n">
        <v>912.1591668200774</v>
      </c>
      <c r="P4420" s="32" t="n">
        <v>0.07761847907948814</v>
      </c>
      <c r="Q4420" s="33" t="n">
        <v>10.50160824737823</v>
      </c>
      <c r="R4420" s="31" t="n">
        <v>4832.361986831506</v>
      </c>
      <c r="S4420" s="31">
        <f>R4420*IF(A4420=4, 2.0, 3.0)</f>
        <v/>
      </c>
      <c r="T4420" s="29">
        <f>'Dashboard &amp; Optimisation'!$B$18*U4420</f>
        <v/>
      </c>
      <c r="U4420" s="34">
        <f>MIN(1, S4420/M4420)</f>
        <v/>
      </c>
      <c r="V4420" s="34">
        <f>N4420/(N4420+O4420)</f>
        <v/>
      </c>
      <c r="W4420" s="34">
        <f>U4420*V4420</f>
        <v/>
      </c>
      <c r="X4420" s="32">
        <f>T4420/N4420</f>
        <v/>
      </c>
      <c r="Y4420" s="35">
        <f>IF(W4420=MAXIFS(W$2:W$7201, A$2:A$7201, A4420, B$2:B$7201, B4420), "OPTIMAL", "")</f>
        <v/>
      </c>
    </row>
    <row r="4421" ht="20" customHeight="1">
      <c r="A4421" s="36" t="n">
        <v>-18</v>
      </c>
      <c r="B4421" s="36" t="n">
        <v>30</v>
      </c>
      <c r="C4421" s="37" t="n">
        <v>85</v>
      </c>
      <c r="D4421" s="37" t="n">
        <v>2</v>
      </c>
      <c r="E4421" s="6" t="n">
        <v>4</v>
      </c>
      <c r="F4421" s="37" t="n">
        <v>2</v>
      </c>
      <c r="G4421" s="36" t="n">
        <v>100</v>
      </c>
      <c r="H4421" s="6" t="inlineStr">
        <is>
          <t>OFF</t>
        </is>
      </c>
      <c r="I4421" s="38" t="n">
        <v>674.4931640486259</v>
      </c>
      <c r="J4421" s="38" t="n">
        <v>5144.556481985902</v>
      </c>
      <c r="K4421" s="38" t="n">
        <v>3782.407407407407</v>
      </c>
      <c r="L4421" s="38" t="n">
        <v>150</v>
      </c>
      <c r="M4421" s="38">
        <f>I4421+J4421+K4421+L4421</f>
        <v/>
      </c>
      <c r="N4421" s="38">
        <f>M4421*'Dashboard &amp; Optimisation'!$B$18/('Dashboard &amp; Optimisation'!$B$16/3.6)</f>
        <v/>
      </c>
      <c r="O4421" s="38" t="n">
        <v>912.1591668200774</v>
      </c>
      <c r="P4421" s="39" t="n">
        <v>0.3414492073746781</v>
      </c>
      <c r="Q4421" s="40" t="n">
        <v>10.50160824737823</v>
      </c>
      <c r="R4421" s="38" t="n">
        <v>1098.495997877109</v>
      </c>
      <c r="S4421" s="38">
        <f>R4421*IF(A4421=4, 2.0, 3.0)</f>
        <v/>
      </c>
      <c r="T4421" s="37">
        <f>'Dashboard &amp; Optimisation'!$B$18*U4421</f>
        <v/>
      </c>
      <c r="U4421" s="26">
        <f>MIN(1, S4421/M4421)</f>
        <v/>
      </c>
      <c r="V4421" s="26">
        <f>N4421/(N4421+O4421)</f>
        <v/>
      </c>
      <c r="W4421" s="26">
        <f>U4421*V4421</f>
        <v/>
      </c>
      <c r="X4421" s="39">
        <f>T4421/N4421</f>
        <v/>
      </c>
      <c r="Y4421" s="41">
        <f>IF(W4421=MAXIFS(W$2:W$7201, A$2:A$7201, A4421, B$2:B$7201, B4421), "OPTIMAL", "")</f>
        <v/>
      </c>
    </row>
    <row r="4422" ht="20" customHeight="1">
      <c r="A4422" s="28" t="n">
        <v>-18</v>
      </c>
      <c r="B4422" s="28" t="n">
        <v>30</v>
      </c>
      <c r="C4422" s="29" t="n">
        <v>85</v>
      </c>
      <c r="D4422" s="29" t="n">
        <v>2</v>
      </c>
      <c r="E4422" s="30" t="n">
        <v>4</v>
      </c>
      <c r="F4422" s="29" t="n">
        <v>2</v>
      </c>
      <c r="G4422" s="28" t="n">
        <v>150</v>
      </c>
      <c r="H4422" s="30" t="inlineStr">
        <is>
          <t>ON</t>
        </is>
      </c>
      <c r="I4422" s="31" t="n">
        <v>674.4931640486259</v>
      </c>
      <c r="J4422" s="31" t="n">
        <v>5144.556481985902</v>
      </c>
      <c r="K4422" s="31" t="n">
        <v>3782.407407407407</v>
      </c>
      <c r="L4422" s="31" t="n">
        <v>150</v>
      </c>
      <c r="M4422" s="31">
        <f>I4422+J4422+K4422+L4422</f>
        <v/>
      </c>
      <c r="N4422" s="31">
        <f>M4422*'Dashboard &amp; Optimisation'!$B$18/('Dashboard &amp; Optimisation'!$B$16/3.6)</f>
        <v/>
      </c>
      <c r="O4422" s="31" t="n">
        <v>912.1591668200774</v>
      </c>
      <c r="P4422" s="32" t="n">
        <v>0.07855468462708752</v>
      </c>
      <c r="Q4422" s="33" t="n">
        <v>10.50160824737823</v>
      </c>
      <c r="R4422" s="31" t="n">
        <v>4774.77046162131</v>
      </c>
      <c r="S4422" s="31">
        <f>R4422*IF(A4422=4, 2.0, 3.0)</f>
        <v/>
      </c>
      <c r="T4422" s="29">
        <f>'Dashboard &amp; Optimisation'!$B$18*U4422</f>
        <v/>
      </c>
      <c r="U4422" s="34">
        <f>MIN(1, S4422/M4422)</f>
        <v/>
      </c>
      <c r="V4422" s="34">
        <f>N4422/(N4422+O4422)</f>
        <v/>
      </c>
      <c r="W4422" s="34">
        <f>U4422*V4422</f>
        <v/>
      </c>
      <c r="X4422" s="32">
        <f>T4422/N4422</f>
        <v/>
      </c>
      <c r="Y4422" s="35">
        <f>IF(W4422=MAXIFS(W$2:W$7201, A$2:A$7201, A4422, B$2:B$7201, B4422), "OPTIMAL", "")</f>
        <v/>
      </c>
    </row>
    <row r="4423" ht="20" customHeight="1">
      <c r="A4423" s="36" t="n">
        <v>-18</v>
      </c>
      <c r="B4423" s="36" t="n">
        <v>30</v>
      </c>
      <c r="C4423" s="37" t="n">
        <v>85</v>
      </c>
      <c r="D4423" s="37" t="n">
        <v>2</v>
      </c>
      <c r="E4423" s="6" t="n">
        <v>4</v>
      </c>
      <c r="F4423" s="37" t="n">
        <v>2</v>
      </c>
      <c r="G4423" s="36" t="n">
        <v>150</v>
      </c>
      <c r="H4423" s="6" t="inlineStr">
        <is>
          <t>OFF</t>
        </is>
      </c>
      <c r="I4423" s="38" t="n">
        <v>674.4931640486259</v>
      </c>
      <c r="J4423" s="38" t="n">
        <v>5144.556481985902</v>
      </c>
      <c r="K4423" s="38" t="n">
        <v>3782.407407407407</v>
      </c>
      <c r="L4423" s="38" t="n">
        <v>150</v>
      </c>
      <c r="M4423" s="38">
        <f>I4423+J4423+K4423+L4423</f>
        <v/>
      </c>
      <c r="N4423" s="38">
        <f>M4423*'Dashboard &amp; Optimisation'!$B$18/('Dashboard &amp; Optimisation'!$B$16/3.6)</f>
        <v/>
      </c>
      <c r="O4423" s="38" t="n">
        <v>912.1591668200774</v>
      </c>
      <c r="P4423" s="39" t="n">
        <v>0.3423854129222775</v>
      </c>
      <c r="Q4423" s="40" t="n">
        <v>10.50160824737823</v>
      </c>
      <c r="R4423" s="38" t="n">
        <v>1095.492312531841</v>
      </c>
      <c r="S4423" s="38">
        <f>R4423*IF(A4423=4, 2.0, 3.0)</f>
        <v/>
      </c>
      <c r="T4423" s="37">
        <f>'Dashboard &amp; Optimisation'!$B$18*U4423</f>
        <v/>
      </c>
      <c r="U4423" s="26">
        <f>MIN(1, S4423/M4423)</f>
        <v/>
      </c>
      <c r="V4423" s="26">
        <f>N4423/(N4423+O4423)</f>
        <v/>
      </c>
      <c r="W4423" s="26">
        <f>U4423*V4423</f>
        <v/>
      </c>
      <c r="X4423" s="39">
        <f>T4423/N4423</f>
        <v/>
      </c>
      <c r="Y4423" s="41">
        <f>IF(W4423=MAXIFS(W$2:W$7201, A$2:A$7201, A4423, B$2:B$7201, B4423), "OPTIMAL", "")</f>
        <v/>
      </c>
    </row>
    <row r="4424" ht="20" customHeight="1">
      <c r="A4424" s="28" t="n">
        <v>-18</v>
      </c>
      <c r="B4424" s="28" t="n">
        <v>30</v>
      </c>
      <c r="C4424" s="29" t="n">
        <v>85</v>
      </c>
      <c r="D4424" s="29" t="n">
        <v>2</v>
      </c>
      <c r="E4424" s="30" t="n">
        <v>4</v>
      </c>
      <c r="F4424" s="29" t="n">
        <v>2</v>
      </c>
      <c r="G4424" s="28" t="n">
        <v>200</v>
      </c>
      <c r="H4424" s="30" t="inlineStr">
        <is>
          <t>ON</t>
        </is>
      </c>
      <c r="I4424" s="31" t="n">
        <v>674.4931640486259</v>
      </c>
      <c r="J4424" s="31" t="n">
        <v>5144.556481985902</v>
      </c>
      <c r="K4424" s="31" t="n">
        <v>3782.407407407407</v>
      </c>
      <c r="L4424" s="31" t="n">
        <v>150</v>
      </c>
      <c r="M4424" s="31">
        <f>I4424+J4424+K4424+L4424</f>
        <v/>
      </c>
      <c r="N4424" s="31">
        <f>M4424*'Dashboard &amp; Optimisation'!$B$18/('Dashboard &amp; Optimisation'!$B$16/3.6)</f>
        <v/>
      </c>
      <c r="O4424" s="31" t="n">
        <v>912.1591668200774</v>
      </c>
      <c r="P4424" s="32" t="n">
        <v>0.07949089017468691</v>
      </c>
      <c r="Q4424" s="33" t="n">
        <v>10.50160824737823</v>
      </c>
      <c r="R4424" s="31" t="n">
        <v>4718.535507089286</v>
      </c>
      <c r="S4424" s="31">
        <f>R4424*IF(A4424=4, 2.0, 3.0)</f>
        <v/>
      </c>
      <c r="T4424" s="29">
        <f>'Dashboard &amp; Optimisation'!$B$18*U4424</f>
        <v/>
      </c>
      <c r="U4424" s="34">
        <f>MIN(1, S4424/M4424)</f>
        <v/>
      </c>
      <c r="V4424" s="34">
        <f>N4424/(N4424+O4424)</f>
        <v/>
      </c>
      <c r="W4424" s="34">
        <f>U4424*V4424</f>
        <v/>
      </c>
      <c r="X4424" s="32">
        <f>T4424/N4424</f>
        <v/>
      </c>
      <c r="Y4424" s="35">
        <f>IF(W4424=MAXIFS(W$2:W$7201, A$2:A$7201, A4424, B$2:B$7201, B4424), "OPTIMAL", "")</f>
        <v/>
      </c>
    </row>
    <row r="4425" ht="20" customHeight="1">
      <c r="A4425" s="36" t="n">
        <v>-18</v>
      </c>
      <c r="B4425" s="36" t="n">
        <v>30</v>
      </c>
      <c r="C4425" s="37" t="n">
        <v>85</v>
      </c>
      <c r="D4425" s="37" t="n">
        <v>2</v>
      </c>
      <c r="E4425" s="6" t="n">
        <v>4</v>
      </c>
      <c r="F4425" s="37" t="n">
        <v>2</v>
      </c>
      <c r="G4425" s="36" t="n">
        <v>200</v>
      </c>
      <c r="H4425" s="6" t="inlineStr">
        <is>
          <t>OFF</t>
        </is>
      </c>
      <c r="I4425" s="38" t="n">
        <v>674.4931640486259</v>
      </c>
      <c r="J4425" s="38" t="n">
        <v>5144.556481985902</v>
      </c>
      <c r="K4425" s="38" t="n">
        <v>3782.407407407407</v>
      </c>
      <c r="L4425" s="38" t="n">
        <v>150</v>
      </c>
      <c r="M4425" s="38">
        <f>I4425+J4425+K4425+L4425</f>
        <v/>
      </c>
      <c r="N4425" s="38">
        <f>M4425*'Dashboard &amp; Optimisation'!$B$18/('Dashboard &amp; Optimisation'!$B$16/3.6)</f>
        <v/>
      </c>
      <c r="O4425" s="38" t="n">
        <v>912.1591668200774</v>
      </c>
      <c r="P4425" s="39" t="n">
        <v>0.3433216184698769</v>
      </c>
      <c r="Q4425" s="40" t="n">
        <v>10.50160824737823</v>
      </c>
      <c r="R4425" s="38" t="n">
        <v>1092.505008717663</v>
      </c>
      <c r="S4425" s="38">
        <f>R4425*IF(A4425=4, 2.0, 3.0)</f>
        <v/>
      </c>
      <c r="T4425" s="37">
        <f>'Dashboard &amp; Optimisation'!$B$18*U4425</f>
        <v/>
      </c>
      <c r="U4425" s="26">
        <f>MIN(1, S4425/M4425)</f>
        <v/>
      </c>
      <c r="V4425" s="26">
        <f>N4425/(N4425+O4425)</f>
        <v/>
      </c>
      <c r="W4425" s="26">
        <f>U4425*V4425</f>
        <v/>
      </c>
      <c r="X4425" s="39">
        <f>T4425/N4425</f>
        <v/>
      </c>
      <c r="Y4425" s="41">
        <f>IF(W4425=MAXIFS(W$2:W$7201, A$2:A$7201, A4425, B$2:B$7201, B4425), "OPTIMAL", "")</f>
        <v/>
      </c>
    </row>
    <row r="4426" ht="20" customHeight="1">
      <c r="A4426" s="28" t="n">
        <v>-18</v>
      </c>
      <c r="B4426" s="28" t="n">
        <v>30</v>
      </c>
      <c r="C4426" s="29" t="n">
        <v>85</v>
      </c>
      <c r="D4426" s="29" t="n">
        <v>2</v>
      </c>
      <c r="E4426" s="30" t="n">
        <v>8</v>
      </c>
      <c r="F4426" s="29" t="n">
        <v>1.5</v>
      </c>
      <c r="G4426" s="28" t="n">
        <v>50</v>
      </c>
      <c r="H4426" s="30" t="inlineStr">
        <is>
          <t>ON</t>
        </is>
      </c>
      <c r="I4426" s="31" t="n">
        <v>674.4931640486259</v>
      </c>
      <c r="J4426" s="31" t="n">
        <v>5144.556481985902</v>
      </c>
      <c r="K4426" s="31" t="n">
        <v>3782.407407407407</v>
      </c>
      <c r="L4426" s="31" t="n">
        <v>150</v>
      </c>
      <c r="M4426" s="31">
        <f>I4426+J4426+K4426+L4426</f>
        <v/>
      </c>
      <c r="N4426" s="31">
        <f>M4426*'Dashboard &amp; Optimisation'!$B$18/('Dashboard &amp; Optimisation'!$B$16/3.6)</f>
        <v/>
      </c>
      <c r="O4426" s="31" t="n">
        <v>1134.207062556638</v>
      </c>
      <c r="P4426" s="32" t="n">
        <v>0.05890267998411309</v>
      </c>
      <c r="Q4426" s="33" t="n">
        <v>15.65241237106734</v>
      </c>
      <c r="R4426" s="31" t="n">
        <v>6541.024429735688</v>
      </c>
      <c r="S4426" s="31">
        <f>R4426*IF(A4426=4, 2.0, 3.0)</f>
        <v/>
      </c>
      <c r="T4426" s="29">
        <f>'Dashboard &amp; Optimisation'!$B$18*U4426</f>
        <v/>
      </c>
      <c r="U4426" s="34">
        <f>MIN(1, S4426/M4426)</f>
        <v/>
      </c>
      <c r="V4426" s="34">
        <f>N4426/(N4426+O4426)</f>
        <v/>
      </c>
      <c r="W4426" s="34">
        <f>U4426*V4426</f>
        <v/>
      </c>
      <c r="X4426" s="32">
        <f>T4426/N4426</f>
        <v/>
      </c>
      <c r="Y4426" s="35">
        <f>IF(W4426=MAXIFS(W$2:W$7201, A$2:A$7201, A4426, B$2:B$7201, B4426), "OPTIMAL", "")</f>
        <v/>
      </c>
    </row>
    <row r="4427" ht="20" customHeight="1">
      <c r="A4427" s="36" t="n">
        <v>-18</v>
      </c>
      <c r="B4427" s="36" t="n">
        <v>30</v>
      </c>
      <c r="C4427" s="37" t="n">
        <v>85</v>
      </c>
      <c r="D4427" s="37" t="n">
        <v>2</v>
      </c>
      <c r="E4427" s="6" t="n">
        <v>8</v>
      </c>
      <c r="F4427" s="37" t="n">
        <v>1.5</v>
      </c>
      <c r="G4427" s="36" t="n">
        <v>50</v>
      </c>
      <c r="H4427" s="6" t="inlineStr">
        <is>
          <t>OFF</t>
        </is>
      </c>
      <c r="I4427" s="38" t="n">
        <v>674.4931640486259</v>
      </c>
      <c r="J4427" s="38" t="n">
        <v>5144.556481985902</v>
      </c>
      <c r="K4427" s="38" t="n">
        <v>3782.407407407407</v>
      </c>
      <c r="L4427" s="38" t="n">
        <v>150</v>
      </c>
      <c r="M4427" s="38">
        <f>I4427+J4427+K4427+L4427</f>
        <v/>
      </c>
      <c r="N4427" s="38">
        <f>M4427*'Dashboard &amp; Optimisation'!$B$18/('Dashboard &amp; Optimisation'!$B$16/3.6)</f>
        <v/>
      </c>
      <c r="O4427" s="38" t="n">
        <v>1134.207062556638</v>
      </c>
      <c r="P4427" s="39" t="n">
        <v>0.2609136879154256</v>
      </c>
      <c r="Q4427" s="40" t="n">
        <v>15.65241237106734</v>
      </c>
      <c r="R4427" s="38" t="n">
        <v>1476.671737045378</v>
      </c>
      <c r="S4427" s="38">
        <f>R4427*IF(A4427=4, 2.0, 3.0)</f>
        <v/>
      </c>
      <c r="T4427" s="37">
        <f>'Dashboard &amp; Optimisation'!$B$18*U4427</f>
        <v/>
      </c>
      <c r="U4427" s="26">
        <f>MIN(1, S4427/M4427)</f>
        <v/>
      </c>
      <c r="V4427" s="26">
        <f>N4427/(N4427+O4427)</f>
        <v/>
      </c>
      <c r="W4427" s="26">
        <f>U4427*V4427</f>
        <v/>
      </c>
      <c r="X4427" s="39">
        <f>T4427/N4427</f>
        <v/>
      </c>
      <c r="Y4427" s="41">
        <f>IF(W4427=MAXIFS(W$2:W$7201, A$2:A$7201, A4427, B$2:B$7201, B4427), "OPTIMAL", "")</f>
        <v/>
      </c>
    </row>
    <row r="4428" ht="20" customHeight="1">
      <c r="A4428" s="28" t="n">
        <v>-18</v>
      </c>
      <c r="B4428" s="28" t="n">
        <v>30</v>
      </c>
      <c r="C4428" s="29" t="n">
        <v>85</v>
      </c>
      <c r="D4428" s="29" t="n">
        <v>2</v>
      </c>
      <c r="E4428" s="30" t="n">
        <v>8</v>
      </c>
      <c r="F4428" s="29" t="n">
        <v>1.5</v>
      </c>
      <c r="G4428" s="28" t="n">
        <v>100</v>
      </c>
      <c r="H4428" s="30" t="inlineStr">
        <is>
          <t>ON</t>
        </is>
      </c>
      <c r="I4428" s="31" t="n">
        <v>674.4931640486259</v>
      </c>
      <c r="J4428" s="31" t="n">
        <v>5144.556481985902</v>
      </c>
      <c r="K4428" s="31" t="n">
        <v>3782.407407407407</v>
      </c>
      <c r="L4428" s="31" t="n">
        <v>150</v>
      </c>
      <c r="M4428" s="31">
        <f>I4428+J4428+K4428+L4428</f>
        <v/>
      </c>
      <c r="N4428" s="31">
        <f>M4428*'Dashboard &amp; Optimisation'!$B$18/('Dashboard &amp; Optimisation'!$B$16/3.6)</f>
        <v/>
      </c>
      <c r="O4428" s="31" t="n">
        <v>1134.207062556638</v>
      </c>
      <c r="P4428" s="32" t="n">
        <v>0.05983888553171247</v>
      </c>
      <c r="Q4428" s="33" t="n">
        <v>15.65241237106734</v>
      </c>
      <c r="R4428" s="31" t="n">
        <v>6438.687240403238</v>
      </c>
      <c r="S4428" s="31">
        <f>R4428*IF(A4428=4, 2.0, 3.0)</f>
        <v/>
      </c>
      <c r="T4428" s="29">
        <f>'Dashboard &amp; Optimisation'!$B$18*U4428</f>
        <v/>
      </c>
      <c r="U4428" s="34">
        <f>MIN(1, S4428/M4428)</f>
        <v/>
      </c>
      <c r="V4428" s="34">
        <f>N4428/(N4428+O4428)</f>
        <v/>
      </c>
      <c r="W4428" s="34">
        <f>U4428*V4428</f>
        <v/>
      </c>
      <c r="X4428" s="32">
        <f>T4428/N4428</f>
        <v/>
      </c>
      <c r="Y4428" s="35">
        <f>IF(W4428=MAXIFS(W$2:W$7201, A$2:A$7201, A4428, B$2:B$7201, B4428), "OPTIMAL", "")</f>
        <v/>
      </c>
    </row>
    <row r="4429" ht="20" customHeight="1">
      <c r="A4429" s="36" t="n">
        <v>-18</v>
      </c>
      <c r="B4429" s="36" t="n">
        <v>30</v>
      </c>
      <c r="C4429" s="37" t="n">
        <v>85</v>
      </c>
      <c r="D4429" s="37" t="n">
        <v>2</v>
      </c>
      <c r="E4429" s="6" t="n">
        <v>8</v>
      </c>
      <c r="F4429" s="37" t="n">
        <v>1.5</v>
      </c>
      <c r="G4429" s="36" t="n">
        <v>100</v>
      </c>
      <c r="H4429" s="6" t="inlineStr">
        <is>
          <t>OFF</t>
        </is>
      </c>
      <c r="I4429" s="38" t="n">
        <v>674.4931640486259</v>
      </c>
      <c r="J4429" s="38" t="n">
        <v>5144.556481985902</v>
      </c>
      <c r="K4429" s="38" t="n">
        <v>3782.407407407407</v>
      </c>
      <c r="L4429" s="38" t="n">
        <v>150</v>
      </c>
      <c r="M4429" s="38">
        <f>I4429+J4429+K4429+L4429</f>
        <v/>
      </c>
      <c r="N4429" s="38">
        <f>M4429*'Dashboard &amp; Optimisation'!$B$18/('Dashboard &amp; Optimisation'!$B$16/3.6)</f>
        <v/>
      </c>
      <c r="O4429" s="38" t="n">
        <v>1134.207062556638</v>
      </c>
      <c r="P4429" s="39" t="n">
        <v>0.261849893463025</v>
      </c>
      <c r="Q4429" s="40" t="n">
        <v>15.65241237106734</v>
      </c>
      <c r="R4429" s="38" t="n">
        <v>1471.392115755785</v>
      </c>
      <c r="S4429" s="38">
        <f>R4429*IF(A4429=4, 2.0, 3.0)</f>
        <v/>
      </c>
      <c r="T4429" s="37">
        <f>'Dashboard &amp; Optimisation'!$B$18*U4429</f>
        <v/>
      </c>
      <c r="U4429" s="26">
        <f>MIN(1, S4429/M4429)</f>
        <v/>
      </c>
      <c r="V4429" s="26">
        <f>N4429/(N4429+O4429)</f>
        <v/>
      </c>
      <c r="W4429" s="26">
        <f>U4429*V4429</f>
        <v/>
      </c>
      <c r="X4429" s="39">
        <f>T4429/N4429</f>
        <v/>
      </c>
      <c r="Y4429" s="41">
        <f>IF(W4429=MAXIFS(W$2:W$7201, A$2:A$7201, A4429, B$2:B$7201, B4429), "OPTIMAL", "")</f>
        <v/>
      </c>
    </row>
    <row r="4430" ht="20" customHeight="1">
      <c r="A4430" s="28" t="n">
        <v>-18</v>
      </c>
      <c r="B4430" s="28" t="n">
        <v>30</v>
      </c>
      <c r="C4430" s="29" t="n">
        <v>85</v>
      </c>
      <c r="D4430" s="29" t="n">
        <v>2</v>
      </c>
      <c r="E4430" s="30" t="n">
        <v>8</v>
      </c>
      <c r="F4430" s="29" t="n">
        <v>1.5</v>
      </c>
      <c r="G4430" s="28" t="n">
        <v>150</v>
      </c>
      <c r="H4430" s="30" t="inlineStr">
        <is>
          <t>ON</t>
        </is>
      </c>
      <c r="I4430" s="31" t="n">
        <v>674.4931640486259</v>
      </c>
      <c r="J4430" s="31" t="n">
        <v>5144.556481985902</v>
      </c>
      <c r="K4430" s="31" t="n">
        <v>3782.407407407407</v>
      </c>
      <c r="L4430" s="31" t="n">
        <v>150</v>
      </c>
      <c r="M4430" s="31">
        <f>I4430+J4430+K4430+L4430</f>
        <v/>
      </c>
      <c r="N4430" s="31">
        <f>M4430*'Dashboard &amp; Optimisation'!$B$18/('Dashboard &amp; Optimisation'!$B$16/3.6)</f>
        <v/>
      </c>
      <c r="O4430" s="31" t="n">
        <v>1134.207062556638</v>
      </c>
      <c r="P4430" s="32" t="n">
        <v>0.06077509107931186</v>
      </c>
      <c r="Q4430" s="33" t="n">
        <v>15.65241237106734</v>
      </c>
      <c r="R4430" s="31" t="n">
        <v>6339.50294291109</v>
      </c>
      <c r="S4430" s="31">
        <f>R4430*IF(A4430=4, 2.0, 3.0)</f>
        <v/>
      </c>
      <c r="T4430" s="29">
        <f>'Dashboard &amp; Optimisation'!$B$18*U4430</f>
        <v/>
      </c>
      <c r="U4430" s="34">
        <f>MIN(1, S4430/M4430)</f>
        <v/>
      </c>
      <c r="V4430" s="34">
        <f>N4430/(N4430+O4430)</f>
        <v/>
      </c>
      <c r="W4430" s="34">
        <f>U4430*V4430</f>
        <v/>
      </c>
      <c r="X4430" s="32">
        <f>T4430/N4430</f>
        <v/>
      </c>
      <c r="Y4430" s="35">
        <f>IF(W4430=MAXIFS(W$2:W$7201, A$2:A$7201, A4430, B$2:B$7201, B4430), "OPTIMAL", "")</f>
        <v/>
      </c>
    </row>
    <row r="4431" ht="20" customHeight="1">
      <c r="A4431" s="36" t="n">
        <v>-18</v>
      </c>
      <c r="B4431" s="36" t="n">
        <v>30</v>
      </c>
      <c r="C4431" s="37" t="n">
        <v>85</v>
      </c>
      <c r="D4431" s="37" t="n">
        <v>2</v>
      </c>
      <c r="E4431" s="6" t="n">
        <v>8</v>
      </c>
      <c r="F4431" s="37" t="n">
        <v>1.5</v>
      </c>
      <c r="G4431" s="36" t="n">
        <v>150</v>
      </c>
      <c r="H4431" s="6" t="inlineStr">
        <is>
          <t>OFF</t>
        </is>
      </c>
      <c r="I4431" s="38" t="n">
        <v>674.4931640486259</v>
      </c>
      <c r="J4431" s="38" t="n">
        <v>5144.556481985902</v>
      </c>
      <c r="K4431" s="38" t="n">
        <v>3782.407407407407</v>
      </c>
      <c r="L4431" s="38" t="n">
        <v>150</v>
      </c>
      <c r="M4431" s="38">
        <f>I4431+J4431+K4431+L4431</f>
        <v/>
      </c>
      <c r="N4431" s="38">
        <f>M4431*'Dashboard &amp; Optimisation'!$B$18/('Dashboard &amp; Optimisation'!$B$16/3.6)</f>
        <v/>
      </c>
      <c r="O4431" s="38" t="n">
        <v>1134.207062556638</v>
      </c>
      <c r="P4431" s="39" t="n">
        <v>0.2627860990106244</v>
      </c>
      <c r="Q4431" s="40" t="n">
        <v>15.65241237106734</v>
      </c>
      <c r="R4431" s="38" t="n">
        <v>1466.150112976144</v>
      </c>
      <c r="S4431" s="38">
        <f>R4431*IF(A4431=4, 2.0, 3.0)</f>
        <v/>
      </c>
      <c r="T4431" s="37">
        <f>'Dashboard &amp; Optimisation'!$B$18*U4431</f>
        <v/>
      </c>
      <c r="U4431" s="26">
        <f>MIN(1, S4431/M4431)</f>
        <v/>
      </c>
      <c r="V4431" s="26">
        <f>N4431/(N4431+O4431)</f>
        <v/>
      </c>
      <c r="W4431" s="26">
        <f>U4431*V4431</f>
        <v/>
      </c>
      <c r="X4431" s="39">
        <f>T4431/N4431</f>
        <v/>
      </c>
      <c r="Y4431" s="41">
        <f>IF(W4431=MAXIFS(W$2:W$7201, A$2:A$7201, A4431, B$2:B$7201, B4431), "OPTIMAL", "")</f>
        <v/>
      </c>
    </row>
    <row r="4432" ht="20" customHeight="1">
      <c r="A4432" s="28" t="n">
        <v>-18</v>
      </c>
      <c r="B4432" s="28" t="n">
        <v>30</v>
      </c>
      <c r="C4432" s="29" t="n">
        <v>85</v>
      </c>
      <c r="D4432" s="29" t="n">
        <v>2</v>
      </c>
      <c r="E4432" s="30" t="n">
        <v>8</v>
      </c>
      <c r="F4432" s="29" t="n">
        <v>1.5</v>
      </c>
      <c r="G4432" s="28" t="n">
        <v>200</v>
      </c>
      <c r="H4432" s="30" t="inlineStr">
        <is>
          <t>ON</t>
        </is>
      </c>
      <c r="I4432" s="31" t="n">
        <v>674.4931640486259</v>
      </c>
      <c r="J4432" s="31" t="n">
        <v>5144.556481985902</v>
      </c>
      <c r="K4432" s="31" t="n">
        <v>3782.407407407407</v>
      </c>
      <c r="L4432" s="31" t="n">
        <v>150</v>
      </c>
      <c r="M4432" s="31">
        <f>I4432+J4432+K4432+L4432</f>
        <v/>
      </c>
      <c r="N4432" s="31">
        <f>M4432*'Dashboard &amp; Optimisation'!$B$18/('Dashboard &amp; Optimisation'!$B$16/3.6)</f>
        <v/>
      </c>
      <c r="O4432" s="31" t="n">
        <v>1134.207062556638</v>
      </c>
      <c r="P4432" s="32" t="n">
        <v>0.06171129662691124</v>
      </c>
      <c r="Q4432" s="33" t="n">
        <v>15.65241237106734</v>
      </c>
      <c r="R4432" s="31" t="n">
        <v>6243.328042227059</v>
      </c>
      <c r="S4432" s="31">
        <f>R4432*IF(A4432=4, 2.0, 3.0)</f>
        <v/>
      </c>
      <c r="T4432" s="29">
        <f>'Dashboard &amp; Optimisation'!$B$18*U4432</f>
        <v/>
      </c>
      <c r="U4432" s="34">
        <f>MIN(1, S4432/M4432)</f>
        <v/>
      </c>
      <c r="V4432" s="34">
        <f>N4432/(N4432+O4432)</f>
        <v/>
      </c>
      <c r="W4432" s="34">
        <f>U4432*V4432</f>
        <v/>
      </c>
      <c r="X4432" s="32">
        <f>T4432/N4432</f>
        <v/>
      </c>
      <c r="Y4432" s="35">
        <f>IF(W4432=MAXIFS(W$2:W$7201, A$2:A$7201, A4432, B$2:B$7201, B4432), "OPTIMAL", "")</f>
        <v/>
      </c>
    </row>
    <row r="4433" ht="20" customHeight="1">
      <c r="A4433" s="36" t="n">
        <v>-18</v>
      </c>
      <c r="B4433" s="36" t="n">
        <v>30</v>
      </c>
      <c r="C4433" s="37" t="n">
        <v>85</v>
      </c>
      <c r="D4433" s="37" t="n">
        <v>2</v>
      </c>
      <c r="E4433" s="6" t="n">
        <v>8</v>
      </c>
      <c r="F4433" s="37" t="n">
        <v>1.5</v>
      </c>
      <c r="G4433" s="36" t="n">
        <v>200</v>
      </c>
      <c r="H4433" s="6" t="inlineStr">
        <is>
          <t>OFF</t>
        </is>
      </c>
      <c r="I4433" s="38" t="n">
        <v>674.4931640486259</v>
      </c>
      <c r="J4433" s="38" t="n">
        <v>5144.556481985902</v>
      </c>
      <c r="K4433" s="38" t="n">
        <v>3782.407407407407</v>
      </c>
      <c r="L4433" s="38" t="n">
        <v>150</v>
      </c>
      <c r="M4433" s="38">
        <f>I4433+J4433+K4433+L4433</f>
        <v/>
      </c>
      <c r="N4433" s="38">
        <f>M4433*'Dashboard &amp; Optimisation'!$B$18/('Dashboard &amp; Optimisation'!$B$16/3.6)</f>
        <v/>
      </c>
      <c r="O4433" s="38" t="n">
        <v>1134.207062556638</v>
      </c>
      <c r="P4433" s="39" t="n">
        <v>0.2637223045582238</v>
      </c>
      <c r="Q4433" s="40" t="n">
        <v>15.65241237106734</v>
      </c>
      <c r="R4433" s="38" t="n">
        <v>1460.94532807302</v>
      </c>
      <c r="S4433" s="38">
        <f>R4433*IF(A4433=4, 2.0, 3.0)</f>
        <v/>
      </c>
      <c r="T4433" s="37">
        <f>'Dashboard &amp; Optimisation'!$B$18*U4433</f>
        <v/>
      </c>
      <c r="U4433" s="26">
        <f>MIN(1, S4433/M4433)</f>
        <v/>
      </c>
      <c r="V4433" s="26">
        <f>N4433/(N4433+O4433)</f>
        <v/>
      </c>
      <c r="W4433" s="26">
        <f>U4433*V4433</f>
        <v/>
      </c>
      <c r="X4433" s="39">
        <f>T4433/N4433</f>
        <v/>
      </c>
      <c r="Y4433" s="41">
        <f>IF(W4433=MAXIFS(W$2:W$7201, A$2:A$7201, A4433, B$2:B$7201, B4433), "OPTIMAL", "")</f>
        <v/>
      </c>
    </row>
    <row r="4434" ht="20" customHeight="1">
      <c r="A4434" s="28" t="n">
        <v>-18</v>
      </c>
      <c r="B4434" s="28" t="n">
        <v>30</v>
      </c>
      <c r="C4434" s="29" t="n">
        <v>85</v>
      </c>
      <c r="D4434" s="29" t="n">
        <v>2</v>
      </c>
      <c r="E4434" s="30" t="n">
        <v>8</v>
      </c>
      <c r="F4434" s="29" t="n">
        <v>2</v>
      </c>
      <c r="G4434" s="28" t="n">
        <v>50</v>
      </c>
      <c r="H4434" s="30" t="inlineStr">
        <is>
          <t>ON</t>
        </is>
      </c>
      <c r="I4434" s="31" t="n">
        <v>674.4931640486259</v>
      </c>
      <c r="J4434" s="31" t="n">
        <v>5144.556481985902</v>
      </c>
      <c r="K4434" s="31" t="n">
        <v>3782.407407407407</v>
      </c>
      <c r="L4434" s="31" t="n">
        <v>150</v>
      </c>
      <c r="M4434" s="31">
        <f>I4434+J4434+K4434+L4434</f>
        <v/>
      </c>
      <c r="N4434" s="31">
        <f>M4434*'Dashboard &amp; Optimisation'!$B$18/('Dashboard &amp; Optimisation'!$B$16/3.6)</f>
        <v/>
      </c>
      <c r="O4434" s="31" t="n">
        <v>1368.673472832393</v>
      </c>
      <c r="P4434" s="32" t="n">
        <v>0.05794452706634972</v>
      </c>
      <c r="Q4434" s="33" t="n">
        <v>20.80321649475646</v>
      </c>
      <c r="R4434" s="31" t="n">
        <v>6835.119908602251</v>
      </c>
      <c r="S4434" s="31">
        <f>R4434*IF(A4434=4, 2.0, 3.0)</f>
        <v/>
      </c>
      <c r="T4434" s="29">
        <f>'Dashboard &amp; Optimisation'!$B$18*U4434</f>
        <v/>
      </c>
      <c r="U4434" s="34">
        <f>MIN(1, S4434/M4434)</f>
        <v/>
      </c>
      <c r="V4434" s="34">
        <f>N4434/(N4434+O4434)</f>
        <v/>
      </c>
      <c r="W4434" s="34">
        <f>U4434*V4434</f>
        <v/>
      </c>
      <c r="X4434" s="32">
        <f>T4434/N4434</f>
        <v/>
      </c>
      <c r="Y4434" s="35">
        <f>IF(W4434=MAXIFS(W$2:W$7201, A$2:A$7201, A4434, B$2:B$7201, B4434), "OPTIMAL", "")</f>
        <v/>
      </c>
    </row>
    <row r="4435" ht="20" customHeight="1">
      <c r="A4435" s="36" t="n">
        <v>-18</v>
      </c>
      <c r="B4435" s="36" t="n">
        <v>30</v>
      </c>
      <c r="C4435" s="37" t="n">
        <v>85</v>
      </c>
      <c r="D4435" s="37" t="n">
        <v>2</v>
      </c>
      <c r="E4435" s="6" t="n">
        <v>8</v>
      </c>
      <c r="F4435" s="37" t="n">
        <v>2</v>
      </c>
      <c r="G4435" s="36" t="n">
        <v>50</v>
      </c>
      <c r="H4435" s="6" t="inlineStr">
        <is>
          <t>OFF</t>
        </is>
      </c>
      <c r="I4435" s="38" t="n">
        <v>674.4931640486259</v>
      </c>
      <c r="J4435" s="38" t="n">
        <v>5144.556481985902</v>
      </c>
      <c r="K4435" s="38" t="n">
        <v>3782.407407407407</v>
      </c>
      <c r="L4435" s="38" t="n">
        <v>150</v>
      </c>
      <c r="M4435" s="38">
        <f>I4435+J4435+K4435+L4435</f>
        <v/>
      </c>
      <c r="N4435" s="38">
        <f>M4435*'Dashboard &amp; Optimisation'!$B$18/('Dashboard &amp; Optimisation'!$B$16/3.6)</f>
        <v/>
      </c>
      <c r="O4435" s="38" t="n">
        <v>1368.673472832393</v>
      </c>
      <c r="P4435" s="39" t="n">
        <v>0.2615988357062477</v>
      </c>
      <c r="Q4435" s="40" t="n">
        <v>20.80321649475646</v>
      </c>
      <c r="R4435" s="38" t="n">
        <v>1513.98911801919</v>
      </c>
      <c r="S4435" s="38">
        <f>R4435*IF(A4435=4, 2.0, 3.0)</f>
        <v/>
      </c>
      <c r="T4435" s="37">
        <f>'Dashboard &amp; Optimisation'!$B$18*U4435</f>
        <v/>
      </c>
      <c r="U4435" s="26">
        <f>MIN(1, S4435/M4435)</f>
        <v/>
      </c>
      <c r="V4435" s="26">
        <f>N4435/(N4435+O4435)</f>
        <v/>
      </c>
      <c r="W4435" s="26">
        <f>U4435*V4435</f>
        <v/>
      </c>
      <c r="X4435" s="39">
        <f>T4435/N4435</f>
        <v/>
      </c>
      <c r="Y4435" s="41">
        <f>IF(W4435=MAXIFS(W$2:W$7201, A$2:A$7201, A4435, B$2:B$7201, B4435), "OPTIMAL", "")</f>
        <v/>
      </c>
    </row>
    <row r="4436" ht="20" customHeight="1">
      <c r="A4436" s="28" t="n">
        <v>-18</v>
      </c>
      <c r="B4436" s="28" t="n">
        <v>30</v>
      </c>
      <c r="C4436" s="29" t="n">
        <v>85</v>
      </c>
      <c r="D4436" s="29" t="n">
        <v>2</v>
      </c>
      <c r="E4436" s="30" t="n">
        <v>8</v>
      </c>
      <c r="F4436" s="29" t="n">
        <v>2</v>
      </c>
      <c r="G4436" s="28" t="n">
        <v>100</v>
      </c>
      <c r="H4436" s="30" t="inlineStr">
        <is>
          <t>ON</t>
        </is>
      </c>
      <c r="I4436" s="31" t="n">
        <v>674.4931640486259</v>
      </c>
      <c r="J4436" s="31" t="n">
        <v>5144.556481985902</v>
      </c>
      <c r="K4436" s="31" t="n">
        <v>3782.407407407407</v>
      </c>
      <c r="L4436" s="31" t="n">
        <v>150</v>
      </c>
      <c r="M4436" s="31">
        <f>I4436+J4436+K4436+L4436</f>
        <v/>
      </c>
      <c r="N4436" s="31">
        <f>M4436*'Dashboard &amp; Optimisation'!$B$18/('Dashboard &amp; Optimisation'!$B$16/3.6)</f>
        <v/>
      </c>
      <c r="O4436" s="31" t="n">
        <v>1368.673472832393</v>
      </c>
      <c r="P4436" s="32" t="n">
        <v>0.0588807326139491</v>
      </c>
      <c r="Q4436" s="33" t="n">
        <v>20.80321649475646</v>
      </c>
      <c r="R4436" s="31" t="n">
        <v>6726.441281607306</v>
      </c>
      <c r="S4436" s="31">
        <f>R4436*IF(A4436=4, 2.0, 3.0)</f>
        <v/>
      </c>
      <c r="T4436" s="29">
        <f>'Dashboard &amp; Optimisation'!$B$18*U4436</f>
        <v/>
      </c>
      <c r="U4436" s="34">
        <f>MIN(1, S4436/M4436)</f>
        <v/>
      </c>
      <c r="V4436" s="34">
        <f>N4436/(N4436+O4436)</f>
        <v/>
      </c>
      <c r="W4436" s="34">
        <f>U4436*V4436</f>
        <v/>
      </c>
      <c r="X4436" s="32">
        <f>T4436/N4436</f>
        <v/>
      </c>
      <c r="Y4436" s="35">
        <f>IF(W4436=MAXIFS(W$2:W$7201, A$2:A$7201, A4436, B$2:B$7201, B4436), "OPTIMAL", "")</f>
        <v/>
      </c>
    </row>
    <row r="4437" ht="20" customHeight="1">
      <c r="A4437" s="36" t="n">
        <v>-18</v>
      </c>
      <c r="B4437" s="36" t="n">
        <v>30</v>
      </c>
      <c r="C4437" s="37" t="n">
        <v>85</v>
      </c>
      <c r="D4437" s="37" t="n">
        <v>2</v>
      </c>
      <c r="E4437" s="6" t="n">
        <v>8</v>
      </c>
      <c r="F4437" s="37" t="n">
        <v>2</v>
      </c>
      <c r="G4437" s="36" t="n">
        <v>100</v>
      </c>
      <c r="H4437" s="6" t="inlineStr">
        <is>
          <t>OFF</t>
        </is>
      </c>
      <c r="I4437" s="38" t="n">
        <v>674.4931640486259</v>
      </c>
      <c r="J4437" s="38" t="n">
        <v>5144.556481985902</v>
      </c>
      <c r="K4437" s="38" t="n">
        <v>3782.407407407407</v>
      </c>
      <c r="L4437" s="38" t="n">
        <v>150</v>
      </c>
      <c r="M4437" s="38">
        <f>I4437+J4437+K4437+L4437</f>
        <v/>
      </c>
      <c r="N4437" s="38">
        <f>M4437*'Dashboard &amp; Optimisation'!$B$18/('Dashboard &amp; Optimisation'!$B$16/3.6)</f>
        <v/>
      </c>
      <c r="O4437" s="38" t="n">
        <v>1368.673472832393</v>
      </c>
      <c r="P4437" s="39" t="n">
        <v>0.2625350412538471</v>
      </c>
      <c r="Q4437" s="40" t="n">
        <v>20.80321649475646</v>
      </c>
      <c r="R4437" s="38" t="n">
        <v>1508.590200585063</v>
      </c>
      <c r="S4437" s="38">
        <f>R4437*IF(A4437=4, 2.0, 3.0)</f>
        <v/>
      </c>
      <c r="T4437" s="37">
        <f>'Dashboard &amp; Optimisation'!$B$18*U4437</f>
        <v/>
      </c>
      <c r="U4437" s="26">
        <f>MIN(1, S4437/M4437)</f>
        <v/>
      </c>
      <c r="V4437" s="26">
        <f>N4437/(N4437+O4437)</f>
        <v/>
      </c>
      <c r="W4437" s="26">
        <f>U4437*V4437</f>
        <v/>
      </c>
      <c r="X4437" s="39">
        <f>T4437/N4437</f>
        <v/>
      </c>
      <c r="Y4437" s="41">
        <f>IF(W4437=MAXIFS(W$2:W$7201, A$2:A$7201, A4437, B$2:B$7201, B4437), "OPTIMAL", "")</f>
        <v/>
      </c>
    </row>
    <row r="4438" ht="20" customHeight="1">
      <c r="A4438" s="28" t="n">
        <v>-18</v>
      </c>
      <c r="B4438" s="28" t="n">
        <v>30</v>
      </c>
      <c r="C4438" s="29" t="n">
        <v>85</v>
      </c>
      <c r="D4438" s="29" t="n">
        <v>2</v>
      </c>
      <c r="E4438" s="30" t="n">
        <v>8</v>
      </c>
      <c r="F4438" s="29" t="n">
        <v>2</v>
      </c>
      <c r="G4438" s="28" t="n">
        <v>150</v>
      </c>
      <c r="H4438" s="30" t="inlineStr">
        <is>
          <t>ON</t>
        </is>
      </c>
      <c r="I4438" s="31" t="n">
        <v>674.4931640486259</v>
      </c>
      <c r="J4438" s="31" t="n">
        <v>5144.556481985902</v>
      </c>
      <c r="K4438" s="31" t="n">
        <v>3782.407407407407</v>
      </c>
      <c r="L4438" s="31" t="n">
        <v>150</v>
      </c>
      <c r="M4438" s="31">
        <f>I4438+J4438+K4438+L4438</f>
        <v/>
      </c>
      <c r="N4438" s="31">
        <f>M4438*'Dashboard &amp; Optimisation'!$B$18/('Dashboard &amp; Optimisation'!$B$16/3.6)</f>
        <v/>
      </c>
      <c r="O4438" s="31" t="n">
        <v>1368.673472832393</v>
      </c>
      <c r="P4438" s="32" t="n">
        <v>0.05981693816154848</v>
      </c>
      <c r="Q4438" s="33" t="n">
        <v>20.80321649475646</v>
      </c>
      <c r="R4438" s="31" t="n">
        <v>6621.164551687849</v>
      </c>
      <c r="S4438" s="31">
        <f>R4438*IF(A4438=4, 2.0, 3.0)</f>
        <v/>
      </c>
      <c r="T4438" s="29">
        <f>'Dashboard &amp; Optimisation'!$B$18*U4438</f>
        <v/>
      </c>
      <c r="U4438" s="34">
        <f>MIN(1, S4438/M4438)</f>
        <v/>
      </c>
      <c r="V4438" s="34">
        <f>N4438/(N4438+O4438)</f>
        <v/>
      </c>
      <c r="W4438" s="34">
        <f>U4438*V4438</f>
        <v/>
      </c>
      <c r="X4438" s="32">
        <f>T4438/N4438</f>
        <v/>
      </c>
      <c r="Y4438" s="35">
        <f>IF(W4438=MAXIFS(W$2:W$7201, A$2:A$7201, A4438, B$2:B$7201, B4438), "OPTIMAL", "")</f>
        <v/>
      </c>
    </row>
    <row r="4439" ht="20" customHeight="1">
      <c r="A4439" s="36" t="n">
        <v>-18</v>
      </c>
      <c r="B4439" s="36" t="n">
        <v>30</v>
      </c>
      <c r="C4439" s="37" t="n">
        <v>85</v>
      </c>
      <c r="D4439" s="37" t="n">
        <v>2</v>
      </c>
      <c r="E4439" s="6" t="n">
        <v>8</v>
      </c>
      <c r="F4439" s="37" t="n">
        <v>2</v>
      </c>
      <c r="G4439" s="36" t="n">
        <v>150</v>
      </c>
      <c r="H4439" s="6" t="inlineStr">
        <is>
          <t>OFF</t>
        </is>
      </c>
      <c r="I4439" s="38" t="n">
        <v>674.4931640486259</v>
      </c>
      <c r="J4439" s="38" t="n">
        <v>5144.556481985902</v>
      </c>
      <c r="K4439" s="38" t="n">
        <v>3782.407407407407</v>
      </c>
      <c r="L4439" s="38" t="n">
        <v>150</v>
      </c>
      <c r="M4439" s="38">
        <f>I4439+J4439+K4439+L4439</f>
        <v/>
      </c>
      <c r="N4439" s="38">
        <f>M4439*'Dashboard &amp; Optimisation'!$B$18/('Dashboard &amp; Optimisation'!$B$16/3.6)</f>
        <v/>
      </c>
      <c r="O4439" s="38" t="n">
        <v>1368.673472832393</v>
      </c>
      <c r="P4439" s="39" t="n">
        <v>0.2634712468014465</v>
      </c>
      <c r="Q4439" s="40" t="n">
        <v>20.80321649475646</v>
      </c>
      <c r="R4439" s="38" t="n">
        <v>1503.229651637169</v>
      </c>
      <c r="S4439" s="38">
        <f>R4439*IF(A4439=4, 2.0, 3.0)</f>
        <v/>
      </c>
      <c r="T4439" s="37">
        <f>'Dashboard &amp; Optimisation'!$B$18*U4439</f>
        <v/>
      </c>
      <c r="U4439" s="26">
        <f>MIN(1, S4439/M4439)</f>
        <v/>
      </c>
      <c r="V4439" s="26">
        <f>N4439/(N4439+O4439)</f>
        <v/>
      </c>
      <c r="W4439" s="26">
        <f>U4439*V4439</f>
        <v/>
      </c>
      <c r="X4439" s="39">
        <f>T4439/N4439</f>
        <v/>
      </c>
      <c r="Y4439" s="41">
        <f>IF(W4439=MAXIFS(W$2:W$7201, A$2:A$7201, A4439, B$2:B$7201, B4439), "OPTIMAL", "")</f>
        <v/>
      </c>
    </row>
    <row r="4440" ht="20" customHeight="1">
      <c r="A4440" s="28" t="n">
        <v>-18</v>
      </c>
      <c r="B4440" s="28" t="n">
        <v>30</v>
      </c>
      <c r="C4440" s="29" t="n">
        <v>85</v>
      </c>
      <c r="D4440" s="29" t="n">
        <v>2</v>
      </c>
      <c r="E4440" s="30" t="n">
        <v>8</v>
      </c>
      <c r="F4440" s="29" t="n">
        <v>2</v>
      </c>
      <c r="G4440" s="28" t="n">
        <v>200</v>
      </c>
      <c r="H4440" s="30" t="inlineStr">
        <is>
          <t>ON</t>
        </is>
      </c>
      <c r="I4440" s="31" t="n">
        <v>674.4931640486259</v>
      </c>
      <c r="J4440" s="31" t="n">
        <v>5144.556481985902</v>
      </c>
      <c r="K4440" s="31" t="n">
        <v>3782.407407407407</v>
      </c>
      <c r="L4440" s="31" t="n">
        <v>150</v>
      </c>
      <c r="M4440" s="31">
        <f>I4440+J4440+K4440+L4440</f>
        <v/>
      </c>
      <c r="N4440" s="31">
        <f>M4440*'Dashboard &amp; Optimisation'!$B$18/('Dashboard &amp; Optimisation'!$B$16/3.6)</f>
        <v/>
      </c>
      <c r="O4440" s="31" t="n">
        <v>1368.673472832393</v>
      </c>
      <c r="P4440" s="32" t="n">
        <v>0.06075314370914787</v>
      </c>
      <c r="Q4440" s="33" t="n">
        <v>20.80321649475646</v>
      </c>
      <c r="R4440" s="31" t="n">
        <v>6519.13244920876</v>
      </c>
      <c r="S4440" s="31">
        <f>R4440*IF(A4440=4, 2.0, 3.0)</f>
        <v/>
      </c>
      <c r="T4440" s="29">
        <f>'Dashboard &amp; Optimisation'!$B$18*U4440</f>
        <v/>
      </c>
      <c r="U4440" s="34">
        <f>MIN(1, S4440/M4440)</f>
        <v/>
      </c>
      <c r="V4440" s="34">
        <f>N4440/(N4440+O4440)</f>
        <v/>
      </c>
      <c r="W4440" s="34">
        <f>U4440*V4440</f>
        <v/>
      </c>
      <c r="X4440" s="32">
        <f>T4440/N4440</f>
        <v/>
      </c>
      <c r="Y4440" s="35">
        <f>IF(W4440=MAXIFS(W$2:W$7201, A$2:A$7201, A4440, B$2:B$7201, B4440), "OPTIMAL", "")</f>
        <v/>
      </c>
    </row>
    <row r="4441" ht="20" customHeight="1">
      <c r="A4441" s="36" t="n">
        <v>-18</v>
      </c>
      <c r="B4441" s="36" t="n">
        <v>30</v>
      </c>
      <c r="C4441" s="37" t="n">
        <v>85</v>
      </c>
      <c r="D4441" s="37" t="n">
        <v>2</v>
      </c>
      <c r="E4441" s="6" t="n">
        <v>8</v>
      </c>
      <c r="F4441" s="37" t="n">
        <v>2</v>
      </c>
      <c r="G4441" s="36" t="n">
        <v>200</v>
      </c>
      <c r="H4441" s="6" t="inlineStr">
        <is>
          <t>OFF</t>
        </is>
      </c>
      <c r="I4441" s="38" t="n">
        <v>674.4931640486259</v>
      </c>
      <c r="J4441" s="38" t="n">
        <v>5144.556481985902</v>
      </c>
      <c r="K4441" s="38" t="n">
        <v>3782.407407407407</v>
      </c>
      <c r="L4441" s="38" t="n">
        <v>150</v>
      </c>
      <c r="M4441" s="38">
        <f>I4441+J4441+K4441+L4441</f>
        <v/>
      </c>
      <c r="N4441" s="38">
        <f>M4441*'Dashboard &amp; Optimisation'!$B$18/('Dashboard &amp; Optimisation'!$B$16/3.6)</f>
        <v/>
      </c>
      <c r="O4441" s="38" t="n">
        <v>1368.673472832393</v>
      </c>
      <c r="P4441" s="39" t="n">
        <v>0.2644074523490459</v>
      </c>
      <c r="Q4441" s="40" t="n">
        <v>20.80321649475646</v>
      </c>
      <c r="R4441" s="38" t="n">
        <v>1497.907063613739</v>
      </c>
      <c r="S4441" s="38">
        <f>R4441*IF(A4441=4, 2.0, 3.0)</f>
        <v/>
      </c>
      <c r="T4441" s="37">
        <f>'Dashboard &amp; Optimisation'!$B$18*U4441</f>
        <v/>
      </c>
      <c r="U4441" s="26">
        <f>MIN(1, S4441/M4441)</f>
        <v/>
      </c>
      <c r="V4441" s="26">
        <f>N4441/(N4441+O4441)</f>
        <v/>
      </c>
      <c r="W4441" s="26">
        <f>U4441*V4441</f>
        <v/>
      </c>
      <c r="X4441" s="39">
        <f>T4441/N4441</f>
        <v/>
      </c>
      <c r="Y4441" s="41">
        <f>IF(W4441=MAXIFS(W$2:W$7201, A$2:A$7201, A4441, B$2:B$7201, B4441), "OPTIMAL", "")</f>
        <v/>
      </c>
    </row>
    <row r="4442" ht="20" customHeight="1">
      <c r="A4442" s="28" t="n">
        <v>-18</v>
      </c>
      <c r="B4442" s="28" t="n">
        <v>30</v>
      </c>
      <c r="C4442" s="29" t="n">
        <v>85</v>
      </c>
      <c r="D4442" s="29" t="n">
        <v>3</v>
      </c>
      <c r="E4442" s="30" t="n">
        <v>0</v>
      </c>
      <c r="F4442" s="29" t="n">
        <v>0</v>
      </c>
      <c r="G4442" s="28" t="n">
        <v>50</v>
      </c>
      <c r="H4442" s="30" t="inlineStr">
        <is>
          <t>ON</t>
        </is>
      </c>
      <c r="I4442" s="31" t="n">
        <v>674.4931640486259</v>
      </c>
      <c r="J4442" s="31" t="n">
        <v>5144.556481985902</v>
      </c>
      <c r="K4442" s="31" t="n">
        <v>3782.407407407407</v>
      </c>
      <c r="L4442" s="31" t="n">
        <v>150</v>
      </c>
      <c r="M4442" s="31">
        <f>I4442+J4442+K4442+L4442</f>
        <v/>
      </c>
      <c r="N4442" s="31">
        <f>M4442*'Dashboard &amp; Optimisation'!$B$18/('Dashboard &amp; Optimisation'!$B$16/3.6)</f>
        <v/>
      </c>
      <c r="O4442" s="31" t="n">
        <v>781.4033150670671</v>
      </c>
      <c r="P4442" s="32" t="n">
        <v>0.4943733617354089</v>
      </c>
      <c r="Q4442" s="33" t="n">
        <v>0.2</v>
      </c>
      <c r="R4442" s="31" t="n">
        <v>757.4804765716433</v>
      </c>
      <c r="S4442" s="31">
        <f>R4442*IF(A4442=4, 2.0, 3.0)</f>
        <v/>
      </c>
      <c r="T4442" s="29">
        <f>'Dashboard &amp; Optimisation'!$B$18*U4442</f>
        <v/>
      </c>
      <c r="U4442" s="34">
        <f>MIN(1, S4442/M4442)</f>
        <v/>
      </c>
      <c r="V4442" s="34">
        <f>N4442/(N4442+O4442)</f>
        <v/>
      </c>
      <c r="W4442" s="34">
        <f>U4442*V4442</f>
        <v/>
      </c>
      <c r="X4442" s="32">
        <f>T4442/N4442</f>
        <v/>
      </c>
      <c r="Y4442" s="35">
        <f>IF(W4442=MAXIFS(W$2:W$7201, A$2:A$7201, A4442, B$2:B$7201, B4442), "OPTIMAL", "")</f>
        <v/>
      </c>
    </row>
    <row r="4443" ht="20" customHeight="1">
      <c r="A4443" s="36" t="n">
        <v>-18</v>
      </c>
      <c r="B4443" s="36" t="n">
        <v>30</v>
      </c>
      <c r="C4443" s="37" t="n">
        <v>85</v>
      </c>
      <c r="D4443" s="37" t="n">
        <v>3</v>
      </c>
      <c r="E4443" s="6" t="n">
        <v>0</v>
      </c>
      <c r="F4443" s="37" t="n">
        <v>0</v>
      </c>
      <c r="G4443" s="36" t="n">
        <v>50</v>
      </c>
      <c r="H4443" s="6" t="inlineStr">
        <is>
          <t>OFF</t>
        </is>
      </c>
      <c r="I4443" s="38" t="n">
        <v>674.4931640486259</v>
      </c>
      <c r="J4443" s="38" t="n">
        <v>5144.556481985902</v>
      </c>
      <c r="K4443" s="38" t="n">
        <v>3782.407407407407</v>
      </c>
      <c r="L4443" s="38" t="n">
        <v>150</v>
      </c>
      <c r="M4443" s="38">
        <f>I4443+J4443+K4443+L4443</f>
        <v/>
      </c>
      <c r="N4443" s="38">
        <f>M4443*'Dashboard &amp; Optimisation'!$B$18/('Dashboard &amp; Optimisation'!$B$16/3.6)</f>
        <v/>
      </c>
      <c r="O4443" s="38" t="n">
        <v>781.4033150670671</v>
      </c>
      <c r="P4443" s="39" t="n">
        <v>0.8688555807751626</v>
      </c>
      <c r="Q4443" s="40" t="n">
        <v>0.2</v>
      </c>
      <c r="R4443" s="38" t="n">
        <v>431.0016278166351</v>
      </c>
      <c r="S4443" s="38">
        <f>R4443*IF(A4443=4, 2.0, 3.0)</f>
        <v/>
      </c>
      <c r="T4443" s="37">
        <f>'Dashboard &amp; Optimisation'!$B$18*U4443</f>
        <v/>
      </c>
      <c r="U4443" s="26">
        <f>MIN(1, S4443/M4443)</f>
        <v/>
      </c>
      <c r="V4443" s="26">
        <f>N4443/(N4443+O4443)</f>
        <v/>
      </c>
      <c r="W4443" s="26">
        <f>U4443*V4443</f>
        <v/>
      </c>
      <c r="X4443" s="39">
        <f>T4443/N4443</f>
        <v/>
      </c>
      <c r="Y4443" s="41">
        <f>IF(W4443=MAXIFS(W$2:W$7201, A$2:A$7201, A4443, B$2:B$7201, B4443), "OPTIMAL", "")</f>
        <v/>
      </c>
    </row>
    <row r="4444" ht="20" customHeight="1">
      <c r="A4444" s="28" t="n">
        <v>-18</v>
      </c>
      <c r="B4444" s="28" t="n">
        <v>30</v>
      </c>
      <c r="C4444" s="29" t="n">
        <v>85</v>
      </c>
      <c r="D4444" s="29" t="n">
        <v>3</v>
      </c>
      <c r="E4444" s="30" t="n">
        <v>0</v>
      </c>
      <c r="F4444" s="29" t="n">
        <v>0</v>
      </c>
      <c r="G4444" s="28" t="n">
        <v>100</v>
      </c>
      <c r="H4444" s="30" t="inlineStr">
        <is>
          <t>ON</t>
        </is>
      </c>
      <c r="I4444" s="31" t="n">
        <v>674.4931640486259</v>
      </c>
      <c r="J4444" s="31" t="n">
        <v>5144.556481985902</v>
      </c>
      <c r="K4444" s="31" t="n">
        <v>3782.407407407407</v>
      </c>
      <c r="L4444" s="31" t="n">
        <v>150</v>
      </c>
      <c r="M4444" s="31">
        <f>I4444+J4444+K4444+L4444</f>
        <v/>
      </c>
      <c r="N4444" s="31">
        <f>M4444*'Dashboard &amp; Optimisation'!$B$18/('Dashboard &amp; Optimisation'!$B$16/3.6)</f>
        <v/>
      </c>
      <c r="O4444" s="31" t="n">
        <v>781.4033150670671</v>
      </c>
      <c r="P4444" s="32" t="n">
        <v>0.4953095672830083</v>
      </c>
      <c r="Q4444" s="33" t="n">
        <v>0.2</v>
      </c>
      <c r="R4444" s="31" t="n">
        <v>756.0487307076281</v>
      </c>
      <c r="S4444" s="31">
        <f>R4444*IF(A4444=4, 2.0, 3.0)</f>
        <v/>
      </c>
      <c r="T4444" s="29">
        <f>'Dashboard &amp; Optimisation'!$B$18*U4444</f>
        <v/>
      </c>
      <c r="U4444" s="34">
        <f>MIN(1, S4444/M4444)</f>
        <v/>
      </c>
      <c r="V4444" s="34">
        <f>N4444/(N4444+O4444)</f>
        <v/>
      </c>
      <c r="W4444" s="34">
        <f>U4444*V4444</f>
        <v/>
      </c>
      <c r="X4444" s="32">
        <f>T4444/N4444</f>
        <v/>
      </c>
      <c r="Y4444" s="35">
        <f>IF(W4444=MAXIFS(W$2:W$7201, A$2:A$7201, A4444, B$2:B$7201, B4444), "OPTIMAL", "")</f>
        <v/>
      </c>
    </row>
    <row r="4445" ht="20" customHeight="1">
      <c r="A4445" s="36" t="n">
        <v>-18</v>
      </c>
      <c r="B4445" s="36" t="n">
        <v>30</v>
      </c>
      <c r="C4445" s="37" t="n">
        <v>85</v>
      </c>
      <c r="D4445" s="37" t="n">
        <v>3</v>
      </c>
      <c r="E4445" s="6" t="n">
        <v>0</v>
      </c>
      <c r="F4445" s="37" t="n">
        <v>0</v>
      </c>
      <c r="G4445" s="36" t="n">
        <v>100</v>
      </c>
      <c r="H4445" s="6" t="inlineStr">
        <is>
          <t>OFF</t>
        </is>
      </c>
      <c r="I4445" s="38" t="n">
        <v>674.4931640486259</v>
      </c>
      <c r="J4445" s="38" t="n">
        <v>5144.556481985902</v>
      </c>
      <c r="K4445" s="38" t="n">
        <v>3782.407407407407</v>
      </c>
      <c r="L4445" s="38" t="n">
        <v>150</v>
      </c>
      <c r="M4445" s="38">
        <f>I4445+J4445+K4445+L4445</f>
        <v/>
      </c>
      <c r="N4445" s="38">
        <f>M4445*'Dashboard &amp; Optimisation'!$B$18/('Dashboard &amp; Optimisation'!$B$16/3.6)</f>
        <v/>
      </c>
      <c r="O4445" s="38" t="n">
        <v>781.4033150670671</v>
      </c>
      <c r="P4445" s="39" t="n">
        <v>0.869791786322762</v>
      </c>
      <c r="Q4445" s="40" t="n">
        <v>0.2</v>
      </c>
      <c r="R4445" s="38" t="n">
        <v>430.5377166584345</v>
      </c>
      <c r="S4445" s="38">
        <f>R4445*IF(A4445=4, 2.0, 3.0)</f>
        <v/>
      </c>
      <c r="T4445" s="37">
        <f>'Dashboard &amp; Optimisation'!$B$18*U4445</f>
        <v/>
      </c>
      <c r="U4445" s="26">
        <f>MIN(1, S4445/M4445)</f>
        <v/>
      </c>
      <c r="V4445" s="26">
        <f>N4445/(N4445+O4445)</f>
        <v/>
      </c>
      <c r="W4445" s="26">
        <f>U4445*V4445</f>
        <v/>
      </c>
      <c r="X4445" s="39">
        <f>T4445/N4445</f>
        <v/>
      </c>
      <c r="Y4445" s="41">
        <f>IF(W4445=MAXIFS(W$2:W$7201, A$2:A$7201, A4445, B$2:B$7201, B4445), "OPTIMAL", "")</f>
        <v/>
      </c>
    </row>
    <row r="4446" ht="20" customHeight="1">
      <c r="A4446" s="28" t="n">
        <v>-18</v>
      </c>
      <c r="B4446" s="28" t="n">
        <v>30</v>
      </c>
      <c r="C4446" s="29" t="n">
        <v>85</v>
      </c>
      <c r="D4446" s="29" t="n">
        <v>3</v>
      </c>
      <c r="E4446" s="30" t="n">
        <v>0</v>
      </c>
      <c r="F4446" s="29" t="n">
        <v>0</v>
      </c>
      <c r="G4446" s="28" t="n">
        <v>150</v>
      </c>
      <c r="H4446" s="30" t="inlineStr">
        <is>
          <t>ON</t>
        </is>
      </c>
      <c r="I4446" s="31" t="n">
        <v>674.4931640486259</v>
      </c>
      <c r="J4446" s="31" t="n">
        <v>5144.556481985902</v>
      </c>
      <c r="K4446" s="31" t="n">
        <v>3782.407407407407</v>
      </c>
      <c r="L4446" s="31" t="n">
        <v>150</v>
      </c>
      <c r="M4446" s="31">
        <f>I4446+J4446+K4446+L4446</f>
        <v/>
      </c>
      <c r="N4446" s="31">
        <f>M4446*'Dashboard &amp; Optimisation'!$B$18/('Dashboard &amp; Optimisation'!$B$16/3.6)</f>
        <v/>
      </c>
      <c r="O4446" s="31" t="n">
        <v>781.4033150670671</v>
      </c>
      <c r="P4446" s="32" t="n">
        <v>0.4962457728306077</v>
      </c>
      <c r="Q4446" s="33" t="n">
        <v>0.2</v>
      </c>
      <c r="R4446" s="31" t="n">
        <v>754.6223870394361</v>
      </c>
      <c r="S4446" s="31">
        <f>R4446*IF(A4446=4, 2.0, 3.0)</f>
        <v/>
      </c>
      <c r="T4446" s="29">
        <f>'Dashboard &amp; Optimisation'!$B$18*U4446</f>
        <v/>
      </c>
      <c r="U4446" s="34">
        <f>MIN(1, S4446/M4446)</f>
        <v/>
      </c>
      <c r="V4446" s="34">
        <f>N4446/(N4446+O4446)</f>
        <v/>
      </c>
      <c r="W4446" s="34">
        <f>U4446*V4446</f>
        <v/>
      </c>
      <c r="X4446" s="32">
        <f>T4446/N4446</f>
        <v/>
      </c>
      <c r="Y4446" s="35">
        <f>IF(W4446=MAXIFS(W$2:W$7201, A$2:A$7201, A4446, B$2:B$7201, B4446), "OPTIMAL", "")</f>
        <v/>
      </c>
    </row>
    <row r="4447" ht="20" customHeight="1">
      <c r="A4447" s="36" t="n">
        <v>-18</v>
      </c>
      <c r="B4447" s="36" t="n">
        <v>30</v>
      </c>
      <c r="C4447" s="37" t="n">
        <v>85</v>
      </c>
      <c r="D4447" s="37" t="n">
        <v>3</v>
      </c>
      <c r="E4447" s="6" t="n">
        <v>0</v>
      </c>
      <c r="F4447" s="37" t="n">
        <v>0</v>
      </c>
      <c r="G4447" s="36" t="n">
        <v>150</v>
      </c>
      <c r="H4447" s="6" t="inlineStr">
        <is>
          <t>OFF</t>
        </is>
      </c>
      <c r="I4447" s="38" t="n">
        <v>674.4931640486259</v>
      </c>
      <c r="J4447" s="38" t="n">
        <v>5144.556481985902</v>
      </c>
      <c r="K4447" s="38" t="n">
        <v>3782.407407407407</v>
      </c>
      <c r="L4447" s="38" t="n">
        <v>150</v>
      </c>
      <c r="M4447" s="38">
        <f>I4447+J4447+K4447+L4447</f>
        <v/>
      </c>
      <c r="N4447" s="38">
        <f>M4447*'Dashboard &amp; Optimisation'!$B$18/('Dashboard &amp; Optimisation'!$B$16/3.6)</f>
        <v/>
      </c>
      <c r="O4447" s="38" t="n">
        <v>781.4033150670671</v>
      </c>
      <c r="P4447" s="39" t="n">
        <v>0.8707279918703614</v>
      </c>
      <c r="Q4447" s="40" t="n">
        <v>0.2</v>
      </c>
      <c r="R4447" s="38" t="n">
        <v>430.0748030935213</v>
      </c>
      <c r="S4447" s="38">
        <f>R4447*IF(A4447=4, 2.0, 3.0)</f>
        <v/>
      </c>
      <c r="T4447" s="37">
        <f>'Dashboard &amp; Optimisation'!$B$18*U4447</f>
        <v/>
      </c>
      <c r="U4447" s="26">
        <f>MIN(1, S4447/M4447)</f>
        <v/>
      </c>
      <c r="V4447" s="26">
        <f>N4447/(N4447+O4447)</f>
        <v/>
      </c>
      <c r="W4447" s="26">
        <f>U4447*V4447</f>
        <v/>
      </c>
      <c r="X4447" s="39">
        <f>T4447/N4447</f>
        <v/>
      </c>
      <c r="Y4447" s="41">
        <f>IF(W4447=MAXIFS(W$2:W$7201, A$2:A$7201, A4447, B$2:B$7201, B4447), "OPTIMAL", "")</f>
        <v/>
      </c>
    </row>
    <row r="4448" ht="20" customHeight="1">
      <c r="A4448" s="28" t="n">
        <v>-18</v>
      </c>
      <c r="B4448" s="28" t="n">
        <v>30</v>
      </c>
      <c r="C4448" s="29" t="n">
        <v>85</v>
      </c>
      <c r="D4448" s="29" t="n">
        <v>3</v>
      </c>
      <c r="E4448" s="30" t="n">
        <v>0</v>
      </c>
      <c r="F4448" s="29" t="n">
        <v>0</v>
      </c>
      <c r="G4448" s="28" t="n">
        <v>200</v>
      </c>
      <c r="H4448" s="30" t="inlineStr">
        <is>
          <t>ON</t>
        </is>
      </c>
      <c r="I4448" s="31" t="n">
        <v>674.4931640486259</v>
      </c>
      <c r="J4448" s="31" t="n">
        <v>5144.556481985902</v>
      </c>
      <c r="K4448" s="31" t="n">
        <v>3782.407407407407</v>
      </c>
      <c r="L4448" s="31" t="n">
        <v>150</v>
      </c>
      <c r="M4448" s="31">
        <f>I4448+J4448+K4448+L4448</f>
        <v/>
      </c>
      <c r="N4448" s="31">
        <f>M4448*'Dashboard &amp; Optimisation'!$B$18/('Dashboard &amp; Optimisation'!$B$16/3.6)</f>
        <v/>
      </c>
      <c r="O4448" s="31" t="n">
        <v>781.4033150670671</v>
      </c>
      <c r="P4448" s="32" t="n">
        <v>0.4971819783782071</v>
      </c>
      <c r="Q4448" s="33" t="n">
        <v>0.2</v>
      </c>
      <c r="R4448" s="31" t="n">
        <v>753.2014150496759</v>
      </c>
      <c r="S4448" s="31">
        <f>R4448*IF(A4448=4, 2.0, 3.0)</f>
        <v/>
      </c>
      <c r="T4448" s="29">
        <f>'Dashboard &amp; Optimisation'!$B$18*U4448</f>
        <v/>
      </c>
      <c r="U4448" s="34">
        <f>MIN(1, S4448/M4448)</f>
        <v/>
      </c>
      <c r="V4448" s="34">
        <f>N4448/(N4448+O4448)</f>
        <v/>
      </c>
      <c r="W4448" s="34">
        <f>U4448*V4448</f>
        <v/>
      </c>
      <c r="X4448" s="32">
        <f>T4448/N4448</f>
        <v/>
      </c>
      <c r="Y4448" s="35">
        <f>IF(W4448=MAXIFS(W$2:W$7201, A$2:A$7201, A4448, B$2:B$7201, B4448), "OPTIMAL", "")</f>
        <v/>
      </c>
    </row>
    <row r="4449" ht="20" customHeight="1">
      <c r="A4449" s="36" t="n">
        <v>-18</v>
      </c>
      <c r="B4449" s="36" t="n">
        <v>30</v>
      </c>
      <c r="C4449" s="37" t="n">
        <v>85</v>
      </c>
      <c r="D4449" s="37" t="n">
        <v>3</v>
      </c>
      <c r="E4449" s="6" t="n">
        <v>0</v>
      </c>
      <c r="F4449" s="37" t="n">
        <v>0</v>
      </c>
      <c r="G4449" s="36" t="n">
        <v>200</v>
      </c>
      <c r="H4449" s="6" t="inlineStr">
        <is>
          <t>OFF</t>
        </is>
      </c>
      <c r="I4449" s="38" t="n">
        <v>674.4931640486259</v>
      </c>
      <c r="J4449" s="38" t="n">
        <v>5144.556481985902</v>
      </c>
      <c r="K4449" s="38" t="n">
        <v>3782.407407407407</v>
      </c>
      <c r="L4449" s="38" t="n">
        <v>150</v>
      </c>
      <c r="M4449" s="38">
        <f>I4449+J4449+K4449+L4449</f>
        <v/>
      </c>
      <c r="N4449" s="38">
        <f>M4449*'Dashboard &amp; Optimisation'!$B$18/('Dashboard &amp; Optimisation'!$B$16/3.6)</f>
        <v/>
      </c>
      <c r="O4449" s="38" t="n">
        <v>781.4033150670671</v>
      </c>
      <c r="P4449" s="39" t="n">
        <v>0.8716641974179608</v>
      </c>
      <c r="Q4449" s="40" t="n">
        <v>0.2</v>
      </c>
      <c r="R4449" s="38" t="n">
        <v>429.6128839075188</v>
      </c>
      <c r="S4449" s="38">
        <f>R4449*IF(A4449=4, 2.0, 3.0)</f>
        <v/>
      </c>
      <c r="T4449" s="37">
        <f>'Dashboard &amp; Optimisation'!$B$18*U4449</f>
        <v/>
      </c>
      <c r="U4449" s="26">
        <f>MIN(1, S4449/M4449)</f>
        <v/>
      </c>
      <c r="V4449" s="26">
        <f>N4449/(N4449+O4449)</f>
        <v/>
      </c>
      <c r="W4449" s="26">
        <f>U4449*V4449</f>
        <v/>
      </c>
      <c r="X4449" s="39">
        <f>T4449/N4449</f>
        <v/>
      </c>
      <c r="Y4449" s="41">
        <f>IF(W4449=MAXIFS(W$2:W$7201, A$2:A$7201, A4449, B$2:B$7201, B4449), "OPTIMAL", "")</f>
        <v/>
      </c>
    </row>
    <row r="4450" ht="20" customHeight="1">
      <c r="A4450" s="28" t="n">
        <v>-18</v>
      </c>
      <c r="B4450" s="28" t="n">
        <v>30</v>
      </c>
      <c r="C4450" s="29" t="n">
        <v>85</v>
      </c>
      <c r="D4450" s="29" t="n">
        <v>3</v>
      </c>
      <c r="E4450" s="30" t="n">
        <v>4</v>
      </c>
      <c r="F4450" s="29" t="n">
        <v>1.5</v>
      </c>
      <c r="G4450" s="28" t="n">
        <v>50</v>
      </c>
      <c r="H4450" s="30" t="inlineStr">
        <is>
          <t>ON</t>
        </is>
      </c>
      <c r="I4450" s="31" t="n">
        <v>674.4931640486259</v>
      </c>
      <c r="J4450" s="31" t="n">
        <v>5144.556481985902</v>
      </c>
      <c r="K4450" s="31" t="n">
        <v>3782.407407407407</v>
      </c>
      <c r="L4450" s="31" t="n">
        <v>150</v>
      </c>
      <c r="M4450" s="31">
        <f>I4450+J4450+K4450+L4450</f>
        <v/>
      </c>
      <c r="N4450" s="31">
        <f>M4450*'Dashboard &amp; Optimisation'!$B$18/('Dashboard &amp; Optimisation'!$B$16/3.6)</f>
        <v/>
      </c>
      <c r="O4450" s="31" t="n">
        <v>1106.920842428759</v>
      </c>
      <c r="P4450" s="32" t="n">
        <v>0.07867049281402441</v>
      </c>
      <c r="Q4450" s="33" t="n">
        <v>8.12180634212946</v>
      </c>
      <c r="R4450" s="31" t="n">
        <v>4951.616151746681</v>
      </c>
      <c r="S4450" s="31">
        <f>R4450*IF(A4450=4, 2.0, 3.0)</f>
        <v/>
      </c>
      <c r="T4450" s="29">
        <f>'Dashboard &amp; Optimisation'!$B$18*U4450</f>
        <v/>
      </c>
      <c r="U4450" s="34">
        <f>MIN(1, S4450/M4450)</f>
        <v/>
      </c>
      <c r="V4450" s="34">
        <f>N4450/(N4450+O4450)</f>
        <v/>
      </c>
      <c r="W4450" s="34">
        <f>U4450*V4450</f>
        <v/>
      </c>
      <c r="X4450" s="32">
        <f>T4450/N4450</f>
        <v/>
      </c>
      <c r="Y4450" s="35">
        <f>IF(W4450=MAXIFS(W$2:W$7201, A$2:A$7201, A4450, B$2:B$7201, B4450), "OPTIMAL", "")</f>
        <v/>
      </c>
    </row>
    <row r="4451" ht="20" customHeight="1">
      <c r="A4451" s="36" t="n">
        <v>-18</v>
      </c>
      <c r="B4451" s="36" t="n">
        <v>30</v>
      </c>
      <c r="C4451" s="37" t="n">
        <v>85</v>
      </c>
      <c r="D4451" s="37" t="n">
        <v>3</v>
      </c>
      <c r="E4451" s="6" t="n">
        <v>4</v>
      </c>
      <c r="F4451" s="37" t="n">
        <v>1.5</v>
      </c>
      <c r="G4451" s="36" t="n">
        <v>50</v>
      </c>
      <c r="H4451" s="6" t="inlineStr">
        <is>
          <t>OFF</t>
        </is>
      </c>
      <c r="I4451" s="38" t="n">
        <v>674.4931640486259</v>
      </c>
      <c r="J4451" s="38" t="n">
        <v>5144.556481985902</v>
      </c>
      <c r="K4451" s="38" t="n">
        <v>3782.407407407407</v>
      </c>
      <c r="L4451" s="38" t="n">
        <v>150</v>
      </c>
      <c r="M4451" s="38">
        <f>I4451+J4451+K4451+L4451</f>
        <v/>
      </c>
      <c r="N4451" s="38">
        <f>M4451*'Dashboard &amp; Optimisation'!$B$18/('Dashboard &amp; Optimisation'!$B$16/3.6)</f>
        <v/>
      </c>
      <c r="O4451" s="38" t="n">
        <v>1106.920842428759</v>
      </c>
      <c r="P4451" s="39" t="n">
        <v>0.3411187711487441</v>
      </c>
      <c r="Q4451" s="40" t="n">
        <v>8.12180634212946</v>
      </c>
      <c r="R4451" s="38" t="n">
        <v>1141.966129779278</v>
      </c>
      <c r="S4451" s="38">
        <f>R4451*IF(A4451=4, 2.0, 3.0)</f>
        <v/>
      </c>
      <c r="T4451" s="37">
        <f>'Dashboard &amp; Optimisation'!$B$18*U4451</f>
        <v/>
      </c>
      <c r="U4451" s="26">
        <f>MIN(1, S4451/M4451)</f>
        <v/>
      </c>
      <c r="V4451" s="26">
        <f>N4451/(N4451+O4451)</f>
        <v/>
      </c>
      <c r="W4451" s="26">
        <f>U4451*V4451</f>
        <v/>
      </c>
      <c r="X4451" s="39">
        <f>T4451/N4451</f>
        <v/>
      </c>
      <c r="Y4451" s="41">
        <f>IF(W4451=MAXIFS(W$2:W$7201, A$2:A$7201, A4451, B$2:B$7201, B4451), "OPTIMAL", "")</f>
        <v/>
      </c>
    </row>
    <row r="4452" ht="20" customHeight="1">
      <c r="A4452" s="28" t="n">
        <v>-18</v>
      </c>
      <c r="B4452" s="28" t="n">
        <v>30</v>
      </c>
      <c r="C4452" s="29" t="n">
        <v>85</v>
      </c>
      <c r="D4452" s="29" t="n">
        <v>3</v>
      </c>
      <c r="E4452" s="30" t="n">
        <v>4</v>
      </c>
      <c r="F4452" s="29" t="n">
        <v>1.5</v>
      </c>
      <c r="G4452" s="28" t="n">
        <v>100</v>
      </c>
      <c r="H4452" s="30" t="inlineStr">
        <is>
          <t>ON</t>
        </is>
      </c>
      <c r="I4452" s="31" t="n">
        <v>674.4931640486259</v>
      </c>
      <c r="J4452" s="31" t="n">
        <v>5144.556481985902</v>
      </c>
      <c r="K4452" s="31" t="n">
        <v>3782.407407407407</v>
      </c>
      <c r="L4452" s="31" t="n">
        <v>150</v>
      </c>
      <c r="M4452" s="31">
        <f>I4452+J4452+K4452+L4452</f>
        <v/>
      </c>
      <c r="N4452" s="31">
        <f>M4452*'Dashboard &amp; Optimisation'!$B$18/('Dashboard &amp; Optimisation'!$B$16/3.6)</f>
        <v/>
      </c>
      <c r="O4452" s="31" t="n">
        <v>1106.920842428759</v>
      </c>
      <c r="P4452" s="32" t="n">
        <v>0.07960669836162382</v>
      </c>
      <c r="Q4452" s="33" t="n">
        <v>8.12180634212946</v>
      </c>
      <c r="R4452" s="31" t="n">
        <v>4893.383231574691</v>
      </c>
      <c r="S4452" s="31">
        <f>R4452*IF(A4452=4, 2.0, 3.0)</f>
        <v/>
      </c>
      <c r="T4452" s="29">
        <f>'Dashboard &amp; Optimisation'!$B$18*U4452</f>
        <v/>
      </c>
      <c r="U4452" s="34">
        <f>MIN(1, S4452/M4452)</f>
        <v/>
      </c>
      <c r="V4452" s="34">
        <f>N4452/(N4452+O4452)</f>
        <v/>
      </c>
      <c r="W4452" s="34">
        <f>U4452*V4452</f>
        <v/>
      </c>
      <c r="X4452" s="32">
        <f>T4452/N4452</f>
        <v/>
      </c>
      <c r="Y4452" s="35">
        <f>IF(W4452=MAXIFS(W$2:W$7201, A$2:A$7201, A4452, B$2:B$7201, B4452), "OPTIMAL", "")</f>
        <v/>
      </c>
    </row>
    <row r="4453" ht="20" customHeight="1">
      <c r="A4453" s="36" t="n">
        <v>-18</v>
      </c>
      <c r="B4453" s="36" t="n">
        <v>30</v>
      </c>
      <c r="C4453" s="37" t="n">
        <v>85</v>
      </c>
      <c r="D4453" s="37" t="n">
        <v>3</v>
      </c>
      <c r="E4453" s="6" t="n">
        <v>4</v>
      </c>
      <c r="F4453" s="37" t="n">
        <v>1.5</v>
      </c>
      <c r="G4453" s="36" t="n">
        <v>100</v>
      </c>
      <c r="H4453" s="6" t="inlineStr">
        <is>
          <t>OFF</t>
        </is>
      </c>
      <c r="I4453" s="38" t="n">
        <v>674.4931640486259</v>
      </c>
      <c r="J4453" s="38" t="n">
        <v>5144.556481985902</v>
      </c>
      <c r="K4453" s="38" t="n">
        <v>3782.407407407407</v>
      </c>
      <c r="L4453" s="38" t="n">
        <v>150</v>
      </c>
      <c r="M4453" s="38">
        <f>I4453+J4453+K4453+L4453</f>
        <v/>
      </c>
      <c r="N4453" s="38">
        <f>M4453*'Dashboard &amp; Optimisation'!$B$18/('Dashboard &amp; Optimisation'!$B$16/3.6)</f>
        <v/>
      </c>
      <c r="O4453" s="38" t="n">
        <v>1106.920842428759</v>
      </c>
      <c r="P4453" s="39" t="n">
        <v>0.3420549766963435</v>
      </c>
      <c r="Q4453" s="40" t="n">
        <v>8.12180634212946</v>
      </c>
      <c r="R4453" s="38" t="n">
        <v>1138.840564888523</v>
      </c>
      <c r="S4453" s="38">
        <f>R4453*IF(A4453=4, 2.0, 3.0)</f>
        <v/>
      </c>
      <c r="T4453" s="37">
        <f>'Dashboard &amp; Optimisation'!$B$18*U4453</f>
        <v/>
      </c>
      <c r="U4453" s="26">
        <f>MIN(1, S4453/M4453)</f>
        <v/>
      </c>
      <c r="V4453" s="26">
        <f>N4453/(N4453+O4453)</f>
        <v/>
      </c>
      <c r="W4453" s="26">
        <f>U4453*V4453</f>
        <v/>
      </c>
      <c r="X4453" s="39">
        <f>T4453/N4453</f>
        <v/>
      </c>
      <c r="Y4453" s="41">
        <f>IF(W4453=MAXIFS(W$2:W$7201, A$2:A$7201, A4453, B$2:B$7201, B4453), "OPTIMAL", "")</f>
        <v/>
      </c>
    </row>
    <row r="4454" ht="20" customHeight="1">
      <c r="A4454" s="28" t="n">
        <v>-18</v>
      </c>
      <c r="B4454" s="28" t="n">
        <v>30</v>
      </c>
      <c r="C4454" s="29" t="n">
        <v>85</v>
      </c>
      <c r="D4454" s="29" t="n">
        <v>3</v>
      </c>
      <c r="E4454" s="30" t="n">
        <v>4</v>
      </c>
      <c r="F4454" s="29" t="n">
        <v>1.5</v>
      </c>
      <c r="G4454" s="28" t="n">
        <v>150</v>
      </c>
      <c r="H4454" s="30" t="inlineStr">
        <is>
          <t>ON</t>
        </is>
      </c>
      <c r="I4454" s="31" t="n">
        <v>674.4931640486259</v>
      </c>
      <c r="J4454" s="31" t="n">
        <v>5144.556481985902</v>
      </c>
      <c r="K4454" s="31" t="n">
        <v>3782.407407407407</v>
      </c>
      <c r="L4454" s="31" t="n">
        <v>150</v>
      </c>
      <c r="M4454" s="31">
        <f>I4454+J4454+K4454+L4454</f>
        <v/>
      </c>
      <c r="N4454" s="31">
        <f>M4454*'Dashboard &amp; Optimisation'!$B$18/('Dashboard &amp; Optimisation'!$B$16/3.6)</f>
        <v/>
      </c>
      <c r="O4454" s="31" t="n">
        <v>1106.920842428759</v>
      </c>
      <c r="P4454" s="32" t="n">
        <v>0.0805429039092232</v>
      </c>
      <c r="Q4454" s="33" t="n">
        <v>8.12180634212946</v>
      </c>
      <c r="R4454" s="31" t="n">
        <v>4836.504073938491</v>
      </c>
      <c r="S4454" s="31">
        <f>R4454*IF(A4454=4, 2.0, 3.0)</f>
        <v/>
      </c>
      <c r="T4454" s="29">
        <f>'Dashboard &amp; Optimisation'!$B$18*U4454</f>
        <v/>
      </c>
      <c r="U4454" s="34">
        <f>MIN(1, S4454/M4454)</f>
        <v/>
      </c>
      <c r="V4454" s="34">
        <f>N4454/(N4454+O4454)</f>
        <v/>
      </c>
      <c r="W4454" s="34">
        <f>U4454*V4454</f>
        <v/>
      </c>
      <c r="X4454" s="32">
        <f>T4454/N4454</f>
        <v/>
      </c>
      <c r="Y4454" s="35">
        <f>IF(W4454=MAXIFS(W$2:W$7201, A$2:A$7201, A4454, B$2:B$7201, B4454), "OPTIMAL", "")</f>
        <v/>
      </c>
    </row>
    <row r="4455" ht="20" customHeight="1">
      <c r="A4455" s="36" t="n">
        <v>-18</v>
      </c>
      <c r="B4455" s="36" t="n">
        <v>30</v>
      </c>
      <c r="C4455" s="37" t="n">
        <v>85</v>
      </c>
      <c r="D4455" s="37" t="n">
        <v>3</v>
      </c>
      <c r="E4455" s="6" t="n">
        <v>4</v>
      </c>
      <c r="F4455" s="37" t="n">
        <v>1.5</v>
      </c>
      <c r="G4455" s="36" t="n">
        <v>150</v>
      </c>
      <c r="H4455" s="6" t="inlineStr">
        <is>
          <t>OFF</t>
        </is>
      </c>
      <c r="I4455" s="38" t="n">
        <v>674.4931640486259</v>
      </c>
      <c r="J4455" s="38" t="n">
        <v>5144.556481985902</v>
      </c>
      <c r="K4455" s="38" t="n">
        <v>3782.407407407407</v>
      </c>
      <c r="L4455" s="38" t="n">
        <v>150</v>
      </c>
      <c r="M4455" s="38">
        <f>I4455+J4455+K4455+L4455</f>
        <v/>
      </c>
      <c r="N4455" s="38">
        <f>M4455*'Dashboard &amp; Optimisation'!$B$18/('Dashboard &amp; Optimisation'!$B$16/3.6)</f>
        <v/>
      </c>
      <c r="O4455" s="38" t="n">
        <v>1106.920842428759</v>
      </c>
      <c r="P4455" s="39" t="n">
        <v>0.3429911822439429</v>
      </c>
      <c r="Q4455" s="40" t="n">
        <v>8.12180634212946</v>
      </c>
      <c r="R4455" s="38" t="n">
        <v>1135.732062659094</v>
      </c>
      <c r="S4455" s="38">
        <f>R4455*IF(A4455=4, 2.0, 3.0)</f>
        <v/>
      </c>
      <c r="T4455" s="37">
        <f>'Dashboard &amp; Optimisation'!$B$18*U4455</f>
        <v/>
      </c>
      <c r="U4455" s="26">
        <f>MIN(1, S4455/M4455)</f>
        <v/>
      </c>
      <c r="V4455" s="26">
        <f>N4455/(N4455+O4455)</f>
        <v/>
      </c>
      <c r="W4455" s="26">
        <f>U4455*V4455</f>
        <v/>
      </c>
      <c r="X4455" s="39">
        <f>T4455/N4455</f>
        <v/>
      </c>
      <c r="Y4455" s="41">
        <f>IF(W4455=MAXIFS(W$2:W$7201, A$2:A$7201, A4455, B$2:B$7201, B4455), "OPTIMAL", "")</f>
        <v/>
      </c>
    </row>
    <row r="4456" ht="20" customHeight="1">
      <c r="A4456" s="28" t="n">
        <v>-18</v>
      </c>
      <c r="B4456" s="28" t="n">
        <v>30</v>
      </c>
      <c r="C4456" s="29" t="n">
        <v>85</v>
      </c>
      <c r="D4456" s="29" t="n">
        <v>3</v>
      </c>
      <c r="E4456" s="30" t="n">
        <v>4</v>
      </c>
      <c r="F4456" s="29" t="n">
        <v>1.5</v>
      </c>
      <c r="G4456" s="28" t="n">
        <v>200</v>
      </c>
      <c r="H4456" s="30" t="inlineStr">
        <is>
          <t>ON</t>
        </is>
      </c>
      <c r="I4456" s="31" t="n">
        <v>674.4931640486259</v>
      </c>
      <c r="J4456" s="31" t="n">
        <v>5144.556481985902</v>
      </c>
      <c r="K4456" s="31" t="n">
        <v>3782.407407407407</v>
      </c>
      <c r="L4456" s="31" t="n">
        <v>150</v>
      </c>
      <c r="M4456" s="31">
        <f>I4456+J4456+K4456+L4456</f>
        <v/>
      </c>
      <c r="N4456" s="31">
        <f>M4456*'Dashboard &amp; Optimisation'!$B$18/('Dashboard &amp; Optimisation'!$B$16/3.6)</f>
        <v/>
      </c>
      <c r="O4456" s="31" t="n">
        <v>1106.920842428759</v>
      </c>
      <c r="P4456" s="32" t="n">
        <v>0.08147910945682257</v>
      </c>
      <c r="Q4456" s="33" t="n">
        <v>8.12180634212946</v>
      </c>
      <c r="R4456" s="31" t="n">
        <v>4780.932014116119</v>
      </c>
      <c r="S4456" s="31">
        <f>R4456*IF(A4456=4, 2.0, 3.0)</f>
        <v/>
      </c>
      <c r="T4456" s="29">
        <f>'Dashboard &amp; Optimisation'!$B$18*U4456</f>
        <v/>
      </c>
      <c r="U4456" s="34">
        <f>MIN(1, S4456/M4456)</f>
        <v/>
      </c>
      <c r="V4456" s="34">
        <f>N4456/(N4456+O4456)</f>
        <v/>
      </c>
      <c r="W4456" s="34">
        <f>U4456*V4456</f>
        <v/>
      </c>
      <c r="X4456" s="32">
        <f>T4456/N4456</f>
        <v/>
      </c>
      <c r="Y4456" s="35">
        <f>IF(W4456=MAXIFS(W$2:W$7201, A$2:A$7201, A4456, B$2:B$7201, B4456), "OPTIMAL", "")</f>
        <v/>
      </c>
    </row>
    <row r="4457" ht="20" customHeight="1">
      <c r="A4457" s="36" t="n">
        <v>-18</v>
      </c>
      <c r="B4457" s="36" t="n">
        <v>30</v>
      </c>
      <c r="C4457" s="37" t="n">
        <v>85</v>
      </c>
      <c r="D4457" s="37" t="n">
        <v>3</v>
      </c>
      <c r="E4457" s="6" t="n">
        <v>4</v>
      </c>
      <c r="F4457" s="37" t="n">
        <v>1.5</v>
      </c>
      <c r="G4457" s="36" t="n">
        <v>200</v>
      </c>
      <c r="H4457" s="6" t="inlineStr">
        <is>
          <t>OFF</t>
        </is>
      </c>
      <c r="I4457" s="38" t="n">
        <v>674.4931640486259</v>
      </c>
      <c r="J4457" s="38" t="n">
        <v>5144.556481985902</v>
      </c>
      <c r="K4457" s="38" t="n">
        <v>3782.407407407407</v>
      </c>
      <c r="L4457" s="38" t="n">
        <v>150</v>
      </c>
      <c r="M4457" s="38">
        <f>I4457+J4457+K4457+L4457</f>
        <v/>
      </c>
      <c r="N4457" s="38">
        <f>M4457*'Dashboard &amp; Optimisation'!$B$18/('Dashboard &amp; Optimisation'!$B$16/3.6)</f>
        <v/>
      </c>
      <c r="O4457" s="38" t="n">
        <v>1106.920842428759</v>
      </c>
      <c r="P4457" s="39" t="n">
        <v>0.3439273877915423</v>
      </c>
      <c r="Q4457" s="40" t="n">
        <v>8.12180634212946</v>
      </c>
      <c r="R4457" s="38" t="n">
        <v>1132.640483752059</v>
      </c>
      <c r="S4457" s="38">
        <f>R4457*IF(A4457=4, 2.0, 3.0)</f>
        <v/>
      </c>
      <c r="T4457" s="37">
        <f>'Dashboard &amp; Optimisation'!$B$18*U4457</f>
        <v/>
      </c>
      <c r="U4457" s="26">
        <f>MIN(1, S4457/M4457)</f>
        <v/>
      </c>
      <c r="V4457" s="26">
        <f>N4457/(N4457+O4457)</f>
        <v/>
      </c>
      <c r="W4457" s="26">
        <f>U4457*V4457</f>
        <v/>
      </c>
      <c r="X4457" s="39">
        <f>T4457/N4457</f>
        <v/>
      </c>
      <c r="Y4457" s="41">
        <f>IF(W4457=MAXIFS(W$2:W$7201, A$2:A$7201, A4457, B$2:B$7201, B4457), "OPTIMAL", "")</f>
        <v/>
      </c>
    </row>
    <row r="4458" ht="20" customHeight="1">
      <c r="A4458" s="28" t="n">
        <v>-18</v>
      </c>
      <c r="B4458" s="28" t="n">
        <v>30</v>
      </c>
      <c r="C4458" s="29" t="n">
        <v>85</v>
      </c>
      <c r="D4458" s="29" t="n">
        <v>3</v>
      </c>
      <c r="E4458" s="30" t="n">
        <v>4</v>
      </c>
      <c r="F4458" s="29" t="n">
        <v>2</v>
      </c>
      <c r="G4458" s="28" t="n">
        <v>50</v>
      </c>
      <c r="H4458" s="30" t="inlineStr">
        <is>
          <t>ON</t>
        </is>
      </c>
      <c r="I4458" s="31" t="n">
        <v>674.4931640486259</v>
      </c>
      <c r="J4458" s="31" t="n">
        <v>5144.556481985902</v>
      </c>
      <c r="K4458" s="31" t="n">
        <v>3782.407407407407</v>
      </c>
      <c r="L4458" s="31" t="n">
        <v>150</v>
      </c>
      <c r="M4458" s="31">
        <f>I4458+J4458+K4458+L4458</f>
        <v/>
      </c>
      <c r="N4458" s="31">
        <f>M4458*'Dashboard &amp; Optimisation'!$B$18/('Dashboard &amp; Optimisation'!$B$16/3.6)</f>
        <v/>
      </c>
      <c r="O4458" s="31" t="n">
        <v>1221.327103121835</v>
      </c>
      <c r="P4458" s="32" t="n">
        <v>0.07651805826867879</v>
      </c>
      <c r="Q4458" s="33" t="n">
        <v>10.76240845617261</v>
      </c>
      <c r="R4458" s="31" t="n">
        <v>5160.113241357175</v>
      </c>
      <c r="S4458" s="31">
        <f>R4458*IF(A4458=4, 2.0, 3.0)</f>
        <v/>
      </c>
      <c r="T4458" s="29">
        <f>'Dashboard &amp; Optimisation'!$B$18*U4458</f>
        <v/>
      </c>
      <c r="U4458" s="34">
        <f>MIN(1, S4458/M4458)</f>
        <v/>
      </c>
      <c r="V4458" s="34">
        <f>N4458/(N4458+O4458)</f>
        <v/>
      </c>
      <c r="W4458" s="34">
        <f>U4458*V4458</f>
        <v/>
      </c>
      <c r="X4458" s="32">
        <f>T4458/N4458</f>
        <v/>
      </c>
      <c r="Y4458" s="35">
        <f>IF(W4458=MAXIFS(W$2:W$7201, A$2:A$7201, A4458, B$2:B$7201, B4458), "OPTIMAL", "")</f>
        <v/>
      </c>
    </row>
    <row r="4459" ht="20" customHeight="1">
      <c r="A4459" s="36" t="n">
        <v>-18</v>
      </c>
      <c r="B4459" s="36" t="n">
        <v>30</v>
      </c>
      <c r="C4459" s="37" t="n">
        <v>85</v>
      </c>
      <c r="D4459" s="37" t="n">
        <v>3</v>
      </c>
      <c r="E4459" s="6" t="n">
        <v>4</v>
      </c>
      <c r="F4459" s="37" t="n">
        <v>2</v>
      </c>
      <c r="G4459" s="36" t="n">
        <v>50</v>
      </c>
      <c r="H4459" s="6" t="inlineStr">
        <is>
          <t>OFF</t>
        </is>
      </c>
      <c r="I4459" s="38" t="n">
        <v>674.4931640486259</v>
      </c>
      <c r="J4459" s="38" t="n">
        <v>5144.556481985902</v>
      </c>
      <c r="K4459" s="38" t="n">
        <v>3782.407407407407</v>
      </c>
      <c r="L4459" s="38" t="n">
        <v>150</v>
      </c>
      <c r="M4459" s="38">
        <f>I4459+J4459+K4459+L4459</f>
        <v/>
      </c>
      <c r="N4459" s="38">
        <f>M4459*'Dashboard &amp; Optimisation'!$B$18/('Dashboard &amp; Optimisation'!$B$16/3.6)</f>
        <v/>
      </c>
      <c r="O4459" s="38" t="n">
        <v>1221.327103121835</v>
      </c>
      <c r="P4459" s="39" t="n">
        <v>0.3403487865638687</v>
      </c>
      <c r="Q4459" s="40" t="n">
        <v>10.76240845617261</v>
      </c>
      <c r="R4459" s="38" t="n">
        <v>1160.1094561301</v>
      </c>
      <c r="S4459" s="38">
        <f>R4459*IF(A4459=4, 2.0, 3.0)</f>
        <v/>
      </c>
      <c r="T4459" s="37">
        <f>'Dashboard &amp; Optimisation'!$B$18*U4459</f>
        <v/>
      </c>
      <c r="U4459" s="26">
        <f>MIN(1, S4459/M4459)</f>
        <v/>
      </c>
      <c r="V4459" s="26">
        <f>N4459/(N4459+O4459)</f>
        <v/>
      </c>
      <c r="W4459" s="26">
        <f>U4459*V4459</f>
        <v/>
      </c>
      <c r="X4459" s="39">
        <f>T4459/N4459</f>
        <v/>
      </c>
      <c r="Y4459" s="41">
        <f>IF(W4459=MAXIFS(W$2:W$7201, A$2:A$7201, A4459, B$2:B$7201, B4459), "OPTIMAL", "")</f>
        <v/>
      </c>
    </row>
    <row r="4460" ht="20" customHeight="1">
      <c r="A4460" s="28" t="n">
        <v>-18</v>
      </c>
      <c r="B4460" s="28" t="n">
        <v>30</v>
      </c>
      <c r="C4460" s="29" t="n">
        <v>85</v>
      </c>
      <c r="D4460" s="29" t="n">
        <v>3</v>
      </c>
      <c r="E4460" s="30" t="n">
        <v>4</v>
      </c>
      <c r="F4460" s="29" t="n">
        <v>2</v>
      </c>
      <c r="G4460" s="28" t="n">
        <v>100</v>
      </c>
      <c r="H4460" s="30" t="inlineStr">
        <is>
          <t>ON</t>
        </is>
      </c>
      <c r="I4460" s="31" t="n">
        <v>674.4931640486259</v>
      </c>
      <c r="J4460" s="31" t="n">
        <v>5144.556481985902</v>
      </c>
      <c r="K4460" s="31" t="n">
        <v>3782.407407407407</v>
      </c>
      <c r="L4460" s="31" t="n">
        <v>150</v>
      </c>
      <c r="M4460" s="31">
        <f>I4460+J4460+K4460+L4460</f>
        <v/>
      </c>
      <c r="N4460" s="31">
        <f>M4460*'Dashboard &amp; Optimisation'!$B$18/('Dashboard &amp; Optimisation'!$B$16/3.6)</f>
        <v/>
      </c>
      <c r="O4460" s="31" t="n">
        <v>1221.327103121835</v>
      </c>
      <c r="P4460" s="32" t="n">
        <v>0.07745426381627818</v>
      </c>
      <c r="Q4460" s="33" t="n">
        <v>10.76240845617261</v>
      </c>
      <c r="R4460" s="31" t="n">
        <v>5097.741895936364</v>
      </c>
      <c r="S4460" s="31">
        <f>R4460*IF(A4460=4, 2.0, 3.0)</f>
        <v/>
      </c>
      <c r="T4460" s="29">
        <f>'Dashboard &amp; Optimisation'!$B$18*U4460</f>
        <v/>
      </c>
      <c r="U4460" s="34">
        <f>MIN(1, S4460/M4460)</f>
        <v/>
      </c>
      <c r="V4460" s="34">
        <f>N4460/(N4460+O4460)</f>
        <v/>
      </c>
      <c r="W4460" s="34">
        <f>U4460*V4460</f>
        <v/>
      </c>
      <c r="X4460" s="32">
        <f>T4460/N4460</f>
        <v/>
      </c>
      <c r="Y4460" s="35">
        <f>IF(W4460=MAXIFS(W$2:W$7201, A$2:A$7201, A4460, B$2:B$7201, B4460), "OPTIMAL", "")</f>
        <v/>
      </c>
    </row>
    <row r="4461" ht="20" customHeight="1">
      <c r="A4461" s="36" t="n">
        <v>-18</v>
      </c>
      <c r="B4461" s="36" t="n">
        <v>30</v>
      </c>
      <c r="C4461" s="37" t="n">
        <v>85</v>
      </c>
      <c r="D4461" s="37" t="n">
        <v>3</v>
      </c>
      <c r="E4461" s="6" t="n">
        <v>4</v>
      </c>
      <c r="F4461" s="37" t="n">
        <v>2</v>
      </c>
      <c r="G4461" s="36" t="n">
        <v>100</v>
      </c>
      <c r="H4461" s="6" t="inlineStr">
        <is>
          <t>OFF</t>
        </is>
      </c>
      <c r="I4461" s="38" t="n">
        <v>674.4931640486259</v>
      </c>
      <c r="J4461" s="38" t="n">
        <v>5144.556481985902</v>
      </c>
      <c r="K4461" s="38" t="n">
        <v>3782.407407407407</v>
      </c>
      <c r="L4461" s="38" t="n">
        <v>150</v>
      </c>
      <c r="M4461" s="38">
        <f>I4461+J4461+K4461+L4461</f>
        <v/>
      </c>
      <c r="N4461" s="38">
        <f>M4461*'Dashboard &amp; Optimisation'!$B$18/('Dashboard &amp; Optimisation'!$B$16/3.6)</f>
        <v/>
      </c>
      <c r="O4461" s="38" t="n">
        <v>1221.327103121835</v>
      </c>
      <c r="P4461" s="39" t="n">
        <v>0.3412849921114681</v>
      </c>
      <c r="Q4461" s="40" t="n">
        <v>10.76240845617261</v>
      </c>
      <c r="R4461" s="38" t="n">
        <v>1156.927069169771</v>
      </c>
      <c r="S4461" s="38">
        <f>R4461*IF(A4461=4, 2.0, 3.0)</f>
        <v/>
      </c>
      <c r="T4461" s="37">
        <f>'Dashboard &amp; Optimisation'!$B$18*U4461</f>
        <v/>
      </c>
      <c r="U4461" s="26">
        <f>MIN(1, S4461/M4461)</f>
        <v/>
      </c>
      <c r="V4461" s="26">
        <f>N4461/(N4461+O4461)</f>
        <v/>
      </c>
      <c r="W4461" s="26">
        <f>U4461*V4461</f>
        <v/>
      </c>
      <c r="X4461" s="39">
        <f>T4461/N4461</f>
        <v/>
      </c>
      <c r="Y4461" s="41">
        <f>IF(W4461=MAXIFS(W$2:W$7201, A$2:A$7201, A4461, B$2:B$7201, B4461), "OPTIMAL", "")</f>
        <v/>
      </c>
    </row>
    <row r="4462" ht="20" customHeight="1">
      <c r="A4462" s="28" t="n">
        <v>-18</v>
      </c>
      <c r="B4462" s="28" t="n">
        <v>30</v>
      </c>
      <c r="C4462" s="29" t="n">
        <v>85</v>
      </c>
      <c r="D4462" s="29" t="n">
        <v>3</v>
      </c>
      <c r="E4462" s="30" t="n">
        <v>4</v>
      </c>
      <c r="F4462" s="29" t="n">
        <v>2</v>
      </c>
      <c r="G4462" s="28" t="n">
        <v>150</v>
      </c>
      <c r="H4462" s="30" t="inlineStr">
        <is>
          <t>ON</t>
        </is>
      </c>
      <c r="I4462" s="31" t="n">
        <v>674.4931640486259</v>
      </c>
      <c r="J4462" s="31" t="n">
        <v>5144.556481985902</v>
      </c>
      <c r="K4462" s="31" t="n">
        <v>3782.407407407407</v>
      </c>
      <c r="L4462" s="31" t="n">
        <v>150</v>
      </c>
      <c r="M4462" s="31">
        <f>I4462+J4462+K4462+L4462</f>
        <v/>
      </c>
      <c r="N4462" s="31">
        <f>M4462*'Dashboard &amp; Optimisation'!$B$18/('Dashboard &amp; Optimisation'!$B$16/3.6)</f>
        <v/>
      </c>
      <c r="O4462" s="31" t="n">
        <v>1221.327103121835</v>
      </c>
      <c r="P4462" s="32" t="n">
        <v>0.07839046936387756</v>
      </c>
      <c r="Q4462" s="33" t="n">
        <v>10.76240845617261</v>
      </c>
      <c r="R4462" s="31" t="n">
        <v>5036.860333650368</v>
      </c>
      <c r="S4462" s="31">
        <f>R4462*IF(A4462=4, 2.0, 3.0)</f>
        <v/>
      </c>
      <c r="T4462" s="29">
        <f>'Dashboard &amp; Optimisation'!$B$18*U4462</f>
        <v/>
      </c>
      <c r="U4462" s="34">
        <f>MIN(1, S4462/M4462)</f>
        <v/>
      </c>
      <c r="V4462" s="34">
        <f>N4462/(N4462+O4462)</f>
        <v/>
      </c>
      <c r="W4462" s="34">
        <f>U4462*V4462</f>
        <v/>
      </c>
      <c r="X4462" s="32">
        <f>T4462/N4462</f>
        <v/>
      </c>
      <c r="Y4462" s="35">
        <f>IF(W4462=MAXIFS(W$2:W$7201, A$2:A$7201, A4462, B$2:B$7201, B4462), "OPTIMAL", "")</f>
        <v/>
      </c>
    </row>
    <row r="4463" ht="20" customHeight="1">
      <c r="A4463" s="36" t="n">
        <v>-18</v>
      </c>
      <c r="B4463" s="36" t="n">
        <v>30</v>
      </c>
      <c r="C4463" s="37" t="n">
        <v>85</v>
      </c>
      <c r="D4463" s="37" t="n">
        <v>3</v>
      </c>
      <c r="E4463" s="6" t="n">
        <v>4</v>
      </c>
      <c r="F4463" s="37" t="n">
        <v>2</v>
      </c>
      <c r="G4463" s="36" t="n">
        <v>150</v>
      </c>
      <c r="H4463" s="6" t="inlineStr">
        <is>
          <t>OFF</t>
        </is>
      </c>
      <c r="I4463" s="38" t="n">
        <v>674.4931640486259</v>
      </c>
      <c r="J4463" s="38" t="n">
        <v>5144.556481985902</v>
      </c>
      <c r="K4463" s="38" t="n">
        <v>3782.407407407407</v>
      </c>
      <c r="L4463" s="38" t="n">
        <v>150</v>
      </c>
      <c r="M4463" s="38">
        <f>I4463+J4463+K4463+L4463</f>
        <v/>
      </c>
      <c r="N4463" s="38">
        <f>M4463*'Dashboard &amp; Optimisation'!$B$18/('Dashboard &amp; Optimisation'!$B$16/3.6)</f>
        <v/>
      </c>
      <c r="O4463" s="38" t="n">
        <v>1221.327103121835</v>
      </c>
      <c r="P4463" s="39" t="n">
        <v>0.3422211976590676</v>
      </c>
      <c r="Q4463" s="40" t="n">
        <v>10.76240845617261</v>
      </c>
      <c r="R4463" s="38" t="n">
        <v>1153.76209415439</v>
      </c>
      <c r="S4463" s="38">
        <f>R4463*IF(A4463=4, 2.0, 3.0)</f>
        <v/>
      </c>
      <c r="T4463" s="37">
        <f>'Dashboard &amp; Optimisation'!$B$18*U4463</f>
        <v/>
      </c>
      <c r="U4463" s="26">
        <f>MIN(1, S4463/M4463)</f>
        <v/>
      </c>
      <c r="V4463" s="26">
        <f>N4463/(N4463+O4463)</f>
        <v/>
      </c>
      <c r="W4463" s="26">
        <f>U4463*V4463</f>
        <v/>
      </c>
      <c r="X4463" s="39">
        <f>T4463/N4463</f>
        <v/>
      </c>
      <c r="Y4463" s="41">
        <f>IF(W4463=MAXIFS(W$2:W$7201, A$2:A$7201, A4463, B$2:B$7201, B4463), "OPTIMAL", "")</f>
        <v/>
      </c>
    </row>
    <row r="4464" ht="20" customHeight="1">
      <c r="A4464" s="28" t="n">
        <v>-18</v>
      </c>
      <c r="B4464" s="28" t="n">
        <v>30</v>
      </c>
      <c r="C4464" s="29" t="n">
        <v>85</v>
      </c>
      <c r="D4464" s="29" t="n">
        <v>3</v>
      </c>
      <c r="E4464" s="30" t="n">
        <v>4</v>
      </c>
      <c r="F4464" s="29" t="n">
        <v>2</v>
      </c>
      <c r="G4464" s="28" t="n">
        <v>200</v>
      </c>
      <c r="H4464" s="30" t="inlineStr">
        <is>
          <t>ON</t>
        </is>
      </c>
      <c r="I4464" s="31" t="n">
        <v>674.4931640486259</v>
      </c>
      <c r="J4464" s="31" t="n">
        <v>5144.556481985902</v>
      </c>
      <c r="K4464" s="31" t="n">
        <v>3782.407407407407</v>
      </c>
      <c r="L4464" s="31" t="n">
        <v>150</v>
      </c>
      <c r="M4464" s="31">
        <f>I4464+J4464+K4464+L4464</f>
        <v/>
      </c>
      <c r="N4464" s="31">
        <f>M4464*'Dashboard &amp; Optimisation'!$B$18/('Dashboard &amp; Optimisation'!$B$16/3.6)</f>
        <v/>
      </c>
      <c r="O4464" s="31" t="n">
        <v>1221.327103121835</v>
      </c>
      <c r="P4464" s="32" t="n">
        <v>0.07932667491147695</v>
      </c>
      <c r="Q4464" s="33" t="n">
        <v>10.76240845617261</v>
      </c>
      <c r="R4464" s="31" t="n">
        <v>4977.415807680901</v>
      </c>
      <c r="S4464" s="31">
        <f>R4464*IF(A4464=4, 2.0, 3.0)</f>
        <v/>
      </c>
      <c r="T4464" s="29">
        <f>'Dashboard &amp; Optimisation'!$B$18*U4464</f>
        <v/>
      </c>
      <c r="U4464" s="34">
        <f>MIN(1, S4464/M4464)</f>
        <v/>
      </c>
      <c r="V4464" s="34">
        <f>N4464/(N4464+O4464)</f>
        <v/>
      </c>
      <c r="W4464" s="34">
        <f>U4464*V4464</f>
        <v/>
      </c>
      <c r="X4464" s="32">
        <f>T4464/N4464</f>
        <v/>
      </c>
      <c r="Y4464" s="35">
        <f>IF(W4464=MAXIFS(W$2:W$7201, A$2:A$7201, A4464, B$2:B$7201, B4464), "OPTIMAL", "")</f>
        <v/>
      </c>
    </row>
    <row r="4465" ht="20" customHeight="1">
      <c r="A4465" s="36" t="n">
        <v>-18</v>
      </c>
      <c r="B4465" s="36" t="n">
        <v>30</v>
      </c>
      <c r="C4465" s="37" t="n">
        <v>85</v>
      </c>
      <c r="D4465" s="37" t="n">
        <v>3</v>
      </c>
      <c r="E4465" s="6" t="n">
        <v>4</v>
      </c>
      <c r="F4465" s="37" t="n">
        <v>2</v>
      </c>
      <c r="G4465" s="36" t="n">
        <v>200</v>
      </c>
      <c r="H4465" s="6" t="inlineStr">
        <is>
          <t>OFF</t>
        </is>
      </c>
      <c r="I4465" s="38" t="n">
        <v>674.4931640486259</v>
      </c>
      <c r="J4465" s="38" t="n">
        <v>5144.556481985902</v>
      </c>
      <c r="K4465" s="38" t="n">
        <v>3782.407407407407</v>
      </c>
      <c r="L4465" s="38" t="n">
        <v>150</v>
      </c>
      <c r="M4465" s="38">
        <f>I4465+J4465+K4465+L4465</f>
        <v/>
      </c>
      <c r="N4465" s="38">
        <f>M4465*'Dashboard &amp; Optimisation'!$B$18/('Dashboard &amp; Optimisation'!$B$16/3.6)</f>
        <v/>
      </c>
      <c r="O4465" s="38" t="n">
        <v>1221.327103121835</v>
      </c>
      <c r="P4465" s="39" t="n">
        <v>0.3431574032066669</v>
      </c>
      <c r="Q4465" s="40" t="n">
        <v>10.76240845617261</v>
      </c>
      <c r="R4465" s="38" t="n">
        <v>1150.614388573617</v>
      </c>
      <c r="S4465" s="38">
        <f>R4465*IF(A4465=4, 2.0, 3.0)</f>
        <v/>
      </c>
      <c r="T4465" s="37">
        <f>'Dashboard &amp; Optimisation'!$B$18*U4465</f>
        <v/>
      </c>
      <c r="U4465" s="26">
        <f>MIN(1, S4465/M4465)</f>
        <v/>
      </c>
      <c r="V4465" s="26">
        <f>N4465/(N4465+O4465)</f>
        <v/>
      </c>
      <c r="W4465" s="26">
        <f>U4465*V4465</f>
        <v/>
      </c>
      <c r="X4465" s="39">
        <f>T4465/N4465</f>
        <v/>
      </c>
      <c r="Y4465" s="41">
        <f>IF(W4465=MAXIFS(W$2:W$7201, A$2:A$7201, A4465, B$2:B$7201, B4465), "OPTIMAL", "")</f>
        <v/>
      </c>
    </row>
    <row r="4466" ht="20" customHeight="1">
      <c r="A4466" s="28" t="n">
        <v>-18</v>
      </c>
      <c r="B4466" s="28" t="n">
        <v>30</v>
      </c>
      <c r="C4466" s="29" t="n">
        <v>85</v>
      </c>
      <c r="D4466" s="29" t="n">
        <v>3</v>
      </c>
      <c r="E4466" s="30" t="n">
        <v>8</v>
      </c>
      <c r="F4466" s="29" t="n">
        <v>1.5</v>
      </c>
      <c r="G4466" s="28" t="n">
        <v>50</v>
      </c>
      <c r="H4466" s="30" t="inlineStr">
        <is>
          <t>ON</t>
        </is>
      </c>
      <c r="I4466" s="31" t="n">
        <v>674.4931640486259</v>
      </c>
      <c r="J4466" s="31" t="n">
        <v>5144.556481985902</v>
      </c>
      <c r="K4466" s="31" t="n">
        <v>3782.407407407407</v>
      </c>
      <c r="L4466" s="31" t="n">
        <v>150</v>
      </c>
      <c r="M4466" s="31">
        <f>I4466+J4466+K4466+L4466</f>
        <v/>
      </c>
      <c r="N4466" s="31">
        <f>M4466*'Dashboard &amp; Optimisation'!$B$18/('Dashboard &amp; Optimisation'!$B$16/3.6)</f>
        <v/>
      </c>
      <c r="O4466" s="31" t="n">
        <v>1459.732359153396</v>
      </c>
      <c r="P4466" s="32" t="n">
        <v>0.05879812319492127</v>
      </c>
      <c r="Q4466" s="33" t="n">
        <v>16.04361268425892</v>
      </c>
      <c r="R4466" s="31" t="n">
        <v>6902.897375846138</v>
      </c>
      <c r="S4466" s="31">
        <f>R4466*IF(A4466=4, 2.0, 3.0)</f>
        <v/>
      </c>
      <c r="T4466" s="29">
        <f>'Dashboard &amp; Optimisation'!$B$18*U4466</f>
        <v/>
      </c>
      <c r="U4466" s="34">
        <f>MIN(1, S4466/M4466)</f>
        <v/>
      </c>
      <c r="V4466" s="34">
        <f>N4466/(N4466+O4466)</f>
        <v/>
      </c>
      <c r="W4466" s="34">
        <f>U4466*V4466</f>
        <v/>
      </c>
      <c r="X4466" s="32">
        <f>T4466/N4466</f>
        <v/>
      </c>
      <c r="Y4466" s="35">
        <f>IF(W4466=MAXIFS(W$2:W$7201, A$2:A$7201, A4466, B$2:B$7201, B4466), "OPTIMAL", "")</f>
        <v/>
      </c>
    </row>
    <row r="4467" ht="20" customHeight="1">
      <c r="A4467" s="36" t="n">
        <v>-18</v>
      </c>
      <c r="B4467" s="36" t="n">
        <v>30</v>
      </c>
      <c r="C4467" s="37" t="n">
        <v>85</v>
      </c>
      <c r="D4467" s="37" t="n">
        <v>3</v>
      </c>
      <c r="E4467" s="6" t="n">
        <v>8</v>
      </c>
      <c r="F4467" s="37" t="n">
        <v>1.5</v>
      </c>
      <c r="G4467" s="36" t="n">
        <v>50</v>
      </c>
      <c r="H4467" s="6" t="inlineStr">
        <is>
          <t>OFF</t>
        </is>
      </c>
      <c r="I4467" s="38" t="n">
        <v>674.4931640486259</v>
      </c>
      <c r="J4467" s="38" t="n">
        <v>5144.556481985902</v>
      </c>
      <c r="K4467" s="38" t="n">
        <v>3782.407407407407</v>
      </c>
      <c r="L4467" s="38" t="n">
        <v>150</v>
      </c>
      <c r="M4467" s="38">
        <f>I4467+J4467+K4467+L4467</f>
        <v/>
      </c>
      <c r="N4467" s="38">
        <f>M4467*'Dashboard &amp; Optimisation'!$B$18/('Dashboard &amp; Optimisation'!$B$16/3.6)</f>
        <v/>
      </c>
      <c r="O4467" s="38" t="n">
        <v>1459.732359153396</v>
      </c>
      <c r="P4467" s="39" t="n">
        <v>0.2608091311262337</v>
      </c>
      <c r="Q4467" s="40" t="n">
        <v>16.04361268425892</v>
      </c>
      <c r="R4467" s="38" t="n">
        <v>1556.223927261397</v>
      </c>
      <c r="S4467" s="38">
        <f>R4467*IF(A4467=4, 2.0, 3.0)</f>
        <v/>
      </c>
      <c r="T4467" s="37">
        <f>'Dashboard &amp; Optimisation'!$B$18*U4467</f>
        <v/>
      </c>
      <c r="U4467" s="26">
        <f>MIN(1, S4467/M4467)</f>
        <v/>
      </c>
      <c r="V4467" s="26">
        <f>N4467/(N4467+O4467)</f>
        <v/>
      </c>
      <c r="W4467" s="26">
        <f>U4467*V4467</f>
        <v/>
      </c>
      <c r="X4467" s="39">
        <f>T4467/N4467</f>
        <v/>
      </c>
      <c r="Y4467" s="41">
        <f>IF(W4467=MAXIFS(W$2:W$7201, A$2:A$7201, A4467, B$2:B$7201, B4467), "OPTIMAL", "")</f>
        <v/>
      </c>
    </row>
    <row r="4468" ht="20" customHeight="1">
      <c r="A4468" s="28" t="n">
        <v>-18</v>
      </c>
      <c r="B4468" s="28" t="n">
        <v>30</v>
      </c>
      <c r="C4468" s="29" t="n">
        <v>85</v>
      </c>
      <c r="D4468" s="29" t="n">
        <v>3</v>
      </c>
      <c r="E4468" s="30" t="n">
        <v>8</v>
      </c>
      <c r="F4468" s="29" t="n">
        <v>1.5</v>
      </c>
      <c r="G4468" s="28" t="n">
        <v>100</v>
      </c>
      <c r="H4468" s="30" t="inlineStr">
        <is>
          <t>ON</t>
        </is>
      </c>
      <c r="I4468" s="31" t="n">
        <v>674.4931640486259</v>
      </c>
      <c r="J4468" s="31" t="n">
        <v>5144.556481985902</v>
      </c>
      <c r="K4468" s="31" t="n">
        <v>3782.407407407407</v>
      </c>
      <c r="L4468" s="31" t="n">
        <v>150</v>
      </c>
      <c r="M4468" s="31">
        <f>I4468+J4468+K4468+L4468</f>
        <v/>
      </c>
      <c r="N4468" s="31">
        <f>M4468*'Dashboard &amp; Optimisation'!$B$18/('Dashboard &amp; Optimisation'!$B$16/3.6)</f>
        <v/>
      </c>
      <c r="O4468" s="31" t="n">
        <v>1459.732359153396</v>
      </c>
      <c r="P4468" s="32" t="n">
        <v>0.05973432874252066</v>
      </c>
      <c r="Q4468" s="33" t="n">
        <v>16.04361268425892</v>
      </c>
      <c r="R4468" s="31" t="n">
        <v>6794.709488682753</v>
      </c>
      <c r="S4468" s="31">
        <f>R4468*IF(A4468=4, 2.0, 3.0)</f>
        <v/>
      </c>
      <c r="T4468" s="29">
        <f>'Dashboard &amp; Optimisation'!$B$18*U4468</f>
        <v/>
      </c>
      <c r="U4468" s="34">
        <f>MIN(1, S4468/M4468)</f>
        <v/>
      </c>
      <c r="V4468" s="34">
        <f>N4468/(N4468+O4468)</f>
        <v/>
      </c>
      <c r="W4468" s="34">
        <f>U4468*V4468</f>
        <v/>
      </c>
      <c r="X4468" s="32">
        <f>T4468/N4468</f>
        <v/>
      </c>
      <c r="Y4468" s="35">
        <f>IF(W4468=MAXIFS(W$2:W$7201, A$2:A$7201, A4468, B$2:B$7201, B4468), "OPTIMAL", "")</f>
        <v/>
      </c>
    </row>
    <row r="4469" ht="20" customHeight="1">
      <c r="A4469" s="36" t="n">
        <v>-18</v>
      </c>
      <c r="B4469" s="36" t="n">
        <v>30</v>
      </c>
      <c r="C4469" s="37" t="n">
        <v>85</v>
      </c>
      <c r="D4469" s="37" t="n">
        <v>3</v>
      </c>
      <c r="E4469" s="6" t="n">
        <v>8</v>
      </c>
      <c r="F4469" s="37" t="n">
        <v>1.5</v>
      </c>
      <c r="G4469" s="36" t="n">
        <v>100</v>
      </c>
      <c r="H4469" s="6" t="inlineStr">
        <is>
          <t>OFF</t>
        </is>
      </c>
      <c r="I4469" s="38" t="n">
        <v>674.4931640486259</v>
      </c>
      <c r="J4469" s="38" t="n">
        <v>5144.556481985902</v>
      </c>
      <c r="K4469" s="38" t="n">
        <v>3782.407407407407</v>
      </c>
      <c r="L4469" s="38" t="n">
        <v>150</v>
      </c>
      <c r="M4469" s="38">
        <f>I4469+J4469+K4469+L4469</f>
        <v/>
      </c>
      <c r="N4469" s="38">
        <f>M4469*'Dashboard &amp; Optimisation'!$B$18/('Dashboard &amp; Optimisation'!$B$16/3.6)</f>
        <v/>
      </c>
      <c r="O4469" s="38" t="n">
        <v>1459.732359153396</v>
      </c>
      <c r="P4469" s="39" t="n">
        <v>0.2617453366738331</v>
      </c>
      <c r="Q4469" s="40" t="n">
        <v>16.04361268425892</v>
      </c>
      <c r="R4469" s="38" t="n">
        <v>1550.657656272491</v>
      </c>
      <c r="S4469" s="38">
        <f>R4469*IF(A4469=4, 2.0, 3.0)</f>
        <v/>
      </c>
      <c r="T4469" s="37">
        <f>'Dashboard &amp; Optimisation'!$B$18*U4469</f>
        <v/>
      </c>
      <c r="U4469" s="26">
        <f>MIN(1, S4469/M4469)</f>
        <v/>
      </c>
      <c r="V4469" s="26">
        <f>N4469/(N4469+O4469)</f>
        <v/>
      </c>
      <c r="W4469" s="26">
        <f>U4469*V4469</f>
        <v/>
      </c>
      <c r="X4469" s="39">
        <f>T4469/N4469</f>
        <v/>
      </c>
      <c r="Y4469" s="41">
        <f>IF(W4469=MAXIFS(W$2:W$7201, A$2:A$7201, A4469, B$2:B$7201, B4469), "OPTIMAL", "")</f>
        <v/>
      </c>
    </row>
    <row r="4470" ht="20" customHeight="1">
      <c r="A4470" s="28" t="n">
        <v>-18</v>
      </c>
      <c r="B4470" s="28" t="n">
        <v>30</v>
      </c>
      <c r="C4470" s="29" t="n">
        <v>85</v>
      </c>
      <c r="D4470" s="29" t="n">
        <v>3</v>
      </c>
      <c r="E4470" s="30" t="n">
        <v>8</v>
      </c>
      <c r="F4470" s="29" t="n">
        <v>1.5</v>
      </c>
      <c r="G4470" s="28" t="n">
        <v>150</v>
      </c>
      <c r="H4470" s="30" t="inlineStr">
        <is>
          <t>ON</t>
        </is>
      </c>
      <c r="I4470" s="31" t="n">
        <v>674.4931640486259</v>
      </c>
      <c r="J4470" s="31" t="n">
        <v>5144.556481985902</v>
      </c>
      <c r="K4470" s="31" t="n">
        <v>3782.407407407407</v>
      </c>
      <c r="L4470" s="31" t="n">
        <v>150</v>
      </c>
      <c r="M4470" s="31">
        <f>I4470+J4470+K4470+L4470</f>
        <v/>
      </c>
      <c r="N4470" s="31">
        <f>M4470*'Dashboard &amp; Optimisation'!$B$18/('Dashboard &amp; Optimisation'!$B$16/3.6)</f>
        <v/>
      </c>
      <c r="O4470" s="31" t="n">
        <v>1459.732359153396</v>
      </c>
      <c r="P4470" s="32" t="n">
        <v>0.06067053429012004</v>
      </c>
      <c r="Q4470" s="33" t="n">
        <v>16.04361268425892</v>
      </c>
      <c r="R4470" s="31" t="n">
        <v>6689.860490860973</v>
      </c>
      <c r="S4470" s="31">
        <f>R4470*IF(A4470=4, 2.0, 3.0)</f>
        <v/>
      </c>
      <c r="T4470" s="29">
        <f>'Dashboard &amp; Optimisation'!$B$18*U4470</f>
        <v/>
      </c>
      <c r="U4470" s="34">
        <f>MIN(1, S4470/M4470)</f>
        <v/>
      </c>
      <c r="V4470" s="34">
        <f>N4470/(N4470+O4470)</f>
        <v/>
      </c>
      <c r="W4470" s="34">
        <f>U4470*V4470</f>
        <v/>
      </c>
      <c r="X4470" s="32">
        <f>T4470/N4470</f>
        <v/>
      </c>
      <c r="Y4470" s="35">
        <f>IF(W4470=MAXIFS(W$2:W$7201, A$2:A$7201, A4470, B$2:B$7201, B4470), "OPTIMAL", "")</f>
        <v/>
      </c>
    </row>
    <row r="4471" ht="20" customHeight="1">
      <c r="A4471" s="36" t="n">
        <v>-18</v>
      </c>
      <c r="B4471" s="36" t="n">
        <v>30</v>
      </c>
      <c r="C4471" s="37" t="n">
        <v>85</v>
      </c>
      <c r="D4471" s="37" t="n">
        <v>3</v>
      </c>
      <c r="E4471" s="6" t="n">
        <v>8</v>
      </c>
      <c r="F4471" s="37" t="n">
        <v>1.5</v>
      </c>
      <c r="G4471" s="36" t="n">
        <v>150</v>
      </c>
      <c r="H4471" s="6" t="inlineStr">
        <is>
          <t>OFF</t>
        </is>
      </c>
      <c r="I4471" s="38" t="n">
        <v>674.4931640486259</v>
      </c>
      <c r="J4471" s="38" t="n">
        <v>5144.556481985902</v>
      </c>
      <c r="K4471" s="38" t="n">
        <v>3782.407407407407</v>
      </c>
      <c r="L4471" s="38" t="n">
        <v>150</v>
      </c>
      <c r="M4471" s="38">
        <f>I4471+J4471+K4471+L4471</f>
        <v/>
      </c>
      <c r="N4471" s="38">
        <f>M4471*'Dashboard &amp; Optimisation'!$B$18/('Dashboard &amp; Optimisation'!$B$16/3.6)</f>
        <v/>
      </c>
      <c r="O4471" s="38" t="n">
        <v>1459.732359153396</v>
      </c>
      <c r="P4471" s="39" t="n">
        <v>0.2626815422214325</v>
      </c>
      <c r="Q4471" s="40" t="n">
        <v>16.04361268425892</v>
      </c>
      <c r="R4471" s="38" t="n">
        <v>1545.131062024745</v>
      </c>
      <c r="S4471" s="38">
        <f>R4471*IF(A4471=4, 2.0, 3.0)</f>
        <v/>
      </c>
      <c r="T4471" s="37">
        <f>'Dashboard &amp; Optimisation'!$B$18*U4471</f>
        <v/>
      </c>
      <c r="U4471" s="26">
        <f>MIN(1, S4471/M4471)</f>
        <v/>
      </c>
      <c r="V4471" s="26">
        <f>N4471/(N4471+O4471)</f>
        <v/>
      </c>
      <c r="W4471" s="26">
        <f>U4471*V4471</f>
        <v/>
      </c>
      <c r="X4471" s="39">
        <f>T4471/N4471</f>
        <v/>
      </c>
      <c r="Y4471" s="41">
        <f>IF(W4471=MAXIFS(W$2:W$7201, A$2:A$7201, A4471, B$2:B$7201, B4471), "OPTIMAL", "")</f>
        <v/>
      </c>
    </row>
    <row r="4472" ht="20" customHeight="1">
      <c r="A4472" s="28" t="n">
        <v>-18</v>
      </c>
      <c r="B4472" s="28" t="n">
        <v>30</v>
      </c>
      <c r="C4472" s="29" t="n">
        <v>85</v>
      </c>
      <c r="D4472" s="29" t="n">
        <v>3</v>
      </c>
      <c r="E4472" s="30" t="n">
        <v>8</v>
      </c>
      <c r="F4472" s="29" t="n">
        <v>1.5</v>
      </c>
      <c r="G4472" s="28" t="n">
        <v>200</v>
      </c>
      <c r="H4472" s="30" t="inlineStr">
        <is>
          <t>ON</t>
        </is>
      </c>
      <c r="I4472" s="31" t="n">
        <v>674.4931640486259</v>
      </c>
      <c r="J4472" s="31" t="n">
        <v>5144.556481985902</v>
      </c>
      <c r="K4472" s="31" t="n">
        <v>3782.407407407407</v>
      </c>
      <c r="L4472" s="31" t="n">
        <v>150</v>
      </c>
      <c r="M4472" s="31">
        <f>I4472+J4472+K4472+L4472</f>
        <v/>
      </c>
      <c r="N4472" s="31">
        <f>M4472*'Dashboard &amp; Optimisation'!$B$18/('Dashboard &amp; Optimisation'!$B$16/3.6)</f>
        <v/>
      </c>
      <c r="O4472" s="31" t="n">
        <v>1459.732359153396</v>
      </c>
      <c r="P4472" s="32" t="n">
        <v>0.06160673983771942</v>
      </c>
      <c r="Q4472" s="33" t="n">
        <v>16.04361268425892</v>
      </c>
      <c r="R4472" s="31" t="n">
        <v>6588.198164292358</v>
      </c>
      <c r="S4472" s="31">
        <f>R4472*IF(A4472=4, 2.0, 3.0)</f>
        <v/>
      </c>
      <c r="T4472" s="29">
        <f>'Dashboard &amp; Optimisation'!$B$18*U4472</f>
        <v/>
      </c>
      <c r="U4472" s="34">
        <f>MIN(1, S4472/M4472)</f>
        <v/>
      </c>
      <c r="V4472" s="34">
        <f>N4472/(N4472+O4472)</f>
        <v/>
      </c>
      <c r="W4472" s="34">
        <f>U4472*V4472</f>
        <v/>
      </c>
      <c r="X4472" s="32">
        <f>T4472/N4472</f>
        <v/>
      </c>
      <c r="Y4472" s="35">
        <f>IF(W4472=MAXIFS(W$2:W$7201, A$2:A$7201, A4472, B$2:B$7201, B4472), "OPTIMAL", "")</f>
        <v/>
      </c>
    </row>
    <row r="4473" ht="20" customHeight="1">
      <c r="A4473" s="36" t="n">
        <v>-18</v>
      </c>
      <c r="B4473" s="36" t="n">
        <v>30</v>
      </c>
      <c r="C4473" s="37" t="n">
        <v>85</v>
      </c>
      <c r="D4473" s="37" t="n">
        <v>3</v>
      </c>
      <c r="E4473" s="6" t="n">
        <v>8</v>
      </c>
      <c r="F4473" s="37" t="n">
        <v>1.5</v>
      </c>
      <c r="G4473" s="36" t="n">
        <v>200</v>
      </c>
      <c r="H4473" s="6" t="inlineStr">
        <is>
          <t>OFF</t>
        </is>
      </c>
      <c r="I4473" s="38" t="n">
        <v>674.4931640486259</v>
      </c>
      <c r="J4473" s="38" t="n">
        <v>5144.556481985902</v>
      </c>
      <c r="K4473" s="38" t="n">
        <v>3782.407407407407</v>
      </c>
      <c r="L4473" s="38" t="n">
        <v>150</v>
      </c>
      <c r="M4473" s="38">
        <f>I4473+J4473+K4473+L4473</f>
        <v/>
      </c>
      <c r="N4473" s="38">
        <f>M4473*'Dashboard &amp; Optimisation'!$B$18/('Dashboard &amp; Optimisation'!$B$16/3.6)</f>
        <v/>
      </c>
      <c r="O4473" s="38" t="n">
        <v>1459.732359153396</v>
      </c>
      <c r="P4473" s="39" t="n">
        <v>0.2636177477690319</v>
      </c>
      <c r="Q4473" s="40" t="n">
        <v>16.04361268425892</v>
      </c>
      <c r="R4473" s="38" t="n">
        <v>1539.64372179717</v>
      </c>
      <c r="S4473" s="38">
        <f>R4473*IF(A4473=4, 2.0, 3.0)</f>
        <v/>
      </c>
      <c r="T4473" s="37">
        <f>'Dashboard &amp; Optimisation'!$B$18*U4473</f>
        <v/>
      </c>
      <c r="U4473" s="26">
        <f>MIN(1, S4473/M4473)</f>
        <v/>
      </c>
      <c r="V4473" s="26">
        <f>N4473/(N4473+O4473)</f>
        <v/>
      </c>
      <c r="W4473" s="26">
        <f>U4473*V4473</f>
        <v/>
      </c>
      <c r="X4473" s="39">
        <f>T4473/N4473</f>
        <v/>
      </c>
      <c r="Y4473" s="41">
        <f>IF(W4473=MAXIFS(W$2:W$7201, A$2:A$7201, A4473, B$2:B$7201, B4473), "OPTIMAL", "")</f>
        <v/>
      </c>
    </row>
    <row r="4474" ht="20" customHeight="1">
      <c r="A4474" s="28" t="n">
        <v>-18</v>
      </c>
      <c r="B4474" s="28" t="n">
        <v>30</v>
      </c>
      <c r="C4474" s="29" t="n">
        <v>85</v>
      </c>
      <c r="D4474" s="29" t="n">
        <v>3</v>
      </c>
      <c r="E4474" s="30" t="n">
        <v>8</v>
      </c>
      <c r="F4474" s="29" t="n">
        <v>2</v>
      </c>
      <c r="G4474" s="28" t="n">
        <v>50</v>
      </c>
      <c r="H4474" s="30" t="inlineStr">
        <is>
          <t>ON</t>
        </is>
      </c>
      <c r="I4474" s="31" t="n">
        <v>674.4931640486259</v>
      </c>
      <c r="J4474" s="31" t="n">
        <v>5144.556481985902</v>
      </c>
      <c r="K4474" s="31" t="n">
        <v>3782.407407407407</v>
      </c>
      <c r="L4474" s="31" t="n">
        <v>150</v>
      </c>
      <c r="M4474" s="31">
        <f>I4474+J4474+K4474+L4474</f>
        <v/>
      </c>
      <c r="N4474" s="31">
        <f>M4474*'Dashboard &amp; Optimisation'!$B$18/('Dashboard &amp; Optimisation'!$B$16/3.6)</f>
        <v/>
      </c>
      <c r="O4474" s="31" t="n">
        <v>1711.847326262813</v>
      </c>
      <c r="P4474" s="32" t="n">
        <v>0.05787037246565759</v>
      </c>
      <c r="Q4474" s="33" t="n">
        <v>21.32481691234523</v>
      </c>
      <c r="R4474" s="31" t="n">
        <v>7215.222009629229</v>
      </c>
      <c r="S4474" s="31">
        <f>R4474*IF(A4474=4, 2.0, 3.0)</f>
        <v/>
      </c>
      <c r="T4474" s="29">
        <f>'Dashboard &amp; Optimisation'!$B$18*U4474</f>
        <v/>
      </c>
      <c r="U4474" s="34">
        <f>MIN(1, S4474/M4474)</f>
        <v/>
      </c>
      <c r="V4474" s="34">
        <f>N4474/(N4474+O4474)</f>
        <v/>
      </c>
      <c r="W4474" s="34">
        <f>U4474*V4474</f>
        <v/>
      </c>
      <c r="X4474" s="32">
        <f>T4474/N4474</f>
        <v/>
      </c>
      <c r="Y4474" s="35">
        <f>IF(W4474=MAXIFS(W$2:W$7201, A$2:A$7201, A4474, B$2:B$7201, B4474), "OPTIMAL", "")</f>
        <v/>
      </c>
    </row>
    <row r="4475" ht="20" customHeight="1">
      <c r="A4475" s="36" t="n">
        <v>-18</v>
      </c>
      <c r="B4475" s="36" t="n">
        <v>30</v>
      </c>
      <c r="C4475" s="37" t="n">
        <v>85</v>
      </c>
      <c r="D4475" s="37" t="n">
        <v>3</v>
      </c>
      <c r="E4475" s="6" t="n">
        <v>8</v>
      </c>
      <c r="F4475" s="37" t="n">
        <v>2</v>
      </c>
      <c r="G4475" s="36" t="n">
        <v>50</v>
      </c>
      <c r="H4475" s="6" t="inlineStr">
        <is>
          <t>OFF</t>
        </is>
      </c>
      <c r="I4475" s="38" t="n">
        <v>674.4931640486259</v>
      </c>
      <c r="J4475" s="38" t="n">
        <v>5144.556481985902</v>
      </c>
      <c r="K4475" s="38" t="n">
        <v>3782.407407407407</v>
      </c>
      <c r="L4475" s="38" t="n">
        <v>150</v>
      </c>
      <c r="M4475" s="38">
        <f>I4475+J4475+K4475+L4475</f>
        <v/>
      </c>
      <c r="N4475" s="38">
        <f>M4475*'Dashboard &amp; Optimisation'!$B$18/('Dashboard &amp; Optimisation'!$B$16/3.6)</f>
        <v/>
      </c>
      <c r="O4475" s="38" t="n">
        <v>1711.847326262813</v>
      </c>
      <c r="P4475" s="39" t="n">
        <v>0.2615246811055555</v>
      </c>
      <c r="Q4475" s="40" t="n">
        <v>21.32481691234523</v>
      </c>
      <c r="R4475" s="38" t="n">
        <v>1596.589596647382</v>
      </c>
      <c r="S4475" s="38">
        <f>R4475*IF(A4475=4, 2.0, 3.0)</f>
        <v/>
      </c>
      <c r="T4475" s="37">
        <f>'Dashboard &amp; Optimisation'!$B$18*U4475</f>
        <v/>
      </c>
      <c r="U4475" s="26">
        <f>MIN(1, S4475/M4475)</f>
        <v/>
      </c>
      <c r="V4475" s="26">
        <f>N4475/(N4475+O4475)</f>
        <v/>
      </c>
      <c r="W4475" s="26">
        <f>U4475*V4475</f>
        <v/>
      </c>
      <c r="X4475" s="39">
        <f>T4475/N4475</f>
        <v/>
      </c>
      <c r="Y4475" s="41">
        <f>IF(W4475=MAXIFS(W$2:W$7201, A$2:A$7201, A4475, B$2:B$7201, B4475), "OPTIMAL", "")</f>
        <v/>
      </c>
    </row>
    <row r="4476" ht="20" customHeight="1">
      <c r="A4476" s="28" t="n">
        <v>-18</v>
      </c>
      <c r="B4476" s="28" t="n">
        <v>30</v>
      </c>
      <c r="C4476" s="29" t="n">
        <v>85</v>
      </c>
      <c r="D4476" s="29" t="n">
        <v>3</v>
      </c>
      <c r="E4476" s="30" t="n">
        <v>8</v>
      </c>
      <c r="F4476" s="29" t="n">
        <v>2</v>
      </c>
      <c r="G4476" s="28" t="n">
        <v>100</v>
      </c>
      <c r="H4476" s="30" t="inlineStr">
        <is>
          <t>ON</t>
        </is>
      </c>
      <c r="I4476" s="31" t="n">
        <v>674.4931640486259</v>
      </c>
      <c r="J4476" s="31" t="n">
        <v>5144.556481985902</v>
      </c>
      <c r="K4476" s="31" t="n">
        <v>3782.407407407407</v>
      </c>
      <c r="L4476" s="31" t="n">
        <v>150</v>
      </c>
      <c r="M4476" s="31">
        <f>I4476+J4476+K4476+L4476</f>
        <v/>
      </c>
      <c r="N4476" s="31">
        <f>M4476*'Dashboard &amp; Optimisation'!$B$18/('Dashboard &amp; Optimisation'!$B$16/3.6)</f>
        <v/>
      </c>
      <c r="O4476" s="31" t="n">
        <v>1711.847326262813</v>
      </c>
      <c r="P4476" s="32" t="n">
        <v>0.05880657801325698</v>
      </c>
      <c r="Q4476" s="33" t="n">
        <v>21.32481691234523</v>
      </c>
      <c r="R4476" s="31" t="n">
        <v>7100.355083159655</v>
      </c>
      <c r="S4476" s="31">
        <f>R4476*IF(A4476=4, 2.0, 3.0)</f>
        <v/>
      </c>
      <c r="T4476" s="29">
        <f>'Dashboard &amp; Optimisation'!$B$18*U4476</f>
        <v/>
      </c>
      <c r="U4476" s="34">
        <f>MIN(1, S4476/M4476)</f>
        <v/>
      </c>
      <c r="V4476" s="34">
        <f>N4476/(N4476+O4476)</f>
        <v/>
      </c>
      <c r="W4476" s="34">
        <f>U4476*V4476</f>
        <v/>
      </c>
      <c r="X4476" s="32">
        <f>T4476/N4476</f>
        <v/>
      </c>
      <c r="Y4476" s="35">
        <f>IF(W4476=MAXIFS(W$2:W$7201, A$2:A$7201, A4476, B$2:B$7201, B4476), "OPTIMAL", "")</f>
        <v/>
      </c>
    </row>
    <row r="4477" ht="20" customHeight="1">
      <c r="A4477" s="36" t="n">
        <v>-18</v>
      </c>
      <c r="B4477" s="36" t="n">
        <v>30</v>
      </c>
      <c r="C4477" s="37" t="n">
        <v>85</v>
      </c>
      <c r="D4477" s="37" t="n">
        <v>3</v>
      </c>
      <c r="E4477" s="6" t="n">
        <v>8</v>
      </c>
      <c r="F4477" s="37" t="n">
        <v>2</v>
      </c>
      <c r="G4477" s="36" t="n">
        <v>100</v>
      </c>
      <c r="H4477" s="6" t="inlineStr">
        <is>
          <t>OFF</t>
        </is>
      </c>
      <c r="I4477" s="38" t="n">
        <v>674.4931640486259</v>
      </c>
      <c r="J4477" s="38" t="n">
        <v>5144.556481985902</v>
      </c>
      <c r="K4477" s="38" t="n">
        <v>3782.407407407407</v>
      </c>
      <c r="L4477" s="38" t="n">
        <v>150</v>
      </c>
      <c r="M4477" s="38">
        <f>I4477+J4477+K4477+L4477</f>
        <v/>
      </c>
      <c r="N4477" s="38">
        <f>M4477*'Dashboard &amp; Optimisation'!$B$18/('Dashboard &amp; Optimisation'!$B$16/3.6)</f>
        <v/>
      </c>
      <c r="O4477" s="38" t="n">
        <v>1711.847326262813</v>
      </c>
      <c r="P4477" s="39" t="n">
        <v>0.2624608866531549</v>
      </c>
      <c r="Q4477" s="40" t="n">
        <v>21.32481691234523</v>
      </c>
      <c r="R4477" s="38" t="n">
        <v>1590.894515537654</v>
      </c>
      <c r="S4477" s="38">
        <f>R4477*IF(A4477=4, 2.0, 3.0)</f>
        <v/>
      </c>
      <c r="T4477" s="37">
        <f>'Dashboard &amp; Optimisation'!$B$18*U4477</f>
        <v/>
      </c>
      <c r="U4477" s="26">
        <f>MIN(1, S4477/M4477)</f>
        <v/>
      </c>
      <c r="V4477" s="26">
        <f>N4477/(N4477+O4477)</f>
        <v/>
      </c>
      <c r="W4477" s="26">
        <f>U4477*V4477</f>
        <v/>
      </c>
      <c r="X4477" s="39">
        <f>T4477/N4477</f>
        <v/>
      </c>
      <c r="Y4477" s="41">
        <f>IF(W4477=MAXIFS(W$2:W$7201, A$2:A$7201, A4477, B$2:B$7201, B4477), "OPTIMAL", "")</f>
        <v/>
      </c>
    </row>
    <row r="4478" ht="20" customHeight="1">
      <c r="A4478" s="28" t="n">
        <v>-18</v>
      </c>
      <c r="B4478" s="28" t="n">
        <v>30</v>
      </c>
      <c r="C4478" s="29" t="n">
        <v>85</v>
      </c>
      <c r="D4478" s="29" t="n">
        <v>3</v>
      </c>
      <c r="E4478" s="30" t="n">
        <v>8</v>
      </c>
      <c r="F4478" s="29" t="n">
        <v>2</v>
      </c>
      <c r="G4478" s="28" t="n">
        <v>150</v>
      </c>
      <c r="H4478" s="30" t="inlineStr">
        <is>
          <t>ON</t>
        </is>
      </c>
      <c r="I4478" s="31" t="n">
        <v>674.4931640486259</v>
      </c>
      <c r="J4478" s="31" t="n">
        <v>5144.556481985902</v>
      </c>
      <c r="K4478" s="31" t="n">
        <v>3782.407407407407</v>
      </c>
      <c r="L4478" s="31" t="n">
        <v>150</v>
      </c>
      <c r="M4478" s="31">
        <f>I4478+J4478+K4478+L4478</f>
        <v/>
      </c>
      <c r="N4478" s="31">
        <f>M4478*'Dashboard &amp; Optimisation'!$B$18/('Dashboard &amp; Optimisation'!$B$16/3.6)</f>
        <v/>
      </c>
      <c r="O4478" s="31" t="n">
        <v>1711.847326262813</v>
      </c>
      <c r="P4478" s="32" t="n">
        <v>0.05974278356085636</v>
      </c>
      <c r="Q4478" s="33" t="n">
        <v>21.32481691234523</v>
      </c>
      <c r="R4478" s="31" t="n">
        <v>6989.088225096234</v>
      </c>
      <c r="S4478" s="31">
        <f>R4478*IF(A4478=4, 2.0, 3.0)</f>
        <v/>
      </c>
      <c r="T4478" s="29">
        <f>'Dashboard &amp; Optimisation'!$B$18*U4478</f>
        <v/>
      </c>
      <c r="U4478" s="34">
        <f>MIN(1, S4478/M4478)</f>
        <v/>
      </c>
      <c r="V4478" s="34">
        <f>N4478/(N4478+O4478)</f>
        <v/>
      </c>
      <c r="W4478" s="34">
        <f>U4478*V4478</f>
        <v/>
      </c>
      <c r="X4478" s="32">
        <f>T4478/N4478</f>
        <v/>
      </c>
      <c r="Y4478" s="35">
        <f>IF(W4478=MAXIFS(W$2:W$7201, A$2:A$7201, A4478, B$2:B$7201, B4478), "OPTIMAL", "")</f>
        <v/>
      </c>
    </row>
    <row r="4479" ht="20" customHeight="1">
      <c r="A4479" s="36" t="n">
        <v>-18</v>
      </c>
      <c r="B4479" s="36" t="n">
        <v>30</v>
      </c>
      <c r="C4479" s="37" t="n">
        <v>85</v>
      </c>
      <c r="D4479" s="37" t="n">
        <v>3</v>
      </c>
      <c r="E4479" s="6" t="n">
        <v>8</v>
      </c>
      <c r="F4479" s="37" t="n">
        <v>2</v>
      </c>
      <c r="G4479" s="36" t="n">
        <v>150</v>
      </c>
      <c r="H4479" s="6" t="inlineStr">
        <is>
          <t>OFF</t>
        </is>
      </c>
      <c r="I4479" s="38" t="n">
        <v>674.4931640486259</v>
      </c>
      <c r="J4479" s="38" t="n">
        <v>5144.556481985902</v>
      </c>
      <c r="K4479" s="38" t="n">
        <v>3782.407407407407</v>
      </c>
      <c r="L4479" s="38" t="n">
        <v>150</v>
      </c>
      <c r="M4479" s="38">
        <f>I4479+J4479+K4479+L4479</f>
        <v/>
      </c>
      <c r="N4479" s="38">
        <f>M4479*'Dashboard &amp; Optimisation'!$B$18/('Dashboard &amp; Optimisation'!$B$16/3.6)</f>
        <v/>
      </c>
      <c r="O4479" s="38" t="n">
        <v>1711.847326262813</v>
      </c>
      <c r="P4479" s="39" t="n">
        <v>0.2633970922007544</v>
      </c>
      <c r="Q4479" s="40" t="n">
        <v>21.32481691234523</v>
      </c>
      <c r="R4479" s="38" t="n">
        <v>1585.23991905503</v>
      </c>
      <c r="S4479" s="38">
        <f>R4479*IF(A4479=4, 2.0, 3.0)</f>
        <v/>
      </c>
      <c r="T4479" s="37">
        <f>'Dashboard &amp; Optimisation'!$B$18*U4479</f>
        <v/>
      </c>
      <c r="U4479" s="26">
        <f>MIN(1, S4479/M4479)</f>
        <v/>
      </c>
      <c r="V4479" s="26">
        <f>N4479/(N4479+O4479)</f>
        <v/>
      </c>
      <c r="W4479" s="26">
        <f>U4479*V4479</f>
        <v/>
      </c>
      <c r="X4479" s="39">
        <f>T4479/N4479</f>
        <v/>
      </c>
      <c r="Y4479" s="41">
        <f>IF(W4479=MAXIFS(W$2:W$7201, A$2:A$7201, A4479, B$2:B$7201, B4479), "OPTIMAL", "")</f>
        <v/>
      </c>
    </row>
    <row r="4480" ht="20" customHeight="1">
      <c r="A4480" s="28" t="n">
        <v>-18</v>
      </c>
      <c r="B4480" s="28" t="n">
        <v>30</v>
      </c>
      <c r="C4480" s="29" t="n">
        <v>85</v>
      </c>
      <c r="D4480" s="29" t="n">
        <v>3</v>
      </c>
      <c r="E4480" s="30" t="n">
        <v>8</v>
      </c>
      <c r="F4480" s="29" t="n">
        <v>2</v>
      </c>
      <c r="G4480" s="28" t="n">
        <v>200</v>
      </c>
      <c r="H4480" s="30" t="inlineStr">
        <is>
          <t>ON</t>
        </is>
      </c>
      <c r="I4480" s="31" t="n">
        <v>674.4931640486259</v>
      </c>
      <c r="J4480" s="31" t="n">
        <v>5144.556481985902</v>
      </c>
      <c r="K4480" s="31" t="n">
        <v>3782.407407407407</v>
      </c>
      <c r="L4480" s="31" t="n">
        <v>150</v>
      </c>
      <c r="M4480" s="31">
        <f>I4480+J4480+K4480+L4480</f>
        <v/>
      </c>
      <c r="N4480" s="31">
        <f>M4480*'Dashboard &amp; Optimisation'!$B$18/('Dashboard &amp; Optimisation'!$B$16/3.6)</f>
        <v/>
      </c>
      <c r="O4480" s="31" t="n">
        <v>1711.847326262813</v>
      </c>
      <c r="P4480" s="32" t="n">
        <v>0.06067898910845575</v>
      </c>
      <c r="Q4480" s="33" t="n">
        <v>21.32481691234523</v>
      </c>
      <c r="R4480" s="31" t="n">
        <v>6881.254800954946</v>
      </c>
      <c r="S4480" s="31">
        <f>R4480*IF(A4480=4, 2.0, 3.0)</f>
        <v/>
      </c>
      <c r="T4480" s="29">
        <f>'Dashboard &amp; Optimisation'!$B$18*U4480</f>
        <v/>
      </c>
      <c r="U4480" s="34">
        <f>MIN(1, S4480/M4480)</f>
        <v/>
      </c>
      <c r="V4480" s="34">
        <f>N4480/(N4480+O4480)</f>
        <v/>
      </c>
      <c r="W4480" s="34">
        <f>U4480*V4480</f>
        <v/>
      </c>
      <c r="X4480" s="32">
        <f>T4480/N4480</f>
        <v/>
      </c>
      <c r="Y4480" s="35">
        <f>IF(W4480=MAXIFS(W$2:W$7201, A$2:A$7201, A4480, B$2:B$7201, B4480), "OPTIMAL", "")</f>
        <v/>
      </c>
    </row>
    <row r="4481" ht="20" customHeight="1">
      <c r="A4481" s="36" t="n">
        <v>-18</v>
      </c>
      <c r="B4481" s="36" t="n">
        <v>30</v>
      </c>
      <c r="C4481" s="37" t="n">
        <v>85</v>
      </c>
      <c r="D4481" s="37" t="n">
        <v>3</v>
      </c>
      <c r="E4481" s="6" t="n">
        <v>8</v>
      </c>
      <c r="F4481" s="37" t="n">
        <v>2</v>
      </c>
      <c r="G4481" s="36" t="n">
        <v>200</v>
      </c>
      <c r="H4481" s="6" t="inlineStr">
        <is>
          <t>OFF</t>
        </is>
      </c>
      <c r="I4481" s="38" t="n">
        <v>674.4931640486259</v>
      </c>
      <c r="J4481" s="38" t="n">
        <v>5144.556481985902</v>
      </c>
      <c r="K4481" s="38" t="n">
        <v>3782.407407407407</v>
      </c>
      <c r="L4481" s="38" t="n">
        <v>150</v>
      </c>
      <c r="M4481" s="38">
        <f>I4481+J4481+K4481+L4481</f>
        <v/>
      </c>
      <c r="N4481" s="38">
        <f>M4481*'Dashboard &amp; Optimisation'!$B$18/('Dashboard &amp; Optimisation'!$B$16/3.6)</f>
        <v/>
      </c>
      <c r="O4481" s="38" t="n">
        <v>1711.847326262813</v>
      </c>
      <c r="P4481" s="39" t="n">
        <v>0.2643332977483537</v>
      </c>
      <c r="Q4481" s="40" t="n">
        <v>21.32481691234523</v>
      </c>
      <c r="R4481" s="38" t="n">
        <v>1579.625377038805</v>
      </c>
      <c r="S4481" s="38">
        <f>R4481*IF(A4481=4, 2.0, 3.0)</f>
        <v/>
      </c>
      <c r="T4481" s="37">
        <f>'Dashboard &amp; Optimisation'!$B$18*U4481</f>
        <v/>
      </c>
      <c r="U4481" s="26">
        <f>MIN(1, S4481/M4481)</f>
        <v/>
      </c>
      <c r="V4481" s="26">
        <f>N4481/(N4481+O4481)</f>
        <v/>
      </c>
      <c r="W4481" s="26">
        <f>U4481*V4481</f>
        <v/>
      </c>
      <c r="X4481" s="39">
        <f>T4481/N4481</f>
        <v/>
      </c>
      <c r="Y4481" s="41">
        <f>IF(W4481=MAXIFS(W$2:W$7201, A$2:A$7201, A4481, B$2:B$7201, B4481), "OPTIMAL", "")</f>
        <v/>
      </c>
    </row>
    <row r="4482" ht="20" customHeight="1">
      <c r="A4482" s="28" t="n">
        <v>-18</v>
      </c>
      <c r="B4482" s="28" t="n">
        <v>30</v>
      </c>
      <c r="C4482" s="29" t="n">
        <v>90</v>
      </c>
      <c r="D4482" s="29" t="n">
        <v>2</v>
      </c>
      <c r="E4482" s="30" t="n">
        <v>0</v>
      </c>
      <c r="F4482" s="29" t="n">
        <v>0</v>
      </c>
      <c r="G4482" s="28" t="n">
        <v>50</v>
      </c>
      <c r="H4482" s="30" t="inlineStr">
        <is>
          <t>ON</t>
        </is>
      </c>
      <c r="I4482" s="31" t="n">
        <v>674.4931640486259</v>
      </c>
      <c r="J4482" s="31" t="n">
        <v>5144.556481985902</v>
      </c>
      <c r="K4482" s="31" t="n">
        <v>3782.407407407407</v>
      </c>
      <c r="L4482" s="31" t="n">
        <v>150</v>
      </c>
      <c r="M4482" s="31">
        <f>I4482+J4482+K4482+L4482</f>
        <v/>
      </c>
      <c r="N4482" s="31">
        <f>M4482*'Dashboard &amp; Optimisation'!$B$18/('Dashboard &amp; Optimisation'!$B$16/3.6)</f>
        <v/>
      </c>
      <c r="O4482" s="31" t="n">
        <v>471.7480244884663</v>
      </c>
      <c r="P4482" s="32" t="n">
        <v>0.4889946483656731</v>
      </c>
      <c r="Q4482" s="33" t="n">
        <v>0.2</v>
      </c>
      <c r="R4482" s="31" t="n">
        <v>646.2189351746389</v>
      </c>
      <c r="S4482" s="31">
        <f>R4482*IF(A4482=4, 2.0, 3.0)</f>
        <v/>
      </c>
      <c r="T4482" s="29">
        <f>'Dashboard &amp; Optimisation'!$B$18*U4482</f>
        <v/>
      </c>
      <c r="U4482" s="34">
        <f>MIN(1, S4482/M4482)</f>
        <v/>
      </c>
      <c r="V4482" s="34">
        <f>N4482/(N4482+O4482)</f>
        <v/>
      </c>
      <c r="W4482" s="34">
        <f>U4482*V4482</f>
        <v/>
      </c>
      <c r="X4482" s="32">
        <f>T4482/N4482</f>
        <v/>
      </c>
      <c r="Y4482" s="35">
        <f>IF(W4482=MAXIFS(W$2:W$7201, A$2:A$7201, A4482, B$2:B$7201, B4482), "OPTIMAL", "")</f>
        <v/>
      </c>
    </row>
    <row r="4483" ht="20" customHeight="1">
      <c r="A4483" s="36" t="n">
        <v>-18</v>
      </c>
      <c r="B4483" s="36" t="n">
        <v>30</v>
      </c>
      <c r="C4483" s="37" t="n">
        <v>90</v>
      </c>
      <c r="D4483" s="37" t="n">
        <v>2</v>
      </c>
      <c r="E4483" s="6" t="n">
        <v>0</v>
      </c>
      <c r="F4483" s="37" t="n">
        <v>0</v>
      </c>
      <c r="G4483" s="36" t="n">
        <v>50</v>
      </c>
      <c r="H4483" s="6" t="inlineStr">
        <is>
          <t>OFF</t>
        </is>
      </c>
      <c r="I4483" s="38" t="n">
        <v>674.4931640486259</v>
      </c>
      <c r="J4483" s="38" t="n">
        <v>5144.556481985902</v>
      </c>
      <c r="K4483" s="38" t="n">
        <v>3782.407407407407</v>
      </c>
      <c r="L4483" s="38" t="n">
        <v>150</v>
      </c>
      <c r="M4483" s="38">
        <f>I4483+J4483+K4483+L4483</f>
        <v/>
      </c>
      <c r="N4483" s="38">
        <f>M4483*'Dashboard &amp; Optimisation'!$B$18/('Dashboard &amp; Optimisation'!$B$16/3.6)</f>
        <v/>
      </c>
      <c r="O4483" s="38" t="n">
        <v>471.7480244884663</v>
      </c>
      <c r="P4483" s="39" t="n">
        <v>0.8426722996809961</v>
      </c>
      <c r="Q4483" s="40" t="n">
        <v>0.2</v>
      </c>
      <c r="R4483" s="38" t="n">
        <v>374.9946463086386</v>
      </c>
      <c r="S4483" s="38">
        <f>R4483*IF(A4483=4, 2.0, 3.0)</f>
        <v/>
      </c>
      <c r="T4483" s="37">
        <f>'Dashboard &amp; Optimisation'!$B$18*U4483</f>
        <v/>
      </c>
      <c r="U4483" s="26">
        <f>MIN(1, S4483/M4483)</f>
        <v/>
      </c>
      <c r="V4483" s="26">
        <f>N4483/(N4483+O4483)</f>
        <v/>
      </c>
      <c r="W4483" s="26">
        <f>U4483*V4483</f>
        <v/>
      </c>
      <c r="X4483" s="39">
        <f>T4483/N4483</f>
        <v/>
      </c>
      <c r="Y4483" s="41">
        <f>IF(W4483=MAXIFS(W$2:W$7201, A$2:A$7201, A4483, B$2:B$7201, B4483), "OPTIMAL", "")</f>
        <v/>
      </c>
    </row>
    <row r="4484" ht="20" customHeight="1">
      <c r="A4484" s="28" t="n">
        <v>-18</v>
      </c>
      <c r="B4484" s="28" t="n">
        <v>30</v>
      </c>
      <c r="C4484" s="29" t="n">
        <v>90</v>
      </c>
      <c r="D4484" s="29" t="n">
        <v>2</v>
      </c>
      <c r="E4484" s="30" t="n">
        <v>0</v>
      </c>
      <c r="F4484" s="29" t="n">
        <v>0</v>
      </c>
      <c r="G4484" s="28" t="n">
        <v>100</v>
      </c>
      <c r="H4484" s="30" t="inlineStr">
        <is>
          <t>ON</t>
        </is>
      </c>
      <c r="I4484" s="31" t="n">
        <v>674.4931640486259</v>
      </c>
      <c r="J4484" s="31" t="n">
        <v>5144.556481985902</v>
      </c>
      <c r="K4484" s="31" t="n">
        <v>3782.407407407407</v>
      </c>
      <c r="L4484" s="31" t="n">
        <v>150</v>
      </c>
      <c r="M4484" s="31">
        <f>I4484+J4484+K4484+L4484</f>
        <v/>
      </c>
      <c r="N4484" s="31">
        <f>M4484*'Dashboard &amp; Optimisation'!$B$18/('Dashboard &amp; Optimisation'!$B$16/3.6)</f>
        <v/>
      </c>
      <c r="O4484" s="31" t="n">
        <v>471.7480244884663</v>
      </c>
      <c r="P4484" s="32" t="n">
        <v>0.4898788424939614</v>
      </c>
      <c r="Q4484" s="33" t="n">
        <v>0.2</v>
      </c>
      <c r="R4484" s="31" t="n">
        <v>645.0525590454694</v>
      </c>
      <c r="S4484" s="31">
        <f>R4484*IF(A4484=4, 2.0, 3.0)</f>
        <v/>
      </c>
      <c r="T4484" s="29">
        <f>'Dashboard &amp; Optimisation'!$B$18*U4484</f>
        <v/>
      </c>
      <c r="U4484" s="34">
        <f>MIN(1, S4484/M4484)</f>
        <v/>
      </c>
      <c r="V4484" s="34">
        <f>N4484/(N4484+O4484)</f>
        <v/>
      </c>
      <c r="W4484" s="34">
        <f>U4484*V4484</f>
        <v/>
      </c>
      <c r="X4484" s="32">
        <f>T4484/N4484</f>
        <v/>
      </c>
      <c r="Y4484" s="35">
        <f>IF(W4484=MAXIFS(W$2:W$7201, A$2:A$7201, A4484, B$2:B$7201, B4484), "OPTIMAL", "")</f>
        <v/>
      </c>
    </row>
    <row r="4485" ht="20" customHeight="1">
      <c r="A4485" s="36" t="n">
        <v>-18</v>
      </c>
      <c r="B4485" s="36" t="n">
        <v>30</v>
      </c>
      <c r="C4485" s="37" t="n">
        <v>90</v>
      </c>
      <c r="D4485" s="37" t="n">
        <v>2</v>
      </c>
      <c r="E4485" s="6" t="n">
        <v>0</v>
      </c>
      <c r="F4485" s="37" t="n">
        <v>0</v>
      </c>
      <c r="G4485" s="36" t="n">
        <v>100</v>
      </c>
      <c r="H4485" s="6" t="inlineStr">
        <is>
          <t>OFF</t>
        </is>
      </c>
      <c r="I4485" s="38" t="n">
        <v>674.4931640486259</v>
      </c>
      <c r="J4485" s="38" t="n">
        <v>5144.556481985902</v>
      </c>
      <c r="K4485" s="38" t="n">
        <v>3782.407407407407</v>
      </c>
      <c r="L4485" s="38" t="n">
        <v>150</v>
      </c>
      <c r="M4485" s="38">
        <f>I4485+J4485+K4485+L4485</f>
        <v/>
      </c>
      <c r="N4485" s="38">
        <f>M4485*'Dashboard &amp; Optimisation'!$B$18/('Dashboard &amp; Optimisation'!$B$16/3.6)</f>
        <v/>
      </c>
      <c r="O4485" s="38" t="n">
        <v>471.7480244884663</v>
      </c>
      <c r="P4485" s="39" t="n">
        <v>0.8435564938092843</v>
      </c>
      <c r="Q4485" s="40" t="n">
        <v>0.2</v>
      </c>
      <c r="R4485" s="38" t="n">
        <v>374.6015866062488</v>
      </c>
      <c r="S4485" s="38">
        <f>R4485*IF(A4485=4, 2.0, 3.0)</f>
        <v/>
      </c>
      <c r="T4485" s="37">
        <f>'Dashboard &amp; Optimisation'!$B$18*U4485</f>
        <v/>
      </c>
      <c r="U4485" s="26">
        <f>MIN(1, S4485/M4485)</f>
        <v/>
      </c>
      <c r="V4485" s="26">
        <f>N4485/(N4485+O4485)</f>
        <v/>
      </c>
      <c r="W4485" s="26">
        <f>U4485*V4485</f>
        <v/>
      </c>
      <c r="X4485" s="39">
        <f>T4485/N4485</f>
        <v/>
      </c>
      <c r="Y4485" s="41">
        <f>IF(W4485=MAXIFS(W$2:W$7201, A$2:A$7201, A4485, B$2:B$7201, B4485), "OPTIMAL", "")</f>
        <v/>
      </c>
    </row>
    <row r="4486" ht="20" customHeight="1">
      <c r="A4486" s="28" t="n">
        <v>-18</v>
      </c>
      <c r="B4486" s="28" t="n">
        <v>30</v>
      </c>
      <c r="C4486" s="29" t="n">
        <v>90</v>
      </c>
      <c r="D4486" s="29" t="n">
        <v>2</v>
      </c>
      <c r="E4486" s="30" t="n">
        <v>0</v>
      </c>
      <c r="F4486" s="29" t="n">
        <v>0</v>
      </c>
      <c r="G4486" s="28" t="n">
        <v>150</v>
      </c>
      <c r="H4486" s="30" t="inlineStr">
        <is>
          <t>ON</t>
        </is>
      </c>
      <c r="I4486" s="31" t="n">
        <v>674.4931640486259</v>
      </c>
      <c r="J4486" s="31" t="n">
        <v>5144.556481985902</v>
      </c>
      <c r="K4486" s="31" t="n">
        <v>3782.407407407407</v>
      </c>
      <c r="L4486" s="31" t="n">
        <v>150</v>
      </c>
      <c r="M4486" s="31">
        <f>I4486+J4486+K4486+L4486</f>
        <v/>
      </c>
      <c r="N4486" s="31">
        <f>M4486*'Dashboard &amp; Optimisation'!$B$18/('Dashboard &amp; Optimisation'!$B$16/3.6)</f>
        <v/>
      </c>
      <c r="O4486" s="31" t="n">
        <v>471.7480244884663</v>
      </c>
      <c r="P4486" s="32" t="n">
        <v>0.4907630366222497</v>
      </c>
      <c r="Q4486" s="33" t="n">
        <v>0.2</v>
      </c>
      <c r="R4486" s="31" t="n">
        <v>643.8903857712332</v>
      </c>
      <c r="S4486" s="31">
        <f>R4486*IF(A4486=4, 2.0, 3.0)</f>
        <v/>
      </c>
      <c r="T4486" s="29">
        <f>'Dashboard &amp; Optimisation'!$B$18*U4486</f>
        <v/>
      </c>
      <c r="U4486" s="34">
        <f>MIN(1, S4486/M4486)</f>
        <v/>
      </c>
      <c r="V4486" s="34">
        <f>N4486/(N4486+O4486)</f>
        <v/>
      </c>
      <c r="W4486" s="34">
        <f>U4486*V4486</f>
        <v/>
      </c>
      <c r="X4486" s="32">
        <f>T4486/N4486</f>
        <v/>
      </c>
      <c r="Y4486" s="35">
        <f>IF(W4486=MAXIFS(W$2:W$7201, A$2:A$7201, A4486, B$2:B$7201, B4486), "OPTIMAL", "")</f>
        <v/>
      </c>
    </row>
    <row r="4487" ht="20" customHeight="1">
      <c r="A4487" s="36" t="n">
        <v>-18</v>
      </c>
      <c r="B4487" s="36" t="n">
        <v>30</v>
      </c>
      <c r="C4487" s="37" t="n">
        <v>90</v>
      </c>
      <c r="D4487" s="37" t="n">
        <v>2</v>
      </c>
      <c r="E4487" s="6" t="n">
        <v>0</v>
      </c>
      <c r="F4487" s="37" t="n">
        <v>0</v>
      </c>
      <c r="G4487" s="36" t="n">
        <v>150</v>
      </c>
      <c r="H4487" s="6" t="inlineStr">
        <is>
          <t>OFF</t>
        </is>
      </c>
      <c r="I4487" s="38" t="n">
        <v>674.4931640486259</v>
      </c>
      <c r="J4487" s="38" t="n">
        <v>5144.556481985902</v>
      </c>
      <c r="K4487" s="38" t="n">
        <v>3782.407407407407</v>
      </c>
      <c r="L4487" s="38" t="n">
        <v>150</v>
      </c>
      <c r="M4487" s="38">
        <f>I4487+J4487+K4487+L4487</f>
        <v/>
      </c>
      <c r="N4487" s="38">
        <f>M4487*'Dashboard &amp; Optimisation'!$B$18/('Dashboard &amp; Optimisation'!$B$16/3.6)</f>
        <v/>
      </c>
      <c r="O4487" s="38" t="n">
        <v>471.7480244884663</v>
      </c>
      <c r="P4487" s="39" t="n">
        <v>0.8444406879375728</v>
      </c>
      <c r="Q4487" s="40" t="n">
        <v>0.2</v>
      </c>
      <c r="R4487" s="38" t="n">
        <v>374.2093500311334</v>
      </c>
      <c r="S4487" s="38">
        <f>R4487*IF(A4487=4, 2.0, 3.0)</f>
        <v/>
      </c>
      <c r="T4487" s="37">
        <f>'Dashboard &amp; Optimisation'!$B$18*U4487</f>
        <v/>
      </c>
      <c r="U4487" s="26">
        <f>MIN(1, S4487/M4487)</f>
        <v/>
      </c>
      <c r="V4487" s="26">
        <f>N4487/(N4487+O4487)</f>
        <v/>
      </c>
      <c r="W4487" s="26">
        <f>U4487*V4487</f>
        <v/>
      </c>
      <c r="X4487" s="39">
        <f>T4487/N4487</f>
        <v/>
      </c>
      <c r="Y4487" s="41">
        <f>IF(W4487=MAXIFS(W$2:W$7201, A$2:A$7201, A4487, B$2:B$7201, B4487), "OPTIMAL", "")</f>
        <v/>
      </c>
    </row>
    <row r="4488" ht="20" customHeight="1">
      <c r="A4488" s="28" t="n">
        <v>-18</v>
      </c>
      <c r="B4488" s="28" t="n">
        <v>30</v>
      </c>
      <c r="C4488" s="29" t="n">
        <v>90</v>
      </c>
      <c r="D4488" s="29" t="n">
        <v>2</v>
      </c>
      <c r="E4488" s="30" t="n">
        <v>0</v>
      </c>
      <c r="F4488" s="29" t="n">
        <v>0</v>
      </c>
      <c r="G4488" s="28" t="n">
        <v>200</v>
      </c>
      <c r="H4488" s="30" t="inlineStr">
        <is>
          <t>ON</t>
        </is>
      </c>
      <c r="I4488" s="31" t="n">
        <v>674.4931640486259</v>
      </c>
      <c r="J4488" s="31" t="n">
        <v>5144.556481985902</v>
      </c>
      <c r="K4488" s="31" t="n">
        <v>3782.407407407407</v>
      </c>
      <c r="L4488" s="31" t="n">
        <v>150</v>
      </c>
      <c r="M4488" s="31">
        <f>I4488+J4488+K4488+L4488</f>
        <v/>
      </c>
      <c r="N4488" s="31">
        <f>M4488*'Dashboard &amp; Optimisation'!$B$18/('Dashboard &amp; Optimisation'!$B$16/3.6)</f>
        <v/>
      </c>
      <c r="O4488" s="31" t="n">
        <v>471.7480244884663</v>
      </c>
      <c r="P4488" s="32" t="n">
        <v>0.4916472307505381</v>
      </c>
      <c r="Q4488" s="33" t="n">
        <v>0.2</v>
      </c>
      <c r="R4488" s="31" t="n">
        <v>642.7323926762836</v>
      </c>
      <c r="S4488" s="31">
        <f>R4488*IF(A4488=4, 2.0, 3.0)</f>
        <v/>
      </c>
      <c r="T4488" s="29">
        <f>'Dashboard &amp; Optimisation'!$B$18*U4488</f>
        <v/>
      </c>
      <c r="U4488" s="34">
        <f>MIN(1, S4488/M4488)</f>
        <v/>
      </c>
      <c r="V4488" s="34">
        <f>N4488/(N4488+O4488)</f>
        <v/>
      </c>
      <c r="W4488" s="34">
        <f>U4488*V4488</f>
        <v/>
      </c>
      <c r="X4488" s="32">
        <f>T4488/N4488</f>
        <v/>
      </c>
      <c r="Y4488" s="35">
        <f>IF(W4488=MAXIFS(W$2:W$7201, A$2:A$7201, A4488, B$2:B$7201, B4488), "OPTIMAL", "")</f>
        <v/>
      </c>
    </row>
    <row r="4489" ht="20" customHeight="1">
      <c r="A4489" s="36" t="n">
        <v>-18</v>
      </c>
      <c r="B4489" s="36" t="n">
        <v>30</v>
      </c>
      <c r="C4489" s="37" t="n">
        <v>90</v>
      </c>
      <c r="D4489" s="37" t="n">
        <v>2</v>
      </c>
      <c r="E4489" s="6" t="n">
        <v>0</v>
      </c>
      <c r="F4489" s="37" t="n">
        <v>0</v>
      </c>
      <c r="G4489" s="36" t="n">
        <v>200</v>
      </c>
      <c r="H4489" s="6" t="inlineStr">
        <is>
          <t>OFF</t>
        </is>
      </c>
      <c r="I4489" s="38" t="n">
        <v>674.4931640486259</v>
      </c>
      <c r="J4489" s="38" t="n">
        <v>5144.556481985902</v>
      </c>
      <c r="K4489" s="38" t="n">
        <v>3782.407407407407</v>
      </c>
      <c r="L4489" s="38" t="n">
        <v>150</v>
      </c>
      <c r="M4489" s="38">
        <f>I4489+J4489+K4489+L4489</f>
        <v/>
      </c>
      <c r="N4489" s="38">
        <f>M4489*'Dashboard &amp; Optimisation'!$B$18/('Dashboard &amp; Optimisation'!$B$16/3.6)</f>
        <v/>
      </c>
      <c r="O4489" s="38" t="n">
        <v>471.7480244884663</v>
      </c>
      <c r="P4489" s="39" t="n">
        <v>0.845324882065861</v>
      </c>
      <c r="Q4489" s="40" t="n">
        <v>0.2</v>
      </c>
      <c r="R4489" s="38" t="n">
        <v>373.8179340003649</v>
      </c>
      <c r="S4489" s="38">
        <f>R4489*IF(A4489=4, 2.0, 3.0)</f>
        <v/>
      </c>
      <c r="T4489" s="37">
        <f>'Dashboard &amp; Optimisation'!$B$18*U4489</f>
        <v/>
      </c>
      <c r="U4489" s="26">
        <f>MIN(1, S4489/M4489)</f>
        <v/>
      </c>
      <c r="V4489" s="26">
        <f>N4489/(N4489+O4489)</f>
        <v/>
      </c>
      <c r="W4489" s="26">
        <f>U4489*V4489</f>
        <v/>
      </c>
      <c r="X4489" s="39">
        <f>T4489/N4489</f>
        <v/>
      </c>
      <c r="Y4489" s="41">
        <f>IF(W4489=MAXIFS(W$2:W$7201, A$2:A$7201, A4489, B$2:B$7201, B4489), "OPTIMAL", "")</f>
        <v/>
      </c>
    </row>
    <row r="4490" ht="20" customHeight="1">
      <c r="A4490" s="28" t="n">
        <v>-18</v>
      </c>
      <c r="B4490" s="28" t="n">
        <v>30</v>
      </c>
      <c r="C4490" s="29" t="n">
        <v>90</v>
      </c>
      <c r="D4490" s="29" t="n">
        <v>2</v>
      </c>
      <c r="E4490" s="30" t="n">
        <v>4</v>
      </c>
      <c r="F4490" s="29" t="n">
        <v>1.5</v>
      </c>
      <c r="G4490" s="28" t="n">
        <v>50</v>
      </c>
      <c r="H4490" s="30" t="inlineStr">
        <is>
          <t>ON</t>
        </is>
      </c>
      <c r="I4490" s="31" t="n">
        <v>674.4931640486259</v>
      </c>
      <c r="J4490" s="31" t="n">
        <v>5144.556481985902</v>
      </c>
      <c r="K4490" s="31" t="n">
        <v>3782.407407407407</v>
      </c>
      <c r="L4490" s="31" t="n">
        <v>150</v>
      </c>
      <c r="M4490" s="31">
        <f>I4490+J4490+K4490+L4490</f>
        <v/>
      </c>
      <c r="N4490" s="31">
        <f>M4490*'Dashboard &amp; Optimisation'!$B$18/('Dashboard &amp; Optimisation'!$B$16/3.6)</f>
        <v/>
      </c>
      <c r="O4490" s="31" t="n">
        <v>751.3310806819802</v>
      </c>
      <c r="P4490" s="32" t="n">
        <v>0.07670935056562384</v>
      </c>
      <c r="Q4490" s="33" t="n">
        <v>7.477008151491015</v>
      </c>
      <c r="R4490" s="31" t="n">
        <v>4271.179040573117</v>
      </c>
      <c r="S4490" s="31">
        <f>R4490*IF(A4490=4, 2.0, 3.0)</f>
        <v/>
      </c>
      <c r="T4490" s="29">
        <f>'Dashboard &amp; Optimisation'!$B$18*U4490</f>
        <v/>
      </c>
      <c r="U4490" s="34">
        <f>MIN(1, S4490/M4490)</f>
        <v/>
      </c>
      <c r="V4490" s="34">
        <f>N4490/(N4490+O4490)</f>
        <v/>
      </c>
      <c r="W4490" s="34">
        <f>U4490*V4490</f>
        <v/>
      </c>
      <c r="X4490" s="32">
        <f>T4490/N4490</f>
        <v/>
      </c>
      <c r="Y4490" s="35">
        <f>IF(W4490=MAXIFS(W$2:W$7201, A$2:A$7201, A4490, B$2:B$7201, B4490), "OPTIMAL", "")</f>
        <v/>
      </c>
    </row>
    <row r="4491" ht="20" customHeight="1">
      <c r="A4491" s="36" t="n">
        <v>-18</v>
      </c>
      <c r="B4491" s="36" t="n">
        <v>30</v>
      </c>
      <c r="C4491" s="37" t="n">
        <v>90</v>
      </c>
      <c r="D4491" s="37" t="n">
        <v>2</v>
      </c>
      <c r="E4491" s="6" t="n">
        <v>4</v>
      </c>
      <c r="F4491" s="37" t="n">
        <v>1.5</v>
      </c>
      <c r="G4491" s="36" t="n">
        <v>50</v>
      </c>
      <c r="H4491" s="6" t="inlineStr">
        <is>
          <t>OFF</t>
        </is>
      </c>
      <c r="I4491" s="38" t="n">
        <v>674.4931640486259</v>
      </c>
      <c r="J4491" s="38" t="n">
        <v>5144.556481985902</v>
      </c>
      <c r="K4491" s="38" t="n">
        <v>3782.407407407407</v>
      </c>
      <c r="L4491" s="38" t="n">
        <v>150</v>
      </c>
      <c r="M4491" s="38">
        <f>I4491+J4491+K4491+L4491</f>
        <v/>
      </c>
      <c r="N4491" s="38">
        <f>M4491*'Dashboard &amp; Optimisation'!$B$18/('Dashboard &amp; Optimisation'!$B$16/3.6)</f>
        <v/>
      </c>
      <c r="O4491" s="38" t="n">
        <v>751.3310806819802</v>
      </c>
      <c r="P4491" s="39" t="n">
        <v>0.3287665718957334</v>
      </c>
      <c r="Q4491" s="40" t="n">
        <v>7.477008151491015</v>
      </c>
      <c r="R4491" s="38" t="n">
        <v>996.57142288717</v>
      </c>
      <c r="S4491" s="38">
        <f>R4491*IF(A4491=4, 2.0, 3.0)</f>
        <v/>
      </c>
      <c r="T4491" s="37">
        <f>'Dashboard &amp; Optimisation'!$B$18*U4491</f>
        <v/>
      </c>
      <c r="U4491" s="26">
        <f>MIN(1, S4491/M4491)</f>
        <v/>
      </c>
      <c r="V4491" s="26">
        <f>N4491/(N4491+O4491)</f>
        <v/>
      </c>
      <c r="W4491" s="26">
        <f>U4491*V4491</f>
        <v/>
      </c>
      <c r="X4491" s="39">
        <f>T4491/N4491</f>
        <v/>
      </c>
      <c r="Y4491" s="41">
        <f>IF(W4491=MAXIFS(W$2:W$7201, A$2:A$7201, A4491, B$2:B$7201, B4491), "OPTIMAL", "")</f>
        <v/>
      </c>
    </row>
    <row r="4492" ht="20" customHeight="1">
      <c r="A4492" s="28" t="n">
        <v>-18</v>
      </c>
      <c r="B4492" s="28" t="n">
        <v>30</v>
      </c>
      <c r="C4492" s="29" t="n">
        <v>90</v>
      </c>
      <c r="D4492" s="29" t="n">
        <v>2</v>
      </c>
      <c r="E4492" s="30" t="n">
        <v>4</v>
      </c>
      <c r="F4492" s="29" t="n">
        <v>1.5</v>
      </c>
      <c r="G4492" s="28" t="n">
        <v>100</v>
      </c>
      <c r="H4492" s="30" t="inlineStr">
        <is>
          <t>ON</t>
        </is>
      </c>
      <c r="I4492" s="31" t="n">
        <v>674.4931640486259</v>
      </c>
      <c r="J4492" s="31" t="n">
        <v>5144.556481985902</v>
      </c>
      <c r="K4492" s="31" t="n">
        <v>3782.407407407407</v>
      </c>
      <c r="L4492" s="31" t="n">
        <v>150</v>
      </c>
      <c r="M4492" s="31">
        <f>I4492+J4492+K4492+L4492</f>
        <v/>
      </c>
      <c r="N4492" s="31">
        <f>M4492*'Dashboard &amp; Optimisation'!$B$18/('Dashboard &amp; Optimisation'!$B$16/3.6)</f>
        <v/>
      </c>
      <c r="O4492" s="31" t="n">
        <v>751.3310806819802</v>
      </c>
      <c r="P4492" s="32" t="n">
        <v>0.07759354469391215</v>
      </c>
      <c r="Q4492" s="33" t="n">
        <v>7.477008151491015</v>
      </c>
      <c r="R4492" s="31" t="n">
        <v>4222.508091933762</v>
      </c>
      <c r="S4492" s="31">
        <f>R4492*IF(A4492=4, 2.0, 3.0)</f>
        <v/>
      </c>
      <c r="T4492" s="29">
        <f>'Dashboard &amp; Optimisation'!$B$18*U4492</f>
        <v/>
      </c>
      <c r="U4492" s="34">
        <f>MIN(1, S4492/M4492)</f>
        <v/>
      </c>
      <c r="V4492" s="34">
        <f>N4492/(N4492+O4492)</f>
        <v/>
      </c>
      <c r="W4492" s="34">
        <f>U4492*V4492</f>
        <v/>
      </c>
      <c r="X4492" s="32">
        <f>T4492/N4492</f>
        <v/>
      </c>
      <c r="Y4492" s="35">
        <f>IF(W4492=MAXIFS(W$2:W$7201, A$2:A$7201, A4492, B$2:B$7201, B4492), "OPTIMAL", "")</f>
        <v/>
      </c>
    </row>
    <row r="4493" ht="20" customHeight="1">
      <c r="A4493" s="36" t="n">
        <v>-18</v>
      </c>
      <c r="B4493" s="36" t="n">
        <v>30</v>
      </c>
      <c r="C4493" s="37" t="n">
        <v>90</v>
      </c>
      <c r="D4493" s="37" t="n">
        <v>2</v>
      </c>
      <c r="E4493" s="6" t="n">
        <v>4</v>
      </c>
      <c r="F4493" s="37" t="n">
        <v>1.5</v>
      </c>
      <c r="G4493" s="36" t="n">
        <v>100</v>
      </c>
      <c r="H4493" s="6" t="inlineStr">
        <is>
          <t>OFF</t>
        </is>
      </c>
      <c r="I4493" s="38" t="n">
        <v>674.4931640486259</v>
      </c>
      <c r="J4493" s="38" t="n">
        <v>5144.556481985902</v>
      </c>
      <c r="K4493" s="38" t="n">
        <v>3782.407407407407</v>
      </c>
      <c r="L4493" s="38" t="n">
        <v>150</v>
      </c>
      <c r="M4493" s="38">
        <f>I4493+J4493+K4493+L4493</f>
        <v/>
      </c>
      <c r="N4493" s="38">
        <f>M4493*'Dashboard &amp; Optimisation'!$B$18/('Dashboard &amp; Optimisation'!$B$16/3.6)</f>
        <v/>
      </c>
      <c r="O4493" s="38" t="n">
        <v>751.3310806819802</v>
      </c>
      <c r="P4493" s="39" t="n">
        <v>0.3296507660240217</v>
      </c>
      <c r="Q4493" s="40" t="n">
        <v>7.477008151491015</v>
      </c>
      <c r="R4493" s="38" t="n">
        <v>993.898404373776</v>
      </c>
      <c r="S4493" s="38">
        <f>R4493*IF(A4493=4, 2.0, 3.0)</f>
        <v/>
      </c>
      <c r="T4493" s="37">
        <f>'Dashboard &amp; Optimisation'!$B$18*U4493</f>
        <v/>
      </c>
      <c r="U4493" s="26">
        <f>MIN(1, S4493/M4493)</f>
        <v/>
      </c>
      <c r="V4493" s="26">
        <f>N4493/(N4493+O4493)</f>
        <v/>
      </c>
      <c r="W4493" s="26">
        <f>U4493*V4493</f>
        <v/>
      </c>
      <c r="X4493" s="39">
        <f>T4493/N4493</f>
        <v/>
      </c>
      <c r="Y4493" s="41">
        <f>IF(W4493=MAXIFS(W$2:W$7201, A$2:A$7201, A4493, B$2:B$7201, B4493), "OPTIMAL", "")</f>
        <v/>
      </c>
    </row>
    <row r="4494" ht="20" customHeight="1">
      <c r="A4494" s="28" t="n">
        <v>-18</v>
      </c>
      <c r="B4494" s="28" t="n">
        <v>30</v>
      </c>
      <c r="C4494" s="29" t="n">
        <v>90</v>
      </c>
      <c r="D4494" s="29" t="n">
        <v>2</v>
      </c>
      <c r="E4494" s="30" t="n">
        <v>4</v>
      </c>
      <c r="F4494" s="29" t="n">
        <v>1.5</v>
      </c>
      <c r="G4494" s="28" t="n">
        <v>150</v>
      </c>
      <c r="H4494" s="30" t="inlineStr">
        <is>
          <t>ON</t>
        </is>
      </c>
      <c r="I4494" s="31" t="n">
        <v>674.4931640486259</v>
      </c>
      <c r="J4494" s="31" t="n">
        <v>5144.556481985902</v>
      </c>
      <c r="K4494" s="31" t="n">
        <v>3782.407407407407</v>
      </c>
      <c r="L4494" s="31" t="n">
        <v>150</v>
      </c>
      <c r="M4494" s="31">
        <f>I4494+J4494+K4494+L4494</f>
        <v/>
      </c>
      <c r="N4494" s="31">
        <f>M4494*'Dashboard &amp; Optimisation'!$B$18/('Dashboard &amp; Optimisation'!$B$16/3.6)</f>
        <v/>
      </c>
      <c r="O4494" s="31" t="n">
        <v>751.3310806819802</v>
      </c>
      <c r="P4494" s="32" t="n">
        <v>0.07847773882220045</v>
      </c>
      <c r="Q4494" s="33" t="n">
        <v>7.477008151491015</v>
      </c>
      <c r="R4494" s="31" t="n">
        <v>4174.93387639735</v>
      </c>
      <c r="S4494" s="31">
        <f>R4494*IF(A4494=4, 2.0, 3.0)</f>
        <v/>
      </c>
      <c r="T4494" s="29">
        <f>'Dashboard &amp; Optimisation'!$B$18*U4494</f>
        <v/>
      </c>
      <c r="U4494" s="34">
        <f>MIN(1, S4494/M4494)</f>
        <v/>
      </c>
      <c r="V4494" s="34">
        <f>N4494/(N4494+O4494)</f>
        <v/>
      </c>
      <c r="W4494" s="34">
        <f>U4494*V4494</f>
        <v/>
      </c>
      <c r="X4494" s="32">
        <f>T4494/N4494</f>
        <v/>
      </c>
      <c r="Y4494" s="35">
        <f>IF(W4494=MAXIFS(W$2:W$7201, A$2:A$7201, A4494, B$2:B$7201, B4494), "OPTIMAL", "")</f>
        <v/>
      </c>
    </row>
    <row r="4495" ht="20" customHeight="1">
      <c r="A4495" s="36" t="n">
        <v>-18</v>
      </c>
      <c r="B4495" s="36" t="n">
        <v>30</v>
      </c>
      <c r="C4495" s="37" t="n">
        <v>90</v>
      </c>
      <c r="D4495" s="37" t="n">
        <v>2</v>
      </c>
      <c r="E4495" s="6" t="n">
        <v>4</v>
      </c>
      <c r="F4495" s="37" t="n">
        <v>1.5</v>
      </c>
      <c r="G4495" s="36" t="n">
        <v>150</v>
      </c>
      <c r="H4495" s="6" t="inlineStr">
        <is>
          <t>OFF</t>
        </is>
      </c>
      <c r="I4495" s="38" t="n">
        <v>674.4931640486259</v>
      </c>
      <c r="J4495" s="38" t="n">
        <v>5144.556481985902</v>
      </c>
      <c r="K4495" s="38" t="n">
        <v>3782.407407407407</v>
      </c>
      <c r="L4495" s="38" t="n">
        <v>150</v>
      </c>
      <c r="M4495" s="38">
        <f>I4495+J4495+K4495+L4495</f>
        <v/>
      </c>
      <c r="N4495" s="38">
        <f>M4495*'Dashboard &amp; Optimisation'!$B$18/('Dashboard &amp; Optimisation'!$B$16/3.6)</f>
        <v/>
      </c>
      <c r="O4495" s="38" t="n">
        <v>751.3310806819802</v>
      </c>
      <c r="P4495" s="39" t="n">
        <v>0.33053496015231</v>
      </c>
      <c r="Q4495" s="40" t="n">
        <v>7.477008151491015</v>
      </c>
      <c r="R4495" s="38" t="n">
        <v>991.2396867214662</v>
      </c>
      <c r="S4495" s="38">
        <f>R4495*IF(A4495=4, 2.0, 3.0)</f>
        <v/>
      </c>
      <c r="T4495" s="37">
        <f>'Dashboard &amp; Optimisation'!$B$18*U4495</f>
        <v/>
      </c>
      <c r="U4495" s="26">
        <f>MIN(1, S4495/M4495)</f>
        <v/>
      </c>
      <c r="V4495" s="26">
        <f>N4495/(N4495+O4495)</f>
        <v/>
      </c>
      <c r="W4495" s="26">
        <f>U4495*V4495</f>
        <v/>
      </c>
      <c r="X4495" s="39">
        <f>T4495/N4495</f>
        <v/>
      </c>
      <c r="Y4495" s="41">
        <f>IF(W4495=MAXIFS(W$2:W$7201, A$2:A$7201, A4495, B$2:B$7201, B4495), "OPTIMAL", "")</f>
        <v/>
      </c>
    </row>
    <row r="4496" ht="20" customHeight="1">
      <c r="A4496" s="28" t="n">
        <v>-18</v>
      </c>
      <c r="B4496" s="28" t="n">
        <v>30</v>
      </c>
      <c r="C4496" s="29" t="n">
        <v>90</v>
      </c>
      <c r="D4496" s="29" t="n">
        <v>2</v>
      </c>
      <c r="E4496" s="30" t="n">
        <v>4</v>
      </c>
      <c r="F4496" s="29" t="n">
        <v>1.5</v>
      </c>
      <c r="G4496" s="28" t="n">
        <v>200</v>
      </c>
      <c r="H4496" s="30" t="inlineStr">
        <is>
          <t>ON</t>
        </is>
      </c>
      <c r="I4496" s="31" t="n">
        <v>674.4931640486259</v>
      </c>
      <c r="J4496" s="31" t="n">
        <v>5144.556481985902</v>
      </c>
      <c r="K4496" s="31" t="n">
        <v>3782.407407407407</v>
      </c>
      <c r="L4496" s="31" t="n">
        <v>150</v>
      </c>
      <c r="M4496" s="31">
        <f>I4496+J4496+K4496+L4496</f>
        <v/>
      </c>
      <c r="N4496" s="31">
        <f>M4496*'Dashboard &amp; Optimisation'!$B$18/('Dashboard &amp; Optimisation'!$B$16/3.6)</f>
        <v/>
      </c>
      <c r="O4496" s="31" t="n">
        <v>751.3310806819802</v>
      </c>
      <c r="P4496" s="32" t="n">
        <v>0.07936193295048877</v>
      </c>
      <c r="Q4496" s="33" t="n">
        <v>7.477008151491015</v>
      </c>
      <c r="R4496" s="31" t="n">
        <v>4128.419736906752</v>
      </c>
      <c r="S4496" s="31">
        <f>R4496*IF(A4496=4, 2.0, 3.0)</f>
        <v/>
      </c>
      <c r="T4496" s="29">
        <f>'Dashboard &amp; Optimisation'!$B$18*U4496</f>
        <v/>
      </c>
      <c r="U4496" s="34">
        <f>MIN(1, S4496/M4496)</f>
        <v/>
      </c>
      <c r="V4496" s="34">
        <f>N4496/(N4496+O4496)</f>
        <v/>
      </c>
      <c r="W4496" s="34">
        <f>U4496*V4496</f>
        <v/>
      </c>
      <c r="X4496" s="32">
        <f>T4496/N4496</f>
        <v/>
      </c>
      <c r="Y4496" s="35">
        <f>IF(W4496=MAXIFS(W$2:W$7201, A$2:A$7201, A4496, B$2:B$7201, B4496), "OPTIMAL", "")</f>
        <v/>
      </c>
    </row>
    <row r="4497" ht="20" customHeight="1">
      <c r="A4497" s="36" t="n">
        <v>-18</v>
      </c>
      <c r="B4497" s="36" t="n">
        <v>30</v>
      </c>
      <c r="C4497" s="37" t="n">
        <v>90</v>
      </c>
      <c r="D4497" s="37" t="n">
        <v>2</v>
      </c>
      <c r="E4497" s="6" t="n">
        <v>4</v>
      </c>
      <c r="F4497" s="37" t="n">
        <v>1.5</v>
      </c>
      <c r="G4497" s="36" t="n">
        <v>200</v>
      </c>
      <c r="H4497" s="6" t="inlineStr">
        <is>
          <t>OFF</t>
        </is>
      </c>
      <c r="I4497" s="38" t="n">
        <v>674.4931640486259</v>
      </c>
      <c r="J4497" s="38" t="n">
        <v>5144.556481985902</v>
      </c>
      <c r="K4497" s="38" t="n">
        <v>3782.407407407407</v>
      </c>
      <c r="L4497" s="38" t="n">
        <v>150</v>
      </c>
      <c r="M4497" s="38">
        <f>I4497+J4497+K4497+L4497</f>
        <v/>
      </c>
      <c r="N4497" s="38">
        <f>M4497*'Dashboard &amp; Optimisation'!$B$18/('Dashboard &amp; Optimisation'!$B$16/3.6)</f>
        <v/>
      </c>
      <c r="O4497" s="38" t="n">
        <v>751.3310806819802</v>
      </c>
      <c r="P4497" s="39" t="n">
        <v>0.3314191542805984</v>
      </c>
      <c r="Q4497" s="40" t="n">
        <v>7.477008151491015</v>
      </c>
      <c r="R4497" s="38" t="n">
        <v>988.595155470314</v>
      </c>
      <c r="S4497" s="38">
        <f>R4497*IF(A4497=4, 2.0, 3.0)</f>
        <v/>
      </c>
      <c r="T4497" s="37">
        <f>'Dashboard &amp; Optimisation'!$B$18*U4497</f>
        <v/>
      </c>
      <c r="U4497" s="26">
        <f>MIN(1, S4497/M4497)</f>
        <v/>
      </c>
      <c r="V4497" s="26">
        <f>N4497/(N4497+O4497)</f>
        <v/>
      </c>
      <c r="W4497" s="26">
        <f>U4497*V4497</f>
        <v/>
      </c>
      <c r="X4497" s="39">
        <f>T4497/N4497</f>
        <v/>
      </c>
      <c r="Y4497" s="41">
        <f>IF(W4497=MAXIFS(W$2:W$7201, A$2:A$7201, A4497, B$2:B$7201, B4497), "OPTIMAL", "")</f>
        <v/>
      </c>
    </row>
    <row r="4498" ht="20" customHeight="1">
      <c r="A4498" s="28" t="n">
        <v>-18</v>
      </c>
      <c r="B4498" s="28" t="n">
        <v>30</v>
      </c>
      <c r="C4498" s="29" t="n">
        <v>90</v>
      </c>
      <c r="D4498" s="29" t="n">
        <v>2</v>
      </c>
      <c r="E4498" s="30" t="n">
        <v>4</v>
      </c>
      <c r="F4498" s="29" t="n">
        <v>2</v>
      </c>
      <c r="G4498" s="28" t="n">
        <v>50</v>
      </c>
      <c r="H4498" s="30" t="inlineStr">
        <is>
          <t>ON</t>
        </is>
      </c>
      <c r="I4498" s="31" t="n">
        <v>674.4931640486259</v>
      </c>
      <c r="J4498" s="31" t="n">
        <v>5144.556481985902</v>
      </c>
      <c r="K4498" s="31" t="n">
        <v>3782.407407407407</v>
      </c>
      <c r="L4498" s="31" t="n">
        <v>150</v>
      </c>
      <c r="M4498" s="31">
        <f>I4498+J4498+K4498+L4498</f>
        <v/>
      </c>
      <c r="N4498" s="31">
        <f>M4498*'Dashboard &amp; Optimisation'!$B$18/('Dashboard &amp; Optimisation'!$B$16/3.6)</f>
        <v/>
      </c>
      <c r="O4498" s="31" t="n">
        <v>849.1602208346646</v>
      </c>
      <c r="P4498" s="32" t="n">
        <v>0.0743342251484481</v>
      </c>
      <c r="Q4498" s="33" t="n">
        <v>9.902677535321354</v>
      </c>
      <c r="R4498" s="31" t="n">
        <v>4462.452536677361</v>
      </c>
      <c r="S4498" s="31">
        <f>R4498*IF(A4498=4, 2.0, 3.0)</f>
        <v/>
      </c>
      <c r="T4498" s="29">
        <f>'Dashboard &amp; Optimisation'!$B$18*U4498</f>
        <v/>
      </c>
      <c r="U4498" s="34">
        <f>MIN(1, S4498/M4498)</f>
        <v/>
      </c>
      <c r="V4498" s="34">
        <f>N4498/(N4498+O4498)</f>
        <v/>
      </c>
      <c r="W4498" s="34">
        <f>U4498*V4498</f>
        <v/>
      </c>
      <c r="X4498" s="32">
        <f>T4498/N4498</f>
        <v/>
      </c>
      <c r="Y4498" s="35">
        <f>IF(W4498=MAXIFS(W$2:W$7201, A$2:A$7201, A4498, B$2:B$7201, B4498), "OPTIMAL", "")</f>
        <v/>
      </c>
    </row>
    <row r="4499" ht="20" customHeight="1">
      <c r="A4499" s="36" t="n">
        <v>-18</v>
      </c>
      <c r="B4499" s="36" t="n">
        <v>30</v>
      </c>
      <c r="C4499" s="37" t="n">
        <v>90</v>
      </c>
      <c r="D4499" s="37" t="n">
        <v>2</v>
      </c>
      <c r="E4499" s="6" t="n">
        <v>4</v>
      </c>
      <c r="F4499" s="37" t="n">
        <v>2</v>
      </c>
      <c r="G4499" s="36" t="n">
        <v>50</v>
      </c>
      <c r="H4499" s="6" t="inlineStr">
        <is>
          <t>OFF</t>
        </is>
      </c>
      <c r="I4499" s="38" t="n">
        <v>674.4931640486259</v>
      </c>
      <c r="J4499" s="38" t="n">
        <v>5144.556481985902</v>
      </c>
      <c r="K4499" s="38" t="n">
        <v>3782.407407407407</v>
      </c>
      <c r="L4499" s="38" t="n">
        <v>150</v>
      </c>
      <c r="M4499" s="38">
        <f>I4499+J4499+K4499+L4499</f>
        <v/>
      </c>
      <c r="N4499" s="38">
        <f>M4499*'Dashboard &amp; Optimisation'!$B$18/('Dashboard &amp; Optimisation'!$B$16/3.6)</f>
        <v/>
      </c>
      <c r="O4499" s="38" t="n">
        <v>849.1602208346646</v>
      </c>
      <c r="P4499" s="39" t="n">
        <v>0.3276662977269247</v>
      </c>
      <c r="Q4499" s="40" t="n">
        <v>9.902677535321354</v>
      </c>
      <c r="R4499" s="38" t="n">
        <v>1012.349923921947</v>
      </c>
      <c r="S4499" s="38">
        <f>R4499*IF(A4499=4, 2.0, 3.0)</f>
        <v/>
      </c>
      <c r="T4499" s="37">
        <f>'Dashboard &amp; Optimisation'!$B$18*U4499</f>
        <v/>
      </c>
      <c r="U4499" s="26">
        <f>MIN(1, S4499/M4499)</f>
        <v/>
      </c>
      <c r="V4499" s="26">
        <f>N4499/(N4499+O4499)</f>
        <v/>
      </c>
      <c r="W4499" s="26">
        <f>U4499*V4499</f>
        <v/>
      </c>
      <c r="X4499" s="39">
        <f>T4499/N4499</f>
        <v/>
      </c>
      <c r="Y4499" s="41">
        <f>IF(W4499=MAXIFS(W$2:W$7201, A$2:A$7201, A4499, B$2:B$7201, B4499), "OPTIMAL", "")</f>
        <v/>
      </c>
    </row>
    <row r="4500" ht="20" customHeight="1">
      <c r="A4500" s="28" t="n">
        <v>-18</v>
      </c>
      <c r="B4500" s="28" t="n">
        <v>30</v>
      </c>
      <c r="C4500" s="29" t="n">
        <v>90</v>
      </c>
      <c r="D4500" s="29" t="n">
        <v>2</v>
      </c>
      <c r="E4500" s="30" t="n">
        <v>4</v>
      </c>
      <c r="F4500" s="29" t="n">
        <v>2</v>
      </c>
      <c r="G4500" s="28" t="n">
        <v>100</v>
      </c>
      <c r="H4500" s="30" t="inlineStr">
        <is>
          <t>ON</t>
        </is>
      </c>
      <c r="I4500" s="31" t="n">
        <v>674.4931640486259</v>
      </c>
      <c r="J4500" s="31" t="n">
        <v>5144.556481985902</v>
      </c>
      <c r="K4500" s="31" t="n">
        <v>3782.407407407407</v>
      </c>
      <c r="L4500" s="31" t="n">
        <v>150</v>
      </c>
      <c r="M4500" s="31">
        <f>I4500+J4500+K4500+L4500</f>
        <v/>
      </c>
      <c r="N4500" s="31">
        <f>M4500*'Dashboard &amp; Optimisation'!$B$18/('Dashboard &amp; Optimisation'!$B$16/3.6)</f>
        <v/>
      </c>
      <c r="O4500" s="31" t="n">
        <v>849.1602208346646</v>
      </c>
      <c r="P4500" s="32" t="n">
        <v>0.07521841927673642</v>
      </c>
      <c r="Q4500" s="33" t="n">
        <v>9.902677535321354</v>
      </c>
      <c r="R4500" s="31" t="n">
        <v>4409.996311611279</v>
      </c>
      <c r="S4500" s="31">
        <f>R4500*IF(A4500=4, 2.0, 3.0)</f>
        <v/>
      </c>
      <c r="T4500" s="29">
        <f>'Dashboard &amp; Optimisation'!$B$18*U4500</f>
        <v/>
      </c>
      <c r="U4500" s="34">
        <f>MIN(1, S4500/M4500)</f>
        <v/>
      </c>
      <c r="V4500" s="34">
        <f>N4500/(N4500+O4500)</f>
        <v/>
      </c>
      <c r="W4500" s="34">
        <f>U4500*V4500</f>
        <v/>
      </c>
      <c r="X4500" s="32">
        <f>T4500/N4500</f>
        <v/>
      </c>
      <c r="Y4500" s="35">
        <f>IF(W4500=MAXIFS(W$2:W$7201, A$2:A$7201, A4500, B$2:B$7201, B4500), "OPTIMAL", "")</f>
        <v/>
      </c>
    </row>
    <row r="4501" ht="20" customHeight="1">
      <c r="A4501" s="36" t="n">
        <v>-18</v>
      </c>
      <c r="B4501" s="36" t="n">
        <v>30</v>
      </c>
      <c r="C4501" s="37" t="n">
        <v>90</v>
      </c>
      <c r="D4501" s="37" t="n">
        <v>2</v>
      </c>
      <c r="E4501" s="6" t="n">
        <v>4</v>
      </c>
      <c r="F4501" s="37" t="n">
        <v>2</v>
      </c>
      <c r="G4501" s="36" t="n">
        <v>100</v>
      </c>
      <c r="H4501" s="6" t="inlineStr">
        <is>
          <t>OFF</t>
        </is>
      </c>
      <c r="I4501" s="38" t="n">
        <v>674.4931640486259</v>
      </c>
      <c r="J4501" s="38" t="n">
        <v>5144.556481985902</v>
      </c>
      <c r="K4501" s="38" t="n">
        <v>3782.407407407407</v>
      </c>
      <c r="L4501" s="38" t="n">
        <v>150</v>
      </c>
      <c r="M4501" s="38">
        <f>I4501+J4501+K4501+L4501</f>
        <v/>
      </c>
      <c r="N4501" s="38">
        <f>M4501*'Dashboard &amp; Optimisation'!$B$18/('Dashboard &amp; Optimisation'!$B$16/3.6)</f>
        <v/>
      </c>
      <c r="O4501" s="38" t="n">
        <v>849.1602208346646</v>
      </c>
      <c r="P4501" s="39" t="n">
        <v>0.328550491855213</v>
      </c>
      <c r="Q4501" s="40" t="n">
        <v>9.902677535321354</v>
      </c>
      <c r="R4501" s="38" t="n">
        <v>1009.625490750502</v>
      </c>
      <c r="S4501" s="38">
        <f>R4501*IF(A4501=4, 2.0, 3.0)</f>
        <v/>
      </c>
      <c r="T4501" s="37">
        <f>'Dashboard &amp; Optimisation'!$B$18*U4501</f>
        <v/>
      </c>
      <c r="U4501" s="26">
        <f>MIN(1, S4501/M4501)</f>
        <v/>
      </c>
      <c r="V4501" s="26">
        <f>N4501/(N4501+O4501)</f>
        <v/>
      </c>
      <c r="W4501" s="26">
        <f>U4501*V4501</f>
        <v/>
      </c>
      <c r="X4501" s="39">
        <f>T4501/N4501</f>
        <v/>
      </c>
      <c r="Y4501" s="41">
        <f>IF(W4501=MAXIFS(W$2:W$7201, A$2:A$7201, A4501, B$2:B$7201, B4501), "OPTIMAL", "")</f>
        <v/>
      </c>
    </row>
    <row r="4502" ht="20" customHeight="1">
      <c r="A4502" s="28" t="n">
        <v>-18</v>
      </c>
      <c r="B4502" s="28" t="n">
        <v>30</v>
      </c>
      <c r="C4502" s="29" t="n">
        <v>90</v>
      </c>
      <c r="D4502" s="29" t="n">
        <v>2</v>
      </c>
      <c r="E4502" s="30" t="n">
        <v>4</v>
      </c>
      <c r="F4502" s="29" t="n">
        <v>2</v>
      </c>
      <c r="G4502" s="28" t="n">
        <v>150</v>
      </c>
      <c r="H4502" s="30" t="inlineStr">
        <is>
          <t>ON</t>
        </is>
      </c>
      <c r="I4502" s="31" t="n">
        <v>674.4931640486259</v>
      </c>
      <c r="J4502" s="31" t="n">
        <v>5144.556481985902</v>
      </c>
      <c r="K4502" s="31" t="n">
        <v>3782.407407407407</v>
      </c>
      <c r="L4502" s="31" t="n">
        <v>150</v>
      </c>
      <c r="M4502" s="31">
        <f>I4502+J4502+K4502+L4502</f>
        <v/>
      </c>
      <c r="N4502" s="31">
        <f>M4502*'Dashboard &amp; Optimisation'!$B$18/('Dashboard &amp; Optimisation'!$B$16/3.6)</f>
        <v/>
      </c>
      <c r="O4502" s="31" t="n">
        <v>849.1602208346646</v>
      </c>
      <c r="P4502" s="32" t="n">
        <v>0.07610261340502472</v>
      </c>
      <c r="Q4502" s="33" t="n">
        <v>9.902677535321354</v>
      </c>
      <c r="R4502" s="31" t="n">
        <v>4358.759006214848</v>
      </c>
      <c r="S4502" s="31">
        <f>R4502*IF(A4502=4, 2.0, 3.0)</f>
        <v/>
      </c>
      <c r="T4502" s="29">
        <f>'Dashboard &amp; Optimisation'!$B$18*U4502</f>
        <v/>
      </c>
      <c r="U4502" s="34">
        <f>MIN(1, S4502/M4502)</f>
        <v/>
      </c>
      <c r="V4502" s="34">
        <f>N4502/(N4502+O4502)</f>
        <v/>
      </c>
      <c r="W4502" s="34">
        <f>U4502*V4502</f>
        <v/>
      </c>
      <c r="X4502" s="32">
        <f>T4502/N4502</f>
        <v/>
      </c>
      <c r="Y4502" s="35">
        <f>IF(W4502=MAXIFS(W$2:W$7201, A$2:A$7201, A4502, B$2:B$7201, B4502), "OPTIMAL", "")</f>
        <v/>
      </c>
    </row>
    <row r="4503" ht="20" customHeight="1">
      <c r="A4503" s="36" t="n">
        <v>-18</v>
      </c>
      <c r="B4503" s="36" t="n">
        <v>30</v>
      </c>
      <c r="C4503" s="37" t="n">
        <v>90</v>
      </c>
      <c r="D4503" s="37" t="n">
        <v>2</v>
      </c>
      <c r="E4503" s="6" t="n">
        <v>4</v>
      </c>
      <c r="F4503" s="37" t="n">
        <v>2</v>
      </c>
      <c r="G4503" s="36" t="n">
        <v>150</v>
      </c>
      <c r="H4503" s="6" t="inlineStr">
        <is>
          <t>OFF</t>
        </is>
      </c>
      <c r="I4503" s="38" t="n">
        <v>674.4931640486259</v>
      </c>
      <c r="J4503" s="38" t="n">
        <v>5144.556481985902</v>
      </c>
      <c r="K4503" s="38" t="n">
        <v>3782.407407407407</v>
      </c>
      <c r="L4503" s="38" t="n">
        <v>150</v>
      </c>
      <c r="M4503" s="38">
        <f>I4503+J4503+K4503+L4503</f>
        <v/>
      </c>
      <c r="N4503" s="38">
        <f>M4503*'Dashboard &amp; Optimisation'!$B$18/('Dashboard &amp; Optimisation'!$B$16/3.6)</f>
        <v/>
      </c>
      <c r="O4503" s="38" t="n">
        <v>849.1602208346646</v>
      </c>
      <c r="P4503" s="39" t="n">
        <v>0.3294346859835013</v>
      </c>
      <c r="Q4503" s="40" t="n">
        <v>9.902677535321354</v>
      </c>
      <c r="R4503" s="38" t="n">
        <v>1006.915682194592</v>
      </c>
      <c r="S4503" s="38">
        <f>R4503*IF(A4503=4, 2.0, 3.0)</f>
        <v/>
      </c>
      <c r="T4503" s="37">
        <f>'Dashboard &amp; Optimisation'!$B$18*U4503</f>
        <v/>
      </c>
      <c r="U4503" s="26">
        <f>MIN(1, S4503/M4503)</f>
        <v/>
      </c>
      <c r="V4503" s="26">
        <f>N4503/(N4503+O4503)</f>
        <v/>
      </c>
      <c r="W4503" s="26">
        <f>U4503*V4503</f>
        <v/>
      </c>
      <c r="X4503" s="39">
        <f>T4503/N4503</f>
        <v/>
      </c>
      <c r="Y4503" s="41">
        <f>IF(W4503=MAXIFS(W$2:W$7201, A$2:A$7201, A4503, B$2:B$7201, B4503), "OPTIMAL", "")</f>
        <v/>
      </c>
    </row>
    <row r="4504" ht="20" customHeight="1">
      <c r="A4504" s="28" t="n">
        <v>-18</v>
      </c>
      <c r="B4504" s="28" t="n">
        <v>30</v>
      </c>
      <c r="C4504" s="29" t="n">
        <v>90</v>
      </c>
      <c r="D4504" s="29" t="n">
        <v>2</v>
      </c>
      <c r="E4504" s="30" t="n">
        <v>4</v>
      </c>
      <c r="F4504" s="29" t="n">
        <v>2</v>
      </c>
      <c r="G4504" s="28" t="n">
        <v>200</v>
      </c>
      <c r="H4504" s="30" t="inlineStr">
        <is>
          <t>ON</t>
        </is>
      </c>
      <c r="I4504" s="31" t="n">
        <v>674.4931640486259</v>
      </c>
      <c r="J4504" s="31" t="n">
        <v>5144.556481985902</v>
      </c>
      <c r="K4504" s="31" t="n">
        <v>3782.407407407407</v>
      </c>
      <c r="L4504" s="31" t="n">
        <v>150</v>
      </c>
      <c r="M4504" s="31">
        <f>I4504+J4504+K4504+L4504</f>
        <v/>
      </c>
      <c r="N4504" s="31">
        <f>M4504*'Dashboard &amp; Optimisation'!$B$18/('Dashboard &amp; Optimisation'!$B$16/3.6)</f>
        <v/>
      </c>
      <c r="O4504" s="31" t="n">
        <v>849.1602208346646</v>
      </c>
      <c r="P4504" s="32" t="n">
        <v>0.07698680753331304</v>
      </c>
      <c r="Q4504" s="33" t="n">
        <v>9.902677535321354</v>
      </c>
      <c r="R4504" s="31" t="n">
        <v>4308.698622580272</v>
      </c>
      <c r="S4504" s="31">
        <f>R4504*IF(A4504=4, 2.0, 3.0)</f>
        <v/>
      </c>
      <c r="T4504" s="29">
        <f>'Dashboard &amp; Optimisation'!$B$18*U4504</f>
        <v/>
      </c>
      <c r="U4504" s="34">
        <f>MIN(1, S4504/M4504)</f>
        <v/>
      </c>
      <c r="V4504" s="34">
        <f>N4504/(N4504+O4504)</f>
        <v/>
      </c>
      <c r="W4504" s="34">
        <f>U4504*V4504</f>
        <v/>
      </c>
      <c r="X4504" s="32">
        <f>T4504/N4504</f>
        <v/>
      </c>
      <c r="Y4504" s="35">
        <f>IF(W4504=MAXIFS(W$2:W$7201, A$2:A$7201, A4504, B$2:B$7201, B4504), "OPTIMAL", "")</f>
        <v/>
      </c>
    </row>
    <row r="4505" ht="20" customHeight="1">
      <c r="A4505" s="36" t="n">
        <v>-18</v>
      </c>
      <c r="B4505" s="36" t="n">
        <v>30</v>
      </c>
      <c r="C4505" s="37" t="n">
        <v>90</v>
      </c>
      <c r="D4505" s="37" t="n">
        <v>2</v>
      </c>
      <c r="E4505" s="6" t="n">
        <v>4</v>
      </c>
      <c r="F4505" s="37" t="n">
        <v>2</v>
      </c>
      <c r="G4505" s="36" t="n">
        <v>200</v>
      </c>
      <c r="H4505" s="6" t="inlineStr">
        <is>
          <t>OFF</t>
        </is>
      </c>
      <c r="I4505" s="38" t="n">
        <v>674.4931640486259</v>
      </c>
      <c r="J4505" s="38" t="n">
        <v>5144.556481985902</v>
      </c>
      <c r="K4505" s="38" t="n">
        <v>3782.407407407407</v>
      </c>
      <c r="L4505" s="38" t="n">
        <v>150</v>
      </c>
      <c r="M4505" s="38">
        <f>I4505+J4505+K4505+L4505</f>
        <v/>
      </c>
      <c r="N4505" s="38">
        <f>M4505*'Dashboard &amp; Optimisation'!$B$18/('Dashboard &amp; Optimisation'!$B$16/3.6)</f>
        <v/>
      </c>
      <c r="O4505" s="38" t="n">
        <v>849.1602208346646</v>
      </c>
      <c r="P4505" s="39" t="n">
        <v>0.3303188801117897</v>
      </c>
      <c r="Q4505" s="40" t="n">
        <v>9.902677535321354</v>
      </c>
      <c r="R4505" s="38" t="n">
        <v>1004.220380813161</v>
      </c>
      <c r="S4505" s="38">
        <f>R4505*IF(A4505=4, 2.0, 3.0)</f>
        <v/>
      </c>
      <c r="T4505" s="37">
        <f>'Dashboard &amp; Optimisation'!$B$18*U4505</f>
        <v/>
      </c>
      <c r="U4505" s="26">
        <f>MIN(1, S4505/M4505)</f>
        <v/>
      </c>
      <c r="V4505" s="26">
        <f>N4505/(N4505+O4505)</f>
        <v/>
      </c>
      <c r="W4505" s="26">
        <f>U4505*V4505</f>
        <v/>
      </c>
      <c r="X4505" s="39">
        <f>T4505/N4505</f>
        <v/>
      </c>
      <c r="Y4505" s="41">
        <f>IF(W4505=MAXIFS(W$2:W$7201, A$2:A$7201, A4505, B$2:B$7201, B4505), "OPTIMAL", "")</f>
        <v/>
      </c>
    </row>
    <row r="4506" ht="20" customHeight="1">
      <c r="A4506" s="28" t="n">
        <v>-18</v>
      </c>
      <c r="B4506" s="28" t="n">
        <v>30</v>
      </c>
      <c r="C4506" s="29" t="n">
        <v>90</v>
      </c>
      <c r="D4506" s="29" t="n">
        <v>2</v>
      </c>
      <c r="E4506" s="30" t="n">
        <v>8</v>
      </c>
      <c r="F4506" s="29" t="n">
        <v>1.5</v>
      </c>
      <c r="G4506" s="28" t="n">
        <v>50</v>
      </c>
      <c r="H4506" s="30" t="inlineStr">
        <is>
          <t>ON</t>
        </is>
      </c>
      <c r="I4506" s="31" t="n">
        <v>674.4931640486259</v>
      </c>
      <c r="J4506" s="31" t="n">
        <v>5144.556481985902</v>
      </c>
      <c r="K4506" s="31" t="n">
        <v>3782.407407407407</v>
      </c>
      <c r="L4506" s="31" t="n">
        <v>150</v>
      </c>
      <c r="M4506" s="31">
        <f>I4506+J4506+K4506+L4506</f>
        <v/>
      </c>
      <c r="N4506" s="31">
        <f>M4506*'Dashboard &amp; Optimisation'!$B$18/('Dashboard &amp; Optimisation'!$B$16/3.6)</f>
        <v/>
      </c>
      <c r="O4506" s="31" t="n">
        <v>1052.302532461065</v>
      </c>
      <c r="P4506" s="32" t="n">
        <v>0.05747225463298707</v>
      </c>
      <c r="Q4506" s="33" t="n">
        <v>14.75401630298203</v>
      </c>
      <c r="R4506" s="31" t="n">
        <v>5918.886415897497</v>
      </c>
      <c r="S4506" s="31">
        <f>R4506*IF(A4506=4, 2.0, 3.0)</f>
        <v/>
      </c>
      <c r="T4506" s="29">
        <f>'Dashboard &amp; Optimisation'!$B$18*U4506</f>
        <v/>
      </c>
      <c r="U4506" s="34">
        <f>MIN(1, S4506/M4506)</f>
        <v/>
      </c>
      <c r="V4506" s="34">
        <f>N4506/(N4506+O4506)</f>
        <v/>
      </c>
      <c r="W4506" s="34">
        <f>U4506*V4506</f>
        <v/>
      </c>
      <c r="X4506" s="32">
        <f>T4506/N4506</f>
        <v/>
      </c>
      <c r="Y4506" s="35">
        <f>IF(W4506=MAXIFS(W$2:W$7201, A$2:A$7201, A4506, B$2:B$7201, B4506), "OPTIMAL", "")</f>
        <v/>
      </c>
    </row>
    <row r="4507" ht="20" customHeight="1">
      <c r="A4507" s="36" t="n">
        <v>-18</v>
      </c>
      <c r="B4507" s="36" t="n">
        <v>30</v>
      </c>
      <c r="C4507" s="37" t="n">
        <v>90</v>
      </c>
      <c r="D4507" s="37" t="n">
        <v>2</v>
      </c>
      <c r="E4507" s="6" t="n">
        <v>8</v>
      </c>
      <c r="F4507" s="37" t="n">
        <v>1.5</v>
      </c>
      <c r="G4507" s="36" t="n">
        <v>50</v>
      </c>
      <c r="H4507" s="6" t="inlineStr">
        <is>
          <t>OFF</t>
        </is>
      </c>
      <c r="I4507" s="38" t="n">
        <v>674.4931640486259</v>
      </c>
      <c r="J4507" s="38" t="n">
        <v>5144.556481985902</v>
      </c>
      <c r="K4507" s="38" t="n">
        <v>3782.407407407407</v>
      </c>
      <c r="L4507" s="38" t="n">
        <v>150</v>
      </c>
      <c r="M4507" s="38">
        <f>I4507+J4507+K4507+L4507</f>
        <v/>
      </c>
      <c r="N4507" s="38">
        <f>M4507*'Dashboard &amp; Optimisation'!$B$18/('Dashboard &amp; Optimisation'!$B$16/3.6)</f>
        <v/>
      </c>
      <c r="O4507" s="38" t="n">
        <v>1052.302532461065</v>
      </c>
      <c r="P4507" s="39" t="n">
        <v>0.2532703382226772</v>
      </c>
      <c r="Q4507" s="40" t="n">
        <v>14.75401630298203</v>
      </c>
      <c r="R4507" s="38" t="n">
        <v>1343.117198900361</v>
      </c>
      <c r="S4507" s="38">
        <f>R4507*IF(A4507=4, 2.0, 3.0)</f>
        <v/>
      </c>
      <c r="T4507" s="37">
        <f>'Dashboard &amp; Optimisation'!$B$18*U4507</f>
        <v/>
      </c>
      <c r="U4507" s="26">
        <f>MIN(1, S4507/M4507)</f>
        <v/>
      </c>
      <c r="V4507" s="26">
        <f>N4507/(N4507+O4507)</f>
        <v/>
      </c>
      <c r="W4507" s="26">
        <f>U4507*V4507</f>
        <v/>
      </c>
      <c r="X4507" s="39">
        <f>T4507/N4507</f>
        <v/>
      </c>
      <c r="Y4507" s="41">
        <f>IF(W4507=MAXIFS(W$2:W$7201, A$2:A$7201, A4507, B$2:B$7201, B4507), "OPTIMAL", "")</f>
        <v/>
      </c>
    </row>
    <row r="4508" ht="20" customHeight="1">
      <c r="A4508" s="28" t="n">
        <v>-18</v>
      </c>
      <c r="B4508" s="28" t="n">
        <v>30</v>
      </c>
      <c r="C4508" s="29" t="n">
        <v>90</v>
      </c>
      <c r="D4508" s="29" t="n">
        <v>2</v>
      </c>
      <c r="E4508" s="30" t="n">
        <v>8</v>
      </c>
      <c r="F4508" s="29" t="n">
        <v>1.5</v>
      </c>
      <c r="G4508" s="28" t="n">
        <v>100</v>
      </c>
      <c r="H4508" s="30" t="inlineStr">
        <is>
          <t>ON</t>
        </is>
      </c>
      <c r="I4508" s="31" t="n">
        <v>674.4931640486259</v>
      </c>
      <c r="J4508" s="31" t="n">
        <v>5144.556481985902</v>
      </c>
      <c r="K4508" s="31" t="n">
        <v>3782.407407407407</v>
      </c>
      <c r="L4508" s="31" t="n">
        <v>150</v>
      </c>
      <c r="M4508" s="31">
        <f>I4508+J4508+K4508+L4508</f>
        <v/>
      </c>
      <c r="N4508" s="31">
        <f>M4508*'Dashboard &amp; Optimisation'!$B$18/('Dashboard &amp; Optimisation'!$B$16/3.6)</f>
        <v/>
      </c>
      <c r="O4508" s="31" t="n">
        <v>1052.302532461065</v>
      </c>
      <c r="P4508" s="32" t="n">
        <v>0.05835644876127537</v>
      </c>
      <c r="Q4508" s="33" t="n">
        <v>14.75401630298203</v>
      </c>
      <c r="R4508" s="31" t="n">
        <v>5829.205759756975</v>
      </c>
      <c r="S4508" s="31">
        <f>R4508*IF(A4508=4, 2.0, 3.0)</f>
        <v/>
      </c>
      <c r="T4508" s="29">
        <f>'Dashboard &amp; Optimisation'!$B$18*U4508</f>
        <v/>
      </c>
      <c r="U4508" s="34">
        <f>MIN(1, S4508/M4508)</f>
        <v/>
      </c>
      <c r="V4508" s="34">
        <f>N4508/(N4508+O4508)</f>
        <v/>
      </c>
      <c r="W4508" s="34">
        <f>U4508*V4508</f>
        <v/>
      </c>
      <c r="X4508" s="32">
        <f>T4508/N4508</f>
        <v/>
      </c>
      <c r="Y4508" s="35">
        <f>IF(W4508=MAXIFS(W$2:W$7201, A$2:A$7201, A4508, B$2:B$7201, B4508), "OPTIMAL", "")</f>
        <v/>
      </c>
    </row>
    <row r="4509" ht="20" customHeight="1">
      <c r="A4509" s="36" t="n">
        <v>-18</v>
      </c>
      <c r="B4509" s="36" t="n">
        <v>30</v>
      </c>
      <c r="C4509" s="37" t="n">
        <v>90</v>
      </c>
      <c r="D4509" s="37" t="n">
        <v>2</v>
      </c>
      <c r="E4509" s="6" t="n">
        <v>8</v>
      </c>
      <c r="F4509" s="37" t="n">
        <v>1.5</v>
      </c>
      <c r="G4509" s="36" t="n">
        <v>100</v>
      </c>
      <c r="H4509" s="6" t="inlineStr">
        <is>
          <t>OFF</t>
        </is>
      </c>
      <c r="I4509" s="38" t="n">
        <v>674.4931640486259</v>
      </c>
      <c r="J4509" s="38" t="n">
        <v>5144.556481985902</v>
      </c>
      <c r="K4509" s="38" t="n">
        <v>3782.407407407407</v>
      </c>
      <c r="L4509" s="38" t="n">
        <v>150</v>
      </c>
      <c r="M4509" s="38">
        <f>I4509+J4509+K4509+L4509</f>
        <v/>
      </c>
      <c r="N4509" s="38">
        <f>M4509*'Dashboard &amp; Optimisation'!$B$18/('Dashboard &amp; Optimisation'!$B$16/3.6)</f>
        <v/>
      </c>
      <c r="O4509" s="38" t="n">
        <v>1052.302532461065</v>
      </c>
      <c r="P4509" s="39" t="n">
        <v>0.2541545323509655</v>
      </c>
      <c r="Q4509" s="40" t="n">
        <v>14.75401630298203</v>
      </c>
      <c r="R4509" s="38" t="n">
        <v>1338.44454431543</v>
      </c>
      <c r="S4509" s="38">
        <f>R4509*IF(A4509=4, 2.0, 3.0)</f>
        <v/>
      </c>
      <c r="T4509" s="37">
        <f>'Dashboard &amp; Optimisation'!$B$18*U4509</f>
        <v/>
      </c>
      <c r="U4509" s="26">
        <f>MIN(1, S4509/M4509)</f>
        <v/>
      </c>
      <c r="V4509" s="26">
        <f>N4509/(N4509+O4509)</f>
        <v/>
      </c>
      <c r="W4509" s="26">
        <f>U4509*V4509</f>
        <v/>
      </c>
      <c r="X4509" s="39">
        <f>T4509/N4509</f>
        <v/>
      </c>
      <c r="Y4509" s="41">
        <f>IF(W4509=MAXIFS(W$2:W$7201, A$2:A$7201, A4509, B$2:B$7201, B4509), "OPTIMAL", "")</f>
        <v/>
      </c>
    </row>
    <row r="4510" ht="20" customHeight="1">
      <c r="A4510" s="28" t="n">
        <v>-18</v>
      </c>
      <c r="B4510" s="28" t="n">
        <v>30</v>
      </c>
      <c r="C4510" s="29" t="n">
        <v>90</v>
      </c>
      <c r="D4510" s="29" t="n">
        <v>2</v>
      </c>
      <c r="E4510" s="30" t="n">
        <v>8</v>
      </c>
      <c r="F4510" s="29" t="n">
        <v>1.5</v>
      </c>
      <c r="G4510" s="28" t="n">
        <v>150</v>
      </c>
      <c r="H4510" s="30" t="inlineStr">
        <is>
          <t>ON</t>
        </is>
      </c>
      <c r="I4510" s="31" t="n">
        <v>674.4931640486259</v>
      </c>
      <c r="J4510" s="31" t="n">
        <v>5144.556481985902</v>
      </c>
      <c r="K4510" s="31" t="n">
        <v>3782.407407407407</v>
      </c>
      <c r="L4510" s="31" t="n">
        <v>150</v>
      </c>
      <c r="M4510" s="31">
        <f>I4510+J4510+K4510+L4510</f>
        <v/>
      </c>
      <c r="N4510" s="31">
        <f>M4510*'Dashboard &amp; Optimisation'!$B$18/('Dashboard &amp; Optimisation'!$B$16/3.6)</f>
        <v/>
      </c>
      <c r="O4510" s="31" t="n">
        <v>1052.302532461065</v>
      </c>
      <c r="P4510" s="32" t="n">
        <v>0.05924064288956368</v>
      </c>
      <c r="Q4510" s="33" t="n">
        <v>14.75401630298203</v>
      </c>
      <c r="R4510" s="31" t="n">
        <v>5742.202154563664</v>
      </c>
      <c r="S4510" s="31">
        <f>R4510*IF(A4510=4, 2.0, 3.0)</f>
        <v/>
      </c>
      <c r="T4510" s="29">
        <f>'Dashboard &amp; Optimisation'!$B$18*U4510</f>
        <v/>
      </c>
      <c r="U4510" s="34">
        <f>MIN(1, S4510/M4510)</f>
        <v/>
      </c>
      <c r="V4510" s="34">
        <f>N4510/(N4510+O4510)</f>
        <v/>
      </c>
      <c r="W4510" s="34">
        <f>U4510*V4510</f>
        <v/>
      </c>
      <c r="X4510" s="32">
        <f>T4510/N4510</f>
        <v/>
      </c>
      <c r="Y4510" s="35">
        <f>IF(W4510=MAXIFS(W$2:W$7201, A$2:A$7201, A4510, B$2:B$7201, B4510), "OPTIMAL", "")</f>
        <v/>
      </c>
    </row>
    <row r="4511" ht="20" customHeight="1">
      <c r="A4511" s="36" t="n">
        <v>-18</v>
      </c>
      <c r="B4511" s="36" t="n">
        <v>30</v>
      </c>
      <c r="C4511" s="37" t="n">
        <v>90</v>
      </c>
      <c r="D4511" s="37" t="n">
        <v>2</v>
      </c>
      <c r="E4511" s="6" t="n">
        <v>8</v>
      </c>
      <c r="F4511" s="37" t="n">
        <v>1.5</v>
      </c>
      <c r="G4511" s="36" t="n">
        <v>150</v>
      </c>
      <c r="H4511" s="6" t="inlineStr">
        <is>
          <t>OFF</t>
        </is>
      </c>
      <c r="I4511" s="38" t="n">
        <v>674.4931640486259</v>
      </c>
      <c r="J4511" s="38" t="n">
        <v>5144.556481985902</v>
      </c>
      <c r="K4511" s="38" t="n">
        <v>3782.407407407407</v>
      </c>
      <c r="L4511" s="38" t="n">
        <v>150</v>
      </c>
      <c r="M4511" s="38">
        <f>I4511+J4511+K4511+L4511</f>
        <v/>
      </c>
      <c r="N4511" s="38">
        <f>M4511*'Dashboard &amp; Optimisation'!$B$18/('Dashboard &amp; Optimisation'!$B$16/3.6)</f>
        <v/>
      </c>
      <c r="O4511" s="38" t="n">
        <v>1052.302532461065</v>
      </c>
      <c r="P4511" s="39" t="n">
        <v>0.2550387264792538</v>
      </c>
      <c r="Q4511" s="40" t="n">
        <v>14.75401630298203</v>
      </c>
      <c r="R4511" s="38" t="n">
        <v>1333.804288996324</v>
      </c>
      <c r="S4511" s="38">
        <f>R4511*IF(A4511=4, 2.0, 3.0)</f>
        <v/>
      </c>
      <c r="T4511" s="37">
        <f>'Dashboard &amp; Optimisation'!$B$18*U4511</f>
        <v/>
      </c>
      <c r="U4511" s="26">
        <f>MIN(1, S4511/M4511)</f>
        <v/>
      </c>
      <c r="V4511" s="26">
        <f>N4511/(N4511+O4511)</f>
        <v/>
      </c>
      <c r="W4511" s="26">
        <f>U4511*V4511</f>
        <v/>
      </c>
      <c r="X4511" s="39">
        <f>T4511/N4511</f>
        <v/>
      </c>
      <c r="Y4511" s="41">
        <f>IF(W4511=MAXIFS(W$2:W$7201, A$2:A$7201, A4511, B$2:B$7201, B4511), "OPTIMAL", "")</f>
        <v/>
      </c>
    </row>
    <row r="4512" ht="20" customHeight="1">
      <c r="A4512" s="28" t="n">
        <v>-18</v>
      </c>
      <c r="B4512" s="28" t="n">
        <v>30</v>
      </c>
      <c r="C4512" s="29" t="n">
        <v>90</v>
      </c>
      <c r="D4512" s="29" t="n">
        <v>2</v>
      </c>
      <c r="E4512" s="30" t="n">
        <v>8</v>
      </c>
      <c r="F4512" s="29" t="n">
        <v>1.5</v>
      </c>
      <c r="G4512" s="28" t="n">
        <v>200</v>
      </c>
      <c r="H4512" s="30" t="inlineStr">
        <is>
          <t>ON</t>
        </is>
      </c>
      <c r="I4512" s="31" t="n">
        <v>674.4931640486259</v>
      </c>
      <c r="J4512" s="31" t="n">
        <v>5144.556481985902</v>
      </c>
      <c r="K4512" s="31" t="n">
        <v>3782.407407407407</v>
      </c>
      <c r="L4512" s="31" t="n">
        <v>150</v>
      </c>
      <c r="M4512" s="31">
        <f>I4512+J4512+K4512+L4512</f>
        <v/>
      </c>
      <c r="N4512" s="31">
        <f>M4512*'Dashboard &amp; Optimisation'!$B$18/('Dashboard &amp; Optimisation'!$B$16/3.6)</f>
        <v/>
      </c>
      <c r="O4512" s="31" t="n">
        <v>1052.302532461065</v>
      </c>
      <c r="P4512" s="32" t="n">
        <v>0.06012483701785199</v>
      </c>
      <c r="Q4512" s="33" t="n">
        <v>14.75401630298203</v>
      </c>
      <c r="R4512" s="31" t="n">
        <v>5657.75749441428</v>
      </c>
      <c r="S4512" s="31">
        <f>R4512*IF(A4512=4, 2.0, 3.0)</f>
        <v/>
      </c>
      <c r="T4512" s="29">
        <f>'Dashboard &amp; Optimisation'!$B$18*U4512</f>
        <v/>
      </c>
      <c r="U4512" s="34">
        <f>MIN(1, S4512/M4512)</f>
        <v/>
      </c>
      <c r="V4512" s="34">
        <f>N4512/(N4512+O4512)</f>
        <v/>
      </c>
      <c r="W4512" s="34">
        <f>U4512*V4512</f>
        <v/>
      </c>
      <c r="X4512" s="32">
        <f>T4512/N4512</f>
        <v/>
      </c>
      <c r="Y4512" s="35">
        <f>IF(W4512=MAXIFS(W$2:W$7201, A$2:A$7201, A4512, B$2:B$7201, B4512), "OPTIMAL", "")</f>
        <v/>
      </c>
    </row>
    <row r="4513" ht="20" customHeight="1">
      <c r="A4513" s="36" t="n">
        <v>-18</v>
      </c>
      <c r="B4513" s="36" t="n">
        <v>30</v>
      </c>
      <c r="C4513" s="37" t="n">
        <v>90</v>
      </c>
      <c r="D4513" s="37" t="n">
        <v>2</v>
      </c>
      <c r="E4513" s="6" t="n">
        <v>8</v>
      </c>
      <c r="F4513" s="37" t="n">
        <v>1.5</v>
      </c>
      <c r="G4513" s="36" t="n">
        <v>200</v>
      </c>
      <c r="H4513" s="6" t="inlineStr">
        <is>
          <t>OFF</t>
        </is>
      </c>
      <c r="I4513" s="38" t="n">
        <v>674.4931640486259</v>
      </c>
      <c r="J4513" s="38" t="n">
        <v>5144.556481985902</v>
      </c>
      <c r="K4513" s="38" t="n">
        <v>3782.407407407407</v>
      </c>
      <c r="L4513" s="38" t="n">
        <v>150</v>
      </c>
      <c r="M4513" s="38">
        <f>I4513+J4513+K4513+L4513</f>
        <v/>
      </c>
      <c r="N4513" s="38">
        <f>M4513*'Dashboard &amp; Optimisation'!$B$18/('Dashboard &amp; Optimisation'!$B$16/3.6)</f>
        <v/>
      </c>
      <c r="O4513" s="38" t="n">
        <v>1052.302532461065</v>
      </c>
      <c r="P4513" s="39" t="n">
        <v>0.2559229206075421</v>
      </c>
      <c r="Q4513" s="40" t="n">
        <v>14.75401630298203</v>
      </c>
      <c r="R4513" s="38" t="n">
        <v>1329.196097132084</v>
      </c>
      <c r="S4513" s="38">
        <f>R4513*IF(A4513=4, 2.0, 3.0)</f>
        <v/>
      </c>
      <c r="T4513" s="37">
        <f>'Dashboard &amp; Optimisation'!$B$18*U4513</f>
        <v/>
      </c>
      <c r="U4513" s="26">
        <f>MIN(1, S4513/M4513)</f>
        <v/>
      </c>
      <c r="V4513" s="26">
        <f>N4513/(N4513+O4513)</f>
        <v/>
      </c>
      <c r="W4513" s="26">
        <f>U4513*V4513</f>
        <v/>
      </c>
      <c r="X4513" s="39">
        <f>T4513/N4513</f>
        <v/>
      </c>
      <c r="Y4513" s="41">
        <f>IF(W4513=MAXIFS(W$2:W$7201, A$2:A$7201, A4513, B$2:B$7201, B4513), "OPTIMAL", "")</f>
        <v/>
      </c>
    </row>
    <row r="4514" ht="20" customHeight="1">
      <c r="A4514" s="28" t="n">
        <v>-18</v>
      </c>
      <c r="B4514" s="28" t="n">
        <v>30</v>
      </c>
      <c r="C4514" s="29" t="n">
        <v>90</v>
      </c>
      <c r="D4514" s="29" t="n">
        <v>2</v>
      </c>
      <c r="E4514" s="30" t="n">
        <v>8</v>
      </c>
      <c r="F4514" s="29" t="n">
        <v>2</v>
      </c>
      <c r="G4514" s="28" t="n">
        <v>50</v>
      </c>
      <c r="H4514" s="30" t="inlineStr">
        <is>
          <t>ON</t>
        </is>
      </c>
      <c r="I4514" s="31" t="n">
        <v>674.4931640486259</v>
      </c>
      <c r="J4514" s="31" t="n">
        <v>5144.556481985902</v>
      </c>
      <c r="K4514" s="31" t="n">
        <v>3782.407407407407</v>
      </c>
      <c r="L4514" s="31" t="n">
        <v>150</v>
      </c>
      <c r="M4514" s="31">
        <f>I4514+J4514+K4514+L4514</f>
        <v/>
      </c>
      <c r="N4514" s="31">
        <f>M4514*'Dashboard &amp; Optimisation'!$B$18/('Dashboard &amp; Optimisation'!$B$16/3.6)</f>
        <v/>
      </c>
      <c r="O4514" s="31" t="n">
        <v>1266.076350430282</v>
      </c>
      <c r="P4514" s="32" t="n">
        <v>0.05641982240430243</v>
      </c>
      <c r="Q4514" s="33" t="n">
        <v>19.60535507064271</v>
      </c>
      <c r="R4514" s="31" t="n">
        <v>6187.067263284077</v>
      </c>
      <c r="S4514" s="31">
        <f>R4514*IF(A4514=4, 2.0, 3.0)</f>
        <v/>
      </c>
      <c r="T4514" s="29">
        <f>'Dashboard &amp; Optimisation'!$B$18*U4514</f>
        <v/>
      </c>
      <c r="U4514" s="34">
        <f>MIN(1, S4514/M4514)</f>
        <v/>
      </c>
      <c r="V4514" s="34">
        <f>N4514/(N4514+O4514)</f>
        <v/>
      </c>
      <c r="W4514" s="34">
        <f>U4514*V4514</f>
        <v/>
      </c>
      <c r="X4514" s="32">
        <f>T4514/N4514</f>
        <v/>
      </c>
      <c r="Y4514" s="35">
        <f>IF(W4514=MAXIFS(W$2:W$7201, A$2:A$7201, A4514, B$2:B$7201, B4514), "OPTIMAL", "")</f>
        <v/>
      </c>
    </row>
    <row r="4515" ht="20" customHeight="1">
      <c r="A4515" s="36" t="n">
        <v>-18</v>
      </c>
      <c r="B4515" s="36" t="n">
        <v>30</v>
      </c>
      <c r="C4515" s="37" t="n">
        <v>90</v>
      </c>
      <c r="D4515" s="37" t="n">
        <v>2</v>
      </c>
      <c r="E4515" s="6" t="n">
        <v>8</v>
      </c>
      <c r="F4515" s="37" t="n">
        <v>2</v>
      </c>
      <c r="G4515" s="36" t="n">
        <v>50</v>
      </c>
      <c r="H4515" s="6" t="inlineStr">
        <is>
          <t>OFF</t>
        </is>
      </c>
      <c r="I4515" s="38" t="n">
        <v>674.4931640486259</v>
      </c>
      <c r="J4515" s="38" t="n">
        <v>5144.556481985902</v>
      </c>
      <c r="K4515" s="38" t="n">
        <v>3782.407407407407</v>
      </c>
      <c r="L4515" s="38" t="n">
        <v>150</v>
      </c>
      <c r="M4515" s="38">
        <f>I4515+J4515+K4515+L4515</f>
        <v/>
      </c>
      <c r="N4515" s="38">
        <f>M4515*'Dashboard &amp; Optimisation'!$B$18/('Dashboard &amp; Optimisation'!$B$16/3.6)</f>
        <v/>
      </c>
      <c r="O4515" s="38" t="n">
        <v>1266.076350430282</v>
      </c>
      <c r="P4515" s="39" t="n">
        <v>0.2537612508379916</v>
      </c>
      <c r="Q4515" s="40" t="n">
        <v>19.60535507064271</v>
      </c>
      <c r="R4515" s="38" t="n">
        <v>1375.597082080981</v>
      </c>
      <c r="S4515" s="38">
        <f>R4515*IF(A4515=4, 2.0, 3.0)</f>
        <v/>
      </c>
      <c r="T4515" s="37">
        <f>'Dashboard &amp; Optimisation'!$B$18*U4515</f>
        <v/>
      </c>
      <c r="U4515" s="26">
        <f>MIN(1, S4515/M4515)</f>
        <v/>
      </c>
      <c r="V4515" s="26">
        <f>N4515/(N4515+O4515)</f>
        <v/>
      </c>
      <c r="W4515" s="26">
        <f>U4515*V4515</f>
        <v/>
      </c>
      <c r="X4515" s="39">
        <f>T4515/N4515</f>
        <v/>
      </c>
      <c r="Y4515" s="41">
        <f>IF(W4515=MAXIFS(W$2:W$7201, A$2:A$7201, A4515, B$2:B$7201, B4515), "OPTIMAL", "")</f>
        <v/>
      </c>
    </row>
    <row r="4516" ht="20" customHeight="1">
      <c r="A4516" s="28" t="n">
        <v>-18</v>
      </c>
      <c r="B4516" s="28" t="n">
        <v>30</v>
      </c>
      <c r="C4516" s="29" t="n">
        <v>90</v>
      </c>
      <c r="D4516" s="29" t="n">
        <v>2</v>
      </c>
      <c r="E4516" s="30" t="n">
        <v>8</v>
      </c>
      <c r="F4516" s="29" t="n">
        <v>2</v>
      </c>
      <c r="G4516" s="28" t="n">
        <v>100</v>
      </c>
      <c r="H4516" s="30" t="inlineStr">
        <is>
          <t>ON</t>
        </is>
      </c>
      <c r="I4516" s="31" t="n">
        <v>674.4931640486259</v>
      </c>
      <c r="J4516" s="31" t="n">
        <v>5144.556481985902</v>
      </c>
      <c r="K4516" s="31" t="n">
        <v>3782.407407407407</v>
      </c>
      <c r="L4516" s="31" t="n">
        <v>150</v>
      </c>
      <c r="M4516" s="31">
        <f>I4516+J4516+K4516+L4516</f>
        <v/>
      </c>
      <c r="N4516" s="31">
        <f>M4516*'Dashboard &amp; Optimisation'!$B$18/('Dashboard &amp; Optimisation'!$B$16/3.6)</f>
        <v/>
      </c>
      <c r="O4516" s="31" t="n">
        <v>1266.076350430282</v>
      </c>
      <c r="P4516" s="32" t="n">
        <v>0.05730401653259074</v>
      </c>
      <c r="Q4516" s="33" t="n">
        <v>19.60535507064271</v>
      </c>
      <c r="R4516" s="31" t="n">
        <v>6091.601554655968</v>
      </c>
      <c r="S4516" s="31">
        <f>R4516*IF(A4516=4, 2.0, 3.0)</f>
        <v/>
      </c>
      <c r="T4516" s="29">
        <f>'Dashboard &amp; Optimisation'!$B$18*U4516</f>
        <v/>
      </c>
      <c r="U4516" s="34">
        <f>MIN(1, S4516/M4516)</f>
        <v/>
      </c>
      <c r="V4516" s="34">
        <f>N4516/(N4516+O4516)</f>
        <v/>
      </c>
      <c r="W4516" s="34">
        <f>U4516*V4516</f>
        <v/>
      </c>
      <c r="X4516" s="32">
        <f>T4516/N4516</f>
        <v/>
      </c>
      <c r="Y4516" s="35">
        <f>IF(W4516=MAXIFS(W$2:W$7201, A$2:A$7201, A4516, B$2:B$7201, B4516), "OPTIMAL", "")</f>
        <v/>
      </c>
    </row>
    <row r="4517" ht="20" customHeight="1">
      <c r="A4517" s="36" t="n">
        <v>-18</v>
      </c>
      <c r="B4517" s="36" t="n">
        <v>30</v>
      </c>
      <c r="C4517" s="37" t="n">
        <v>90</v>
      </c>
      <c r="D4517" s="37" t="n">
        <v>2</v>
      </c>
      <c r="E4517" s="6" t="n">
        <v>8</v>
      </c>
      <c r="F4517" s="37" t="n">
        <v>2</v>
      </c>
      <c r="G4517" s="36" t="n">
        <v>100</v>
      </c>
      <c r="H4517" s="6" t="inlineStr">
        <is>
          <t>OFF</t>
        </is>
      </c>
      <c r="I4517" s="38" t="n">
        <v>674.4931640486259</v>
      </c>
      <c r="J4517" s="38" t="n">
        <v>5144.556481985902</v>
      </c>
      <c r="K4517" s="38" t="n">
        <v>3782.407407407407</v>
      </c>
      <c r="L4517" s="38" t="n">
        <v>150</v>
      </c>
      <c r="M4517" s="38">
        <f>I4517+J4517+K4517+L4517</f>
        <v/>
      </c>
      <c r="N4517" s="38">
        <f>M4517*'Dashboard &amp; Optimisation'!$B$18/('Dashboard &amp; Optimisation'!$B$16/3.6)</f>
        <v/>
      </c>
      <c r="O4517" s="38" t="n">
        <v>1266.076350430282</v>
      </c>
      <c r="P4517" s="39" t="n">
        <v>0.2546454449662799</v>
      </c>
      <c r="Q4517" s="40" t="n">
        <v>19.60535507064271</v>
      </c>
      <c r="R4517" s="38" t="n">
        <v>1370.820657106925</v>
      </c>
      <c r="S4517" s="38">
        <f>R4517*IF(A4517=4, 2.0, 3.0)</f>
        <v/>
      </c>
      <c r="T4517" s="37">
        <f>'Dashboard &amp; Optimisation'!$B$18*U4517</f>
        <v/>
      </c>
      <c r="U4517" s="26">
        <f>MIN(1, S4517/M4517)</f>
        <v/>
      </c>
      <c r="V4517" s="26">
        <f>N4517/(N4517+O4517)</f>
        <v/>
      </c>
      <c r="W4517" s="26">
        <f>U4517*V4517</f>
        <v/>
      </c>
      <c r="X4517" s="39">
        <f>T4517/N4517</f>
        <v/>
      </c>
      <c r="Y4517" s="41">
        <f>IF(W4517=MAXIFS(W$2:W$7201, A$2:A$7201, A4517, B$2:B$7201, B4517), "OPTIMAL", "")</f>
        <v/>
      </c>
    </row>
    <row r="4518" ht="20" customHeight="1">
      <c r="A4518" s="28" t="n">
        <v>-18</v>
      </c>
      <c r="B4518" s="28" t="n">
        <v>30</v>
      </c>
      <c r="C4518" s="29" t="n">
        <v>90</v>
      </c>
      <c r="D4518" s="29" t="n">
        <v>2</v>
      </c>
      <c r="E4518" s="30" t="n">
        <v>8</v>
      </c>
      <c r="F4518" s="29" t="n">
        <v>2</v>
      </c>
      <c r="G4518" s="28" t="n">
        <v>150</v>
      </c>
      <c r="H4518" s="30" t="inlineStr">
        <is>
          <t>ON</t>
        </is>
      </c>
      <c r="I4518" s="31" t="n">
        <v>674.4931640486259</v>
      </c>
      <c r="J4518" s="31" t="n">
        <v>5144.556481985902</v>
      </c>
      <c r="K4518" s="31" t="n">
        <v>3782.407407407407</v>
      </c>
      <c r="L4518" s="31" t="n">
        <v>150</v>
      </c>
      <c r="M4518" s="31">
        <f>I4518+J4518+K4518+L4518</f>
        <v/>
      </c>
      <c r="N4518" s="31">
        <f>M4518*'Dashboard &amp; Optimisation'!$B$18/('Dashboard &amp; Optimisation'!$B$16/3.6)</f>
        <v/>
      </c>
      <c r="O4518" s="31" t="n">
        <v>1266.076350430282</v>
      </c>
      <c r="P4518" s="32" t="n">
        <v>0.05818821066087904</v>
      </c>
      <c r="Q4518" s="33" t="n">
        <v>19.60535507064271</v>
      </c>
      <c r="R4518" s="31" t="n">
        <v>5999.037128540698</v>
      </c>
      <c r="S4518" s="31">
        <f>R4518*IF(A4518=4, 2.0, 3.0)</f>
        <v/>
      </c>
      <c r="T4518" s="29">
        <f>'Dashboard &amp; Optimisation'!$B$18*U4518</f>
        <v/>
      </c>
      <c r="U4518" s="34">
        <f>MIN(1, S4518/M4518)</f>
        <v/>
      </c>
      <c r="V4518" s="34">
        <f>N4518/(N4518+O4518)</f>
        <v/>
      </c>
      <c r="W4518" s="34">
        <f>U4518*V4518</f>
        <v/>
      </c>
      <c r="X4518" s="32">
        <f>T4518/N4518</f>
        <v/>
      </c>
      <c r="Y4518" s="35">
        <f>IF(W4518=MAXIFS(W$2:W$7201, A$2:A$7201, A4518, B$2:B$7201, B4518), "OPTIMAL", "")</f>
        <v/>
      </c>
    </row>
    <row r="4519" ht="20" customHeight="1">
      <c r="A4519" s="36" t="n">
        <v>-18</v>
      </c>
      <c r="B4519" s="36" t="n">
        <v>30</v>
      </c>
      <c r="C4519" s="37" t="n">
        <v>90</v>
      </c>
      <c r="D4519" s="37" t="n">
        <v>2</v>
      </c>
      <c r="E4519" s="6" t="n">
        <v>8</v>
      </c>
      <c r="F4519" s="37" t="n">
        <v>2</v>
      </c>
      <c r="G4519" s="36" t="n">
        <v>150</v>
      </c>
      <c r="H4519" s="6" t="inlineStr">
        <is>
          <t>OFF</t>
        </is>
      </c>
      <c r="I4519" s="38" t="n">
        <v>674.4931640486259</v>
      </c>
      <c r="J4519" s="38" t="n">
        <v>5144.556481985902</v>
      </c>
      <c r="K4519" s="38" t="n">
        <v>3782.407407407407</v>
      </c>
      <c r="L4519" s="38" t="n">
        <v>150</v>
      </c>
      <c r="M4519" s="38">
        <f>I4519+J4519+K4519+L4519</f>
        <v/>
      </c>
      <c r="N4519" s="38">
        <f>M4519*'Dashboard &amp; Optimisation'!$B$18/('Dashboard &amp; Optimisation'!$B$16/3.6)</f>
        <v/>
      </c>
      <c r="O4519" s="38" t="n">
        <v>1266.076350430282</v>
      </c>
      <c r="P4519" s="39" t="n">
        <v>0.2555296390945682</v>
      </c>
      <c r="Q4519" s="40" t="n">
        <v>19.60535507064271</v>
      </c>
      <c r="R4519" s="38" t="n">
        <v>1366.077287295716</v>
      </c>
      <c r="S4519" s="38">
        <f>R4519*IF(A4519=4, 2.0, 3.0)</f>
        <v/>
      </c>
      <c r="T4519" s="37">
        <f>'Dashboard &amp; Optimisation'!$B$18*U4519</f>
        <v/>
      </c>
      <c r="U4519" s="26">
        <f>MIN(1, S4519/M4519)</f>
        <v/>
      </c>
      <c r="V4519" s="26">
        <f>N4519/(N4519+O4519)</f>
        <v/>
      </c>
      <c r="W4519" s="26">
        <f>U4519*V4519</f>
        <v/>
      </c>
      <c r="X4519" s="39">
        <f>T4519/N4519</f>
        <v/>
      </c>
      <c r="Y4519" s="41">
        <f>IF(W4519=MAXIFS(W$2:W$7201, A$2:A$7201, A4519, B$2:B$7201, B4519), "OPTIMAL", "")</f>
        <v/>
      </c>
    </row>
    <row r="4520" ht="20" customHeight="1">
      <c r="A4520" s="28" t="n">
        <v>-18</v>
      </c>
      <c r="B4520" s="28" t="n">
        <v>30</v>
      </c>
      <c r="C4520" s="29" t="n">
        <v>90</v>
      </c>
      <c r="D4520" s="29" t="n">
        <v>2</v>
      </c>
      <c r="E4520" s="30" t="n">
        <v>8</v>
      </c>
      <c r="F4520" s="29" t="n">
        <v>2</v>
      </c>
      <c r="G4520" s="28" t="n">
        <v>200</v>
      </c>
      <c r="H4520" s="30" t="inlineStr">
        <is>
          <t>ON</t>
        </is>
      </c>
      <c r="I4520" s="31" t="n">
        <v>674.4931640486259</v>
      </c>
      <c r="J4520" s="31" t="n">
        <v>5144.556481985902</v>
      </c>
      <c r="K4520" s="31" t="n">
        <v>3782.407407407407</v>
      </c>
      <c r="L4520" s="31" t="n">
        <v>150</v>
      </c>
      <c r="M4520" s="31">
        <f>I4520+J4520+K4520+L4520</f>
        <v/>
      </c>
      <c r="N4520" s="31">
        <f>M4520*'Dashboard &amp; Optimisation'!$B$18/('Dashboard &amp; Optimisation'!$B$16/3.6)</f>
        <v/>
      </c>
      <c r="O4520" s="31" t="n">
        <v>1266.076350430282</v>
      </c>
      <c r="P4520" s="32" t="n">
        <v>0.05907240478916735</v>
      </c>
      <c r="Q4520" s="33" t="n">
        <v>19.60535507064271</v>
      </c>
      <c r="R4520" s="31" t="n">
        <v>5909.243705987975</v>
      </c>
      <c r="S4520" s="31">
        <f>R4520*IF(A4520=4, 2.0, 3.0)</f>
        <v/>
      </c>
      <c r="T4520" s="29">
        <f>'Dashboard &amp; Optimisation'!$B$18*U4520</f>
        <v/>
      </c>
      <c r="U4520" s="34">
        <f>MIN(1, S4520/M4520)</f>
        <v/>
      </c>
      <c r="V4520" s="34">
        <f>N4520/(N4520+O4520)</f>
        <v/>
      </c>
      <c r="W4520" s="34">
        <f>U4520*V4520</f>
        <v/>
      </c>
      <c r="X4520" s="32">
        <f>T4520/N4520</f>
        <v/>
      </c>
      <c r="Y4520" s="35">
        <f>IF(W4520=MAXIFS(W$2:W$7201, A$2:A$7201, A4520, B$2:B$7201, B4520), "OPTIMAL", "")</f>
        <v/>
      </c>
    </row>
    <row r="4521" ht="20" customHeight="1">
      <c r="A4521" s="36" t="n">
        <v>-18</v>
      </c>
      <c r="B4521" s="36" t="n">
        <v>30</v>
      </c>
      <c r="C4521" s="37" t="n">
        <v>90</v>
      </c>
      <c r="D4521" s="37" t="n">
        <v>2</v>
      </c>
      <c r="E4521" s="6" t="n">
        <v>8</v>
      </c>
      <c r="F4521" s="37" t="n">
        <v>2</v>
      </c>
      <c r="G4521" s="36" t="n">
        <v>200</v>
      </c>
      <c r="H4521" s="6" t="inlineStr">
        <is>
          <t>OFF</t>
        </is>
      </c>
      <c r="I4521" s="38" t="n">
        <v>674.4931640486259</v>
      </c>
      <c r="J4521" s="38" t="n">
        <v>5144.556481985902</v>
      </c>
      <c r="K4521" s="38" t="n">
        <v>3782.407407407407</v>
      </c>
      <c r="L4521" s="38" t="n">
        <v>150</v>
      </c>
      <c r="M4521" s="38">
        <f>I4521+J4521+K4521+L4521</f>
        <v/>
      </c>
      <c r="N4521" s="38">
        <f>M4521*'Dashboard &amp; Optimisation'!$B$18/('Dashboard &amp; Optimisation'!$B$16/3.6)</f>
        <v/>
      </c>
      <c r="O4521" s="38" t="n">
        <v>1266.076350430282</v>
      </c>
      <c r="P4521" s="39" t="n">
        <v>0.2564138332228565</v>
      </c>
      <c r="Q4521" s="40" t="n">
        <v>19.60535507064271</v>
      </c>
      <c r="R4521" s="38" t="n">
        <v>1361.366630694108</v>
      </c>
      <c r="S4521" s="38">
        <f>R4521*IF(A4521=4, 2.0, 3.0)</f>
        <v/>
      </c>
      <c r="T4521" s="37">
        <f>'Dashboard &amp; Optimisation'!$B$18*U4521</f>
        <v/>
      </c>
      <c r="U4521" s="26">
        <f>MIN(1, S4521/M4521)</f>
        <v/>
      </c>
      <c r="V4521" s="26">
        <f>N4521/(N4521+O4521)</f>
        <v/>
      </c>
      <c r="W4521" s="26">
        <f>U4521*V4521</f>
        <v/>
      </c>
      <c r="X4521" s="39">
        <f>T4521/N4521</f>
        <v/>
      </c>
      <c r="Y4521" s="41">
        <f>IF(W4521=MAXIFS(W$2:W$7201, A$2:A$7201, A4521, B$2:B$7201, B4521), "OPTIMAL", "")</f>
        <v/>
      </c>
    </row>
    <row r="4522" ht="20" customHeight="1">
      <c r="A4522" s="28" t="n">
        <v>-18</v>
      </c>
      <c r="B4522" s="28" t="n">
        <v>30</v>
      </c>
      <c r="C4522" s="29" t="n">
        <v>90</v>
      </c>
      <c r="D4522" s="29" t="n">
        <v>3</v>
      </c>
      <c r="E4522" s="30" t="n">
        <v>0</v>
      </c>
      <c r="F4522" s="29" t="n">
        <v>0</v>
      </c>
      <c r="G4522" s="28" t="n">
        <v>50</v>
      </c>
      <c r="H4522" s="30" t="inlineStr">
        <is>
          <t>ON</t>
        </is>
      </c>
      <c r="I4522" s="31" t="n">
        <v>674.4931640486259</v>
      </c>
      <c r="J4522" s="31" t="n">
        <v>5144.556481985902</v>
      </c>
      <c r="K4522" s="31" t="n">
        <v>3782.407407407407</v>
      </c>
      <c r="L4522" s="31" t="n">
        <v>150</v>
      </c>
      <c r="M4522" s="31">
        <f>I4522+J4522+K4522+L4522</f>
        <v/>
      </c>
      <c r="N4522" s="31">
        <f>M4522*'Dashboard &amp; Optimisation'!$B$18/('Dashboard &amp; Optimisation'!$B$16/3.6)</f>
        <v/>
      </c>
      <c r="O4522" s="31" t="n">
        <v>733.2908401291756</v>
      </c>
      <c r="P4522" s="32" t="n">
        <v>0.4890129166338499</v>
      </c>
      <c r="Q4522" s="33" t="n">
        <v>0.2</v>
      </c>
      <c r="R4522" s="31" t="n">
        <v>677.3322983433719</v>
      </c>
      <c r="S4522" s="31">
        <f>R4522*IF(A4522=4, 2.0, 3.0)</f>
        <v/>
      </c>
      <c r="T4522" s="29">
        <f>'Dashboard &amp; Optimisation'!$B$18*U4522</f>
        <v/>
      </c>
      <c r="U4522" s="34">
        <f>MIN(1, S4522/M4522)</f>
        <v/>
      </c>
      <c r="V4522" s="34">
        <f>N4522/(N4522+O4522)</f>
        <v/>
      </c>
      <c r="W4522" s="34">
        <f>U4522*V4522</f>
        <v/>
      </c>
      <c r="X4522" s="32">
        <f>T4522/N4522</f>
        <v/>
      </c>
      <c r="Y4522" s="35">
        <f>IF(W4522=MAXIFS(W$2:W$7201, A$2:A$7201, A4522, B$2:B$7201, B4522), "OPTIMAL", "")</f>
        <v/>
      </c>
    </row>
    <row r="4523" ht="20" customHeight="1">
      <c r="A4523" s="36" t="n">
        <v>-18</v>
      </c>
      <c r="B4523" s="36" t="n">
        <v>30</v>
      </c>
      <c r="C4523" s="37" t="n">
        <v>90</v>
      </c>
      <c r="D4523" s="37" t="n">
        <v>3</v>
      </c>
      <c r="E4523" s="6" t="n">
        <v>0</v>
      </c>
      <c r="F4523" s="37" t="n">
        <v>0</v>
      </c>
      <c r="G4523" s="36" t="n">
        <v>50</v>
      </c>
      <c r="H4523" s="6" t="inlineStr">
        <is>
          <t>OFF</t>
        </is>
      </c>
      <c r="I4523" s="38" t="n">
        <v>674.4931640486259</v>
      </c>
      <c r="J4523" s="38" t="n">
        <v>5144.556481985902</v>
      </c>
      <c r="K4523" s="38" t="n">
        <v>3782.407407407407</v>
      </c>
      <c r="L4523" s="38" t="n">
        <v>150</v>
      </c>
      <c r="M4523" s="38">
        <f>I4523+J4523+K4523+L4523</f>
        <v/>
      </c>
      <c r="N4523" s="38">
        <f>M4523*'Dashboard &amp; Optimisation'!$B$18/('Dashboard &amp; Optimisation'!$B$16/3.6)</f>
        <v/>
      </c>
      <c r="O4523" s="38" t="n">
        <v>733.2908401291756</v>
      </c>
      <c r="P4523" s="39" t="n">
        <v>0.842690567949173</v>
      </c>
      <c r="Q4523" s="40" t="n">
        <v>0.2</v>
      </c>
      <c r="R4523" s="38" t="n">
        <v>393.0555951863688</v>
      </c>
      <c r="S4523" s="38">
        <f>R4523*IF(A4523=4, 2.0, 3.0)</f>
        <v/>
      </c>
      <c r="T4523" s="37">
        <f>'Dashboard &amp; Optimisation'!$B$18*U4523</f>
        <v/>
      </c>
      <c r="U4523" s="26">
        <f>MIN(1, S4523/M4523)</f>
        <v/>
      </c>
      <c r="V4523" s="26">
        <f>N4523/(N4523+O4523)</f>
        <v/>
      </c>
      <c r="W4523" s="26">
        <f>U4523*V4523</f>
        <v/>
      </c>
      <c r="X4523" s="39">
        <f>T4523/N4523</f>
        <v/>
      </c>
      <c r="Y4523" s="41">
        <f>IF(W4523=MAXIFS(W$2:W$7201, A$2:A$7201, A4523, B$2:B$7201, B4523), "OPTIMAL", "")</f>
        <v/>
      </c>
    </row>
    <row r="4524" ht="20" customHeight="1">
      <c r="A4524" s="28" t="n">
        <v>-18</v>
      </c>
      <c r="B4524" s="28" t="n">
        <v>30</v>
      </c>
      <c r="C4524" s="29" t="n">
        <v>90</v>
      </c>
      <c r="D4524" s="29" t="n">
        <v>3</v>
      </c>
      <c r="E4524" s="30" t="n">
        <v>0</v>
      </c>
      <c r="F4524" s="29" t="n">
        <v>0</v>
      </c>
      <c r="G4524" s="28" t="n">
        <v>100</v>
      </c>
      <c r="H4524" s="30" t="inlineStr">
        <is>
          <t>ON</t>
        </is>
      </c>
      <c r="I4524" s="31" t="n">
        <v>674.4931640486259</v>
      </c>
      <c r="J4524" s="31" t="n">
        <v>5144.556481985902</v>
      </c>
      <c r="K4524" s="31" t="n">
        <v>3782.407407407407</v>
      </c>
      <c r="L4524" s="31" t="n">
        <v>150</v>
      </c>
      <c r="M4524" s="31">
        <f>I4524+J4524+K4524+L4524</f>
        <v/>
      </c>
      <c r="N4524" s="31">
        <f>M4524*'Dashboard &amp; Optimisation'!$B$18/('Dashboard &amp; Optimisation'!$B$16/3.6)</f>
        <v/>
      </c>
      <c r="O4524" s="31" t="n">
        <v>733.2908401291756</v>
      </c>
      <c r="P4524" s="32" t="n">
        <v>0.4898971107621382</v>
      </c>
      <c r="Q4524" s="33" t="n">
        <v>0.2</v>
      </c>
      <c r="R4524" s="31" t="n">
        <v>676.1098105435083</v>
      </c>
      <c r="S4524" s="31">
        <f>R4524*IF(A4524=4, 2.0, 3.0)</f>
        <v/>
      </c>
      <c r="T4524" s="29">
        <f>'Dashboard &amp; Optimisation'!$B$18*U4524</f>
        <v/>
      </c>
      <c r="U4524" s="34">
        <f>MIN(1, S4524/M4524)</f>
        <v/>
      </c>
      <c r="V4524" s="34">
        <f>N4524/(N4524+O4524)</f>
        <v/>
      </c>
      <c r="W4524" s="34">
        <f>U4524*V4524</f>
        <v/>
      </c>
      <c r="X4524" s="32">
        <f>T4524/N4524</f>
        <v/>
      </c>
      <c r="Y4524" s="35">
        <f>IF(W4524=MAXIFS(W$2:W$7201, A$2:A$7201, A4524, B$2:B$7201, B4524), "OPTIMAL", "")</f>
        <v/>
      </c>
    </row>
    <row r="4525" ht="20" customHeight="1">
      <c r="A4525" s="36" t="n">
        <v>-18</v>
      </c>
      <c r="B4525" s="36" t="n">
        <v>30</v>
      </c>
      <c r="C4525" s="37" t="n">
        <v>90</v>
      </c>
      <c r="D4525" s="37" t="n">
        <v>3</v>
      </c>
      <c r="E4525" s="6" t="n">
        <v>0</v>
      </c>
      <c r="F4525" s="37" t="n">
        <v>0</v>
      </c>
      <c r="G4525" s="36" t="n">
        <v>100</v>
      </c>
      <c r="H4525" s="6" t="inlineStr">
        <is>
          <t>OFF</t>
        </is>
      </c>
      <c r="I4525" s="38" t="n">
        <v>674.4931640486259</v>
      </c>
      <c r="J4525" s="38" t="n">
        <v>5144.556481985902</v>
      </c>
      <c r="K4525" s="38" t="n">
        <v>3782.407407407407</v>
      </c>
      <c r="L4525" s="38" t="n">
        <v>150</v>
      </c>
      <c r="M4525" s="38">
        <f>I4525+J4525+K4525+L4525</f>
        <v/>
      </c>
      <c r="N4525" s="38">
        <f>M4525*'Dashboard &amp; Optimisation'!$B$18/('Dashboard &amp; Optimisation'!$B$16/3.6)</f>
        <v/>
      </c>
      <c r="O4525" s="38" t="n">
        <v>733.2908401291756</v>
      </c>
      <c r="P4525" s="39" t="n">
        <v>0.8435747620774612</v>
      </c>
      <c r="Q4525" s="40" t="n">
        <v>0.2</v>
      </c>
      <c r="R4525" s="38" t="n">
        <v>392.6436133858479</v>
      </c>
      <c r="S4525" s="38">
        <f>R4525*IF(A4525=4, 2.0, 3.0)</f>
        <v/>
      </c>
      <c r="T4525" s="37">
        <f>'Dashboard &amp; Optimisation'!$B$18*U4525</f>
        <v/>
      </c>
      <c r="U4525" s="26">
        <f>MIN(1, S4525/M4525)</f>
        <v/>
      </c>
      <c r="V4525" s="26">
        <f>N4525/(N4525+O4525)</f>
        <v/>
      </c>
      <c r="W4525" s="26">
        <f>U4525*V4525</f>
        <v/>
      </c>
      <c r="X4525" s="39">
        <f>T4525/N4525</f>
        <v/>
      </c>
      <c r="Y4525" s="41">
        <f>IF(W4525=MAXIFS(W$2:W$7201, A$2:A$7201, A4525, B$2:B$7201, B4525), "OPTIMAL", "")</f>
        <v/>
      </c>
    </row>
    <row r="4526" ht="20" customHeight="1">
      <c r="A4526" s="28" t="n">
        <v>-18</v>
      </c>
      <c r="B4526" s="28" t="n">
        <v>30</v>
      </c>
      <c r="C4526" s="29" t="n">
        <v>90</v>
      </c>
      <c r="D4526" s="29" t="n">
        <v>3</v>
      </c>
      <c r="E4526" s="30" t="n">
        <v>0</v>
      </c>
      <c r="F4526" s="29" t="n">
        <v>0</v>
      </c>
      <c r="G4526" s="28" t="n">
        <v>150</v>
      </c>
      <c r="H4526" s="30" t="inlineStr">
        <is>
          <t>ON</t>
        </is>
      </c>
      <c r="I4526" s="31" t="n">
        <v>674.4931640486259</v>
      </c>
      <c r="J4526" s="31" t="n">
        <v>5144.556481985902</v>
      </c>
      <c r="K4526" s="31" t="n">
        <v>3782.407407407407</v>
      </c>
      <c r="L4526" s="31" t="n">
        <v>150</v>
      </c>
      <c r="M4526" s="31">
        <f>I4526+J4526+K4526+L4526</f>
        <v/>
      </c>
      <c r="N4526" s="31">
        <f>M4526*'Dashboard &amp; Optimisation'!$B$18/('Dashboard &amp; Optimisation'!$B$16/3.6)</f>
        <v/>
      </c>
      <c r="O4526" s="31" t="n">
        <v>733.2908401291756</v>
      </c>
      <c r="P4526" s="32" t="n">
        <v>0.4907813048904265</v>
      </c>
      <c r="Q4526" s="33" t="n">
        <v>0.2</v>
      </c>
      <c r="R4526" s="31" t="n">
        <v>674.8917276242859</v>
      </c>
      <c r="S4526" s="31">
        <f>R4526*IF(A4526=4, 2.0, 3.0)</f>
        <v/>
      </c>
      <c r="T4526" s="29">
        <f>'Dashboard &amp; Optimisation'!$B$18*U4526</f>
        <v/>
      </c>
      <c r="U4526" s="34">
        <f>MIN(1, S4526/M4526)</f>
        <v/>
      </c>
      <c r="V4526" s="34">
        <f>N4526/(N4526+O4526)</f>
        <v/>
      </c>
      <c r="W4526" s="34">
        <f>U4526*V4526</f>
        <v/>
      </c>
      <c r="X4526" s="32">
        <f>T4526/N4526</f>
        <v/>
      </c>
      <c r="Y4526" s="35">
        <f>IF(W4526=MAXIFS(W$2:W$7201, A$2:A$7201, A4526, B$2:B$7201, B4526), "OPTIMAL", "")</f>
        <v/>
      </c>
    </row>
    <row r="4527" ht="20" customHeight="1">
      <c r="A4527" s="36" t="n">
        <v>-18</v>
      </c>
      <c r="B4527" s="36" t="n">
        <v>30</v>
      </c>
      <c r="C4527" s="37" t="n">
        <v>90</v>
      </c>
      <c r="D4527" s="37" t="n">
        <v>3</v>
      </c>
      <c r="E4527" s="6" t="n">
        <v>0</v>
      </c>
      <c r="F4527" s="37" t="n">
        <v>0</v>
      </c>
      <c r="G4527" s="36" t="n">
        <v>150</v>
      </c>
      <c r="H4527" s="6" t="inlineStr">
        <is>
          <t>OFF</t>
        </is>
      </c>
      <c r="I4527" s="38" t="n">
        <v>674.4931640486259</v>
      </c>
      <c r="J4527" s="38" t="n">
        <v>5144.556481985902</v>
      </c>
      <c r="K4527" s="38" t="n">
        <v>3782.407407407407</v>
      </c>
      <c r="L4527" s="38" t="n">
        <v>150</v>
      </c>
      <c r="M4527" s="38">
        <f>I4527+J4527+K4527+L4527</f>
        <v/>
      </c>
      <c r="N4527" s="38">
        <f>M4527*'Dashboard &amp; Optimisation'!$B$18/('Dashboard &amp; Optimisation'!$B$16/3.6)</f>
        <v/>
      </c>
      <c r="O4527" s="38" t="n">
        <v>733.2908401291756</v>
      </c>
      <c r="P4527" s="39" t="n">
        <v>0.8444589562057495</v>
      </c>
      <c r="Q4527" s="40" t="n">
        <v>0.2</v>
      </c>
      <c r="R4527" s="38" t="n">
        <v>392.2324943197117</v>
      </c>
      <c r="S4527" s="38">
        <f>R4527*IF(A4527=4, 2.0, 3.0)</f>
        <v/>
      </c>
      <c r="T4527" s="37">
        <f>'Dashboard &amp; Optimisation'!$B$18*U4527</f>
        <v/>
      </c>
      <c r="U4527" s="26">
        <f>MIN(1, S4527/M4527)</f>
        <v/>
      </c>
      <c r="V4527" s="26">
        <f>N4527/(N4527+O4527)</f>
        <v/>
      </c>
      <c r="W4527" s="26">
        <f>U4527*V4527</f>
        <v/>
      </c>
      <c r="X4527" s="39">
        <f>T4527/N4527</f>
        <v/>
      </c>
      <c r="Y4527" s="41">
        <f>IF(W4527=MAXIFS(W$2:W$7201, A$2:A$7201, A4527, B$2:B$7201, B4527), "OPTIMAL", "")</f>
        <v/>
      </c>
    </row>
    <row r="4528" ht="20" customHeight="1">
      <c r="A4528" s="28" t="n">
        <v>-18</v>
      </c>
      <c r="B4528" s="28" t="n">
        <v>30</v>
      </c>
      <c r="C4528" s="29" t="n">
        <v>90</v>
      </c>
      <c r="D4528" s="29" t="n">
        <v>3</v>
      </c>
      <c r="E4528" s="30" t="n">
        <v>0</v>
      </c>
      <c r="F4528" s="29" t="n">
        <v>0</v>
      </c>
      <c r="G4528" s="28" t="n">
        <v>200</v>
      </c>
      <c r="H4528" s="30" t="inlineStr">
        <is>
          <t>ON</t>
        </is>
      </c>
      <c r="I4528" s="31" t="n">
        <v>674.4931640486259</v>
      </c>
      <c r="J4528" s="31" t="n">
        <v>5144.556481985902</v>
      </c>
      <c r="K4528" s="31" t="n">
        <v>3782.407407407407</v>
      </c>
      <c r="L4528" s="31" t="n">
        <v>150</v>
      </c>
      <c r="M4528" s="31">
        <f>I4528+J4528+K4528+L4528</f>
        <v/>
      </c>
      <c r="N4528" s="31">
        <f>M4528*'Dashboard &amp; Optimisation'!$B$18/('Dashboard &amp; Optimisation'!$B$16/3.6)</f>
        <v/>
      </c>
      <c r="O4528" s="31" t="n">
        <v>733.2908401291756</v>
      </c>
      <c r="P4528" s="32" t="n">
        <v>0.4916654990187148</v>
      </c>
      <c r="Q4528" s="33" t="n">
        <v>0.2</v>
      </c>
      <c r="R4528" s="31" t="n">
        <v>673.6780258209526</v>
      </c>
      <c r="S4528" s="31">
        <f>R4528*IF(A4528=4, 2.0, 3.0)</f>
        <v/>
      </c>
      <c r="T4528" s="29">
        <f>'Dashboard &amp; Optimisation'!$B$18*U4528</f>
        <v/>
      </c>
      <c r="U4528" s="34">
        <f>MIN(1, S4528/M4528)</f>
        <v/>
      </c>
      <c r="V4528" s="34">
        <f>N4528/(N4528+O4528)</f>
        <v/>
      </c>
      <c r="W4528" s="34">
        <f>U4528*V4528</f>
        <v/>
      </c>
      <c r="X4528" s="32">
        <f>T4528/N4528</f>
        <v/>
      </c>
      <c r="Y4528" s="35">
        <f>IF(W4528=MAXIFS(W$2:W$7201, A$2:A$7201, A4528, B$2:B$7201, B4528), "OPTIMAL", "")</f>
        <v/>
      </c>
    </row>
    <row r="4529" ht="20" customHeight="1">
      <c r="A4529" s="36" t="n">
        <v>-18</v>
      </c>
      <c r="B4529" s="36" t="n">
        <v>30</v>
      </c>
      <c r="C4529" s="37" t="n">
        <v>90</v>
      </c>
      <c r="D4529" s="37" t="n">
        <v>3</v>
      </c>
      <c r="E4529" s="6" t="n">
        <v>0</v>
      </c>
      <c r="F4529" s="37" t="n">
        <v>0</v>
      </c>
      <c r="G4529" s="36" t="n">
        <v>200</v>
      </c>
      <c r="H4529" s="6" t="inlineStr">
        <is>
          <t>OFF</t>
        </is>
      </c>
      <c r="I4529" s="38" t="n">
        <v>674.4931640486259</v>
      </c>
      <c r="J4529" s="38" t="n">
        <v>5144.556481985902</v>
      </c>
      <c r="K4529" s="38" t="n">
        <v>3782.407407407407</v>
      </c>
      <c r="L4529" s="38" t="n">
        <v>150</v>
      </c>
      <c r="M4529" s="38">
        <f>I4529+J4529+K4529+L4529</f>
        <v/>
      </c>
      <c r="N4529" s="38">
        <f>M4529*'Dashboard &amp; Optimisation'!$B$18/('Dashboard &amp; Optimisation'!$B$16/3.6)</f>
        <v/>
      </c>
      <c r="O4529" s="38" t="n">
        <v>733.2908401291756</v>
      </c>
      <c r="P4529" s="39" t="n">
        <v>0.8453431503340378</v>
      </c>
      <c r="Q4529" s="40" t="n">
        <v>0.2</v>
      </c>
      <c r="R4529" s="38" t="n">
        <v>391.8222352808062</v>
      </c>
      <c r="S4529" s="38">
        <f>R4529*IF(A4529=4, 2.0, 3.0)</f>
        <v/>
      </c>
      <c r="T4529" s="37">
        <f>'Dashboard &amp; Optimisation'!$B$18*U4529</f>
        <v/>
      </c>
      <c r="U4529" s="26">
        <f>MIN(1, S4529/M4529)</f>
        <v/>
      </c>
      <c r="V4529" s="26">
        <f>N4529/(N4529+O4529)</f>
        <v/>
      </c>
      <c r="W4529" s="26">
        <f>U4529*V4529</f>
        <v/>
      </c>
      <c r="X4529" s="39">
        <f>T4529/N4529</f>
        <v/>
      </c>
      <c r="Y4529" s="41">
        <f>IF(W4529=MAXIFS(W$2:W$7201, A$2:A$7201, A4529, B$2:B$7201, B4529), "OPTIMAL", "")</f>
        <v/>
      </c>
    </row>
    <row r="4530" ht="20" customHeight="1">
      <c r="A4530" s="28" t="n">
        <v>-18</v>
      </c>
      <c r="B4530" s="28" t="n">
        <v>30</v>
      </c>
      <c r="C4530" s="29" t="n">
        <v>90</v>
      </c>
      <c r="D4530" s="29" t="n">
        <v>3</v>
      </c>
      <c r="E4530" s="30" t="n">
        <v>4</v>
      </c>
      <c r="F4530" s="29" t="n">
        <v>1.5</v>
      </c>
      <c r="G4530" s="28" t="n">
        <v>50</v>
      </c>
      <c r="H4530" s="30" t="inlineStr">
        <is>
          <t>ON</t>
        </is>
      </c>
      <c r="I4530" s="31" t="n">
        <v>674.4931640486259</v>
      </c>
      <c r="J4530" s="31" t="n">
        <v>5144.556481985902</v>
      </c>
      <c r="K4530" s="31" t="n">
        <v>3782.407407407407</v>
      </c>
      <c r="L4530" s="31" t="n">
        <v>150</v>
      </c>
      <c r="M4530" s="31">
        <f>I4530+J4530+K4530+L4530</f>
        <v/>
      </c>
      <c r="N4530" s="31">
        <f>M4530*'Dashboard &amp; Optimisation'!$B$18/('Dashboard &amp; Optimisation'!$B$16/3.6)</f>
        <v/>
      </c>
      <c r="O4530" s="31" t="n">
        <v>1031.59806672064</v>
      </c>
      <c r="P4530" s="32" t="n">
        <v>0.07648657885762887</v>
      </c>
      <c r="Q4530" s="33" t="n">
        <v>7.65027025033604</v>
      </c>
      <c r="R4530" s="31" t="n">
        <v>4493.971317314799</v>
      </c>
      <c r="S4530" s="31">
        <f>R4530*IF(A4530=4, 2.0, 3.0)</f>
        <v/>
      </c>
      <c r="T4530" s="29">
        <f>'Dashboard &amp; Optimisation'!$B$18*U4530</f>
        <v/>
      </c>
      <c r="U4530" s="34">
        <f>MIN(1, S4530/M4530)</f>
        <v/>
      </c>
      <c r="V4530" s="34">
        <f>N4530/(N4530+O4530)</f>
        <v/>
      </c>
      <c r="W4530" s="34">
        <f>U4530*V4530</f>
        <v/>
      </c>
      <c r="X4530" s="32">
        <f>T4530/N4530</f>
        <v/>
      </c>
      <c r="Y4530" s="35">
        <f>IF(W4530=MAXIFS(W$2:W$7201, A$2:A$7201, A4530, B$2:B$7201, B4530), "OPTIMAL", "")</f>
        <v/>
      </c>
    </row>
    <row r="4531" ht="20" customHeight="1">
      <c r="A4531" s="36" t="n">
        <v>-18</v>
      </c>
      <c r="B4531" s="36" t="n">
        <v>30</v>
      </c>
      <c r="C4531" s="37" t="n">
        <v>90</v>
      </c>
      <c r="D4531" s="37" t="n">
        <v>3</v>
      </c>
      <c r="E4531" s="6" t="n">
        <v>4</v>
      </c>
      <c r="F4531" s="37" t="n">
        <v>1.5</v>
      </c>
      <c r="G4531" s="36" t="n">
        <v>50</v>
      </c>
      <c r="H4531" s="6" t="inlineStr">
        <is>
          <t>OFF</t>
        </is>
      </c>
      <c r="I4531" s="38" t="n">
        <v>674.4931640486259</v>
      </c>
      <c r="J4531" s="38" t="n">
        <v>5144.556481985902</v>
      </c>
      <c r="K4531" s="38" t="n">
        <v>3782.407407407407</v>
      </c>
      <c r="L4531" s="38" t="n">
        <v>150</v>
      </c>
      <c r="M4531" s="38">
        <f>I4531+J4531+K4531+L4531</f>
        <v/>
      </c>
      <c r="N4531" s="38">
        <f>M4531*'Dashboard &amp; Optimisation'!$B$18/('Dashboard &amp; Optimisation'!$B$16/3.6)</f>
        <v/>
      </c>
      <c r="O4531" s="38" t="n">
        <v>1031.59806672064</v>
      </c>
      <c r="P4531" s="39" t="n">
        <v>0.3285438001877385</v>
      </c>
      <c r="Q4531" s="40" t="n">
        <v>7.65027025033604</v>
      </c>
      <c r="R4531" s="38" t="n">
        <v>1046.218164364402</v>
      </c>
      <c r="S4531" s="38">
        <f>R4531*IF(A4531=4, 2.0, 3.0)</f>
        <v/>
      </c>
      <c r="T4531" s="37">
        <f>'Dashboard &amp; Optimisation'!$B$18*U4531</f>
        <v/>
      </c>
      <c r="U4531" s="26">
        <f>MIN(1, S4531/M4531)</f>
        <v/>
      </c>
      <c r="V4531" s="26">
        <f>N4531/(N4531+O4531)</f>
        <v/>
      </c>
      <c r="W4531" s="26">
        <f>U4531*V4531</f>
        <v/>
      </c>
      <c r="X4531" s="39">
        <f>T4531/N4531</f>
        <v/>
      </c>
      <c r="Y4531" s="41">
        <f>IF(W4531=MAXIFS(W$2:W$7201, A$2:A$7201, A4531, B$2:B$7201, B4531), "OPTIMAL", "")</f>
        <v/>
      </c>
    </row>
    <row r="4532" ht="20" customHeight="1">
      <c r="A4532" s="28" t="n">
        <v>-18</v>
      </c>
      <c r="B4532" s="28" t="n">
        <v>30</v>
      </c>
      <c r="C4532" s="29" t="n">
        <v>90</v>
      </c>
      <c r="D4532" s="29" t="n">
        <v>3</v>
      </c>
      <c r="E4532" s="30" t="n">
        <v>4</v>
      </c>
      <c r="F4532" s="29" t="n">
        <v>1.5</v>
      </c>
      <c r="G4532" s="28" t="n">
        <v>100</v>
      </c>
      <c r="H4532" s="30" t="inlineStr">
        <is>
          <t>ON</t>
        </is>
      </c>
      <c r="I4532" s="31" t="n">
        <v>674.4931640486259</v>
      </c>
      <c r="J4532" s="31" t="n">
        <v>5144.556481985902</v>
      </c>
      <c r="K4532" s="31" t="n">
        <v>3782.407407407407</v>
      </c>
      <c r="L4532" s="31" t="n">
        <v>150</v>
      </c>
      <c r="M4532" s="31">
        <f>I4532+J4532+K4532+L4532</f>
        <v/>
      </c>
      <c r="N4532" s="31">
        <f>M4532*'Dashboard &amp; Optimisation'!$B$18/('Dashboard &amp; Optimisation'!$B$16/3.6)</f>
        <v/>
      </c>
      <c r="O4532" s="31" t="n">
        <v>1031.59806672064</v>
      </c>
      <c r="P4532" s="32" t="n">
        <v>0.07737077298591719</v>
      </c>
      <c r="Q4532" s="33" t="n">
        <v>7.65027025033604</v>
      </c>
      <c r="R4532" s="31" t="n">
        <v>4442.614158815309</v>
      </c>
      <c r="S4532" s="31">
        <f>R4532*IF(A4532=4, 2.0, 3.0)</f>
        <v/>
      </c>
      <c r="T4532" s="29">
        <f>'Dashboard &amp; Optimisation'!$B$18*U4532</f>
        <v/>
      </c>
      <c r="U4532" s="34">
        <f>MIN(1, S4532/M4532)</f>
        <v/>
      </c>
      <c r="V4532" s="34">
        <f>N4532/(N4532+O4532)</f>
        <v/>
      </c>
      <c r="W4532" s="34">
        <f>U4532*V4532</f>
        <v/>
      </c>
      <c r="X4532" s="32">
        <f>T4532/N4532</f>
        <v/>
      </c>
      <c r="Y4532" s="35">
        <f>IF(W4532=MAXIFS(W$2:W$7201, A$2:A$7201, A4532, B$2:B$7201, B4532), "OPTIMAL", "")</f>
        <v/>
      </c>
    </row>
    <row r="4533" ht="20" customHeight="1">
      <c r="A4533" s="36" t="n">
        <v>-18</v>
      </c>
      <c r="B4533" s="36" t="n">
        <v>30</v>
      </c>
      <c r="C4533" s="37" t="n">
        <v>90</v>
      </c>
      <c r="D4533" s="37" t="n">
        <v>3</v>
      </c>
      <c r="E4533" s="6" t="n">
        <v>4</v>
      </c>
      <c r="F4533" s="37" t="n">
        <v>1.5</v>
      </c>
      <c r="G4533" s="36" t="n">
        <v>100</v>
      </c>
      <c r="H4533" s="6" t="inlineStr">
        <is>
          <t>OFF</t>
        </is>
      </c>
      <c r="I4533" s="38" t="n">
        <v>674.4931640486259</v>
      </c>
      <c r="J4533" s="38" t="n">
        <v>5144.556481985902</v>
      </c>
      <c r="K4533" s="38" t="n">
        <v>3782.407407407407</v>
      </c>
      <c r="L4533" s="38" t="n">
        <v>150</v>
      </c>
      <c r="M4533" s="38">
        <f>I4533+J4533+K4533+L4533</f>
        <v/>
      </c>
      <c r="N4533" s="38">
        <f>M4533*'Dashboard &amp; Optimisation'!$B$18/('Dashboard &amp; Optimisation'!$B$16/3.6)</f>
        <v/>
      </c>
      <c r="O4533" s="38" t="n">
        <v>1031.59806672064</v>
      </c>
      <c r="P4533" s="39" t="n">
        <v>0.3294279943160268</v>
      </c>
      <c r="Q4533" s="40" t="n">
        <v>7.65027025033604</v>
      </c>
      <c r="R4533" s="38" t="n">
        <v>1043.410084984991</v>
      </c>
      <c r="S4533" s="38">
        <f>R4533*IF(A4533=4, 2.0, 3.0)</f>
        <v/>
      </c>
      <c r="T4533" s="37">
        <f>'Dashboard &amp; Optimisation'!$B$18*U4533</f>
        <v/>
      </c>
      <c r="U4533" s="26">
        <f>MIN(1, S4533/M4533)</f>
        <v/>
      </c>
      <c r="V4533" s="26">
        <f>N4533/(N4533+O4533)</f>
        <v/>
      </c>
      <c r="W4533" s="26">
        <f>U4533*V4533</f>
        <v/>
      </c>
      <c r="X4533" s="39">
        <f>T4533/N4533</f>
        <v/>
      </c>
      <c r="Y4533" s="41">
        <f>IF(W4533=MAXIFS(W$2:W$7201, A$2:A$7201, A4533, B$2:B$7201, B4533), "OPTIMAL", "")</f>
        <v/>
      </c>
    </row>
    <row r="4534" ht="20" customHeight="1">
      <c r="A4534" s="28" t="n">
        <v>-18</v>
      </c>
      <c r="B4534" s="28" t="n">
        <v>30</v>
      </c>
      <c r="C4534" s="29" t="n">
        <v>90</v>
      </c>
      <c r="D4534" s="29" t="n">
        <v>3</v>
      </c>
      <c r="E4534" s="30" t="n">
        <v>4</v>
      </c>
      <c r="F4534" s="29" t="n">
        <v>1.5</v>
      </c>
      <c r="G4534" s="28" t="n">
        <v>150</v>
      </c>
      <c r="H4534" s="30" t="inlineStr">
        <is>
          <t>ON</t>
        </is>
      </c>
      <c r="I4534" s="31" t="n">
        <v>674.4931640486259</v>
      </c>
      <c r="J4534" s="31" t="n">
        <v>5144.556481985902</v>
      </c>
      <c r="K4534" s="31" t="n">
        <v>3782.407407407407</v>
      </c>
      <c r="L4534" s="31" t="n">
        <v>150</v>
      </c>
      <c r="M4534" s="31">
        <f>I4534+J4534+K4534+L4534</f>
        <v/>
      </c>
      <c r="N4534" s="31">
        <f>M4534*'Dashboard &amp; Optimisation'!$B$18/('Dashboard &amp; Optimisation'!$B$16/3.6)</f>
        <v/>
      </c>
      <c r="O4534" s="31" t="n">
        <v>1031.59806672064</v>
      </c>
      <c r="P4534" s="32" t="n">
        <v>0.07825496711420549</v>
      </c>
      <c r="Q4534" s="33" t="n">
        <v>7.65027025033604</v>
      </c>
      <c r="R4534" s="31" t="n">
        <v>4392.417557905078</v>
      </c>
      <c r="S4534" s="31">
        <f>R4534*IF(A4534=4, 2.0, 3.0)</f>
        <v/>
      </c>
      <c r="T4534" s="29">
        <f>'Dashboard &amp; Optimisation'!$B$18*U4534</f>
        <v/>
      </c>
      <c r="U4534" s="34">
        <f>MIN(1, S4534/M4534)</f>
        <v/>
      </c>
      <c r="V4534" s="34">
        <f>N4534/(N4534+O4534)</f>
        <v/>
      </c>
      <c r="W4534" s="34">
        <f>U4534*V4534</f>
        <v/>
      </c>
      <c r="X4534" s="32">
        <f>T4534/N4534</f>
        <v/>
      </c>
      <c r="Y4534" s="35">
        <f>IF(W4534=MAXIFS(W$2:W$7201, A$2:A$7201, A4534, B$2:B$7201, B4534), "OPTIMAL", "")</f>
        <v/>
      </c>
    </row>
    <row r="4535" ht="20" customHeight="1">
      <c r="A4535" s="36" t="n">
        <v>-18</v>
      </c>
      <c r="B4535" s="36" t="n">
        <v>30</v>
      </c>
      <c r="C4535" s="37" t="n">
        <v>90</v>
      </c>
      <c r="D4535" s="37" t="n">
        <v>3</v>
      </c>
      <c r="E4535" s="6" t="n">
        <v>4</v>
      </c>
      <c r="F4535" s="37" t="n">
        <v>1.5</v>
      </c>
      <c r="G4535" s="36" t="n">
        <v>150</v>
      </c>
      <c r="H4535" s="6" t="inlineStr">
        <is>
          <t>OFF</t>
        </is>
      </c>
      <c r="I4535" s="38" t="n">
        <v>674.4931640486259</v>
      </c>
      <c r="J4535" s="38" t="n">
        <v>5144.556481985902</v>
      </c>
      <c r="K4535" s="38" t="n">
        <v>3782.407407407407</v>
      </c>
      <c r="L4535" s="38" t="n">
        <v>150</v>
      </c>
      <c r="M4535" s="38">
        <f>I4535+J4535+K4535+L4535</f>
        <v/>
      </c>
      <c r="N4535" s="38">
        <f>M4535*'Dashboard &amp; Optimisation'!$B$18/('Dashboard &amp; Optimisation'!$B$16/3.6)</f>
        <v/>
      </c>
      <c r="O4535" s="38" t="n">
        <v>1031.59806672064</v>
      </c>
      <c r="P4535" s="39" t="n">
        <v>0.3303121884443151</v>
      </c>
      <c r="Q4535" s="40" t="n">
        <v>7.65027025033604</v>
      </c>
      <c r="R4535" s="38" t="n">
        <v>1040.617039185241</v>
      </c>
      <c r="S4535" s="38">
        <f>R4535*IF(A4535=4, 2.0, 3.0)</f>
        <v/>
      </c>
      <c r="T4535" s="37">
        <f>'Dashboard &amp; Optimisation'!$B$18*U4535</f>
        <v/>
      </c>
      <c r="U4535" s="26">
        <f>MIN(1, S4535/M4535)</f>
        <v/>
      </c>
      <c r="V4535" s="26">
        <f>N4535/(N4535+O4535)</f>
        <v/>
      </c>
      <c r="W4535" s="26">
        <f>U4535*V4535</f>
        <v/>
      </c>
      <c r="X4535" s="39">
        <f>T4535/N4535</f>
        <v/>
      </c>
      <c r="Y4535" s="41">
        <f>IF(W4535=MAXIFS(W$2:W$7201, A$2:A$7201, A4535, B$2:B$7201, B4535), "OPTIMAL", "")</f>
        <v/>
      </c>
    </row>
    <row r="4536" ht="20" customHeight="1">
      <c r="A4536" s="28" t="n">
        <v>-18</v>
      </c>
      <c r="B4536" s="28" t="n">
        <v>30</v>
      </c>
      <c r="C4536" s="29" t="n">
        <v>90</v>
      </c>
      <c r="D4536" s="29" t="n">
        <v>3</v>
      </c>
      <c r="E4536" s="30" t="n">
        <v>4</v>
      </c>
      <c r="F4536" s="29" t="n">
        <v>1.5</v>
      </c>
      <c r="G4536" s="28" t="n">
        <v>200</v>
      </c>
      <c r="H4536" s="30" t="inlineStr">
        <is>
          <t>ON</t>
        </is>
      </c>
      <c r="I4536" s="31" t="n">
        <v>674.4931640486259</v>
      </c>
      <c r="J4536" s="31" t="n">
        <v>5144.556481985902</v>
      </c>
      <c r="K4536" s="31" t="n">
        <v>3782.407407407407</v>
      </c>
      <c r="L4536" s="31" t="n">
        <v>150</v>
      </c>
      <c r="M4536" s="31">
        <f>I4536+J4536+K4536+L4536</f>
        <v/>
      </c>
      <c r="N4536" s="31">
        <f>M4536*'Dashboard &amp; Optimisation'!$B$18/('Dashboard &amp; Optimisation'!$B$16/3.6)</f>
        <v/>
      </c>
      <c r="O4536" s="31" t="n">
        <v>1031.59806672064</v>
      </c>
      <c r="P4536" s="32" t="n">
        <v>0.0791391612424938</v>
      </c>
      <c r="Q4536" s="33" t="n">
        <v>7.65027025033604</v>
      </c>
      <c r="R4536" s="31" t="n">
        <v>4343.342615073806</v>
      </c>
      <c r="S4536" s="31">
        <f>R4536*IF(A4536=4, 2.0, 3.0)</f>
        <v/>
      </c>
      <c r="T4536" s="29">
        <f>'Dashboard &amp; Optimisation'!$B$18*U4536</f>
        <v/>
      </c>
      <c r="U4536" s="34">
        <f>MIN(1, S4536/M4536)</f>
        <v/>
      </c>
      <c r="V4536" s="34">
        <f>N4536/(N4536+O4536)</f>
        <v/>
      </c>
      <c r="W4536" s="34">
        <f>U4536*V4536</f>
        <v/>
      </c>
      <c r="X4536" s="32">
        <f>T4536/N4536</f>
        <v/>
      </c>
      <c r="Y4536" s="35">
        <f>IF(W4536=MAXIFS(W$2:W$7201, A$2:A$7201, A4536, B$2:B$7201, B4536), "OPTIMAL", "")</f>
        <v/>
      </c>
    </row>
    <row r="4537" ht="20" customHeight="1">
      <c r="A4537" s="36" t="n">
        <v>-18</v>
      </c>
      <c r="B4537" s="36" t="n">
        <v>30</v>
      </c>
      <c r="C4537" s="37" t="n">
        <v>90</v>
      </c>
      <c r="D4537" s="37" t="n">
        <v>3</v>
      </c>
      <c r="E4537" s="6" t="n">
        <v>4</v>
      </c>
      <c r="F4537" s="37" t="n">
        <v>1.5</v>
      </c>
      <c r="G4537" s="36" t="n">
        <v>200</v>
      </c>
      <c r="H4537" s="6" t="inlineStr">
        <is>
          <t>OFF</t>
        </is>
      </c>
      <c r="I4537" s="38" t="n">
        <v>674.4931640486259</v>
      </c>
      <c r="J4537" s="38" t="n">
        <v>5144.556481985902</v>
      </c>
      <c r="K4537" s="38" t="n">
        <v>3782.407407407407</v>
      </c>
      <c r="L4537" s="38" t="n">
        <v>150</v>
      </c>
      <c r="M4537" s="38">
        <f>I4537+J4537+K4537+L4537</f>
        <v/>
      </c>
      <c r="N4537" s="38">
        <f>M4537*'Dashboard &amp; Optimisation'!$B$18/('Dashboard &amp; Optimisation'!$B$16/3.6)</f>
        <v/>
      </c>
      <c r="O4537" s="38" t="n">
        <v>1031.59806672064</v>
      </c>
      <c r="P4537" s="39" t="n">
        <v>0.3311963825726034</v>
      </c>
      <c r="Q4537" s="40" t="n">
        <v>7.65027025033604</v>
      </c>
      <c r="R4537" s="38" t="n">
        <v>1037.838906559826</v>
      </c>
      <c r="S4537" s="38">
        <f>R4537*IF(A4537=4, 2.0, 3.0)</f>
        <v/>
      </c>
      <c r="T4537" s="37">
        <f>'Dashboard &amp; Optimisation'!$B$18*U4537</f>
        <v/>
      </c>
      <c r="U4537" s="26">
        <f>MIN(1, S4537/M4537)</f>
        <v/>
      </c>
      <c r="V4537" s="26">
        <f>N4537/(N4537+O4537)</f>
        <v/>
      </c>
      <c r="W4537" s="26">
        <f>U4537*V4537</f>
        <v/>
      </c>
      <c r="X4537" s="39">
        <f>T4537/N4537</f>
        <v/>
      </c>
      <c r="Y4537" s="41">
        <f>IF(W4537=MAXIFS(W$2:W$7201, A$2:A$7201, A4537, B$2:B$7201, B4537), "OPTIMAL", "")</f>
        <v/>
      </c>
    </row>
    <row r="4538" ht="20" customHeight="1">
      <c r="A4538" s="28" t="n">
        <v>-18</v>
      </c>
      <c r="B4538" s="28" t="n">
        <v>30</v>
      </c>
      <c r="C4538" s="29" t="n">
        <v>90</v>
      </c>
      <c r="D4538" s="29" t="n">
        <v>3</v>
      </c>
      <c r="E4538" s="30" t="n">
        <v>4</v>
      </c>
      <c r="F4538" s="29" t="n">
        <v>2</v>
      </c>
      <c r="G4538" s="28" t="n">
        <v>50</v>
      </c>
      <c r="H4538" s="30" t="inlineStr">
        <is>
          <t>ON</t>
        </is>
      </c>
      <c r="I4538" s="31" t="n">
        <v>674.4931640486259</v>
      </c>
      <c r="J4538" s="31" t="n">
        <v>5144.556481985902</v>
      </c>
      <c r="K4538" s="31" t="n">
        <v>3782.407407407407</v>
      </c>
      <c r="L4538" s="31" t="n">
        <v>150</v>
      </c>
      <c r="M4538" s="31">
        <f>I4538+J4538+K4538+L4538</f>
        <v/>
      </c>
      <c r="N4538" s="31">
        <f>M4538*'Dashboard &amp; Optimisation'!$B$18/('Dashboard &amp; Optimisation'!$B$16/3.6)</f>
        <v/>
      </c>
      <c r="O4538" s="31" t="n">
        <v>1136.102741670394</v>
      </c>
      <c r="P4538" s="32" t="n">
        <v>0.0741692990837548</v>
      </c>
      <c r="Q4538" s="33" t="n">
        <v>10.13369366711472</v>
      </c>
      <c r="R4538" s="31" t="n">
        <v>4693.438592719277</v>
      </c>
      <c r="S4538" s="31">
        <f>R4538*IF(A4538=4, 2.0, 3.0)</f>
        <v/>
      </c>
      <c r="T4538" s="29">
        <f>'Dashboard &amp; Optimisation'!$B$18*U4538</f>
        <v/>
      </c>
      <c r="U4538" s="34">
        <f>MIN(1, S4538/M4538)</f>
        <v/>
      </c>
      <c r="V4538" s="34">
        <f>N4538/(N4538+O4538)</f>
        <v/>
      </c>
      <c r="W4538" s="34">
        <f>U4538*V4538</f>
        <v/>
      </c>
      <c r="X4538" s="32">
        <f>T4538/N4538</f>
        <v/>
      </c>
      <c r="Y4538" s="35">
        <f>IF(W4538=MAXIFS(W$2:W$7201, A$2:A$7201, A4538, B$2:B$7201, B4538), "OPTIMAL", "")</f>
        <v/>
      </c>
    </row>
    <row r="4539" ht="20" customHeight="1">
      <c r="A4539" s="36" t="n">
        <v>-18</v>
      </c>
      <c r="B4539" s="36" t="n">
        <v>30</v>
      </c>
      <c r="C4539" s="37" t="n">
        <v>90</v>
      </c>
      <c r="D4539" s="37" t="n">
        <v>3</v>
      </c>
      <c r="E4539" s="6" t="n">
        <v>4</v>
      </c>
      <c r="F4539" s="37" t="n">
        <v>2</v>
      </c>
      <c r="G4539" s="36" t="n">
        <v>50</v>
      </c>
      <c r="H4539" s="6" t="inlineStr">
        <is>
          <t>OFF</t>
        </is>
      </c>
      <c r="I4539" s="38" t="n">
        <v>674.4931640486259</v>
      </c>
      <c r="J4539" s="38" t="n">
        <v>5144.556481985902</v>
      </c>
      <c r="K4539" s="38" t="n">
        <v>3782.407407407407</v>
      </c>
      <c r="L4539" s="38" t="n">
        <v>150</v>
      </c>
      <c r="M4539" s="38">
        <f>I4539+J4539+K4539+L4539</f>
        <v/>
      </c>
      <c r="N4539" s="38">
        <f>M4539*'Dashboard &amp; Optimisation'!$B$18/('Dashboard &amp; Optimisation'!$B$16/3.6)</f>
        <v/>
      </c>
      <c r="O4539" s="38" t="n">
        <v>1136.102741670394</v>
      </c>
      <c r="P4539" s="39" t="n">
        <v>0.3275013716622315</v>
      </c>
      <c r="Q4539" s="40" t="n">
        <v>10.13369366711472</v>
      </c>
      <c r="R4539" s="38" t="n">
        <v>1062.923947303816</v>
      </c>
      <c r="S4539" s="38">
        <f>R4539*IF(A4539=4, 2.0, 3.0)</f>
        <v/>
      </c>
      <c r="T4539" s="37">
        <f>'Dashboard &amp; Optimisation'!$B$18*U4539</f>
        <v/>
      </c>
      <c r="U4539" s="26">
        <f>MIN(1, S4539/M4539)</f>
        <v/>
      </c>
      <c r="V4539" s="26">
        <f>N4539/(N4539+O4539)</f>
        <v/>
      </c>
      <c r="W4539" s="26">
        <f>U4539*V4539</f>
        <v/>
      </c>
      <c r="X4539" s="39">
        <f>T4539/N4539</f>
        <v/>
      </c>
      <c r="Y4539" s="41">
        <f>IF(W4539=MAXIFS(W$2:W$7201, A$2:A$7201, A4539, B$2:B$7201, B4539), "OPTIMAL", "")</f>
        <v/>
      </c>
    </row>
    <row r="4540" ht="20" customHeight="1">
      <c r="A4540" s="28" t="n">
        <v>-18</v>
      </c>
      <c r="B4540" s="28" t="n">
        <v>30</v>
      </c>
      <c r="C4540" s="29" t="n">
        <v>90</v>
      </c>
      <c r="D4540" s="29" t="n">
        <v>3</v>
      </c>
      <c r="E4540" s="30" t="n">
        <v>4</v>
      </c>
      <c r="F4540" s="29" t="n">
        <v>2</v>
      </c>
      <c r="G4540" s="28" t="n">
        <v>100</v>
      </c>
      <c r="H4540" s="30" t="inlineStr">
        <is>
          <t>ON</t>
        </is>
      </c>
      <c r="I4540" s="31" t="n">
        <v>674.4931640486259</v>
      </c>
      <c r="J4540" s="31" t="n">
        <v>5144.556481985902</v>
      </c>
      <c r="K4540" s="31" t="n">
        <v>3782.407407407407</v>
      </c>
      <c r="L4540" s="31" t="n">
        <v>150</v>
      </c>
      <c r="M4540" s="31">
        <f>I4540+J4540+K4540+L4540</f>
        <v/>
      </c>
      <c r="N4540" s="31">
        <f>M4540*'Dashboard &amp; Optimisation'!$B$18/('Dashboard &amp; Optimisation'!$B$16/3.6)</f>
        <v/>
      </c>
      <c r="O4540" s="31" t="n">
        <v>1136.102741670394</v>
      </c>
      <c r="P4540" s="32" t="n">
        <v>0.07505349321204312</v>
      </c>
      <c r="Q4540" s="33" t="n">
        <v>10.13369366711472</v>
      </c>
      <c r="R4540" s="31" t="n">
        <v>4638.145885244094</v>
      </c>
      <c r="S4540" s="31">
        <f>R4540*IF(A4540=4, 2.0, 3.0)</f>
        <v/>
      </c>
      <c r="T4540" s="29">
        <f>'Dashboard &amp; Optimisation'!$B$18*U4540</f>
        <v/>
      </c>
      <c r="U4540" s="34">
        <f>MIN(1, S4540/M4540)</f>
        <v/>
      </c>
      <c r="V4540" s="34">
        <f>N4540/(N4540+O4540)</f>
        <v/>
      </c>
      <c r="W4540" s="34">
        <f>U4540*V4540</f>
        <v/>
      </c>
      <c r="X4540" s="32">
        <f>T4540/N4540</f>
        <v/>
      </c>
      <c r="Y4540" s="35">
        <f>IF(W4540=MAXIFS(W$2:W$7201, A$2:A$7201, A4540, B$2:B$7201, B4540), "OPTIMAL", "")</f>
        <v/>
      </c>
    </row>
    <row r="4541" ht="20" customHeight="1">
      <c r="A4541" s="36" t="n">
        <v>-18</v>
      </c>
      <c r="B4541" s="36" t="n">
        <v>30</v>
      </c>
      <c r="C4541" s="37" t="n">
        <v>90</v>
      </c>
      <c r="D4541" s="37" t="n">
        <v>3</v>
      </c>
      <c r="E4541" s="6" t="n">
        <v>4</v>
      </c>
      <c r="F4541" s="37" t="n">
        <v>2</v>
      </c>
      <c r="G4541" s="36" t="n">
        <v>100</v>
      </c>
      <c r="H4541" s="6" t="inlineStr">
        <is>
          <t>OFF</t>
        </is>
      </c>
      <c r="I4541" s="38" t="n">
        <v>674.4931640486259</v>
      </c>
      <c r="J4541" s="38" t="n">
        <v>5144.556481985902</v>
      </c>
      <c r="K4541" s="38" t="n">
        <v>3782.407407407407</v>
      </c>
      <c r="L4541" s="38" t="n">
        <v>150</v>
      </c>
      <c r="M4541" s="38">
        <f>I4541+J4541+K4541+L4541</f>
        <v/>
      </c>
      <c r="N4541" s="38">
        <f>M4541*'Dashboard &amp; Optimisation'!$B$18/('Dashboard &amp; Optimisation'!$B$16/3.6)</f>
        <v/>
      </c>
      <c r="O4541" s="38" t="n">
        <v>1136.102741670394</v>
      </c>
      <c r="P4541" s="39" t="n">
        <v>0.3283855657905198</v>
      </c>
      <c r="Q4541" s="40" t="n">
        <v>10.13369366711472</v>
      </c>
      <c r="R4541" s="38" t="n">
        <v>1060.061972811239</v>
      </c>
      <c r="S4541" s="38">
        <f>R4541*IF(A4541=4, 2.0, 3.0)</f>
        <v/>
      </c>
      <c r="T4541" s="37">
        <f>'Dashboard &amp; Optimisation'!$B$18*U4541</f>
        <v/>
      </c>
      <c r="U4541" s="26">
        <f>MIN(1, S4541/M4541)</f>
        <v/>
      </c>
      <c r="V4541" s="26">
        <f>N4541/(N4541+O4541)</f>
        <v/>
      </c>
      <c r="W4541" s="26">
        <f>U4541*V4541</f>
        <v/>
      </c>
      <c r="X4541" s="39">
        <f>T4541/N4541</f>
        <v/>
      </c>
      <c r="Y4541" s="41">
        <f>IF(W4541=MAXIFS(W$2:W$7201, A$2:A$7201, A4541, B$2:B$7201, B4541), "OPTIMAL", "")</f>
        <v/>
      </c>
    </row>
    <row r="4542" ht="20" customHeight="1">
      <c r="A4542" s="28" t="n">
        <v>-18</v>
      </c>
      <c r="B4542" s="28" t="n">
        <v>30</v>
      </c>
      <c r="C4542" s="29" t="n">
        <v>90</v>
      </c>
      <c r="D4542" s="29" t="n">
        <v>3</v>
      </c>
      <c r="E4542" s="30" t="n">
        <v>4</v>
      </c>
      <c r="F4542" s="29" t="n">
        <v>2</v>
      </c>
      <c r="G4542" s="28" t="n">
        <v>150</v>
      </c>
      <c r="H4542" s="30" t="inlineStr">
        <is>
          <t>ON</t>
        </is>
      </c>
      <c r="I4542" s="31" t="n">
        <v>674.4931640486259</v>
      </c>
      <c r="J4542" s="31" t="n">
        <v>5144.556481985902</v>
      </c>
      <c r="K4542" s="31" t="n">
        <v>3782.407407407407</v>
      </c>
      <c r="L4542" s="31" t="n">
        <v>150</v>
      </c>
      <c r="M4542" s="31">
        <f>I4542+J4542+K4542+L4542</f>
        <v/>
      </c>
      <c r="N4542" s="31">
        <f>M4542*'Dashboard &amp; Optimisation'!$B$18/('Dashboard &amp; Optimisation'!$B$16/3.6)</f>
        <v/>
      </c>
      <c r="O4542" s="31" t="n">
        <v>1136.102741670394</v>
      </c>
      <c r="P4542" s="32" t="n">
        <v>0.07593768734033142</v>
      </c>
      <c r="Q4542" s="33" t="n">
        <v>10.13369366711472</v>
      </c>
      <c r="R4542" s="31" t="n">
        <v>4584.14079894883</v>
      </c>
      <c r="S4542" s="31">
        <f>R4542*IF(A4542=4, 2.0, 3.0)</f>
        <v/>
      </c>
      <c r="T4542" s="29">
        <f>'Dashboard &amp; Optimisation'!$B$18*U4542</f>
        <v/>
      </c>
      <c r="U4542" s="34">
        <f>MIN(1, S4542/M4542)</f>
        <v/>
      </c>
      <c r="V4542" s="34">
        <f>N4542/(N4542+O4542)</f>
        <v/>
      </c>
      <c r="W4542" s="34">
        <f>U4542*V4542</f>
        <v/>
      </c>
      <c r="X4542" s="32">
        <f>T4542/N4542</f>
        <v/>
      </c>
      <c r="Y4542" s="35">
        <f>IF(W4542=MAXIFS(W$2:W$7201, A$2:A$7201, A4542, B$2:B$7201, B4542), "OPTIMAL", "")</f>
        <v/>
      </c>
    </row>
    <row r="4543" ht="20" customHeight="1">
      <c r="A4543" s="36" t="n">
        <v>-18</v>
      </c>
      <c r="B4543" s="36" t="n">
        <v>30</v>
      </c>
      <c r="C4543" s="37" t="n">
        <v>90</v>
      </c>
      <c r="D4543" s="37" t="n">
        <v>3</v>
      </c>
      <c r="E4543" s="6" t="n">
        <v>4</v>
      </c>
      <c r="F4543" s="37" t="n">
        <v>2</v>
      </c>
      <c r="G4543" s="36" t="n">
        <v>150</v>
      </c>
      <c r="H4543" s="6" t="inlineStr">
        <is>
          <t>OFF</t>
        </is>
      </c>
      <c r="I4543" s="38" t="n">
        <v>674.4931640486259</v>
      </c>
      <c r="J4543" s="38" t="n">
        <v>5144.556481985902</v>
      </c>
      <c r="K4543" s="38" t="n">
        <v>3782.407407407407</v>
      </c>
      <c r="L4543" s="38" t="n">
        <v>150</v>
      </c>
      <c r="M4543" s="38">
        <f>I4543+J4543+K4543+L4543</f>
        <v/>
      </c>
      <c r="N4543" s="38">
        <f>M4543*'Dashboard &amp; Optimisation'!$B$18/('Dashboard &amp; Optimisation'!$B$16/3.6)</f>
        <v/>
      </c>
      <c r="O4543" s="38" t="n">
        <v>1136.102741670394</v>
      </c>
      <c r="P4543" s="39" t="n">
        <v>0.3292697599188081</v>
      </c>
      <c r="Q4543" s="40" t="n">
        <v>10.13369366711472</v>
      </c>
      <c r="R4543" s="38" t="n">
        <v>1057.215368943904</v>
      </c>
      <c r="S4543" s="38">
        <f>R4543*IF(A4543=4, 2.0, 3.0)</f>
        <v/>
      </c>
      <c r="T4543" s="37">
        <f>'Dashboard &amp; Optimisation'!$B$18*U4543</f>
        <v/>
      </c>
      <c r="U4543" s="26">
        <f>MIN(1, S4543/M4543)</f>
        <v/>
      </c>
      <c r="V4543" s="26">
        <f>N4543/(N4543+O4543)</f>
        <v/>
      </c>
      <c r="W4543" s="26">
        <f>U4543*V4543</f>
        <v/>
      </c>
      <c r="X4543" s="39">
        <f>T4543/N4543</f>
        <v/>
      </c>
      <c r="Y4543" s="41">
        <f>IF(W4543=MAXIFS(W$2:W$7201, A$2:A$7201, A4543, B$2:B$7201, B4543), "OPTIMAL", "")</f>
        <v/>
      </c>
    </row>
    <row r="4544" ht="20" customHeight="1">
      <c r="A4544" s="28" t="n">
        <v>-18</v>
      </c>
      <c r="B4544" s="28" t="n">
        <v>30</v>
      </c>
      <c r="C4544" s="29" t="n">
        <v>90</v>
      </c>
      <c r="D4544" s="29" t="n">
        <v>3</v>
      </c>
      <c r="E4544" s="30" t="n">
        <v>4</v>
      </c>
      <c r="F4544" s="29" t="n">
        <v>2</v>
      </c>
      <c r="G4544" s="28" t="n">
        <v>200</v>
      </c>
      <c r="H4544" s="30" t="inlineStr">
        <is>
          <t>ON</t>
        </is>
      </c>
      <c r="I4544" s="31" t="n">
        <v>674.4931640486259</v>
      </c>
      <c r="J4544" s="31" t="n">
        <v>5144.556481985902</v>
      </c>
      <c r="K4544" s="31" t="n">
        <v>3782.407407407407</v>
      </c>
      <c r="L4544" s="31" t="n">
        <v>150</v>
      </c>
      <c r="M4544" s="31">
        <f>I4544+J4544+K4544+L4544</f>
        <v/>
      </c>
      <c r="N4544" s="31">
        <f>M4544*'Dashboard &amp; Optimisation'!$B$18/('Dashboard &amp; Optimisation'!$B$16/3.6)</f>
        <v/>
      </c>
      <c r="O4544" s="31" t="n">
        <v>1136.102741670394</v>
      </c>
      <c r="P4544" s="32" t="n">
        <v>0.07682188146861973</v>
      </c>
      <c r="Q4544" s="33" t="n">
        <v>10.13369366711472</v>
      </c>
      <c r="R4544" s="31" t="n">
        <v>4531.378873567803</v>
      </c>
      <c r="S4544" s="31">
        <f>R4544*IF(A4544=4, 2.0, 3.0)</f>
        <v/>
      </c>
      <c r="T4544" s="29">
        <f>'Dashboard &amp; Optimisation'!$B$18*U4544</f>
        <v/>
      </c>
      <c r="U4544" s="34">
        <f>MIN(1, S4544/M4544)</f>
        <v/>
      </c>
      <c r="V4544" s="34">
        <f>N4544/(N4544+O4544)</f>
        <v/>
      </c>
      <c r="W4544" s="34">
        <f>U4544*V4544</f>
        <v/>
      </c>
      <c r="X4544" s="32">
        <f>T4544/N4544</f>
        <v/>
      </c>
      <c r="Y4544" s="35">
        <f>IF(W4544=MAXIFS(W$2:W$7201, A$2:A$7201, A4544, B$2:B$7201, B4544), "OPTIMAL", "")</f>
        <v/>
      </c>
    </row>
    <row r="4545" ht="20" customHeight="1">
      <c r="A4545" s="36" t="n">
        <v>-18</v>
      </c>
      <c r="B4545" s="36" t="n">
        <v>30</v>
      </c>
      <c r="C4545" s="37" t="n">
        <v>90</v>
      </c>
      <c r="D4545" s="37" t="n">
        <v>3</v>
      </c>
      <c r="E4545" s="6" t="n">
        <v>4</v>
      </c>
      <c r="F4545" s="37" t="n">
        <v>2</v>
      </c>
      <c r="G4545" s="36" t="n">
        <v>200</v>
      </c>
      <c r="H4545" s="6" t="inlineStr">
        <is>
          <t>OFF</t>
        </is>
      </c>
      <c r="I4545" s="38" t="n">
        <v>674.4931640486259</v>
      </c>
      <c r="J4545" s="38" t="n">
        <v>5144.556481985902</v>
      </c>
      <c r="K4545" s="38" t="n">
        <v>3782.407407407407</v>
      </c>
      <c r="L4545" s="38" t="n">
        <v>150</v>
      </c>
      <c r="M4545" s="38">
        <f>I4545+J4545+K4545+L4545</f>
        <v/>
      </c>
      <c r="N4545" s="38">
        <f>M4545*'Dashboard &amp; Optimisation'!$B$18/('Dashboard &amp; Optimisation'!$B$16/3.6)</f>
        <v/>
      </c>
      <c r="O4545" s="38" t="n">
        <v>1136.102741670394</v>
      </c>
      <c r="P4545" s="39" t="n">
        <v>0.3301539540470964</v>
      </c>
      <c r="Q4545" s="40" t="n">
        <v>10.13369366711472</v>
      </c>
      <c r="R4545" s="38" t="n">
        <v>1054.384012208364</v>
      </c>
      <c r="S4545" s="38">
        <f>R4545*IF(A4545=4, 2.0, 3.0)</f>
        <v/>
      </c>
      <c r="T4545" s="37">
        <f>'Dashboard &amp; Optimisation'!$B$18*U4545</f>
        <v/>
      </c>
      <c r="U4545" s="26">
        <f>MIN(1, S4545/M4545)</f>
        <v/>
      </c>
      <c r="V4545" s="26">
        <f>N4545/(N4545+O4545)</f>
        <v/>
      </c>
      <c r="W4545" s="26">
        <f>U4545*V4545</f>
        <v/>
      </c>
      <c r="X4545" s="39">
        <f>T4545/N4545</f>
        <v/>
      </c>
      <c r="Y4545" s="41">
        <f>IF(W4545=MAXIFS(W$2:W$7201, A$2:A$7201, A4545, B$2:B$7201, B4545), "OPTIMAL", "")</f>
        <v/>
      </c>
    </row>
    <row r="4546" ht="20" customHeight="1">
      <c r="A4546" s="28" t="n">
        <v>-18</v>
      </c>
      <c r="B4546" s="28" t="n">
        <v>30</v>
      </c>
      <c r="C4546" s="29" t="n">
        <v>90</v>
      </c>
      <c r="D4546" s="29" t="n">
        <v>3</v>
      </c>
      <c r="E4546" s="30" t="n">
        <v>8</v>
      </c>
      <c r="F4546" s="29" t="n">
        <v>1.5</v>
      </c>
      <c r="G4546" s="28" t="n">
        <v>50</v>
      </c>
      <c r="H4546" s="30" t="inlineStr">
        <is>
          <t>ON</t>
        </is>
      </c>
      <c r="I4546" s="31" t="n">
        <v>674.4931640486259</v>
      </c>
      <c r="J4546" s="31" t="n">
        <v>5144.556481985902</v>
      </c>
      <c r="K4546" s="31" t="n">
        <v>3782.407407407407</v>
      </c>
      <c r="L4546" s="31" t="n">
        <v>150</v>
      </c>
      <c r="M4546" s="31">
        <f>I4546+J4546+K4546+L4546</f>
        <v/>
      </c>
      <c r="N4546" s="31">
        <f>M4546*'Dashboard &amp; Optimisation'!$B$18/('Dashboard &amp; Optimisation'!$B$16/3.6)</f>
        <v/>
      </c>
      <c r="O4546" s="31" t="n">
        <v>1353.312094590995</v>
      </c>
      <c r="P4546" s="32" t="n">
        <v>0.05736675131654122</v>
      </c>
      <c r="Q4546" s="33" t="n">
        <v>15.10054050067208</v>
      </c>
      <c r="R4546" s="31" t="n">
        <v>6226.845398450942</v>
      </c>
      <c r="S4546" s="31">
        <f>R4546*IF(A4546=4, 2.0, 3.0)</f>
        <v/>
      </c>
      <c r="T4546" s="29">
        <f>'Dashboard &amp; Optimisation'!$B$18*U4546</f>
        <v/>
      </c>
      <c r="U4546" s="34">
        <f>MIN(1, S4546/M4546)</f>
        <v/>
      </c>
      <c r="V4546" s="34">
        <f>N4546/(N4546+O4546)</f>
        <v/>
      </c>
      <c r="W4546" s="34">
        <f>U4546*V4546</f>
        <v/>
      </c>
      <c r="X4546" s="32">
        <f>T4546/N4546</f>
        <v/>
      </c>
      <c r="Y4546" s="35">
        <f>IF(W4546=MAXIFS(W$2:W$7201, A$2:A$7201, A4546, B$2:B$7201, B4546), "OPTIMAL", "")</f>
        <v/>
      </c>
    </row>
    <row r="4547" ht="20" customHeight="1">
      <c r="A4547" s="36" t="n">
        <v>-18</v>
      </c>
      <c r="B4547" s="36" t="n">
        <v>30</v>
      </c>
      <c r="C4547" s="37" t="n">
        <v>90</v>
      </c>
      <c r="D4547" s="37" t="n">
        <v>3</v>
      </c>
      <c r="E4547" s="6" t="n">
        <v>8</v>
      </c>
      <c r="F4547" s="37" t="n">
        <v>1.5</v>
      </c>
      <c r="G4547" s="36" t="n">
        <v>50</v>
      </c>
      <c r="H4547" s="6" t="inlineStr">
        <is>
          <t>OFF</t>
        </is>
      </c>
      <c r="I4547" s="38" t="n">
        <v>674.4931640486259</v>
      </c>
      <c r="J4547" s="38" t="n">
        <v>5144.556481985902</v>
      </c>
      <c r="K4547" s="38" t="n">
        <v>3782.407407407407</v>
      </c>
      <c r="L4547" s="38" t="n">
        <v>150</v>
      </c>
      <c r="M4547" s="38">
        <f>I4547+J4547+K4547+L4547</f>
        <v/>
      </c>
      <c r="N4547" s="38">
        <f>M4547*'Dashboard &amp; Optimisation'!$B$18/('Dashboard &amp; Optimisation'!$B$16/3.6)</f>
        <v/>
      </c>
      <c r="O4547" s="38" t="n">
        <v>1353.312094590995</v>
      </c>
      <c r="P4547" s="39" t="n">
        <v>0.2531648349062314</v>
      </c>
      <c r="Q4547" s="40" t="n">
        <v>15.10054050067208</v>
      </c>
      <c r="R4547" s="38" t="n">
        <v>1410.993322164159</v>
      </c>
      <c r="S4547" s="38">
        <f>R4547*IF(A4547=4, 2.0, 3.0)</f>
        <v/>
      </c>
      <c r="T4547" s="37">
        <f>'Dashboard &amp; Optimisation'!$B$18*U4547</f>
        <v/>
      </c>
      <c r="U4547" s="26">
        <f>MIN(1, S4547/M4547)</f>
        <v/>
      </c>
      <c r="V4547" s="26">
        <f>N4547/(N4547+O4547)</f>
        <v/>
      </c>
      <c r="W4547" s="26">
        <f>U4547*V4547</f>
        <v/>
      </c>
      <c r="X4547" s="39">
        <f>T4547/N4547</f>
        <v/>
      </c>
      <c r="Y4547" s="41">
        <f>IF(W4547=MAXIFS(W$2:W$7201, A$2:A$7201, A4547, B$2:B$7201, B4547), "OPTIMAL", "")</f>
        <v/>
      </c>
    </row>
    <row r="4548" ht="20" customHeight="1">
      <c r="A4548" s="28" t="n">
        <v>-18</v>
      </c>
      <c r="B4548" s="28" t="n">
        <v>30</v>
      </c>
      <c r="C4548" s="29" t="n">
        <v>90</v>
      </c>
      <c r="D4548" s="29" t="n">
        <v>3</v>
      </c>
      <c r="E4548" s="30" t="n">
        <v>8</v>
      </c>
      <c r="F4548" s="29" t="n">
        <v>1.5</v>
      </c>
      <c r="G4548" s="28" t="n">
        <v>100</v>
      </c>
      <c r="H4548" s="30" t="inlineStr">
        <is>
          <t>ON</t>
        </is>
      </c>
      <c r="I4548" s="31" t="n">
        <v>674.4931640486259</v>
      </c>
      <c r="J4548" s="31" t="n">
        <v>5144.556481985902</v>
      </c>
      <c r="K4548" s="31" t="n">
        <v>3782.407407407407</v>
      </c>
      <c r="L4548" s="31" t="n">
        <v>150</v>
      </c>
      <c r="M4548" s="31">
        <f>I4548+J4548+K4548+L4548</f>
        <v/>
      </c>
      <c r="N4548" s="31">
        <f>M4548*'Dashboard &amp; Optimisation'!$B$18/('Dashboard &amp; Optimisation'!$B$16/3.6)</f>
        <v/>
      </c>
      <c r="O4548" s="31" t="n">
        <v>1353.312094590995</v>
      </c>
      <c r="P4548" s="32" t="n">
        <v>0.05825094544482953</v>
      </c>
      <c r="Q4548" s="33" t="n">
        <v>15.10054050067208</v>
      </c>
      <c r="R4548" s="31" t="n">
        <v>6132.32778853019</v>
      </c>
      <c r="S4548" s="31">
        <f>R4548*IF(A4548=4, 2.0, 3.0)</f>
        <v/>
      </c>
      <c r="T4548" s="29">
        <f>'Dashboard &amp; Optimisation'!$B$18*U4548</f>
        <v/>
      </c>
      <c r="U4548" s="34">
        <f>MIN(1, S4548/M4548)</f>
        <v/>
      </c>
      <c r="V4548" s="34">
        <f>N4548/(N4548+O4548)</f>
        <v/>
      </c>
      <c r="W4548" s="34">
        <f>U4548*V4548</f>
        <v/>
      </c>
      <c r="X4548" s="32">
        <f>T4548/N4548</f>
        <v/>
      </c>
      <c r="Y4548" s="35">
        <f>IF(W4548=MAXIFS(W$2:W$7201, A$2:A$7201, A4548, B$2:B$7201, B4548), "OPTIMAL", "")</f>
        <v/>
      </c>
    </row>
    <row r="4549" ht="20" customHeight="1">
      <c r="A4549" s="36" t="n">
        <v>-18</v>
      </c>
      <c r="B4549" s="36" t="n">
        <v>30</v>
      </c>
      <c r="C4549" s="37" t="n">
        <v>90</v>
      </c>
      <c r="D4549" s="37" t="n">
        <v>3</v>
      </c>
      <c r="E4549" s="6" t="n">
        <v>8</v>
      </c>
      <c r="F4549" s="37" t="n">
        <v>1.5</v>
      </c>
      <c r="G4549" s="36" t="n">
        <v>100</v>
      </c>
      <c r="H4549" s="6" t="inlineStr">
        <is>
          <t>OFF</t>
        </is>
      </c>
      <c r="I4549" s="38" t="n">
        <v>674.4931640486259</v>
      </c>
      <c r="J4549" s="38" t="n">
        <v>5144.556481985902</v>
      </c>
      <c r="K4549" s="38" t="n">
        <v>3782.407407407407</v>
      </c>
      <c r="L4549" s="38" t="n">
        <v>150</v>
      </c>
      <c r="M4549" s="38">
        <f>I4549+J4549+K4549+L4549</f>
        <v/>
      </c>
      <c r="N4549" s="38">
        <f>M4549*'Dashboard &amp; Optimisation'!$B$18/('Dashboard &amp; Optimisation'!$B$16/3.6)</f>
        <v/>
      </c>
      <c r="O4549" s="38" t="n">
        <v>1353.312094590995</v>
      </c>
      <c r="P4549" s="39" t="n">
        <v>0.2540490290345196</v>
      </c>
      <c r="Q4549" s="40" t="n">
        <v>15.10054050067208</v>
      </c>
      <c r="R4549" s="38" t="n">
        <v>1406.082490521728</v>
      </c>
      <c r="S4549" s="38">
        <f>R4549*IF(A4549=4, 2.0, 3.0)</f>
        <v/>
      </c>
      <c r="T4549" s="37">
        <f>'Dashboard &amp; Optimisation'!$B$18*U4549</f>
        <v/>
      </c>
      <c r="U4549" s="26">
        <f>MIN(1, S4549/M4549)</f>
        <v/>
      </c>
      <c r="V4549" s="26">
        <f>N4549/(N4549+O4549)</f>
        <v/>
      </c>
      <c r="W4549" s="26">
        <f>U4549*V4549</f>
        <v/>
      </c>
      <c r="X4549" s="39">
        <f>T4549/N4549</f>
        <v/>
      </c>
      <c r="Y4549" s="41">
        <f>IF(W4549=MAXIFS(W$2:W$7201, A$2:A$7201, A4549, B$2:B$7201, B4549), "OPTIMAL", "")</f>
        <v/>
      </c>
    </row>
    <row r="4550" ht="20" customHeight="1">
      <c r="A4550" s="28" t="n">
        <v>-18</v>
      </c>
      <c r="B4550" s="28" t="n">
        <v>30</v>
      </c>
      <c r="C4550" s="29" t="n">
        <v>90</v>
      </c>
      <c r="D4550" s="29" t="n">
        <v>3</v>
      </c>
      <c r="E4550" s="30" t="n">
        <v>8</v>
      </c>
      <c r="F4550" s="29" t="n">
        <v>1.5</v>
      </c>
      <c r="G4550" s="28" t="n">
        <v>150</v>
      </c>
      <c r="H4550" s="30" t="inlineStr">
        <is>
          <t>ON</t>
        </is>
      </c>
      <c r="I4550" s="31" t="n">
        <v>674.4931640486259</v>
      </c>
      <c r="J4550" s="31" t="n">
        <v>5144.556481985902</v>
      </c>
      <c r="K4550" s="31" t="n">
        <v>3782.407407407407</v>
      </c>
      <c r="L4550" s="31" t="n">
        <v>150</v>
      </c>
      <c r="M4550" s="31">
        <f>I4550+J4550+K4550+L4550</f>
        <v/>
      </c>
      <c r="N4550" s="31">
        <f>M4550*'Dashboard &amp; Optimisation'!$B$18/('Dashboard &amp; Optimisation'!$B$16/3.6)</f>
        <v/>
      </c>
      <c r="O4550" s="31" t="n">
        <v>1353.312094590995</v>
      </c>
      <c r="P4550" s="32" t="n">
        <v>0.05913513957311783</v>
      </c>
      <c r="Q4550" s="33" t="n">
        <v>15.10054050067208</v>
      </c>
      <c r="R4550" s="31" t="n">
        <v>6040.636650866545</v>
      </c>
      <c r="S4550" s="31">
        <f>R4550*IF(A4550=4, 2.0, 3.0)</f>
        <v/>
      </c>
      <c r="T4550" s="29">
        <f>'Dashboard &amp; Optimisation'!$B$18*U4550</f>
        <v/>
      </c>
      <c r="U4550" s="34">
        <f>MIN(1, S4550/M4550)</f>
        <v/>
      </c>
      <c r="V4550" s="34">
        <f>N4550/(N4550+O4550)</f>
        <v/>
      </c>
      <c r="W4550" s="34">
        <f>U4550*V4550</f>
        <v/>
      </c>
      <c r="X4550" s="32">
        <f>T4550/N4550</f>
        <v/>
      </c>
      <c r="Y4550" s="35">
        <f>IF(W4550=MAXIFS(W$2:W$7201, A$2:A$7201, A4550, B$2:B$7201, B4550), "OPTIMAL", "")</f>
        <v/>
      </c>
    </row>
    <row r="4551" ht="20" customHeight="1">
      <c r="A4551" s="36" t="n">
        <v>-18</v>
      </c>
      <c r="B4551" s="36" t="n">
        <v>30</v>
      </c>
      <c r="C4551" s="37" t="n">
        <v>90</v>
      </c>
      <c r="D4551" s="37" t="n">
        <v>3</v>
      </c>
      <c r="E4551" s="6" t="n">
        <v>8</v>
      </c>
      <c r="F4551" s="37" t="n">
        <v>1.5</v>
      </c>
      <c r="G4551" s="36" t="n">
        <v>150</v>
      </c>
      <c r="H4551" s="6" t="inlineStr">
        <is>
          <t>OFF</t>
        </is>
      </c>
      <c r="I4551" s="38" t="n">
        <v>674.4931640486259</v>
      </c>
      <c r="J4551" s="38" t="n">
        <v>5144.556481985902</v>
      </c>
      <c r="K4551" s="38" t="n">
        <v>3782.407407407407</v>
      </c>
      <c r="L4551" s="38" t="n">
        <v>150</v>
      </c>
      <c r="M4551" s="38">
        <f>I4551+J4551+K4551+L4551</f>
        <v/>
      </c>
      <c r="N4551" s="38">
        <f>M4551*'Dashboard &amp; Optimisation'!$B$18/('Dashboard &amp; Optimisation'!$B$16/3.6)</f>
        <v/>
      </c>
      <c r="O4551" s="38" t="n">
        <v>1353.312094590995</v>
      </c>
      <c r="P4551" s="39" t="n">
        <v>0.254933223162808</v>
      </c>
      <c r="Q4551" s="40" t="n">
        <v>15.10054050067208</v>
      </c>
      <c r="R4551" s="38" t="n">
        <v>1401.205723709682</v>
      </c>
      <c r="S4551" s="38">
        <f>R4551*IF(A4551=4, 2.0, 3.0)</f>
        <v/>
      </c>
      <c r="T4551" s="37">
        <f>'Dashboard &amp; Optimisation'!$B$18*U4551</f>
        <v/>
      </c>
      <c r="U4551" s="26">
        <f>MIN(1, S4551/M4551)</f>
        <v/>
      </c>
      <c r="V4551" s="26">
        <f>N4551/(N4551+O4551)</f>
        <v/>
      </c>
      <c r="W4551" s="26">
        <f>U4551*V4551</f>
        <v/>
      </c>
      <c r="X4551" s="39">
        <f>T4551/N4551</f>
        <v/>
      </c>
      <c r="Y4551" s="41">
        <f>IF(W4551=MAXIFS(W$2:W$7201, A$2:A$7201, A4551, B$2:B$7201, B4551), "OPTIMAL", "")</f>
        <v/>
      </c>
    </row>
    <row r="4552" ht="20" customHeight="1">
      <c r="A4552" s="28" t="n">
        <v>-18</v>
      </c>
      <c r="B4552" s="28" t="n">
        <v>30</v>
      </c>
      <c r="C4552" s="29" t="n">
        <v>90</v>
      </c>
      <c r="D4552" s="29" t="n">
        <v>3</v>
      </c>
      <c r="E4552" s="30" t="n">
        <v>8</v>
      </c>
      <c r="F4552" s="29" t="n">
        <v>1.5</v>
      </c>
      <c r="G4552" s="28" t="n">
        <v>200</v>
      </c>
      <c r="H4552" s="30" t="inlineStr">
        <is>
          <t>ON</t>
        </is>
      </c>
      <c r="I4552" s="31" t="n">
        <v>674.4931640486259</v>
      </c>
      <c r="J4552" s="31" t="n">
        <v>5144.556481985902</v>
      </c>
      <c r="K4552" s="31" t="n">
        <v>3782.407407407407</v>
      </c>
      <c r="L4552" s="31" t="n">
        <v>150</v>
      </c>
      <c r="M4552" s="31">
        <f>I4552+J4552+K4552+L4552</f>
        <v/>
      </c>
      <c r="N4552" s="31">
        <f>M4552*'Dashboard &amp; Optimisation'!$B$18/('Dashboard &amp; Optimisation'!$B$16/3.6)</f>
        <v/>
      </c>
      <c r="O4552" s="31" t="n">
        <v>1353.312094590995</v>
      </c>
      <c r="P4552" s="32" t="n">
        <v>0.06001933370140614</v>
      </c>
      <c r="Q4552" s="33" t="n">
        <v>15.10054050067208</v>
      </c>
      <c r="R4552" s="31" t="n">
        <v>5951.647068203214</v>
      </c>
      <c r="S4552" s="31">
        <f>R4552*IF(A4552=4, 2.0, 3.0)</f>
        <v/>
      </c>
      <c r="T4552" s="29">
        <f>'Dashboard &amp; Optimisation'!$B$18*U4552</f>
        <v/>
      </c>
      <c r="U4552" s="34">
        <f>MIN(1, S4552/M4552)</f>
        <v/>
      </c>
      <c r="V4552" s="34">
        <f>N4552/(N4552+O4552)</f>
        <v/>
      </c>
      <c r="W4552" s="34">
        <f>U4552*V4552</f>
        <v/>
      </c>
      <c r="X4552" s="32">
        <f>T4552/N4552</f>
        <v/>
      </c>
      <c r="Y4552" s="35">
        <f>IF(W4552=MAXIFS(W$2:W$7201, A$2:A$7201, A4552, B$2:B$7201, B4552), "OPTIMAL", "")</f>
        <v/>
      </c>
    </row>
    <row r="4553" ht="20" customHeight="1">
      <c r="A4553" s="36" t="n">
        <v>-18</v>
      </c>
      <c r="B4553" s="36" t="n">
        <v>30</v>
      </c>
      <c r="C4553" s="37" t="n">
        <v>90</v>
      </c>
      <c r="D4553" s="37" t="n">
        <v>3</v>
      </c>
      <c r="E4553" s="6" t="n">
        <v>8</v>
      </c>
      <c r="F4553" s="37" t="n">
        <v>1.5</v>
      </c>
      <c r="G4553" s="36" t="n">
        <v>200</v>
      </c>
      <c r="H4553" s="6" t="inlineStr">
        <is>
          <t>OFF</t>
        </is>
      </c>
      <c r="I4553" s="38" t="n">
        <v>674.4931640486259</v>
      </c>
      <c r="J4553" s="38" t="n">
        <v>5144.556481985902</v>
      </c>
      <c r="K4553" s="38" t="n">
        <v>3782.407407407407</v>
      </c>
      <c r="L4553" s="38" t="n">
        <v>150</v>
      </c>
      <c r="M4553" s="38">
        <f>I4553+J4553+K4553+L4553</f>
        <v/>
      </c>
      <c r="N4553" s="38">
        <f>M4553*'Dashboard &amp; Optimisation'!$B$18/('Dashboard &amp; Optimisation'!$B$16/3.6)</f>
        <v/>
      </c>
      <c r="O4553" s="38" t="n">
        <v>1353.312094590995</v>
      </c>
      <c r="P4553" s="39" t="n">
        <v>0.2558174172910962</v>
      </c>
      <c r="Q4553" s="40" t="n">
        <v>15.10054050067208</v>
      </c>
      <c r="R4553" s="38" t="n">
        <v>1396.362668508252</v>
      </c>
      <c r="S4553" s="38">
        <f>R4553*IF(A4553=4, 2.0, 3.0)</f>
        <v/>
      </c>
      <c r="T4553" s="37">
        <f>'Dashboard &amp; Optimisation'!$B$18*U4553</f>
        <v/>
      </c>
      <c r="U4553" s="26">
        <f>MIN(1, S4553/M4553)</f>
        <v/>
      </c>
      <c r="V4553" s="26">
        <f>N4553/(N4553+O4553)</f>
        <v/>
      </c>
      <c r="W4553" s="26">
        <f>U4553*V4553</f>
        <v/>
      </c>
      <c r="X4553" s="39">
        <f>T4553/N4553</f>
        <v/>
      </c>
      <c r="Y4553" s="41">
        <f>IF(W4553=MAXIFS(W$2:W$7201, A$2:A$7201, A4553, B$2:B$7201, B4553), "OPTIMAL", "")</f>
        <v/>
      </c>
    </row>
    <row r="4554" ht="20" customHeight="1">
      <c r="A4554" s="28" t="n">
        <v>-18</v>
      </c>
      <c r="B4554" s="28" t="n">
        <v>30</v>
      </c>
      <c r="C4554" s="29" t="n">
        <v>90</v>
      </c>
      <c r="D4554" s="29" t="n">
        <v>3</v>
      </c>
      <c r="E4554" s="30" t="n">
        <v>8</v>
      </c>
      <c r="F4554" s="29" t="n">
        <v>2</v>
      </c>
      <c r="G4554" s="28" t="n">
        <v>50</v>
      </c>
      <c r="H4554" s="30" t="inlineStr">
        <is>
          <t>ON</t>
        </is>
      </c>
      <c r="I4554" s="31" t="n">
        <v>674.4931640486259</v>
      </c>
      <c r="J4554" s="31" t="n">
        <v>5144.556481985902</v>
      </c>
      <c r="K4554" s="31" t="n">
        <v>3782.407407407407</v>
      </c>
      <c r="L4554" s="31" t="n">
        <v>150</v>
      </c>
      <c r="M4554" s="31">
        <f>I4554+J4554+K4554+L4554</f>
        <v/>
      </c>
      <c r="N4554" s="31">
        <f>M4554*'Dashboard &amp; Optimisation'!$B$18/('Dashboard &amp; Optimisation'!$B$16/3.6)</f>
        <v/>
      </c>
      <c r="O4554" s="31" t="n">
        <v>1582.188892979664</v>
      </c>
      <c r="P4554" s="32" t="n">
        <v>0.05634463688787561</v>
      </c>
      <c r="Q4554" s="33" t="n">
        <v>20.06738733422944</v>
      </c>
      <c r="R4554" s="31" t="n">
        <v>6510.074798145329</v>
      </c>
      <c r="S4554" s="31">
        <f>R4554*IF(A4554=4, 2.0, 3.0)</f>
        <v/>
      </c>
      <c r="T4554" s="29">
        <f>'Dashboard &amp; Optimisation'!$B$18*U4554</f>
        <v/>
      </c>
      <c r="U4554" s="34">
        <f>MIN(1, S4554/M4554)</f>
        <v/>
      </c>
      <c r="V4554" s="34">
        <f>N4554/(N4554+O4554)</f>
        <v/>
      </c>
      <c r="W4554" s="34">
        <f>U4554*V4554</f>
        <v/>
      </c>
      <c r="X4554" s="32">
        <f>T4554/N4554</f>
        <v/>
      </c>
      <c r="Y4554" s="35">
        <f>IF(W4554=MAXIFS(W$2:W$7201, A$2:A$7201, A4554, B$2:B$7201, B4554), "OPTIMAL", "")</f>
        <v/>
      </c>
    </row>
    <row r="4555" ht="20" customHeight="1">
      <c r="A4555" s="36" t="n">
        <v>-18</v>
      </c>
      <c r="B4555" s="36" t="n">
        <v>30</v>
      </c>
      <c r="C4555" s="37" t="n">
        <v>90</v>
      </c>
      <c r="D4555" s="37" t="n">
        <v>3</v>
      </c>
      <c r="E4555" s="6" t="n">
        <v>8</v>
      </c>
      <c r="F4555" s="37" t="n">
        <v>2</v>
      </c>
      <c r="G4555" s="36" t="n">
        <v>50</v>
      </c>
      <c r="H4555" s="6" t="inlineStr">
        <is>
          <t>OFF</t>
        </is>
      </c>
      <c r="I4555" s="38" t="n">
        <v>674.4931640486259</v>
      </c>
      <c r="J4555" s="38" t="n">
        <v>5144.556481985902</v>
      </c>
      <c r="K4555" s="38" t="n">
        <v>3782.407407407407</v>
      </c>
      <c r="L4555" s="38" t="n">
        <v>150</v>
      </c>
      <c r="M4555" s="38">
        <f>I4555+J4555+K4555+L4555</f>
        <v/>
      </c>
      <c r="N4555" s="38">
        <f>M4555*'Dashboard &amp; Optimisation'!$B$18/('Dashboard &amp; Optimisation'!$B$16/3.6)</f>
        <v/>
      </c>
      <c r="O4555" s="38" t="n">
        <v>1582.188892979664</v>
      </c>
      <c r="P4555" s="39" t="n">
        <v>0.2536860653215647</v>
      </c>
      <c r="Q4555" s="40" t="n">
        <v>20.06738733422944</v>
      </c>
      <c r="R4555" s="38" t="n">
        <v>1445.912293800821</v>
      </c>
      <c r="S4555" s="38">
        <f>R4555*IF(A4555=4, 2.0, 3.0)</f>
        <v/>
      </c>
      <c r="T4555" s="37">
        <f>'Dashboard &amp; Optimisation'!$B$18*U4555</f>
        <v/>
      </c>
      <c r="U4555" s="26">
        <f>MIN(1, S4555/M4555)</f>
        <v/>
      </c>
      <c r="V4555" s="26">
        <f>N4555/(N4555+O4555)</f>
        <v/>
      </c>
      <c r="W4555" s="26">
        <f>U4555*V4555</f>
        <v/>
      </c>
      <c r="X4555" s="39">
        <f>T4555/N4555</f>
        <v/>
      </c>
      <c r="Y4555" s="41">
        <f>IF(W4555=MAXIFS(W$2:W$7201, A$2:A$7201, A4555, B$2:B$7201, B4555), "OPTIMAL", "")</f>
        <v/>
      </c>
    </row>
    <row r="4556" ht="20" customHeight="1">
      <c r="A4556" s="28" t="n">
        <v>-18</v>
      </c>
      <c r="B4556" s="28" t="n">
        <v>30</v>
      </c>
      <c r="C4556" s="29" t="n">
        <v>90</v>
      </c>
      <c r="D4556" s="29" t="n">
        <v>3</v>
      </c>
      <c r="E4556" s="30" t="n">
        <v>8</v>
      </c>
      <c r="F4556" s="29" t="n">
        <v>2</v>
      </c>
      <c r="G4556" s="28" t="n">
        <v>100</v>
      </c>
      <c r="H4556" s="30" t="inlineStr">
        <is>
          <t>ON</t>
        </is>
      </c>
      <c r="I4556" s="31" t="n">
        <v>674.4931640486259</v>
      </c>
      <c r="J4556" s="31" t="n">
        <v>5144.556481985902</v>
      </c>
      <c r="K4556" s="31" t="n">
        <v>3782.407407407407</v>
      </c>
      <c r="L4556" s="31" t="n">
        <v>150</v>
      </c>
      <c r="M4556" s="31">
        <f>I4556+J4556+K4556+L4556</f>
        <v/>
      </c>
      <c r="N4556" s="31">
        <f>M4556*'Dashboard &amp; Optimisation'!$B$18/('Dashboard &amp; Optimisation'!$B$16/3.6)</f>
        <v/>
      </c>
      <c r="O4556" s="31" t="n">
        <v>1582.188892979664</v>
      </c>
      <c r="P4556" s="32" t="n">
        <v>0.05722883101616391</v>
      </c>
      <c r="Q4556" s="33" t="n">
        <v>20.06738733422944</v>
      </c>
      <c r="R4556" s="31" t="n">
        <v>6409.493154085328</v>
      </c>
      <c r="S4556" s="31">
        <f>R4556*IF(A4556=4, 2.0, 3.0)</f>
        <v/>
      </c>
      <c r="T4556" s="29">
        <f>'Dashboard &amp; Optimisation'!$B$18*U4556</f>
        <v/>
      </c>
      <c r="U4556" s="34">
        <f>MIN(1, S4556/M4556)</f>
        <v/>
      </c>
      <c r="V4556" s="34">
        <f>N4556/(N4556+O4556)</f>
        <v/>
      </c>
      <c r="W4556" s="34">
        <f>U4556*V4556</f>
        <v/>
      </c>
      <c r="X4556" s="32">
        <f>T4556/N4556</f>
        <v/>
      </c>
      <c r="Y4556" s="35">
        <f>IF(W4556=MAXIFS(W$2:W$7201, A$2:A$7201, A4556, B$2:B$7201, B4556), "OPTIMAL", "")</f>
        <v/>
      </c>
    </row>
    <row r="4557" ht="20" customHeight="1">
      <c r="A4557" s="36" t="n">
        <v>-18</v>
      </c>
      <c r="B4557" s="36" t="n">
        <v>30</v>
      </c>
      <c r="C4557" s="37" t="n">
        <v>90</v>
      </c>
      <c r="D4557" s="37" t="n">
        <v>3</v>
      </c>
      <c r="E4557" s="6" t="n">
        <v>8</v>
      </c>
      <c r="F4557" s="37" t="n">
        <v>2</v>
      </c>
      <c r="G4557" s="36" t="n">
        <v>100</v>
      </c>
      <c r="H4557" s="6" t="inlineStr">
        <is>
          <t>OFF</t>
        </is>
      </c>
      <c r="I4557" s="38" t="n">
        <v>674.4931640486259</v>
      </c>
      <c r="J4557" s="38" t="n">
        <v>5144.556481985902</v>
      </c>
      <c r="K4557" s="38" t="n">
        <v>3782.407407407407</v>
      </c>
      <c r="L4557" s="38" t="n">
        <v>150</v>
      </c>
      <c r="M4557" s="38">
        <f>I4557+J4557+K4557+L4557</f>
        <v/>
      </c>
      <c r="N4557" s="38">
        <f>M4557*'Dashboard &amp; Optimisation'!$B$18/('Dashboard &amp; Optimisation'!$B$16/3.6)</f>
        <v/>
      </c>
      <c r="O4557" s="38" t="n">
        <v>1582.188892979664</v>
      </c>
      <c r="P4557" s="39" t="n">
        <v>0.2545702594498531</v>
      </c>
      <c r="Q4557" s="40" t="n">
        <v>20.06738733422944</v>
      </c>
      <c r="R4557" s="38" t="n">
        <v>1440.890233631808</v>
      </c>
      <c r="S4557" s="38">
        <f>R4557*IF(A4557=4, 2.0, 3.0)</f>
        <v/>
      </c>
      <c r="T4557" s="37">
        <f>'Dashboard &amp; Optimisation'!$B$18*U4557</f>
        <v/>
      </c>
      <c r="U4557" s="26">
        <f>MIN(1, S4557/M4557)</f>
        <v/>
      </c>
      <c r="V4557" s="26">
        <f>N4557/(N4557+O4557)</f>
        <v/>
      </c>
      <c r="W4557" s="26">
        <f>U4557*V4557</f>
        <v/>
      </c>
      <c r="X4557" s="39">
        <f>T4557/N4557</f>
        <v/>
      </c>
      <c r="Y4557" s="41">
        <f>IF(W4557=MAXIFS(W$2:W$7201, A$2:A$7201, A4557, B$2:B$7201, B4557), "OPTIMAL", "")</f>
        <v/>
      </c>
    </row>
    <row r="4558" ht="20" customHeight="1">
      <c r="A4558" s="28" t="n">
        <v>-18</v>
      </c>
      <c r="B4558" s="28" t="n">
        <v>30</v>
      </c>
      <c r="C4558" s="29" t="n">
        <v>90</v>
      </c>
      <c r="D4558" s="29" t="n">
        <v>3</v>
      </c>
      <c r="E4558" s="30" t="n">
        <v>8</v>
      </c>
      <c r="F4558" s="29" t="n">
        <v>2</v>
      </c>
      <c r="G4558" s="28" t="n">
        <v>150</v>
      </c>
      <c r="H4558" s="30" t="inlineStr">
        <is>
          <t>ON</t>
        </is>
      </c>
      <c r="I4558" s="31" t="n">
        <v>674.4931640486259</v>
      </c>
      <c r="J4558" s="31" t="n">
        <v>5144.556481985902</v>
      </c>
      <c r="K4558" s="31" t="n">
        <v>3782.407407407407</v>
      </c>
      <c r="L4558" s="31" t="n">
        <v>150</v>
      </c>
      <c r="M4558" s="31">
        <f>I4558+J4558+K4558+L4558</f>
        <v/>
      </c>
      <c r="N4558" s="31">
        <f>M4558*'Dashboard &amp; Optimisation'!$B$18/('Dashboard &amp; Optimisation'!$B$16/3.6)</f>
        <v/>
      </c>
      <c r="O4558" s="31" t="n">
        <v>1582.188892979664</v>
      </c>
      <c r="P4558" s="32" t="n">
        <v>0.05811302514445221</v>
      </c>
      <c r="Q4558" s="33" t="n">
        <v>20.06738733422944</v>
      </c>
      <c r="R4558" s="31" t="n">
        <v>6311.972224860611</v>
      </c>
      <c r="S4558" s="31">
        <f>R4558*IF(A4558=4, 2.0, 3.0)</f>
        <v/>
      </c>
      <c r="T4558" s="29">
        <f>'Dashboard &amp; Optimisation'!$B$18*U4558</f>
        <v/>
      </c>
      <c r="U4558" s="34">
        <f>MIN(1, S4558/M4558)</f>
        <v/>
      </c>
      <c r="V4558" s="34">
        <f>N4558/(N4558+O4558)</f>
        <v/>
      </c>
      <c r="W4558" s="34">
        <f>U4558*V4558</f>
        <v/>
      </c>
      <c r="X4558" s="32">
        <f>T4558/N4558</f>
        <v/>
      </c>
      <c r="Y4558" s="35">
        <f>IF(W4558=MAXIFS(W$2:W$7201, A$2:A$7201, A4558, B$2:B$7201, B4558), "OPTIMAL", "")</f>
        <v/>
      </c>
    </row>
    <row r="4559" ht="20" customHeight="1">
      <c r="A4559" s="36" t="n">
        <v>-18</v>
      </c>
      <c r="B4559" s="36" t="n">
        <v>30</v>
      </c>
      <c r="C4559" s="37" t="n">
        <v>90</v>
      </c>
      <c r="D4559" s="37" t="n">
        <v>3</v>
      </c>
      <c r="E4559" s="6" t="n">
        <v>8</v>
      </c>
      <c r="F4559" s="37" t="n">
        <v>2</v>
      </c>
      <c r="G4559" s="36" t="n">
        <v>150</v>
      </c>
      <c r="H4559" s="6" t="inlineStr">
        <is>
          <t>OFF</t>
        </is>
      </c>
      <c r="I4559" s="38" t="n">
        <v>674.4931640486259</v>
      </c>
      <c r="J4559" s="38" t="n">
        <v>5144.556481985902</v>
      </c>
      <c r="K4559" s="38" t="n">
        <v>3782.407407407407</v>
      </c>
      <c r="L4559" s="38" t="n">
        <v>150</v>
      </c>
      <c r="M4559" s="38">
        <f>I4559+J4559+K4559+L4559</f>
        <v/>
      </c>
      <c r="N4559" s="38">
        <f>M4559*'Dashboard &amp; Optimisation'!$B$18/('Dashboard &amp; Optimisation'!$B$16/3.6)</f>
        <v/>
      </c>
      <c r="O4559" s="38" t="n">
        <v>1582.188892979664</v>
      </c>
      <c r="P4559" s="39" t="n">
        <v>0.2554544535781414</v>
      </c>
      <c r="Q4559" s="40" t="n">
        <v>20.06738733422944</v>
      </c>
      <c r="R4559" s="38" t="n">
        <v>1435.902938768712</v>
      </c>
      <c r="S4559" s="38">
        <f>R4559*IF(A4559=4, 2.0, 3.0)</f>
        <v/>
      </c>
      <c r="T4559" s="37">
        <f>'Dashboard &amp; Optimisation'!$B$18*U4559</f>
        <v/>
      </c>
      <c r="U4559" s="26">
        <f>MIN(1, S4559/M4559)</f>
        <v/>
      </c>
      <c r="V4559" s="26">
        <f>N4559/(N4559+O4559)</f>
        <v/>
      </c>
      <c r="W4559" s="26">
        <f>U4559*V4559</f>
        <v/>
      </c>
      <c r="X4559" s="39">
        <f>T4559/N4559</f>
        <v/>
      </c>
      <c r="Y4559" s="41">
        <f>IF(W4559=MAXIFS(W$2:W$7201, A$2:A$7201, A4559, B$2:B$7201, B4559), "OPTIMAL", "")</f>
        <v/>
      </c>
    </row>
    <row r="4560" ht="20" customHeight="1">
      <c r="A4560" s="28" t="n">
        <v>-18</v>
      </c>
      <c r="B4560" s="28" t="n">
        <v>30</v>
      </c>
      <c r="C4560" s="29" t="n">
        <v>90</v>
      </c>
      <c r="D4560" s="29" t="n">
        <v>3</v>
      </c>
      <c r="E4560" s="30" t="n">
        <v>8</v>
      </c>
      <c r="F4560" s="29" t="n">
        <v>2</v>
      </c>
      <c r="G4560" s="28" t="n">
        <v>200</v>
      </c>
      <c r="H4560" s="30" t="inlineStr">
        <is>
          <t>ON</t>
        </is>
      </c>
      <c r="I4560" s="31" t="n">
        <v>674.4931640486259</v>
      </c>
      <c r="J4560" s="31" t="n">
        <v>5144.556481985902</v>
      </c>
      <c r="K4560" s="31" t="n">
        <v>3782.407407407407</v>
      </c>
      <c r="L4560" s="31" t="n">
        <v>150</v>
      </c>
      <c r="M4560" s="31">
        <f>I4560+J4560+K4560+L4560</f>
        <v/>
      </c>
      <c r="N4560" s="31">
        <f>M4560*'Dashboard &amp; Optimisation'!$B$18/('Dashboard &amp; Optimisation'!$B$16/3.6)</f>
        <v/>
      </c>
      <c r="O4560" s="31" t="n">
        <v>1582.188892979664</v>
      </c>
      <c r="P4560" s="32" t="n">
        <v>0.05899721927274053</v>
      </c>
      <c r="Q4560" s="33" t="n">
        <v>20.06738733422944</v>
      </c>
      <c r="R4560" s="31" t="n">
        <v>6217.37439723521</v>
      </c>
      <c r="S4560" s="31">
        <f>R4560*IF(A4560=4, 2.0, 3.0)</f>
        <v/>
      </c>
      <c r="T4560" s="29">
        <f>'Dashboard &amp; Optimisation'!$B$18*U4560</f>
        <v/>
      </c>
      <c r="U4560" s="34">
        <f>MIN(1, S4560/M4560)</f>
        <v/>
      </c>
      <c r="V4560" s="34">
        <f>N4560/(N4560+O4560)</f>
        <v/>
      </c>
      <c r="W4560" s="34">
        <f>U4560*V4560</f>
        <v/>
      </c>
      <c r="X4560" s="32">
        <f>T4560/N4560</f>
        <v/>
      </c>
      <c r="Y4560" s="35">
        <f>IF(W4560=MAXIFS(W$2:W$7201, A$2:A$7201, A4560, B$2:B$7201, B4560), "OPTIMAL", "")</f>
        <v/>
      </c>
    </row>
    <row r="4561" ht="20" customHeight="1">
      <c r="A4561" s="36" t="n">
        <v>-18</v>
      </c>
      <c r="B4561" s="36" t="n">
        <v>30</v>
      </c>
      <c r="C4561" s="37" t="n">
        <v>90</v>
      </c>
      <c r="D4561" s="37" t="n">
        <v>3</v>
      </c>
      <c r="E4561" s="6" t="n">
        <v>8</v>
      </c>
      <c r="F4561" s="37" t="n">
        <v>2</v>
      </c>
      <c r="G4561" s="36" t="n">
        <v>200</v>
      </c>
      <c r="H4561" s="6" t="inlineStr">
        <is>
          <t>OFF</t>
        </is>
      </c>
      <c r="I4561" s="38" t="n">
        <v>674.4931640486259</v>
      </c>
      <c r="J4561" s="38" t="n">
        <v>5144.556481985902</v>
      </c>
      <c r="K4561" s="38" t="n">
        <v>3782.407407407407</v>
      </c>
      <c r="L4561" s="38" t="n">
        <v>150</v>
      </c>
      <c r="M4561" s="38">
        <f>I4561+J4561+K4561+L4561</f>
        <v/>
      </c>
      <c r="N4561" s="38">
        <f>M4561*'Dashboard &amp; Optimisation'!$B$18/('Dashboard &amp; Optimisation'!$B$16/3.6)</f>
        <v/>
      </c>
      <c r="O4561" s="38" t="n">
        <v>1582.188892979664</v>
      </c>
      <c r="P4561" s="39" t="n">
        <v>0.2563386477064297</v>
      </c>
      <c r="Q4561" s="40" t="n">
        <v>20.06738733422944</v>
      </c>
      <c r="R4561" s="38" t="n">
        <v>1430.950049461497</v>
      </c>
      <c r="S4561" s="38">
        <f>R4561*IF(A4561=4, 2.0, 3.0)</f>
        <v/>
      </c>
      <c r="T4561" s="37">
        <f>'Dashboard &amp; Optimisation'!$B$18*U4561</f>
        <v/>
      </c>
      <c r="U4561" s="26">
        <f>MIN(1, S4561/M4561)</f>
        <v/>
      </c>
      <c r="V4561" s="26">
        <f>N4561/(N4561+O4561)</f>
        <v/>
      </c>
      <c r="W4561" s="26">
        <f>U4561*V4561</f>
        <v/>
      </c>
      <c r="X4561" s="39">
        <f>T4561/N4561</f>
        <v/>
      </c>
      <c r="Y4561" s="41">
        <f>IF(W4561=MAXIFS(W$2:W$7201, A$2:A$7201, A4561, B$2:B$7201, B4561), "OPTIMAL", "")</f>
        <v/>
      </c>
    </row>
    <row r="4562" ht="20" customHeight="1">
      <c r="A4562" s="28" t="n">
        <v>-18</v>
      </c>
      <c r="B4562" s="28" t="n">
        <v>30</v>
      </c>
      <c r="C4562" s="29" t="n">
        <v>95</v>
      </c>
      <c r="D4562" s="29" t="n">
        <v>2</v>
      </c>
      <c r="E4562" s="30" t="n">
        <v>0</v>
      </c>
      <c r="F4562" s="29" t="n">
        <v>0</v>
      </c>
      <c r="G4562" s="28" t="n">
        <v>50</v>
      </c>
      <c r="H4562" s="30" t="inlineStr">
        <is>
          <t>ON</t>
        </is>
      </c>
      <c r="I4562" s="31" t="n">
        <v>674.4931640486259</v>
      </c>
      <c r="J4562" s="31" t="n">
        <v>5144.556481985902</v>
      </c>
      <c r="K4562" s="31" t="n">
        <v>3782.407407407407</v>
      </c>
      <c r="L4562" s="31" t="n">
        <v>150</v>
      </c>
      <c r="M4562" s="31">
        <f>I4562+J4562+K4562+L4562</f>
        <v/>
      </c>
      <c r="N4562" s="31">
        <f>M4562*'Dashboard &amp; Optimisation'!$B$18/('Dashboard &amp; Optimisation'!$B$16/3.6)</f>
        <v/>
      </c>
      <c r="O4562" s="31" t="n">
        <v>445.2710753365485</v>
      </c>
      <c r="P4562" s="32" t="n">
        <v>0.4841994872544011</v>
      </c>
      <c r="Q4562" s="33" t="n">
        <v>0.2</v>
      </c>
      <c r="R4562" s="31" t="n">
        <v>582.8725166535866</v>
      </c>
      <c r="S4562" s="31">
        <f>R4562*IF(A4562=4, 2.0, 3.0)</f>
        <v/>
      </c>
      <c r="T4562" s="29">
        <f>'Dashboard &amp; Optimisation'!$B$18*U4562</f>
        <v/>
      </c>
      <c r="U4562" s="34">
        <f>MIN(1, S4562/M4562)</f>
        <v/>
      </c>
      <c r="V4562" s="34">
        <f>N4562/(N4562+O4562)</f>
        <v/>
      </c>
      <c r="W4562" s="34">
        <f>U4562*V4562</f>
        <v/>
      </c>
      <c r="X4562" s="32">
        <f>T4562/N4562</f>
        <v/>
      </c>
      <c r="Y4562" s="35">
        <f>IF(W4562=MAXIFS(W$2:W$7201, A$2:A$7201, A4562, B$2:B$7201, B4562), "OPTIMAL", "")</f>
        <v/>
      </c>
    </row>
    <row r="4563" ht="20" customHeight="1">
      <c r="A4563" s="36" t="n">
        <v>-18</v>
      </c>
      <c r="B4563" s="36" t="n">
        <v>30</v>
      </c>
      <c r="C4563" s="37" t="n">
        <v>95</v>
      </c>
      <c r="D4563" s="37" t="n">
        <v>2</v>
      </c>
      <c r="E4563" s="6" t="n">
        <v>0</v>
      </c>
      <c r="F4563" s="37" t="n">
        <v>0</v>
      </c>
      <c r="G4563" s="36" t="n">
        <v>50</v>
      </c>
      <c r="H4563" s="6" t="inlineStr">
        <is>
          <t>OFF</t>
        </is>
      </c>
      <c r="I4563" s="38" t="n">
        <v>674.4931640486259</v>
      </c>
      <c r="J4563" s="38" t="n">
        <v>5144.556481985902</v>
      </c>
      <c r="K4563" s="38" t="n">
        <v>3782.407407407407</v>
      </c>
      <c r="L4563" s="38" t="n">
        <v>150</v>
      </c>
      <c r="M4563" s="38">
        <f>I4563+J4563+K4563+L4563</f>
        <v/>
      </c>
      <c r="N4563" s="38">
        <f>M4563*'Dashboard &amp; Optimisation'!$B$18/('Dashboard &amp; Optimisation'!$B$16/3.6)</f>
        <v/>
      </c>
      <c r="O4563" s="38" t="n">
        <v>445.2710753365485</v>
      </c>
      <c r="P4563" s="39" t="n">
        <v>0.8192625253426018</v>
      </c>
      <c r="Q4563" s="40" t="n">
        <v>0.2</v>
      </c>
      <c r="R4563" s="38" t="n">
        <v>344.4885674226666</v>
      </c>
      <c r="S4563" s="38">
        <f>R4563*IF(A4563=4, 2.0, 3.0)</f>
        <v/>
      </c>
      <c r="T4563" s="37">
        <f>'Dashboard &amp; Optimisation'!$B$18*U4563</f>
        <v/>
      </c>
      <c r="U4563" s="26">
        <f>MIN(1, S4563/M4563)</f>
        <v/>
      </c>
      <c r="V4563" s="26">
        <f>N4563/(N4563+O4563)</f>
        <v/>
      </c>
      <c r="W4563" s="26">
        <f>U4563*V4563</f>
        <v/>
      </c>
      <c r="X4563" s="39">
        <f>T4563/N4563</f>
        <v/>
      </c>
      <c r="Y4563" s="41">
        <f>IF(W4563=MAXIFS(W$2:W$7201, A$2:A$7201, A4563, B$2:B$7201, B4563), "OPTIMAL", "")</f>
        <v/>
      </c>
    </row>
    <row r="4564" ht="20" customHeight="1">
      <c r="A4564" s="28" t="n">
        <v>-18</v>
      </c>
      <c r="B4564" s="28" t="n">
        <v>30</v>
      </c>
      <c r="C4564" s="29" t="n">
        <v>95</v>
      </c>
      <c r="D4564" s="29" t="n">
        <v>2</v>
      </c>
      <c r="E4564" s="30" t="n">
        <v>0</v>
      </c>
      <c r="F4564" s="29" t="n">
        <v>0</v>
      </c>
      <c r="G4564" s="28" t="n">
        <v>100</v>
      </c>
      <c r="H4564" s="30" t="inlineStr">
        <is>
          <t>ON</t>
        </is>
      </c>
      <c r="I4564" s="31" t="n">
        <v>674.4931640486259</v>
      </c>
      <c r="J4564" s="31" t="n">
        <v>5144.556481985902</v>
      </c>
      <c r="K4564" s="31" t="n">
        <v>3782.407407407407</v>
      </c>
      <c r="L4564" s="31" t="n">
        <v>150</v>
      </c>
      <c r="M4564" s="31">
        <f>I4564+J4564+K4564+L4564</f>
        <v/>
      </c>
      <c r="N4564" s="31">
        <f>M4564*'Dashboard &amp; Optimisation'!$B$18/('Dashboard &amp; Optimisation'!$B$16/3.6)</f>
        <v/>
      </c>
      <c r="O4564" s="31" t="n">
        <v>445.2710753365485</v>
      </c>
      <c r="P4564" s="32" t="n">
        <v>0.4850371448496216</v>
      </c>
      <c r="Q4564" s="33" t="n">
        <v>0.2</v>
      </c>
      <c r="R4564" s="31" t="n">
        <v>581.8658976847001</v>
      </c>
      <c r="S4564" s="31">
        <f>R4564*IF(A4564=4, 2.0, 3.0)</f>
        <v/>
      </c>
      <c r="T4564" s="29">
        <f>'Dashboard &amp; Optimisation'!$B$18*U4564</f>
        <v/>
      </c>
      <c r="U4564" s="34">
        <f>MIN(1, S4564/M4564)</f>
        <v/>
      </c>
      <c r="V4564" s="34">
        <f>N4564/(N4564+O4564)</f>
        <v/>
      </c>
      <c r="W4564" s="34">
        <f>U4564*V4564</f>
        <v/>
      </c>
      <c r="X4564" s="32">
        <f>T4564/N4564</f>
        <v/>
      </c>
      <c r="Y4564" s="35">
        <f>IF(W4564=MAXIFS(W$2:W$7201, A$2:A$7201, A4564, B$2:B$7201, B4564), "OPTIMAL", "")</f>
        <v/>
      </c>
    </row>
    <row r="4565" ht="20" customHeight="1">
      <c r="A4565" s="36" t="n">
        <v>-18</v>
      </c>
      <c r="B4565" s="36" t="n">
        <v>30</v>
      </c>
      <c r="C4565" s="37" t="n">
        <v>95</v>
      </c>
      <c r="D4565" s="37" t="n">
        <v>2</v>
      </c>
      <c r="E4565" s="6" t="n">
        <v>0</v>
      </c>
      <c r="F4565" s="37" t="n">
        <v>0</v>
      </c>
      <c r="G4565" s="36" t="n">
        <v>100</v>
      </c>
      <c r="H4565" s="6" t="inlineStr">
        <is>
          <t>OFF</t>
        </is>
      </c>
      <c r="I4565" s="38" t="n">
        <v>674.4931640486259</v>
      </c>
      <c r="J4565" s="38" t="n">
        <v>5144.556481985902</v>
      </c>
      <c r="K4565" s="38" t="n">
        <v>3782.407407407407</v>
      </c>
      <c r="L4565" s="38" t="n">
        <v>150</v>
      </c>
      <c r="M4565" s="38">
        <f>I4565+J4565+K4565+L4565</f>
        <v/>
      </c>
      <c r="N4565" s="38">
        <f>M4565*'Dashboard &amp; Optimisation'!$B$18/('Dashboard &amp; Optimisation'!$B$16/3.6)</f>
        <v/>
      </c>
      <c r="O4565" s="38" t="n">
        <v>445.2710753365485</v>
      </c>
      <c r="P4565" s="39" t="n">
        <v>0.8201001829378223</v>
      </c>
      <c r="Q4565" s="40" t="n">
        <v>0.2</v>
      </c>
      <c r="R4565" s="38" t="n">
        <v>344.1367037467746</v>
      </c>
      <c r="S4565" s="38">
        <f>R4565*IF(A4565=4, 2.0, 3.0)</f>
        <v/>
      </c>
      <c r="T4565" s="37">
        <f>'Dashboard &amp; Optimisation'!$B$18*U4565</f>
        <v/>
      </c>
      <c r="U4565" s="26">
        <f>MIN(1, S4565/M4565)</f>
        <v/>
      </c>
      <c r="V4565" s="26">
        <f>N4565/(N4565+O4565)</f>
        <v/>
      </c>
      <c r="W4565" s="26">
        <f>U4565*V4565</f>
        <v/>
      </c>
      <c r="X4565" s="39">
        <f>T4565/N4565</f>
        <v/>
      </c>
      <c r="Y4565" s="41">
        <f>IF(W4565=MAXIFS(W$2:W$7201, A$2:A$7201, A4565, B$2:B$7201, B4565), "OPTIMAL", "")</f>
        <v/>
      </c>
    </row>
    <row r="4566" ht="20" customHeight="1">
      <c r="A4566" s="28" t="n">
        <v>-18</v>
      </c>
      <c r="B4566" s="28" t="n">
        <v>30</v>
      </c>
      <c r="C4566" s="29" t="n">
        <v>95</v>
      </c>
      <c r="D4566" s="29" t="n">
        <v>2</v>
      </c>
      <c r="E4566" s="30" t="n">
        <v>0</v>
      </c>
      <c r="F4566" s="29" t="n">
        <v>0</v>
      </c>
      <c r="G4566" s="28" t="n">
        <v>150</v>
      </c>
      <c r="H4566" s="30" t="inlineStr">
        <is>
          <t>ON</t>
        </is>
      </c>
      <c r="I4566" s="31" t="n">
        <v>674.4931640486259</v>
      </c>
      <c r="J4566" s="31" t="n">
        <v>5144.556481985902</v>
      </c>
      <c r="K4566" s="31" t="n">
        <v>3782.407407407407</v>
      </c>
      <c r="L4566" s="31" t="n">
        <v>150</v>
      </c>
      <c r="M4566" s="31">
        <f>I4566+J4566+K4566+L4566</f>
        <v/>
      </c>
      <c r="N4566" s="31">
        <f>M4566*'Dashboard &amp; Optimisation'!$B$18/('Dashboard &amp; Optimisation'!$B$16/3.6)</f>
        <v/>
      </c>
      <c r="O4566" s="31" t="n">
        <v>445.2710753365485</v>
      </c>
      <c r="P4566" s="32" t="n">
        <v>0.485874802444842</v>
      </c>
      <c r="Q4566" s="33" t="n">
        <v>0.2</v>
      </c>
      <c r="R4566" s="31" t="n">
        <v>580.862749577116</v>
      </c>
      <c r="S4566" s="31">
        <f>R4566*IF(A4566=4, 2.0, 3.0)</f>
        <v/>
      </c>
      <c r="T4566" s="29">
        <f>'Dashboard &amp; Optimisation'!$B$18*U4566</f>
        <v/>
      </c>
      <c r="U4566" s="34">
        <f>MIN(1, S4566/M4566)</f>
        <v/>
      </c>
      <c r="V4566" s="34">
        <f>N4566/(N4566+O4566)</f>
        <v/>
      </c>
      <c r="W4566" s="34">
        <f>U4566*V4566</f>
        <v/>
      </c>
      <c r="X4566" s="32">
        <f>T4566/N4566</f>
        <v/>
      </c>
      <c r="Y4566" s="35">
        <f>IF(W4566=MAXIFS(W$2:W$7201, A$2:A$7201, A4566, B$2:B$7201, B4566), "OPTIMAL", "")</f>
        <v/>
      </c>
    </row>
    <row r="4567" ht="20" customHeight="1">
      <c r="A4567" s="36" t="n">
        <v>-18</v>
      </c>
      <c r="B4567" s="36" t="n">
        <v>30</v>
      </c>
      <c r="C4567" s="37" t="n">
        <v>95</v>
      </c>
      <c r="D4567" s="37" t="n">
        <v>2</v>
      </c>
      <c r="E4567" s="6" t="n">
        <v>0</v>
      </c>
      <c r="F4567" s="37" t="n">
        <v>0</v>
      </c>
      <c r="G4567" s="36" t="n">
        <v>150</v>
      </c>
      <c r="H4567" s="6" t="inlineStr">
        <is>
          <t>OFF</t>
        </is>
      </c>
      <c r="I4567" s="38" t="n">
        <v>674.4931640486259</v>
      </c>
      <c r="J4567" s="38" t="n">
        <v>5144.556481985902</v>
      </c>
      <c r="K4567" s="38" t="n">
        <v>3782.407407407407</v>
      </c>
      <c r="L4567" s="38" t="n">
        <v>150</v>
      </c>
      <c r="M4567" s="38">
        <f>I4567+J4567+K4567+L4567</f>
        <v/>
      </c>
      <c r="N4567" s="38">
        <f>M4567*'Dashboard &amp; Optimisation'!$B$18/('Dashboard &amp; Optimisation'!$B$16/3.6)</f>
        <v/>
      </c>
      <c r="O4567" s="38" t="n">
        <v>445.2710753365485</v>
      </c>
      <c r="P4567" s="39" t="n">
        <v>0.8209378405330428</v>
      </c>
      <c r="Q4567" s="40" t="n">
        <v>0.2</v>
      </c>
      <c r="R4567" s="38" t="n">
        <v>343.7855581308039</v>
      </c>
      <c r="S4567" s="38">
        <f>R4567*IF(A4567=4, 2.0, 3.0)</f>
        <v/>
      </c>
      <c r="T4567" s="37">
        <f>'Dashboard &amp; Optimisation'!$B$18*U4567</f>
        <v/>
      </c>
      <c r="U4567" s="26">
        <f>MIN(1, S4567/M4567)</f>
        <v/>
      </c>
      <c r="V4567" s="26">
        <f>N4567/(N4567+O4567)</f>
        <v/>
      </c>
      <c r="W4567" s="26">
        <f>U4567*V4567</f>
        <v/>
      </c>
      <c r="X4567" s="39">
        <f>T4567/N4567</f>
        <v/>
      </c>
      <c r="Y4567" s="41">
        <f>IF(W4567=MAXIFS(W$2:W$7201, A$2:A$7201, A4567, B$2:B$7201, B4567), "OPTIMAL", "")</f>
        <v/>
      </c>
    </row>
    <row r="4568" ht="20" customHeight="1">
      <c r="A4568" s="28" t="n">
        <v>-18</v>
      </c>
      <c r="B4568" s="28" t="n">
        <v>30</v>
      </c>
      <c r="C4568" s="29" t="n">
        <v>95</v>
      </c>
      <c r="D4568" s="29" t="n">
        <v>2</v>
      </c>
      <c r="E4568" s="30" t="n">
        <v>0</v>
      </c>
      <c r="F4568" s="29" t="n">
        <v>0</v>
      </c>
      <c r="G4568" s="28" t="n">
        <v>200</v>
      </c>
      <c r="H4568" s="30" t="inlineStr">
        <is>
          <t>ON</t>
        </is>
      </c>
      <c r="I4568" s="31" t="n">
        <v>674.4931640486259</v>
      </c>
      <c r="J4568" s="31" t="n">
        <v>5144.556481985902</v>
      </c>
      <c r="K4568" s="31" t="n">
        <v>3782.407407407407</v>
      </c>
      <c r="L4568" s="31" t="n">
        <v>150</v>
      </c>
      <c r="M4568" s="31">
        <f>I4568+J4568+K4568+L4568</f>
        <v/>
      </c>
      <c r="N4568" s="31">
        <f>M4568*'Dashboard &amp; Optimisation'!$B$18/('Dashboard &amp; Optimisation'!$B$16/3.6)</f>
        <v/>
      </c>
      <c r="O4568" s="31" t="n">
        <v>445.2710753365485</v>
      </c>
      <c r="P4568" s="32" t="n">
        <v>0.4867124600400626</v>
      </c>
      <c r="Q4568" s="33" t="n">
        <v>0.2</v>
      </c>
      <c r="R4568" s="31" t="n">
        <v>579.8630544102326</v>
      </c>
      <c r="S4568" s="31">
        <f>R4568*IF(A4568=4, 2.0, 3.0)</f>
        <v/>
      </c>
      <c r="T4568" s="29">
        <f>'Dashboard &amp; Optimisation'!$B$18*U4568</f>
        <v/>
      </c>
      <c r="U4568" s="34">
        <f>MIN(1, S4568/M4568)</f>
        <v/>
      </c>
      <c r="V4568" s="34">
        <f>N4568/(N4568+O4568)</f>
        <v/>
      </c>
      <c r="W4568" s="34">
        <f>U4568*V4568</f>
        <v/>
      </c>
      <c r="X4568" s="32">
        <f>T4568/N4568</f>
        <v/>
      </c>
      <c r="Y4568" s="35">
        <f>IF(W4568=MAXIFS(W$2:W$7201, A$2:A$7201, A4568, B$2:B$7201, B4568), "OPTIMAL", "")</f>
        <v/>
      </c>
    </row>
    <row r="4569" ht="20" customHeight="1">
      <c r="A4569" s="36" t="n">
        <v>-18</v>
      </c>
      <c r="B4569" s="36" t="n">
        <v>30</v>
      </c>
      <c r="C4569" s="37" t="n">
        <v>95</v>
      </c>
      <c r="D4569" s="37" t="n">
        <v>2</v>
      </c>
      <c r="E4569" s="6" t="n">
        <v>0</v>
      </c>
      <c r="F4569" s="37" t="n">
        <v>0</v>
      </c>
      <c r="G4569" s="36" t="n">
        <v>200</v>
      </c>
      <c r="H4569" s="6" t="inlineStr">
        <is>
          <t>OFF</t>
        </is>
      </c>
      <c r="I4569" s="38" t="n">
        <v>674.4931640486259</v>
      </c>
      <c r="J4569" s="38" t="n">
        <v>5144.556481985902</v>
      </c>
      <c r="K4569" s="38" t="n">
        <v>3782.407407407407</v>
      </c>
      <c r="L4569" s="38" t="n">
        <v>150</v>
      </c>
      <c r="M4569" s="38">
        <f>I4569+J4569+K4569+L4569</f>
        <v/>
      </c>
      <c r="N4569" s="38">
        <f>M4569*'Dashboard &amp; Optimisation'!$B$18/('Dashboard &amp; Optimisation'!$B$16/3.6)</f>
        <v/>
      </c>
      <c r="O4569" s="38" t="n">
        <v>445.2710753365485</v>
      </c>
      <c r="P4569" s="39" t="n">
        <v>0.8217754981282633</v>
      </c>
      <c r="Q4569" s="40" t="n">
        <v>0.2</v>
      </c>
      <c r="R4569" s="38" t="n">
        <v>343.4351283789418</v>
      </c>
      <c r="S4569" s="38">
        <f>R4569*IF(A4569=4, 2.0, 3.0)</f>
        <v/>
      </c>
      <c r="T4569" s="37">
        <f>'Dashboard &amp; Optimisation'!$B$18*U4569</f>
        <v/>
      </c>
      <c r="U4569" s="26">
        <f>MIN(1, S4569/M4569)</f>
        <v/>
      </c>
      <c r="V4569" s="26">
        <f>N4569/(N4569+O4569)</f>
        <v/>
      </c>
      <c r="W4569" s="26">
        <f>U4569*V4569</f>
        <v/>
      </c>
      <c r="X4569" s="39">
        <f>T4569/N4569</f>
        <v/>
      </c>
      <c r="Y4569" s="41">
        <f>IF(W4569=MAXIFS(W$2:W$7201, A$2:A$7201, A4569, B$2:B$7201, B4569), "OPTIMAL", "")</f>
        <v/>
      </c>
    </row>
    <row r="4570" ht="20" customHeight="1">
      <c r="A4570" s="28" t="n">
        <v>-18</v>
      </c>
      <c r="B4570" s="28" t="n">
        <v>30</v>
      </c>
      <c r="C4570" s="29" t="n">
        <v>95</v>
      </c>
      <c r="D4570" s="29" t="n">
        <v>2</v>
      </c>
      <c r="E4570" s="30" t="n">
        <v>4</v>
      </c>
      <c r="F4570" s="29" t="n">
        <v>1.5</v>
      </c>
      <c r="G4570" s="28" t="n">
        <v>50</v>
      </c>
      <c r="H4570" s="30" t="inlineStr">
        <is>
          <t>ON</t>
        </is>
      </c>
      <c r="I4570" s="31" t="n">
        <v>674.4931640486259</v>
      </c>
      <c r="J4570" s="31" t="n">
        <v>5144.556481985902</v>
      </c>
      <c r="K4570" s="31" t="n">
        <v>3782.407407407407</v>
      </c>
      <c r="L4570" s="31" t="n">
        <v>150</v>
      </c>
      <c r="M4570" s="31">
        <f>I4570+J4570+K4570+L4570</f>
        <v/>
      </c>
      <c r="N4570" s="31">
        <f>M4570*'Dashboard &amp; Optimisation'!$B$18/('Dashboard &amp; Optimisation'!$B$16/3.6)</f>
        <v/>
      </c>
      <c r="O4570" s="31" t="n">
        <v>703.9128529320529</v>
      </c>
      <c r="P4570" s="32" t="n">
        <v>0.07474193563275772</v>
      </c>
      <c r="Q4570" s="33" t="n">
        <v>7.077172538771729</v>
      </c>
      <c r="R4570" s="31" t="n">
        <v>3907.217867838905</v>
      </c>
      <c r="S4570" s="31">
        <f>R4570*IF(A4570=4, 2.0, 3.0)</f>
        <v/>
      </c>
      <c r="T4570" s="29">
        <f>'Dashboard &amp; Optimisation'!$B$18*U4570</f>
        <v/>
      </c>
      <c r="U4570" s="34">
        <f>MIN(1, S4570/M4570)</f>
        <v/>
      </c>
      <c r="V4570" s="34">
        <f>N4570/(N4570+O4570)</f>
        <v/>
      </c>
      <c r="W4570" s="34">
        <f>U4570*V4570</f>
        <v/>
      </c>
      <c r="X4570" s="32">
        <f>T4570/N4570</f>
        <v/>
      </c>
      <c r="Y4570" s="35">
        <f>IF(W4570=MAXIFS(W$2:W$7201, A$2:A$7201, A4570, B$2:B$7201, B4570), "OPTIMAL", "")</f>
        <v/>
      </c>
    </row>
    <row r="4571" ht="20" customHeight="1">
      <c r="A4571" s="36" t="n">
        <v>-18</v>
      </c>
      <c r="B4571" s="36" t="n">
        <v>30</v>
      </c>
      <c r="C4571" s="37" t="n">
        <v>95</v>
      </c>
      <c r="D4571" s="37" t="n">
        <v>2</v>
      </c>
      <c r="E4571" s="6" t="n">
        <v>4</v>
      </c>
      <c r="F4571" s="37" t="n">
        <v>1.5</v>
      </c>
      <c r="G4571" s="36" t="n">
        <v>50</v>
      </c>
      <c r="H4571" s="6" t="inlineStr">
        <is>
          <t>OFF</t>
        </is>
      </c>
      <c r="I4571" s="38" t="n">
        <v>674.4931640486259</v>
      </c>
      <c r="J4571" s="38" t="n">
        <v>5144.556481985902</v>
      </c>
      <c r="K4571" s="38" t="n">
        <v>3782.407407407407</v>
      </c>
      <c r="L4571" s="38" t="n">
        <v>150</v>
      </c>
      <c r="M4571" s="38">
        <f>I4571+J4571+K4571+L4571</f>
        <v/>
      </c>
      <c r="N4571" s="38">
        <f>M4571*'Dashboard &amp; Optimisation'!$B$18/('Dashboard &amp; Optimisation'!$B$16/3.6)</f>
        <v/>
      </c>
      <c r="O4571" s="38" t="n">
        <v>703.9128529320529</v>
      </c>
      <c r="P4571" s="39" t="n">
        <v>0.317199579628014</v>
      </c>
      <c r="Q4571" s="40" t="n">
        <v>7.077172538771729</v>
      </c>
      <c r="R4571" s="38" t="n">
        <v>920.6601935716592</v>
      </c>
      <c r="S4571" s="38">
        <f>R4571*IF(A4571=4, 2.0, 3.0)</f>
        <v/>
      </c>
      <c r="T4571" s="37">
        <f>'Dashboard &amp; Optimisation'!$B$18*U4571</f>
        <v/>
      </c>
      <c r="U4571" s="26">
        <f>MIN(1, S4571/M4571)</f>
        <v/>
      </c>
      <c r="V4571" s="26">
        <f>N4571/(N4571+O4571)</f>
        <v/>
      </c>
      <c r="W4571" s="26">
        <f>U4571*V4571</f>
        <v/>
      </c>
      <c r="X4571" s="39">
        <f>T4571/N4571</f>
        <v/>
      </c>
      <c r="Y4571" s="41">
        <f>IF(W4571=MAXIFS(W$2:W$7201, A$2:A$7201, A4571, B$2:B$7201, B4571), "OPTIMAL", "")</f>
        <v/>
      </c>
    </row>
    <row r="4572" ht="20" customHeight="1">
      <c r="A4572" s="28" t="n">
        <v>-18</v>
      </c>
      <c r="B4572" s="28" t="n">
        <v>30</v>
      </c>
      <c r="C4572" s="29" t="n">
        <v>95</v>
      </c>
      <c r="D4572" s="29" t="n">
        <v>2</v>
      </c>
      <c r="E4572" s="30" t="n">
        <v>4</v>
      </c>
      <c r="F4572" s="29" t="n">
        <v>1.5</v>
      </c>
      <c r="G4572" s="28" t="n">
        <v>100</v>
      </c>
      <c r="H4572" s="30" t="inlineStr">
        <is>
          <t>ON</t>
        </is>
      </c>
      <c r="I4572" s="31" t="n">
        <v>674.4931640486259</v>
      </c>
      <c r="J4572" s="31" t="n">
        <v>5144.556481985902</v>
      </c>
      <c r="K4572" s="31" t="n">
        <v>3782.407407407407</v>
      </c>
      <c r="L4572" s="31" t="n">
        <v>150</v>
      </c>
      <c r="M4572" s="31">
        <f>I4572+J4572+K4572+L4572</f>
        <v/>
      </c>
      <c r="N4572" s="31">
        <f>M4572*'Dashboard &amp; Optimisation'!$B$18/('Dashboard &amp; Optimisation'!$B$16/3.6)</f>
        <v/>
      </c>
      <c r="O4572" s="31" t="n">
        <v>703.9128529320529</v>
      </c>
      <c r="P4572" s="32" t="n">
        <v>0.07557959322797822</v>
      </c>
      <c r="Q4572" s="33" t="n">
        <v>7.077172538771729</v>
      </c>
      <c r="R4572" s="31" t="n">
        <v>3863.913708827304</v>
      </c>
      <c r="S4572" s="31">
        <f>R4572*IF(A4572=4, 2.0, 3.0)</f>
        <v/>
      </c>
      <c r="T4572" s="29">
        <f>'Dashboard &amp; Optimisation'!$B$18*U4572</f>
        <v/>
      </c>
      <c r="U4572" s="34">
        <f>MIN(1, S4572/M4572)</f>
        <v/>
      </c>
      <c r="V4572" s="34">
        <f>N4572/(N4572+O4572)</f>
        <v/>
      </c>
      <c r="W4572" s="34">
        <f>U4572*V4572</f>
        <v/>
      </c>
      <c r="X4572" s="32">
        <f>T4572/N4572</f>
        <v/>
      </c>
      <c r="Y4572" s="35">
        <f>IF(W4572=MAXIFS(W$2:W$7201, A$2:A$7201, A4572, B$2:B$7201, B4572), "OPTIMAL", "")</f>
        <v/>
      </c>
    </row>
    <row r="4573" ht="20" customHeight="1">
      <c r="A4573" s="36" t="n">
        <v>-18</v>
      </c>
      <c r="B4573" s="36" t="n">
        <v>30</v>
      </c>
      <c r="C4573" s="37" t="n">
        <v>95</v>
      </c>
      <c r="D4573" s="37" t="n">
        <v>2</v>
      </c>
      <c r="E4573" s="6" t="n">
        <v>4</v>
      </c>
      <c r="F4573" s="37" t="n">
        <v>1.5</v>
      </c>
      <c r="G4573" s="36" t="n">
        <v>100</v>
      </c>
      <c r="H4573" s="6" t="inlineStr">
        <is>
          <t>OFF</t>
        </is>
      </c>
      <c r="I4573" s="38" t="n">
        <v>674.4931640486259</v>
      </c>
      <c r="J4573" s="38" t="n">
        <v>5144.556481985902</v>
      </c>
      <c r="K4573" s="38" t="n">
        <v>3782.407407407407</v>
      </c>
      <c r="L4573" s="38" t="n">
        <v>150</v>
      </c>
      <c r="M4573" s="38">
        <f>I4573+J4573+K4573+L4573</f>
        <v/>
      </c>
      <c r="N4573" s="38">
        <f>M4573*'Dashboard &amp; Optimisation'!$B$18/('Dashboard &amp; Optimisation'!$B$16/3.6)</f>
        <v/>
      </c>
      <c r="O4573" s="38" t="n">
        <v>703.9128529320529</v>
      </c>
      <c r="P4573" s="39" t="n">
        <v>0.3180372372232345</v>
      </c>
      <c r="Q4573" s="40" t="n">
        <v>7.077172538771729</v>
      </c>
      <c r="R4573" s="38" t="n">
        <v>918.2353265639598</v>
      </c>
      <c r="S4573" s="38">
        <f>R4573*IF(A4573=4, 2.0, 3.0)</f>
        <v/>
      </c>
      <c r="T4573" s="37">
        <f>'Dashboard &amp; Optimisation'!$B$18*U4573</f>
        <v/>
      </c>
      <c r="U4573" s="26">
        <f>MIN(1, S4573/M4573)</f>
        <v/>
      </c>
      <c r="V4573" s="26">
        <f>N4573/(N4573+O4573)</f>
        <v/>
      </c>
      <c r="W4573" s="26">
        <f>U4573*V4573</f>
        <v/>
      </c>
      <c r="X4573" s="39">
        <f>T4573/N4573</f>
        <v/>
      </c>
      <c r="Y4573" s="41">
        <f>IF(W4573=MAXIFS(W$2:W$7201, A$2:A$7201, A4573, B$2:B$7201, B4573), "OPTIMAL", "")</f>
        <v/>
      </c>
    </row>
    <row r="4574" ht="20" customHeight="1">
      <c r="A4574" s="28" t="n">
        <v>-18</v>
      </c>
      <c r="B4574" s="28" t="n">
        <v>30</v>
      </c>
      <c r="C4574" s="29" t="n">
        <v>95</v>
      </c>
      <c r="D4574" s="29" t="n">
        <v>2</v>
      </c>
      <c r="E4574" s="30" t="n">
        <v>4</v>
      </c>
      <c r="F4574" s="29" t="n">
        <v>1.5</v>
      </c>
      <c r="G4574" s="28" t="n">
        <v>150</v>
      </c>
      <c r="H4574" s="30" t="inlineStr">
        <is>
          <t>ON</t>
        </is>
      </c>
      <c r="I4574" s="31" t="n">
        <v>674.4931640486259</v>
      </c>
      <c r="J4574" s="31" t="n">
        <v>5144.556481985902</v>
      </c>
      <c r="K4574" s="31" t="n">
        <v>3782.407407407407</v>
      </c>
      <c r="L4574" s="31" t="n">
        <v>150</v>
      </c>
      <c r="M4574" s="31">
        <f>I4574+J4574+K4574+L4574</f>
        <v/>
      </c>
      <c r="N4574" s="31">
        <f>M4574*'Dashboard &amp; Optimisation'!$B$18/('Dashboard &amp; Optimisation'!$B$16/3.6)</f>
        <v/>
      </c>
      <c r="O4574" s="31" t="n">
        <v>703.9128529320529</v>
      </c>
      <c r="P4574" s="32" t="n">
        <v>0.07641725082319872</v>
      </c>
      <c r="Q4574" s="33" t="n">
        <v>7.077172538771729</v>
      </c>
      <c r="R4574" s="31" t="n">
        <v>3821.55891811435</v>
      </c>
      <c r="S4574" s="31">
        <f>R4574*IF(A4574=4, 2.0, 3.0)</f>
        <v/>
      </c>
      <c r="T4574" s="29">
        <f>'Dashboard &amp; Optimisation'!$B$18*U4574</f>
        <v/>
      </c>
      <c r="U4574" s="34">
        <f>MIN(1, S4574/M4574)</f>
        <v/>
      </c>
      <c r="V4574" s="34">
        <f>N4574/(N4574+O4574)</f>
        <v/>
      </c>
      <c r="W4574" s="34">
        <f>U4574*V4574</f>
        <v/>
      </c>
      <c r="X4574" s="32">
        <f>T4574/N4574</f>
        <v/>
      </c>
      <c r="Y4574" s="35">
        <f>IF(W4574=MAXIFS(W$2:W$7201, A$2:A$7201, A4574, B$2:B$7201, B4574), "OPTIMAL", "")</f>
        <v/>
      </c>
    </row>
    <row r="4575" ht="20" customHeight="1">
      <c r="A4575" s="36" t="n">
        <v>-18</v>
      </c>
      <c r="B4575" s="36" t="n">
        <v>30</v>
      </c>
      <c r="C4575" s="37" t="n">
        <v>95</v>
      </c>
      <c r="D4575" s="37" t="n">
        <v>2</v>
      </c>
      <c r="E4575" s="6" t="n">
        <v>4</v>
      </c>
      <c r="F4575" s="37" t="n">
        <v>1.5</v>
      </c>
      <c r="G4575" s="36" t="n">
        <v>150</v>
      </c>
      <c r="H4575" s="6" t="inlineStr">
        <is>
          <t>OFF</t>
        </is>
      </c>
      <c r="I4575" s="38" t="n">
        <v>674.4931640486259</v>
      </c>
      <c r="J4575" s="38" t="n">
        <v>5144.556481985902</v>
      </c>
      <c r="K4575" s="38" t="n">
        <v>3782.407407407407</v>
      </c>
      <c r="L4575" s="38" t="n">
        <v>150</v>
      </c>
      <c r="M4575" s="38">
        <f>I4575+J4575+K4575+L4575</f>
        <v/>
      </c>
      <c r="N4575" s="38">
        <f>M4575*'Dashboard &amp; Optimisation'!$B$18/('Dashboard &amp; Optimisation'!$B$16/3.6)</f>
        <v/>
      </c>
      <c r="O4575" s="38" t="n">
        <v>703.9128529320529</v>
      </c>
      <c r="P4575" s="39" t="n">
        <v>0.318874894818455</v>
      </c>
      <c r="Q4575" s="40" t="n">
        <v>7.077172538771729</v>
      </c>
      <c r="R4575" s="38" t="n">
        <v>915.8231994006284</v>
      </c>
      <c r="S4575" s="38">
        <f>R4575*IF(A4575=4, 2.0, 3.0)</f>
        <v/>
      </c>
      <c r="T4575" s="37">
        <f>'Dashboard &amp; Optimisation'!$B$18*U4575</f>
        <v/>
      </c>
      <c r="U4575" s="26">
        <f>MIN(1, S4575/M4575)</f>
        <v/>
      </c>
      <c r="V4575" s="26">
        <f>N4575/(N4575+O4575)</f>
        <v/>
      </c>
      <c r="W4575" s="26">
        <f>U4575*V4575</f>
        <v/>
      </c>
      <c r="X4575" s="39">
        <f>T4575/N4575</f>
        <v/>
      </c>
      <c r="Y4575" s="41">
        <f>IF(W4575=MAXIFS(W$2:W$7201, A$2:A$7201, A4575, B$2:B$7201, B4575), "OPTIMAL", "")</f>
        <v/>
      </c>
    </row>
    <row r="4576" ht="20" customHeight="1">
      <c r="A4576" s="28" t="n">
        <v>-18</v>
      </c>
      <c r="B4576" s="28" t="n">
        <v>30</v>
      </c>
      <c r="C4576" s="29" t="n">
        <v>95</v>
      </c>
      <c r="D4576" s="29" t="n">
        <v>2</v>
      </c>
      <c r="E4576" s="30" t="n">
        <v>4</v>
      </c>
      <c r="F4576" s="29" t="n">
        <v>1.5</v>
      </c>
      <c r="G4576" s="28" t="n">
        <v>200</v>
      </c>
      <c r="H4576" s="30" t="inlineStr">
        <is>
          <t>ON</t>
        </is>
      </c>
      <c r="I4576" s="31" t="n">
        <v>674.4931640486259</v>
      </c>
      <c r="J4576" s="31" t="n">
        <v>5144.556481985902</v>
      </c>
      <c r="K4576" s="31" t="n">
        <v>3782.407407407407</v>
      </c>
      <c r="L4576" s="31" t="n">
        <v>150</v>
      </c>
      <c r="M4576" s="31">
        <f>I4576+J4576+K4576+L4576</f>
        <v/>
      </c>
      <c r="N4576" s="31">
        <f>M4576*'Dashboard &amp; Optimisation'!$B$18/('Dashboard &amp; Optimisation'!$B$16/3.6)</f>
        <v/>
      </c>
      <c r="O4576" s="31" t="n">
        <v>703.9128529320529</v>
      </c>
      <c r="P4576" s="32" t="n">
        <v>0.07725490841841923</v>
      </c>
      <c r="Q4576" s="33" t="n">
        <v>7.077172538771729</v>
      </c>
      <c r="R4576" s="31" t="n">
        <v>3780.122614339277</v>
      </c>
      <c r="S4576" s="31">
        <f>R4576*IF(A4576=4, 2.0, 3.0)</f>
        <v/>
      </c>
      <c r="T4576" s="29">
        <f>'Dashboard &amp; Optimisation'!$B$18*U4576</f>
        <v/>
      </c>
      <c r="U4576" s="34">
        <f>MIN(1, S4576/M4576)</f>
        <v/>
      </c>
      <c r="V4576" s="34">
        <f>N4576/(N4576+O4576)</f>
        <v/>
      </c>
      <c r="W4576" s="34">
        <f>U4576*V4576</f>
        <v/>
      </c>
      <c r="X4576" s="32">
        <f>T4576/N4576</f>
        <v/>
      </c>
      <c r="Y4576" s="35">
        <f>IF(W4576=MAXIFS(W$2:W$7201, A$2:A$7201, A4576, B$2:B$7201, B4576), "OPTIMAL", "")</f>
        <v/>
      </c>
    </row>
    <row r="4577" ht="20" customHeight="1">
      <c r="A4577" s="36" t="n">
        <v>-18</v>
      </c>
      <c r="B4577" s="36" t="n">
        <v>30</v>
      </c>
      <c r="C4577" s="37" t="n">
        <v>95</v>
      </c>
      <c r="D4577" s="37" t="n">
        <v>2</v>
      </c>
      <c r="E4577" s="6" t="n">
        <v>4</v>
      </c>
      <c r="F4577" s="37" t="n">
        <v>1.5</v>
      </c>
      <c r="G4577" s="36" t="n">
        <v>200</v>
      </c>
      <c r="H4577" s="6" t="inlineStr">
        <is>
          <t>OFF</t>
        </is>
      </c>
      <c r="I4577" s="38" t="n">
        <v>674.4931640486259</v>
      </c>
      <c r="J4577" s="38" t="n">
        <v>5144.556481985902</v>
      </c>
      <c r="K4577" s="38" t="n">
        <v>3782.407407407407</v>
      </c>
      <c r="L4577" s="38" t="n">
        <v>150</v>
      </c>
      <c r="M4577" s="38">
        <f>I4577+J4577+K4577+L4577</f>
        <v/>
      </c>
      <c r="N4577" s="38">
        <f>M4577*'Dashboard &amp; Optimisation'!$B$18/('Dashboard &amp; Optimisation'!$B$16/3.6)</f>
        <v/>
      </c>
      <c r="O4577" s="38" t="n">
        <v>703.9128529320529</v>
      </c>
      <c r="P4577" s="39" t="n">
        <v>0.3197125524136755</v>
      </c>
      <c r="Q4577" s="40" t="n">
        <v>7.077172538771729</v>
      </c>
      <c r="R4577" s="38" t="n">
        <v>913.4237119452077</v>
      </c>
      <c r="S4577" s="38">
        <f>R4577*IF(A4577=4, 2.0, 3.0)</f>
        <v/>
      </c>
      <c r="T4577" s="37">
        <f>'Dashboard &amp; Optimisation'!$B$18*U4577</f>
        <v/>
      </c>
      <c r="U4577" s="26">
        <f>MIN(1, S4577/M4577)</f>
        <v/>
      </c>
      <c r="V4577" s="26">
        <f>N4577/(N4577+O4577)</f>
        <v/>
      </c>
      <c r="W4577" s="26">
        <f>U4577*V4577</f>
        <v/>
      </c>
      <c r="X4577" s="39">
        <f>T4577/N4577</f>
        <v/>
      </c>
      <c r="Y4577" s="41">
        <f>IF(W4577=MAXIFS(W$2:W$7201, A$2:A$7201, A4577, B$2:B$7201, B4577), "OPTIMAL", "")</f>
        <v/>
      </c>
    </row>
    <row r="4578" ht="20" customHeight="1">
      <c r="A4578" s="28" t="n">
        <v>-18</v>
      </c>
      <c r="B4578" s="28" t="n">
        <v>30</v>
      </c>
      <c r="C4578" s="29" t="n">
        <v>95</v>
      </c>
      <c r="D4578" s="29" t="n">
        <v>2</v>
      </c>
      <c r="E4578" s="30" t="n">
        <v>4</v>
      </c>
      <c r="F4578" s="29" t="n">
        <v>2</v>
      </c>
      <c r="G4578" s="28" t="n">
        <v>50</v>
      </c>
      <c r="H4578" s="30" t="inlineStr">
        <is>
          <t>ON</t>
        </is>
      </c>
      <c r="I4578" s="31" t="n">
        <v>674.4931640486259</v>
      </c>
      <c r="J4578" s="31" t="n">
        <v>5144.556481985902</v>
      </c>
      <c r="K4578" s="31" t="n">
        <v>3782.407407407407</v>
      </c>
      <c r="L4578" s="31" t="n">
        <v>150</v>
      </c>
      <c r="M4578" s="31">
        <f>I4578+J4578+K4578+L4578</f>
        <v/>
      </c>
      <c r="N4578" s="31">
        <f>M4578*'Dashboard &amp; Optimisation'!$B$18/('Dashboard &amp; Optimisation'!$B$16/3.6)</f>
        <v/>
      </c>
      <c r="O4578" s="31" t="n">
        <v>794.1677862783257</v>
      </c>
      <c r="P4578" s="32" t="n">
        <v>0.07220530386471993</v>
      </c>
      <c r="Q4578" s="33" t="n">
        <v>9.36956338502897</v>
      </c>
      <c r="R4578" s="31" t="n">
        <v>4091.874747464462</v>
      </c>
      <c r="S4578" s="31">
        <f>R4578*IF(A4578=4, 2.0, 3.0)</f>
        <v/>
      </c>
      <c r="T4578" s="29">
        <f>'Dashboard &amp; Optimisation'!$B$18*U4578</f>
        <v/>
      </c>
      <c r="U4578" s="34">
        <f>MIN(1, S4578/M4578)</f>
        <v/>
      </c>
      <c r="V4578" s="34">
        <f>N4578/(N4578+O4578)</f>
        <v/>
      </c>
      <c r="W4578" s="34">
        <f>U4578*V4578</f>
        <v/>
      </c>
      <c r="X4578" s="32">
        <f>T4578/N4578</f>
        <v/>
      </c>
      <c r="Y4578" s="35">
        <f>IF(W4578=MAXIFS(W$2:W$7201, A$2:A$7201, A4578, B$2:B$7201, B4578), "OPTIMAL", "")</f>
        <v/>
      </c>
    </row>
    <row r="4579" ht="20" customHeight="1">
      <c r="A4579" s="36" t="n">
        <v>-18</v>
      </c>
      <c r="B4579" s="36" t="n">
        <v>30</v>
      </c>
      <c r="C4579" s="37" t="n">
        <v>95</v>
      </c>
      <c r="D4579" s="37" t="n">
        <v>2</v>
      </c>
      <c r="E4579" s="6" t="n">
        <v>4</v>
      </c>
      <c r="F4579" s="37" t="n">
        <v>2</v>
      </c>
      <c r="G4579" s="36" t="n">
        <v>50</v>
      </c>
      <c r="H4579" s="6" t="inlineStr">
        <is>
          <t>OFF</t>
        </is>
      </c>
      <c r="I4579" s="38" t="n">
        <v>674.4931640486259</v>
      </c>
      <c r="J4579" s="38" t="n">
        <v>5144.556481985902</v>
      </c>
      <c r="K4579" s="38" t="n">
        <v>3782.407407407407</v>
      </c>
      <c r="L4579" s="38" t="n">
        <v>150</v>
      </c>
      <c r="M4579" s="38">
        <f>I4579+J4579+K4579+L4579</f>
        <v/>
      </c>
      <c r="N4579" s="38">
        <f>M4579*'Dashboard &amp; Optimisation'!$B$18/('Dashboard &amp; Optimisation'!$B$16/3.6)</f>
        <v/>
      </c>
      <c r="O4579" s="38" t="n">
        <v>794.1677862783257</v>
      </c>
      <c r="P4579" s="39" t="n">
        <v>0.3158422903411635</v>
      </c>
      <c r="Q4579" s="40" t="n">
        <v>9.36956338502897</v>
      </c>
      <c r="R4579" s="38" t="n">
        <v>935.4512316824445</v>
      </c>
      <c r="S4579" s="38">
        <f>R4579*IF(A4579=4, 2.0, 3.0)</f>
        <v/>
      </c>
      <c r="T4579" s="37">
        <f>'Dashboard &amp; Optimisation'!$B$18*U4579</f>
        <v/>
      </c>
      <c r="U4579" s="26">
        <f>MIN(1, S4579/M4579)</f>
        <v/>
      </c>
      <c r="V4579" s="26">
        <f>N4579/(N4579+O4579)</f>
        <v/>
      </c>
      <c r="W4579" s="26">
        <f>U4579*V4579</f>
        <v/>
      </c>
      <c r="X4579" s="39">
        <f>T4579/N4579</f>
        <v/>
      </c>
      <c r="Y4579" s="41">
        <f>IF(W4579=MAXIFS(W$2:W$7201, A$2:A$7201, A4579, B$2:B$7201, B4579), "OPTIMAL", "")</f>
        <v/>
      </c>
    </row>
    <row r="4580" ht="20" customHeight="1">
      <c r="A4580" s="28" t="n">
        <v>-18</v>
      </c>
      <c r="B4580" s="28" t="n">
        <v>30</v>
      </c>
      <c r="C4580" s="29" t="n">
        <v>95</v>
      </c>
      <c r="D4580" s="29" t="n">
        <v>2</v>
      </c>
      <c r="E4580" s="30" t="n">
        <v>4</v>
      </c>
      <c r="F4580" s="29" t="n">
        <v>2</v>
      </c>
      <c r="G4580" s="28" t="n">
        <v>100</v>
      </c>
      <c r="H4580" s="30" t="inlineStr">
        <is>
          <t>ON</t>
        </is>
      </c>
      <c r="I4580" s="31" t="n">
        <v>674.4931640486259</v>
      </c>
      <c r="J4580" s="31" t="n">
        <v>5144.556481985902</v>
      </c>
      <c r="K4580" s="31" t="n">
        <v>3782.407407407407</v>
      </c>
      <c r="L4580" s="31" t="n">
        <v>150</v>
      </c>
      <c r="M4580" s="31">
        <f>I4580+J4580+K4580+L4580</f>
        <v/>
      </c>
      <c r="N4580" s="31">
        <f>M4580*'Dashboard &amp; Optimisation'!$B$18/('Dashboard &amp; Optimisation'!$B$16/3.6)</f>
        <v/>
      </c>
      <c r="O4580" s="31" t="n">
        <v>794.1677862783257</v>
      </c>
      <c r="P4580" s="32" t="n">
        <v>0.07304296145994044</v>
      </c>
      <c r="Q4580" s="33" t="n">
        <v>9.36956338502897</v>
      </c>
      <c r="R4580" s="31" t="n">
        <v>4044.949076703092</v>
      </c>
      <c r="S4580" s="31">
        <f>R4580*IF(A4580=4, 2.0, 3.0)</f>
        <v/>
      </c>
      <c r="T4580" s="29">
        <f>'Dashboard &amp; Optimisation'!$B$18*U4580</f>
        <v/>
      </c>
      <c r="U4580" s="34">
        <f>MIN(1, S4580/M4580)</f>
        <v/>
      </c>
      <c r="V4580" s="34">
        <f>N4580/(N4580+O4580)</f>
        <v/>
      </c>
      <c r="W4580" s="34">
        <f>U4580*V4580</f>
        <v/>
      </c>
      <c r="X4580" s="32">
        <f>T4580/N4580</f>
        <v/>
      </c>
      <c r="Y4580" s="35">
        <f>IF(W4580=MAXIFS(W$2:W$7201, A$2:A$7201, A4580, B$2:B$7201, B4580), "OPTIMAL", "")</f>
        <v/>
      </c>
    </row>
    <row r="4581" ht="20" customHeight="1">
      <c r="A4581" s="36" t="n">
        <v>-18</v>
      </c>
      <c r="B4581" s="36" t="n">
        <v>30</v>
      </c>
      <c r="C4581" s="37" t="n">
        <v>95</v>
      </c>
      <c r="D4581" s="37" t="n">
        <v>2</v>
      </c>
      <c r="E4581" s="6" t="n">
        <v>4</v>
      </c>
      <c r="F4581" s="37" t="n">
        <v>2</v>
      </c>
      <c r="G4581" s="36" t="n">
        <v>100</v>
      </c>
      <c r="H4581" s="6" t="inlineStr">
        <is>
          <t>OFF</t>
        </is>
      </c>
      <c r="I4581" s="38" t="n">
        <v>674.4931640486259</v>
      </c>
      <c r="J4581" s="38" t="n">
        <v>5144.556481985902</v>
      </c>
      <c r="K4581" s="38" t="n">
        <v>3782.407407407407</v>
      </c>
      <c r="L4581" s="38" t="n">
        <v>150</v>
      </c>
      <c r="M4581" s="38">
        <f>I4581+J4581+K4581+L4581</f>
        <v/>
      </c>
      <c r="N4581" s="38">
        <f>M4581*'Dashboard &amp; Optimisation'!$B$18/('Dashboard &amp; Optimisation'!$B$16/3.6)</f>
        <v/>
      </c>
      <c r="O4581" s="38" t="n">
        <v>794.1677862783257</v>
      </c>
      <c r="P4581" s="39" t="n">
        <v>0.316679947936384</v>
      </c>
      <c r="Q4581" s="40" t="n">
        <v>9.36956338502897</v>
      </c>
      <c r="R4581" s="38" t="n">
        <v>932.9768475786091</v>
      </c>
      <c r="S4581" s="38">
        <f>R4581*IF(A4581=4, 2.0, 3.0)</f>
        <v/>
      </c>
      <c r="T4581" s="37">
        <f>'Dashboard &amp; Optimisation'!$B$18*U4581</f>
        <v/>
      </c>
      <c r="U4581" s="26">
        <f>MIN(1, S4581/M4581)</f>
        <v/>
      </c>
      <c r="V4581" s="26">
        <f>N4581/(N4581+O4581)</f>
        <v/>
      </c>
      <c r="W4581" s="26">
        <f>U4581*V4581</f>
        <v/>
      </c>
      <c r="X4581" s="39">
        <f>T4581/N4581</f>
        <v/>
      </c>
      <c r="Y4581" s="41">
        <f>IF(W4581=MAXIFS(W$2:W$7201, A$2:A$7201, A4581, B$2:B$7201, B4581), "OPTIMAL", "")</f>
        <v/>
      </c>
    </row>
    <row r="4582" ht="20" customHeight="1">
      <c r="A4582" s="28" t="n">
        <v>-18</v>
      </c>
      <c r="B4582" s="28" t="n">
        <v>30</v>
      </c>
      <c r="C4582" s="29" t="n">
        <v>95</v>
      </c>
      <c r="D4582" s="29" t="n">
        <v>2</v>
      </c>
      <c r="E4582" s="30" t="n">
        <v>4</v>
      </c>
      <c r="F4582" s="29" t="n">
        <v>2</v>
      </c>
      <c r="G4582" s="28" t="n">
        <v>150</v>
      </c>
      <c r="H4582" s="30" t="inlineStr">
        <is>
          <t>ON</t>
        </is>
      </c>
      <c r="I4582" s="31" t="n">
        <v>674.4931640486259</v>
      </c>
      <c r="J4582" s="31" t="n">
        <v>5144.556481985902</v>
      </c>
      <c r="K4582" s="31" t="n">
        <v>3782.407407407407</v>
      </c>
      <c r="L4582" s="31" t="n">
        <v>150</v>
      </c>
      <c r="M4582" s="31">
        <f>I4582+J4582+K4582+L4582</f>
        <v/>
      </c>
      <c r="N4582" s="31">
        <f>M4582*'Dashboard &amp; Optimisation'!$B$18/('Dashboard &amp; Optimisation'!$B$16/3.6)</f>
        <v/>
      </c>
      <c r="O4582" s="31" t="n">
        <v>794.1677862783257</v>
      </c>
      <c r="P4582" s="32" t="n">
        <v>0.07388061905516093</v>
      </c>
      <c r="Q4582" s="33" t="n">
        <v>9.36956338502897</v>
      </c>
      <c r="R4582" s="31" t="n">
        <v>3999.087491354833</v>
      </c>
      <c r="S4582" s="31">
        <f>R4582*IF(A4582=4, 2.0, 3.0)</f>
        <v/>
      </c>
      <c r="T4582" s="29">
        <f>'Dashboard &amp; Optimisation'!$B$18*U4582</f>
        <v/>
      </c>
      <c r="U4582" s="34">
        <f>MIN(1, S4582/M4582)</f>
        <v/>
      </c>
      <c r="V4582" s="34">
        <f>N4582/(N4582+O4582)</f>
        <v/>
      </c>
      <c r="W4582" s="34">
        <f>U4582*V4582</f>
        <v/>
      </c>
      <c r="X4582" s="32">
        <f>T4582/N4582</f>
        <v/>
      </c>
      <c r="Y4582" s="35">
        <f>IF(W4582=MAXIFS(W$2:W$7201, A$2:A$7201, A4582, B$2:B$7201, B4582), "OPTIMAL", "")</f>
        <v/>
      </c>
    </row>
    <row r="4583" ht="20" customHeight="1">
      <c r="A4583" s="36" t="n">
        <v>-18</v>
      </c>
      <c r="B4583" s="36" t="n">
        <v>30</v>
      </c>
      <c r="C4583" s="37" t="n">
        <v>95</v>
      </c>
      <c r="D4583" s="37" t="n">
        <v>2</v>
      </c>
      <c r="E4583" s="6" t="n">
        <v>4</v>
      </c>
      <c r="F4583" s="37" t="n">
        <v>2</v>
      </c>
      <c r="G4583" s="36" t="n">
        <v>150</v>
      </c>
      <c r="H4583" s="6" t="inlineStr">
        <is>
          <t>OFF</t>
        </is>
      </c>
      <c r="I4583" s="38" t="n">
        <v>674.4931640486259</v>
      </c>
      <c r="J4583" s="38" t="n">
        <v>5144.556481985902</v>
      </c>
      <c r="K4583" s="38" t="n">
        <v>3782.407407407407</v>
      </c>
      <c r="L4583" s="38" t="n">
        <v>150</v>
      </c>
      <c r="M4583" s="38">
        <f>I4583+J4583+K4583+L4583</f>
        <v/>
      </c>
      <c r="N4583" s="38">
        <f>M4583*'Dashboard &amp; Optimisation'!$B$18/('Dashboard &amp; Optimisation'!$B$16/3.6)</f>
        <v/>
      </c>
      <c r="O4583" s="38" t="n">
        <v>794.1677862783257</v>
      </c>
      <c r="P4583" s="39" t="n">
        <v>0.3175176055316045</v>
      </c>
      <c r="Q4583" s="40" t="n">
        <v>9.36956338502897</v>
      </c>
      <c r="R4583" s="38" t="n">
        <v>930.5155190446192</v>
      </c>
      <c r="S4583" s="38">
        <f>R4583*IF(A4583=4, 2.0, 3.0)</f>
        <v/>
      </c>
      <c r="T4583" s="37">
        <f>'Dashboard &amp; Optimisation'!$B$18*U4583</f>
        <v/>
      </c>
      <c r="U4583" s="26">
        <f>MIN(1, S4583/M4583)</f>
        <v/>
      </c>
      <c r="V4583" s="26">
        <f>N4583/(N4583+O4583)</f>
        <v/>
      </c>
      <c r="W4583" s="26">
        <f>U4583*V4583</f>
        <v/>
      </c>
      <c r="X4583" s="39">
        <f>T4583/N4583</f>
        <v/>
      </c>
      <c r="Y4583" s="41">
        <f>IF(W4583=MAXIFS(W$2:W$7201, A$2:A$7201, A4583, B$2:B$7201, B4583), "OPTIMAL", "")</f>
        <v/>
      </c>
    </row>
    <row r="4584" ht="20" customHeight="1">
      <c r="A4584" s="28" t="n">
        <v>-18</v>
      </c>
      <c r="B4584" s="28" t="n">
        <v>30</v>
      </c>
      <c r="C4584" s="29" t="n">
        <v>95</v>
      </c>
      <c r="D4584" s="29" t="n">
        <v>2</v>
      </c>
      <c r="E4584" s="30" t="n">
        <v>4</v>
      </c>
      <c r="F4584" s="29" t="n">
        <v>2</v>
      </c>
      <c r="G4584" s="28" t="n">
        <v>200</v>
      </c>
      <c r="H4584" s="30" t="inlineStr">
        <is>
          <t>ON</t>
        </is>
      </c>
      <c r="I4584" s="31" t="n">
        <v>674.4931640486259</v>
      </c>
      <c r="J4584" s="31" t="n">
        <v>5144.556481985902</v>
      </c>
      <c r="K4584" s="31" t="n">
        <v>3782.407407407407</v>
      </c>
      <c r="L4584" s="31" t="n">
        <v>150</v>
      </c>
      <c r="M4584" s="31">
        <f>I4584+J4584+K4584+L4584</f>
        <v/>
      </c>
      <c r="N4584" s="31">
        <f>M4584*'Dashboard &amp; Optimisation'!$B$18/('Dashboard &amp; Optimisation'!$B$16/3.6)</f>
        <v/>
      </c>
      <c r="O4584" s="31" t="n">
        <v>794.1677862783257</v>
      </c>
      <c r="P4584" s="32" t="n">
        <v>0.07471827665038143</v>
      </c>
      <c r="Q4584" s="33" t="n">
        <v>9.36956338502897</v>
      </c>
      <c r="R4584" s="31" t="n">
        <v>3954.254203419684</v>
      </c>
      <c r="S4584" s="31">
        <f>R4584*IF(A4584=4, 2.0, 3.0)</f>
        <v/>
      </c>
      <c r="T4584" s="29">
        <f>'Dashboard &amp; Optimisation'!$B$18*U4584</f>
        <v/>
      </c>
      <c r="U4584" s="34">
        <f>MIN(1, S4584/M4584)</f>
        <v/>
      </c>
      <c r="V4584" s="34">
        <f>N4584/(N4584+O4584)</f>
        <v/>
      </c>
      <c r="W4584" s="34">
        <f>U4584*V4584</f>
        <v/>
      </c>
      <c r="X4584" s="32">
        <f>T4584/N4584</f>
        <v/>
      </c>
      <c r="Y4584" s="35">
        <f>IF(W4584=MAXIFS(W$2:W$7201, A$2:A$7201, A4584, B$2:B$7201, B4584), "OPTIMAL", "")</f>
        <v/>
      </c>
    </row>
    <row r="4585" ht="20" customHeight="1">
      <c r="A4585" s="36" t="n">
        <v>-18</v>
      </c>
      <c r="B4585" s="36" t="n">
        <v>30</v>
      </c>
      <c r="C4585" s="37" t="n">
        <v>95</v>
      </c>
      <c r="D4585" s="37" t="n">
        <v>2</v>
      </c>
      <c r="E4585" s="6" t="n">
        <v>4</v>
      </c>
      <c r="F4585" s="37" t="n">
        <v>2</v>
      </c>
      <c r="G4585" s="36" t="n">
        <v>200</v>
      </c>
      <c r="H4585" s="6" t="inlineStr">
        <is>
          <t>OFF</t>
        </is>
      </c>
      <c r="I4585" s="38" t="n">
        <v>674.4931640486259</v>
      </c>
      <c r="J4585" s="38" t="n">
        <v>5144.556481985902</v>
      </c>
      <c r="K4585" s="38" t="n">
        <v>3782.407407407407</v>
      </c>
      <c r="L4585" s="38" t="n">
        <v>150</v>
      </c>
      <c r="M4585" s="38">
        <f>I4585+J4585+K4585+L4585</f>
        <v/>
      </c>
      <c r="N4585" s="38">
        <f>M4585*'Dashboard &amp; Optimisation'!$B$18/('Dashboard &amp; Optimisation'!$B$16/3.6)</f>
        <v/>
      </c>
      <c r="O4585" s="38" t="n">
        <v>794.1677862783257</v>
      </c>
      <c r="P4585" s="39" t="n">
        <v>0.318355263126825</v>
      </c>
      <c r="Q4585" s="40" t="n">
        <v>9.36956338502897</v>
      </c>
      <c r="R4585" s="38" t="n">
        <v>928.0671430248774</v>
      </c>
      <c r="S4585" s="38">
        <f>R4585*IF(A4585=4, 2.0, 3.0)</f>
        <v/>
      </c>
      <c r="T4585" s="37">
        <f>'Dashboard &amp; Optimisation'!$B$18*U4585</f>
        <v/>
      </c>
      <c r="U4585" s="26">
        <f>MIN(1, S4585/M4585)</f>
        <v/>
      </c>
      <c r="V4585" s="26">
        <f>N4585/(N4585+O4585)</f>
        <v/>
      </c>
      <c r="W4585" s="26">
        <f>U4585*V4585</f>
        <v/>
      </c>
      <c r="X4585" s="39">
        <f>T4585/N4585</f>
        <v/>
      </c>
      <c r="Y4585" s="41">
        <f>IF(W4585=MAXIFS(W$2:W$7201, A$2:A$7201, A4585, B$2:B$7201, B4585), "OPTIMAL", "")</f>
        <v/>
      </c>
    </row>
    <row r="4586" ht="20" customHeight="1">
      <c r="A4586" s="28" t="n">
        <v>-18</v>
      </c>
      <c r="B4586" s="28" t="n">
        <v>30</v>
      </c>
      <c r="C4586" s="29" t="n">
        <v>95</v>
      </c>
      <c r="D4586" s="29" t="n">
        <v>2</v>
      </c>
      <c r="E4586" s="30" t="n">
        <v>8</v>
      </c>
      <c r="F4586" s="29" t="n">
        <v>1.5</v>
      </c>
      <c r="G4586" s="28" t="n">
        <v>50</v>
      </c>
      <c r="H4586" s="30" t="inlineStr">
        <is>
          <t>ON</t>
        </is>
      </c>
      <c r="I4586" s="31" t="n">
        <v>674.4931640486259</v>
      </c>
      <c r="J4586" s="31" t="n">
        <v>5144.556481985902</v>
      </c>
      <c r="K4586" s="31" t="n">
        <v>3782.407407407407</v>
      </c>
      <c r="L4586" s="31" t="n">
        <v>150</v>
      </c>
      <c r="M4586" s="31">
        <f>I4586+J4586+K4586+L4586</f>
        <v/>
      </c>
      <c r="N4586" s="31">
        <f>M4586*'Dashboard &amp; Optimisation'!$B$18/('Dashboard &amp; Optimisation'!$B$16/3.6)</f>
        <v/>
      </c>
      <c r="O4586" s="31" t="n">
        <v>981.1755631101997</v>
      </c>
      <c r="P4586" s="32" t="n">
        <v>0.05615321895779073</v>
      </c>
      <c r="Q4586" s="33" t="n">
        <v>13.95434507754346</v>
      </c>
      <c r="R4586" s="31" t="n">
        <v>5387.856669933528</v>
      </c>
      <c r="S4586" s="31">
        <f>R4586*IF(A4586=4, 2.0, 3.0)</f>
        <v/>
      </c>
      <c r="T4586" s="29">
        <f>'Dashboard &amp; Optimisation'!$B$18*U4586</f>
        <v/>
      </c>
      <c r="U4586" s="34">
        <f>MIN(1, S4586/M4586)</f>
        <v/>
      </c>
      <c r="V4586" s="34">
        <f>N4586/(N4586+O4586)</f>
        <v/>
      </c>
      <c r="W4586" s="34">
        <f>U4586*V4586</f>
        <v/>
      </c>
      <c r="X4586" s="32">
        <f>T4586/N4586</f>
        <v/>
      </c>
      <c r="Y4586" s="35">
        <f>IF(W4586=MAXIFS(W$2:W$7201, A$2:A$7201, A4586, B$2:B$7201, B4586), "OPTIMAL", "")</f>
        <v/>
      </c>
    </row>
    <row r="4587" ht="20" customHeight="1">
      <c r="A4587" s="36" t="n">
        <v>-18</v>
      </c>
      <c r="B4587" s="36" t="n">
        <v>30</v>
      </c>
      <c r="C4587" s="37" t="n">
        <v>95</v>
      </c>
      <c r="D4587" s="37" t="n">
        <v>2</v>
      </c>
      <c r="E4587" s="6" t="n">
        <v>8</v>
      </c>
      <c r="F4587" s="37" t="n">
        <v>1.5</v>
      </c>
      <c r="G4587" s="36" t="n">
        <v>50</v>
      </c>
      <c r="H4587" s="6" t="inlineStr">
        <is>
          <t>OFF</t>
        </is>
      </c>
      <c r="I4587" s="38" t="n">
        <v>674.4931640486259</v>
      </c>
      <c r="J4587" s="38" t="n">
        <v>5144.556481985902</v>
      </c>
      <c r="K4587" s="38" t="n">
        <v>3782.407407407407</v>
      </c>
      <c r="L4587" s="38" t="n">
        <v>150</v>
      </c>
      <c r="M4587" s="38">
        <f>I4587+J4587+K4587+L4587</f>
        <v/>
      </c>
      <c r="N4587" s="38">
        <f>M4587*'Dashboard &amp; Optimisation'!$B$18/('Dashboard &amp; Optimisation'!$B$16/3.6)</f>
        <v/>
      </c>
      <c r="O4587" s="38" t="n">
        <v>981.1755631101997</v>
      </c>
      <c r="P4587" s="39" t="n">
        <v>0.2461091312849728</v>
      </c>
      <c r="Q4587" s="40" t="n">
        <v>13.95434507754346</v>
      </c>
      <c r="R4587" s="38" t="n">
        <v>1229.314384721668</v>
      </c>
      <c r="S4587" s="38">
        <f>R4587*IF(A4587=4, 2.0, 3.0)</f>
        <v/>
      </c>
      <c r="T4587" s="37">
        <f>'Dashboard &amp; Optimisation'!$B$18*U4587</f>
        <v/>
      </c>
      <c r="U4587" s="26">
        <f>MIN(1, S4587/M4587)</f>
        <v/>
      </c>
      <c r="V4587" s="26">
        <f>N4587/(N4587+O4587)</f>
        <v/>
      </c>
      <c r="W4587" s="26">
        <f>U4587*V4587</f>
        <v/>
      </c>
      <c r="X4587" s="39">
        <f>T4587/N4587</f>
        <v/>
      </c>
      <c r="Y4587" s="41">
        <f>IF(W4587=MAXIFS(W$2:W$7201, A$2:A$7201, A4587, B$2:B$7201, B4587), "OPTIMAL", "")</f>
        <v/>
      </c>
    </row>
    <row r="4588" ht="20" customHeight="1">
      <c r="A4588" s="28" t="n">
        <v>-18</v>
      </c>
      <c r="B4588" s="28" t="n">
        <v>30</v>
      </c>
      <c r="C4588" s="29" t="n">
        <v>95</v>
      </c>
      <c r="D4588" s="29" t="n">
        <v>2</v>
      </c>
      <c r="E4588" s="30" t="n">
        <v>8</v>
      </c>
      <c r="F4588" s="29" t="n">
        <v>1.5</v>
      </c>
      <c r="G4588" s="28" t="n">
        <v>100</v>
      </c>
      <c r="H4588" s="30" t="inlineStr">
        <is>
          <t>ON</t>
        </is>
      </c>
      <c r="I4588" s="31" t="n">
        <v>674.4931640486259</v>
      </c>
      <c r="J4588" s="31" t="n">
        <v>5144.556481985902</v>
      </c>
      <c r="K4588" s="31" t="n">
        <v>3782.407407407407</v>
      </c>
      <c r="L4588" s="31" t="n">
        <v>150</v>
      </c>
      <c r="M4588" s="31">
        <f>I4588+J4588+K4588+L4588</f>
        <v/>
      </c>
      <c r="N4588" s="31">
        <f>M4588*'Dashboard &amp; Optimisation'!$B$18/('Dashboard &amp; Optimisation'!$B$16/3.6)</f>
        <v/>
      </c>
      <c r="O4588" s="31" t="n">
        <v>981.1755631101997</v>
      </c>
      <c r="P4588" s="32" t="n">
        <v>0.05699087655301123</v>
      </c>
      <c r="Q4588" s="33" t="n">
        <v>13.95434507754346</v>
      </c>
      <c r="R4588" s="31" t="n">
        <v>5308.66541451686</v>
      </c>
      <c r="S4588" s="31">
        <f>R4588*IF(A4588=4, 2.0, 3.0)</f>
        <v/>
      </c>
      <c r="T4588" s="29">
        <f>'Dashboard &amp; Optimisation'!$B$18*U4588</f>
        <v/>
      </c>
      <c r="U4588" s="34">
        <f>MIN(1, S4588/M4588)</f>
        <v/>
      </c>
      <c r="V4588" s="34">
        <f>N4588/(N4588+O4588)</f>
        <v/>
      </c>
      <c r="W4588" s="34">
        <f>U4588*V4588</f>
        <v/>
      </c>
      <c r="X4588" s="32">
        <f>T4588/N4588</f>
        <v/>
      </c>
      <c r="Y4588" s="35">
        <f>IF(W4588=MAXIFS(W$2:W$7201, A$2:A$7201, A4588, B$2:B$7201, B4588), "OPTIMAL", "")</f>
        <v/>
      </c>
    </row>
    <row r="4589" ht="20" customHeight="1">
      <c r="A4589" s="36" t="n">
        <v>-18</v>
      </c>
      <c r="B4589" s="36" t="n">
        <v>30</v>
      </c>
      <c r="C4589" s="37" t="n">
        <v>95</v>
      </c>
      <c r="D4589" s="37" t="n">
        <v>2</v>
      </c>
      <c r="E4589" s="6" t="n">
        <v>8</v>
      </c>
      <c r="F4589" s="37" t="n">
        <v>1.5</v>
      </c>
      <c r="G4589" s="36" t="n">
        <v>100</v>
      </c>
      <c r="H4589" s="6" t="inlineStr">
        <is>
          <t>OFF</t>
        </is>
      </c>
      <c r="I4589" s="38" t="n">
        <v>674.4931640486259</v>
      </c>
      <c r="J4589" s="38" t="n">
        <v>5144.556481985902</v>
      </c>
      <c r="K4589" s="38" t="n">
        <v>3782.407407407407</v>
      </c>
      <c r="L4589" s="38" t="n">
        <v>150</v>
      </c>
      <c r="M4589" s="38">
        <f>I4589+J4589+K4589+L4589</f>
        <v/>
      </c>
      <c r="N4589" s="38">
        <f>M4589*'Dashboard &amp; Optimisation'!$B$18/('Dashboard &amp; Optimisation'!$B$16/3.6)</f>
        <v/>
      </c>
      <c r="O4589" s="38" t="n">
        <v>981.1755631101997</v>
      </c>
      <c r="P4589" s="39" t="n">
        <v>0.2469467888801933</v>
      </c>
      <c r="Q4589" s="40" t="n">
        <v>13.95434507754346</v>
      </c>
      <c r="R4589" s="38" t="n">
        <v>1225.144480201162</v>
      </c>
      <c r="S4589" s="38">
        <f>R4589*IF(A4589=4, 2.0, 3.0)</f>
        <v/>
      </c>
      <c r="T4589" s="37">
        <f>'Dashboard &amp; Optimisation'!$B$18*U4589</f>
        <v/>
      </c>
      <c r="U4589" s="26">
        <f>MIN(1, S4589/M4589)</f>
        <v/>
      </c>
      <c r="V4589" s="26">
        <f>N4589/(N4589+O4589)</f>
        <v/>
      </c>
      <c r="W4589" s="26">
        <f>U4589*V4589</f>
        <v/>
      </c>
      <c r="X4589" s="39">
        <f>T4589/N4589</f>
        <v/>
      </c>
      <c r="Y4589" s="41">
        <f>IF(W4589=MAXIFS(W$2:W$7201, A$2:A$7201, A4589, B$2:B$7201, B4589), "OPTIMAL", "")</f>
        <v/>
      </c>
    </row>
    <row r="4590" ht="20" customHeight="1">
      <c r="A4590" s="28" t="n">
        <v>-18</v>
      </c>
      <c r="B4590" s="28" t="n">
        <v>30</v>
      </c>
      <c r="C4590" s="29" t="n">
        <v>95</v>
      </c>
      <c r="D4590" s="29" t="n">
        <v>2</v>
      </c>
      <c r="E4590" s="30" t="n">
        <v>8</v>
      </c>
      <c r="F4590" s="29" t="n">
        <v>1.5</v>
      </c>
      <c r="G4590" s="28" t="n">
        <v>150</v>
      </c>
      <c r="H4590" s="30" t="inlineStr">
        <is>
          <t>ON</t>
        </is>
      </c>
      <c r="I4590" s="31" t="n">
        <v>674.4931640486259</v>
      </c>
      <c r="J4590" s="31" t="n">
        <v>5144.556481985902</v>
      </c>
      <c r="K4590" s="31" t="n">
        <v>3782.407407407407</v>
      </c>
      <c r="L4590" s="31" t="n">
        <v>150</v>
      </c>
      <c r="M4590" s="31">
        <f>I4590+J4590+K4590+L4590</f>
        <v/>
      </c>
      <c r="N4590" s="31">
        <f>M4590*'Dashboard &amp; Optimisation'!$B$18/('Dashboard &amp; Optimisation'!$B$16/3.6)</f>
        <v/>
      </c>
      <c r="O4590" s="31" t="n">
        <v>981.1755631101997</v>
      </c>
      <c r="P4590" s="32" t="n">
        <v>0.05782853414823173</v>
      </c>
      <c r="Q4590" s="33" t="n">
        <v>13.95434507754346</v>
      </c>
      <c r="R4590" s="31" t="n">
        <v>5231.768360658364</v>
      </c>
      <c r="S4590" s="31">
        <f>R4590*IF(A4590=4, 2.0, 3.0)</f>
        <v/>
      </c>
      <c r="T4590" s="29">
        <f>'Dashboard &amp; Optimisation'!$B$18*U4590</f>
        <v/>
      </c>
      <c r="U4590" s="34">
        <f>MIN(1, S4590/M4590)</f>
        <v/>
      </c>
      <c r="V4590" s="34">
        <f>N4590/(N4590+O4590)</f>
        <v/>
      </c>
      <c r="W4590" s="34">
        <f>U4590*V4590</f>
        <v/>
      </c>
      <c r="X4590" s="32">
        <f>T4590/N4590</f>
        <v/>
      </c>
      <c r="Y4590" s="35">
        <f>IF(W4590=MAXIFS(W$2:W$7201, A$2:A$7201, A4590, B$2:B$7201, B4590), "OPTIMAL", "")</f>
        <v/>
      </c>
    </row>
    <row r="4591" ht="20" customHeight="1">
      <c r="A4591" s="36" t="n">
        <v>-18</v>
      </c>
      <c r="B4591" s="36" t="n">
        <v>30</v>
      </c>
      <c r="C4591" s="37" t="n">
        <v>95</v>
      </c>
      <c r="D4591" s="37" t="n">
        <v>2</v>
      </c>
      <c r="E4591" s="6" t="n">
        <v>8</v>
      </c>
      <c r="F4591" s="37" t="n">
        <v>1.5</v>
      </c>
      <c r="G4591" s="36" t="n">
        <v>150</v>
      </c>
      <c r="H4591" s="6" t="inlineStr">
        <is>
          <t>OFF</t>
        </is>
      </c>
      <c r="I4591" s="38" t="n">
        <v>674.4931640486259</v>
      </c>
      <c r="J4591" s="38" t="n">
        <v>5144.556481985902</v>
      </c>
      <c r="K4591" s="38" t="n">
        <v>3782.407407407407</v>
      </c>
      <c r="L4591" s="38" t="n">
        <v>150</v>
      </c>
      <c r="M4591" s="38">
        <f>I4591+J4591+K4591+L4591</f>
        <v/>
      </c>
      <c r="N4591" s="38">
        <f>M4591*'Dashboard &amp; Optimisation'!$B$18/('Dashboard &amp; Optimisation'!$B$16/3.6)</f>
        <v/>
      </c>
      <c r="O4591" s="38" t="n">
        <v>981.1755631101997</v>
      </c>
      <c r="P4591" s="39" t="n">
        <v>0.2477844464754138</v>
      </c>
      <c r="Q4591" s="40" t="n">
        <v>13.95434507754346</v>
      </c>
      <c r="R4591" s="38" t="n">
        <v>1221.002769154804</v>
      </c>
      <c r="S4591" s="38">
        <f>R4591*IF(A4591=4, 2.0, 3.0)</f>
        <v/>
      </c>
      <c r="T4591" s="37">
        <f>'Dashboard &amp; Optimisation'!$B$18*U4591</f>
        <v/>
      </c>
      <c r="U4591" s="26">
        <f>MIN(1, S4591/M4591)</f>
        <v/>
      </c>
      <c r="V4591" s="26">
        <f>N4591/(N4591+O4591)</f>
        <v/>
      </c>
      <c r="W4591" s="26">
        <f>U4591*V4591</f>
        <v/>
      </c>
      <c r="X4591" s="39">
        <f>T4591/N4591</f>
        <v/>
      </c>
      <c r="Y4591" s="41">
        <f>IF(W4591=MAXIFS(W$2:W$7201, A$2:A$7201, A4591, B$2:B$7201, B4591), "OPTIMAL", "")</f>
        <v/>
      </c>
    </row>
    <row r="4592" ht="20" customHeight="1">
      <c r="A4592" s="28" t="n">
        <v>-18</v>
      </c>
      <c r="B4592" s="28" t="n">
        <v>30</v>
      </c>
      <c r="C4592" s="29" t="n">
        <v>95</v>
      </c>
      <c r="D4592" s="29" t="n">
        <v>2</v>
      </c>
      <c r="E4592" s="30" t="n">
        <v>8</v>
      </c>
      <c r="F4592" s="29" t="n">
        <v>1.5</v>
      </c>
      <c r="G4592" s="28" t="n">
        <v>200</v>
      </c>
      <c r="H4592" s="30" t="inlineStr">
        <is>
          <t>ON</t>
        </is>
      </c>
      <c r="I4592" s="31" t="n">
        <v>674.4931640486259</v>
      </c>
      <c r="J4592" s="31" t="n">
        <v>5144.556481985902</v>
      </c>
      <c r="K4592" s="31" t="n">
        <v>3782.407407407407</v>
      </c>
      <c r="L4592" s="31" t="n">
        <v>150</v>
      </c>
      <c r="M4592" s="31">
        <f>I4592+J4592+K4592+L4592</f>
        <v/>
      </c>
      <c r="N4592" s="31">
        <f>M4592*'Dashboard &amp; Optimisation'!$B$18/('Dashboard &amp; Optimisation'!$B$16/3.6)</f>
        <v/>
      </c>
      <c r="O4592" s="31" t="n">
        <v>981.1755631101997</v>
      </c>
      <c r="P4592" s="32" t="n">
        <v>0.05866619174345224</v>
      </c>
      <c r="Q4592" s="33" t="n">
        <v>13.95434507754346</v>
      </c>
      <c r="R4592" s="31" t="n">
        <v>5157.06723598158</v>
      </c>
      <c r="S4592" s="31">
        <f>R4592*IF(A4592=4, 2.0, 3.0)</f>
        <v/>
      </c>
      <c r="T4592" s="29">
        <f>'Dashboard &amp; Optimisation'!$B$18*U4592</f>
        <v/>
      </c>
      <c r="U4592" s="34">
        <f>MIN(1, S4592/M4592)</f>
        <v/>
      </c>
      <c r="V4592" s="34">
        <f>N4592/(N4592+O4592)</f>
        <v/>
      </c>
      <c r="W4592" s="34">
        <f>U4592*V4592</f>
        <v/>
      </c>
      <c r="X4592" s="32">
        <f>T4592/N4592</f>
        <v/>
      </c>
      <c r="Y4592" s="35">
        <f>IF(W4592=MAXIFS(W$2:W$7201, A$2:A$7201, A4592, B$2:B$7201, B4592), "OPTIMAL", "")</f>
        <v/>
      </c>
    </row>
    <row r="4593" ht="20" customHeight="1">
      <c r="A4593" s="36" t="n">
        <v>-18</v>
      </c>
      <c r="B4593" s="36" t="n">
        <v>30</v>
      </c>
      <c r="C4593" s="37" t="n">
        <v>95</v>
      </c>
      <c r="D4593" s="37" t="n">
        <v>2</v>
      </c>
      <c r="E4593" s="6" t="n">
        <v>8</v>
      </c>
      <c r="F4593" s="37" t="n">
        <v>1.5</v>
      </c>
      <c r="G4593" s="36" t="n">
        <v>200</v>
      </c>
      <c r="H4593" s="6" t="inlineStr">
        <is>
          <t>OFF</t>
        </is>
      </c>
      <c r="I4593" s="38" t="n">
        <v>674.4931640486259</v>
      </c>
      <c r="J4593" s="38" t="n">
        <v>5144.556481985902</v>
      </c>
      <c r="K4593" s="38" t="n">
        <v>3782.407407407407</v>
      </c>
      <c r="L4593" s="38" t="n">
        <v>150</v>
      </c>
      <c r="M4593" s="38">
        <f>I4593+J4593+K4593+L4593</f>
        <v/>
      </c>
      <c r="N4593" s="38">
        <f>M4593*'Dashboard &amp; Optimisation'!$B$18/('Dashboard &amp; Optimisation'!$B$16/3.6)</f>
        <v/>
      </c>
      <c r="O4593" s="38" t="n">
        <v>981.1755631101997</v>
      </c>
      <c r="P4593" s="39" t="n">
        <v>0.2486221040706343</v>
      </c>
      <c r="Q4593" s="40" t="n">
        <v>13.95434507754346</v>
      </c>
      <c r="R4593" s="38" t="n">
        <v>1216.888966614233</v>
      </c>
      <c r="S4593" s="38">
        <f>R4593*IF(A4593=4, 2.0, 3.0)</f>
        <v/>
      </c>
      <c r="T4593" s="37">
        <f>'Dashboard &amp; Optimisation'!$B$18*U4593</f>
        <v/>
      </c>
      <c r="U4593" s="26">
        <f>MIN(1, S4593/M4593)</f>
        <v/>
      </c>
      <c r="V4593" s="26">
        <f>N4593/(N4593+O4593)</f>
        <v/>
      </c>
      <c r="W4593" s="26">
        <f>U4593*V4593</f>
        <v/>
      </c>
      <c r="X4593" s="39">
        <f>T4593/N4593</f>
        <v/>
      </c>
      <c r="Y4593" s="41">
        <f>IF(W4593=MAXIFS(W$2:W$7201, A$2:A$7201, A4593, B$2:B$7201, B4593), "OPTIMAL", "")</f>
        <v/>
      </c>
    </row>
    <row r="4594" ht="20" customHeight="1">
      <c r="A4594" s="28" t="n">
        <v>-18</v>
      </c>
      <c r="B4594" s="28" t="n">
        <v>30</v>
      </c>
      <c r="C4594" s="29" t="n">
        <v>95</v>
      </c>
      <c r="D4594" s="29" t="n">
        <v>2</v>
      </c>
      <c r="E4594" s="30" t="n">
        <v>8</v>
      </c>
      <c r="F4594" s="29" t="n">
        <v>2</v>
      </c>
      <c r="G4594" s="28" t="n">
        <v>50</v>
      </c>
      <c r="H4594" s="30" t="inlineStr">
        <is>
          <t>ON</t>
        </is>
      </c>
      <c r="I4594" s="31" t="n">
        <v>674.4931640486259</v>
      </c>
      <c r="J4594" s="31" t="n">
        <v>5144.556481985902</v>
      </c>
      <c r="K4594" s="31" t="n">
        <v>3782.407407407407</v>
      </c>
      <c r="L4594" s="31" t="n">
        <v>150</v>
      </c>
      <c r="M4594" s="31">
        <f>I4594+J4594+K4594+L4594</f>
        <v/>
      </c>
      <c r="N4594" s="31">
        <f>M4594*'Dashboard &amp; Optimisation'!$B$18/('Dashboard &amp; Optimisation'!$B$16/3.6)</f>
        <v/>
      </c>
      <c r="O4594" s="31" t="n">
        <v>1177.379798338139</v>
      </c>
      <c r="P4594" s="32" t="n">
        <v>0.05500836065059025</v>
      </c>
      <c r="Q4594" s="33" t="n">
        <v>18.53912677005794</v>
      </c>
      <c r="R4594" s="31" t="n">
        <v>5635.227316418914</v>
      </c>
      <c r="S4594" s="31">
        <f>R4594*IF(A4594=4, 2.0, 3.0)</f>
        <v/>
      </c>
      <c r="T4594" s="29">
        <f>'Dashboard &amp; Optimisation'!$B$18*U4594</f>
        <v/>
      </c>
      <c r="U4594" s="34">
        <f>MIN(1, S4594/M4594)</f>
        <v/>
      </c>
      <c r="V4594" s="34">
        <f>N4594/(N4594+O4594)</f>
        <v/>
      </c>
      <c r="W4594" s="34">
        <f>U4594*V4594</f>
        <v/>
      </c>
      <c r="X4594" s="32">
        <f>T4594/N4594</f>
        <v/>
      </c>
      <c r="Y4594" s="35">
        <f>IF(W4594=MAXIFS(W$2:W$7201, A$2:A$7201, A4594, B$2:B$7201, B4594), "OPTIMAL", "")</f>
        <v/>
      </c>
    </row>
    <row r="4595" ht="20" customHeight="1">
      <c r="A4595" s="36" t="n">
        <v>-18</v>
      </c>
      <c r="B4595" s="36" t="n">
        <v>30</v>
      </c>
      <c r="C4595" s="37" t="n">
        <v>95</v>
      </c>
      <c r="D4595" s="37" t="n">
        <v>2</v>
      </c>
      <c r="E4595" s="6" t="n">
        <v>8</v>
      </c>
      <c r="F4595" s="37" t="n">
        <v>2</v>
      </c>
      <c r="G4595" s="36" t="n">
        <v>50</v>
      </c>
      <c r="H4595" s="6" t="inlineStr">
        <is>
          <t>OFF</t>
        </is>
      </c>
      <c r="I4595" s="38" t="n">
        <v>674.4931640486259</v>
      </c>
      <c r="J4595" s="38" t="n">
        <v>5144.556481985902</v>
      </c>
      <c r="K4595" s="38" t="n">
        <v>3782.407407407407</v>
      </c>
      <c r="L4595" s="38" t="n">
        <v>150</v>
      </c>
      <c r="M4595" s="38">
        <f>I4595+J4595+K4595+L4595</f>
        <v/>
      </c>
      <c r="N4595" s="38">
        <f>M4595*'Dashboard &amp; Optimisation'!$B$18/('Dashboard &amp; Optimisation'!$B$16/3.6)</f>
        <v/>
      </c>
      <c r="O4595" s="38" t="n">
        <v>1177.379798338139</v>
      </c>
      <c r="P4595" s="39" t="n">
        <v>0.2464165120213152</v>
      </c>
      <c r="Q4595" s="40" t="n">
        <v>18.53912677005794</v>
      </c>
      <c r="R4595" s="38" t="n">
        <v>1257.970149917614</v>
      </c>
      <c r="S4595" s="38">
        <f>R4595*IF(A4595=4, 2.0, 3.0)</f>
        <v/>
      </c>
      <c r="T4595" s="37">
        <f>'Dashboard &amp; Optimisation'!$B$18*U4595</f>
        <v/>
      </c>
      <c r="U4595" s="26">
        <f>MIN(1, S4595/M4595)</f>
        <v/>
      </c>
      <c r="V4595" s="26">
        <f>N4595/(N4595+O4595)</f>
        <v/>
      </c>
      <c r="W4595" s="26">
        <f>U4595*V4595</f>
        <v/>
      </c>
      <c r="X4595" s="39">
        <f>T4595/N4595</f>
        <v/>
      </c>
      <c r="Y4595" s="41">
        <f>IF(W4595=MAXIFS(W$2:W$7201, A$2:A$7201, A4595, B$2:B$7201, B4595), "OPTIMAL", "")</f>
        <v/>
      </c>
    </row>
    <row r="4596" ht="20" customHeight="1">
      <c r="A4596" s="28" t="n">
        <v>-18</v>
      </c>
      <c r="B4596" s="28" t="n">
        <v>30</v>
      </c>
      <c r="C4596" s="29" t="n">
        <v>95</v>
      </c>
      <c r="D4596" s="29" t="n">
        <v>2</v>
      </c>
      <c r="E4596" s="30" t="n">
        <v>8</v>
      </c>
      <c r="F4596" s="29" t="n">
        <v>2</v>
      </c>
      <c r="G4596" s="28" t="n">
        <v>100</v>
      </c>
      <c r="H4596" s="30" t="inlineStr">
        <is>
          <t>ON</t>
        </is>
      </c>
      <c r="I4596" s="31" t="n">
        <v>674.4931640486259</v>
      </c>
      <c r="J4596" s="31" t="n">
        <v>5144.556481985902</v>
      </c>
      <c r="K4596" s="31" t="n">
        <v>3782.407407407407</v>
      </c>
      <c r="L4596" s="31" t="n">
        <v>150</v>
      </c>
      <c r="M4596" s="31">
        <f>I4596+J4596+K4596+L4596</f>
        <v/>
      </c>
      <c r="N4596" s="31">
        <f>M4596*'Dashboard &amp; Optimisation'!$B$18/('Dashboard &amp; Optimisation'!$B$16/3.6)</f>
        <v/>
      </c>
      <c r="O4596" s="31" t="n">
        <v>1177.379798338139</v>
      </c>
      <c r="P4596" s="32" t="n">
        <v>0.05584601824581075</v>
      </c>
      <c r="Q4596" s="33" t="n">
        <v>18.53912677005794</v>
      </c>
      <c r="R4596" s="31" t="n">
        <v>5550.702204142955</v>
      </c>
      <c r="S4596" s="31">
        <f>R4596*IF(A4596=4, 2.0, 3.0)</f>
        <v/>
      </c>
      <c r="T4596" s="29">
        <f>'Dashboard &amp; Optimisation'!$B$18*U4596</f>
        <v/>
      </c>
      <c r="U4596" s="34">
        <f>MIN(1, S4596/M4596)</f>
        <v/>
      </c>
      <c r="V4596" s="34">
        <f>N4596/(N4596+O4596)</f>
        <v/>
      </c>
      <c r="W4596" s="34">
        <f>U4596*V4596</f>
        <v/>
      </c>
      <c r="X4596" s="32">
        <f>T4596/N4596</f>
        <v/>
      </c>
      <c r="Y4596" s="35">
        <f>IF(W4596=MAXIFS(W$2:W$7201, A$2:A$7201, A4596, B$2:B$7201, B4596), "OPTIMAL", "")</f>
        <v/>
      </c>
    </row>
    <row r="4597" ht="20" customHeight="1">
      <c r="A4597" s="36" t="n">
        <v>-18</v>
      </c>
      <c r="B4597" s="36" t="n">
        <v>30</v>
      </c>
      <c r="C4597" s="37" t="n">
        <v>95</v>
      </c>
      <c r="D4597" s="37" t="n">
        <v>2</v>
      </c>
      <c r="E4597" s="6" t="n">
        <v>8</v>
      </c>
      <c r="F4597" s="37" t="n">
        <v>2</v>
      </c>
      <c r="G4597" s="36" t="n">
        <v>100</v>
      </c>
      <c r="H4597" s="6" t="inlineStr">
        <is>
          <t>OFF</t>
        </is>
      </c>
      <c r="I4597" s="38" t="n">
        <v>674.4931640486259</v>
      </c>
      <c r="J4597" s="38" t="n">
        <v>5144.556481985902</v>
      </c>
      <c r="K4597" s="38" t="n">
        <v>3782.407407407407</v>
      </c>
      <c r="L4597" s="38" t="n">
        <v>150</v>
      </c>
      <c r="M4597" s="38">
        <f>I4597+J4597+K4597+L4597</f>
        <v/>
      </c>
      <c r="N4597" s="38">
        <f>M4597*'Dashboard &amp; Optimisation'!$B$18/('Dashboard &amp; Optimisation'!$B$16/3.6)</f>
        <v/>
      </c>
      <c r="O4597" s="38" t="n">
        <v>1177.379798338139</v>
      </c>
      <c r="P4597" s="39" t="n">
        <v>0.2472541696165357</v>
      </c>
      <c r="Q4597" s="40" t="n">
        <v>18.53912677005794</v>
      </c>
      <c r="R4597" s="38" t="n">
        <v>1253.708348176218</v>
      </c>
      <c r="S4597" s="38">
        <f>R4597*IF(A4597=4, 2.0, 3.0)</f>
        <v/>
      </c>
      <c r="T4597" s="37">
        <f>'Dashboard &amp; Optimisation'!$B$18*U4597</f>
        <v/>
      </c>
      <c r="U4597" s="26">
        <f>MIN(1, S4597/M4597)</f>
        <v/>
      </c>
      <c r="V4597" s="26">
        <f>N4597/(N4597+O4597)</f>
        <v/>
      </c>
      <c r="W4597" s="26">
        <f>U4597*V4597</f>
        <v/>
      </c>
      <c r="X4597" s="39">
        <f>T4597/N4597</f>
        <v/>
      </c>
      <c r="Y4597" s="41">
        <f>IF(W4597=MAXIFS(W$2:W$7201, A$2:A$7201, A4597, B$2:B$7201, B4597), "OPTIMAL", "")</f>
        <v/>
      </c>
    </row>
    <row r="4598" ht="20" customHeight="1">
      <c r="A4598" s="28" t="n">
        <v>-18</v>
      </c>
      <c r="B4598" s="28" t="n">
        <v>30</v>
      </c>
      <c r="C4598" s="29" t="n">
        <v>95</v>
      </c>
      <c r="D4598" s="29" t="n">
        <v>2</v>
      </c>
      <c r="E4598" s="30" t="n">
        <v>8</v>
      </c>
      <c r="F4598" s="29" t="n">
        <v>2</v>
      </c>
      <c r="G4598" s="28" t="n">
        <v>150</v>
      </c>
      <c r="H4598" s="30" t="inlineStr">
        <is>
          <t>ON</t>
        </is>
      </c>
      <c r="I4598" s="31" t="n">
        <v>674.4931640486259</v>
      </c>
      <c r="J4598" s="31" t="n">
        <v>5144.556481985902</v>
      </c>
      <c r="K4598" s="31" t="n">
        <v>3782.407407407407</v>
      </c>
      <c r="L4598" s="31" t="n">
        <v>150</v>
      </c>
      <c r="M4598" s="31">
        <f>I4598+J4598+K4598+L4598</f>
        <v/>
      </c>
      <c r="N4598" s="31">
        <f>M4598*'Dashboard &amp; Optimisation'!$B$18/('Dashboard &amp; Optimisation'!$B$16/3.6)</f>
        <v/>
      </c>
      <c r="O4598" s="31" t="n">
        <v>1177.379798338139</v>
      </c>
      <c r="P4598" s="32" t="n">
        <v>0.05668367584103125</v>
      </c>
      <c r="Q4598" s="33" t="n">
        <v>18.53912677005794</v>
      </c>
      <c r="R4598" s="31" t="n">
        <v>5468.675275029409</v>
      </c>
      <c r="S4598" s="31">
        <f>R4598*IF(A4598=4, 2.0, 3.0)</f>
        <v/>
      </c>
      <c r="T4598" s="29">
        <f>'Dashboard &amp; Optimisation'!$B$18*U4598</f>
        <v/>
      </c>
      <c r="U4598" s="34">
        <f>MIN(1, S4598/M4598)</f>
        <v/>
      </c>
      <c r="V4598" s="34">
        <f>N4598/(N4598+O4598)</f>
        <v/>
      </c>
      <c r="W4598" s="34">
        <f>U4598*V4598</f>
        <v/>
      </c>
      <c r="X4598" s="32">
        <f>T4598/N4598</f>
        <v/>
      </c>
      <c r="Y4598" s="35">
        <f>IF(W4598=MAXIFS(W$2:W$7201, A$2:A$7201, A4598, B$2:B$7201, B4598), "OPTIMAL", "")</f>
        <v/>
      </c>
    </row>
    <row r="4599" ht="20" customHeight="1">
      <c r="A4599" s="36" t="n">
        <v>-18</v>
      </c>
      <c r="B4599" s="36" t="n">
        <v>30</v>
      </c>
      <c r="C4599" s="37" t="n">
        <v>95</v>
      </c>
      <c r="D4599" s="37" t="n">
        <v>2</v>
      </c>
      <c r="E4599" s="6" t="n">
        <v>8</v>
      </c>
      <c r="F4599" s="37" t="n">
        <v>2</v>
      </c>
      <c r="G4599" s="36" t="n">
        <v>150</v>
      </c>
      <c r="H4599" s="6" t="inlineStr">
        <is>
          <t>OFF</t>
        </is>
      </c>
      <c r="I4599" s="38" t="n">
        <v>674.4931640486259</v>
      </c>
      <c r="J4599" s="38" t="n">
        <v>5144.556481985902</v>
      </c>
      <c r="K4599" s="38" t="n">
        <v>3782.407407407407</v>
      </c>
      <c r="L4599" s="38" t="n">
        <v>150</v>
      </c>
      <c r="M4599" s="38">
        <f>I4599+J4599+K4599+L4599</f>
        <v/>
      </c>
      <c r="N4599" s="38">
        <f>M4599*'Dashboard &amp; Optimisation'!$B$18/('Dashboard &amp; Optimisation'!$B$16/3.6)</f>
        <v/>
      </c>
      <c r="O4599" s="38" t="n">
        <v>1177.379798338139</v>
      </c>
      <c r="P4599" s="39" t="n">
        <v>0.2480918272117562</v>
      </c>
      <c r="Q4599" s="40" t="n">
        <v>18.53912677005794</v>
      </c>
      <c r="R4599" s="38" t="n">
        <v>1249.47532554164</v>
      </c>
      <c r="S4599" s="38">
        <f>R4599*IF(A4599=4, 2.0, 3.0)</f>
        <v/>
      </c>
      <c r="T4599" s="37">
        <f>'Dashboard &amp; Optimisation'!$B$18*U4599</f>
        <v/>
      </c>
      <c r="U4599" s="26">
        <f>MIN(1, S4599/M4599)</f>
        <v/>
      </c>
      <c r="V4599" s="26">
        <f>N4599/(N4599+O4599)</f>
        <v/>
      </c>
      <c r="W4599" s="26">
        <f>U4599*V4599</f>
        <v/>
      </c>
      <c r="X4599" s="39">
        <f>T4599/N4599</f>
        <v/>
      </c>
      <c r="Y4599" s="41">
        <f>IF(W4599=MAXIFS(W$2:W$7201, A$2:A$7201, A4599, B$2:B$7201, B4599), "OPTIMAL", "")</f>
        <v/>
      </c>
    </row>
    <row r="4600" ht="20" customHeight="1">
      <c r="A4600" s="28" t="n">
        <v>-18</v>
      </c>
      <c r="B4600" s="28" t="n">
        <v>30</v>
      </c>
      <c r="C4600" s="29" t="n">
        <v>95</v>
      </c>
      <c r="D4600" s="29" t="n">
        <v>2</v>
      </c>
      <c r="E4600" s="30" t="n">
        <v>8</v>
      </c>
      <c r="F4600" s="29" t="n">
        <v>2</v>
      </c>
      <c r="G4600" s="28" t="n">
        <v>200</v>
      </c>
      <c r="H4600" s="30" t="inlineStr">
        <is>
          <t>ON</t>
        </is>
      </c>
      <c r="I4600" s="31" t="n">
        <v>674.4931640486259</v>
      </c>
      <c r="J4600" s="31" t="n">
        <v>5144.556481985902</v>
      </c>
      <c r="K4600" s="31" t="n">
        <v>3782.407407407407</v>
      </c>
      <c r="L4600" s="31" t="n">
        <v>150</v>
      </c>
      <c r="M4600" s="31">
        <f>I4600+J4600+K4600+L4600</f>
        <v/>
      </c>
      <c r="N4600" s="31">
        <f>M4600*'Dashboard &amp; Optimisation'!$B$18/('Dashboard &amp; Optimisation'!$B$16/3.6)</f>
        <v/>
      </c>
      <c r="O4600" s="31" t="n">
        <v>1177.379798338139</v>
      </c>
      <c r="P4600" s="32" t="n">
        <v>0.05752133343625176</v>
      </c>
      <c r="Q4600" s="33" t="n">
        <v>18.53912677005794</v>
      </c>
      <c r="R4600" s="31" t="n">
        <v>5389.037389287421</v>
      </c>
      <c r="S4600" s="31">
        <f>R4600*IF(A4600=4, 2.0, 3.0)</f>
        <v/>
      </c>
      <c r="T4600" s="29">
        <f>'Dashboard &amp; Optimisation'!$B$18*U4600</f>
        <v/>
      </c>
      <c r="U4600" s="34">
        <f>MIN(1, S4600/M4600)</f>
        <v/>
      </c>
      <c r="V4600" s="34">
        <f>N4600/(N4600+O4600)</f>
        <v/>
      </c>
      <c r="W4600" s="34">
        <f>U4600*V4600</f>
        <v/>
      </c>
      <c r="X4600" s="32">
        <f>T4600/N4600</f>
        <v/>
      </c>
      <c r="Y4600" s="35">
        <f>IF(W4600=MAXIFS(W$2:W$7201, A$2:A$7201, A4600, B$2:B$7201, B4600), "OPTIMAL", "")</f>
        <v/>
      </c>
    </row>
    <row r="4601" ht="20" customHeight="1">
      <c r="A4601" s="36" t="n">
        <v>-18</v>
      </c>
      <c r="B4601" s="36" t="n">
        <v>30</v>
      </c>
      <c r="C4601" s="37" t="n">
        <v>95</v>
      </c>
      <c r="D4601" s="37" t="n">
        <v>2</v>
      </c>
      <c r="E4601" s="6" t="n">
        <v>8</v>
      </c>
      <c r="F4601" s="37" t="n">
        <v>2</v>
      </c>
      <c r="G4601" s="36" t="n">
        <v>200</v>
      </c>
      <c r="H4601" s="6" t="inlineStr">
        <is>
          <t>OFF</t>
        </is>
      </c>
      <c r="I4601" s="38" t="n">
        <v>674.4931640486259</v>
      </c>
      <c r="J4601" s="38" t="n">
        <v>5144.556481985902</v>
      </c>
      <c r="K4601" s="38" t="n">
        <v>3782.407407407407</v>
      </c>
      <c r="L4601" s="38" t="n">
        <v>150</v>
      </c>
      <c r="M4601" s="38">
        <f>I4601+J4601+K4601+L4601</f>
        <v/>
      </c>
      <c r="N4601" s="38">
        <f>M4601*'Dashboard &amp; Optimisation'!$B$18/('Dashboard &amp; Optimisation'!$B$16/3.6)</f>
        <v/>
      </c>
      <c r="O4601" s="38" t="n">
        <v>1177.379798338139</v>
      </c>
      <c r="P4601" s="39" t="n">
        <v>0.2489294848069767</v>
      </c>
      <c r="Q4601" s="40" t="n">
        <v>18.53912677005794</v>
      </c>
      <c r="R4601" s="38" t="n">
        <v>1245.270791485371</v>
      </c>
      <c r="S4601" s="38">
        <f>R4601*IF(A4601=4, 2.0, 3.0)</f>
        <v/>
      </c>
      <c r="T4601" s="37">
        <f>'Dashboard &amp; Optimisation'!$B$18*U4601</f>
        <v/>
      </c>
      <c r="U4601" s="26">
        <f>MIN(1, S4601/M4601)</f>
        <v/>
      </c>
      <c r="V4601" s="26">
        <f>N4601/(N4601+O4601)</f>
        <v/>
      </c>
      <c r="W4601" s="26">
        <f>U4601*V4601</f>
        <v/>
      </c>
      <c r="X4601" s="39">
        <f>T4601/N4601</f>
        <v/>
      </c>
      <c r="Y4601" s="41">
        <f>IF(W4601=MAXIFS(W$2:W$7201, A$2:A$7201, A4601, B$2:B$7201, B4601), "OPTIMAL", "")</f>
        <v/>
      </c>
    </row>
    <row r="4602" ht="20" customHeight="1">
      <c r="A4602" s="28" t="n">
        <v>-18</v>
      </c>
      <c r="B4602" s="28" t="n">
        <v>30</v>
      </c>
      <c r="C4602" s="29" t="n">
        <v>95</v>
      </c>
      <c r="D4602" s="29" t="n">
        <v>3</v>
      </c>
      <c r="E4602" s="30" t="n">
        <v>0</v>
      </c>
      <c r="F4602" s="29" t="n">
        <v>0</v>
      </c>
      <c r="G4602" s="28" t="n">
        <v>50</v>
      </c>
      <c r="H4602" s="30" t="inlineStr">
        <is>
          <t>ON</t>
        </is>
      </c>
      <c r="I4602" s="31" t="n">
        <v>674.4931640486259</v>
      </c>
      <c r="J4602" s="31" t="n">
        <v>5144.556481985902</v>
      </c>
      <c r="K4602" s="31" t="n">
        <v>3782.407407407407</v>
      </c>
      <c r="L4602" s="31" t="n">
        <v>150</v>
      </c>
      <c r="M4602" s="31">
        <f>I4602+J4602+K4602+L4602</f>
        <v/>
      </c>
      <c r="N4602" s="31">
        <f>M4602*'Dashboard &amp; Optimisation'!$B$18/('Dashboard &amp; Optimisation'!$B$16/3.6)</f>
        <v/>
      </c>
      <c r="O4602" s="31" t="n">
        <v>690.7539763375033</v>
      </c>
      <c r="P4602" s="32" t="n">
        <v>0.4842167405327927</v>
      </c>
      <c r="Q4602" s="33" t="n">
        <v>0.2</v>
      </c>
      <c r="R4602" s="31" t="n">
        <v>609.3416647329938</v>
      </c>
      <c r="S4602" s="31">
        <f>R4602*IF(A4602=4, 2.0, 3.0)</f>
        <v/>
      </c>
      <c r="T4602" s="29">
        <f>'Dashboard &amp; Optimisation'!$B$18*U4602</f>
        <v/>
      </c>
      <c r="U4602" s="34">
        <f>MIN(1, S4602/M4602)</f>
        <v/>
      </c>
      <c r="V4602" s="34">
        <f>N4602/(N4602+O4602)</f>
        <v/>
      </c>
      <c r="W4602" s="34">
        <f>U4602*V4602</f>
        <v/>
      </c>
      <c r="X4602" s="32">
        <f>T4602/N4602</f>
        <v/>
      </c>
      <c r="Y4602" s="35">
        <f>IF(W4602=MAXIFS(W$2:W$7201, A$2:A$7201, A4602, B$2:B$7201, B4602), "OPTIMAL", "")</f>
        <v/>
      </c>
    </row>
    <row r="4603" ht="20" customHeight="1">
      <c r="A4603" s="36" t="n">
        <v>-18</v>
      </c>
      <c r="B4603" s="36" t="n">
        <v>30</v>
      </c>
      <c r="C4603" s="37" t="n">
        <v>95</v>
      </c>
      <c r="D4603" s="37" t="n">
        <v>3</v>
      </c>
      <c r="E4603" s="6" t="n">
        <v>0</v>
      </c>
      <c r="F4603" s="37" t="n">
        <v>0</v>
      </c>
      <c r="G4603" s="36" t="n">
        <v>50</v>
      </c>
      <c r="H4603" s="6" t="inlineStr">
        <is>
          <t>OFF</t>
        </is>
      </c>
      <c r="I4603" s="38" t="n">
        <v>674.4931640486259</v>
      </c>
      <c r="J4603" s="38" t="n">
        <v>5144.556481985902</v>
      </c>
      <c r="K4603" s="38" t="n">
        <v>3782.407407407407</v>
      </c>
      <c r="L4603" s="38" t="n">
        <v>150</v>
      </c>
      <c r="M4603" s="38">
        <f>I4603+J4603+K4603+L4603</f>
        <v/>
      </c>
      <c r="N4603" s="38">
        <f>M4603*'Dashboard &amp; Optimisation'!$B$18/('Dashboard &amp; Optimisation'!$B$16/3.6)</f>
        <v/>
      </c>
      <c r="O4603" s="38" t="n">
        <v>690.7539763375033</v>
      </c>
      <c r="P4603" s="39" t="n">
        <v>0.8192797786209935</v>
      </c>
      <c r="Q4603" s="40" t="n">
        <v>0.2</v>
      </c>
      <c r="R4603" s="38" t="n">
        <v>360.1375775006531</v>
      </c>
      <c r="S4603" s="38">
        <f>R4603*IF(A4603=4, 2.0, 3.0)</f>
        <v/>
      </c>
      <c r="T4603" s="37">
        <f>'Dashboard &amp; Optimisation'!$B$18*U4603</f>
        <v/>
      </c>
      <c r="U4603" s="26">
        <f>MIN(1, S4603/M4603)</f>
        <v/>
      </c>
      <c r="V4603" s="26">
        <f>N4603/(N4603+O4603)</f>
        <v/>
      </c>
      <c r="W4603" s="26">
        <f>U4603*V4603</f>
        <v/>
      </c>
      <c r="X4603" s="39">
        <f>T4603/N4603</f>
        <v/>
      </c>
      <c r="Y4603" s="41">
        <f>IF(W4603=MAXIFS(W$2:W$7201, A$2:A$7201, A4603, B$2:B$7201, B4603), "OPTIMAL", "")</f>
        <v/>
      </c>
    </row>
    <row r="4604" ht="20" customHeight="1">
      <c r="A4604" s="28" t="n">
        <v>-18</v>
      </c>
      <c r="B4604" s="28" t="n">
        <v>30</v>
      </c>
      <c r="C4604" s="29" t="n">
        <v>95</v>
      </c>
      <c r="D4604" s="29" t="n">
        <v>3</v>
      </c>
      <c r="E4604" s="30" t="n">
        <v>0</v>
      </c>
      <c r="F4604" s="29" t="n">
        <v>0</v>
      </c>
      <c r="G4604" s="28" t="n">
        <v>100</v>
      </c>
      <c r="H4604" s="30" t="inlineStr">
        <is>
          <t>ON</t>
        </is>
      </c>
      <c r="I4604" s="31" t="n">
        <v>674.4931640486259</v>
      </c>
      <c r="J4604" s="31" t="n">
        <v>5144.556481985902</v>
      </c>
      <c r="K4604" s="31" t="n">
        <v>3782.407407407407</v>
      </c>
      <c r="L4604" s="31" t="n">
        <v>150</v>
      </c>
      <c r="M4604" s="31">
        <f>I4604+J4604+K4604+L4604</f>
        <v/>
      </c>
      <c r="N4604" s="31">
        <f>M4604*'Dashboard &amp; Optimisation'!$B$18/('Dashboard &amp; Optimisation'!$B$16/3.6)</f>
        <v/>
      </c>
      <c r="O4604" s="31" t="n">
        <v>690.7539763375033</v>
      </c>
      <c r="P4604" s="32" t="n">
        <v>0.4850543981280133</v>
      </c>
      <c r="Q4604" s="33" t="n">
        <v>0.2</v>
      </c>
      <c r="R4604" s="31" t="n">
        <v>608.2893710613606</v>
      </c>
      <c r="S4604" s="31">
        <f>R4604*IF(A4604=4, 2.0, 3.0)</f>
        <v/>
      </c>
      <c r="T4604" s="29">
        <f>'Dashboard &amp; Optimisation'!$B$18*U4604</f>
        <v/>
      </c>
      <c r="U4604" s="34">
        <f>MIN(1, S4604/M4604)</f>
        <v/>
      </c>
      <c r="V4604" s="34">
        <f>N4604/(N4604+O4604)</f>
        <v/>
      </c>
      <c r="W4604" s="34">
        <f>U4604*V4604</f>
        <v/>
      </c>
      <c r="X4604" s="32">
        <f>T4604/N4604</f>
        <v/>
      </c>
      <c r="Y4604" s="35">
        <f>IF(W4604=MAXIFS(W$2:W$7201, A$2:A$7201, A4604, B$2:B$7201, B4604), "OPTIMAL", "")</f>
        <v/>
      </c>
    </row>
    <row r="4605" ht="20" customHeight="1">
      <c r="A4605" s="36" t="n">
        <v>-18</v>
      </c>
      <c r="B4605" s="36" t="n">
        <v>30</v>
      </c>
      <c r="C4605" s="37" t="n">
        <v>95</v>
      </c>
      <c r="D4605" s="37" t="n">
        <v>3</v>
      </c>
      <c r="E4605" s="6" t="n">
        <v>0</v>
      </c>
      <c r="F4605" s="37" t="n">
        <v>0</v>
      </c>
      <c r="G4605" s="36" t="n">
        <v>100</v>
      </c>
      <c r="H4605" s="6" t="inlineStr">
        <is>
          <t>OFF</t>
        </is>
      </c>
      <c r="I4605" s="38" t="n">
        <v>674.4931640486259</v>
      </c>
      <c r="J4605" s="38" t="n">
        <v>5144.556481985902</v>
      </c>
      <c r="K4605" s="38" t="n">
        <v>3782.407407407407</v>
      </c>
      <c r="L4605" s="38" t="n">
        <v>150</v>
      </c>
      <c r="M4605" s="38">
        <f>I4605+J4605+K4605+L4605</f>
        <v/>
      </c>
      <c r="N4605" s="38">
        <f>M4605*'Dashboard &amp; Optimisation'!$B$18/('Dashboard &amp; Optimisation'!$B$16/3.6)</f>
        <v/>
      </c>
      <c r="O4605" s="38" t="n">
        <v>690.7539763375033</v>
      </c>
      <c r="P4605" s="39" t="n">
        <v>0.820117436216214</v>
      </c>
      <c r="Q4605" s="40" t="n">
        <v>0.2</v>
      </c>
      <c r="R4605" s="38" t="n">
        <v>359.7697375257959</v>
      </c>
      <c r="S4605" s="38">
        <f>R4605*IF(A4605=4, 2.0, 3.0)</f>
        <v/>
      </c>
      <c r="T4605" s="37">
        <f>'Dashboard &amp; Optimisation'!$B$18*U4605</f>
        <v/>
      </c>
      <c r="U4605" s="26">
        <f>MIN(1, S4605/M4605)</f>
        <v/>
      </c>
      <c r="V4605" s="26">
        <f>N4605/(N4605+O4605)</f>
        <v/>
      </c>
      <c r="W4605" s="26">
        <f>U4605*V4605</f>
        <v/>
      </c>
      <c r="X4605" s="39">
        <f>T4605/N4605</f>
        <v/>
      </c>
      <c r="Y4605" s="41">
        <f>IF(W4605=MAXIFS(W$2:W$7201, A$2:A$7201, A4605, B$2:B$7201, B4605), "OPTIMAL", "")</f>
        <v/>
      </c>
    </row>
    <row r="4606" ht="20" customHeight="1">
      <c r="A4606" s="28" t="n">
        <v>-18</v>
      </c>
      <c r="B4606" s="28" t="n">
        <v>30</v>
      </c>
      <c r="C4606" s="29" t="n">
        <v>95</v>
      </c>
      <c r="D4606" s="29" t="n">
        <v>3</v>
      </c>
      <c r="E4606" s="30" t="n">
        <v>0</v>
      </c>
      <c r="F4606" s="29" t="n">
        <v>0</v>
      </c>
      <c r="G4606" s="28" t="n">
        <v>150</v>
      </c>
      <c r="H4606" s="30" t="inlineStr">
        <is>
          <t>ON</t>
        </is>
      </c>
      <c r="I4606" s="31" t="n">
        <v>674.4931640486259</v>
      </c>
      <c r="J4606" s="31" t="n">
        <v>5144.556481985902</v>
      </c>
      <c r="K4606" s="31" t="n">
        <v>3782.407407407407</v>
      </c>
      <c r="L4606" s="31" t="n">
        <v>150</v>
      </c>
      <c r="M4606" s="31">
        <f>I4606+J4606+K4606+L4606</f>
        <v/>
      </c>
      <c r="N4606" s="31">
        <f>M4606*'Dashboard &amp; Optimisation'!$B$18/('Dashboard &amp; Optimisation'!$B$16/3.6)</f>
        <v/>
      </c>
      <c r="O4606" s="31" t="n">
        <v>690.7539763375033</v>
      </c>
      <c r="P4606" s="32" t="n">
        <v>0.4858920557232337</v>
      </c>
      <c r="Q4606" s="33" t="n">
        <v>0.2</v>
      </c>
      <c r="R4606" s="31" t="n">
        <v>607.2407056103418</v>
      </c>
      <c r="S4606" s="31">
        <f>R4606*IF(A4606=4, 2.0, 3.0)</f>
        <v/>
      </c>
      <c r="T4606" s="29">
        <f>'Dashboard &amp; Optimisation'!$B$18*U4606</f>
        <v/>
      </c>
      <c r="U4606" s="34">
        <f>MIN(1, S4606/M4606)</f>
        <v/>
      </c>
      <c r="V4606" s="34">
        <f>N4606/(N4606+O4606)</f>
        <v/>
      </c>
      <c r="W4606" s="34">
        <f>U4606*V4606</f>
        <v/>
      </c>
      <c r="X4606" s="32">
        <f>T4606/N4606</f>
        <v/>
      </c>
      <c r="Y4606" s="35">
        <f>IF(W4606=MAXIFS(W$2:W$7201, A$2:A$7201, A4606, B$2:B$7201, B4606), "OPTIMAL", "")</f>
        <v/>
      </c>
    </row>
    <row r="4607" ht="20" customHeight="1">
      <c r="A4607" s="36" t="n">
        <v>-18</v>
      </c>
      <c r="B4607" s="36" t="n">
        <v>30</v>
      </c>
      <c r="C4607" s="37" t="n">
        <v>95</v>
      </c>
      <c r="D4607" s="37" t="n">
        <v>3</v>
      </c>
      <c r="E4607" s="6" t="n">
        <v>0</v>
      </c>
      <c r="F4607" s="37" t="n">
        <v>0</v>
      </c>
      <c r="G4607" s="36" t="n">
        <v>150</v>
      </c>
      <c r="H4607" s="6" t="inlineStr">
        <is>
          <t>OFF</t>
        </is>
      </c>
      <c r="I4607" s="38" t="n">
        <v>674.4931640486259</v>
      </c>
      <c r="J4607" s="38" t="n">
        <v>5144.556481985902</v>
      </c>
      <c r="K4607" s="38" t="n">
        <v>3782.407407407407</v>
      </c>
      <c r="L4607" s="38" t="n">
        <v>150</v>
      </c>
      <c r="M4607" s="38">
        <f>I4607+J4607+K4607+L4607</f>
        <v/>
      </c>
      <c r="N4607" s="38">
        <f>M4607*'Dashboard &amp; Optimisation'!$B$18/('Dashboard &amp; Optimisation'!$B$16/3.6)</f>
        <v/>
      </c>
      <c r="O4607" s="38" t="n">
        <v>690.7539763375033</v>
      </c>
      <c r="P4607" s="39" t="n">
        <v>0.8209550938114345</v>
      </c>
      <c r="Q4607" s="40" t="n">
        <v>0.2</v>
      </c>
      <c r="R4607" s="38" t="n">
        <v>359.4026481984494</v>
      </c>
      <c r="S4607" s="38">
        <f>R4607*IF(A4607=4, 2.0, 3.0)</f>
        <v/>
      </c>
      <c r="T4607" s="37">
        <f>'Dashboard &amp; Optimisation'!$B$18*U4607</f>
        <v/>
      </c>
      <c r="U4607" s="26">
        <f>MIN(1, S4607/M4607)</f>
        <v/>
      </c>
      <c r="V4607" s="26">
        <f>N4607/(N4607+O4607)</f>
        <v/>
      </c>
      <c r="W4607" s="26">
        <f>U4607*V4607</f>
        <v/>
      </c>
      <c r="X4607" s="39">
        <f>T4607/N4607</f>
        <v/>
      </c>
      <c r="Y4607" s="41">
        <f>IF(W4607=MAXIFS(W$2:W$7201, A$2:A$7201, A4607, B$2:B$7201, B4607), "OPTIMAL", "")</f>
        <v/>
      </c>
    </row>
    <row r="4608" ht="20" customHeight="1">
      <c r="A4608" s="28" t="n">
        <v>-18</v>
      </c>
      <c r="B4608" s="28" t="n">
        <v>30</v>
      </c>
      <c r="C4608" s="29" t="n">
        <v>95</v>
      </c>
      <c r="D4608" s="29" t="n">
        <v>3</v>
      </c>
      <c r="E4608" s="30" t="n">
        <v>0</v>
      </c>
      <c r="F4608" s="29" t="n">
        <v>0</v>
      </c>
      <c r="G4608" s="28" t="n">
        <v>200</v>
      </c>
      <c r="H4608" s="30" t="inlineStr">
        <is>
          <t>ON</t>
        </is>
      </c>
      <c r="I4608" s="31" t="n">
        <v>674.4931640486259</v>
      </c>
      <c r="J4608" s="31" t="n">
        <v>5144.556481985902</v>
      </c>
      <c r="K4608" s="31" t="n">
        <v>3782.407407407407</v>
      </c>
      <c r="L4608" s="31" t="n">
        <v>150</v>
      </c>
      <c r="M4608" s="31">
        <f>I4608+J4608+K4608+L4608</f>
        <v/>
      </c>
      <c r="N4608" s="31">
        <f>M4608*'Dashboard &amp; Optimisation'!$B$18/('Dashboard &amp; Optimisation'!$B$16/3.6)</f>
        <v/>
      </c>
      <c r="O4608" s="31" t="n">
        <v>690.7539763375033</v>
      </c>
      <c r="P4608" s="32" t="n">
        <v>0.4867297133184543</v>
      </c>
      <c r="Q4608" s="33" t="n">
        <v>0.2</v>
      </c>
      <c r="R4608" s="31" t="n">
        <v>606.1956496475291</v>
      </c>
      <c r="S4608" s="31">
        <f>R4608*IF(A4608=4, 2.0, 3.0)</f>
        <v/>
      </c>
      <c r="T4608" s="29">
        <f>'Dashboard &amp; Optimisation'!$B$18*U4608</f>
        <v/>
      </c>
      <c r="U4608" s="34">
        <f>MIN(1, S4608/M4608)</f>
        <v/>
      </c>
      <c r="V4608" s="34">
        <f>N4608/(N4608+O4608)</f>
        <v/>
      </c>
      <c r="W4608" s="34">
        <f>U4608*V4608</f>
        <v/>
      </c>
      <c r="X4608" s="32">
        <f>T4608/N4608</f>
        <v/>
      </c>
      <c r="Y4608" s="35">
        <f>IF(W4608=MAXIFS(W$2:W$7201, A$2:A$7201, A4608, B$2:B$7201, B4608), "OPTIMAL", "")</f>
        <v/>
      </c>
    </row>
    <row r="4609" ht="20" customHeight="1">
      <c r="A4609" s="36" t="n">
        <v>-18</v>
      </c>
      <c r="B4609" s="36" t="n">
        <v>30</v>
      </c>
      <c r="C4609" s="37" t="n">
        <v>95</v>
      </c>
      <c r="D4609" s="37" t="n">
        <v>3</v>
      </c>
      <c r="E4609" s="6" t="n">
        <v>0</v>
      </c>
      <c r="F4609" s="37" t="n">
        <v>0</v>
      </c>
      <c r="G4609" s="36" t="n">
        <v>200</v>
      </c>
      <c r="H4609" s="6" t="inlineStr">
        <is>
          <t>OFF</t>
        </is>
      </c>
      <c r="I4609" s="38" t="n">
        <v>674.4931640486259</v>
      </c>
      <c r="J4609" s="38" t="n">
        <v>5144.556481985902</v>
      </c>
      <c r="K4609" s="38" t="n">
        <v>3782.407407407407</v>
      </c>
      <c r="L4609" s="38" t="n">
        <v>150</v>
      </c>
      <c r="M4609" s="38">
        <f>I4609+J4609+K4609+L4609</f>
        <v/>
      </c>
      <c r="N4609" s="38">
        <f>M4609*'Dashboard &amp; Optimisation'!$B$18/('Dashboard &amp; Optimisation'!$B$16/3.6)</f>
        <v/>
      </c>
      <c r="O4609" s="38" t="n">
        <v>690.7539763375033</v>
      </c>
      <c r="P4609" s="39" t="n">
        <v>0.821792751406655</v>
      </c>
      <c r="Q4609" s="40" t="n">
        <v>0.2</v>
      </c>
      <c r="R4609" s="38" t="n">
        <v>359.0363072231968</v>
      </c>
      <c r="S4609" s="38">
        <f>R4609*IF(A4609=4, 2.0, 3.0)</f>
        <v/>
      </c>
      <c r="T4609" s="37">
        <f>'Dashboard &amp; Optimisation'!$B$18*U4609</f>
        <v/>
      </c>
      <c r="U4609" s="26">
        <f>MIN(1, S4609/M4609)</f>
        <v/>
      </c>
      <c r="V4609" s="26">
        <f>N4609/(N4609+O4609)</f>
        <v/>
      </c>
      <c r="W4609" s="26">
        <f>U4609*V4609</f>
        <v/>
      </c>
      <c r="X4609" s="39">
        <f>T4609/N4609</f>
        <v/>
      </c>
      <c r="Y4609" s="41">
        <f>IF(W4609=MAXIFS(W$2:W$7201, A$2:A$7201, A4609, B$2:B$7201, B4609), "OPTIMAL", "")</f>
        <v/>
      </c>
    </row>
    <row r="4610" ht="20" customHeight="1">
      <c r="A4610" s="28" t="n">
        <v>-18</v>
      </c>
      <c r="B4610" s="28" t="n">
        <v>30</v>
      </c>
      <c r="C4610" s="29" t="n">
        <v>95</v>
      </c>
      <c r="D4610" s="29" t="n">
        <v>3</v>
      </c>
      <c r="E4610" s="30" t="n">
        <v>4</v>
      </c>
      <c r="F4610" s="29" t="n">
        <v>1.5</v>
      </c>
      <c r="G4610" s="28" t="n">
        <v>50</v>
      </c>
      <c r="H4610" s="30" t="inlineStr">
        <is>
          <t>ON</t>
        </is>
      </c>
      <c r="I4610" s="31" t="n">
        <v>674.4931640486259</v>
      </c>
      <c r="J4610" s="31" t="n">
        <v>5144.556481985902</v>
      </c>
      <c r="K4610" s="31" t="n">
        <v>3782.407407407407</v>
      </c>
      <c r="L4610" s="31" t="n">
        <v>150</v>
      </c>
      <c r="M4610" s="31">
        <f>I4610+J4610+K4610+L4610</f>
        <v/>
      </c>
      <c r="N4610" s="31">
        <f>M4610*'Dashboard &amp; Optimisation'!$B$18/('Dashboard &amp; Optimisation'!$B$16/3.6)</f>
        <v/>
      </c>
      <c r="O4610" s="31" t="n">
        <v>965.7746142028151</v>
      </c>
      <c r="P4610" s="32" t="n">
        <v>0.07451889713104047</v>
      </c>
      <c r="Q4610" s="33" t="n">
        <v>7.231715741890194</v>
      </c>
      <c r="R4610" s="31" t="n">
        <v>4100.223801966702</v>
      </c>
      <c r="S4610" s="31">
        <f>R4610*IF(A4610=4, 2.0, 3.0)</f>
        <v/>
      </c>
      <c r="T4610" s="29">
        <f>'Dashboard &amp; Optimisation'!$B$18*U4610</f>
        <v/>
      </c>
      <c r="U4610" s="34">
        <f>MIN(1, S4610/M4610)</f>
        <v/>
      </c>
      <c r="V4610" s="34">
        <f>N4610/(N4610+O4610)</f>
        <v/>
      </c>
      <c r="W4610" s="34">
        <f>U4610*V4610</f>
        <v/>
      </c>
      <c r="X4610" s="32">
        <f>T4610/N4610</f>
        <v/>
      </c>
      <c r="Y4610" s="35">
        <f>IF(W4610=MAXIFS(W$2:W$7201, A$2:A$7201, A4610, B$2:B$7201, B4610), "OPTIMAL", "")</f>
        <v/>
      </c>
    </row>
    <row r="4611" ht="20" customHeight="1">
      <c r="A4611" s="36" t="n">
        <v>-18</v>
      </c>
      <c r="B4611" s="36" t="n">
        <v>30</v>
      </c>
      <c r="C4611" s="37" t="n">
        <v>95</v>
      </c>
      <c r="D4611" s="37" t="n">
        <v>3</v>
      </c>
      <c r="E4611" s="6" t="n">
        <v>4</v>
      </c>
      <c r="F4611" s="37" t="n">
        <v>1.5</v>
      </c>
      <c r="G4611" s="36" t="n">
        <v>50</v>
      </c>
      <c r="H4611" s="6" t="inlineStr">
        <is>
          <t>OFF</t>
        </is>
      </c>
      <c r="I4611" s="38" t="n">
        <v>674.4931640486259</v>
      </c>
      <c r="J4611" s="38" t="n">
        <v>5144.556481985902</v>
      </c>
      <c r="K4611" s="38" t="n">
        <v>3782.407407407407</v>
      </c>
      <c r="L4611" s="38" t="n">
        <v>150</v>
      </c>
      <c r="M4611" s="38">
        <f>I4611+J4611+K4611+L4611</f>
        <v/>
      </c>
      <c r="N4611" s="38">
        <f>M4611*'Dashboard &amp; Optimisation'!$B$18/('Dashboard &amp; Optimisation'!$B$16/3.6)</f>
        <v/>
      </c>
      <c r="O4611" s="38" t="n">
        <v>965.7746142028151</v>
      </c>
      <c r="P4611" s="39" t="n">
        <v>0.3169765411262968</v>
      </c>
      <c r="Q4611" s="40" t="n">
        <v>7.231715741890194</v>
      </c>
      <c r="R4611" s="38" t="n">
        <v>963.9330236468783</v>
      </c>
      <c r="S4611" s="38">
        <f>R4611*IF(A4611=4, 2.0, 3.0)</f>
        <v/>
      </c>
      <c r="T4611" s="37">
        <f>'Dashboard &amp; Optimisation'!$B$18*U4611</f>
        <v/>
      </c>
      <c r="U4611" s="26">
        <f>MIN(1, S4611/M4611)</f>
        <v/>
      </c>
      <c r="V4611" s="26">
        <f>N4611/(N4611+O4611)</f>
        <v/>
      </c>
      <c r="W4611" s="26">
        <f>U4611*V4611</f>
        <v/>
      </c>
      <c r="X4611" s="39">
        <f>T4611/N4611</f>
        <v/>
      </c>
      <c r="Y4611" s="41">
        <f>IF(W4611=MAXIFS(W$2:W$7201, A$2:A$7201, A4611, B$2:B$7201, B4611), "OPTIMAL", "")</f>
        <v/>
      </c>
    </row>
    <row r="4612" ht="20" customHeight="1">
      <c r="A4612" s="28" t="n">
        <v>-18</v>
      </c>
      <c r="B4612" s="28" t="n">
        <v>30</v>
      </c>
      <c r="C4612" s="29" t="n">
        <v>95</v>
      </c>
      <c r="D4612" s="29" t="n">
        <v>3</v>
      </c>
      <c r="E4612" s="30" t="n">
        <v>4</v>
      </c>
      <c r="F4612" s="29" t="n">
        <v>1.5</v>
      </c>
      <c r="G4612" s="28" t="n">
        <v>100</v>
      </c>
      <c r="H4612" s="30" t="inlineStr">
        <is>
          <t>ON</t>
        </is>
      </c>
      <c r="I4612" s="31" t="n">
        <v>674.4931640486259</v>
      </c>
      <c r="J4612" s="31" t="n">
        <v>5144.556481985902</v>
      </c>
      <c r="K4612" s="31" t="n">
        <v>3782.407407407407</v>
      </c>
      <c r="L4612" s="31" t="n">
        <v>150</v>
      </c>
      <c r="M4612" s="31">
        <f>I4612+J4612+K4612+L4612</f>
        <v/>
      </c>
      <c r="N4612" s="31">
        <f>M4612*'Dashboard &amp; Optimisation'!$B$18/('Dashboard &amp; Optimisation'!$B$16/3.6)</f>
        <v/>
      </c>
      <c r="O4612" s="31" t="n">
        <v>965.7746142028151</v>
      </c>
      <c r="P4612" s="32" t="n">
        <v>0.07535655472626097</v>
      </c>
      <c r="Q4612" s="33" t="n">
        <v>7.231715741890194</v>
      </c>
      <c r="R4612" s="31" t="n">
        <v>4054.64603341959</v>
      </c>
      <c r="S4612" s="31">
        <f>R4612*IF(A4612=4, 2.0, 3.0)</f>
        <v/>
      </c>
      <c r="T4612" s="29">
        <f>'Dashboard &amp; Optimisation'!$B$18*U4612</f>
        <v/>
      </c>
      <c r="U4612" s="34">
        <f>MIN(1, S4612/M4612)</f>
        <v/>
      </c>
      <c r="V4612" s="34">
        <f>N4612/(N4612+O4612)</f>
        <v/>
      </c>
      <c r="W4612" s="34">
        <f>U4612*V4612</f>
        <v/>
      </c>
      <c r="X4612" s="32">
        <f>T4612/N4612</f>
        <v/>
      </c>
      <c r="Y4612" s="35">
        <f>IF(W4612=MAXIFS(W$2:W$7201, A$2:A$7201, A4612, B$2:B$7201, B4612), "OPTIMAL", "")</f>
        <v/>
      </c>
    </row>
    <row r="4613" ht="20" customHeight="1">
      <c r="A4613" s="36" t="n">
        <v>-18</v>
      </c>
      <c r="B4613" s="36" t="n">
        <v>30</v>
      </c>
      <c r="C4613" s="37" t="n">
        <v>95</v>
      </c>
      <c r="D4613" s="37" t="n">
        <v>3</v>
      </c>
      <c r="E4613" s="6" t="n">
        <v>4</v>
      </c>
      <c r="F4613" s="37" t="n">
        <v>1.5</v>
      </c>
      <c r="G4613" s="36" t="n">
        <v>100</v>
      </c>
      <c r="H4613" s="6" t="inlineStr">
        <is>
          <t>OFF</t>
        </is>
      </c>
      <c r="I4613" s="38" t="n">
        <v>674.4931640486259</v>
      </c>
      <c r="J4613" s="38" t="n">
        <v>5144.556481985902</v>
      </c>
      <c r="K4613" s="38" t="n">
        <v>3782.407407407407</v>
      </c>
      <c r="L4613" s="38" t="n">
        <v>150</v>
      </c>
      <c r="M4613" s="38">
        <f>I4613+J4613+K4613+L4613</f>
        <v/>
      </c>
      <c r="N4613" s="38">
        <f>M4613*'Dashboard &amp; Optimisation'!$B$18/('Dashboard &amp; Optimisation'!$B$16/3.6)</f>
        <v/>
      </c>
      <c r="O4613" s="38" t="n">
        <v>965.7746142028151</v>
      </c>
      <c r="P4613" s="39" t="n">
        <v>0.3178141987215173</v>
      </c>
      <c r="Q4613" s="40" t="n">
        <v>7.231715741890194</v>
      </c>
      <c r="R4613" s="38" t="n">
        <v>961.3924014160597</v>
      </c>
      <c r="S4613" s="38">
        <f>R4613*IF(A4613=4, 2.0, 3.0)</f>
        <v/>
      </c>
      <c r="T4613" s="37">
        <f>'Dashboard &amp; Optimisation'!$B$18*U4613</f>
        <v/>
      </c>
      <c r="U4613" s="26">
        <f>MIN(1, S4613/M4613)</f>
        <v/>
      </c>
      <c r="V4613" s="26">
        <f>N4613/(N4613+O4613)</f>
        <v/>
      </c>
      <c r="W4613" s="26">
        <f>U4613*V4613</f>
        <v/>
      </c>
      <c r="X4613" s="39">
        <f>T4613/N4613</f>
        <v/>
      </c>
      <c r="Y4613" s="41">
        <f>IF(W4613=MAXIFS(W$2:W$7201, A$2:A$7201, A4613, B$2:B$7201, B4613), "OPTIMAL", "")</f>
        <v/>
      </c>
    </row>
    <row r="4614" ht="20" customHeight="1">
      <c r="A4614" s="28" t="n">
        <v>-18</v>
      </c>
      <c r="B4614" s="28" t="n">
        <v>30</v>
      </c>
      <c r="C4614" s="29" t="n">
        <v>95</v>
      </c>
      <c r="D4614" s="29" t="n">
        <v>3</v>
      </c>
      <c r="E4614" s="30" t="n">
        <v>4</v>
      </c>
      <c r="F4614" s="29" t="n">
        <v>1.5</v>
      </c>
      <c r="G4614" s="28" t="n">
        <v>150</v>
      </c>
      <c r="H4614" s="30" t="inlineStr">
        <is>
          <t>ON</t>
        </is>
      </c>
      <c r="I4614" s="31" t="n">
        <v>674.4931640486259</v>
      </c>
      <c r="J4614" s="31" t="n">
        <v>5144.556481985902</v>
      </c>
      <c r="K4614" s="31" t="n">
        <v>3782.407407407407</v>
      </c>
      <c r="L4614" s="31" t="n">
        <v>150</v>
      </c>
      <c r="M4614" s="31">
        <f>I4614+J4614+K4614+L4614</f>
        <v/>
      </c>
      <c r="N4614" s="31">
        <f>M4614*'Dashboard &amp; Optimisation'!$B$18/('Dashboard &amp; Optimisation'!$B$16/3.6)</f>
        <v/>
      </c>
      <c r="O4614" s="31" t="n">
        <v>965.7746142028151</v>
      </c>
      <c r="P4614" s="32" t="n">
        <v>0.07619421232148148</v>
      </c>
      <c r="Q4614" s="33" t="n">
        <v>7.231715741890194</v>
      </c>
      <c r="R4614" s="31" t="n">
        <v>4010.070403035823</v>
      </c>
      <c r="S4614" s="31">
        <f>R4614*IF(A4614=4, 2.0, 3.0)</f>
        <v/>
      </c>
      <c r="T4614" s="29">
        <f>'Dashboard &amp; Optimisation'!$B$18*U4614</f>
        <v/>
      </c>
      <c r="U4614" s="34">
        <f>MIN(1, S4614/M4614)</f>
        <v/>
      </c>
      <c r="V4614" s="34">
        <f>N4614/(N4614+O4614)</f>
        <v/>
      </c>
      <c r="W4614" s="34">
        <f>U4614*V4614</f>
        <v/>
      </c>
      <c r="X4614" s="32">
        <f>T4614/N4614</f>
        <v/>
      </c>
      <c r="Y4614" s="35">
        <f>IF(W4614=MAXIFS(W$2:W$7201, A$2:A$7201, A4614, B$2:B$7201, B4614), "OPTIMAL", "")</f>
        <v/>
      </c>
    </row>
    <row r="4615" ht="20" customHeight="1">
      <c r="A4615" s="36" t="n">
        <v>-18</v>
      </c>
      <c r="B4615" s="36" t="n">
        <v>30</v>
      </c>
      <c r="C4615" s="37" t="n">
        <v>95</v>
      </c>
      <c r="D4615" s="37" t="n">
        <v>3</v>
      </c>
      <c r="E4615" s="6" t="n">
        <v>4</v>
      </c>
      <c r="F4615" s="37" t="n">
        <v>1.5</v>
      </c>
      <c r="G4615" s="36" t="n">
        <v>150</v>
      </c>
      <c r="H4615" s="6" t="inlineStr">
        <is>
          <t>OFF</t>
        </is>
      </c>
      <c r="I4615" s="38" t="n">
        <v>674.4931640486259</v>
      </c>
      <c r="J4615" s="38" t="n">
        <v>5144.556481985902</v>
      </c>
      <c r="K4615" s="38" t="n">
        <v>3782.407407407407</v>
      </c>
      <c r="L4615" s="38" t="n">
        <v>150</v>
      </c>
      <c r="M4615" s="38">
        <f>I4615+J4615+K4615+L4615</f>
        <v/>
      </c>
      <c r="N4615" s="38">
        <f>M4615*'Dashboard &amp; Optimisation'!$B$18/('Dashboard &amp; Optimisation'!$B$16/3.6)</f>
        <v/>
      </c>
      <c r="O4615" s="38" t="n">
        <v>965.7746142028151</v>
      </c>
      <c r="P4615" s="39" t="n">
        <v>0.3186518563167378</v>
      </c>
      <c r="Q4615" s="40" t="n">
        <v>7.231715741890194</v>
      </c>
      <c r="R4615" s="38" t="n">
        <v>958.8651365309842</v>
      </c>
      <c r="S4615" s="38">
        <f>R4615*IF(A4615=4, 2.0, 3.0)</f>
        <v/>
      </c>
      <c r="T4615" s="37">
        <f>'Dashboard &amp; Optimisation'!$B$18*U4615</f>
        <v/>
      </c>
      <c r="U4615" s="26">
        <f>MIN(1, S4615/M4615)</f>
        <v/>
      </c>
      <c r="V4615" s="26">
        <f>N4615/(N4615+O4615)</f>
        <v/>
      </c>
      <c r="W4615" s="26">
        <f>U4615*V4615</f>
        <v/>
      </c>
      <c r="X4615" s="39">
        <f>T4615/N4615</f>
        <v/>
      </c>
      <c r="Y4615" s="41">
        <f>IF(W4615=MAXIFS(W$2:W$7201, A$2:A$7201, A4615, B$2:B$7201, B4615), "OPTIMAL", "")</f>
        <v/>
      </c>
    </row>
    <row r="4616" ht="20" customHeight="1">
      <c r="A4616" s="28" t="n">
        <v>-18</v>
      </c>
      <c r="B4616" s="28" t="n">
        <v>30</v>
      </c>
      <c r="C4616" s="29" t="n">
        <v>95</v>
      </c>
      <c r="D4616" s="29" t="n">
        <v>3</v>
      </c>
      <c r="E4616" s="30" t="n">
        <v>4</v>
      </c>
      <c r="F4616" s="29" t="n">
        <v>1.5</v>
      </c>
      <c r="G4616" s="28" t="n">
        <v>200</v>
      </c>
      <c r="H4616" s="30" t="inlineStr">
        <is>
          <t>ON</t>
        </is>
      </c>
      <c r="I4616" s="31" t="n">
        <v>674.4931640486259</v>
      </c>
      <c r="J4616" s="31" t="n">
        <v>5144.556481985902</v>
      </c>
      <c r="K4616" s="31" t="n">
        <v>3782.407407407407</v>
      </c>
      <c r="L4616" s="31" t="n">
        <v>150</v>
      </c>
      <c r="M4616" s="31">
        <f>I4616+J4616+K4616+L4616</f>
        <v/>
      </c>
      <c r="N4616" s="31">
        <f>M4616*'Dashboard &amp; Optimisation'!$B$18/('Dashboard &amp; Optimisation'!$B$16/3.6)</f>
        <v/>
      </c>
      <c r="O4616" s="31" t="n">
        <v>965.7746142028151</v>
      </c>
      <c r="P4616" s="32" t="n">
        <v>0.07703186991670198</v>
      </c>
      <c r="Q4616" s="33" t="n">
        <v>7.231715741890194</v>
      </c>
      <c r="R4616" s="31" t="n">
        <v>3966.464218555241</v>
      </c>
      <c r="S4616" s="31">
        <f>R4616*IF(A4616=4, 2.0, 3.0)</f>
        <v/>
      </c>
      <c r="T4616" s="29">
        <f>'Dashboard &amp; Optimisation'!$B$18*U4616</f>
        <v/>
      </c>
      <c r="U4616" s="34">
        <f>MIN(1, S4616/M4616)</f>
        <v/>
      </c>
      <c r="V4616" s="34">
        <f>N4616/(N4616+O4616)</f>
        <v/>
      </c>
      <c r="W4616" s="34">
        <f>U4616*V4616</f>
        <v/>
      </c>
      <c r="X4616" s="32">
        <f>T4616/N4616</f>
        <v/>
      </c>
      <c r="Y4616" s="35">
        <f>IF(W4616=MAXIFS(W$2:W$7201, A$2:A$7201, A4616, B$2:B$7201, B4616), "OPTIMAL", "")</f>
        <v/>
      </c>
    </row>
    <row r="4617" ht="20" customHeight="1">
      <c r="A4617" s="36" t="n">
        <v>-18</v>
      </c>
      <c r="B4617" s="36" t="n">
        <v>30</v>
      </c>
      <c r="C4617" s="37" t="n">
        <v>95</v>
      </c>
      <c r="D4617" s="37" t="n">
        <v>3</v>
      </c>
      <c r="E4617" s="6" t="n">
        <v>4</v>
      </c>
      <c r="F4617" s="37" t="n">
        <v>1.5</v>
      </c>
      <c r="G4617" s="36" t="n">
        <v>200</v>
      </c>
      <c r="H4617" s="6" t="inlineStr">
        <is>
          <t>OFF</t>
        </is>
      </c>
      <c r="I4617" s="38" t="n">
        <v>674.4931640486259</v>
      </c>
      <c r="J4617" s="38" t="n">
        <v>5144.556481985902</v>
      </c>
      <c r="K4617" s="38" t="n">
        <v>3782.407407407407</v>
      </c>
      <c r="L4617" s="38" t="n">
        <v>150</v>
      </c>
      <c r="M4617" s="38">
        <f>I4617+J4617+K4617+L4617</f>
        <v/>
      </c>
      <c r="N4617" s="38">
        <f>M4617*'Dashboard &amp; Optimisation'!$B$18/('Dashboard &amp; Optimisation'!$B$16/3.6)</f>
        <v/>
      </c>
      <c r="O4617" s="38" t="n">
        <v>965.7746142028151</v>
      </c>
      <c r="P4617" s="39" t="n">
        <v>0.3194895139119583</v>
      </c>
      <c r="Q4617" s="40" t="n">
        <v>7.231715741890194</v>
      </c>
      <c r="R4617" s="38" t="n">
        <v>956.3511239282773</v>
      </c>
      <c r="S4617" s="38">
        <f>R4617*IF(A4617=4, 2.0, 3.0)</f>
        <v/>
      </c>
      <c r="T4617" s="37">
        <f>'Dashboard &amp; Optimisation'!$B$18*U4617</f>
        <v/>
      </c>
      <c r="U4617" s="26">
        <f>MIN(1, S4617/M4617)</f>
        <v/>
      </c>
      <c r="V4617" s="26">
        <f>N4617/(N4617+O4617)</f>
        <v/>
      </c>
      <c r="W4617" s="26">
        <f>U4617*V4617</f>
        <v/>
      </c>
      <c r="X4617" s="39">
        <f>T4617/N4617</f>
        <v/>
      </c>
      <c r="Y4617" s="41">
        <f>IF(W4617=MAXIFS(W$2:W$7201, A$2:A$7201, A4617, B$2:B$7201, B4617), "OPTIMAL", "")</f>
        <v/>
      </c>
    </row>
    <row r="4618" ht="20" customHeight="1">
      <c r="A4618" s="28" t="n">
        <v>-18</v>
      </c>
      <c r="B4618" s="28" t="n">
        <v>30</v>
      </c>
      <c r="C4618" s="29" t="n">
        <v>95</v>
      </c>
      <c r="D4618" s="29" t="n">
        <v>3</v>
      </c>
      <c r="E4618" s="30" t="n">
        <v>4</v>
      </c>
      <c r="F4618" s="29" t="n">
        <v>2</v>
      </c>
      <c r="G4618" s="28" t="n">
        <v>50</v>
      </c>
      <c r="H4618" s="30" t="inlineStr">
        <is>
          <t>ON</t>
        </is>
      </c>
      <c r="I4618" s="31" t="n">
        <v>674.4931640486259</v>
      </c>
      <c r="J4618" s="31" t="n">
        <v>5144.556481985902</v>
      </c>
      <c r="K4618" s="31" t="n">
        <v>3782.407407407407</v>
      </c>
      <c r="L4618" s="31" t="n">
        <v>150</v>
      </c>
      <c r="M4618" s="31">
        <f>I4618+J4618+K4618+L4618</f>
        <v/>
      </c>
      <c r="N4618" s="31">
        <f>M4618*'Dashboard &amp; Optimisation'!$B$18/('Dashboard &amp; Optimisation'!$B$16/3.6)</f>
        <v/>
      </c>
      <c r="O4618" s="31" t="n">
        <v>1061.846262513216</v>
      </c>
      <c r="P4618" s="32" t="n">
        <v>0.0720397923747365</v>
      </c>
      <c r="Q4618" s="33" t="n">
        <v>9.575620989186925</v>
      </c>
      <c r="R4618" s="31" t="n">
        <v>4292.194897502862</v>
      </c>
      <c r="S4618" s="31">
        <f>R4618*IF(A4618=4, 2.0, 3.0)</f>
        <v/>
      </c>
      <c r="T4618" s="29">
        <f>'Dashboard &amp; Optimisation'!$B$18*U4618</f>
        <v/>
      </c>
      <c r="U4618" s="34">
        <f>MIN(1, S4618/M4618)</f>
        <v/>
      </c>
      <c r="V4618" s="34">
        <f>N4618/(N4618+O4618)</f>
        <v/>
      </c>
      <c r="W4618" s="34">
        <f>U4618*V4618</f>
        <v/>
      </c>
      <c r="X4618" s="32">
        <f>T4618/N4618</f>
        <v/>
      </c>
      <c r="Y4618" s="35">
        <f>IF(W4618=MAXIFS(W$2:W$7201, A$2:A$7201, A4618, B$2:B$7201, B4618), "OPTIMAL", "")</f>
        <v/>
      </c>
    </row>
    <row r="4619" ht="20" customHeight="1">
      <c r="A4619" s="36" t="n">
        <v>-18</v>
      </c>
      <c r="B4619" s="36" t="n">
        <v>30</v>
      </c>
      <c r="C4619" s="37" t="n">
        <v>95</v>
      </c>
      <c r="D4619" s="37" t="n">
        <v>3</v>
      </c>
      <c r="E4619" s="6" t="n">
        <v>4</v>
      </c>
      <c r="F4619" s="37" t="n">
        <v>2</v>
      </c>
      <c r="G4619" s="36" t="n">
        <v>50</v>
      </c>
      <c r="H4619" s="6" t="inlineStr">
        <is>
          <t>OFF</t>
        </is>
      </c>
      <c r="I4619" s="38" t="n">
        <v>674.4931640486259</v>
      </c>
      <c r="J4619" s="38" t="n">
        <v>5144.556481985902</v>
      </c>
      <c r="K4619" s="38" t="n">
        <v>3782.407407407407</v>
      </c>
      <c r="L4619" s="38" t="n">
        <v>150</v>
      </c>
      <c r="M4619" s="38">
        <f>I4619+J4619+K4619+L4619</f>
        <v/>
      </c>
      <c r="N4619" s="38">
        <f>M4619*'Dashboard &amp; Optimisation'!$B$18/('Dashboard &amp; Optimisation'!$B$16/3.6)</f>
        <v/>
      </c>
      <c r="O4619" s="38" t="n">
        <v>1061.846262513216</v>
      </c>
      <c r="P4619" s="39" t="n">
        <v>0.3156767788511801</v>
      </c>
      <c r="Q4619" s="40" t="n">
        <v>9.575620989186925</v>
      </c>
      <c r="R4619" s="38" t="n">
        <v>979.5108476882309</v>
      </c>
      <c r="S4619" s="38">
        <f>R4619*IF(A4619=4, 2.0, 3.0)</f>
        <v/>
      </c>
      <c r="T4619" s="37">
        <f>'Dashboard &amp; Optimisation'!$B$18*U4619</f>
        <v/>
      </c>
      <c r="U4619" s="26">
        <f>MIN(1, S4619/M4619)</f>
        <v/>
      </c>
      <c r="V4619" s="26">
        <f>N4619/(N4619+O4619)</f>
        <v/>
      </c>
      <c r="W4619" s="26">
        <f>U4619*V4619</f>
        <v/>
      </c>
      <c r="X4619" s="39">
        <f>T4619/N4619</f>
        <v/>
      </c>
      <c r="Y4619" s="41">
        <f>IF(W4619=MAXIFS(W$2:W$7201, A$2:A$7201, A4619, B$2:B$7201, B4619), "OPTIMAL", "")</f>
        <v/>
      </c>
    </row>
    <row r="4620" ht="20" customHeight="1">
      <c r="A4620" s="28" t="n">
        <v>-18</v>
      </c>
      <c r="B4620" s="28" t="n">
        <v>30</v>
      </c>
      <c r="C4620" s="29" t="n">
        <v>95</v>
      </c>
      <c r="D4620" s="29" t="n">
        <v>3</v>
      </c>
      <c r="E4620" s="30" t="n">
        <v>4</v>
      </c>
      <c r="F4620" s="29" t="n">
        <v>2</v>
      </c>
      <c r="G4620" s="28" t="n">
        <v>100</v>
      </c>
      <c r="H4620" s="30" t="inlineStr">
        <is>
          <t>ON</t>
        </is>
      </c>
      <c r="I4620" s="31" t="n">
        <v>674.4931640486259</v>
      </c>
      <c r="J4620" s="31" t="n">
        <v>5144.556481985902</v>
      </c>
      <c r="K4620" s="31" t="n">
        <v>3782.407407407407</v>
      </c>
      <c r="L4620" s="31" t="n">
        <v>150</v>
      </c>
      <c r="M4620" s="31">
        <f>I4620+J4620+K4620+L4620</f>
        <v/>
      </c>
      <c r="N4620" s="31">
        <f>M4620*'Dashboard &amp; Optimisation'!$B$18/('Dashboard &amp; Optimisation'!$B$16/3.6)</f>
        <v/>
      </c>
      <c r="O4620" s="31" t="n">
        <v>1061.846262513216</v>
      </c>
      <c r="P4620" s="32" t="n">
        <v>0.072877449969957</v>
      </c>
      <c r="Q4620" s="33" t="n">
        <v>9.575620989186925</v>
      </c>
      <c r="R4620" s="31" t="n">
        <v>4242.860162855284</v>
      </c>
      <c r="S4620" s="31">
        <f>R4620*IF(A4620=4, 2.0, 3.0)</f>
        <v/>
      </c>
      <c r="T4620" s="29">
        <f>'Dashboard &amp; Optimisation'!$B$18*U4620</f>
        <v/>
      </c>
      <c r="U4620" s="34">
        <f>MIN(1, S4620/M4620)</f>
        <v/>
      </c>
      <c r="V4620" s="34">
        <f>N4620/(N4620+O4620)</f>
        <v/>
      </c>
      <c r="W4620" s="34">
        <f>U4620*V4620</f>
        <v/>
      </c>
      <c r="X4620" s="32">
        <f>T4620/N4620</f>
        <v/>
      </c>
      <c r="Y4620" s="35">
        <f>IF(W4620=MAXIFS(W$2:W$7201, A$2:A$7201, A4620, B$2:B$7201, B4620), "OPTIMAL", "")</f>
        <v/>
      </c>
    </row>
    <row r="4621" ht="20" customHeight="1">
      <c r="A4621" s="36" t="n">
        <v>-18</v>
      </c>
      <c r="B4621" s="36" t="n">
        <v>30</v>
      </c>
      <c r="C4621" s="37" t="n">
        <v>95</v>
      </c>
      <c r="D4621" s="37" t="n">
        <v>3</v>
      </c>
      <c r="E4621" s="6" t="n">
        <v>4</v>
      </c>
      <c r="F4621" s="37" t="n">
        <v>2</v>
      </c>
      <c r="G4621" s="36" t="n">
        <v>100</v>
      </c>
      <c r="H4621" s="6" t="inlineStr">
        <is>
          <t>OFF</t>
        </is>
      </c>
      <c r="I4621" s="38" t="n">
        <v>674.4931640486259</v>
      </c>
      <c r="J4621" s="38" t="n">
        <v>5144.556481985902</v>
      </c>
      <c r="K4621" s="38" t="n">
        <v>3782.407407407407</v>
      </c>
      <c r="L4621" s="38" t="n">
        <v>150</v>
      </c>
      <c r="M4621" s="38">
        <f>I4621+J4621+K4621+L4621</f>
        <v/>
      </c>
      <c r="N4621" s="38">
        <f>M4621*'Dashboard &amp; Optimisation'!$B$18/('Dashboard &amp; Optimisation'!$B$16/3.6)</f>
        <v/>
      </c>
      <c r="O4621" s="38" t="n">
        <v>1061.846262513216</v>
      </c>
      <c r="P4621" s="39" t="n">
        <v>0.3165144364464006</v>
      </c>
      <c r="Q4621" s="40" t="n">
        <v>9.575620989186925</v>
      </c>
      <c r="R4621" s="38" t="n">
        <v>976.9185656097927</v>
      </c>
      <c r="S4621" s="38">
        <f>R4621*IF(A4621=4, 2.0, 3.0)</f>
        <v/>
      </c>
      <c r="T4621" s="37">
        <f>'Dashboard &amp; Optimisation'!$B$18*U4621</f>
        <v/>
      </c>
      <c r="U4621" s="26">
        <f>MIN(1, S4621/M4621)</f>
        <v/>
      </c>
      <c r="V4621" s="26">
        <f>N4621/(N4621+O4621)</f>
        <v/>
      </c>
      <c r="W4621" s="26">
        <f>U4621*V4621</f>
        <v/>
      </c>
      <c r="X4621" s="39">
        <f>T4621/N4621</f>
        <v/>
      </c>
      <c r="Y4621" s="41">
        <f>IF(W4621=MAXIFS(W$2:W$7201, A$2:A$7201, A4621, B$2:B$7201, B4621), "OPTIMAL", "")</f>
        <v/>
      </c>
    </row>
    <row r="4622" ht="20" customHeight="1">
      <c r="A4622" s="28" t="n">
        <v>-18</v>
      </c>
      <c r="B4622" s="28" t="n">
        <v>30</v>
      </c>
      <c r="C4622" s="29" t="n">
        <v>95</v>
      </c>
      <c r="D4622" s="29" t="n">
        <v>3</v>
      </c>
      <c r="E4622" s="30" t="n">
        <v>4</v>
      </c>
      <c r="F4622" s="29" t="n">
        <v>2</v>
      </c>
      <c r="G4622" s="28" t="n">
        <v>150</v>
      </c>
      <c r="H4622" s="30" t="inlineStr">
        <is>
          <t>ON</t>
        </is>
      </c>
      <c r="I4622" s="31" t="n">
        <v>674.4931640486259</v>
      </c>
      <c r="J4622" s="31" t="n">
        <v>5144.556481985902</v>
      </c>
      <c r="K4622" s="31" t="n">
        <v>3782.407407407407</v>
      </c>
      <c r="L4622" s="31" t="n">
        <v>150</v>
      </c>
      <c r="M4622" s="31">
        <f>I4622+J4622+K4622+L4622</f>
        <v/>
      </c>
      <c r="N4622" s="31">
        <f>M4622*'Dashboard &amp; Optimisation'!$B$18/('Dashboard &amp; Optimisation'!$B$16/3.6)</f>
        <v/>
      </c>
      <c r="O4622" s="31" t="n">
        <v>1061.846262513216</v>
      </c>
      <c r="P4622" s="32" t="n">
        <v>0.07371510756517749</v>
      </c>
      <c r="Q4622" s="33" t="n">
        <v>9.575620989186925</v>
      </c>
      <c r="R4622" s="31" t="n">
        <v>4194.646653328329</v>
      </c>
      <c r="S4622" s="31">
        <f>R4622*IF(A4622=4, 2.0, 3.0)</f>
        <v/>
      </c>
      <c r="T4622" s="29">
        <f>'Dashboard &amp; Optimisation'!$B$18*U4622</f>
        <v/>
      </c>
      <c r="U4622" s="34">
        <f>MIN(1, S4622/M4622)</f>
        <v/>
      </c>
      <c r="V4622" s="34">
        <f>N4622/(N4622+O4622)</f>
        <v/>
      </c>
      <c r="W4622" s="34">
        <f>U4622*V4622</f>
        <v/>
      </c>
      <c r="X4622" s="32">
        <f>T4622/N4622</f>
        <v/>
      </c>
      <c r="Y4622" s="35">
        <f>IF(W4622=MAXIFS(W$2:W$7201, A$2:A$7201, A4622, B$2:B$7201, B4622), "OPTIMAL", "")</f>
        <v/>
      </c>
    </row>
    <row r="4623" ht="20" customHeight="1">
      <c r="A4623" s="36" t="n">
        <v>-18</v>
      </c>
      <c r="B4623" s="36" t="n">
        <v>30</v>
      </c>
      <c r="C4623" s="37" t="n">
        <v>95</v>
      </c>
      <c r="D4623" s="37" t="n">
        <v>3</v>
      </c>
      <c r="E4623" s="6" t="n">
        <v>4</v>
      </c>
      <c r="F4623" s="37" t="n">
        <v>2</v>
      </c>
      <c r="G4623" s="36" t="n">
        <v>150</v>
      </c>
      <c r="H4623" s="6" t="inlineStr">
        <is>
          <t>OFF</t>
        </is>
      </c>
      <c r="I4623" s="38" t="n">
        <v>674.4931640486259</v>
      </c>
      <c r="J4623" s="38" t="n">
        <v>5144.556481985902</v>
      </c>
      <c r="K4623" s="38" t="n">
        <v>3782.407407407407</v>
      </c>
      <c r="L4623" s="38" t="n">
        <v>150</v>
      </c>
      <c r="M4623" s="38">
        <f>I4623+J4623+K4623+L4623</f>
        <v/>
      </c>
      <c r="N4623" s="38">
        <f>M4623*'Dashboard &amp; Optimisation'!$B$18/('Dashboard &amp; Optimisation'!$B$16/3.6)</f>
        <v/>
      </c>
      <c r="O4623" s="38" t="n">
        <v>1061.846262513216</v>
      </c>
      <c r="P4623" s="39" t="n">
        <v>0.3173520940416211</v>
      </c>
      <c r="Q4623" s="40" t="n">
        <v>9.575620989186925</v>
      </c>
      <c r="R4623" s="38" t="n">
        <v>974.3399682986069</v>
      </c>
      <c r="S4623" s="38">
        <f>R4623*IF(A4623=4, 2.0, 3.0)</f>
        <v/>
      </c>
      <c r="T4623" s="37">
        <f>'Dashboard &amp; Optimisation'!$B$18*U4623</f>
        <v/>
      </c>
      <c r="U4623" s="26">
        <f>MIN(1, S4623/M4623)</f>
        <v/>
      </c>
      <c r="V4623" s="26">
        <f>N4623/(N4623+O4623)</f>
        <v/>
      </c>
      <c r="W4623" s="26">
        <f>U4623*V4623</f>
        <v/>
      </c>
      <c r="X4623" s="39">
        <f>T4623/N4623</f>
        <v/>
      </c>
      <c r="Y4623" s="41">
        <f>IF(W4623=MAXIFS(W$2:W$7201, A$2:A$7201, A4623, B$2:B$7201, B4623), "OPTIMAL", "")</f>
        <v/>
      </c>
    </row>
    <row r="4624" ht="20" customHeight="1">
      <c r="A4624" s="28" t="n">
        <v>-18</v>
      </c>
      <c r="B4624" s="28" t="n">
        <v>30</v>
      </c>
      <c r="C4624" s="29" t="n">
        <v>95</v>
      </c>
      <c r="D4624" s="29" t="n">
        <v>3</v>
      </c>
      <c r="E4624" s="30" t="n">
        <v>4</v>
      </c>
      <c r="F4624" s="29" t="n">
        <v>2</v>
      </c>
      <c r="G4624" s="28" t="n">
        <v>200</v>
      </c>
      <c r="H4624" s="30" t="inlineStr">
        <is>
          <t>ON</t>
        </is>
      </c>
      <c r="I4624" s="31" t="n">
        <v>674.4931640486259</v>
      </c>
      <c r="J4624" s="31" t="n">
        <v>5144.556481985902</v>
      </c>
      <c r="K4624" s="31" t="n">
        <v>3782.407407407407</v>
      </c>
      <c r="L4624" s="31" t="n">
        <v>150</v>
      </c>
      <c r="M4624" s="31">
        <f>I4624+J4624+K4624+L4624</f>
        <v/>
      </c>
      <c r="N4624" s="31">
        <f>M4624*'Dashboard &amp; Optimisation'!$B$18/('Dashboard &amp; Optimisation'!$B$16/3.6)</f>
        <v/>
      </c>
      <c r="O4624" s="31" t="n">
        <v>1061.846262513216</v>
      </c>
      <c r="P4624" s="32" t="n">
        <v>0.07455276516039799</v>
      </c>
      <c r="Q4624" s="33" t="n">
        <v>9.575620989186925</v>
      </c>
      <c r="R4624" s="31" t="n">
        <v>4147.516575445005</v>
      </c>
      <c r="S4624" s="31">
        <f>R4624*IF(A4624=4, 2.0, 3.0)</f>
        <v/>
      </c>
      <c r="T4624" s="29">
        <f>'Dashboard &amp; Optimisation'!$B$18*U4624</f>
        <v/>
      </c>
      <c r="U4624" s="34">
        <f>MIN(1, S4624/M4624)</f>
        <v/>
      </c>
      <c r="V4624" s="34">
        <f>N4624/(N4624+O4624)</f>
        <v/>
      </c>
      <c r="W4624" s="34">
        <f>U4624*V4624</f>
        <v/>
      </c>
      <c r="X4624" s="32">
        <f>T4624/N4624</f>
        <v/>
      </c>
      <c r="Y4624" s="35">
        <f>IF(W4624=MAXIFS(W$2:W$7201, A$2:A$7201, A4624, B$2:B$7201, B4624), "OPTIMAL", "")</f>
        <v/>
      </c>
    </row>
    <row r="4625" ht="20" customHeight="1">
      <c r="A4625" s="36" t="n">
        <v>-18</v>
      </c>
      <c r="B4625" s="36" t="n">
        <v>30</v>
      </c>
      <c r="C4625" s="37" t="n">
        <v>95</v>
      </c>
      <c r="D4625" s="37" t="n">
        <v>3</v>
      </c>
      <c r="E4625" s="6" t="n">
        <v>4</v>
      </c>
      <c r="F4625" s="37" t="n">
        <v>2</v>
      </c>
      <c r="G4625" s="36" t="n">
        <v>200</v>
      </c>
      <c r="H4625" s="6" t="inlineStr">
        <is>
          <t>OFF</t>
        </is>
      </c>
      <c r="I4625" s="38" t="n">
        <v>674.4931640486259</v>
      </c>
      <c r="J4625" s="38" t="n">
        <v>5144.556481985902</v>
      </c>
      <c r="K4625" s="38" t="n">
        <v>3782.407407407407</v>
      </c>
      <c r="L4625" s="38" t="n">
        <v>150</v>
      </c>
      <c r="M4625" s="38">
        <f>I4625+J4625+K4625+L4625</f>
        <v/>
      </c>
      <c r="N4625" s="38">
        <f>M4625*'Dashboard &amp; Optimisation'!$B$18/('Dashboard &amp; Optimisation'!$B$16/3.6)</f>
        <v/>
      </c>
      <c r="O4625" s="38" t="n">
        <v>1061.846262513216</v>
      </c>
      <c r="P4625" s="39" t="n">
        <v>0.3181897516368416</v>
      </c>
      <c r="Q4625" s="40" t="n">
        <v>9.575620989186925</v>
      </c>
      <c r="R4625" s="38" t="n">
        <v>971.7749476762464</v>
      </c>
      <c r="S4625" s="38">
        <f>R4625*IF(A4625=4, 2.0, 3.0)</f>
        <v/>
      </c>
      <c r="T4625" s="37">
        <f>'Dashboard &amp; Optimisation'!$B$18*U4625</f>
        <v/>
      </c>
      <c r="U4625" s="26">
        <f>MIN(1, S4625/M4625)</f>
        <v/>
      </c>
      <c r="V4625" s="26">
        <f>N4625/(N4625+O4625)</f>
        <v/>
      </c>
      <c r="W4625" s="26">
        <f>U4625*V4625</f>
        <v/>
      </c>
      <c r="X4625" s="39">
        <f>T4625/N4625</f>
        <v/>
      </c>
      <c r="Y4625" s="41">
        <f>IF(W4625=MAXIFS(W$2:W$7201, A$2:A$7201, A4625, B$2:B$7201, B4625), "OPTIMAL", "")</f>
        <v/>
      </c>
    </row>
    <row r="4626" ht="20" customHeight="1">
      <c r="A4626" s="28" t="n">
        <v>-18</v>
      </c>
      <c r="B4626" s="28" t="n">
        <v>30</v>
      </c>
      <c r="C4626" s="29" t="n">
        <v>95</v>
      </c>
      <c r="D4626" s="29" t="n">
        <v>3</v>
      </c>
      <c r="E4626" s="30" t="n">
        <v>8</v>
      </c>
      <c r="F4626" s="29" t="n">
        <v>1.5</v>
      </c>
      <c r="G4626" s="28" t="n">
        <v>50</v>
      </c>
      <c r="H4626" s="30" t="inlineStr">
        <is>
          <t>ON</t>
        </is>
      </c>
      <c r="I4626" s="31" t="n">
        <v>674.4931640486259</v>
      </c>
      <c r="J4626" s="31" t="n">
        <v>5144.556481985902</v>
      </c>
      <c r="K4626" s="31" t="n">
        <v>3782.407407407407</v>
      </c>
      <c r="L4626" s="31" t="n">
        <v>150</v>
      </c>
      <c r="M4626" s="31">
        <f>I4626+J4626+K4626+L4626</f>
        <v/>
      </c>
      <c r="N4626" s="31">
        <f>M4626*'Dashboard &amp; Optimisation'!$B$18/('Dashboard &amp; Optimisation'!$B$16/3.6)</f>
        <v/>
      </c>
      <c r="O4626" s="31" t="n">
        <v>1261.073135472092</v>
      </c>
      <c r="P4626" s="32" t="n">
        <v>0.05604689554510234</v>
      </c>
      <c r="Q4626" s="33" t="n">
        <v>14.26343148378039</v>
      </c>
      <c r="R4626" s="31" t="n">
        <v>5652.558946726384</v>
      </c>
      <c r="S4626" s="31">
        <f>R4626*IF(A4626=4, 2.0, 3.0)</f>
        <v/>
      </c>
      <c r="T4626" s="29">
        <f>'Dashboard &amp; Optimisation'!$B$18*U4626</f>
        <v/>
      </c>
      <c r="U4626" s="34">
        <f>MIN(1, S4626/M4626)</f>
        <v/>
      </c>
      <c r="V4626" s="34">
        <f>N4626/(N4626+O4626)</f>
        <v/>
      </c>
      <c r="W4626" s="34">
        <f>U4626*V4626</f>
        <v/>
      </c>
      <c r="X4626" s="32">
        <f>T4626/N4626</f>
        <v/>
      </c>
      <c r="Y4626" s="35">
        <f>IF(W4626=MAXIFS(W$2:W$7201, A$2:A$7201, A4626, B$2:B$7201, B4626), "OPTIMAL", "")</f>
        <v/>
      </c>
    </row>
    <row r="4627" ht="20" customHeight="1">
      <c r="A4627" s="36" t="n">
        <v>-18</v>
      </c>
      <c r="B4627" s="36" t="n">
        <v>30</v>
      </c>
      <c r="C4627" s="37" t="n">
        <v>95</v>
      </c>
      <c r="D4627" s="37" t="n">
        <v>3</v>
      </c>
      <c r="E4627" s="6" t="n">
        <v>8</v>
      </c>
      <c r="F4627" s="37" t="n">
        <v>1.5</v>
      </c>
      <c r="G4627" s="36" t="n">
        <v>50</v>
      </c>
      <c r="H4627" s="6" t="inlineStr">
        <is>
          <t>OFF</t>
        </is>
      </c>
      <c r="I4627" s="38" t="n">
        <v>674.4931640486259</v>
      </c>
      <c r="J4627" s="38" t="n">
        <v>5144.556481985902</v>
      </c>
      <c r="K4627" s="38" t="n">
        <v>3782.407407407407</v>
      </c>
      <c r="L4627" s="38" t="n">
        <v>150</v>
      </c>
      <c r="M4627" s="38">
        <f>I4627+J4627+K4627+L4627</f>
        <v/>
      </c>
      <c r="N4627" s="38">
        <f>M4627*'Dashboard &amp; Optimisation'!$B$18/('Dashboard &amp; Optimisation'!$B$16/3.6)</f>
        <v/>
      </c>
      <c r="O4627" s="38" t="n">
        <v>1261.073135472092</v>
      </c>
      <c r="P4627" s="39" t="n">
        <v>0.2460028078722845</v>
      </c>
      <c r="Q4627" s="40" t="n">
        <v>14.26343148378039</v>
      </c>
      <c r="R4627" s="38" t="n">
        <v>1287.824247169498</v>
      </c>
      <c r="S4627" s="38">
        <f>R4627*IF(A4627=4, 2.0, 3.0)</f>
        <v/>
      </c>
      <c r="T4627" s="37">
        <f>'Dashboard &amp; Optimisation'!$B$18*U4627</f>
        <v/>
      </c>
      <c r="U4627" s="26">
        <f>MIN(1, S4627/M4627)</f>
        <v/>
      </c>
      <c r="V4627" s="26">
        <f>N4627/(N4627+O4627)</f>
        <v/>
      </c>
      <c r="W4627" s="26">
        <f>U4627*V4627</f>
        <v/>
      </c>
      <c r="X4627" s="39">
        <f>T4627/N4627</f>
        <v/>
      </c>
      <c r="Y4627" s="41">
        <f>IF(W4627=MAXIFS(W$2:W$7201, A$2:A$7201, A4627, B$2:B$7201, B4627), "OPTIMAL", "")</f>
        <v/>
      </c>
    </row>
    <row r="4628" ht="20" customHeight="1">
      <c r="A4628" s="28" t="n">
        <v>-18</v>
      </c>
      <c r="B4628" s="28" t="n">
        <v>30</v>
      </c>
      <c r="C4628" s="29" t="n">
        <v>95</v>
      </c>
      <c r="D4628" s="29" t="n">
        <v>3</v>
      </c>
      <c r="E4628" s="30" t="n">
        <v>8</v>
      </c>
      <c r="F4628" s="29" t="n">
        <v>1.5</v>
      </c>
      <c r="G4628" s="28" t="n">
        <v>100</v>
      </c>
      <c r="H4628" s="30" t="inlineStr">
        <is>
          <t>ON</t>
        </is>
      </c>
      <c r="I4628" s="31" t="n">
        <v>674.4931640486259</v>
      </c>
      <c r="J4628" s="31" t="n">
        <v>5144.556481985902</v>
      </c>
      <c r="K4628" s="31" t="n">
        <v>3782.407407407407</v>
      </c>
      <c r="L4628" s="31" t="n">
        <v>150</v>
      </c>
      <c r="M4628" s="31">
        <f>I4628+J4628+K4628+L4628</f>
        <v/>
      </c>
      <c r="N4628" s="31">
        <f>M4628*'Dashboard &amp; Optimisation'!$B$18/('Dashboard &amp; Optimisation'!$B$16/3.6)</f>
        <v/>
      </c>
      <c r="O4628" s="31" t="n">
        <v>1261.073135472092</v>
      </c>
      <c r="P4628" s="32" t="n">
        <v>0.05688455314032285</v>
      </c>
      <c r="Q4628" s="33" t="n">
        <v>14.26343148378039</v>
      </c>
      <c r="R4628" s="31" t="n">
        <v>5569.321781753374</v>
      </c>
      <c r="S4628" s="31">
        <f>R4628*IF(A4628=4, 2.0, 3.0)</f>
        <v/>
      </c>
      <c r="T4628" s="29">
        <f>'Dashboard &amp; Optimisation'!$B$18*U4628</f>
        <v/>
      </c>
      <c r="U4628" s="34">
        <f>MIN(1, S4628/M4628)</f>
        <v/>
      </c>
      <c r="V4628" s="34">
        <f>N4628/(N4628+O4628)</f>
        <v/>
      </c>
      <c r="W4628" s="34">
        <f>U4628*V4628</f>
        <v/>
      </c>
      <c r="X4628" s="32">
        <f>T4628/N4628</f>
        <v/>
      </c>
      <c r="Y4628" s="35">
        <f>IF(W4628=MAXIFS(W$2:W$7201, A$2:A$7201, A4628, B$2:B$7201, B4628), "OPTIMAL", "")</f>
        <v/>
      </c>
    </row>
    <row r="4629" ht="20" customHeight="1">
      <c r="A4629" s="36" t="n">
        <v>-18</v>
      </c>
      <c r="B4629" s="36" t="n">
        <v>30</v>
      </c>
      <c r="C4629" s="37" t="n">
        <v>95</v>
      </c>
      <c r="D4629" s="37" t="n">
        <v>3</v>
      </c>
      <c r="E4629" s="6" t="n">
        <v>8</v>
      </c>
      <c r="F4629" s="37" t="n">
        <v>1.5</v>
      </c>
      <c r="G4629" s="36" t="n">
        <v>100</v>
      </c>
      <c r="H4629" s="6" t="inlineStr">
        <is>
          <t>OFF</t>
        </is>
      </c>
      <c r="I4629" s="38" t="n">
        <v>674.4931640486259</v>
      </c>
      <c r="J4629" s="38" t="n">
        <v>5144.556481985902</v>
      </c>
      <c r="K4629" s="38" t="n">
        <v>3782.407407407407</v>
      </c>
      <c r="L4629" s="38" t="n">
        <v>150</v>
      </c>
      <c r="M4629" s="38">
        <f>I4629+J4629+K4629+L4629</f>
        <v/>
      </c>
      <c r="N4629" s="38">
        <f>M4629*'Dashboard &amp; Optimisation'!$B$18/('Dashboard &amp; Optimisation'!$B$16/3.6)</f>
        <v/>
      </c>
      <c r="O4629" s="38" t="n">
        <v>1261.073135472092</v>
      </c>
      <c r="P4629" s="39" t="n">
        <v>0.246840465467505</v>
      </c>
      <c r="Q4629" s="40" t="n">
        <v>14.26343148378039</v>
      </c>
      <c r="R4629" s="38" t="n">
        <v>1283.453992236185</v>
      </c>
      <c r="S4629" s="38">
        <f>R4629*IF(A4629=4, 2.0, 3.0)</f>
        <v/>
      </c>
      <c r="T4629" s="37">
        <f>'Dashboard &amp; Optimisation'!$B$18*U4629</f>
        <v/>
      </c>
      <c r="U4629" s="26">
        <f>MIN(1, S4629/M4629)</f>
        <v/>
      </c>
      <c r="V4629" s="26">
        <f>N4629/(N4629+O4629)</f>
        <v/>
      </c>
      <c r="W4629" s="26">
        <f>U4629*V4629</f>
        <v/>
      </c>
      <c r="X4629" s="39">
        <f>T4629/N4629</f>
        <v/>
      </c>
      <c r="Y4629" s="41">
        <f>IF(W4629=MAXIFS(W$2:W$7201, A$2:A$7201, A4629, B$2:B$7201, B4629), "OPTIMAL", "")</f>
        <v/>
      </c>
    </row>
    <row r="4630" ht="20" customHeight="1">
      <c r="A4630" s="28" t="n">
        <v>-18</v>
      </c>
      <c r="B4630" s="28" t="n">
        <v>30</v>
      </c>
      <c r="C4630" s="29" t="n">
        <v>95</v>
      </c>
      <c r="D4630" s="29" t="n">
        <v>3</v>
      </c>
      <c r="E4630" s="30" t="n">
        <v>8</v>
      </c>
      <c r="F4630" s="29" t="n">
        <v>1.5</v>
      </c>
      <c r="G4630" s="28" t="n">
        <v>150</v>
      </c>
      <c r="H4630" s="30" t="inlineStr">
        <is>
          <t>ON</t>
        </is>
      </c>
      <c r="I4630" s="31" t="n">
        <v>674.4931640486259</v>
      </c>
      <c r="J4630" s="31" t="n">
        <v>5144.556481985902</v>
      </c>
      <c r="K4630" s="31" t="n">
        <v>3782.407407407407</v>
      </c>
      <c r="L4630" s="31" t="n">
        <v>150</v>
      </c>
      <c r="M4630" s="31">
        <f>I4630+J4630+K4630+L4630</f>
        <v/>
      </c>
      <c r="N4630" s="31">
        <f>M4630*'Dashboard &amp; Optimisation'!$B$18/('Dashboard &amp; Optimisation'!$B$16/3.6)</f>
        <v/>
      </c>
      <c r="O4630" s="31" t="n">
        <v>1261.073135472092</v>
      </c>
      <c r="P4630" s="32" t="n">
        <v>0.05772221073554335</v>
      </c>
      <c r="Q4630" s="33" t="n">
        <v>14.26343148378039</v>
      </c>
      <c r="R4630" s="31" t="n">
        <v>5488.500471701921</v>
      </c>
      <c r="S4630" s="31">
        <f>R4630*IF(A4630=4, 2.0, 3.0)</f>
        <v/>
      </c>
      <c r="T4630" s="29">
        <f>'Dashboard &amp; Optimisation'!$B$18*U4630</f>
        <v/>
      </c>
      <c r="U4630" s="34">
        <f>MIN(1, S4630/M4630)</f>
        <v/>
      </c>
      <c r="V4630" s="34">
        <f>N4630/(N4630+O4630)</f>
        <v/>
      </c>
      <c r="W4630" s="34">
        <f>U4630*V4630</f>
        <v/>
      </c>
      <c r="X4630" s="32">
        <f>T4630/N4630</f>
        <v/>
      </c>
      <c r="Y4630" s="35">
        <f>IF(W4630=MAXIFS(W$2:W$7201, A$2:A$7201, A4630, B$2:B$7201, B4630), "OPTIMAL", "")</f>
        <v/>
      </c>
    </row>
    <row r="4631" ht="20" customHeight="1">
      <c r="A4631" s="36" t="n">
        <v>-18</v>
      </c>
      <c r="B4631" s="36" t="n">
        <v>30</v>
      </c>
      <c r="C4631" s="37" t="n">
        <v>95</v>
      </c>
      <c r="D4631" s="37" t="n">
        <v>3</v>
      </c>
      <c r="E4631" s="6" t="n">
        <v>8</v>
      </c>
      <c r="F4631" s="37" t="n">
        <v>1.5</v>
      </c>
      <c r="G4631" s="36" t="n">
        <v>150</v>
      </c>
      <c r="H4631" s="6" t="inlineStr">
        <is>
          <t>OFF</t>
        </is>
      </c>
      <c r="I4631" s="38" t="n">
        <v>674.4931640486259</v>
      </c>
      <c r="J4631" s="38" t="n">
        <v>5144.556481985902</v>
      </c>
      <c r="K4631" s="38" t="n">
        <v>3782.407407407407</v>
      </c>
      <c r="L4631" s="38" t="n">
        <v>150</v>
      </c>
      <c r="M4631" s="38">
        <f>I4631+J4631+K4631+L4631</f>
        <v/>
      </c>
      <c r="N4631" s="38">
        <f>M4631*'Dashboard &amp; Optimisation'!$B$18/('Dashboard &amp; Optimisation'!$B$16/3.6)</f>
        <v/>
      </c>
      <c r="O4631" s="38" t="n">
        <v>1261.073135472092</v>
      </c>
      <c r="P4631" s="39" t="n">
        <v>0.2476781230627255</v>
      </c>
      <c r="Q4631" s="40" t="n">
        <v>14.26343148378039</v>
      </c>
      <c r="R4631" s="38" t="n">
        <v>1279.113298066598</v>
      </c>
      <c r="S4631" s="38">
        <f>R4631*IF(A4631=4, 2.0, 3.0)</f>
        <v/>
      </c>
      <c r="T4631" s="37">
        <f>'Dashboard &amp; Optimisation'!$B$18*U4631</f>
        <v/>
      </c>
      <c r="U4631" s="26">
        <f>MIN(1, S4631/M4631)</f>
        <v/>
      </c>
      <c r="V4631" s="26">
        <f>N4631/(N4631+O4631)</f>
        <v/>
      </c>
      <c r="W4631" s="26">
        <f>U4631*V4631</f>
        <v/>
      </c>
      <c r="X4631" s="39">
        <f>T4631/N4631</f>
        <v/>
      </c>
      <c r="Y4631" s="41">
        <f>IF(W4631=MAXIFS(W$2:W$7201, A$2:A$7201, A4631, B$2:B$7201, B4631), "OPTIMAL", "")</f>
        <v/>
      </c>
    </row>
    <row r="4632" ht="20" customHeight="1">
      <c r="A4632" s="28" t="n">
        <v>-18</v>
      </c>
      <c r="B4632" s="28" t="n">
        <v>30</v>
      </c>
      <c r="C4632" s="29" t="n">
        <v>95</v>
      </c>
      <c r="D4632" s="29" t="n">
        <v>3</v>
      </c>
      <c r="E4632" s="30" t="n">
        <v>8</v>
      </c>
      <c r="F4632" s="29" t="n">
        <v>1.5</v>
      </c>
      <c r="G4632" s="28" t="n">
        <v>200</v>
      </c>
      <c r="H4632" s="30" t="inlineStr">
        <is>
          <t>ON</t>
        </is>
      </c>
      <c r="I4632" s="31" t="n">
        <v>674.4931640486259</v>
      </c>
      <c r="J4632" s="31" t="n">
        <v>5144.556481985902</v>
      </c>
      <c r="K4632" s="31" t="n">
        <v>3782.407407407407</v>
      </c>
      <c r="L4632" s="31" t="n">
        <v>150</v>
      </c>
      <c r="M4632" s="31">
        <f>I4632+J4632+K4632+L4632</f>
        <v/>
      </c>
      <c r="N4632" s="31">
        <f>M4632*'Dashboard &amp; Optimisation'!$B$18/('Dashboard &amp; Optimisation'!$B$16/3.6)</f>
        <v/>
      </c>
      <c r="O4632" s="31" t="n">
        <v>1261.073135472092</v>
      </c>
      <c r="P4632" s="32" t="n">
        <v>0.05855986833076385</v>
      </c>
      <c r="Q4632" s="33" t="n">
        <v>14.26343148378039</v>
      </c>
      <c r="R4632" s="31" t="n">
        <v>5409.99134527212</v>
      </c>
      <c r="S4632" s="31">
        <f>R4632*IF(A4632=4, 2.0, 3.0)</f>
        <v/>
      </c>
      <c r="T4632" s="29">
        <f>'Dashboard &amp; Optimisation'!$B$18*U4632</f>
        <v/>
      </c>
      <c r="U4632" s="34">
        <f>MIN(1, S4632/M4632)</f>
        <v/>
      </c>
      <c r="V4632" s="34">
        <f>N4632/(N4632+O4632)</f>
        <v/>
      </c>
      <c r="W4632" s="34">
        <f>U4632*V4632</f>
        <v/>
      </c>
      <c r="X4632" s="32">
        <f>T4632/N4632</f>
        <v/>
      </c>
      <c r="Y4632" s="35">
        <f>IF(W4632=MAXIFS(W$2:W$7201, A$2:A$7201, A4632, B$2:B$7201, B4632), "OPTIMAL", "")</f>
        <v/>
      </c>
    </row>
    <row r="4633" ht="20" customHeight="1">
      <c r="A4633" s="36" t="n">
        <v>-18</v>
      </c>
      <c r="B4633" s="36" t="n">
        <v>30</v>
      </c>
      <c r="C4633" s="37" t="n">
        <v>95</v>
      </c>
      <c r="D4633" s="37" t="n">
        <v>3</v>
      </c>
      <c r="E4633" s="6" t="n">
        <v>8</v>
      </c>
      <c r="F4633" s="37" t="n">
        <v>1.5</v>
      </c>
      <c r="G4633" s="36" t="n">
        <v>200</v>
      </c>
      <c r="H4633" s="6" t="inlineStr">
        <is>
          <t>OFF</t>
        </is>
      </c>
      <c r="I4633" s="38" t="n">
        <v>674.4931640486259</v>
      </c>
      <c r="J4633" s="38" t="n">
        <v>5144.556481985902</v>
      </c>
      <c r="K4633" s="38" t="n">
        <v>3782.407407407407</v>
      </c>
      <c r="L4633" s="38" t="n">
        <v>150</v>
      </c>
      <c r="M4633" s="38">
        <f>I4633+J4633+K4633+L4633</f>
        <v/>
      </c>
      <c r="N4633" s="38">
        <f>M4633*'Dashboard &amp; Optimisation'!$B$18/('Dashboard &amp; Optimisation'!$B$16/3.6)</f>
        <v/>
      </c>
      <c r="O4633" s="38" t="n">
        <v>1261.073135472092</v>
      </c>
      <c r="P4633" s="39" t="n">
        <v>0.248515780657946</v>
      </c>
      <c r="Q4633" s="40" t="n">
        <v>14.26343148378039</v>
      </c>
      <c r="R4633" s="38" t="n">
        <v>1274.801865744528</v>
      </c>
      <c r="S4633" s="38">
        <f>R4633*IF(A4633=4, 2.0, 3.0)</f>
        <v/>
      </c>
      <c r="T4633" s="37">
        <f>'Dashboard &amp; Optimisation'!$B$18*U4633</f>
        <v/>
      </c>
      <c r="U4633" s="26">
        <f>MIN(1, S4633/M4633)</f>
        <v/>
      </c>
      <c r="V4633" s="26">
        <f>N4633/(N4633+O4633)</f>
        <v/>
      </c>
      <c r="W4633" s="26">
        <f>U4633*V4633</f>
        <v/>
      </c>
      <c r="X4633" s="39">
        <f>T4633/N4633</f>
        <v/>
      </c>
      <c r="Y4633" s="41">
        <f>IF(W4633=MAXIFS(W$2:W$7201, A$2:A$7201, A4633, B$2:B$7201, B4633), "OPTIMAL", "")</f>
        <v/>
      </c>
    </row>
    <row r="4634" ht="20" customHeight="1">
      <c r="A4634" s="28" t="n">
        <v>-18</v>
      </c>
      <c r="B4634" s="28" t="n">
        <v>30</v>
      </c>
      <c r="C4634" s="29" t="n">
        <v>95</v>
      </c>
      <c r="D4634" s="29" t="n">
        <v>3</v>
      </c>
      <c r="E4634" s="30" t="n">
        <v>8</v>
      </c>
      <c r="F4634" s="29" t="n">
        <v>2</v>
      </c>
      <c r="G4634" s="28" t="n">
        <v>50</v>
      </c>
      <c r="H4634" s="30" t="inlineStr">
        <is>
          <t>ON</t>
        </is>
      </c>
      <c r="I4634" s="31" t="n">
        <v>674.4931640486259</v>
      </c>
      <c r="J4634" s="31" t="n">
        <v>5144.556481985902</v>
      </c>
      <c r="K4634" s="31" t="n">
        <v>3782.407407407407</v>
      </c>
      <c r="L4634" s="31" t="n">
        <v>150</v>
      </c>
      <c r="M4634" s="31">
        <f>I4634+J4634+K4634+L4634</f>
        <v/>
      </c>
      <c r="N4634" s="31">
        <f>M4634*'Dashboard &amp; Optimisation'!$B$18/('Dashboard &amp; Optimisation'!$B$16/3.6)</f>
        <v/>
      </c>
      <c r="O4634" s="31" t="n">
        <v>1470.339718835841</v>
      </c>
      <c r="P4634" s="32" t="n">
        <v>0.05493227091356569</v>
      </c>
      <c r="Q4634" s="33" t="n">
        <v>18.95124197837385</v>
      </c>
      <c r="R4634" s="31" t="n">
        <v>5912.570042101706</v>
      </c>
      <c r="S4634" s="31">
        <f>R4634*IF(A4634=4, 2.0, 3.0)</f>
        <v/>
      </c>
      <c r="T4634" s="29">
        <f>'Dashboard &amp; Optimisation'!$B$18*U4634</f>
        <v/>
      </c>
      <c r="U4634" s="34">
        <f>MIN(1, S4634/M4634)</f>
        <v/>
      </c>
      <c r="V4634" s="34">
        <f>N4634/(N4634+O4634)</f>
        <v/>
      </c>
      <c r="W4634" s="34">
        <f>U4634*V4634</f>
        <v/>
      </c>
      <c r="X4634" s="32">
        <f>T4634/N4634</f>
        <v/>
      </c>
      <c r="Y4634" s="35">
        <f>IF(W4634=MAXIFS(W$2:W$7201, A$2:A$7201, A4634, B$2:B$7201, B4634), "OPTIMAL", "")</f>
        <v/>
      </c>
    </row>
    <row r="4635" ht="20" customHeight="1">
      <c r="A4635" s="36" t="n">
        <v>-18</v>
      </c>
      <c r="B4635" s="36" t="n">
        <v>30</v>
      </c>
      <c r="C4635" s="37" t="n">
        <v>95</v>
      </c>
      <c r="D4635" s="37" t="n">
        <v>3</v>
      </c>
      <c r="E4635" s="6" t="n">
        <v>8</v>
      </c>
      <c r="F4635" s="37" t="n">
        <v>2</v>
      </c>
      <c r="G4635" s="36" t="n">
        <v>50</v>
      </c>
      <c r="H4635" s="6" t="inlineStr">
        <is>
          <t>OFF</t>
        </is>
      </c>
      <c r="I4635" s="38" t="n">
        <v>674.4931640486259</v>
      </c>
      <c r="J4635" s="38" t="n">
        <v>5144.556481985902</v>
      </c>
      <c r="K4635" s="38" t="n">
        <v>3782.407407407407</v>
      </c>
      <c r="L4635" s="38" t="n">
        <v>150</v>
      </c>
      <c r="M4635" s="38">
        <f>I4635+J4635+K4635+L4635</f>
        <v/>
      </c>
      <c r="N4635" s="38">
        <f>M4635*'Dashboard &amp; Optimisation'!$B$18/('Dashboard &amp; Optimisation'!$B$16/3.6)</f>
        <v/>
      </c>
      <c r="O4635" s="38" t="n">
        <v>1470.339718835841</v>
      </c>
      <c r="P4635" s="39" t="n">
        <v>0.2463404222842907</v>
      </c>
      <c r="Q4635" s="40" t="n">
        <v>18.95124197837385</v>
      </c>
      <c r="R4635" s="38" t="n">
        <v>1318.463678581084</v>
      </c>
      <c r="S4635" s="38">
        <f>R4635*IF(A4635=4, 2.0, 3.0)</f>
        <v/>
      </c>
      <c r="T4635" s="37">
        <f>'Dashboard &amp; Optimisation'!$B$18*U4635</f>
        <v/>
      </c>
      <c r="U4635" s="26">
        <f>MIN(1, S4635/M4635)</f>
        <v/>
      </c>
      <c r="V4635" s="26">
        <f>N4635/(N4635+O4635)</f>
        <v/>
      </c>
      <c r="W4635" s="26">
        <f>U4635*V4635</f>
        <v/>
      </c>
      <c r="X4635" s="39">
        <f>T4635/N4635</f>
        <v/>
      </c>
      <c r="Y4635" s="41">
        <f>IF(W4635=MAXIFS(W$2:W$7201, A$2:A$7201, A4635, B$2:B$7201, B4635), "OPTIMAL", "")</f>
        <v/>
      </c>
    </row>
    <row r="4636" ht="20" customHeight="1">
      <c r="A4636" s="28" t="n">
        <v>-18</v>
      </c>
      <c r="B4636" s="28" t="n">
        <v>30</v>
      </c>
      <c r="C4636" s="29" t="n">
        <v>95</v>
      </c>
      <c r="D4636" s="29" t="n">
        <v>3</v>
      </c>
      <c r="E4636" s="30" t="n">
        <v>8</v>
      </c>
      <c r="F4636" s="29" t="n">
        <v>2</v>
      </c>
      <c r="G4636" s="28" t="n">
        <v>100</v>
      </c>
      <c r="H4636" s="30" t="inlineStr">
        <is>
          <t>ON</t>
        </is>
      </c>
      <c r="I4636" s="31" t="n">
        <v>674.4931640486259</v>
      </c>
      <c r="J4636" s="31" t="n">
        <v>5144.556481985902</v>
      </c>
      <c r="K4636" s="31" t="n">
        <v>3782.407407407407</v>
      </c>
      <c r="L4636" s="31" t="n">
        <v>150</v>
      </c>
      <c r="M4636" s="31">
        <f>I4636+J4636+K4636+L4636</f>
        <v/>
      </c>
      <c r="N4636" s="31">
        <f>M4636*'Dashboard &amp; Optimisation'!$B$18/('Dashboard &amp; Optimisation'!$B$16/3.6)</f>
        <v/>
      </c>
      <c r="O4636" s="31" t="n">
        <v>1470.339718835841</v>
      </c>
      <c r="P4636" s="32" t="n">
        <v>0.0557699285087862</v>
      </c>
      <c r="Q4636" s="33" t="n">
        <v>18.95124197837385</v>
      </c>
      <c r="R4636" s="31" t="n">
        <v>5823.763953668951</v>
      </c>
      <c r="S4636" s="31">
        <f>R4636*IF(A4636=4, 2.0, 3.0)</f>
        <v/>
      </c>
      <c r="T4636" s="29">
        <f>'Dashboard &amp; Optimisation'!$B$18*U4636</f>
        <v/>
      </c>
      <c r="U4636" s="34">
        <f>MIN(1, S4636/M4636)</f>
        <v/>
      </c>
      <c r="V4636" s="34">
        <f>N4636/(N4636+O4636)</f>
        <v/>
      </c>
      <c r="W4636" s="34">
        <f>U4636*V4636</f>
        <v/>
      </c>
      <c r="X4636" s="32">
        <f>T4636/N4636</f>
        <v/>
      </c>
      <c r="Y4636" s="35">
        <f>IF(W4636=MAXIFS(W$2:W$7201, A$2:A$7201, A4636, B$2:B$7201, B4636), "OPTIMAL", "")</f>
        <v/>
      </c>
    </row>
    <row r="4637" ht="20" customHeight="1">
      <c r="A4637" s="36" t="n">
        <v>-18</v>
      </c>
      <c r="B4637" s="36" t="n">
        <v>30</v>
      </c>
      <c r="C4637" s="37" t="n">
        <v>95</v>
      </c>
      <c r="D4637" s="37" t="n">
        <v>3</v>
      </c>
      <c r="E4637" s="6" t="n">
        <v>8</v>
      </c>
      <c r="F4637" s="37" t="n">
        <v>2</v>
      </c>
      <c r="G4637" s="36" t="n">
        <v>100</v>
      </c>
      <c r="H4637" s="6" t="inlineStr">
        <is>
          <t>OFF</t>
        </is>
      </c>
      <c r="I4637" s="38" t="n">
        <v>674.4931640486259</v>
      </c>
      <c r="J4637" s="38" t="n">
        <v>5144.556481985902</v>
      </c>
      <c r="K4637" s="38" t="n">
        <v>3782.407407407407</v>
      </c>
      <c r="L4637" s="38" t="n">
        <v>150</v>
      </c>
      <c r="M4637" s="38">
        <f>I4637+J4637+K4637+L4637</f>
        <v/>
      </c>
      <c r="N4637" s="38">
        <f>M4637*'Dashboard &amp; Optimisation'!$B$18/('Dashboard &amp; Optimisation'!$B$16/3.6)</f>
        <v/>
      </c>
      <c r="O4637" s="38" t="n">
        <v>1470.339718835841</v>
      </c>
      <c r="P4637" s="39" t="n">
        <v>0.2471780798795112</v>
      </c>
      <c r="Q4637" s="40" t="n">
        <v>18.95124197837385</v>
      </c>
      <c r="R4637" s="38" t="n">
        <v>1313.995559422119</v>
      </c>
      <c r="S4637" s="38">
        <f>R4637*IF(A4637=4, 2.0, 3.0)</f>
        <v/>
      </c>
      <c r="T4637" s="37">
        <f>'Dashboard &amp; Optimisation'!$B$18*U4637</f>
        <v/>
      </c>
      <c r="U4637" s="26">
        <f>MIN(1, S4637/M4637)</f>
        <v/>
      </c>
      <c r="V4637" s="26">
        <f>N4637/(N4637+O4637)</f>
        <v/>
      </c>
      <c r="W4637" s="26">
        <f>U4637*V4637</f>
        <v/>
      </c>
      <c r="X4637" s="39">
        <f>T4637/N4637</f>
        <v/>
      </c>
      <c r="Y4637" s="41">
        <f>IF(W4637=MAXIFS(W$2:W$7201, A$2:A$7201, A4637, B$2:B$7201, B4637), "OPTIMAL", "")</f>
        <v/>
      </c>
    </row>
    <row r="4638" ht="20" customHeight="1">
      <c r="A4638" s="28" t="n">
        <v>-18</v>
      </c>
      <c r="B4638" s="28" t="n">
        <v>30</v>
      </c>
      <c r="C4638" s="29" t="n">
        <v>95</v>
      </c>
      <c r="D4638" s="29" t="n">
        <v>3</v>
      </c>
      <c r="E4638" s="30" t="n">
        <v>8</v>
      </c>
      <c r="F4638" s="29" t="n">
        <v>2</v>
      </c>
      <c r="G4638" s="28" t="n">
        <v>150</v>
      </c>
      <c r="H4638" s="30" t="inlineStr">
        <is>
          <t>ON</t>
        </is>
      </c>
      <c r="I4638" s="31" t="n">
        <v>674.4931640486259</v>
      </c>
      <c r="J4638" s="31" t="n">
        <v>5144.556481985902</v>
      </c>
      <c r="K4638" s="31" t="n">
        <v>3782.407407407407</v>
      </c>
      <c r="L4638" s="31" t="n">
        <v>150</v>
      </c>
      <c r="M4638" s="31">
        <f>I4638+J4638+K4638+L4638</f>
        <v/>
      </c>
      <c r="N4638" s="31">
        <f>M4638*'Dashboard &amp; Optimisation'!$B$18/('Dashboard &amp; Optimisation'!$B$16/3.6)</f>
        <v/>
      </c>
      <c r="O4638" s="31" t="n">
        <v>1470.339718835841</v>
      </c>
      <c r="P4638" s="32" t="n">
        <v>0.0566075861040067</v>
      </c>
      <c r="Q4638" s="33" t="n">
        <v>18.95124197837385</v>
      </c>
      <c r="R4638" s="31" t="n">
        <v>5737.586102884092</v>
      </c>
      <c r="S4638" s="31">
        <f>R4638*IF(A4638=4, 2.0, 3.0)</f>
        <v/>
      </c>
      <c r="T4638" s="29">
        <f>'Dashboard &amp; Optimisation'!$B$18*U4638</f>
        <v/>
      </c>
      <c r="U4638" s="34">
        <f>MIN(1, S4638/M4638)</f>
        <v/>
      </c>
      <c r="V4638" s="34">
        <f>N4638/(N4638+O4638)</f>
        <v/>
      </c>
      <c r="W4638" s="34">
        <f>U4638*V4638</f>
        <v/>
      </c>
      <c r="X4638" s="32">
        <f>T4638/N4638</f>
        <v/>
      </c>
      <c r="Y4638" s="35">
        <f>IF(W4638=MAXIFS(W$2:W$7201, A$2:A$7201, A4638, B$2:B$7201, B4638), "OPTIMAL", "")</f>
        <v/>
      </c>
    </row>
    <row r="4639" ht="20" customHeight="1">
      <c r="A4639" s="36" t="n">
        <v>-18</v>
      </c>
      <c r="B4639" s="36" t="n">
        <v>30</v>
      </c>
      <c r="C4639" s="37" t="n">
        <v>95</v>
      </c>
      <c r="D4639" s="37" t="n">
        <v>3</v>
      </c>
      <c r="E4639" s="6" t="n">
        <v>8</v>
      </c>
      <c r="F4639" s="37" t="n">
        <v>2</v>
      </c>
      <c r="G4639" s="36" t="n">
        <v>150</v>
      </c>
      <c r="H4639" s="6" t="inlineStr">
        <is>
          <t>OFF</t>
        </is>
      </c>
      <c r="I4639" s="38" t="n">
        <v>674.4931640486259</v>
      </c>
      <c r="J4639" s="38" t="n">
        <v>5144.556481985902</v>
      </c>
      <c r="K4639" s="38" t="n">
        <v>3782.407407407407</v>
      </c>
      <c r="L4639" s="38" t="n">
        <v>150</v>
      </c>
      <c r="M4639" s="38">
        <f>I4639+J4639+K4639+L4639</f>
        <v/>
      </c>
      <c r="N4639" s="38">
        <f>M4639*'Dashboard &amp; Optimisation'!$B$18/('Dashboard &amp; Optimisation'!$B$16/3.6)</f>
        <v/>
      </c>
      <c r="O4639" s="38" t="n">
        <v>1470.339718835841</v>
      </c>
      <c r="P4639" s="39" t="n">
        <v>0.2480157374747317</v>
      </c>
      <c r="Q4639" s="40" t="n">
        <v>18.95124197837385</v>
      </c>
      <c r="R4639" s="38" t="n">
        <v>1309.5576218475</v>
      </c>
      <c r="S4639" s="38">
        <f>R4639*IF(A4639=4, 2.0, 3.0)</f>
        <v/>
      </c>
      <c r="T4639" s="37">
        <f>'Dashboard &amp; Optimisation'!$B$18*U4639</f>
        <v/>
      </c>
      <c r="U4639" s="26">
        <f>MIN(1, S4639/M4639)</f>
        <v/>
      </c>
      <c r="V4639" s="26">
        <f>N4639/(N4639+O4639)</f>
        <v/>
      </c>
      <c r="W4639" s="26">
        <f>U4639*V4639</f>
        <v/>
      </c>
      <c r="X4639" s="39">
        <f>T4639/N4639</f>
        <v/>
      </c>
      <c r="Y4639" s="41">
        <f>IF(W4639=MAXIFS(W$2:W$7201, A$2:A$7201, A4639, B$2:B$7201, B4639), "OPTIMAL", "")</f>
        <v/>
      </c>
    </row>
    <row r="4640" ht="20" customHeight="1">
      <c r="A4640" s="28" t="n">
        <v>-18</v>
      </c>
      <c r="B4640" s="28" t="n">
        <v>30</v>
      </c>
      <c r="C4640" s="29" t="n">
        <v>95</v>
      </c>
      <c r="D4640" s="29" t="n">
        <v>3</v>
      </c>
      <c r="E4640" s="30" t="n">
        <v>8</v>
      </c>
      <c r="F4640" s="29" t="n">
        <v>2</v>
      </c>
      <c r="G4640" s="28" t="n">
        <v>200</v>
      </c>
      <c r="H4640" s="30" t="inlineStr">
        <is>
          <t>ON</t>
        </is>
      </c>
      <c r="I4640" s="31" t="n">
        <v>674.4931640486259</v>
      </c>
      <c r="J4640" s="31" t="n">
        <v>5144.556481985902</v>
      </c>
      <c r="K4640" s="31" t="n">
        <v>3782.407407407407</v>
      </c>
      <c r="L4640" s="31" t="n">
        <v>150</v>
      </c>
      <c r="M4640" s="31">
        <f>I4640+J4640+K4640+L4640</f>
        <v/>
      </c>
      <c r="N4640" s="31">
        <f>M4640*'Dashboard &amp; Optimisation'!$B$18/('Dashboard &amp; Optimisation'!$B$16/3.6)</f>
        <v/>
      </c>
      <c r="O4640" s="31" t="n">
        <v>1470.339718835841</v>
      </c>
      <c r="P4640" s="32" t="n">
        <v>0.0574452436992272</v>
      </c>
      <c r="Q4640" s="33" t="n">
        <v>18.95124197837385</v>
      </c>
      <c r="R4640" s="31" t="n">
        <v>5653.921516091206</v>
      </c>
      <c r="S4640" s="31">
        <f>R4640*IF(A4640=4, 2.0, 3.0)</f>
        <v/>
      </c>
      <c r="T4640" s="29">
        <f>'Dashboard &amp; Optimisation'!$B$18*U4640</f>
        <v/>
      </c>
      <c r="U4640" s="34">
        <f>MIN(1, S4640/M4640)</f>
        <v/>
      </c>
      <c r="V4640" s="34">
        <f>N4640/(N4640+O4640)</f>
        <v/>
      </c>
      <c r="W4640" s="34">
        <f>U4640*V4640</f>
        <v/>
      </c>
      <c r="X4640" s="32">
        <f>T4640/N4640</f>
        <v/>
      </c>
      <c r="Y4640" s="35">
        <f>IF(W4640=MAXIFS(W$2:W$7201, A$2:A$7201, A4640, B$2:B$7201, B4640), "OPTIMAL", "")</f>
        <v/>
      </c>
    </row>
    <row r="4641" ht="20" customHeight="1">
      <c r="A4641" s="36" t="n">
        <v>-18</v>
      </c>
      <c r="B4641" s="36" t="n">
        <v>30</v>
      </c>
      <c r="C4641" s="37" t="n">
        <v>95</v>
      </c>
      <c r="D4641" s="37" t="n">
        <v>3</v>
      </c>
      <c r="E4641" s="6" t="n">
        <v>8</v>
      </c>
      <c r="F4641" s="37" t="n">
        <v>2</v>
      </c>
      <c r="G4641" s="36" t="n">
        <v>200</v>
      </c>
      <c r="H4641" s="6" t="inlineStr">
        <is>
          <t>OFF</t>
        </is>
      </c>
      <c r="I4641" s="38" t="n">
        <v>674.4931640486259</v>
      </c>
      <c r="J4641" s="38" t="n">
        <v>5144.556481985902</v>
      </c>
      <c r="K4641" s="38" t="n">
        <v>3782.407407407407</v>
      </c>
      <c r="L4641" s="38" t="n">
        <v>150</v>
      </c>
      <c r="M4641" s="38">
        <f>I4641+J4641+K4641+L4641</f>
        <v/>
      </c>
      <c r="N4641" s="38">
        <f>M4641*'Dashboard &amp; Optimisation'!$B$18/('Dashboard &amp; Optimisation'!$B$16/3.6)</f>
        <v/>
      </c>
      <c r="O4641" s="38" t="n">
        <v>1470.339718835841</v>
      </c>
      <c r="P4641" s="39" t="n">
        <v>0.2488533950699522</v>
      </c>
      <c r="Q4641" s="40" t="n">
        <v>18.95124197837385</v>
      </c>
      <c r="R4641" s="38" t="n">
        <v>1305.149561077378</v>
      </c>
      <c r="S4641" s="38">
        <f>R4641*IF(A4641=4, 2.0, 3.0)</f>
        <v/>
      </c>
      <c r="T4641" s="37">
        <f>'Dashboard &amp; Optimisation'!$B$18*U4641</f>
        <v/>
      </c>
      <c r="U4641" s="26">
        <f>MIN(1, S4641/M4641)</f>
        <v/>
      </c>
      <c r="V4641" s="26">
        <f>N4641/(N4641+O4641)</f>
        <v/>
      </c>
      <c r="W4641" s="26">
        <f>U4641*V4641</f>
        <v/>
      </c>
      <c r="X4641" s="39">
        <f>T4641/N4641</f>
        <v/>
      </c>
      <c r="Y4641" s="41">
        <f>IF(W4641=MAXIFS(W$2:W$7201, A$2:A$7201, A4641, B$2:B$7201, B4641), "OPTIMAL", "")</f>
        <v/>
      </c>
    </row>
    <row r="4642" ht="20" customHeight="1">
      <c r="A4642" s="28" t="n">
        <v>-18</v>
      </c>
      <c r="B4642" s="28" t="n">
        <v>30</v>
      </c>
      <c r="C4642" s="29" t="n">
        <v>100</v>
      </c>
      <c r="D4642" s="29" t="n">
        <v>2</v>
      </c>
      <c r="E4642" s="30" t="n">
        <v>0</v>
      </c>
      <c r="F4642" s="29" t="n">
        <v>0</v>
      </c>
      <c r="G4642" s="28" t="n">
        <v>50</v>
      </c>
      <c r="H4642" s="30" t="inlineStr">
        <is>
          <t>ON</t>
        </is>
      </c>
      <c r="I4642" s="31" t="n">
        <v>674.4931640486259</v>
      </c>
      <c r="J4642" s="31" t="n">
        <v>5144.556481985902</v>
      </c>
      <c r="K4642" s="31" t="n">
        <v>3782.407407407407</v>
      </c>
      <c r="L4642" s="31" t="n">
        <v>150</v>
      </c>
      <c r="M4642" s="31">
        <f>I4642+J4642+K4642+L4642</f>
        <v/>
      </c>
      <c r="N4642" s="31">
        <f>M4642*'Dashboard &amp; Optimisation'!$B$18/('Dashboard &amp; Optimisation'!$B$16/3.6)</f>
        <v/>
      </c>
      <c r="O4642" s="31" t="n">
        <v>421.607113781167</v>
      </c>
      <c r="P4642" s="32" t="n">
        <v>0.4798838462133561</v>
      </c>
      <c r="Q4642" s="33" t="n">
        <v>0.2</v>
      </c>
      <c r="R4642" s="31" t="n">
        <v>528.4477959641841</v>
      </c>
      <c r="S4642" s="31">
        <f>R4642*IF(A4642=4, 2.0, 3.0)</f>
        <v/>
      </c>
      <c r="T4642" s="29">
        <f>'Dashboard &amp; Optimisation'!$B$18*U4642</f>
        <v/>
      </c>
      <c r="U4642" s="34">
        <f>MIN(1, S4642/M4642)</f>
        <v/>
      </c>
      <c r="V4642" s="34">
        <f>N4642/(N4642+O4642)</f>
        <v/>
      </c>
      <c r="W4642" s="34">
        <f>U4642*V4642</f>
        <v/>
      </c>
      <c r="X4642" s="32">
        <f>T4642/N4642</f>
        <v/>
      </c>
      <c r="Y4642" s="35">
        <f>IF(W4642=MAXIFS(W$2:W$7201, A$2:A$7201, A4642, B$2:B$7201, B4642), "OPTIMAL", "")</f>
        <v/>
      </c>
    </row>
    <row r="4643" ht="20" customHeight="1">
      <c r="A4643" s="36" t="n">
        <v>-18</v>
      </c>
      <c r="B4643" s="36" t="n">
        <v>30</v>
      </c>
      <c r="C4643" s="37" t="n">
        <v>100</v>
      </c>
      <c r="D4643" s="37" t="n">
        <v>2</v>
      </c>
      <c r="E4643" s="6" t="n">
        <v>0</v>
      </c>
      <c r="F4643" s="37" t="n">
        <v>0</v>
      </c>
      <c r="G4643" s="36" t="n">
        <v>50</v>
      </c>
      <c r="H4643" s="6" t="inlineStr">
        <is>
          <t>OFF</t>
        </is>
      </c>
      <c r="I4643" s="38" t="n">
        <v>674.4931640486259</v>
      </c>
      <c r="J4643" s="38" t="n">
        <v>5144.556481985902</v>
      </c>
      <c r="K4643" s="38" t="n">
        <v>3782.407407407407</v>
      </c>
      <c r="L4643" s="38" t="n">
        <v>150</v>
      </c>
      <c r="M4643" s="38">
        <f>I4643+J4643+K4643+L4643</f>
        <v/>
      </c>
      <c r="N4643" s="38">
        <f>M4643*'Dashboard &amp; Optimisation'!$B$18/('Dashboard &amp; Optimisation'!$B$16/3.6)</f>
        <v/>
      </c>
      <c r="O4643" s="38" t="n">
        <v>421.607113781167</v>
      </c>
      <c r="P4643" s="39" t="n">
        <v>0.7981937323971467</v>
      </c>
      <c r="Q4643" s="40" t="n">
        <v>0.2</v>
      </c>
      <c r="R4643" s="38" t="n">
        <v>317.7092860509788</v>
      </c>
      <c r="S4643" s="38">
        <f>R4643*IF(A4643=4, 2.0, 3.0)</f>
        <v/>
      </c>
      <c r="T4643" s="37">
        <f>'Dashboard &amp; Optimisation'!$B$18*U4643</f>
        <v/>
      </c>
      <c r="U4643" s="26">
        <f>MIN(1, S4643/M4643)</f>
        <v/>
      </c>
      <c r="V4643" s="26">
        <f>N4643/(N4643+O4643)</f>
        <v/>
      </c>
      <c r="W4643" s="26">
        <f>U4643*V4643</f>
        <v/>
      </c>
      <c r="X4643" s="39">
        <f>T4643/N4643</f>
        <v/>
      </c>
      <c r="Y4643" s="41">
        <f>IF(W4643=MAXIFS(W$2:W$7201, A$2:A$7201, A4643, B$2:B$7201, B4643), "OPTIMAL", "")</f>
        <v/>
      </c>
    </row>
    <row r="4644" ht="20" customHeight="1">
      <c r="A4644" s="28" t="n">
        <v>-18</v>
      </c>
      <c r="B4644" s="28" t="n">
        <v>30</v>
      </c>
      <c r="C4644" s="29" t="n">
        <v>100</v>
      </c>
      <c r="D4644" s="29" t="n">
        <v>2</v>
      </c>
      <c r="E4644" s="30" t="n">
        <v>0</v>
      </c>
      <c r="F4644" s="29" t="n">
        <v>0</v>
      </c>
      <c r="G4644" s="28" t="n">
        <v>100</v>
      </c>
      <c r="H4644" s="30" t="inlineStr">
        <is>
          <t>ON</t>
        </is>
      </c>
      <c r="I4644" s="31" t="n">
        <v>674.4931640486259</v>
      </c>
      <c r="J4644" s="31" t="n">
        <v>5144.556481985902</v>
      </c>
      <c r="K4644" s="31" t="n">
        <v>3782.407407407407</v>
      </c>
      <c r="L4644" s="31" t="n">
        <v>150</v>
      </c>
      <c r="M4644" s="31">
        <f>I4644+J4644+K4644+L4644</f>
        <v/>
      </c>
      <c r="N4644" s="31">
        <f>M4644*'Dashboard &amp; Optimisation'!$B$18/('Dashboard &amp; Optimisation'!$B$16/3.6)</f>
        <v/>
      </c>
      <c r="O4644" s="31" t="n">
        <v>421.607113781167</v>
      </c>
      <c r="P4644" s="32" t="n">
        <v>0.4806796209288155</v>
      </c>
      <c r="Q4644" s="33" t="n">
        <v>0.2</v>
      </c>
      <c r="R4644" s="31" t="n">
        <v>527.5729400806416</v>
      </c>
      <c r="S4644" s="31">
        <f>R4644*IF(A4644=4, 2.0, 3.0)</f>
        <v/>
      </c>
      <c r="T4644" s="29">
        <f>'Dashboard &amp; Optimisation'!$B$18*U4644</f>
        <v/>
      </c>
      <c r="U4644" s="34">
        <f>MIN(1, S4644/M4644)</f>
        <v/>
      </c>
      <c r="V4644" s="34">
        <f>N4644/(N4644+O4644)</f>
        <v/>
      </c>
      <c r="W4644" s="34">
        <f>U4644*V4644</f>
        <v/>
      </c>
      <c r="X4644" s="32">
        <f>T4644/N4644</f>
        <v/>
      </c>
      <c r="Y4644" s="35">
        <f>IF(W4644=MAXIFS(W$2:W$7201, A$2:A$7201, A4644, B$2:B$7201, B4644), "OPTIMAL", "")</f>
        <v/>
      </c>
    </row>
    <row r="4645" ht="20" customHeight="1">
      <c r="A4645" s="36" t="n">
        <v>-18</v>
      </c>
      <c r="B4645" s="36" t="n">
        <v>30</v>
      </c>
      <c r="C4645" s="37" t="n">
        <v>100</v>
      </c>
      <c r="D4645" s="37" t="n">
        <v>2</v>
      </c>
      <c r="E4645" s="6" t="n">
        <v>0</v>
      </c>
      <c r="F4645" s="37" t="n">
        <v>0</v>
      </c>
      <c r="G4645" s="36" t="n">
        <v>100</v>
      </c>
      <c r="H4645" s="6" t="inlineStr">
        <is>
          <t>OFF</t>
        </is>
      </c>
      <c r="I4645" s="38" t="n">
        <v>674.4931640486259</v>
      </c>
      <c r="J4645" s="38" t="n">
        <v>5144.556481985902</v>
      </c>
      <c r="K4645" s="38" t="n">
        <v>3782.407407407407</v>
      </c>
      <c r="L4645" s="38" t="n">
        <v>150</v>
      </c>
      <c r="M4645" s="38">
        <f>I4645+J4645+K4645+L4645</f>
        <v/>
      </c>
      <c r="N4645" s="38">
        <f>M4645*'Dashboard &amp; Optimisation'!$B$18/('Dashboard &amp; Optimisation'!$B$16/3.6)</f>
        <v/>
      </c>
      <c r="O4645" s="38" t="n">
        <v>421.607113781167</v>
      </c>
      <c r="P4645" s="39" t="n">
        <v>0.7989895071126063</v>
      </c>
      <c r="Q4645" s="40" t="n">
        <v>0.2</v>
      </c>
      <c r="R4645" s="38" t="n">
        <v>317.3928550910533</v>
      </c>
      <c r="S4645" s="38">
        <f>R4645*IF(A4645=4, 2.0, 3.0)</f>
        <v/>
      </c>
      <c r="T4645" s="37">
        <f>'Dashboard &amp; Optimisation'!$B$18*U4645</f>
        <v/>
      </c>
      <c r="U4645" s="26">
        <f>MIN(1, S4645/M4645)</f>
        <v/>
      </c>
      <c r="V4645" s="26">
        <f>N4645/(N4645+O4645)</f>
        <v/>
      </c>
      <c r="W4645" s="26">
        <f>U4645*V4645</f>
        <v/>
      </c>
      <c r="X4645" s="39">
        <f>T4645/N4645</f>
        <v/>
      </c>
      <c r="Y4645" s="41">
        <f>IF(W4645=MAXIFS(W$2:W$7201, A$2:A$7201, A4645, B$2:B$7201, B4645), "OPTIMAL", "")</f>
        <v/>
      </c>
    </row>
    <row r="4646" ht="20" customHeight="1">
      <c r="A4646" s="28" t="n">
        <v>-18</v>
      </c>
      <c r="B4646" s="28" t="n">
        <v>30</v>
      </c>
      <c r="C4646" s="29" t="n">
        <v>100</v>
      </c>
      <c r="D4646" s="29" t="n">
        <v>2</v>
      </c>
      <c r="E4646" s="30" t="n">
        <v>0</v>
      </c>
      <c r="F4646" s="29" t="n">
        <v>0</v>
      </c>
      <c r="G4646" s="28" t="n">
        <v>150</v>
      </c>
      <c r="H4646" s="30" t="inlineStr">
        <is>
          <t>ON</t>
        </is>
      </c>
      <c r="I4646" s="31" t="n">
        <v>674.4931640486259</v>
      </c>
      <c r="J4646" s="31" t="n">
        <v>5144.556481985902</v>
      </c>
      <c r="K4646" s="31" t="n">
        <v>3782.407407407407</v>
      </c>
      <c r="L4646" s="31" t="n">
        <v>150</v>
      </c>
      <c r="M4646" s="31">
        <f>I4646+J4646+K4646+L4646</f>
        <v/>
      </c>
      <c r="N4646" s="31">
        <f>M4646*'Dashboard &amp; Optimisation'!$B$18/('Dashboard &amp; Optimisation'!$B$16/3.6)</f>
        <v/>
      </c>
      <c r="O4646" s="31" t="n">
        <v>421.607113781167</v>
      </c>
      <c r="P4646" s="32" t="n">
        <v>0.481475395644275</v>
      </c>
      <c r="Q4646" s="33" t="n">
        <v>0.2</v>
      </c>
      <c r="R4646" s="31" t="n">
        <v>526.7009760922949</v>
      </c>
      <c r="S4646" s="31">
        <f>R4646*IF(A4646=4, 2.0, 3.0)</f>
        <v/>
      </c>
      <c r="T4646" s="29">
        <f>'Dashboard &amp; Optimisation'!$B$18*U4646</f>
        <v/>
      </c>
      <c r="U4646" s="34">
        <f>MIN(1, S4646/M4646)</f>
        <v/>
      </c>
      <c r="V4646" s="34">
        <f>N4646/(N4646+O4646)</f>
        <v/>
      </c>
      <c r="W4646" s="34">
        <f>U4646*V4646</f>
        <v/>
      </c>
      <c r="X4646" s="32">
        <f>T4646/N4646</f>
        <v/>
      </c>
      <c r="Y4646" s="35">
        <f>IF(W4646=MAXIFS(W$2:W$7201, A$2:A$7201, A4646, B$2:B$7201, B4646), "OPTIMAL", "")</f>
        <v/>
      </c>
    </row>
    <row r="4647" ht="20" customHeight="1">
      <c r="A4647" s="36" t="n">
        <v>-18</v>
      </c>
      <c r="B4647" s="36" t="n">
        <v>30</v>
      </c>
      <c r="C4647" s="37" t="n">
        <v>100</v>
      </c>
      <c r="D4647" s="37" t="n">
        <v>2</v>
      </c>
      <c r="E4647" s="6" t="n">
        <v>0</v>
      </c>
      <c r="F4647" s="37" t="n">
        <v>0</v>
      </c>
      <c r="G4647" s="36" t="n">
        <v>150</v>
      </c>
      <c r="H4647" s="6" t="inlineStr">
        <is>
          <t>OFF</t>
        </is>
      </c>
      <c r="I4647" s="38" t="n">
        <v>674.4931640486259</v>
      </c>
      <c r="J4647" s="38" t="n">
        <v>5144.556481985902</v>
      </c>
      <c r="K4647" s="38" t="n">
        <v>3782.407407407407</v>
      </c>
      <c r="L4647" s="38" t="n">
        <v>150</v>
      </c>
      <c r="M4647" s="38">
        <f>I4647+J4647+K4647+L4647</f>
        <v/>
      </c>
      <c r="N4647" s="38">
        <f>M4647*'Dashboard &amp; Optimisation'!$B$18/('Dashboard &amp; Optimisation'!$B$16/3.6)</f>
        <v/>
      </c>
      <c r="O4647" s="38" t="n">
        <v>421.607113781167</v>
      </c>
      <c r="P4647" s="39" t="n">
        <v>0.7997852818280657</v>
      </c>
      <c r="Q4647" s="40" t="n">
        <v>0.2</v>
      </c>
      <c r="R4647" s="38" t="n">
        <v>317.0770538195274</v>
      </c>
      <c r="S4647" s="38">
        <f>R4647*IF(A4647=4, 2.0, 3.0)</f>
        <v/>
      </c>
      <c r="T4647" s="37">
        <f>'Dashboard &amp; Optimisation'!$B$18*U4647</f>
        <v/>
      </c>
      <c r="U4647" s="26">
        <f>MIN(1, S4647/M4647)</f>
        <v/>
      </c>
      <c r="V4647" s="26">
        <f>N4647/(N4647+O4647)</f>
        <v/>
      </c>
      <c r="W4647" s="26">
        <f>U4647*V4647</f>
        <v/>
      </c>
      <c r="X4647" s="39">
        <f>T4647/N4647</f>
        <v/>
      </c>
      <c r="Y4647" s="41">
        <f>IF(W4647=MAXIFS(W$2:W$7201, A$2:A$7201, A4647, B$2:B$7201, B4647), "OPTIMAL", "")</f>
        <v/>
      </c>
    </row>
    <row r="4648" ht="20" customHeight="1">
      <c r="A4648" s="28" t="n">
        <v>-18</v>
      </c>
      <c r="B4648" s="28" t="n">
        <v>30</v>
      </c>
      <c r="C4648" s="29" t="n">
        <v>100</v>
      </c>
      <c r="D4648" s="29" t="n">
        <v>2</v>
      </c>
      <c r="E4648" s="30" t="n">
        <v>0</v>
      </c>
      <c r="F4648" s="29" t="n">
        <v>0</v>
      </c>
      <c r="G4648" s="28" t="n">
        <v>200</v>
      </c>
      <c r="H4648" s="30" t="inlineStr">
        <is>
          <t>ON</t>
        </is>
      </c>
      <c r="I4648" s="31" t="n">
        <v>674.4931640486259</v>
      </c>
      <c r="J4648" s="31" t="n">
        <v>5144.556481985902</v>
      </c>
      <c r="K4648" s="31" t="n">
        <v>3782.407407407407</v>
      </c>
      <c r="L4648" s="31" t="n">
        <v>150</v>
      </c>
      <c r="M4648" s="31">
        <f>I4648+J4648+K4648+L4648</f>
        <v/>
      </c>
      <c r="N4648" s="31">
        <f>M4648*'Dashboard &amp; Optimisation'!$B$18/('Dashboard &amp; Optimisation'!$B$16/3.6)</f>
        <v/>
      </c>
      <c r="O4648" s="31" t="n">
        <v>421.607113781167</v>
      </c>
      <c r="P4648" s="32" t="n">
        <v>0.4822711703597344</v>
      </c>
      <c r="Q4648" s="33" t="n">
        <v>0.2</v>
      </c>
      <c r="R4648" s="31" t="n">
        <v>525.831889683772</v>
      </c>
      <c r="S4648" s="31">
        <f>R4648*IF(A4648=4, 2.0, 3.0)</f>
        <v/>
      </c>
      <c r="T4648" s="29">
        <f>'Dashboard &amp; Optimisation'!$B$18*U4648</f>
        <v/>
      </c>
      <c r="U4648" s="34">
        <f>MIN(1, S4648/M4648)</f>
        <v/>
      </c>
      <c r="V4648" s="34">
        <f>N4648/(N4648+O4648)</f>
        <v/>
      </c>
      <c r="W4648" s="34">
        <f>U4648*V4648</f>
        <v/>
      </c>
      <c r="X4648" s="32">
        <f>T4648/N4648</f>
        <v/>
      </c>
      <c r="Y4648" s="35">
        <f>IF(W4648=MAXIFS(W$2:W$7201, A$2:A$7201, A4648, B$2:B$7201, B4648), "OPTIMAL", "")</f>
        <v/>
      </c>
    </row>
    <row r="4649" ht="20" customHeight="1">
      <c r="A4649" s="36" t="n">
        <v>-18</v>
      </c>
      <c r="B4649" s="36" t="n">
        <v>30</v>
      </c>
      <c r="C4649" s="37" t="n">
        <v>100</v>
      </c>
      <c r="D4649" s="37" t="n">
        <v>2</v>
      </c>
      <c r="E4649" s="6" t="n">
        <v>0</v>
      </c>
      <c r="F4649" s="37" t="n">
        <v>0</v>
      </c>
      <c r="G4649" s="36" t="n">
        <v>200</v>
      </c>
      <c r="H4649" s="6" t="inlineStr">
        <is>
          <t>OFF</t>
        </is>
      </c>
      <c r="I4649" s="38" t="n">
        <v>674.4931640486259</v>
      </c>
      <c r="J4649" s="38" t="n">
        <v>5144.556481985902</v>
      </c>
      <c r="K4649" s="38" t="n">
        <v>3782.407407407407</v>
      </c>
      <c r="L4649" s="38" t="n">
        <v>150</v>
      </c>
      <c r="M4649" s="38">
        <f>I4649+J4649+K4649+L4649</f>
        <v/>
      </c>
      <c r="N4649" s="38">
        <f>M4649*'Dashboard &amp; Optimisation'!$B$18/('Dashboard &amp; Optimisation'!$B$16/3.6)</f>
        <v/>
      </c>
      <c r="O4649" s="38" t="n">
        <v>421.607113781167</v>
      </c>
      <c r="P4649" s="39" t="n">
        <v>0.8005810565435252</v>
      </c>
      <c r="Q4649" s="40" t="n">
        <v>0.2</v>
      </c>
      <c r="R4649" s="38" t="n">
        <v>316.7618803586772</v>
      </c>
      <c r="S4649" s="38">
        <f>R4649*IF(A4649=4, 2.0, 3.0)</f>
        <v/>
      </c>
      <c r="T4649" s="37">
        <f>'Dashboard &amp; Optimisation'!$B$18*U4649</f>
        <v/>
      </c>
      <c r="U4649" s="26">
        <f>MIN(1, S4649/M4649)</f>
        <v/>
      </c>
      <c r="V4649" s="26">
        <f>N4649/(N4649+O4649)</f>
        <v/>
      </c>
      <c r="W4649" s="26">
        <f>U4649*V4649</f>
        <v/>
      </c>
      <c r="X4649" s="39">
        <f>T4649/N4649</f>
        <v/>
      </c>
      <c r="Y4649" s="41">
        <f>IF(W4649=MAXIFS(W$2:W$7201, A$2:A$7201, A4649, B$2:B$7201, B4649), "OPTIMAL", "")</f>
        <v/>
      </c>
    </row>
    <row r="4650" ht="20" customHeight="1">
      <c r="A4650" s="28" t="n">
        <v>-18</v>
      </c>
      <c r="B4650" s="28" t="n">
        <v>30</v>
      </c>
      <c r="C4650" s="29" t="n">
        <v>100</v>
      </c>
      <c r="D4650" s="29" t="n">
        <v>2</v>
      </c>
      <c r="E4650" s="30" t="n">
        <v>4</v>
      </c>
      <c r="F4650" s="29" t="n">
        <v>1.5</v>
      </c>
      <c r="G4650" s="28" t="n">
        <v>50</v>
      </c>
      <c r="H4650" s="30" t="inlineStr">
        <is>
          <t>ON</t>
        </is>
      </c>
      <c r="I4650" s="31" t="n">
        <v>674.4931640486259</v>
      </c>
      <c r="J4650" s="31" t="n">
        <v>5144.556481985902</v>
      </c>
      <c r="K4650" s="31" t="n">
        <v>3782.407407407407</v>
      </c>
      <c r="L4650" s="31" t="n">
        <v>150</v>
      </c>
      <c r="M4650" s="31">
        <f>I4650+J4650+K4650+L4650</f>
        <v/>
      </c>
      <c r="N4650" s="31">
        <f>M4650*'Dashboard &amp; Optimisation'!$B$18/('Dashboard &amp; Optimisation'!$B$16/3.6)</f>
        <v/>
      </c>
      <c r="O4650" s="31" t="n">
        <v>662.0598509828333</v>
      </c>
      <c r="P4650" s="32" t="n">
        <v>0.07296586193152697</v>
      </c>
      <c r="Q4650" s="33" t="n">
        <v>6.718986469044035</v>
      </c>
      <c r="R4650" s="31" t="n">
        <v>3589.775812175394</v>
      </c>
      <c r="S4650" s="31">
        <f>R4650*IF(A4650=4, 2.0, 3.0)</f>
        <v/>
      </c>
      <c r="T4650" s="29">
        <f>'Dashboard &amp; Optimisation'!$B$18*U4650</f>
        <v/>
      </c>
      <c r="U4650" s="34">
        <f>MIN(1, S4650/M4650)</f>
        <v/>
      </c>
      <c r="V4650" s="34">
        <f>N4650/(N4650+O4650)</f>
        <v/>
      </c>
      <c r="W4650" s="34">
        <f>U4650*V4650</f>
        <v/>
      </c>
      <c r="X4650" s="32">
        <f>T4650/N4650</f>
        <v/>
      </c>
      <c r="Y4650" s="35">
        <f>IF(W4650=MAXIFS(W$2:W$7201, A$2:A$7201, A4650, B$2:B$7201, B4650), "OPTIMAL", "")</f>
        <v/>
      </c>
    </row>
    <row r="4651" ht="20" customHeight="1">
      <c r="A4651" s="36" t="n">
        <v>-18</v>
      </c>
      <c r="B4651" s="36" t="n">
        <v>30</v>
      </c>
      <c r="C4651" s="37" t="n">
        <v>100</v>
      </c>
      <c r="D4651" s="37" t="n">
        <v>2</v>
      </c>
      <c r="E4651" s="6" t="n">
        <v>4</v>
      </c>
      <c r="F4651" s="37" t="n">
        <v>1.5</v>
      </c>
      <c r="G4651" s="36" t="n">
        <v>50</v>
      </c>
      <c r="H4651" s="6" t="inlineStr">
        <is>
          <t>OFF</t>
        </is>
      </c>
      <c r="I4651" s="38" t="n">
        <v>674.4931640486259</v>
      </c>
      <c r="J4651" s="38" t="n">
        <v>5144.556481985902</v>
      </c>
      <c r="K4651" s="38" t="n">
        <v>3782.407407407407</v>
      </c>
      <c r="L4651" s="38" t="n">
        <v>150</v>
      </c>
      <c r="M4651" s="38">
        <f>I4651+J4651+K4651+L4651</f>
        <v/>
      </c>
      <c r="N4651" s="38">
        <f>M4651*'Dashboard &amp; Optimisation'!$B$18/('Dashboard &amp; Optimisation'!$B$16/3.6)</f>
        <v/>
      </c>
      <c r="O4651" s="38" t="n">
        <v>662.0598509828333</v>
      </c>
      <c r="P4651" s="39" t="n">
        <v>0.3065282967074239</v>
      </c>
      <c r="Q4651" s="40" t="n">
        <v>6.718986469044035</v>
      </c>
      <c r="R4651" s="38" t="n">
        <v>854.508667192751</v>
      </c>
      <c r="S4651" s="38">
        <f>R4651*IF(A4651=4, 2.0, 3.0)</f>
        <v/>
      </c>
      <c r="T4651" s="37">
        <f>'Dashboard &amp; Optimisation'!$B$18*U4651</f>
        <v/>
      </c>
      <c r="U4651" s="26">
        <f>MIN(1, S4651/M4651)</f>
        <v/>
      </c>
      <c r="V4651" s="26">
        <f>N4651/(N4651+O4651)</f>
        <v/>
      </c>
      <c r="W4651" s="26">
        <f>U4651*V4651</f>
        <v/>
      </c>
      <c r="X4651" s="39">
        <f>T4651/N4651</f>
        <v/>
      </c>
      <c r="Y4651" s="41">
        <f>IF(W4651=MAXIFS(W$2:W$7201, A$2:A$7201, A4651, B$2:B$7201, B4651), "OPTIMAL", "")</f>
        <v/>
      </c>
    </row>
    <row r="4652" ht="20" customHeight="1">
      <c r="A4652" s="28" t="n">
        <v>-18</v>
      </c>
      <c r="B4652" s="28" t="n">
        <v>30</v>
      </c>
      <c r="C4652" s="29" t="n">
        <v>100</v>
      </c>
      <c r="D4652" s="29" t="n">
        <v>2</v>
      </c>
      <c r="E4652" s="30" t="n">
        <v>4</v>
      </c>
      <c r="F4652" s="29" t="n">
        <v>1.5</v>
      </c>
      <c r="G4652" s="28" t="n">
        <v>100</v>
      </c>
      <c r="H4652" s="30" t="inlineStr">
        <is>
          <t>ON</t>
        </is>
      </c>
      <c r="I4652" s="31" t="n">
        <v>674.4931640486259</v>
      </c>
      <c r="J4652" s="31" t="n">
        <v>5144.556481985902</v>
      </c>
      <c r="K4652" s="31" t="n">
        <v>3782.407407407407</v>
      </c>
      <c r="L4652" s="31" t="n">
        <v>150</v>
      </c>
      <c r="M4652" s="31">
        <f>I4652+J4652+K4652+L4652</f>
        <v/>
      </c>
      <c r="N4652" s="31">
        <f>M4652*'Dashboard &amp; Optimisation'!$B$18/('Dashboard &amp; Optimisation'!$B$16/3.6)</f>
        <v/>
      </c>
      <c r="O4652" s="31" t="n">
        <v>662.0598509828333</v>
      </c>
      <c r="P4652" s="32" t="n">
        <v>0.07376163664698646</v>
      </c>
      <c r="Q4652" s="33" t="n">
        <v>6.718986469044035</v>
      </c>
      <c r="R4652" s="31" t="n">
        <v>3551.047647300626</v>
      </c>
      <c r="S4652" s="31">
        <f>R4652*IF(A4652=4, 2.0, 3.0)</f>
        <v/>
      </c>
      <c r="T4652" s="29">
        <f>'Dashboard &amp; Optimisation'!$B$18*U4652</f>
        <v/>
      </c>
      <c r="U4652" s="34">
        <f>MIN(1, S4652/M4652)</f>
        <v/>
      </c>
      <c r="V4652" s="34">
        <f>N4652/(N4652+O4652)</f>
        <v/>
      </c>
      <c r="W4652" s="34">
        <f>U4652*V4652</f>
        <v/>
      </c>
      <c r="X4652" s="32">
        <f>T4652/N4652</f>
        <v/>
      </c>
      <c r="Y4652" s="35">
        <f>IF(W4652=MAXIFS(W$2:W$7201, A$2:A$7201, A4652, B$2:B$7201, B4652), "OPTIMAL", "")</f>
        <v/>
      </c>
    </row>
    <row r="4653" ht="20" customHeight="1">
      <c r="A4653" s="36" t="n">
        <v>-18</v>
      </c>
      <c r="B4653" s="36" t="n">
        <v>30</v>
      </c>
      <c r="C4653" s="37" t="n">
        <v>100</v>
      </c>
      <c r="D4653" s="37" t="n">
        <v>2</v>
      </c>
      <c r="E4653" s="6" t="n">
        <v>4</v>
      </c>
      <c r="F4653" s="37" t="n">
        <v>1.5</v>
      </c>
      <c r="G4653" s="36" t="n">
        <v>100</v>
      </c>
      <c r="H4653" s="6" t="inlineStr">
        <is>
          <t>OFF</t>
        </is>
      </c>
      <c r="I4653" s="38" t="n">
        <v>674.4931640486259</v>
      </c>
      <c r="J4653" s="38" t="n">
        <v>5144.556481985902</v>
      </c>
      <c r="K4653" s="38" t="n">
        <v>3782.407407407407</v>
      </c>
      <c r="L4653" s="38" t="n">
        <v>150</v>
      </c>
      <c r="M4653" s="38">
        <f>I4653+J4653+K4653+L4653</f>
        <v/>
      </c>
      <c r="N4653" s="38">
        <f>M4653*'Dashboard &amp; Optimisation'!$B$18/('Dashboard &amp; Optimisation'!$B$16/3.6)</f>
        <v/>
      </c>
      <c r="O4653" s="38" t="n">
        <v>662.0598509828333</v>
      </c>
      <c r="P4653" s="39" t="n">
        <v>0.3073240714228834</v>
      </c>
      <c r="Q4653" s="40" t="n">
        <v>6.718986469044035</v>
      </c>
      <c r="R4653" s="38" t="n">
        <v>852.2960309083732</v>
      </c>
      <c r="S4653" s="38">
        <f>R4653*IF(A4653=4, 2.0, 3.0)</f>
        <v/>
      </c>
      <c r="T4653" s="37">
        <f>'Dashboard &amp; Optimisation'!$B$18*U4653</f>
        <v/>
      </c>
      <c r="U4653" s="26">
        <f>MIN(1, S4653/M4653)</f>
        <v/>
      </c>
      <c r="V4653" s="26">
        <f>N4653/(N4653+O4653)</f>
        <v/>
      </c>
      <c r="W4653" s="26">
        <f>U4653*V4653</f>
        <v/>
      </c>
      <c r="X4653" s="39">
        <f>T4653/N4653</f>
        <v/>
      </c>
      <c r="Y4653" s="41">
        <f>IF(W4653=MAXIFS(W$2:W$7201, A$2:A$7201, A4653, B$2:B$7201, B4653), "OPTIMAL", "")</f>
        <v/>
      </c>
    </row>
    <row r="4654" ht="20" customHeight="1">
      <c r="A4654" s="28" t="n">
        <v>-18</v>
      </c>
      <c r="B4654" s="28" t="n">
        <v>30</v>
      </c>
      <c r="C4654" s="29" t="n">
        <v>100</v>
      </c>
      <c r="D4654" s="29" t="n">
        <v>2</v>
      </c>
      <c r="E4654" s="30" t="n">
        <v>4</v>
      </c>
      <c r="F4654" s="29" t="n">
        <v>1.5</v>
      </c>
      <c r="G4654" s="28" t="n">
        <v>150</v>
      </c>
      <c r="H4654" s="30" t="inlineStr">
        <is>
          <t>ON</t>
        </is>
      </c>
      <c r="I4654" s="31" t="n">
        <v>674.4931640486259</v>
      </c>
      <c r="J4654" s="31" t="n">
        <v>5144.556481985902</v>
      </c>
      <c r="K4654" s="31" t="n">
        <v>3782.407407407407</v>
      </c>
      <c r="L4654" s="31" t="n">
        <v>150</v>
      </c>
      <c r="M4654" s="31">
        <f>I4654+J4654+K4654+L4654</f>
        <v/>
      </c>
      <c r="N4654" s="31">
        <f>M4654*'Dashboard &amp; Optimisation'!$B$18/('Dashboard &amp; Optimisation'!$B$16/3.6)</f>
        <v/>
      </c>
      <c r="O4654" s="31" t="n">
        <v>662.0598509828333</v>
      </c>
      <c r="P4654" s="32" t="n">
        <v>0.07455741136244592</v>
      </c>
      <c r="Q4654" s="33" t="n">
        <v>6.718986469044035</v>
      </c>
      <c r="R4654" s="31" t="n">
        <v>3513.146198209583</v>
      </c>
      <c r="S4654" s="31">
        <f>R4654*IF(A4654=4, 2.0, 3.0)</f>
        <v/>
      </c>
      <c r="T4654" s="29">
        <f>'Dashboard &amp; Optimisation'!$B$18*U4654</f>
        <v/>
      </c>
      <c r="U4654" s="34">
        <f>MIN(1, S4654/M4654)</f>
        <v/>
      </c>
      <c r="V4654" s="34">
        <f>N4654/(N4654+O4654)</f>
        <v/>
      </c>
      <c r="W4654" s="34">
        <f>U4654*V4654</f>
        <v/>
      </c>
      <c r="X4654" s="32">
        <f>T4654/N4654</f>
        <v/>
      </c>
      <c r="Y4654" s="35">
        <f>IF(W4654=MAXIFS(W$2:W$7201, A$2:A$7201, A4654, B$2:B$7201, B4654), "OPTIMAL", "")</f>
        <v/>
      </c>
    </row>
    <row r="4655" ht="20" customHeight="1">
      <c r="A4655" s="36" t="n">
        <v>-18</v>
      </c>
      <c r="B4655" s="36" t="n">
        <v>30</v>
      </c>
      <c r="C4655" s="37" t="n">
        <v>100</v>
      </c>
      <c r="D4655" s="37" t="n">
        <v>2</v>
      </c>
      <c r="E4655" s="6" t="n">
        <v>4</v>
      </c>
      <c r="F4655" s="37" t="n">
        <v>1.5</v>
      </c>
      <c r="G4655" s="36" t="n">
        <v>150</v>
      </c>
      <c r="H4655" s="6" t="inlineStr">
        <is>
          <t>OFF</t>
        </is>
      </c>
      <c r="I4655" s="38" t="n">
        <v>674.4931640486259</v>
      </c>
      <c r="J4655" s="38" t="n">
        <v>5144.556481985902</v>
      </c>
      <c r="K4655" s="38" t="n">
        <v>3782.407407407407</v>
      </c>
      <c r="L4655" s="38" t="n">
        <v>150</v>
      </c>
      <c r="M4655" s="38">
        <f>I4655+J4655+K4655+L4655</f>
        <v/>
      </c>
      <c r="N4655" s="38">
        <f>M4655*'Dashboard &amp; Optimisation'!$B$18/('Dashboard &amp; Optimisation'!$B$16/3.6)</f>
        <v/>
      </c>
      <c r="O4655" s="38" t="n">
        <v>662.0598509828333</v>
      </c>
      <c r="P4655" s="39" t="n">
        <v>0.3081198461383428</v>
      </c>
      <c r="Q4655" s="40" t="n">
        <v>6.718986469044035</v>
      </c>
      <c r="R4655" s="38" t="n">
        <v>850.0948236833806</v>
      </c>
      <c r="S4655" s="38">
        <f>R4655*IF(A4655=4, 2.0, 3.0)</f>
        <v/>
      </c>
      <c r="T4655" s="37">
        <f>'Dashboard &amp; Optimisation'!$B$18*U4655</f>
        <v/>
      </c>
      <c r="U4655" s="26">
        <f>MIN(1, S4655/M4655)</f>
        <v/>
      </c>
      <c r="V4655" s="26">
        <f>N4655/(N4655+O4655)</f>
        <v/>
      </c>
      <c r="W4655" s="26">
        <f>U4655*V4655</f>
        <v/>
      </c>
      <c r="X4655" s="39">
        <f>T4655/N4655</f>
        <v/>
      </c>
      <c r="Y4655" s="41">
        <f>IF(W4655=MAXIFS(W$2:W$7201, A$2:A$7201, A4655, B$2:B$7201, B4655), "OPTIMAL", "")</f>
        <v/>
      </c>
    </row>
    <row r="4656" ht="20" customHeight="1">
      <c r="A4656" s="28" t="n">
        <v>-18</v>
      </c>
      <c r="B4656" s="28" t="n">
        <v>30</v>
      </c>
      <c r="C4656" s="29" t="n">
        <v>100</v>
      </c>
      <c r="D4656" s="29" t="n">
        <v>2</v>
      </c>
      <c r="E4656" s="30" t="n">
        <v>4</v>
      </c>
      <c r="F4656" s="29" t="n">
        <v>1.5</v>
      </c>
      <c r="G4656" s="28" t="n">
        <v>200</v>
      </c>
      <c r="H4656" s="30" t="inlineStr">
        <is>
          <t>ON</t>
        </is>
      </c>
      <c r="I4656" s="31" t="n">
        <v>674.4931640486259</v>
      </c>
      <c r="J4656" s="31" t="n">
        <v>5144.556481985902</v>
      </c>
      <c r="K4656" s="31" t="n">
        <v>3782.407407407407</v>
      </c>
      <c r="L4656" s="31" t="n">
        <v>150</v>
      </c>
      <c r="M4656" s="31">
        <f>I4656+J4656+K4656+L4656</f>
        <v/>
      </c>
      <c r="N4656" s="31">
        <f>M4656*'Dashboard &amp; Optimisation'!$B$18/('Dashboard &amp; Optimisation'!$B$16/3.6)</f>
        <v/>
      </c>
      <c r="O4656" s="31" t="n">
        <v>662.0598509828333</v>
      </c>
      <c r="P4656" s="32" t="n">
        <v>0.07535318607790539</v>
      </c>
      <c r="Q4656" s="33" t="n">
        <v>6.718986469044035</v>
      </c>
      <c r="R4656" s="31" t="n">
        <v>3476.045273062804</v>
      </c>
      <c r="S4656" s="31">
        <f>R4656*IF(A4656=4, 2.0, 3.0)</f>
        <v/>
      </c>
      <c r="T4656" s="29">
        <f>'Dashboard &amp; Optimisation'!$B$18*U4656</f>
        <v/>
      </c>
      <c r="U4656" s="34">
        <f>MIN(1, S4656/M4656)</f>
        <v/>
      </c>
      <c r="V4656" s="34">
        <f>N4656/(N4656+O4656)</f>
        <v/>
      </c>
      <c r="W4656" s="34">
        <f>U4656*V4656</f>
        <v/>
      </c>
      <c r="X4656" s="32">
        <f>T4656/N4656</f>
        <v/>
      </c>
      <c r="Y4656" s="35">
        <f>IF(W4656=MAXIFS(W$2:W$7201, A$2:A$7201, A4656, B$2:B$7201, B4656), "OPTIMAL", "")</f>
        <v/>
      </c>
    </row>
    <row r="4657" ht="20" customHeight="1">
      <c r="A4657" s="36" t="n">
        <v>-18</v>
      </c>
      <c r="B4657" s="36" t="n">
        <v>30</v>
      </c>
      <c r="C4657" s="37" t="n">
        <v>100</v>
      </c>
      <c r="D4657" s="37" t="n">
        <v>2</v>
      </c>
      <c r="E4657" s="6" t="n">
        <v>4</v>
      </c>
      <c r="F4657" s="37" t="n">
        <v>1.5</v>
      </c>
      <c r="G4657" s="36" t="n">
        <v>200</v>
      </c>
      <c r="H4657" s="6" t="inlineStr">
        <is>
          <t>OFF</t>
        </is>
      </c>
      <c r="I4657" s="38" t="n">
        <v>674.4931640486259</v>
      </c>
      <c r="J4657" s="38" t="n">
        <v>5144.556481985902</v>
      </c>
      <c r="K4657" s="38" t="n">
        <v>3782.407407407407</v>
      </c>
      <c r="L4657" s="38" t="n">
        <v>150</v>
      </c>
      <c r="M4657" s="38">
        <f>I4657+J4657+K4657+L4657</f>
        <v/>
      </c>
      <c r="N4657" s="38">
        <f>M4657*'Dashboard &amp; Optimisation'!$B$18/('Dashboard &amp; Optimisation'!$B$16/3.6)</f>
        <v/>
      </c>
      <c r="O4657" s="38" t="n">
        <v>662.0598509828333</v>
      </c>
      <c r="P4657" s="39" t="n">
        <v>0.3089156208538023</v>
      </c>
      <c r="Q4657" s="40" t="n">
        <v>6.718986469044035</v>
      </c>
      <c r="R4657" s="38" t="n">
        <v>847.9049571931056</v>
      </c>
      <c r="S4657" s="38">
        <f>R4657*IF(A4657=4, 2.0, 3.0)</f>
        <v/>
      </c>
      <c r="T4657" s="37">
        <f>'Dashboard &amp; Optimisation'!$B$18*U4657</f>
        <v/>
      </c>
      <c r="U4657" s="26">
        <f>MIN(1, S4657/M4657)</f>
        <v/>
      </c>
      <c r="V4657" s="26">
        <f>N4657/(N4657+O4657)</f>
        <v/>
      </c>
      <c r="W4657" s="26">
        <f>U4657*V4657</f>
        <v/>
      </c>
      <c r="X4657" s="39">
        <f>T4657/N4657</f>
        <v/>
      </c>
      <c r="Y4657" s="41">
        <f>IF(W4657=MAXIFS(W$2:W$7201, A$2:A$7201, A4657, B$2:B$7201, B4657), "OPTIMAL", "")</f>
        <v/>
      </c>
    </row>
    <row r="4658" ht="20" customHeight="1">
      <c r="A4658" s="28" t="n">
        <v>-18</v>
      </c>
      <c r="B4658" s="28" t="n">
        <v>30</v>
      </c>
      <c r="C4658" s="29" t="n">
        <v>100</v>
      </c>
      <c r="D4658" s="29" t="n">
        <v>2</v>
      </c>
      <c r="E4658" s="30" t="n">
        <v>4</v>
      </c>
      <c r="F4658" s="29" t="n">
        <v>2</v>
      </c>
      <c r="G4658" s="28" t="n">
        <v>50</v>
      </c>
      <c r="H4658" s="30" t="inlineStr">
        <is>
          <t>ON</t>
        </is>
      </c>
      <c r="I4658" s="31" t="n">
        <v>674.4931640486259</v>
      </c>
      <c r="J4658" s="31" t="n">
        <v>5144.556481985902</v>
      </c>
      <c r="K4658" s="31" t="n">
        <v>3782.407407407407</v>
      </c>
      <c r="L4658" s="31" t="n">
        <v>150</v>
      </c>
      <c r="M4658" s="31">
        <f>I4658+J4658+K4658+L4658</f>
        <v/>
      </c>
      <c r="N4658" s="31">
        <f>M4658*'Dashboard &amp; Optimisation'!$B$18/('Dashboard &amp; Optimisation'!$B$16/3.6)</f>
        <v/>
      </c>
      <c r="O4658" s="31" t="n">
        <v>745.7632457934366</v>
      </c>
      <c r="P4658" s="32" t="n">
        <v>0.07027041516610052</v>
      </c>
      <c r="Q4658" s="33" t="n">
        <v>8.891981958725379</v>
      </c>
      <c r="R4658" s="31" t="n">
        <v>3768.775814978454</v>
      </c>
      <c r="S4658" s="31">
        <f>R4658*IF(A4658=4, 2.0, 3.0)</f>
        <v/>
      </c>
      <c r="T4658" s="29">
        <f>'Dashboard &amp; Optimisation'!$B$18*U4658</f>
        <v/>
      </c>
      <c r="U4658" s="34">
        <f>MIN(1, S4658/M4658)</f>
        <v/>
      </c>
      <c r="V4658" s="34">
        <f>N4658/(N4658+O4658)</f>
        <v/>
      </c>
      <c r="W4658" s="34">
        <f>U4658*V4658</f>
        <v/>
      </c>
      <c r="X4658" s="32">
        <f>T4658/N4658</f>
        <v/>
      </c>
      <c r="Y4658" s="35">
        <f>IF(W4658=MAXIFS(W$2:W$7201, A$2:A$7201, A4658, B$2:B$7201, B4658), "OPTIMAL", "")</f>
        <v/>
      </c>
    </row>
    <row r="4659" ht="20" customHeight="1">
      <c r="A4659" s="36" t="n">
        <v>-18</v>
      </c>
      <c r="B4659" s="36" t="n">
        <v>30</v>
      </c>
      <c r="C4659" s="37" t="n">
        <v>100</v>
      </c>
      <c r="D4659" s="37" t="n">
        <v>2</v>
      </c>
      <c r="E4659" s="6" t="n">
        <v>4</v>
      </c>
      <c r="F4659" s="37" t="n">
        <v>2</v>
      </c>
      <c r="G4659" s="36" t="n">
        <v>50</v>
      </c>
      <c r="H4659" s="6" t="inlineStr">
        <is>
          <t>OFF</t>
        </is>
      </c>
      <c r="I4659" s="38" t="n">
        <v>674.4931640486259</v>
      </c>
      <c r="J4659" s="38" t="n">
        <v>5144.556481985902</v>
      </c>
      <c r="K4659" s="38" t="n">
        <v>3782.407407407407</v>
      </c>
      <c r="L4659" s="38" t="n">
        <v>150</v>
      </c>
      <c r="M4659" s="38">
        <f>I4659+J4659+K4659+L4659</f>
        <v/>
      </c>
      <c r="N4659" s="38">
        <f>M4659*'Dashboard &amp; Optimisation'!$B$18/('Dashboard &amp; Optimisation'!$B$16/3.6)</f>
        <v/>
      </c>
      <c r="O4659" s="38" t="n">
        <v>745.7632457934366</v>
      </c>
      <c r="P4659" s="39" t="n">
        <v>0.3049270279236171</v>
      </c>
      <c r="Q4659" s="40" t="n">
        <v>8.891981958725379</v>
      </c>
      <c r="R4659" s="38" t="n">
        <v>868.5141589116017</v>
      </c>
      <c r="S4659" s="38">
        <f>R4659*IF(A4659=4, 2.0, 3.0)</f>
        <v/>
      </c>
      <c r="T4659" s="37">
        <f>'Dashboard &amp; Optimisation'!$B$18*U4659</f>
        <v/>
      </c>
      <c r="U4659" s="26">
        <f>MIN(1, S4659/M4659)</f>
        <v/>
      </c>
      <c r="V4659" s="26">
        <f>N4659/(N4659+O4659)</f>
        <v/>
      </c>
      <c r="W4659" s="26">
        <f>U4659*V4659</f>
        <v/>
      </c>
      <c r="X4659" s="39">
        <f>T4659/N4659</f>
        <v/>
      </c>
      <c r="Y4659" s="41">
        <f>IF(W4659=MAXIFS(W$2:W$7201, A$2:A$7201, A4659, B$2:B$7201, B4659), "OPTIMAL", "")</f>
        <v/>
      </c>
    </row>
    <row r="4660" ht="20" customHeight="1">
      <c r="A4660" s="28" t="n">
        <v>-18</v>
      </c>
      <c r="B4660" s="28" t="n">
        <v>30</v>
      </c>
      <c r="C4660" s="29" t="n">
        <v>100</v>
      </c>
      <c r="D4660" s="29" t="n">
        <v>2</v>
      </c>
      <c r="E4660" s="30" t="n">
        <v>4</v>
      </c>
      <c r="F4660" s="29" t="n">
        <v>2</v>
      </c>
      <c r="G4660" s="28" t="n">
        <v>100</v>
      </c>
      <c r="H4660" s="30" t="inlineStr">
        <is>
          <t>ON</t>
        </is>
      </c>
      <c r="I4660" s="31" t="n">
        <v>674.4931640486259</v>
      </c>
      <c r="J4660" s="31" t="n">
        <v>5144.556481985902</v>
      </c>
      <c r="K4660" s="31" t="n">
        <v>3782.407407407407</v>
      </c>
      <c r="L4660" s="31" t="n">
        <v>150</v>
      </c>
      <c r="M4660" s="31">
        <f>I4660+J4660+K4660+L4660</f>
        <v/>
      </c>
      <c r="N4660" s="31">
        <f>M4660*'Dashboard &amp; Optimisation'!$B$18/('Dashboard &amp; Optimisation'!$B$16/3.6)</f>
        <v/>
      </c>
      <c r="O4660" s="31" t="n">
        <v>745.7632457934366</v>
      </c>
      <c r="P4660" s="32" t="n">
        <v>0.07106618988155999</v>
      </c>
      <c r="Q4660" s="33" t="n">
        <v>8.891981958725379</v>
      </c>
      <c r="R4660" s="31" t="n">
        <v>3726.574361561669</v>
      </c>
      <c r="S4660" s="31">
        <f>R4660*IF(A4660=4, 2.0, 3.0)</f>
        <v/>
      </c>
      <c r="T4660" s="29">
        <f>'Dashboard &amp; Optimisation'!$B$18*U4660</f>
        <v/>
      </c>
      <c r="U4660" s="34">
        <f>MIN(1, S4660/M4660)</f>
        <v/>
      </c>
      <c r="V4660" s="34">
        <f>N4660/(N4660+O4660)</f>
        <v/>
      </c>
      <c r="W4660" s="34">
        <f>U4660*V4660</f>
        <v/>
      </c>
      <c r="X4660" s="32">
        <f>T4660/N4660</f>
        <v/>
      </c>
      <c r="Y4660" s="35">
        <f>IF(W4660=MAXIFS(W$2:W$7201, A$2:A$7201, A4660, B$2:B$7201, B4660), "OPTIMAL", "")</f>
        <v/>
      </c>
    </row>
    <row r="4661" ht="20" customHeight="1">
      <c r="A4661" s="36" t="n">
        <v>-18</v>
      </c>
      <c r="B4661" s="36" t="n">
        <v>30</v>
      </c>
      <c r="C4661" s="37" t="n">
        <v>100</v>
      </c>
      <c r="D4661" s="37" t="n">
        <v>2</v>
      </c>
      <c r="E4661" s="6" t="n">
        <v>4</v>
      </c>
      <c r="F4661" s="37" t="n">
        <v>2</v>
      </c>
      <c r="G4661" s="36" t="n">
        <v>100</v>
      </c>
      <c r="H4661" s="6" t="inlineStr">
        <is>
          <t>OFF</t>
        </is>
      </c>
      <c r="I4661" s="38" t="n">
        <v>674.4931640486259</v>
      </c>
      <c r="J4661" s="38" t="n">
        <v>5144.556481985902</v>
      </c>
      <c r="K4661" s="38" t="n">
        <v>3782.407407407407</v>
      </c>
      <c r="L4661" s="38" t="n">
        <v>150</v>
      </c>
      <c r="M4661" s="38">
        <f>I4661+J4661+K4661+L4661</f>
        <v/>
      </c>
      <c r="N4661" s="38">
        <f>M4661*'Dashboard &amp; Optimisation'!$B$18/('Dashboard &amp; Optimisation'!$B$16/3.6)</f>
        <v/>
      </c>
      <c r="O4661" s="38" t="n">
        <v>745.7632457934366</v>
      </c>
      <c r="P4661" s="39" t="n">
        <v>0.3057228026390766</v>
      </c>
      <c r="Q4661" s="40" t="n">
        <v>8.891981958725379</v>
      </c>
      <c r="R4661" s="38" t="n">
        <v>866.2534783156033</v>
      </c>
      <c r="S4661" s="38">
        <f>R4661*IF(A4661=4, 2.0, 3.0)</f>
        <v/>
      </c>
      <c r="T4661" s="37">
        <f>'Dashboard &amp; Optimisation'!$B$18*U4661</f>
        <v/>
      </c>
      <c r="U4661" s="26">
        <f>MIN(1, S4661/M4661)</f>
        <v/>
      </c>
      <c r="V4661" s="26">
        <f>N4661/(N4661+O4661)</f>
        <v/>
      </c>
      <c r="W4661" s="26">
        <f>U4661*V4661</f>
        <v/>
      </c>
      <c r="X4661" s="39">
        <f>T4661/N4661</f>
        <v/>
      </c>
      <c r="Y4661" s="41">
        <f>IF(W4661=MAXIFS(W$2:W$7201, A$2:A$7201, A4661, B$2:B$7201, B4661), "OPTIMAL", "")</f>
        <v/>
      </c>
    </row>
    <row r="4662" ht="20" customHeight="1">
      <c r="A4662" s="28" t="n">
        <v>-18</v>
      </c>
      <c r="B4662" s="28" t="n">
        <v>30</v>
      </c>
      <c r="C4662" s="29" t="n">
        <v>100</v>
      </c>
      <c r="D4662" s="29" t="n">
        <v>2</v>
      </c>
      <c r="E4662" s="30" t="n">
        <v>4</v>
      </c>
      <c r="F4662" s="29" t="n">
        <v>2</v>
      </c>
      <c r="G4662" s="28" t="n">
        <v>150</v>
      </c>
      <c r="H4662" s="30" t="inlineStr">
        <is>
          <t>ON</t>
        </is>
      </c>
      <c r="I4662" s="31" t="n">
        <v>674.4931640486259</v>
      </c>
      <c r="J4662" s="31" t="n">
        <v>5144.556481985902</v>
      </c>
      <c r="K4662" s="31" t="n">
        <v>3782.407407407407</v>
      </c>
      <c r="L4662" s="31" t="n">
        <v>150</v>
      </c>
      <c r="M4662" s="31">
        <f>I4662+J4662+K4662+L4662</f>
        <v/>
      </c>
      <c r="N4662" s="31">
        <f>M4662*'Dashboard &amp; Optimisation'!$B$18/('Dashboard &amp; Optimisation'!$B$16/3.6)</f>
        <v/>
      </c>
      <c r="O4662" s="31" t="n">
        <v>745.7632457934366</v>
      </c>
      <c r="P4662" s="32" t="n">
        <v>0.07186196459701948</v>
      </c>
      <c r="Q4662" s="33" t="n">
        <v>8.891981958725379</v>
      </c>
      <c r="R4662" s="31" t="n">
        <v>3685.307556947572</v>
      </c>
      <c r="S4662" s="31">
        <f>R4662*IF(A4662=4, 2.0, 3.0)</f>
        <v/>
      </c>
      <c r="T4662" s="29">
        <f>'Dashboard &amp; Optimisation'!$B$18*U4662</f>
        <v/>
      </c>
      <c r="U4662" s="34">
        <f>MIN(1, S4662/M4662)</f>
        <v/>
      </c>
      <c r="V4662" s="34">
        <f>N4662/(N4662+O4662)</f>
        <v/>
      </c>
      <c r="W4662" s="34">
        <f>U4662*V4662</f>
        <v/>
      </c>
      <c r="X4662" s="32">
        <f>T4662/N4662</f>
        <v/>
      </c>
      <c r="Y4662" s="35">
        <f>IF(W4662=MAXIFS(W$2:W$7201, A$2:A$7201, A4662, B$2:B$7201, B4662), "OPTIMAL", "")</f>
        <v/>
      </c>
    </row>
    <row r="4663" ht="20" customHeight="1">
      <c r="A4663" s="36" t="n">
        <v>-18</v>
      </c>
      <c r="B4663" s="36" t="n">
        <v>30</v>
      </c>
      <c r="C4663" s="37" t="n">
        <v>100</v>
      </c>
      <c r="D4663" s="37" t="n">
        <v>2</v>
      </c>
      <c r="E4663" s="6" t="n">
        <v>4</v>
      </c>
      <c r="F4663" s="37" t="n">
        <v>2</v>
      </c>
      <c r="G4663" s="36" t="n">
        <v>150</v>
      </c>
      <c r="H4663" s="6" t="inlineStr">
        <is>
          <t>OFF</t>
        </is>
      </c>
      <c r="I4663" s="38" t="n">
        <v>674.4931640486259</v>
      </c>
      <c r="J4663" s="38" t="n">
        <v>5144.556481985902</v>
      </c>
      <c r="K4663" s="38" t="n">
        <v>3782.407407407407</v>
      </c>
      <c r="L4663" s="38" t="n">
        <v>150</v>
      </c>
      <c r="M4663" s="38">
        <f>I4663+J4663+K4663+L4663</f>
        <v/>
      </c>
      <c r="N4663" s="38">
        <f>M4663*'Dashboard &amp; Optimisation'!$B$18/('Dashboard &amp; Optimisation'!$B$16/3.6)</f>
        <v/>
      </c>
      <c r="O4663" s="38" t="n">
        <v>745.7632457934366</v>
      </c>
      <c r="P4663" s="39" t="n">
        <v>0.306518577354536</v>
      </c>
      <c r="Q4663" s="40" t="n">
        <v>8.891981958725379</v>
      </c>
      <c r="R4663" s="38" t="n">
        <v>864.0045359475033</v>
      </c>
      <c r="S4663" s="38">
        <f>R4663*IF(A4663=4, 2.0, 3.0)</f>
        <v/>
      </c>
      <c r="T4663" s="37">
        <f>'Dashboard &amp; Optimisation'!$B$18*U4663</f>
        <v/>
      </c>
      <c r="U4663" s="26">
        <f>MIN(1, S4663/M4663)</f>
        <v/>
      </c>
      <c r="V4663" s="26">
        <f>N4663/(N4663+O4663)</f>
        <v/>
      </c>
      <c r="W4663" s="26">
        <f>U4663*V4663</f>
        <v/>
      </c>
      <c r="X4663" s="39">
        <f>T4663/N4663</f>
        <v/>
      </c>
      <c r="Y4663" s="41">
        <f>IF(W4663=MAXIFS(W$2:W$7201, A$2:A$7201, A4663, B$2:B$7201, B4663), "OPTIMAL", "")</f>
        <v/>
      </c>
    </row>
    <row r="4664" ht="20" customHeight="1">
      <c r="A4664" s="28" t="n">
        <v>-18</v>
      </c>
      <c r="B4664" s="28" t="n">
        <v>30</v>
      </c>
      <c r="C4664" s="29" t="n">
        <v>100</v>
      </c>
      <c r="D4664" s="29" t="n">
        <v>2</v>
      </c>
      <c r="E4664" s="30" t="n">
        <v>4</v>
      </c>
      <c r="F4664" s="29" t="n">
        <v>2</v>
      </c>
      <c r="G4664" s="28" t="n">
        <v>200</v>
      </c>
      <c r="H4664" s="30" t="inlineStr">
        <is>
          <t>ON</t>
        </is>
      </c>
      <c r="I4664" s="31" t="n">
        <v>674.4931640486259</v>
      </c>
      <c r="J4664" s="31" t="n">
        <v>5144.556481985902</v>
      </c>
      <c r="K4664" s="31" t="n">
        <v>3782.407407407407</v>
      </c>
      <c r="L4664" s="31" t="n">
        <v>150</v>
      </c>
      <c r="M4664" s="31">
        <f>I4664+J4664+K4664+L4664</f>
        <v/>
      </c>
      <c r="N4664" s="31">
        <f>M4664*'Dashboard &amp; Optimisation'!$B$18/('Dashboard &amp; Optimisation'!$B$16/3.6)</f>
        <v/>
      </c>
      <c r="O4664" s="31" t="n">
        <v>745.7632457934366</v>
      </c>
      <c r="P4664" s="32" t="n">
        <v>0.07265773931247896</v>
      </c>
      <c r="Q4664" s="33" t="n">
        <v>8.891981958725379</v>
      </c>
      <c r="R4664" s="31" t="n">
        <v>3644.944691267179</v>
      </c>
      <c r="S4664" s="31">
        <f>R4664*IF(A4664=4, 2.0, 3.0)</f>
        <v/>
      </c>
      <c r="T4664" s="29">
        <f>'Dashboard &amp; Optimisation'!$B$18*U4664</f>
        <v/>
      </c>
      <c r="U4664" s="34">
        <f>MIN(1, S4664/M4664)</f>
        <v/>
      </c>
      <c r="V4664" s="34">
        <f>N4664/(N4664+O4664)</f>
        <v/>
      </c>
      <c r="W4664" s="34">
        <f>U4664*V4664</f>
        <v/>
      </c>
      <c r="X4664" s="32">
        <f>T4664/N4664</f>
        <v/>
      </c>
      <c r="Y4664" s="35">
        <f>IF(W4664=MAXIFS(W$2:W$7201, A$2:A$7201, A4664, B$2:B$7201, B4664), "OPTIMAL", "")</f>
        <v/>
      </c>
    </row>
    <row r="4665" ht="20" customHeight="1">
      <c r="A4665" s="36" t="n">
        <v>-18</v>
      </c>
      <c r="B4665" s="36" t="n">
        <v>30</v>
      </c>
      <c r="C4665" s="37" t="n">
        <v>100</v>
      </c>
      <c r="D4665" s="37" t="n">
        <v>2</v>
      </c>
      <c r="E4665" s="6" t="n">
        <v>4</v>
      </c>
      <c r="F4665" s="37" t="n">
        <v>2</v>
      </c>
      <c r="G4665" s="36" t="n">
        <v>200</v>
      </c>
      <c r="H4665" s="6" t="inlineStr">
        <is>
          <t>OFF</t>
        </is>
      </c>
      <c r="I4665" s="38" t="n">
        <v>674.4931640486259</v>
      </c>
      <c r="J4665" s="38" t="n">
        <v>5144.556481985902</v>
      </c>
      <c r="K4665" s="38" t="n">
        <v>3782.407407407407</v>
      </c>
      <c r="L4665" s="38" t="n">
        <v>150</v>
      </c>
      <c r="M4665" s="38">
        <f>I4665+J4665+K4665+L4665</f>
        <v/>
      </c>
      <c r="N4665" s="38">
        <f>M4665*'Dashboard &amp; Optimisation'!$B$18/('Dashboard &amp; Optimisation'!$B$16/3.6)</f>
        <v/>
      </c>
      <c r="O4665" s="38" t="n">
        <v>745.7632457934366</v>
      </c>
      <c r="P4665" s="39" t="n">
        <v>0.3073143520699955</v>
      </c>
      <c r="Q4665" s="40" t="n">
        <v>8.891981958725379</v>
      </c>
      <c r="R4665" s="38" t="n">
        <v>861.7672406206884</v>
      </c>
      <c r="S4665" s="38">
        <f>R4665*IF(A4665=4, 2.0, 3.0)</f>
        <v/>
      </c>
      <c r="T4665" s="37">
        <f>'Dashboard &amp; Optimisation'!$B$18*U4665</f>
        <v/>
      </c>
      <c r="U4665" s="26">
        <f>MIN(1, S4665/M4665)</f>
        <v/>
      </c>
      <c r="V4665" s="26">
        <f>N4665/(N4665+O4665)</f>
        <v/>
      </c>
      <c r="W4665" s="26">
        <f>U4665*V4665</f>
        <v/>
      </c>
      <c r="X4665" s="39">
        <f>T4665/N4665</f>
        <v/>
      </c>
      <c r="Y4665" s="41">
        <f>IF(W4665=MAXIFS(W$2:W$7201, A$2:A$7201, A4665, B$2:B$7201, B4665), "OPTIMAL", "")</f>
        <v/>
      </c>
    </row>
    <row r="4666" ht="20" customHeight="1">
      <c r="A4666" s="28" t="n">
        <v>-18</v>
      </c>
      <c r="B4666" s="28" t="n">
        <v>30</v>
      </c>
      <c r="C4666" s="29" t="n">
        <v>100</v>
      </c>
      <c r="D4666" s="29" t="n">
        <v>2</v>
      </c>
      <c r="E4666" s="30" t="n">
        <v>8</v>
      </c>
      <c r="F4666" s="29" t="n">
        <v>1.5</v>
      </c>
      <c r="G4666" s="28" t="n">
        <v>50</v>
      </c>
      <c r="H4666" s="30" t="inlineStr">
        <is>
          <t>ON</t>
        </is>
      </c>
      <c r="I4666" s="31" t="n">
        <v>674.4931640486259</v>
      </c>
      <c r="J4666" s="31" t="n">
        <v>5144.556481985902</v>
      </c>
      <c r="K4666" s="31" t="n">
        <v>3782.407407407407</v>
      </c>
      <c r="L4666" s="31" t="n">
        <v>150</v>
      </c>
      <c r="M4666" s="31">
        <f>I4666+J4666+K4666+L4666</f>
        <v/>
      </c>
      <c r="N4666" s="31">
        <f>M4666*'Dashboard &amp; Optimisation'!$B$18/('Dashboard &amp; Optimisation'!$B$16/3.6)</f>
        <v/>
      </c>
      <c r="O4666" s="31" t="n">
        <v>918.8610609690114</v>
      </c>
      <c r="P4666" s="32" t="n">
        <v>0.05493472816911856</v>
      </c>
      <c r="Q4666" s="33" t="n">
        <v>13.23797293808807</v>
      </c>
      <c r="R4666" s="31" t="n">
        <v>4930.132399745446</v>
      </c>
      <c r="S4666" s="31">
        <f>R4666*IF(A4666=4, 2.0, 3.0)</f>
        <v/>
      </c>
      <c r="T4666" s="29">
        <f>'Dashboard &amp; Optimisation'!$B$18*U4666</f>
        <v/>
      </c>
      <c r="U4666" s="34">
        <f>MIN(1, S4666/M4666)</f>
        <v/>
      </c>
      <c r="V4666" s="34">
        <f>N4666/(N4666+O4666)</f>
        <v/>
      </c>
      <c r="W4666" s="34">
        <f>U4666*V4666</f>
        <v/>
      </c>
      <c r="X4666" s="32">
        <f>T4666/N4666</f>
        <v/>
      </c>
      <c r="Y4666" s="35">
        <f>IF(W4666=MAXIFS(W$2:W$7201, A$2:A$7201, A4666, B$2:B$7201, B4666), "OPTIMAL", "")</f>
        <v/>
      </c>
    </row>
    <row r="4667" ht="20" customHeight="1">
      <c r="A4667" s="36" t="n">
        <v>-18</v>
      </c>
      <c r="B4667" s="36" t="n">
        <v>30</v>
      </c>
      <c r="C4667" s="37" t="n">
        <v>100</v>
      </c>
      <c r="D4667" s="37" t="n">
        <v>2</v>
      </c>
      <c r="E4667" s="6" t="n">
        <v>8</v>
      </c>
      <c r="F4667" s="37" t="n">
        <v>1.5</v>
      </c>
      <c r="G4667" s="36" t="n">
        <v>50</v>
      </c>
      <c r="H4667" s="6" t="inlineStr">
        <is>
          <t>OFF</t>
        </is>
      </c>
      <c r="I4667" s="38" t="n">
        <v>674.4931640486259</v>
      </c>
      <c r="J4667" s="38" t="n">
        <v>5144.556481985902</v>
      </c>
      <c r="K4667" s="38" t="n">
        <v>3782.407407407407</v>
      </c>
      <c r="L4667" s="38" t="n">
        <v>150</v>
      </c>
      <c r="M4667" s="38">
        <f>I4667+J4667+K4667+L4667</f>
        <v/>
      </c>
      <c r="N4667" s="38">
        <f>M4667*'Dashboard &amp; Optimisation'!$B$18/('Dashboard &amp; Optimisation'!$B$16/3.6)</f>
        <v/>
      </c>
      <c r="O4667" s="38" t="n">
        <v>918.8610609690114</v>
      </c>
      <c r="P4667" s="39" t="n">
        <v>0.2393869975495829</v>
      </c>
      <c r="Q4667" s="40" t="n">
        <v>13.23797293808807</v>
      </c>
      <c r="R4667" s="38" t="n">
        <v>1131.370901469632</v>
      </c>
      <c r="S4667" s="38">
        <f>R4667*IF(A4667=4, 2.0, 3.0)</f>
        <v/>
      </c>
      <c r="T4667" s="37">
        <f>'Dashboard &amp; Optimisation'!$B$18*U4667</f>
        <v/>
      </c>
      <c r="U4667" s="26">
        <f>MIN(1, S4667/M4667)</f>
        <v/>
      </c>
      <c r="V4667" s="26">
        <f>N4667/(N4667+O4667)</f>
        <v/>
      </c>
      <c r="W4667" s="26">
        <f>U4667*V4667</f>
        <v/>
      </c>
      <c r="X4667" s="39">
        <f>T4667/N4667</f>
        <v/>
      </c>
      <c r="Y4667" s="41">
        <f>IF(W4667=MAXIFS(W$2:W$7201, A$2:A$7201, A4667, B$2:B$7201, B4667), "OPTIMAL", "")</f>
        <v/>
      </c>
    </row>
    <row r="4668" ht="20" customHeight="1">
      <c r="A4668" s="28" t="n">
        <v>-18</v>
      </c>
      <c r="B4668" s="28" t="n">
        <v>30</v>
      </c>
      <c r="C4668" s="29" t="n">
        <v>100</v>
      </c>
      <c r="D4668" s="29" t="n">
        <v>2</v>
      </c>
      <c r="E4668" s="30" t="n">
        <v>8</v>
      </c>
      <c r="F4668" s="29" t="n">
        <v>1.5</v>
      </c>
      <c r="G4668" s="28" t="n">
        <v>100</v>
      </c>
      <c r="H4668" s="30" t="inlineStr">
        <is>
          <t>ON</t>
        </is>
      </c>
      <c r="I4668" s="31" t="n">
        <v>674.4931640486259</v>
      </c>
      <c r="J4668" s="31" t="n">
        <v>5144.556481985902</v>
      </c>
      <c r="K4668" s="31" t="n">
        <v>3782.407407407407</v>
      </c>
      <c r="L4668" s="31" t="n">
        <v>150</v>
      </c>
      <c r="M4668" s="31">
        <f>I4668+J4668+K4668+L4668</f>
        <v/>
      </c>
      <c r="N4668" s="31">
        <f>M4668*'Dashboard &amp; Optimisation'!$B$18/('Dashboard &amp; Optimisation'!$B$16/3.6)</f>
        <v/>
      </c>
      <c r="O4668" s="31" t="n">
        <v>918.8610609690114</v>
      </c>
      <c r="P4668" s="32" t="n">
        <v>0.05573050288457804</v>
      </c>
      <c r="Q4668" s="33" t="n">
        <v>13.23797293808807</v>
      </c>
      <c r="R4668" s="31" t="n">
        <v>4859.735139636196</v>
      </c>
      <c r="S4668" s="31">
        <f>R4668*IF(A4668=4, 2.0, 3.0)</f>
        <v/>
      </c>
      <c r="T4668" s="29">
        <f>'Dashboard &amp; Optimisation'!$B$18*U4668</f>
        <v/>
      </c>
      <c r="U4668" s="34">
        <f>MIN(1, S4668/M4668)</f>
        <v/>
      </c>
      <c r="V4668" s="34">
        <f>N4668/(N4668+O4668)</f>
        <v/>
      </c>
      <c r="W4668" s="34">
        <f>U4668*V4668</f>
        <v/>
      </c>
      <c r="X4668" s="32">
        <f>T4668/N4668</f>
        <v/>
      </c>
      <c r="Y4668" s="35">
        <f>IF(W4668=MAXIFS(W$2:W$7201, A$2:A$7201, A4668, B$2:B$7201, B4668), "OPTIMAL", "")</f>
        <v/>
      </c>
    </row>
    <row r="4669" ht="20" customHeight="1">
      <c r="A4669" s="36" t="n">
        <v>-18</v>
      </c>
      <c r="B4669" s="36" t="n">
        <v>30</v>
      </c>
      <c r="C4669" s="37" t="n">
        <v>100</v>
      </c>
      <c r="D4669" s="37" t="n">
        <v>2</v>
      </c>
      <c r="E4669" s="6" t="n">
        <v>8</v>
      </c>
      <c r="F4669" s="37" t="n">
        <v>1.5</v>
      </c>
      <c r="G4669" s="36" t="n">
        <v>100</v>
      </c>
      <c r="H4669" s="6" t="inlineStr">
        <is>
          <t>OFF</t>
        </is>
      </c>
      <c r="I4669" s="38" t="n">
        <v>674.4931640486259</v>
      </c>
      <c r="J4669" s="38" t="n">
        <v>5144.556481985902</v>
      </c>
      <c r="K4669" s="38" t="n">
        <v>3782.407407407407</v>
      </c>
      <c r="L4669" s="38" t="n">
        <v>150</v>
      </c>
      <c r="M4669" s="38">
        <f>I4669+J4669+K4669+L4669</f>
        <v/>
      </c>
      <c r="N4669" s="38">
        <f>M4669*'Dashboard &amp; Optimisation'!$B$18/('Dashboard &amp; Optimisation'!$B$16/3.6)</f>
        <v/>
      </c>
      <c r="O4669" s="38" t="n">
        <v>918.8610609690114</v>
      </c>
      <c r="P4669" s="39" t="n">
        <v>0.2401827722650424</v>
      </c>
      <c r="Q4669" s="40" t="n">
        <v>13.23797293808807</v>
      </c>
      <c r="R4669" s="38" t="n">
        <v>1127.622437961173</v>
      </c>
      <c r="S4669" s="38">
        <f>R4669*IF(A4669=4, 2.0, 3.0)</f>
        <v/>
      </c>
      <c r="T4669" s="37">
        <f>'Dashboard &amp; Optimisation'!$B$18*U4669</f>
        <v/>
      </c>
      <c r="U4669" s="26">
        <f>MIN(1, S4669/M4669)</f>
        <v/>
      </c>
      <c r="V4669" s="26">
        <f>N4669/(N4669+O4669)</f>
        <v/>
      </c>
      <c r="W4669" s="26">
        <f>U4669*V4669</f>
        <v/>
      </c>
      <c r="X4669" s="39">
        <f>T4669/N4669</f>
        <v/>
      </c>
      <c r="Y4669" s="41">
        <f>IF(W4669=MAXIFS(W$2:W$7201, A$2:A$7201, A4669, B$2:B$7201, B4669), "OPTIMAL", "")</f>
        <v/>
      </c>
    </row>
    <row r="4670" ht="20" customHeight="1">
      <c r="A4670" s="28" t="n">
        <v>-18</v>
      </c>
      <c r="B4670" s="28" t="n">
        <v>30</v>
      </c>
      <c r="C4670" s="29" t="n">
        <v>100</v>
      </c>
      <c r="D4670" s="29" t="n">
        <v>2</v>
      </c>
      <c r="E4670" s="30" t="n">
        <v>8</v>
      </c>
      <c r="F4670" s="29" t="n">
        <v>1.5</v>
      </c>
      <c r="G4670" s="28" t="n">
        <v>150</v>
      </c>
      <c r="H4670" s="30" t="inlineStr">
        <is>
          <t>ON</t>
        </is>
      </c>
      <c r="I4670" s="31" t="n">
        <v>674.4931640486259</v>
      </c>
      <c r="J4670" s="31" t="n">
        <v>5144.556481985902</v>
      </c>
      <c r="K4670" s="31" t="n">
        <v>3782.407407407407</v>
      </c>
      <c r="L4670" s="31" t="n">
        <v>150</v>
      </c>
      <c r="M4670" s="31">
        <f>I4670+J4670+K4670+L4670</f>
        <v/>
      </c>
      <c r="N4670" s="31">
        <f>M4670*'Dashboard &amp; Optimisation'!$B$18/('Dashboard &amp; Optimisation'!$B$16/3.6)</f>
        <v/>
      </c>
      <c r="O4670" s="31" t="n">
        <v>918.8610609690114</v>
      </c>
      <c r="P4670" s="32" t="n">
        <v>0.05652627760003751</v>
      </c>
      <c r="Q4670" s="33" t="n">
        <v>13.23797293808807</v>
      </c>
      <c r="R4670" s="31" t="n">
        <v>4791.31997925157</v>
      </c>
      <c r="S4670" s="31">
        <f>R4670*IF(A4670=4, 2.0, 3.0)</f>
        <v/>
      </c>
      <c r="T4670" s="29">
        <f>'Dashboard &amp; Optimisation'!$B$18*U4670</f>
        <v/>
      </c>
      <c r="U4670" s="34">
        <f>MIN(1, S4670/M4670)</f>
        <v/>
      </c>
      <c r="V4670" s="34">
        <f>N4670/(N4670+O4670)</f>
        <v/>
      </c>
      <c r="W4670" s="34">
        <f>U4670*V4670</f>
        <v/>
      </c>
      <c r="X4670" s="32">
        <f>T4670/N4670</f>
        <v/>
      </c>
      <c r="Y4670" s="35">
        <f>IF(W4670=MAXIFS(W$2:W$7201, A$2:A$7201, A4670, B$2:B$7201, B4670), "OPTIMAL", "")</f>
        <v/>
      </c>
    </row>
    <row r="4671" ht="20" customHeight="1">
      <c r="A4671" s="36" t="n">
        <v>-18</v>
      </c>
      <c r="B4671" s="36" t="n">
        <v>30</v>
      </c>
      <c r="C4671" s="37" t="n">
        <v>100</v>
      </c>
      <c r="D4671" s="37" t="n">
        <v>2</v>
      </c>
      <c r="E4671" s="6" t="n">
        <v>8</v>
      </c>
      <c r="F4671" s="37" t="n">
        <v>1.5</v>
      </c>
      <c r="G4671" s="36" t="n">
        <v>150</v>
      </c>
      <c r="H4671" s="6" t="inlineStr">
        <is>
          <t>OFF</t>
        </is>
      </c>
      <c r="I4671" s="38" t="n">
        <v>674.4931640486259</v>
      </c>
      <c r="J4671" s="38" t="n">
        <v>5144.556481985902</v>
      </c>
      <c r="K4671" s="38" t="n">
        <v>3782.407407407407</v>
      </c>
      <c r="L4671" s="38" t="n">
        <v>150</v>
      </c>
      <c r="M4671" s="38">
        <f>I4671+J4671+K4671+L4671</f>
        <v/>
      </c>
      <c r="N4671" s="38">
        <f>M4671*'Dashboard &amp; Optimisation'!$B$18/('Dashboard &amp; Optimisation'!$B$16/3.6)</f>
        <v/>
      </c>
      <c r="O4671" s="38" t="n">
        <v>918.8610609690114</v>
      </c>
      <c r="P4671" s="39" t="n">
        <v>0.2409785469805018</v>
      </c>
      <c r="Q4671" s="40" t="n">
        <v>13.23797293808807</v>
      </c>
      <c r="R4671" s="38" t="n">
        <v>1123.89873128289</v>
      </c>
      <c r="S4671" s="38">
        <f>R4671*IF(A4671=4, 2.0, 3.0)</f>
        <v/>
      </c>
      <c r="T4671" s="37">
        <f>'Dashboard &amp; Optimisation'!$B$18*U4671</f>
        <v/>
      </c>
      <c r="U4671" s="26">
        <f>MIN(1, S4671/M4671)</f>
        <v/>
      </c>
      <c r="V4671" s="26">
        <f>N4671/(N4671+O4671)</f>
        <v/>
      </c>
      <c r="W4671" s="26">
        <f>U4671*V4671</f>
        <v/>
      </c>
      <c r="X4671" s="39">
        <f>T4671/N4671</f>
        <v/>
      </c>
      <c r="Y4671" s="41">
        <f>IF(W4671=MAXIFS(W$2:W$7201, A$2:A$7201, A4671, B$2:B$7201, B4671), "OPTIMAL", "")</f>
        <v/>
      </c>
    </row>
    <row r="4672" ht="20" customHeight="1">
      <c r="A4672" s="28" t="n">
        <v>-18</v>
      </c>
      <c r="B4672" s="28" t="n">
        <v>30</v>
      </c>
      <c r="C4672" s="29" t="n">
        <v>100</v>
      </c>
      <c r="D4672" s="29" t="n">
        <v>2</v>
      </c>
      <c r="E4672" s="30" t="n">
        <v>8</v>
      </c>
      <c r="F4672" s="29" t="n">
        <v>1.5</v>
      </c>
      <c r="G4672" s="28" t="n">
        <v>200</v>
      </c>
      <c r="H4672" s="30" t="inlineStr">
        <is>
          <t>ON</t>
        </is>
      </c>
      <c r="I4672" s="31" t="n">
        <v>674.4931640486259</v>
      </c>
      <c r="J4672" s="31" t="n">
        <v>5144.556481985902</v>
      </c>
      <c r="K4672" s="31" t="n">
        <v>3782.407407407407</v>
      </c>
      <c r="L4672" s="31" t="n">
        <v>150</v>
      </c>
      <c r="M4672" s="31">
        <f>I4672+J4672+K4672+L4672</f>
        <v/>
      </c>
      <c r="N4672" s="31">
        <f>M4672*'Dashboard &amp; Optimisation'!$B$18/('Dashboard &amp; Optimisation'!$B$16/3.6)</f>
        <v/>
      </c>
      <c r="O4672" s="31" t="n">
        <v>918.8610609690114</v>
      </c>
      <c r="P4672" s="32" t="n">
        <v>0.05732205231549699</v>
      </c>
      <c r="Q4672" s="33" t="n">
        <v>13.23797293808807</v>
      </c>
      <c r="R4672" s="31" t="n">
        <v>4724.804368955924</v>
      </c>
      <c r="S4672" s="31">
        <f>R4672*IF(A4672=4, 2.0, 3.0)</f>
        <v/>
      </c>
      <c r="T4672" s="29">
        <f>'Dashboard &amp; Optimisation'!$B$18*U4672</f>
        <v/>
      </c>
      <c r="U4672" s="34">
        <f>MIN(1, S4672/M4672)</f>
        <v/>
      </c>
      <c r="V4672" s="34">
        <f>N4672/(N4672+O4672)</f>
        <v/>
      </c>
      <c r="W4672" s="34">
        <f>U4672*V4672</f>
        <v/>
      </c>
      <c r="X4672" s="32">
        <f>T4672/N4672</f>
        <v/>
      </c>
      <c r="Y4672" s="35">
        <f>IF(W4672=MAXIFS(W$2:W$7201, A$2:A$7201, A4672, B$2:B$7201, B4672), "OPTIMAL", "")</f>
        <v/>
      </c>
    </row>
    <row r="4673" ht="20" customHeight="1">
      <c r="A4673" s="36" t="n">
        <v>-18</v>
      </c>
      <c r="B4673" s="36" t="n">
        <v>30</v>
      </c>
      <c r="C4673" s="37" t="n">
        <v>100</v>
      </c>
      <c r="D4673" s="37" t="n">
        <v>2</v>
      </c>
      <c r="E4673" s="6" t="n">
        <v>8</v>
      </c>
      <c r="F4673" s="37" t="n">
        <v>1.5</v>
      </c>
      <c r="G4673" s="36" t="n">
        <v>200</v>
      </c>
      <c r="H4673" s="6" t="inlineStr">
        <is>
          <t>OFF</t>
        </is>
      </c>
      <c r="I4673" s="38" t="n">
        <v>674.4931640486259</v>
      </c>
      <c r="J4673" s="38" t="n">
        <v>5144.556481985902</v>
      </c>
      <c r="K4673" s="38" t="n">
        <v>3782.407407407407</v>
      </c>
      <c r="L4673" s="38" t="n">
        <v>150</v>
      </c>
      <c r="M4673" s="38">
        <f>I4673+J4673+K4673+L4673</f>
        <v/>
      </c>
      <c r="N4673" s="38">
        <f>M4673*'Dashboard &amp; Optimisation'!$B$18/('Dashboard &amp; Optimisation'!$B$16/3.6)</f>
        <v/>
      </c>
      <c r="O4673" s="38" t="n">
        <v>918.8610609690114</v>
      </c>
      <c r="P4673" s="39" t="n">
        <v>0.2417743216959613</v>
      </c>
      <c r="Q4673" s="40" t="n">
        <v>13.23797293808807</v>
      </c>
      <c r="R4673" s="38" t="n">
        <v>1120.199536981286</v>
      </c>
      <c r="S4673" s="38">
        <f>R4673*IF(A4673=4, 2.0, 3.0)</f>
        <v/>
      </c>
      <c r="T4673" s="37">
        <f>'Dashboard &amp; Optimisation'!$B$18*U4673</f>
        <v/>
      </c>
      <c r="U4673" s="26">
        <f>MIN(1, S4673/M4673)</f>
        <v/>
      </c>
      <c r="V4673" s="26">
        <f>N4673/(N4673+O4673)</f>
        <v/>
      </c>
      <c r="W4673" s="26">
        <f>U4673*V4673</f>
        <v/>
      </c>
      <c r="X4673" s="39">
        <f>T4673/N4673</f>
        <v/>
      </c>
      <c r="Y4673" s="41">
        <f>IF(W4673=MAXIFS(W$2:W$7201, A$2:A$7201, A4673, B$2:B$7201, B4673), "OPTIMAL", "")</f>
        <v/>
      </c>
    </row>
    <row r="4674" ht="20" customHeight="1">
      <c r="A4674" s="28" t="n">
        <v>-18</v>
      </c>
      <c r="B4674" s="28" t="n">
        <v>30</v>
      </c>
      <c r="C4674" s="29" t="n">
        <v>100</v>
      </c>
      <c r="D4674" s="29" t="n">
        <v>2</v>
      </c>
      <c r="E4674" s="30" t="n">
        <v>8</v>
      </c>
      <c r="F4674" s="29" t="n">
        <v>2</v>
      </c>
      <c r="G4674" s="28" t="n">
        <v>50</v>
      </c>
      <c r="H4674" s="30" t="inlineStr">
        <is>
          <t>ON</t>
        </is>
      </c>
      <c r="I4674" s="31" t="n">
        <v>674.4931640486259</v>
      </c>
      <c r="J4674" s="31" t="n">
        <v>5144.556481985902</v>
      </c>
      <c r="K4674" s="31" t="n">
        <v>3782.407407407407</v>
      </c>
      <c r="L4674" s="31" t="n">
        <v>150</v>
      </c>
      <c r="M4674" s="31">
        <f>I4674+J4674+K4674+L4674</f>
        <v/>
      </c>
      <c r="N4674" s="31">
        <f>M4674*'Dashboard &amp; Optimisation'!$B$18/('Dashboard &amp; Optimisation'!$B$16/3.6)</f>
        <v/>
      </c>
      <c r="O4674" s="31" t="n">
        <v>1099.986807574841</v>
      </c>
      <c r="P4674" s="32" t="n">
        <v>0.05369910669056169</v>
      </c>
      <c r="Q4674" s="33" t="n">
        <v>17.58396391745076</v>
      </c>
      <c r="R4674" s="31" t="n">
        <v>5160.530687865589</v>
      </c>
      <c r="S4674" s="31">
        <f>R4674*IF(A4674=4, 2.0, 3.0)</f>
        <v/>
      </c>
      <c r="T4674" s="29">
        <f>'Dashboard &amp; Optimisation'!$B$18*U4674</f>
        <v/>
      </c>
      <c r="U4674" s="34">
        <f>MIN(1, S4674/M4674)</f>
        <v/>
      </c>
      <c r="V4674" s="34">
        <f>N4674/(N4674+O4674)</f>
        <v/>
      </c>
      <c r="W4674" s="34">
        <f>U4674*V4674</f>
        <v/>
      </c>
      <c r="X4674" s="32">
        <f>T4674/N4674</f>
        <v/>
      </c>
      <c r="Y4674" s="35">
        <f>IF(W4674=MAXIFS(W$2:W$7201, A$2:A$7201, A4674, B$2:B$7201, B4674), "OPTIMAL", "")</f>
        <v/>
      </c>
    </row>
    <row r="4675" ht="20" customHeight="1">
      <c r="A4675" s="36" t="n">
        <v>-18</v>
      </c>
      <c r="B4675" s="36" t="n">
        <v>30</v>
      </c>
      <c r="C4675" s="37" t="n">
        <v>100</v>
      </c>
      <c r="D4675" s="37" t="n">
        <v>2</v>
      </c>
      <c r="E4675" s="6" t="n">
        <v>8</v>
      </c>
      <c r="F4675" s="37" t="n">
        <v>2</v>
      </c>
      <c r="G4675" s="36" t="n">
        <v>50</v>
      </c>
      <c r="H4675" s="6" t="inlineStr">
        <is>
          <t>OFF</t>
        </is>
      </c>
      <c r="I4675" s="38" t="n">
        <v>674.4931640486259</v>
      </c>
      <c r="J4675" s="38" t="n">
        <v>5144.556481985902</v>
      </c>
      <c r="K4675" s="38" t="n">
        <v>3782.407407407407</v>
      </c>
      <c r="L4675" s="38" t="n">
        <v>150</v>
      </c>
      <c r="M4675" s="38">
        <f>I4675+J4675+K4675+L4675</f>
        <v/>
      </c>
      <c r="N4675" s="38">
        <f>M4675*'Dashboard &amp; Optimisation'!$B$18/('Dashboard &amp; Optimisation'!$B$16/3.6)</f>
        <v/>
      </c>
      <c r="O4675" s="38" t="n">
        <v>1099.986807574841</v>
      </c>
      <c r="P4675" s="39" t="n">
        <v>0.2395203446254758</v>
      </c>
      <c r="Q4675" s="40" t="n">
        <v>17.58396391745076</v>
      </c>
      <c r="R4675" s="38" t="n">
        <v>1156.961795545686</v>
      </c>
      <c r="S4675" s="38">
        <f>R4675*IF(A4675=4, 2.0, 3.0)</f>
        <v/>
      </c>
      <c r="T4675" s="37">
        <f>'Dashboard &amp; Optimisation'!$B$18*U4675</f>
        <v/>
      </c>
      <c r="U4675" s="26">
        <f>MIN(1, S4675/M4675)</f>
        <v/>
      </c>
      <c r="V4675" s="26">
        <f>N4675/(N4675+O4675)</f>
        <v/>
      </c>
      <c r="W4675" s="26">
        <f>U4675*V4675</f>
        <v/>
      </c>
      <c r="X4675" s="39">
        <f>T4675/N4675</f>
        <v/>
      </c>
      <c r="Y4675" s="41">
        <f>IF(W4675=MAXIFS(W$2:W$7201, A$2:A$7201, A4675, B$2:B$7201, B4675), "OPTIMAL", "")</f>
        <v/>
      </c>
    </row>
    <row r="4676" ht="20" customHeight="1">
      <c r="A4676" s="28" t="n">
        <v>-18</v>
      </c>
      <c r="B4676" s="28" t="n">
        <v>30</v>
      </c>
      <c r="C4676" s="29" t="n">
        <v>100</v>
      </c>
      <c r="D4676" s="29" t="n">
        <v>2</v>
      </c>
      <c r="E4676" s="30" t="n">
        <v>8</v>
      </c>
      <c r="F4676" s="29" t="n">
        <v>2</v>
      </c>
      <c r="G4676" s="28" t="n">
        <v>100</v>
      </c>
      <c r="H4676" s="30" t="inlineStr">
        <is>
          <t>ON</t>
        </is>
      </c>
      <c r="I4676" s="31" t="n">
        <v>674.4931640486259</v>
      </c>
      <c r="J4676" s="31" t="n">
        <v>5144.556481985902</v>
      </c>
      <c r="K4676" s="31" t="n">
        <v>3782.407407407407</v>
      </c>
      <c r="L4676" s="31" t="n">
        <v>150</v>
      </c>
      <c r="M4676" s="31">
        <f>I4676+J4676+K4676+L4676</f>
        <v/>
      </c>
      <c r="N4676" s="31">
        <f>M4676*'Dashboard &amp; Optimisation'!$B$18/('Dashboard &amp; Optimisation'!$B$16/3.6)</f>
        <v/>
      </c>
      <c r="O4676" s="31" t="n">
        <v>1099.986807574841</v>
      </c>
      <c r="P4676" s="32" t="n">
        <v>0.05449488140602117</v>
      </c>
      <c r="Q4676" s="33" t="n">
        <v>17.58396391745076</v>
      </c>
      <c r="R4676" s="31" t="n">
        <v>5085.172787567408</v>
      </c>
      <c r="S4676" s="31">
        <f>R4676*IF(A4676=4, 2.0, 3.0)</f>
        <v/>
      </c>
      <c r="T4676" s="29">
        <f>'Dashboard &amp; Optimisation'!$B$18*U4676</f>
        <v/>
      </c>
      <c r="U4676" s="34">
        <f>MIN(1, S4676/M4676)</f>
        <v/>
      </c>
      <c r="V4676" s="34">
        <f>N4676/(N4676+O4676)</f>
        <v/>
      </c>
      <c r="W4676" s="34">
        <f>U4676*V4676</f>
        <v/>
      </c>
      <c r="X4676" s="32">
        <f>T4676/N4676</f>
        <v/>
      </c>
      <c r="Y4676" s="35">
        <f>IF(W4676=MAXIFS(W$2:W$7201, A$2:A$7201, A4676, B$2:B$7201, B4676), "OPTIMAL", "")</f>
        <v/>
      </c>
    </row>
    <row r="4677" ht="20" customHeight="1">
      <c r="A4677" s="36" t="n">
        <v>-18</v>
      </c>
      <c r="B4677" s="36" t="n">
        <v>30</v>
      </c>
      <c r="C4677" s="37" t="n">
        <v>100</v>
      </c>
      <c r="D4677" s="37" t="n">
        <v>2</v>
      </c>
      <c r="E4677" s="6" t="n">
        <v>8</v>
      </c>
      <c r="F4677" s="37" t="n">
        <v>2</v>
      </c>
      <c r="G4677" s="36" t="n">
        <v>100</v>
      </c>
      <c r="H4677" s="6" t="inlineStr">
        <is>
          <t>OFF</t>
        </is>
      </c>
      <c r="I4677" s="38" t="n">
        <v>674.4931640486259</v>
      </c>
      <c r="J4677" s="38" t="n">
        <v>5144.556481985902</v>
      </c>
      <c r="K4677" s="38" t="n">
        <v>3782.407407407407</v>
      </c>
      <c r="L4677" s="38" t="n">
        <v>150</v>
      </c>
      <c r="M4677" s="38">
        <f>I4677+J4677+K4677+L4677</f>
        <v/>
      </c>
      <c r="N4677" s="38">
        <f>M4677*'Dashboard &amp; Optimisation'!$B$18/('Dashboard &amp; Optimisation'!$B$16/3.6)</f>
        <v/>
      </c>
      <c r="O4677" s="38" t="n">
        <v>1099.986807574841</v>
      </c>
      <c r="P4677" s="39" t="n">
        <v>0.2403161193409352</v>
      </c>
      <c r="Q4677" s="40" t="n">
        <v>17.58396391745076</v>
      </c>
      <c r="R4677" s="38" t="n">
        <v>1153.130671165962</v>
      </c>
      <c r="S4677" s="38">
        <f>R4677*IF(A4677=4, 2.0, 3.0)</f>
        <v/>
      </c>
      <c r="T4677" s="37">
        <f>'Dashboard &amp; Optimisation'!$B$18*U4677</f>
        <v/>
      </c>
      <c r="U4677" s="26">
        <f>MIN(1, S4677/M4677)</f>
        <v/>
      </c>
      <c r="V4677" s="26">
        <f>N4677/(N4677+O4677)</f>
        <v/>
      </c>
      <c r="W4677" s="26">
        <f>U4677*V4677</f>
        <v/>
      </c>
      <c r="X4677" s="39">
        <f>T4677/N4677</f>
        <v/>
      </c>
      <c r="Y4677" s="41">
        <f>IF(W4677=MAXIFS(W$2:W$7201, A$2:A$7201, A4677, B$2:B$7201, B4677), "OPTIMAL", "")</f>
        <v/>
      </c>
    </row>
    <row r="4678" ht="20" customHeight="1">
      <c r="A4678" s="28" t="n">
        <v>-18</v>
      </c>
      <c r="B4678" s="28" t="n">
        <v>30</v>
      </c>
      <c r="C4678" s="29" t="n">
        <v>100</v>
      </c>
      <c r="D4678" s="29" t="n">
        <v>2</v>
      </c>
      <c r="E4678" s="30" t="n">
        <v>8</v>
      </c>
      <c r="F4678" s="29" t="n">
        <v>2</v>
      </c>
      <c r="G4678" s="28" t="n">
        <v>150</v>
      </c>
      <c r="H4678" s="30" t="inlineStr">
        <is>
          <t>ON</t>
        </is>
      </c>
      <c r="I4678" s="31" t="n">
        <v>674.4931640486259</v>
      </c>
      <c r="J4678" s="31" t="n">
        <v>5144.556481985902</v>
      </c>
      <c r="K4678" s="31" t="n">
        <v>3782.407407407407</v>
      </c>
      <c r="L4678" s="31" t="n">
        <v>150</v>
      </c>
      <c r="M4678" s="31">
        <f>I4678+J4678+K4678+L4678</f>
        <v/>
      </c>
      <c r="N4678" s="31">
        <f>M4678*'Dashboard &amp; Optimisation'!$B$18/('Dashboard &amp; Optimisation'!$B$16/3.6)</f>
        <v/>
      </c>
      <c r="O4678" s="31" t="n">
        <v>1099.986807574841</v>
      </c>
      <c r="P4678" s="32" t="n">
        <v>0.05529065612148065</v>
      </c>
      <c r="Q4678" s="33" t="n">
        <v>17.58396391745076</v>
      </c>
      <c r="R4678" s="31" t="n">
        <v>5011.984075188996</v>
      </c>
      <c r="S4678" s="31">
        <f>R4678*IF(A4678=4, 2.0, 3.0)</f>
        <v/>
      </c>
      <c r="T4678" s="29">
        <f>'Dashboard &amp; Optimisation'!$B$18*U4678</f>
        <v/>
      </c>
      <c r="U4678" s="34">
        <f>MIN(1, S4678/M4678)</f>
        <v/>
      </c>
      <c r="V4678" s="34">
        <f>N4678/(N4678+O4678)</f>
        <v/>
      </c>
      <c r="W4678" s="34">
        <f>U4678*V4678</f>
        <v/>
      </c>
      <c r="X4678" s="32">
        <f>T4678/N4678</f>
        <v/>
      </c>
      <c r="Y4678" s="35">
        <f>IF(W4678=MAXIFS(W$2:W$7201, A$2:A$7201, A4678, B$2:B$7201, B4678), "OPTIMAL", "")</f>
        <v/>
      </c>
    </row>
    <row r="4679" ht="20" customHeight="1">
      <c r="A4679" s="36" t="n">
        <v>-18</v>
      </c>
      <c r="B4679" s="36" t="n">
        <v>30</v>
      </c>
      <c r="C4679" s="37" t="n">
        <v>100</v>
      </c>
      <c r="D4679" s="37" t="n">
        <v>2</v>
      </c>
      <c r="E4679" s="6" t="n">
        <v>8</v>
      </c>
      <c r="F4679" s="37" t="n">
        <v>2</v>
      </c>
      <c r="G4679" s="36" t="n">
        <v>150</v>
      </c>
      <c r="H4679" s="6" t="inlineStr">
        <is>
          <t>OFF</t>
        </is>
      </c>
      <c r="I4679" s="38" t="n">
        <v>674.4931640486259</v>
      </c>
      <c r="J4679" s="38" t="n">
        <v>5144.556481985902</v>
      </c>
      <c r="K4679" s="38" t="n">
        <v>3782.407407407407</v>
      </c>
      <c r="L4679" s="38" t="n">
        <v>150</v>
      </c>
      <c r="M4679" s="38">
        <f>I4679+J4679+K4679+L4679</f>
        <v/>
      </c>
      <c r="N4679" s="38">
        <f>M4679*'Dashboard &amp; Optimisation'!$B$18/('Dashboard &amp; Optimisation'!$B$16/3.6)</f>
        <v/>
      </c>
      <c r="O4679" s="38" t="n">
        <v>1099.986807574841</v>
      </c>
      <c r="P4679" s="39" t="n">
        <v>0.2411118940563947</v>
      </c>
      <c r="Q4679" s="40" t="n">
        <v>17.58396391745076</v>
      </c>
      <c r="R4679" s="38" t="n">
        <v>1149.324835558698</v>
      </c>
      <c r="S4679" s="38">
        <f>R4679*IF(A4679=4, 2.0, 3.0)</f>
        <v/>
      </c>
      <c r="T4679" s="37">
        <f>'Dashboard &amp; Optimisation'!$B$18*U4679</f>
        <v/>
      </c>
      <c r="U4679" s="26">
        <f>MIN(1, S4679/M4679)</f>
        <v/>
      </c>
      <c r="V4679" s="26">
        <f>N4679/(N4679+O4679)</f>
        <v/>
      </c>
      <c r="W4679" s="26">
        <f>U4679*V4679</f>
        <v/>
      </c>
      <c r="X4679" s="39">
        <f>T4679/N4679</f>
        <v/>
      </c>
      <c r="Y4679" s="41">
        <f>IF(W4679=MAXIFS(W$2:W$7201, A$2:A$7201, A4679, B$2:B$7201, B4679), "OPTIMAL", "")</f>
        <v/>
      </c>
    </row>
    <row r="4680" ht="20" customHeight="1">
      <c r="A4680" s="28" t="n">
        <v>-18</v>
      </c>
      <c r="B4680" s="28" t="n">
        <v>30</v>
      </c>
      <c r="C4680" s="29" t="n">
        <v>100</v>
      </c>
      <c r="D4680" s="29" t="n">
        <v>2</v>
      </c>
      <c r="E4680" s="30" t="n">
        <v>8</v>
      </c>
      <c r="F4680" s="29" t="n">
        <v>2</v>
      </c>
      <c r="G4680" s="28" t="n">
        <v>200</v>
      </c>
      <c r="H4680" s="30" t="inlineStr">
        <is>
          <t>ON</t>
        </is>
      </c>
      <c r="I4680" s="31" t="n">
        <v>674.4931640486259</v>
      </c>
      <c r="J4680" s="31" t="n">
        <v>5144.556481985902</v>
      </c>
      <c r="K4680" s="31" t="n">
        <v>3782.407407407407</v>
      </c>
      <c r="L4680" s="31" t="n">
        <v>150</v>
      </c>
      <c r="M4680" s="31">
        <f>I4680+J4680+K4680+L4680</f>
        <v/>
      </c>
      <c r="N4680" s="31">
        <f>M4680*'Dashboard &amp; Optimisation'!$B$18/('Dashboard &amp; Optimisation'!$B$16/3.6)</f>
        <v/>
      </c>
      <c r="O4680" s="31" t="n">
        <v>1099.986807574841</v>
      </c>
      <c r="P4680" s="32" t="n">
        <v>0.05608643083694012</v>
      </c>
      <c r="Q4680" s="33" t="n">
        <v>17.58396391745076</v>
      </c>
      <c r="R4680" s="31" t="n">
        <v>4940.872219044745</v>
      </c>
      <c r="S4680" s="31">
        <f>R4680*IF(A4680=4, 2.0, 3.0)</f>
        <v/>
      </c>
      <c r="T4680" s="29">
        <f>'Dashboard &amp; Optimisation'!$B$18*U4680</f>
        <v/>
      </c>
      <c r="U4680" s="34">
        <f>MIN(1, S4680/M4680)</f>
        <v/>
      </c>
      <c r="V4680" s="34">
        <f>N4680/(N4680+O4680)</f>
        <v/>
      </c>
      <c r="W4680" s="34">
        <f>U4680*V4680</f>
        <v/>
      </c>
      <c r="X4680" s="32">
        <f>T4680/N4680</f>
        <v/>
      </c>
      <c r="Y4680" s="35">
        <f>IF(W4680=MAXIFS(W$2:W$7201, A$2:A$7201, A4680, B$2:B$7201, B4680), "OPTIMAL", "")</f>
        <v/>
      </c>
    </row>
    <row r="4681" ht="20" customHeight="1">
      <c r="A4681" s="36" t="n">
        <v>-18</v>
      </c>
      <c r="B4681" s="36" t="n">
        <v>30</v>
      </c>
      <c r="C4681" s="37" t="n">
        <v>100</v>
      </c>
      <c r="D4681" s="37" t="n">
        <v>2</v>
      </c>
      <c r="E4681" s="6" t="n">
        <v>8</v>
      </c>
      <c r="F4681" s="37" t="n">
        <v>2</v>
      </c>
      <c r="G4681" s="36" t="n">
        <v>200</v>
      </c>
      <c r="H4681" s="6" t="inlineStr">
        <is>
          <t>OFF</t>
        </is>
      </c>
      <c r="I4681" s="38" t="n">
        <v>674.4931640486259</v>
      </c>
      <c r="J4681" s="38" t="n">
        <v>5144.556481985902</v>
      </c>
      <c r="K4681" s="38" t="n">
        <v>3782.407407407407</v>
      </c>
      <c r="L4681" s="38" t="n">
        <v>150</v>
      </c>
      <c r="M4681" s="38">
        <f>I4681+J4681+K4681+L4681</f>
        <v/>
      </c>
      <c r="N4681" s="38">
        <f>M4681*'Dashboard &amp; Optimisation'!$B$18/('Dashboard &amp; Optimisation'!$B$16/3.6)</f>
        <v/>
      </c>
      <c r="O4681" s="38" t="n">
        <v>1099.986807574841</v>
      </c>
      <c r="P4681" s="39" t="n">
        <v>0.2419076687718542</v>
      </c>
      <c r="Q4681" s="40" t="n">
        <v>17.58396391745076</v>
      </c>
      <c r="R4681" s="38" t="n">
        <v>1145.544039155547</v>
      </c>
      <c r="S4681" s="38">
        <f>R4681*IF(A4681=4, 2.0, 3.0)</f>
        <v/>
      </c>
      <c r="T4681" s="37">
        <f>'Dashboard &amp; Optimisation'!$B$18*U4681</f>
        <v/>
      </c>
      <c r="U4681" s="26">
        <f>MIN(1, S4681/M4681)</f>
        <v/>
      </c>
      <c r="V4681" s="26">
        <f>N4681/(N4681+O4681)</f>
        <v/>
      </c>
      <c r="W4681" s="26">
        <f>U4681*V4681</f>
        <v/>
      </c>
      <c r="X4681" s="39">
        <f>T4681/N4681</f>
        <v/>
      </c>
      <c r="Y4681" s="41">
        <f>IF(W4681=MAXIFS(W$2:W$7201, A$2:A$7201, A4681, B$2:B$7201, B4681), "OPTIMAL", "")</f>
        <v/>
      </c>
    </row>
    <row r="4682" ht="20" customHeight="1">
      <c r="A4682" s="28" t="n">
        <v>-18</v>
      </c>
      <c r="B4682" s="28" t="n">
        <v>30</v>
      </c>
      <c r="C4682" s="29" t="n">
        <v>100</v>
      </c>
      <c r="D4682" s="29" t="n">
        <v>3</v>
      </c>
      <c r="E4682" s="30" t="n">
        <v>0</v>
      </c>
      <c r="F4682" s="29" t="n">
        <v>0</v>
      </c>
      <c r="G4682" s="28" t="n">
        <v>50</v>
      </c>
      <c r="H4682" s="30" t="inlineStr">
        <is>
          <t>ON</t>
        </is>
      </c>
      <c r="I4682" s="31" t="n">
        <v>674.4931640486259</v>
      </c>
      <c r="J4682" s="31" t="n">
        <v>5144.556481985902</v>
      </c>
      <c r="K4682" s="31" t="n">
        <v>3782.407407407407</v>
      </c>
      <c r="L4682" s="31" t="n">
        <v>150</v>
      </c>
      <c r="M4682" s="31">
        <f>I4682+J4682+K4682+L4682</f>
        <v/>
      </c>
      <c r="N4682" s="31">
        <f>M4682*'Dashboard &amp; Optimisation'!$B$18/('Dashboard &amp; Optimisation'!$B$16/3.6)</f>
        <v/>
      </c>
      <c r="O4682" s="31" t="n">
        <v>652.8773568568661</v>
      </c>
      <c r="P4682" s="32" t="n">
        <v>0.4799001913555159</v>
      </c>
      <c r="Q4682" s="33" t="n">
        <v>0.2</v>
      </c>
      <c r="R4682" s="31" t="n">
        <v>551.1553884190972</v>
      </c>
      <c r="S4682" s="31">
        <f>R4682*IF(A4682=4, 2.0, 3.0)</f>
        <v/>
      </c>
      <c r="T4682" s="29">
        <f>'Dashboard &amp; Optimisation'!$B$18*U4682</f>
        <v/>
      </c>
      <c r="U4682" s="34">
        <f>MIN(1, S4682/M4682)</f>
        <v/>
      </c>
      <c r="V4682" s="34">
        <f>N4682/(N4682+O4682)</f>
        <v/>
      </c>
      <c r="W4682" s="34">
        <f>U4682*V4682</f>
        <v/>
      </c>
      <c r="X4682" s="32">
        <f>T4682/N4682</f>
        <v/>
      </c>
      <c r="Y4682" s="35">
        <f>IF(W4682=MAXIFS(W$2:W$7201, A$2:A$7201, A4682, B$2:B$7201, B4682), "OPTIMAL", "")</f>
        <v/>
      </c>
    </row>
    <row r="4683" ht="20" customHeight="1">
      <c r="A4683" s="36" t="n">
        <v>-18</v>
      </c>
      <c r="B4683" s="36" t="n">
        <v>30</v>
      </c>
      <c r="C4683" s="37" t="n">
        <v>100</v>
      </c>
      <c r="D4683" s="37" t="n">
        <v>3</v>
      </c>
      <c r="E4683" s="6" t="n">
        <v>0</v>
      </c>
      <c r="F4683" s="37" t="n">
        <v>0</v>
      </c>
      <c r="G4683" s="36" t="n">
        <v>50</v>
      </c>
      <c r="H4683" s="6" t="inlineStr">
        <is>
          <t>OFF</t>
        </is>
      </c>
      <c r="I4683" s="38" t="n">
        <v>674.4931640486259</v>
      </c>
      <c r="J4683" s="38" t="n">
        <v>5144.556481985902</v>
      </c>
      <c r="K4683" s="38" t="n">
        <v>3782.407407407407</v>
      </c>
      <c r="L4683" s="38" t="n">
        <v>150</v>
      </c>
      <c r="M4683" s="38">
        <f>I4683+J4683+K4683+L4683</f>
        <v/>
      </c>
      <c r="N4683" s="38">
        <f>M4683*'Dashboard &amp; Optimisation'!$B$18/('Dashboard &amp; Optimisation'!$B$16/3.6)</f>
        <v/>
      </c>
      <c r="O4683" s="38" t="n">
        <v>652.8773568568661</v>
      </c>
      <c r="P4683" s="39" t="n">
        <v>0.7982100775393066</v>
      </c>
      <c r="Q4683" s="40" t="n">
        <v>0.2</v>
      </c>
      <c r="R4683" s="38" t="n">
        <v>331.3658694767902</v>
      </c>
      <c r="S4683" s="38">
        <f>R4683*IF(A4683=4, 2.0, 3.0)</f>
        <v/>
      </c>
      <c r="T4683" s="37">
        <f>'Dashboard &amp; Optimisation'!$B$18*U4683</f>
        <v/>
      </c>
      <c r="U4683" s="26">
        <f>MIN(1, S4683/M4683)</f>
        <v/>
      </c>
      <c r="V4683" s="26">
        <f>N4683/(N4683+O4683)</f>
        <v/>
      </c>
      <c r="W4683" s="26">
        <f>U4683*V4683</f>
        <v/>
      </c>
      <c r="X4683" s="39">
        <f>T4683/N4683</f>
        <v/>
      </c>
      <c r="Y4683" s="41">
        <f>IF(W4683=MAXIFS(W$2:W$7201, A$2:A$7201, A4683, B$2:B$7201, B4683), "OPTIMAL", "")</f>
        <v/>
      </c>
    </row>
    <row r="4684" ht="20" customHeight="1">
      <c r="A4684" s="28" t="n">
        <v>-18</v>
      </c>
      <c r="B4684" s="28" t="n">
        <v>30</v>
      </c>
      <c r="C4684" s="29" t="n">
        <v>100</v>
      </c>
      <c r="D4684" s="29" t="n">
        <v>3</v>
      </c>
      <c r="E4684" s="30" t="n">
        <v>0</v>
      </c>
      <c r="F4684" s="29" t="n">
        <v>0</v>
      </c>
      <c r="G4684" s="28" t="n">
        <v>100</v>
      </c>
      <c r="H4684" s="30" t="inlineStr">
        <is>
          <t>ON</t>
        </is>
      </c>
      <c r="I4684" s="31" t="n">
        <v>674.4931640486259</v>
      </c>
      <c r="J4684" s="31" t="n">
        <v>5144.556481985902</v>
      </c>
      <c r="K4684" s="31" t="n">
        <v>3782.407407407407</v>
      </c>
      <c r="L4684" s="31" t="n">
        <v>150</v>
      </c>
      <c r="M4684" s="31">
        <f>I4684+J4684+K4684+L4684</f>
        <v/>
      </c>
      <c r="N4684" s="31">
        <f>M4684*'Dashboard &amp; Optimisation'!$B$18/('Dashboard &amp; Optimisation'!$B$16/3.6)</f>
        <v/>
      </c>
      <c r="O4684" s="31" t="n">
        <v>652.8773568568661</v>
      </c>
      <c r="P4684" s="32" t="n">
        <v>0.4806959660709754</v>
      </c>
      <c r="Q4684" s="33" t="n">
        <v>0.2</v>
      </c>
      <c r="R4684" s="31" t="n">
        <v>550.2429706886593</v>
      </c>
      <c r="S4684" s="31">
        <f>R4684*IF(A4684=4, 2.0, 3.0)</f>
        <v/>
      </c>
      <c r="T4684" s="29">
        <f>'Dashboard &amp; Optimisation'!$B$18*U4684</f>
        <v/>
      </c>
      <c r="U4684" s="34">
        <f>MIN(1, S4684/M4684)</f>
        <v/>
      </c>
      <c r="V4684" s="34">
        <f>N4684/(N4684+O4684)</f>
        <v/>
      </c>
      <c r="W4684" s="34">
        <f>U4684*V4684</f>
        <v/>
      </c>
      <c r="X4684" s="32">
        <f>T4684/N4684</f>
        <v/>
      </c>
      <c r="Y4684" s="35">
        <f>IF(W4684=MAXIFS(W$2:W$7201, A$2:A$7201, A4684, B$2:B$7201, B4684), "OPTIMAL", "")</f>
        <v/>
      </c>
    </row>
    <row r="4685" ht="20" customHeight="1">
      <c r="A4685" s="36" t="n">
        <v>-18</v>
      </c>
      <c r="B4685" s="36" t="n">
        <v>30</v>
      </c>
      <c r="C4685" s="37" t="n">
        <v>100</v>
      </c>
      <c r="D4685" s="37" t="n">
        <v>3</v>
      </c>
      <c r="E4685" s="6" t="n">
        <v>0</v>
      </c>
      <c r="F4685" s="37" t="n">
        <v>0</v>
      </c>
      <c r="G4685" s="36" t="n">
        <v>100</v>
      </c>
      <c r="H4685" s="6" t="inlineStr">
        <is>
          <t>OFF</t>
        </is>
      </c>
      <c r="I4685" s="38" t="n">
        <v>674.4931640486259</v>
      </c>
      <c r="J4685" s="38" t="n">
        <v>5144.556481985902</v>
      </c>
      <c r="K4685" s="38" t="n">
        <v>3782.407407407407</v>
      </c>
      <c r="L4685" s="38" t="n">
        <v>150</v>
      </c>
      <c r="M4685" s="38">
        <f>I4685+J4685+K4685+L4685</f>
        <v/>
      </c>
      <c r="N4685" s="38">
        <f>M4685*'Dashboard &amp; Optimisation'!$B$18/('Dashboard &amp; Optimisation'!$B$16/3.6)</f>
        <v/>
      </c>
      <c r="O4685" s="38" t="n">
        <v>652.8773568568661</v>
      </c>
      <c r="P4685" s="39" t="n">
        <v>0.7990058522547661</v>
      </c>
      <c r="Q4685" s="40" t="n">
        <v>0.2</v>
      </c>
      <c r="R4685" s="38" t="n">
        <v>331.0358436331099</v>
      </c>
      <c r="S4685" s="38">
        <f>R4685*IF(A4685=4, 2.0, 3.0)</f>
        <v/>
      </c>
      <c r="T4685" s="37">
        <f>'Dashboard &amp; Optimisation'!$B$18*U4685</f>
        <v/>
      </c>
      <c r="U4685" s="26">
        <f>MIN(1, S4685/M4685)</f>
        <v/>
      </c>
      <c r="V4685" s="26">
        <f>N4685/(N4685+O4685)</f>
        <v/>
      </c>
      <c r="W4685" s="26">
        <f>U4685*V4685</f>
        <v/>
      </c>
      <c r="X4685" s="39">
        <f>T4685/N4685</f>
        <v/>
      </c>
      <c r="Y4685" s="41">
        <f>IF(W4685=MAXIFS(W$2:W$7201, A$2:A$7201, A4685, B$2:B$7201, B4685), "OPTIMAL", "")</f>
        <v/>
      </c>
    </row>
    <row r="4686" ht="20" customHeight="1">
      <c r="A4686" s="28" t="n">
        <v>-18</v>
      </c>
      <c r="B4686" s="28" t="n">
        <v>30</v>
      </c>
      <c r="C4686" s="29" t="n">
        <v>100</v>
      </c>
      <c r="D4686" s="29" t="n">
        <v>3</v>
      </c>
      <c r="E4686" s="30" t="n">
        <v>0</v>
      </c>
      <c r="F4686" s="29" t="n">
        <v>0</v>
      </c>
      <c r="G4686" s="28" t="n">
        <v>150</v>
      </c>
      <c r="H4686" s="30" t="inlineStr">
        <is>
          <t>ON</t>
        </is>
      </c>
      <c r="I4686" s="31" t="n">
        <v>674.4931640486259</v>
      </c>
      <c r="J4686" s="31" t="n">
        <v>5144.556481985902</v>
      </c>
      <c r="K4686" s="31" t="n">
        <v>3782.407407407407</v>
      </c>
      <c r="L4686" s="31" t="n">
        <v>150</v>
      </c>
      <c r="M4686" s="31">
        <f>I4686+J4686+K4686+L4686</f>
        <v/>
      </c>
      <c r="N4686" s="31">
        <f>M4686*'Dashboard &amp; Optimisation'!$B$18/('Dashboard &amp; Optimisation'!$B$16/3.6)</f>
        <v/>
      </c>
      <c r="O4686" s="31" t="n">
        <v>652.8773568568661</v>
      </c>
      <c r="P4686" s="32" t="n">
        <v>0.4814917407864349</v>
      </c>
      <c r="Q4686" s="33" t="n">
        <v>0.2</v>
      </c>
      <c r="R4686" s="31" t="n">
        <v>549.3335689142526</v>
      </c>
      <c r="S4686" s="31">
        <f>R4686*IF(A4686=4, 2.0, 3.0)</f>
        <v/>
      </c>
      <c r="T4686" s="29">
        <f>'Dashboard &amp; Optimisation'!$B$18*U4686</f>
        <v/>
      </c>
      <c r="U4686" s="34">
        <f>MIN(1, S4686/M4686)</f>
        <v/>
      </c>
      <c r="V4686" s="34">
        <f>N4686/(N4686+O4686)</f>
        <v/>
      </c>
      <c r="W4686" s="34">
        <f>U4686*V4686</f>
        <v/>
      </c>
      <c r="X4686" s="32">
        <f>T4686/N4686</f>
        <v/>
      </c>
      <c r="Y4686" s="35">
        <f>IF(W4686=MAXIFS(W$2:W$7201, A$2:A$7201, A4686, B$2:B$7201, B4686), "OPTIMAL", "")</f>
        <v/>
      </c>
    </row>
    <row r="4687" ht="20" customHeight="1">
      <c r="A4687" s="36" t="n">
        <v>-18</v>
      </c>
      <c r="B4687" s="36" t="n">
        <v>30</v>
      </c>
      <c r="C4687" s="37" t="n">
        <v>100</v>
      </c>
      <c r="D4687" s="37" t="n">
        <v>3</v>
      </c>
      <c r="E4687" s="6" t="n">
        <v>0</v>
      </c>
      <c r="F4687" s="37" t="n">
        <v>0</v>
      </c>
      <c r="G4687" s="36" t="n">
        <v>150</v>
      </c>
      <c r="H4687" s="6" t="inlineStr">
        <is>
          <t>OFF</t>
        </is>
      </c>
      <c r="I4687" s="38" t="n">
        <v>674.4931640486259</v>
      </c>
      <c r="J4687" s="38" t="n">
        <v>5144.556481985902</v>
      </c>
      <c r="K4687" s="38" t="n">
        <v>3782.407407407407</v>
      </c>
      <c r="L4687" s="38" t="n">
        <v>150</v>
      </c>
      <c r="M4687" s="38">
        <f>I4687+J4687+K4687+L4687</f>
        <v/>
      </c>
      <c r="N4687" s="38">
        <f>M4687*'Dashboard &amp; Optimisation'!$B$18/('Dashboard &amp; Optimisation'!$B$16/3.6)</f>
        <v/>
      </c>
      <c r="O4687" s="38" t="n">
        <v>652.8773568568661</v>
      </c>
      <c r="P4687" s="39" t="n">
        <v>0.7998016269702255</v>
      </c>
      <c r="Q4687" s="40" t="n">
        <v>0.2</v>
      </c>
      <c r="R4687" s="38" t="n">
        <v>330.7064745178308</v>
      </c>
      <c r="S4687" s="38">
        <f>R4687*IF(A4687=4, 2.0, 3.0)</f>
        <v/>
      </c>
      <c r="T4687" s="37">
        <f>'Dashboard &amp; Optimisation'!$B$18*U4687</f>
        <v/>
      </c>
      <c r="U4687" s="26">
        <f>MIN(1, S4687/M4687)</f>
        <v/>
      </c>
      <c r="V4687" s="26">
        <f>N4687/(N4687+O4687)</f>
        <v/>
      </c>
      <c r="W4687" s="26">
        <f>U4687*V4687</f>
        <v/>
      </c>
      <c r="X4687" s="39">
        <f>T4687/N4687</f>
        <v/>
      </c>
      <c r="Y4687" s="41">
        <f>IF(W4687=MAXIFS(W$2:W$7201, A$2:A$7201, A4687, B$2:B$7201, B4687), "OPTIMAL", "")</f>
        <v/>
      </c>
    </row>
    <row r="4688" ht="20" customHeight="1">
      <c r="A4688" s="28" t="n">
        <v>-18</v>
      </c>
      <c r="B4688" s="28" t="n">
        <v>30</v>
      </c>
      <c r="C4688" s="29" t="n">
        <v>100</v>
      </c>
      <c r="D4688" s="29" t="n">
        <v>3</v>
      </c>
      <c r="E4688" s="30" t="n">
        <v>0</v>
      </c>
      <c r="F4688" s="29" t="n">
        <v>0</v>
      </c>
      <c r="G4688" s="28" t="n">
        <v>200</v>
      </c>
      <c r="H4688" s="30" t="inlineStr">
        <is>
          <t>ON</t>
        </is>
      </c>
      <c r="I4688" s="31" t="n">
        <v>674.4931640486259</v>
      </c>
      <c r="J4688" s="31" t="n">
        <v>5144.556481985902</v>
      </c>
      <c r="K4688" s="31" t="n">
        <v>3782.407407407407</v>
      </c>
      <c r="L4688" s="31" t="n">
        <v>150</v>
      </c>
      <c r="M4688" s="31">
        <f>I4688+J4688+K4688+L4688</f>
        <v/>
      </c>
      <c r="N4688" s="31">
        <f>M4688*'Dashboard &amp; Optimisation'!$B$18/('Dashboard &amp; Optimisation'!$B$16/3.6)</f>
        <v/>
      </c>
      <c r="O4688" s="31" t="n">
        <v>652.8773568568661</v>
      </c>
      <c r="P4688" s="32" t="n">
        <v>0.4822875155018943</v>
      </c>
      <c r="Q4688" s="33" t="n">
        <v>0.2</v>
      </c>
      <c r="R4688" s="31" t="n">
        <v>548.4271681668889</v>
      </c>
      <c r="S4688" s="31">
        <f>R4688*IF(A4688=4, 2.0, 3.0)</f>
        <v/>
      </c>
      <c r="T4688" s="29">
        <f>'Dashboard &amp; Optimisation'!$B$18*U4688</f>
        <v/>
      </c>
      <c r="U4688" s="34">
        <f>MIN(1, S4688/M4688)</f>
        <v/>
      </c>
      <c r="V4688" s="34">
        <f>N4688/(N4688+O4688)</f>
        <v/>
      </c>
      <c r="W4688" s="34">
        <f>U4688*V4688</f>
        <v/>
      </c>
      <c r="X4688" s="32">
        <f>T4688/N4688</f>
        <v/>
      </c>
      <c r="Y4688" s="35">
        <f>IF(W4688=MAXIFS(W$2:W$7201, A$2:A$7201, A4688, B$2:B$7201, B4688), "OPTIMAL", "")</f>
        <v/>
      </c>
    </row>
    <row r="4689" ht="20" customHeight="1">
      <c r="A4689" s="36" t="n">
        <v>-18</v>
      </c>
      <c r="B4689" s="36" t="n">
        <v>30</v>
      </c>
      <c r="C4689" s="37" t="n">
        <v>100</v>
      </c>
      <c r="D4689" s="37" t="n">
        <v>3</v>
      </c>
      <c r="E4689" s="6" t="n">
        <v>0</v>
      </c>
      <c r="F4689" s="37" t="n">
        <v>0</v>
      </c>
      <c r="G4689" s="36" t="n">
        <v>200</v>
      </c>
      <c r="H4689" s="6" t="inlineStr">
        <is>
          <t>OFF</t>
        </is>
      </c>
      <c r="I4689" s="38" t="n">
        <v>674.4931640486259</v>
      </c>
      <c r="J4689" s="38" t="n">
        <v>5144.556481985902</v>
      </c>
      <c r="K4689" s="38" t="n">
        <v>3782.407407407407</v>
      </c>
      <c r="L4689" s="38" t="n">
        <v>150</v>
      </c>
      <c r="M4689" s="38">
        <f>I4689+J4689+K4689+L4689</f>
        <v/>
      </c>
      <c r="N4689" s="38">
        <f>M4689*'Dashboard &amp; Optimisation'!$B$18/('Dashboard &amp; Optimisation'!$B$16/3.6)</f>
        <v/>
      </c>
      <c r="O4689" s="38" t="n">
        <v>652.8773568568661</v>
      </c>
      <c r="P4689" s="39" t="n">
        <v>0.8005974016856851</v>
      </c>
      <c r="Q4689" s="40" t="n">
        <v>0.2</v>
      </c>
      <c r="R4689" s="38" t="n">
        <v>330.3777601726356</v>
      </c>
      <c r="S4689" s="38">
        <f>R4689*IF(A4689=4, 2.0, 3.0)</f>
        <v/>
      </c>
      <c r="T4689" s="37">
        <f>'Dashboard &amp; Optimisation'!$B$18*U4689</f>
        <v/>
      </c>
      <c r="U4689" s="26">
        <f>MIN(1, S4689/M4689)</f>
        <v/>
      </c>
      <c r="V4689" s="26">
        <f>N4689/(N4689+O4689)</f>
        <v/>
      </c>
      <c r="W4689" s="26">
        <f>U4689*V4689</f>
        <v/>
      </c>
      <c r="X4689" s="39">
        <f>T4689/N4689</f>
        <v/>
      </c>
      <c r="Y4689" s="41">
        <f>IF(W4689=MAXIFS(W$2:W$7201, A$2:A$7201, A4689, B$2:B$7201, B4689), "OPTIMAL", "")</f>
        <v/>
      </c>
    </row>
    <row r="4690" ht="20" customHeight="1">
      <c r="A4690" s="28" t="n">
        <v>-18</v>
      </c>
      <c r="B4690" s="28" t="n">
        <v>30</v>
      </c>
      <c r="C4690" s="29" t="n">
        <v>100</v>
      </c>
      <c r="D4690" s="29" t="n">
        <v>3</v>
      </c>
      <c r="E4690" s="30" t="n">
        <v>4</v>
      </c>
      <c r="F4690" s="29" t="n">
        <v>1.5</v>
      </c>
      <c r="G4690" s="28" t="n">
        <v>50</v>
      </c>
      <c r="H4690" s="30" t="inlineStr">
        <is>
          <t>ON</t>
        </is>
      </c>
      <c r="I4690" s="31" t="n">
        <v>674.4931640486259</v>
      </c>
      <c r="J4690" s="31" t="n">
        <v>5144.556481985902</v>
      </c>
      <c r="K4690" s="31" t="n">
        <v>3782.407407407407</v>
      </c>
      <c r="L4690" s="31" t="n">
        <v>150</v>
      </c>
      <c r="M4690" s="31">
        <f>I4690+J4690+K4690+L4690</f>
        <v/>
      </c>
      <c r="N4690" s="31">
        <f>M4690*'Dashboard &amp; Optimisation'!$B$18/('Dashboard &amp; Optimisation'!$B$16/3.6)</f>
        <v/>
      </c>
      <c r="O4690" s="31" t="n">
        <v>907.7728364600514</v>
      </c>
      <c r="P4690" s="32" t="n">
        <v>0.07274266001140162</v>
      </c>
      <c r="Q4690" s="33" t="n">
        <v>6.857688308810928</v>
      </c>
      <c r="R4690" s="31" t="n">
        <v>3758.274779065726</v>
      </c>
      <c r="S4690" s="31">
        <f>R4690*IF(A4690=4, 2.0, 3.0)</f>
        <v/>
      </c>
      <c r="T4690" s="29">
        <f>'Dashboard &amp; Optimisation'!$B$18*U4690</f>
        <v/>
      </c>
      <c r="U4690" s="34">
        <f>MIN(1, S4690/M4690)</f>
        <v/>
      </c>
      <c r="V4690" s="34">
        <f>N4690/(N4690+O4690)</f>
        <v/>
      </c>
      <c r="W4690" s="34">
        <f>U4690*V4690</f>
        <v/>
      </c>
      <c r="X4690" s="32">
        <f>T4690/N4690</f>
        <v/>
      </c>
      <c r="Y4690" s="35">
        <f>IF(W4690=MAXIFS(W$2:W$7201, A$2:A$7201, A4690, B$2:B$7201, B4690), "OPTIMAL", "")</f>
        <v/>
      </c>
    </row>
    <row r="4691" ht="20" customHeight="1">
      <c r="A4691" s="36" t="n">
        <v>-18</v>
      </c>
      <c r="B4691" s="36" t="n">
        <v>30</v>
      </c>
      <c r="C4691" s="37" t="n">
        <v>100</v>
      </c>
      <c r="D4691" s="37" t="n">
        <v>3</v>
      </c>
      <c r="E4691" s="6" t="n">
        <v>4</v>
      </c>
      <c r="F4691" s="37" t="n">
        <v>1.5</v>
      </c>
      <c r="G4691" s="36" t="n">
        <v>50</v>
      </c>
      <c r="H4691" s="6" t="inlineStr">
        <is>
          <t>OFF</t>
        </is>
      </c>
      <c r="I4691" s="38" t="n">
        <v>674.4931640486259</v>
      </c>
      <c r="J4691" s="38" t="n">
        <v>5144.556481985902</v>
      </c>
      <c r="K4691" s="38" t="n">
        <v>3782.407407407407</v>
      </c>
      <c r="L4691" s="38" t="n">
        <v>150</v>
      </c>
      <c r="M4691" s="38">
        <f>I4691+J4691+K4691+L4691</f>
        <v/>
      </c>
      <c r="N4691" s="38">
        <f>M4691*'Dashboard &amp; Optimisation'!$B$18/('Dashboard &amp; Optimisation'!$B$16/3.6)</f>
        <v/>
      </c>
      <c r="O4691" s="38" t="n">
        <v>907.7728364600514</v>
      </c>
      <c r="P4691" s="39" t="n">
        <v>0.3063050947872985</v>
      </c>
      <c r="Q4691" s="40" t="n">
        <v>6.857688308810928</v>
      </c>
      <c r="R4691" s="38" t="n">
        <v>892.5313654114908</v>
      </c>
      <c r="S4691" s="38">
        <f>R4691*IF(A4691=4, 2.0, 3.0)</f>
        <v/>
      </c>
      <c r="T4691" s="37">
        <f>'Dashboard &amp; Optimisation'!$B$18*U4691</f>
        <v/>
      </c>
      <c r="U4691" s="26">
        <f>MIN(1, S4691/M4691)</f>
        <v/>
      </c>
      <c r="V4691" s="26">
        <f>N4691/(N4691+O4691)</f>
        <v/>
      </c>
      <c r="W4691" s="26">
        <f>U4691*V4691</f>
        <v/>
      </c>
      <c r="X4691" s="39">
        <f>T4691/N4691</f>
        <v/>
      </c>
      <c r="Y4691" s="41">
        <f>IF(W4691=MAXIFS(W$2:W$7201, A$2:A$7201, A4691, B$2:B$7201, B4691), "OPTIMAL", "")</f>
        <v/>
      </c>
    </row>
    <row r="4692" ht="20" customHeight="1">
      <c r="A4692" s="28" t="n">
        <v>-18</v>
      </c>
      <c r="B4692" s="28" t="n">
        <v>30</v>
      </c>
      <c r="C4692" s="29" t="n">
        <v>100</v>
      </c>
      <c r="D4692" s="29" t="n">
        <v>3</v>
      </c>
      <c r="E4692" s="30" t="n">
        <v>4</v>
      </c>
      <c r="F4692" s="29" t="n">
        <v>1.5</v>
      </c>
      <c r="G4692" s="28" t="n">
        <v>100</v>
      </c>
      <c r="H4692" s="30" t="inlineStr">
        <is>
          <t>ON</t>
        </is>
      </c>
      <c r="I4692" s="31" t="n">
        <v>674.4931640486259</v>
      </c>
      <c r="J4692" s="31" t="n">
        <v>5144.556481985902</v>
      </c>
      <c r="K4692" s="31" t="n">
        <v>3782.407407407407</v>
      </c>
      <c r="L4692" s="31" t="n">
        <v>150</v>
      </c>
      <c r="M4692" s="31">
        <f>I4692+J4692+K4692+L4692</f>
        <v/>
      </c>
      <c r="N4692" s="31">
        <f>M4692*'Dashboard &amp; Optimisation'!$B$18/('Dashboard &amp; Optimisation'!$B$16/3.6)</f>
        <v/>
      </c>
      <c r="O4692" s="31" t="n">
        <v>907.7728364600514</v>
      </c>
      <c r="P4692" s="32" t="n">
        <v>0.0735384347268611</v>
      </c>
      <c r="Q4692" s="33" t="n">
        <v>6.857688308810928</v>
      </c>
      <c r="R4692" s="31" t="n">
        <v>3717.605705076895</v>
      </c>
      <c r="S4692" s="31">
        <f>R4692*IF(A4692=4, 2.0, 3.0)</f>
        <v/>
      </c>
      <c r="T4692" s="29">
        <f>'Dashboard &amp; Optimisation'!$B$18*U4692</f>
        <v/>
      </c>
      <c r="U4692" s="34">
        <f>MIN(1, S4692/M4692)</f>
        <v/>
      </c>
      <c r="V4692" s="34">
        <f>N4692/(N4692+O4692)</f>
        <v/>
      </c>
      <c r="W4692" s="34">
        <f>U4692*V4692</f>
        <v/>
      </c>
      <c r="X4692" s="32">
        <f>T4692/N4692</f>
        <v/>
      </c>
      <c r="Y4692" s="35">
        <f>IF(W4692=MAXIFS(W$2:W$7201, A$2:A$7201, A4692, B$2:B$7201, B4692), "OPTIMAL", "")</f>
        <v/>
      </c>
    </row>
    <row r="4693" ht="20" customHeight="1">
      <c r="A4693" s="36" t="n">
        <v>-18</v>
      </c>
      <c r="B4693" s="36" t="n">
        <v>30</v>
      </c>
      <c r="C4693" s="37" t="n">
        <v>100</v>
      </c>
      <c r="D4693" s="37" t="n">
        <v>3</v>
      </c>
      <c r="E4693" s="6" t="n">
        <v>4</v>
      </c>
      <c r="F4693" s="37" t="n">
        <v>1.5</v>
      </c>
      <c r="G4693" s="36" t="n">
        <v>100</v>
      </c>
      <c r="H4693" s="6" t="inlineStr">
        <is>
          <t>OFF</t>
        </is>
      </c>
      <c r="I4693" s="38" t="n">
        <v>674.4931640486259</v>
      </c>
      <c r="J4693" s="38" t="n">
        <v>5144.556481985902</v>
      </c>
      <c r="K4693" s="38" t="n">
        <v>3782.407407407407</v>
      </c>
      <c r="L4693" s="38" t="n">
        <v>150</v>
      </c>
      <c r="M4693" s="38">
        <f>I4693+J4693+K4693+L4693</f>
        <v/>
      </c>
      <c r="N4693" s="38">
        <f>M4693*'Dashboard &amp; Optimisation'!$B$18/('Dashboard &amp; Optimisation'!$B$16/3.6)</f>
        <v/>
      </c>
      <c r="O4693" s="38" t="n">
        <v>907.7728364600514</v>
      </c>
      <c r="P4693" s="39" t="n">
        <v>0.307100869502758</v>
      </c>
      <c r="Q4693" s="40" t="n">
        <v>6.857688308810928</v>
      </c>
      <c r="R4693" s="38" t="n">
        <v>890.2185947101281</v>
      </c>
      <c r="S4693" s="38">
        <f>R4693*IF(A4693=4, 2.0, 3.0)</f>
        <v/>
      </c>
      <c r="T4693" s="37">
        <f>'Dashboard &amp; Optimisation'!$B$18*U4693</f>
        <v/>
      </c>
      <c r="U4693" s="26">
        <f>MIN(1, S4693/M4693)</f>
        <v/>
      </c>
      <c r="V4693" s="26">
        <f>N4693/(N4693+O4693)</f>
        <v/>
      </c>
      <c r="W4693" s="26">
        <f>U4693*V4693</f>
        <v/>
      </c>
      <c r="X4693" s="39">
        <f>T4693/N4693</f>
        <v/>
      </c>
      <c r="Y4693" s="41">
        <f>IF(W4693=MAXIFS(W$2:W$7201, A$2:A$7201, A4693, B$2:B$7201, B4693), "OPTIMAL", "")</f>
        <v/>
      </c>
    </row>
    <row r="4694" ht="20" customHeight="1">
      <c r="A4694" s="28" t="n">
        <v>-18</v>
      </c>
      <c r="B4694" s="28" t="n">
        <v>30</v>
      </c>
      <c r="C4694" s="29" t="n">
        <v>100</v>
      </c>
      <c r="D4694" s="29" t="n">
        <v>3</v>
      </c>
      <c r="E4694" s="30" t="n">
        <v>4</v>
      </c>
      <c r="F4694" s="29" t="n">
        <v>1.5</v>
      </c>
      <c r="G4694" s="28" t="n">
        <v>150</v>
      </c>
      <c r="H4694" s="30" t="inlineStr">
        <is>
          <t>ON</t>
        </is>
      </c>
      <c r="I4694" s="31" t="n">
        <v>674.4931640486259</v>
      </c>
      <c r="J4694" s="31" t="n">
        <v>5144.556481985902</v>
      </c>
      <c r="K4694" s="31" t="n">
        <v>3782.407407407407</v>
      </c>
      <c r="L4694" s="31" t="n">
        <v>150</v>
      </c>
      <c r="M4694" s="31">
        <f>I4694+J4694+K4694+L4694</f>
        <v/>
      </c>
      <c r="N4694" s="31">
        <f>M4694*'Dashboard &amp; Optimisation'!$B$18/('Dashboard &amp; Optimisation'!$B$16/3.6)</f>
        <v/>
      </c>
      <c r="O4694" s="31" t="n">
        <v>907.7728364600514</v>
      </c>
      <c r="P4694" s="32" t="n">
        <v>0.07433420944232057</v>
      </c>
      <c r="Q4694" s="33" t="n">
        <v>6.857688308810928</v>
      </c>
      <c r="R4694" s="31" t="n">
        <v>3677.807385509864</v>
      </c>
      <c r="S4694" s="31">
        <f>R4694*IF(A4694=4, 2.0, 3.0)</f>
        <v/>
      </c>
      <c r="T4694" s="29">
        <f>'Dashboard &amp; Optimisation'!$B$18*U4694</f>
        <v/>
      </c>
      <c r="U4694" s="34">
        <f>MIN(1, S4694/M4694)</f>
        <v/>
      </c>
      <c r="V4694" s="34">
        <f>N4694/(N4694+O4694)</f>
        <v/>
      </c>
      <c r="W4694" s="34">
        <f>U4694*V4694</f>
        <v/>
      </c>
      <c r="X4694" s="32">
        <f>T4694/N4694</f>
        <v/>
      </c>
      <c r="Y4694" s="35">
        <f>IF(W4694=MAXIFS(W$2:W$7201, A$2:A$7201, A4694, B$2:B$7201, B4694), "OPTIMAL", "")</f>
        <v/>
      </c>
    </row>
    <row r="4695" ht="20" customHeight="1">
      <c r="A4695" s="36" t="n">
        <v>-18</v>
      </c>
      <c r="B4695" s="36" t="n">
        <v>30</v>
      </c>
      <c r="C4695" s="37" t="n">
        <v>100</v>
      </c>
      <c r="D4695" s="37" t="n">
        <v>3</v>
      </c>
      <c r="E4695" s="6" t="n">
        <v>4</v>
      </c>
      <c r="F4695" s="37" t="n">
        <v>1.5</v>
      </c>
      <c r="G4695" s="36" t="n">
        <v>150</v>
      </c>
      <c r="H4695" s="6" t="inlineStr">
        <is>
          <t>OFF</t>
        </is>
      </c>
      <c r="I4695" s="38" t="n">
        <v>674.4931640486259</v>
      </c>
      <c r="J4695" s="38" t="n">
        <v>5144.556481985902</v>
      </c>
      <c r="K4695" s="38" t="n">
        <v>3782.407407407407</v>
      </c>
      <c r="L4695" s="38" t="n">
        <v>150</v>
      </c>
      <c r="M4695" s="38">
        <f>I4695+J4695+K4695+L4695</f>
        <v/>
      </c>
      <c r="N4695" s="38">
        <f>M4695*'Dashboard &amp; Optimisation'!$B$18/('Dashboard &amp; Optimisation'!$B$16/3.6)</f>
        <v/>
      </c>
      <c r="O4695" s="38" t="n">
        <v>907.7728364600514</v>
      </c>
      <c r="P4695" s="39" t="n">
        <v>0.3078966442182174</v>
      </c>
      <c r="Q4695" s="40" t="n">
        <v>6.857688308810928</v>
      </c>
      <c r="R4695" s="38" t="n">
        <v>887.9177789584628</v>
      </c>
      <c r="S4695" s="38">
        <f>R4695*IF(A4695=4, 2.0, 3.0)</f>
        <v/>
      </c>
      <c r="T4695" s="37">
        <f>'Dashboard &amp; Optimisation'!$B$18*U4695</f>
        <v/>
      </c>
      <c r="U4695" s="26">
        <f>MIN(1, S4695/M4695)</f>
        <v/>
      </c>
      <c r="V4695" s="26">
        <f>N4695/(N4695+O4695)</f>
        <v/>
      </c>
      <c r="W4695" s="26">
        <f>U4695*V4695</f>
        <v/>
      </c>
      <c r="X4695" s="39">
        <f>T4695/N4695</f>
        <v/>
      </c>
      <c r="Y4695" s="41">
        <f>IF(W4695=MAXIFS(W$2:W$7201, A$2:A$7201, A4695, B$2:B$7201, B4695), "OPTIMAL", "")</f>
        <v/>
      </c>
    </row>
    <row r="4696" ht="20" customHeight="1">
      <c r="A4696" s="28" t="n">
        <v>-18</v>
      </c>
      <c r="B4696" s="28" t="n">
        <v>30</v>
      </c>
      <c r="C4696" s="29" t="n">
        <v>100</v>
      </c>
      <c r="D4696" s="29" t="n">
        <v>3</v>
      </c>
      <c r="E4696" s="30" t="n">
        <v>4</v>
      </c>
      <c r="F4696" s="29" t="n">
        <v>1.5</v>
      </c>
      <c r="G4696" s="28" t="n">
        <v>200</v>
      </c>
      <c r="H4696" s="30" t="inlineStr">
        <is>
          <t>ON</t>
        </is>
      </c>
      <c r="I4696" s="31" t="n">
        <v>674.4931640486259</v>
      </c>
      <c r="J4696" s="31" t="n">
        <v>5144.556481985902</v>
      </c>
      <c r="K4696" s="31" t="n">
        <v>3782.407407407407</v>
      </c>
      <c r="L4696" s="31" t="n">
        <v>150</v>
      </c>
      <c r="M4696" s="31">
        <f>I4696+J4696+K4696+L4696</f>
        <v/>
      </c>
      <c r="N4696" s="31">
        <f>M4696*'Dashboard &amp; Optimisation'!$B$18/('Dashboard &amp; Optimisation'!$B$16/3.6)</f>
        <v/>
      </c>
      <c r="O4696" s="31" t="n">
        <v>907.7728364600514</v>
      </c>
      <c r="P4696" s="32" t="n">
        <v>0.07512998415778004</v>
      </c>
      <c r="Q4696" s="33" t="n">
        <v>6.857688308810928</v>
      </c>
      <c r="R4696" s="31" t="n">
        <v>3638.852151344335</v>
      </c>
      <c r="S4696" s="31">
        <f>R4696*IF(A4696=4, 2.0, 3.0)</f>
        <v/>
      </c>
      <c r="T4696" s="29">
        <f>'Dashboard &amp; Optimisation'!$B$18*U4696</f>
        <v/>
      </c>
      <c r="U4696" s="34">
        <f>MIN(1, S4696/M4696)</f>
        <v/>
      </c>
      <c r="V4696" s="34">
        <f>N4696/(N4696+O4696)</f>
        <v/>
      </c>
      <c r="W4696" s="34">
        <f>U4696*V4696</f>
        <v/>
      </c>
      <c r="X4696" s="32">
        <f>T4696/N4696</f>
        <v/>
      </c>
      <c r="Y4696" s="35">
        <f>IF(W4696=MAXIFS(W$2:W$7201, A$2:A$7201, A4696, B$2:B$7201, B4696), "OPTIMAL", "")</f>
        <v/>
      </c>
    </row>
    <row r="4697" ht="20" customHeight="1">
      <c r="A4697" s="36" t="n">
        <v>-18</v>
      </c>
      <c r="B4697" s="36" t="n">
        <v>30</v>
      </c>
      <c r="C4697" s="37" t="n">
        <v>100</v>
      </c>
      <c r="D4697" s="37" t="n">
        <v>3</v>
      </c>
      <c r="E4697" s="6" t="n">
        <v>4</v>
      </c>
      <c r="F4697" s="37" t="n">
        <v>1.5</v>
      </c>
      <c r="G4697" s="36" t="n">
        <v>200</v>
      </c>
      <c r="H4697" s="6" t="inlineStr">
        <is>
          <t>OFF</t>
        </is>
      </c>
      <c r="I4697" s="38" t="n">
        <v>674.4931640486259</v>
      </c>
      <c r="J4697" s="38" t="n">
        <v>5144.556481985902</v>
      </c>
      <c r="K4697" s="38" t="n">
        <v>3782.407407407407</v>
      </c>
      <c r="L4697" s="38" t="n">
        <v>150</v>
      </c>
      <c r="M4697" s="38">
        <f>I4697+J4697+K4697+L4697</f>
        <v/>
      </c>
      <c r="N4697" s="38">
        <f>M4697*'Dashboard &amp; Optimisation'!$B$18/('Dashboard &amp; Optimisation'!$B$16/3.6)</f>
        <v/>
      </c>
      <c r="O4697" s="38" t="n">
        <v>907.7728364600514</v>
      </c>
      <c r="P4697" s="39" t="n">
        <v>0.3086924189336769</v>
      </c>
      <c r="Q4697" s="40" t="n">
        <v>6.857688308810928</v>
      </c>
      <c r="R4697" s="38" t="n">
        <v>885.6288257009035</v>
      </c>
      <c r="S4697" s="38">
        <f>R4697*IF(A4697=4, 2.0, 3.0)</f>
        <v/>
      </c>
      <c r="T4697" s="37">
        <f>'Dashboard &amp; Optimisation'!$B$18*U4697</f>
        <v/>
      </c>
      <c r="U4697" s="26">
        <f>MIN(1, S4697/M4697)</f>
        <v/>
      </c>
      <c r="V4697" s="26">
        <f>N4697/(N4697+O4697)</f>
        <v/>
      </c>
      <c r="W4697" s="26">
        <f>U4697*V4697</f>
        <v/>
      </c>
      <c r="X4697" s="39">
        <f>T4697/N4697</f>
        <v/>
      </c>
      <c r="Y4697" s="41">
        <f>IF(W4697=MAXIFS(W$2:W$7201, A$2:A$7201, A4697, B$2:B$7201, B4697), "OPTIMAL", "")</f>
        <v/>
      </c>
    </row>
    <row r="4698" ht="20" customHeight="1">
      <c r="A4698" s="28" t="n">
        <v>-18</v>
      </c>
      <c r="B4698" s="28" t="n">
        <v>30</v>
      </c>
      <c r="C4698" s="29" t="n">
        <v>100</v>
      </c>
      <c r="D4698" s="29" t="n">
        <v>3</v>
      </c>
      <c r="E4698" s="30" t="n">
        <v>4</v>
      </c>
      <c r="F4698" s="29" t="n">
        <v>2</v>
      </c>
      <c r="G4698" s="28" t="n">
        <v>50</v>
      </c>
      <c r="H4698" s="30" t="inlineStr">
        <is>
          <t>ON</t>
        </is>
      </c>
      <c r="I4698" s="31" t="n">
        <v>674.4931640486259</v>
      </c>
      <c r="J4698" s="31" t="n">
        <v>5144.556481985902</v>
      </c>
      <c r="K4698" s="31" t="n">
        <v>3782.407407407407</v>
      </c>
      <c r="L4698" s="31" t="n">
        <v>150</v>
      </c>
      <c r="M4698" s="31">
        <f>I4698+J4698+K4698+L4698</f>
        <v/>
      </c>
      <c r="N4698" s="31">
        <f>M4698*'Dashboard &amp; Optimisation'!$B$18/('Dashboard &amp; Optimisation'!$B$16/3.6)</f>
        <v/>
      </c>
      <c r="O4698" s="31" t="n">
        <v>996.5876128541374</v>
      </c>
      <c r="P4698" s="32" t="n">
        <v>0.07010442359524885</v>
      </c>
      <c r="Q4698" s="33" t="n">
        <v>9.076917745081236</v>
      </c>
      <c r="R4698" s="31" t="n">
        <v>3943.881939080489</v>
      </c>
      <c r="S4698" s="31">
        <f>R4698*IF(A4698=4, 2.0, 3.0)</f>
        <v/>
      </c>
      <c r="T4698" s="29">
        <f>'Dashboard &amp; Optimisation'!$B$18*U4698</f>
        <v/>
      </c>
      <c r="U4698" s="34">
        <f>MIN(1, S4698/M4698)</f>
        <v/>
      </c>
      <c r="V4698" s="34">
        <f>N4698/(N4698+O4698)</f>
        <v/>
      </c>
      <c r="W4698" s="34">
        <f>U4698*V4698</f>
        <v/>
      </c>
      <c r="X4698" s="32">
        <f>T4698/N4698</f>
        <v/>
      </c>
      <c r="Y4698" s="35">
        <f>IF(W4698=MAXIFS(W$2:W$7201, A$2:A$7201, A4698, B$2:B$7201, B4698), "OPTIMAL", "")</f>
        <v/>
      </c>
    </row>
    <row r="4699" ht="20" customHeight="1">
      <c r="A4699" s="36" t="n">
        <v>-18</v>
      </c>
      <c r="B4699" s="36" t="n">
        <v>30</v>
      </c>
      <c r="C4699" s="37" t="n">
        <v>100</v>
      </c>
      <c r="D4699" s="37" t="n">
        <v>3</v>
      </c>
      <c r="E4699" s="6" t="n">
        <v>4</v>
      </c>
      <c r="F4699" s="37" t="n">
        <v>2</v>
      </c>
      <c r="G4699" s="36" t="n">
        <v>50</v>
      </c>
      <c r="H4699" s="6" t="inlineStr">
        <is>
          <t>OFF</t>
        </is>
      </c>
      <c r="I4699" s="38" t="n">
        <v>674.4931640486259</v>
      </c>
      <c r="J4699" s="38" t="n">
        <v>5144.556481985902</v>
      </c>
      <c r="K4699" s="38" t="n">
        <v>3782.407407407407</v>
      </c>
      <c r="L4699" s="38" t="n">
        <v>150</v>
      </c>
      <c r="M4699" s="38">
        <f>I4699+J4699+K4699+L4699</f>
        <v/>
      </c>
      <c r="N4699" s="38">
        <f>M4699*'Dashboard &amp; Optimisation'!$B$18/('Dashboard &amp; Optimisation'!$B$16/3.6)</f>
        <v/>
      </c>
      <c r="O4699" s="38" t="n">
        <v>996.5876128541374</v>
      </c>
      <c r="P4699" s="39" t="n">
        <v>0.3047610363527655</v>
      </c>
      <c r="Q4699" s="40" t="n">
        <v>9.076917745081236</v>
      </c>
      <c r="R4699" s="38" t="n">
        <v>907.2142993598306</v>
      </c>
      <c r="S4699" s="38">
        <f>R4699*IF(A4699=4, 2.0, 3.0)</f>
        <v/>
      </c>
      <c r="T4699" s="37">
        <f>'Dashboard &amp; Optimisation'!$B$18*U4699</f>
        <v/>
      </c>
      <c r="U4699" s="26">
        <f>MIN(1, S4699/M4699)</f>
        <v/>
      </c>
      <c r="V4699" s="26">
        <f>N4699/(N4699+O4699)</f>
        <v/>
      </c>
      <c r="W4699" s="26">
        <f>U4699*V4699</f>
        <v/>
      </c>
      <c r="X4699" s="39">
        <f>T4699/N4699</f>
        <v/>
      </c>
      <c r="Y4699" s="41">
        <f>IF(W4699=MAXIFS(W$2:W$7201, A$2:A$7201, A4699, B$2:B$7201, B4699), "OPTIMAL", "")</f>
        <v/>
      </c>
    </row>
    <row r="4700" ht="20" customHeight="1">
      <c r="A4700" s="28" t="n">
        <v>-18</v>
      </c>
      <c r="B4700" s="28" t="n">
        <v>30</v>
      </c>
      <c r="C4700" s="29" t="n">
        <v>100</v>
      </c>
      <c r="D4700" s="29" t="n">
        <v>3</v>
      </c>
      <c r="E4700" s="30" t="n">
        <v>4</v>
      </c>
      <c r="F4700" s="29" t="n">
        <v>2</v>
      </c>
      <c r="G4700" s="28" t="n">
        <v>100</v>
      </c>
      <c r="H4700" s="30" t="inlineStr">
        <is>
          <t>ON</t>
        </is>
      </c>
      <c r="I4700" s="31" t="n">
        <v>674.4931640486259</v>
      </c>
      <c r="J4700" s="31" t="n">
        <v>5144.556481985902</v>
      </c>
      <c r="K4700" s="31" t="n">
        <v>3782.407407407407</v>
      </c>
      <c r="L4700" s="31" t="n">
        <v>150</v>
      </c>
      <c r="M4700" s="31">
        <f>I4700+J4700+K4700+L4700</f>
        <v/>
      </c>
      <c r="N4700" s="31">
        <f>M4700*'Dashboard &amp; Optimisation'!$B$18/('Dashboard &amp; Optimisation'!$B$16/3.6)</f>
        <v/>
      </c>
      <c r="O4700" s="31" t="n">
        <v>996.5876128541374</v>
      </c>
      <c r="P4700" s="32" t="n">
        <v>0.07090019831070833</v>
      </c>
      <c r="Q4700" s="33" t="n">
        <v>9.076917745081236</v>
      </c>
      <c r="R4700" s="31" t="n">
        <v>3899.616314968637</v>
      </c>
      <c r="S4700" s="31">
        <f>R4700*IF(A4700=4, 2.0, 3.0)</f>
        <v/>
      </c>
      <c r="T4700" s="29">
        <f>'Dashboard &amp; Optimisation'!$B$18*U4700</f>
        <v/>
      </c>
      <c r="U4700" s="34">
        <f>MIN(1, S4700/M4700)</f>
        <v/>
      </c>
      <c r="V4700" s="34">
        <f>N4700/(N4700+O4700)</f>
        <v/>
      </c>
      <c r="W4700" s="34">
        <f>U4700*V4700</f>
        <v/>
      </c>
      <c r="X4700" s="32">
        <f>T4700/N4700</f>
        <v/>
      </c>
      <c r="Y4700" s="35">
        <f>IF(W4700=MAXIFS(W$2:W$7201, A$2:A$7201, A4700, B$2:B$7201, B4700), "OPTIMAL", "")</f>
        <v/>
      </c>
    </row>
    <row r="4701" ht="20" customHeight="1">
      <c r="A4701" s="36" t="n">
        <v>-18</v>
      </c>
      <c r="B4701" s="36" t="n">
        <v>30</v>
      </c>
      <c r="C4701" s="37" t="n">
        <v>100</v>
      </c>
      <c r="D4701" s="37" t="n">
        <v>3</v>
      </c>
      <c r="E4701" s="6" t="n">
        <v>4</v>
      </c>
      <c r="F4701" s="37" t="n">
        <v>2</v>
      </c>
      <c r="G4701" s="36" t="n">
        <v>100</v>
      </c>
      <c r="H4701" s="6" t="inlineStr">
        <is>
          <t>OFF</t>
        </is>
      </c>
      <c r="I4701" s="38" t="n">
        <v>674.4931640486259</v>
      </c>
      <c r="J4701" s="38" t="n">
        <v>5144.556481985902</v>
      </c>
      <c r="K4701" s="38" t="n">
        <v>3782.407407407407</v>
      </c>
      <c r="L4701" s="38" t="n">
        <v>150</v>
      </c>
      <c r="M4701" s="38">
        <f>I4701+J4701+K4701+L4701</f>
        <v/>
      </c>
      <c r="N4701" s="38">
        <f>M4701*'Dashboard &amp; Optimisation'!$B$18/('Dashboard &amp; Optimisation'!$B$16/3.6)</f>
        <v/>
      </c>
      <c r="O4701" s="38" t="n">
        <v>996.5876128541374</v>
      </c>
      <c r="P4701" s="39" t="n">
        <v>0.305556811068225</v>
      </c>
      <c r="Q4701" s="40" t="n">
        <v>9.076917745081236</v>
      </c>
      <c r="R4701" s="38" t="n">
        <v>904.8516022286165</v>
      </c>
      <c r="S4701" s="38">
        <f>R4701*IF(A4701=4, 2.0, 3.0)</f>
        <v/>
      </c>
      <c r="T4701" s="37">
        <f>'Dashboard &amp; Optimisation'!$B$18*U4701</f>
        <v/>
      </c>
      <c r="U4701" s="26">
        <f>MIN(1, S4701/M4701)</f>
        <v/>
      </c>
      <c r="V4701" s="26">
        <f>N4701/(N4701+O4701)</f>
        <v/>
      </c>
      <c r="W4701" s="26">
        <f>U4701*V4701</f>
        <v/>
      </c>
      <c r="X4701" s="39">
        <f>T4701/N4701</f>
        <v/>
      </c>
      <c r="Y4701" s="41">
        <f>IF(W4701=MAXIFS(W$2:W$7201, A$2:A$7201, A4701, B$2:B$7201, B4701), "OPTIMAL", "")</f>
        <v/>
      </c>
    </row>
    <row r="4702" ht="20" customHeight="1">
      <c r="A4702" s="28" t="n">
        <v>-18</v>
      </c>
      <c r="B4702" s="28" t="n">
        <v>30</v>
      </c>
      <c r="C4702" s="29" t="n">
        <v>100</v>
      </c>
      <c r="D4702" s="29" t="n">
        <v>3</v>
      </c>
      <c r="E4702" s="30" t="n">
        <v>4</v>
      </c>
      <c r="F4702" s="29" t="n">
        <v>2</v>
      </c>
      <c r="G4702" s="28" t="n">
        <v>150</v>
      </c>
      <c r="H4702" s="30" t="inlineStr">
        <is>
          <t>ON</t>
        </is>
      </c>
      <c r="I4702" s="31" t="n">
        <v>674.4931640486259</v>
      </c>
      <c r="J4702" s="31" t="n">
        <v>5144.556481985902</v>
      </c>
      <c r="K4702" s="31" t="n">
        <v>3782.407407407407</v>
      </c>
      <c r="L4702" s="31" t="n">
        <v>150</v>
      </c>
      <c r="M4702" s="31">
        <f>I4702+J4702+K4702+L4702</f>
        <v/>
      </c>
      <c r="N4702" s="31">
        <f>M4702*'Dashboard &amp; Optimisation'!$B$18/('Dashboard &amp; Optimisation'!$B$16/3.6)</f>
        <v/>
      </c>
      <c r="O4702" s="31" t="n">
        <v>996.5876128541374</v>
      </c>
      <c r="P4702" s="32" t="n">
        <v>0.0716959730261678</v>
      </c>
      <c r="Q4702" s="33" t="n">
        <v>9.076917745081236</v>
      </c>
      <c r="R4702" s="31" t="n">
        <v>3856.333325248801</v>
      </c>
      <c r="S4702" s="31">
        <f>R4702*IF(A4702=4, 2.0, 3.0)</f>
        <v/>
      </c>
      <c r="T4702" s="29">
        <f>'Dashboard &amp; Optimisation'!$B$18*U4702</f>
        <v/>
      </c>
      <c r="U4702" s="34">
        <f>MIN(1, S4702/M4702)</f>
        <v/>
      </c>
      <c r="V4702" s="34">
        <f>N4702/(N4702+O4702)</f>
        <v/>
      </c>
      <c r="W4702" s="34">
        <f>U4702*V4702</f>
        <v/>
      </c>
      <c r="X4702" s="32">
        <f>T4702/N4702</f>
        <v/>
      </c>
      <c r="Y4702" s="35">
        <f>IF(W4702=MAXIFS(W$2:W$7201, A$2:A$7201, A4702, B$2:B$7201, B4702), "OPTIMAL", "")</f>
        <v/>
      </c>
    </row>
    <row r="4703" ht="20" customHeight="1">
      <c r="A4703" s="36" t="n">
        <v>-18</v>
      </c>
      <c r="B4703" s="36" t="n">
        <v>30</v>
      </c>
      <c r="C4703" s="37" t="n">
        <v>100</v>
      </c>
      <c r="D4703" s="37" t="n">
        <v>3</v>
      </c>
      <c r="E4703" s="6" t="n">
        <v>4</v>
      </c>
      <c r="F4703" s="37" t="n">
        <v>2</v>
      </c>
      <c r="G4703" s="36" t="n">
        <v>150</v>
      </c>
      <c r="H4703" s="6" t="inlineStr">
        <is>
          <t>OFF</t>
        </is>
      </c>
      <c r="I4703" s="38" t="n">
        <v>674.4931640486259</v>
      </c>
      <c r="J4703" s="38" t="n">
        <v>5144.556481985902</v>
      </c>
      <c r="K4703" s="38" t="n">
        <v>3782.407407407407</v>
      </c>
      <c r="L4703" s="38" t="n">
        <v>150</v>
      </c>
      <c r="M4703" s="38">
        <f>I4703+J4703+K4703+L4703</f>
        <v/>
      </c>
      <c r="N4703" s="38">
        <f>M4703*'Dashboard &amp; Optimisation'!$B$18/('Dashboard &amp; Optimisation'!$B$16/3.6)</f>
        <v/>
      </c>
      <c r="O4703" s="38" t="n">
        <v>996.5876128541374</v>
      </c>
      <c r="P4703" s="39" t="n">
        <v>0.3063525857836844</v>
      </c>
      <c r="Q4703" s="40" t="n">
        <v>9.076917745081236</v>
      </c>
      <c r="R4703" s="38" t="n">
        <v>902.5011796772463</v>
      </c>
      <c r="S4703" s="38">
        <f>R4703*IF(A4703=4, 2.0, 3.0)</f>
        <v/>
      </c>
      <c r="T4703" s="37">
        <f>'Dashboard &amp; Optimisation'!$B$18*U4703</f>
        <v/>
      </c>
      <c r="U4703" s="26">
        <f>MIN(1, S4703/M4703)</f>
        <v/>
      </c>
      <c r="V4703" s="26">
        <f>N4703/(N4703+O4703)</f>
        <v/>
      </c>
      <c r="W4703" s="26">
        <f>U4703*V4703</f>
        <v/>
      </c>
      <c r="X4703" s="39">
        <f>T4703/N4703</f>
        <v/>
      </c>
      <c r="Y4703" s="41">
        <f>IF(W4703=MAXIFS(W$2:W$7201, A$2:A$7201, A4703, B$2:B$7201, B4703), "OPTIMAL", "")</f>
        <v/>
      </c>
    </row>
    <row r="4704" ht="20" customHeight="1">
      <c r="A4704" s="28" t="n">
        <v>-18</v>
      </c>
      <c r="B4704" s="28" t="n">
        <v>30</v>
      </c>
      <c r="C4704" s="29" t="n">
        <v>100</v>
      </c>
      <c r="D4704" s="29" t="n">
        <v>3</v>
      </c>
      <c r="E4704" s="30" t="n">
        <v>4</v>
      </c>
      <c r="F4704" s="29" t="n">
        <v>2</v>
      </c>
      <c r="G4704" s="28" t="n">
        <v>200</v>
      </c>
      <c r="H4704" s="30" t="inlineStr">
        <is>
          <t>ON</t>
        </is>
      </c>
      <c r="I4704" s="31" t="n">
        <v>674.4931640486259</v>
      </c>
      <c r="J4704" s="31" t="n">
        <v>5144.556481985902</v>
      </c>
      <c r="K4704" s="31" t="n">
        <v>3782.407407407407</v>
      </c>
      <c r="L4704" s="31" t="n">
        <v>150</v>
      </c>
      <c r="M4704" s="31">
        <f>I4704+J4704+K4704+L4704</f>
        <v/>
      </c>
      <c r="N4704" s="31">
        <f>M4704*'Dashboard &amp; Optimisation'!$B$18/('Dashboard &amp; Optimisation'!$B$16/3.6)</f>
        <v/>
      </c>
      <c r="O4704" s="31" t="n">
        <v>996.5876128541374</v>
      </c>
      <c r="P4704" s="32" t="n">
        <v>0.07249174774162728</v>
      </c>
      <c r="Q4704" s="33" t="n">
        <v>9.076917745081236</v>
      </c>
      <c r="R4704" s="31" t="n">
        <v>3814.000609453971</v>
      </c>
      <c r="S4704" s="31">
        <f>R4704*IF(A4704=4, 2.0, 3.0)</f>
        <v/>
      </c>
      <c r="T4704" s="29">
        <f>'Dashboard &amp; Optimisation'!$B$18*U4704</f>
        <v/>
      </c>
      <c r="U4704" s="34">
        <f>MIN(1, S4704/M4704)</f>
        <v/>
      </c>
      <c r="V4704" s="34">
        <f>N4704/(N4704+O4704)</f>
        <v/>
      </c>
      <c r="W4704" s="34">
        <f>U4704*V4704</f>
        <v/>
      </c>
      <c r="X4704" s="32">
        <f>T4704/N4704</f>
        <v/>
      </c>
      <c r="Y4704" s="35">
        <f>IF(W4704=MAXIFS(W$2:W$7201, A$2:A$7201, A4704, B$2:B$7201, B4704), "OPTIMAL", "")</f>
        <v/>
      </c>
    </row>
    <row r="4705" ht="20" customHeight="1">
      <c r="A4705" s="36" t="n">
        <v>-18</v>
      </c>
      <c r="B4705" s="36" t="n">
        <v>30</v>
      </c>
      <c r="C4705" s="37" t="n">
        <v>100</v>
      </c>
      <c r="D4705" s="37" t="n">
        <v>3</v>
      </c>
      <c r="E4705" s="6" t="n">
        <v>4</v>
      </c>
      <c r="F4705" s="37" t="n">
        <v>2</v>
      </c>
      <c r="G4705" s="36" t="n">
        <v>200</v>
      </c>
      <c r="H4705" s="6" t="inlineStr">
        <is>
          <t>OFF</t>
        </is>
      </c>
      <c r="I4705" s="38" t="n">
        <v>674.4931640486259</v>
      </c>
      <c r="J4705" s="38" t="n">
        <v>5144.556481985902</v>
      </c>
      <c r="K4705" s="38" t="n">
        <v>3782.407407407407</v>
      </c>
      <c r="L4705" s="38" t="n">
        <v>150</v>
      </c>
      <c r="M4705" s="38">
        <f>I4705+J4705+K4705+L4705</f>
        <v/>
      </c>
      <c r="N4705" s="38">
        <f>M4705*'Dashboard &amp; Optimisation'!$B$18/('Dashboard &amp; Optimisation'!$B$16/3.6)</f>
        <v/>
      </c>
      <c r="O4705" s="38" t="n">
        <v>996.5876128541374</v>
      </c>
      <c r="P4705" s="39" t="n">
        <v>0.3071483604991439</v>
      </c>
      <c r="Q4705" s="40" t="n">
        <v>9.076917745081236</v>
      </c>
      <c r="R4705" s="38" t="n">
        <v>900.1629363010082</v>
      </c>
      <c r="S4705" s="38">
        <f>R4705*IF(A4705=4, 2.0, 3.0)</f>
        <v/>
      </c>
      <c r="T4705" s="37">
        <f>'Dashboard &amp; Optimisation'!$B$18*U4705</f>
        <v/>
      </c>
      <c r="U4705" s="26">
        <f>MIN(1, S4705/M4705)</f>
        <v/>
      </c>
      <c r="V4705" s="26">
        <f>N4705/(N4705+O4705)</f>
        <v/>
      </c>
      <c r="W4705" s="26">
        <f>U4705*V4705</f>
        <v/>
      </c>
      <c r="X4705" s="39">
        <f>T4705/N4705</f>
        <v/>
      </c>
      <c r="Y4705" s="41">
        <f>IF(W4705=MAXIFS(W$2:W$7201, A$2:A$7201, A4705, B$2:B$7201, B4705), "OPTIMAL", "")</f>
        <v/>
      </c>
    </row>
    <row r="4706" ht="20" customHeight="1">
      <c r="A4706" s="28" t="n">
        <v>-18</v>
      </c>
      <c r="B4706" s="28" t="n">
        <v>30</v>
      </c>
      <c r="C4706" s="29" t="n">
        <v>100</v>
      </c>
      <c r="D4706" s="29" t="n">
        <v>3</v>
      </c>
      <c r="E4706" s="30" t="n">
        <v>8</v>
      </c>
      <c r="F4706" s="29" t="n">
        <v>1.5</v>
      </c>
      <c r="G4706" s="28" t="n">
        <v>50</v>
      </c>
      <c r="H4706" s="30" t="inlineStr">
        <is>
          <t>ON</t>
        </is>
      </c>
      <c r="I4706" s="31" t="n">
        <v>674.4931640486259</v>
      </c>
      <c r="J4706" s="31" t="n">
        <v>5144.556481985902</v>
      </c>
      <c r="K4706" s="31" t="n">
        <v>3782.407407407407</v>
      </c>
      <c r="L4706" s="31" t="n">
        <v>150</v>
      </c>
      <c r="M4706" s="31">
        <f>I4706+J4706+K4706+L4706</f>
        <v/>
      </c>
      <c r="N4706" s="31">
        <f>M4706*'Dashboard &amp; Optimisation'!$B$18/('Dashboard &amp; Optimisation'!$B$16/3.6)</f>
        <v/>
      </c>
      <c r="O4706" s="31" t="n">
        <v>1180.393129936506</v>
      </c>
      <c r="P4706" s="32" t="n">
        <v>0.05482769105377741</v>
      </c>
      <c r="Q4706" s="33" t="n">
        <v>13.51537661762185</v>
      </c>
      <c r="R4706" s="31" t="n">
        <v>5159.659843724454</v>
      </c>
      <c r="S4706" s="31">
        <f>R4706*IF(A4706=4, 2.0, 3.0)</f>
        <v/>
      </c>
      <c r="T4706" s="29">
        <f>'Dashboard &amp; Optimisation'!$B$18*U4706</f>
        <v/>
      </c>
      <c r="U4706" s="34">
        <f>MIN(1, S4706/M4706)</f>
        <v/>
      </c>
      <c r="V4706" s="34">
        <f>N4706/(N4706+O4706)</f>
        <v/>
      </c>
      <c r="W4706" s="34">
        <f>U4706*V4706</f>
        <v/>
      </c>
      <c r="X4706" s="32">
        <f>T4706/N4706</f>
        <v/>
      </c>
      <c r="Y4706" s="35">
        <f>IF(W4706=MAXIFS(W$2:W$7201, A$2:A$7201, A4706, B$2:B$7201, B4706), "OPTIMAL", "")</f>
        <v/>
      </c>
    </row>
    <row r="4707" ht="20" customHeight="1">
      <c r="A4707" s="36" t="n">
        <v>-18</v>
      </c>
      <c r="B4707" s="36" t="n">
        <v>30</v>
      </c>
      <c r="C4707" s="37" t="n">
        <v>100</v>
      </c>
      <c r="D4707" s="37" t="n">
        <v>3</v>
      </c>
      <c r="E4707" s="6" t="n">
        <v>8</v>
      </c>
      <c r="F4707" s="37" t="n">
        <v>1.5</v>
      </c>
      <c r="G4707" s="36" t="n">
        <v>50</v>
      </c>
      <c r="H4707" s="6" t="inlineStr">
        <is>
          <t>OFF</t>
        </is>
      </c>
      <c r="I4707" s="38" t="n">
        <v>674.4931640486259</v>
      </c>
      <c r="J4707" s="38" t="n">
        <v>5144.556481985902</v>
      </c>
      <c r="K4707" s="38" t="n">
        <v>3782.407407407407</v>
      </c>
      <c r="L4707" s="38" t="n">
        <v>150</v>
      </c>
      <c r="M4707" s="38">
        <f>I4707+J4707+K4707+L4707</f>
        <v/>
      </c>
      <c r="N4707" s="38">
        <f>M4707*'Dashboard &amp; Optimisation'!$B$18/('Dashboard &amp; Optimisation'!$B$16/3.6)</f>
        <v/>
      </c>
      <c r="O4707" s="38" t="n">
        <v>1180.393129936506</v>
      </c>
      <c r="P4707" s="39" t="n">
        <v>0.2392799604342417</v>
      </c>
      <c r="Q4707" s="40" t="n">
        <v>13.51537661762185</v>
      </c>
      <c r="R4707" s="38" t="n">
        <v>1182.264638212565</v>
      </c>
      <c r="S4707" s="38">
        <f>R4707*IF(A4707=4, 2.0, 3.0)</f>
        <v/>
      </c>
      <c r="T4707" s="37">
        <f>'Dashboard &amp; Optimisation'!$B$18*U4707</f>
        <v/>
      </c>
      <c r="U4707" s="26">
        <f>MIN(1, S4707/M4707)</f>
        <v/>
      </c>
      <c r="V4707" s="26">
        <f>N4707/(N4707+O4707)</f>
        <v/>
      </c>
      <c r="W4707" s="26">
        <f>U4707*V4707</f>
        <v/>
      </c>
      <c r="X4707" s="39">
        <f>T4707/N4707</f>
        <v/>
      </c>
      <c r="Y4707" s="41">
        <f>IF(W4707=MAXIFS(W$2:W$7201, A$2:A$7201, A4707, B$2:B$7201, B4707), "OPTIMAL", "")</f>
        <v/>
      </c>
    </row>
    <row r="4708" ht="20" customHeight="1">
      <c r="A4708" s="28" t="n">
        <v>-18</v>
      </c>
      <c r="B4708" s="28" t="n">
        <v>30</v>
      </c>
      <c r="C4708" s="29" t="n">
        <v>100</v>
      </c>
      <c r="D4708" s="29" t="n">
        <v>3</v>
      </c>
      <c r="E4708" s="30" t="n">
        <v>8</v>
      </c>
      <c r="F4708" s="29" t="n">
        <v>1.5</v>
      </c>
      <c r="G4708" s="28" t="n">
        <v>100</v>
      </c>
      <c r="H4708" s="30" t="inlineStr">
        <is>
          <t>ON</t>
        </is>
      </c>
      <c r="I4708" s="31" t="n">
        <v>674.4931640486259</v>
      </c>
      <c r="J4708" s="31" t="n">
        <v>5144.556481985902</v>
      </c>
      <c r="K4708" s="31" t="n">
        <v>3782.407407407407</v>
      </c>
      <c r="L4708" s="31" t="n">
        <v>150</v>
      </c>
      <c r="M4708" s="31">
        <f>I4708+J4708+K4708+L4708</f>
        <v/>
      </c>
      <c r="N4708" s="31">
        <f>M4708*'Dashboard &amp; Optimisation'!$B$18/('Dashboard &amp; Optimisation'!$B$16/3.6)</f>
        <v/>
      </c>
      <c r="O4708" s="31" t="n">
        <v>1180.393129936506</v>
      </c>
      <c r="P4708" s="32" t="n">
        <v>0.05562346576923688</v>
      </c>
      <c r="Q4708" s="33" t="n">
        <v>13.51537661762185</v>
      </c>
      <c r="R4708" s="31" t="n">
        <v>5085.843392569799</v>
      </c>
      <c r="S4708" s="31">
        <f>R4708*IF(A4708=4, 2.0, 3.0)</f>
        <v/>
      </c>
      <c r="T4708" s="29">
        <f>'Dashboard &amp; Optimisation'!$B$18*U4708</f>
        <v/>
      </c>
      <c r="U4708" s="34">
        <f>MIN(1, S4708/M4708)</f>
        <v/>
      </c>
      <c r="V4708" s="34">
        <f>N4708/(N4708+O4708)</f>
        <v/>
      </c>
      <c r="W4708" s="34">
        <f>U4708*V4708</f>
        <v/>
      </c>
      <c r="X4708" s="32">
        <f>T4708/N4708</f>
        <v/>
      </c>
      <c r="Y4708" s="35">
        <f>IF(W4708=MAXIFS(W$2:W$7201, A$2:A$7201, A4708, B$2:B$7201, B4708), "OPTIMAL", "")</f>
        <v/>
      </c>
    </row>
    <row r="4709" ht="20" customHeight="1">
      <c r="A4709" s="36" t="n">
        <v>-18</v>
      </c>
      <c r="B4709" s="36" t="n">
        <v>30</v>
      </c>
      <c r="C4709" s="37" t="n">
        <v>100</v>
      </c>
      <c r="D4709" s="37" t="n">
        <v>3</v>
      </c>
      <c r="E4709" s="6" t="n">
        <v>8</v>
      </c>
      <c r="F4709" s="37" t="n">
        <v>1.5</v>
      </c>
      <c r="G4709" s="36" t="n">
        <v>100</v>
      </c>
      <c r="H4709" s="6" t="inlineStr">
        <is>
          <t>OFF</t>
        </is>
      </c>
      <c r="I4709" s="38" t="n">
        <v>674.4931640486259</v>
      </c>
      <c r="J4709" s="38" t="n">
        <v>5144.556481985902</v>
      </c>
      <c r="K4709" s="38" t="n">
        <v>3782.407407407407</v>
      </c>
      <c r="L4709" s="38" t="n">
        <v>150</v>
      </c>
      <c r="M4709" s="38">
        <f>I4709+J4709+K4709+L4709</f>
        <v/>
      </c>
      <c r="N4709" s="38">
        <f>M4709*'Dashboard &amp; Optimisation'!$B$18/('Dashboard &amp; Optimisation'!$B$16/3.6)</f>
        <v/>
      </c>
      <c r="O4709" s="38" t="n">
        <v>1180.393129936506</v>
      </c>
      <c r="P4709" s="39" t="n">
        <v>0.2400757351497012</v>
      </c>
      <c r="Q4709" s="40" t="n">
        <v>13.51537661762185</v>
      </c>
      <c r="R4709" s="38" t="n">
        <v>1178.345806909249</v>
      </c>
      <c r="S4709" s="38">
        <f>R4709*IF(A4709=4, 2.0, 3.0)</f>
        <v/>
      </c>
      <c r="T4709" s="37">
        <f>'Dashboard &amp; Optimisation'!$B$18*U4709</f>
        <v/>
      </c>
      <c r="U4709" s="26">
        <f>MIN(1, S4709/M4709)</f>
        <v/>
      </c>
      <c r="V4709" s="26">
        <f>N4709/(N4709+O4709)</f>
        <v/>
      </c>
      <c r="W4709" s="26">
        <f>U4709*V4709</f>
        <v/>
      </c>
      <c r="X4709" s="39">
        <f>T4709/N4709</f>
        <v/>
      </c>
      <c r="Y4709" s="41">
        <f>IF(W4709=MAXIFS(W$2:W$7201, A$2:A$7201, A4709, B$2:B$7201, B4709), "OPTIMAL", "")</f>
        <v/>
      </c>
    </row>
    <row r="4710" ht="20" customHeight="1">
      <c r="A4710" s="28" t="n">
        <v>-18</v>
      </c>
      <c r="B4710" s="28" t="n">
        <v>30</v>
      </c>
      <c r="C4710" s="29" t="n">
        <v>100</v>
      </c>
      <c r="D4710" s="29" t="n">
        <v>3</v>
      </c>
      <c r="E4710" s="30" t="n">
        <v>8</v>
      </c>
      <c r="F4710" s="29" t="n">
        <v>1.5</v>
      </c>
      <c r="G4710" s="28" t="n">
        <v>150</v>
      </c>
      <c r="H4710" s="30" t="inlineStr">
        <is>
          <t>ON</t>
        </is>
      </c>
      <c r="I4710" s="31" t="n">
        <v>674.4931640486259</v>
      </c>
      <c r="J4710" s="31" t="n">
        <v>5144.556481985902</v>
      </c>
      <c r="K4710" s="31" t="n">
        <v>3782.407407407407</v>
      </c>
      <c r="L4710" s="31" t="n">
        <v>150</v>
      </c>
      <c r="M4710" s="31">
        <f>I4710+J4710+K4710+L4710</f>
        <v/>
      </c>
      <c r="N4710" s="31">
        <f>M4710*'Dashboard &amp; Optimisation'!$B$18/('Dashboard &amp; Optimisation'!$B$16/3.6)</f>
        <v/>
      </c>
      <c r="O4710" s="31" t="n">
        <v>1180.393129936506</v>
      </c>
      <c r="P4710" s="32" t="n">
        <v>0.05641924048469636</v>
      </c>
      <c r="Q4710" s="33" t="n">
        <v>13.51537661762185</v>
      </c>
      <c r="R4710" s="31" t="n">
        <v>5014.109254644077</v>
      </c>
      <c r="S4710" s="31">
        <f>R4710*IF(A4710=4, 2.0, 3.0)</f>
        <v/>
      </c>
      <c r="T4710" s="29">
        <f>'Dashboard &amp; Optimisation'!$B$18*U4710</f>
        <v/>
      </c>
      <c r="U4710" s="34">
        <f>MIN(1, S4710/M4710)</f>
        <v/>
      </c>
      <c r="V4710" s="34">
        <f>N4710/(N4710+O4710)</f>
        <v/>
      </c>
      <c r="W4710" s="34">
        <f>U4710*V4710</f>
        <v/>
      </c>
      <c r="X4710" s="32">
        <f>T4710/N4710</f>
        <v/>
      </c>
      <c r="Y4710" s="35">
        <f>IF(W4710=MAXIFS(W$2:W$7201, A$2:A$7201, A4710, B$2:B$7201, B4710), "OPTIMAL", "")</f>
        <v/>
      </c>
    </row>
    <row r="4711" ht="20" customHeight="1">
      <c r="A4711" s="36" t="n">
        <v>-18</v>
      </c>
      <c r="B4711" s="36" t="n">
        <v>30</v>
      </c>
      <c r="C4711" s="37" t="n">
        <v>100</v>
      </c>
      <c r="D4711" s="37" t="n">
        <v>3</v>
      </c>
      <c r="E4711" s="6" t="n">
        <v>8</v>
      </c>
      <c r="F4711" s="37" t="n">
        <v>1.5</v>
      </c>
      <c r="G4711" s="36" t="n">
        <v>150</v>
      </c>
      <c r="H4711" s="6" t="inlineStr">
        <is>
          <t>OFF</t>
        </is>
      </c>
      <c r="I4711" s="38" t="n">
        <v>674.4931640486259</v>
      </c>
      <c r="J4711" s="38" t="n">
        <v>5144.556481985902</v>
      </c>
      <c r="K4711" s="38" t="n">
        <v>3782.407407407407</v>
      </c>
      <c r="L4711" s="38" t="n">
        <v>150</v>
      </c>
      <c r="M4711" s="38">
        <f>I4711+J4711+K4711+L4711</f>
        <v/>
      </c>
      <c r="N4711" s="38">
        <f>M4711*'Dashboard &amp; Optimisation'!$B$18/('Dashboard &amp; Optimisation'!$B$16/3.6)</f>
        <v/>
      </c>
      <c r="O4711" s="38" t="n">
        <v>1180.393129936506</v>
      </c>
      <c r="P4711" s="39" t="n">
        <v>0.2408715098651607</v>
      </c>
      <c r="Q4711" s="40" t="n">
        <v>13.51537661762185</v>
      </c>
      <c r="R4711" s="38" t="n">
        <v>1174.452869136197</v>
      </c>
      <c r="S4711" s="38">
        <f>R4711*IF(A4711=4, 2.0, 3.0)</f>
        <v/>
      </c>
      <c r="T4711" s="37">
        <f>'Dashboard &amp; Optimisation'!$B$18*U4711</f>
        <v/>
      </c>
      <c r="U4711" s="26">
        <f>MIN(1, S4711/M4711)</f>
        <v/>
      </c>
      <c r="V4711" s="26">
        <f>N4711/(N4711+O4711)</f>
        <v/>
      </c>
      <c r="W4711" s="26">
        <f>U4711*V4711</f>
        <v/>
      </c>
      <c r="X4711" s="39">
        <f>T4711/N4711</f>
        <v/>
      </c>
      <c r="Y4711" s="41">
        <f>IF(W4711=MAXIFS(W$2:W$7201, A$2:A$7201, A4711, B$2:B$7201, B4711), "OPTIMAL", "")</f>
        <v/>
      </c>
    </row>
    <row r="4712" ht="20" customHeight="1">
      <c r="A4712" s="28" t="n">
        <v>-18</v>
      </c>
      <c r="B4712" s="28" t="n">
        <v>30</v>
      </c>
      <c r="C4712" s="29" t="n">
        <v>100</v>
      </c>
      <c r="D4712" s="29" t="n">
        <v>3</v>
      </c>
      <c r="E4712" s="30" t="n">
        <v>8</v>
      </c>
      <c r="F4712" s="29" t="n">
        <v>1.5</v>
      </c>
      <c r="G4712" s="28" t="n">
        <v>200</v>
      </c>
      <c r="H4712" s="30" t="inlineStr">
        <is>
          <t>ON</t>
        </is>
      </c>
      <c r="I4712" s="31" t="n">
        <v>674.4931640486259</v>
      </c>
      <c r="J4712" s="31" t="n">
        <v>5144.556481985902</v>
      </c>
      <c r="K4712" s="31" t="n">
        <v>3782.407407407407</v>
      </c>
      <c r="L4712" s="31" t="n">
        <v>150</v>
      </c>
      <c r="M4712" s="31">
        <f>I4712+J4712+K4712+L4712</f>
        <v/>
      </c>
      <c r="N4712" s="31">
        <f>M4712*'Dashboard &amp; Optimisation'!$B$18/('Dashboard &amp; Optimisation'!$B$16/3.6)</f>
        <v/>
      </c>
      <c r="O4712" s="31" t="n">
        <v>1180.393129936506</v>
      </c>
      <c r="P4712" s="32" t="n">
        <v>0.05721501520015583</v>
      </c>
      <c r="Q4712" s="33" t="n">
        <v>13.51537661762185</v>
      </c>
      <c r="R4712" s="31" t="n">
        <v>4944.37054442197</v>
      </c>
      <c r="S4712" s="31">
        <f>R4712*IF(A4712=4, 2.0, 3.0)</f>
        <v/>
      </c>
      <c r="T4712" s="29">
        <f>'Dashboard &amp; Optimisation'!$B$18*U4712</f>
        <v/>
      </c>
      <c r="U4712" s="34">
        <f>MIN(1, S4712/M4712)</f>
        <v/>
      </c>
      <c r="V4712" s="34">
        <f>N4712/(N4712+O4712)</f>
        <v/>
      </c>
      <c r="W4712" s="34">
        <f>U4712*V4712</f>
        <v/>
      </c>
      <c r="X4712" s="32">
        <f>T4712/N4712</f>
        <v/>
      </c>
      <c r="Y4712" s="35">
        <f>IF(W4712=MAXIFS(W$2:W$7201, A$2:A$7201, A4712, B$2:B$7201, B4712), "OPTIMAL", "")</f>
        <v/>
      </c>
    </row>
    <row r="4713" ht="20" customHeight="1">
      <c r="A4713" s="36" t="n">
        <v>-18</v>
      </c>
      <c r="B4713" s="36" t="n">
        <v>30</v>
      </c>
      <c r="C4713" s="37" t="n">
        <v>100</v>
      </c>
      <c r="D4713" s="37" t="n">
        <v>3</v>
      </c>
      <c r="E4713" s="6" t="n">
        <v>8</v>
      </c>
      <c r="F4713" s="37" t="n">
        <v>1.5</v>
      </c>
      <c r="G4713" s="36" t="n">
        <v>200</v>
      </c>
      <c r="H4713" s="6" t="inlineStr">
        <is>
          <t>OFF</t>
        </is>
      </c>
      <c r="I4713" s="38" t="n">
        <v>674.4931640486259</v>
      </c>
      <c r="J4713" s="38" t="n">
        <v>5144.556481985902</v>
      </c>
      <c r="K4713" s="38" t="n">
        <v>3782.407407407407</v>
      </c>
      <c r="L4713" s="38" t="n">
        <v>150</v>
      </c>
      <c r="M4713" s="38">
        <f>I4713+J4713+K4713+L4713</f>
        <v/>
      </c>
      <c r="N4713" s="38">
        <f>M4713*'Dashboard &amp; Optimisation'!$B$18/('Dashboard &amp; Optimisation'!$B$16/3.6)</f>
        <v/>
      </c>
      <c r="O4713" s="38" t="n">
        <v>1180.393129936506</v>
      </c>
      <c r="P4713" s="39" t="n">
        <v>0.2416672845806202</v>
      </c>
      <c r="Q4713" s="40" t="n">
        <v>13.51537661762185</v>
      </c>
      <c r="R4713" s="38" t="n">
        <v>1170.585569102685</v>
      </c>
      <c r="S4713" s="38">
        <f>R4713*IF(A4713=4, 2.0, 3.0)</f>
        <v/>
      </c>
      <c r="T4713" s="37">
        <f>'Dashboard &amp; Optimisation'!$B$18*U4713</f>
        <v/>
      </c>
      <c r="U4713" s="26">
        <f>MIN(1, S4713/M4713)</f>
        <v/>
      </c>
      <c r="V4713" s="26">
        <f>N4713/(N4713+O4713)</f>
        <v/>
      </c>
      <c r="W4713" s="26">
        <f>U4713*V4713</f>
        <v/>
      </c>
      <c r="X4713" s="39">
        <f>T4713/N4713</f>
        <v/>
      </c>
      <c r="Y4713" s="41">
        <f>IF(W4713=MAXIFS(W$2:W$7201, A$2:A$7201, A4713, B$2:B$7201, B4713), "OPTIMAL", "")</f>
        <v/>
      </c>
    </row>
    <row r="4714" ht="20" customHeight="1">
      <c r="A4714" s="28" t="n">
        <v>-18</v>
      </c>
      <c r="B4714" s="28" t="n">
        <v>30</v>
      </c>
      <c r="C4714" s="29" t="n">
        <v>100</v>
      </c>
      <c r="D4714" s="29" t="n">
        <v>3</v>
      </c>
      <c r="E4714" s="30" t="n">
        <v>8</v>
      </c>
      <c r="F4714" s="29" t="n">
        <v>2</v>
      </c>
      <c r="G4714" s="28" t="n">
        <v>50</v>
      </c>
      <c r="H4714" s="30" t="inlineStr">
        <is>
          <t>ON</t>
        </is>
      </c>
      <c r="I4714" s="31" t="n">
        <v>674.4931640486259</v>
      </c>
      <c r="J4714" s="31" t="n">
        <v>5144.556481985902</v>
      </c>
      <c r="K4714" s="31" t="n">
        <v>3782.407407407407</v>
      </c>
      <c r="L4714" s="31" t="n">
        <v>150</v>
      </c>
      <c r="M4714" s="31">
        <f>I4714+J4714+K4714+L4714</f>
        <v/>
      </c>
      <c r="N4714" s="31">
        <f>M4714*'Dashboard &amp; Optimisation'!$B$18/('Dashboard &amp; Optimisation'!$B$16/3.6)</f>
        <v/>
      </c>
      <c r="O4714" s="31" t="n">
        <v>1372.921768717243</v>
      </c>
      <c r="P4714" s="32" t="n">
        <v>0.0536222193896701</v>
      </c>
      <c r="Q4714" s="33" t="n">
        <v>17.95383549016247</v>
      </c>
      <c r="R4714" s="31" t="n">
        <v>5400.840363746437</v>
      </c>
      <c r="S4714" s="31">
        <f>R4714*IF(A4714=4, 2.0, 3.0)</f>
        <v/>
      </c>
      <c r="T4714" s="29">
        <f>'Dashboard &amp; Optimisation'!$B$18*U4714</f>
        <v/>
      </c>
      <c r="U4714" s="34">
        <f>MIN(1, S4714/M4714)</f>
        <v/>
      </c>
      <c r="V4714" s="34">
        <f>N4714/(N4714+O4714)</f>
        <v/>
      </c>
      <c r="W4714" s="34">
        <f>U4714*V4714</f>
        <v/>
      </c>
      <c r="X4714" s="32">
        <f>T4714/N4714</f>
        <v/>
      </c>
      <c r="Y4714" s="35">
        <f>IF(W4714=MAXIFS(W$2:W$7201, A$2:A$7201, A4714, B$2:B$7201, B4714), "OPTIMAL", "")</f>
        <v/>
      </c>
    </row>
    <row r="4715" ht="20" customHeight="1">
      <c r="A4715" s="36" t="n">
        <v>-18</v>
      </c>
      <c r="B4715" s="36" t="n">
        <v>30</v>
      </c>
      <c r="C4715" s="37" t="n">
        <v>100</v>
      </c>
      <c r="D4715" s="37" t="n">
        <v>3</v>
      </c>
      <c r="E4715" s="6" t="n">
        <v>8</v>
      </c>
      <c r="F4715" s="37" t="n">
        <v>2</v>
      </c>
      <c r="G4715" s="36" t="n">
        <v>50</v>
      </c>
      <c r="H4715" s="6" t="inlineStr">
        <is>
          <t>OFF</t>
        </is>
      </c>
      <c r="I4715" s="38" t="n">
        <v>674.4931640486259</v>
      </c>
      <c r="J4715" s="38" t="n">
        <v>5144.556481985902</v>
      </c>
      <c r="K4715" s="38" t="n">
        <v>3782.407407407407</v>
      </c>
      <c r="L4715" s="38" t="n">
        <v>150</v>
      </c>
      <c r="M4715" s="38">
        <f>I4715+J4715+K4715+L4715</f>
        <v/>
      </c>
      <c r="N4715" s="38">
        <f>M4715*'Dashboard &amp; Optimisation'!$B$18/('Dashboard &amp; Optimisation'!$B$16/3.6)</f>
        <v/>
      </c>
      <c r="O4715" s="38" t="n">
        <v>1372.921768717243</v>
      </c>
      <c r="P4715" s="39" t="n">
        <v>0.2394434573245842</v>
      </c>
      <c r="Q4715" s="40" t="n">
        <v>17.95383549016247</v>
      </c>
      <c r="R4715" s="38" t="n">
        <v>1209.4924209218</v>
      </c>
      <c r="S4715" s="38">
        <f>R4715*IF(A4715=4, 2.0, 3.0)</f>
        <v/>
      </c>
      <c r="T4715" s="37">
        <f>'Dashboard &amp; Optimisation'!$B$18*U4715</f>
        <v/>
      </c>
      <c r="U4715" s="26">
        <f>MIN(1, S4715/M4715)</f>
        <v/>
      </c>
      <c r="V4715" s="26">
        <f>N4715/(N4715+O4715)</f>
        <v/>
      </c>
      <c r="W4715" s="26">
        <f>U4715*V4715</f>
        <v/>
      </c>
      <c r="X4715" s="39">
        <f>T4715/N4715</f>
        <v/>
      </c>
      <c r="Y4715" s="41">
        <f>IF(W4715=MAXIFS(W$2:W$7201, A$2:A$7201, A4715, B$2:B$7201, B4715), "OPTIMAL", "")</f>
        <v/>
      </c>
    </row>
    <row r="4716" ht="20" customHeight="1">
      <c r="A4716" s="28" t="n">
        <v>-18</v>
      </c>
      <c r="B4716" s="28" t="n">
        <v>30</v>
      </c>
      <c r="C4716" s="29" t="n">
        <v>100</v>
      </c>
      <c r="D4716" s="29" t="n">
        <v>3</v>
      </c>
      <c r="E4716" s="30" t="n">
        <v>8</v>
      </c>
      <c r="F4716" s="29" t="n">
        <v>2</v>
      </c>
      <c r="G4716" s="28" t="n">
        <v>100</v>
      </c>
      <c r="H4716" s="30" t="inlineStr">
        <is>
          <t>ON</t>
        </is>
      </c>
      <c r="I4716" s="31" t="n">
        <v>674.4931640486259</v>
      </c>
      <c r="J4716" s="31" t="n">
        <v>5144.556481985902</v>
      </c>
      <c r="K4716" s="31" t="n">
        <v>3782.407407407407</v>
      </c>
      <c r="L4716" s="31" t="n">
        <v>150</v>
      </c>
      <c r="M4716" s="31">
        <f>I4716+J4716+K4716+L4716</f>
        <v/>
      </c>
      <c r="N4716" s="31">
        <f>M4716*'Dashboard &amp; Optimisation'!$B$18/('Dashboard &amp; Optimisation'!$B$16/3.6)</f>
        <v/>
      </c>
      <c r="O4716" s="31" t="n">
        <v>1372.921768717243</v>
      </c>
      <c r="P4716" s="32" t="n">
        <v>0.05441799410512958</v>
      </c>
      <c r="Q4716" s="33" t="n">
        <v>17.95383549016247</v>
      </c>
      <c r="R4716" s="31" t="n">
        <v>5321.861851686632</v>
      </c>
      <c r="S4716" s="31">
        <f>R4716*IF(A4716=4, 2.0, 3.0)</f>
        <v/>
      </c>
      <c r="T4716" s="29">
        <f>'Dashboard &amp; Optimisation'!$B$18*U4716</f>
        <v/>
      </c>
      <c r="U4716" s="34">
        <f>MIN(1, S4716/M4716)</f>
        <v/>
      </c>
      <c r="V4716" s="34">
        <f>N4716/(N4716+O4716)</f>
        <v/>
      </c>
      <c r="W4716" s="34">
        <f>U4716*V4716</f>
        <v/>
      </c>
      <c r="X4716" s="32">
        <f>T4716/N4716</f>
        <v/>
      </c>
      <c r="Y4716" s="35">
        <f>IF(W4716=MAXIFS(W$2:W$7201, A$2:A$7201, A4716, B$2:B$7201, B4716), "OPTIMAL", "")</f>
        <v/>
      </c>
    </row>
    <row r="4717" ht="20" customHeight="1">
      <c r="A4717" s="36" t="n">
        <v>-18</v>
      </c>
      <c r="B4717" s="36" t="n">
        <v>30</v>
      </c>
      <c r="C4717" s="37" t="n">
        <v>100</v>
      </c>
      <c r="D4717" s="37" t="n">
        <v>3</v>
      </c>
      <c r="E4717" s="6" t="n">
        <v>8</v>
      </c>
      <c r="F4717" s="37" t="n">
        <v>2</v>
      </c>
      <c r="G4717" s="36" t="n">
        <v>100</v>
      </c>
      <c r="H4717" s="6" t="inlineStr">
        <is>
          <t>OFF</t>
        </is>
      </c>
      <c r="I4717" s="38" t="n">
        <v>674.4931640486259</v>
      </c>
      <c r="J4717" s="38" t="n">
        <v>5144.556481985902</v>
      </c>
      <c r="K4717" s="38" t="n">
        <v>3782.407407407407</v>
      </c>
      <c r="L4717" s="38" t="n">
        <v>150</v>
      </c>
      <c r="M4717" s="38">
        <f>I4717+J4717+K4717+L4717</f>
        <v/>
      </c>
      <c r="N4717" s="38">
        <f>M4717*'Dashboard &amp; Optimisation'!$B$18/('Dashboard &amp; Optimisation'!$B$16/3.6)</f>
        <v/>
      </c>
      <c r="O4717" s="38" t="n">
        <v>1372.921768717243</v>
      </c>
      <c r="P4717" s="39" t="n">
        <v>0.2402392320400437</v>
      </c>
      <c r="Q4717" s="40" t="n">
        <v>17.95383549016247</v>
      </c>
      <c r="R4717" s="38" t="n">
        <v>1205.486066593507</v>
      </c>
      <c r="S4717" s="38">
        <f>R4717*IF(A4717=4, 2.0, 3.0)</f>
        <v/>
      </c>
      <c r="T4717" s="37">
        <f>'Dashboard &amp; Optimisation'!$B$18*U4717</f>
        <v/>
      </c>
      <c r="U4717" s="26">
        <f>MIN(1, S4717/M4717)</f>
        <v/>
      </c>
      <c r="V4717" s="26">
        <f>N4717/(N4717+O4717)</f>
        <v/>
      </c>
      <c r="W4717" s="26">
        <f>U4717*V4717</f>
        <v/>
      </c>
      <c r="X4717" s="39">
        <f>T4717/N4717</f>
        <v/>
      </c>
      <c r="Y4717" s="41">
        <f>IF(W4717=MAXIFS(W$2:W$7201, A$2:A$7201, A4717, B$2:B$7201, B4717), "OPTIMAL", "")</f>
        <v/>
      </c>
    </row>
    <row r="4718" ht="20" customHeight="1">
      <c r="A4718" s="28" t="n">
        <v>-18</v>
      </c>
      <c r="B4718" s="28" t="n">
        <v>30</v>
      </c>
      <c r="C4718" s="29" t="n">
        <v>100</v>
      </c>
      <c r="D4718" s="29" t="n">
        <v>3</v>
      </c>
      <c r="E4718" s="30" t="n">
        <v>8</v>
      </c>
      <c r="F4718" s="29" t="n">
        <v>2</v>
      </c>
      <c r="G4718" s="28" t="n">
        <v>150</v>
      </c>
      <c r="H4718" s="30" t="inlineStr">
        <is>
          <t>ON</t>
        </is>
      </c>
      <c r="I4718" s="31" t="n">
        <v>674.4931640486259</v>
      </c>
      <c r="J4718" s="31" t="n">
        <v>5144.556481985902</v>
      </c>
      <c r="K4718" s="31" t="n">
        <v>3782.407407407407</v>
      </c>
      <c r="L4718" s="31" t="n">
        <v>150</v>
      </c>
      <c r="M4718" s="31">
        <f>I4718+J4718+K4718+L4718</f>
        <v/>
      </c>
      <c r="N4718" s="31">
        <f>M4718*'Dashboard &amp; Optimisation'!$B$18/('Dashboard &amp; Optimisation'!$B$16/3.6)</f>
        <v/>
      </c>
      <c r="O4718" s="31" t="n">
        <v>1372.921768717243</v>
      </c>
      <c r="P4718" s="32" t="n">
        <v>0.05521376882058905</v>
      </c>
      <c r="Q4718" s="33" t="n">
        <v>17.95383549016247</v>
      </c>
      <c r="R4718" s="31" t="n">
        <v>5245.159913181008</v>
      </c>
      <c r="S4718" s="31">
        <f>R4718*IF(A4718=4, 2.0, 3.0)</f>
        <v/>
      </c>
      <c r="T4718" s="29">
        <f>'Dashboard &amp; Optimisation'!$B$18*U4718</f>
        <v/>
      </c>
      <c r="U4718" s="34">
        <f>MIN(1, S4718/M4718)</f>
        <v/>
      </c>
      <c r="V4718" s="34">
        <f>N4718/(N4718+O4718)</f>
        <v/>
      </c>
      <c r="W4718" s="34">
        <f>U4718*V4718</f>
        <v/>
      </c>
      <c r="X4718" s="32">
        <f>T4718/N4718</f>
        <v/>
      </c>
      <c r="Y4718" s="35">
        <f>IF(W4718=MAXIFS(W$2:W$7201, A$2:A$7201, A4718, B$2:B$7201, B4718), "OPTIMAL", "")</f>
        <v/>
      </c>
    </row>
    <row r="4719" ht="20" customHeight="1">
      <c r="A4719" s="36" t="n">
        <v>-18</v>
      </c>
      <c r="B4719" s="36" t="n">
        <v>30</v>
      </c>
      <c r="C4719" s="37" t="n">
        <v>100</v>
      </c>
      <c r="D4719" s="37" t="n">
        <v>3</v>
      </c>
      <c r="E4719" s="6" t="n">
        <v>8</v>
      </c>
      <c r="F4719" s="37" t="n">
        <v>2</v>
      </c>
      <c r="G4719" s="36" t="n">
        <v>150</v>
      </c>
      <c r="H4719" s="6" t="inlineStr">
        <is>
          <t>OFF</t>
        </is>
      </c>
      <c r="I4719" s="38" t="n">
        <v>674.4931640486259</v>
      </c>
      <c r="J4719" s="38" t="n">
        <v>5144.556481985902</v>
      </c>
      <c r="K4719" s="38" t="n">
        <v>3782.407407407407</v>
      </c>
      <c r="L4719" s="38" t="n">
        <v>150</v>
      </c>
      <c r="M4719" s="38">
        <f>I4719+J4719+K4719+L4719</f>
        <v/>
      </c>
      <c r="N4719" s="38">
        <f>M4719*'Dashboard &amp; Optimisation'!$B$18/('Dashboard &amp; Optimisation'!$B$16/3.6)</f>
        <v/>
      </c>
      <c r="O4719" s="38" t="n">
        <v>1372.921768717243</v>
      </c>
      <c r="P4719" s="39" t="n">
        <v>0.2410350067555031</v>
      </c>
      <c r="Q4719" s="40" t="n">
        <v>17.95383549016247</v>
      </c>
      <c r="R4719" s="38" t="n">
        <v>1201.506166144412</v>
      </c>
      <c r="S4719" s="38">
        <f>R4719*IF(A4719=4, 2.0, 3.0)</f>
        <v/>
      </c>
      <c r="T4719" s="37">
        <f>'Dashboard &amp; Optimisation'!$B$18*U4719</f>
        <v/>
      </c>
      <c r="U4719" s="26">
        <f>MIN(1, S4719/M4719)</f>
        <v/>
      </c>
      <c r="V4719" s="26">
        <f>N4719/(N4719+O4719)</f>
        <v/>
      </c>
      <c r="W4719" s="26">
        <f>U4719*V4719</f>
        <v/>
      </c>
      <c r="X4719" s="39">
        <f>T4719/N4719</f>
        <v/>
      </c>
      <c r="Y4719" s="41">
        <f>IF(W4719=MAXIFS(W$2:W$7201, A$2:A$7201, A4719, B$2:B$7201, B4719), "OPTIMAL", "")</f>
        <v/>
      </c>
    </row>
    <row r="4720" ht="20" customHeight="1">
      <c r="A4720" s="28" t="n">
        <v>-18</v>
      </c>
      <c r="B4720" s="28" t="n">
        <v>30</v>
      </c>
      <c r="C4720" s="29" t="n">
        <v>100</v>
      </c>
      <c r="D4720" s="29" t="n">
        <v>3</v>
      </c>
      <c r="E4720" s="30" t="n">
        <v>8</v>
      </c>
      <c r="F4720" s="29" t="n">
        <v>2</v>
      </c>
      <c r="G4720" s="28" t="n">
        <v>200</v>
      </c>
      <c r="H4720" s="30" t="inlineStr">
        <is>
          <t>ON</t>
        </is>
      </c>
      <c r="I4720" s="31" t="n">
        <v>674.4931640486259</v>
      </c>
      <c r="J4720" s="31" t="n">
        <v>5144.556481985902</v>
      </c>
      <c r="K4720" s="31" t="n">
        <v>3782.407407407407</v>
      </c>
      <c r="L4720" s="31" t="n">
        <v>150</v>
      </c>
      <c r="M4720" s="31">
        <f>I4720+J4720+K4720+L4720</f>
        <v/>
      </c>
      <c r="N4720" s="31">
        <f>M4720*'Dashboard &amp; Optimisation'!$B$18/('Dashboard &amp; Optimisation'!$B$16/3.6)</f>
        <v/>
      </c>
      <c r="O4720" s="31" t="n">
        <v>1372.921768717243</v>
      </c>
      <c r="P4720" s="32" t="n">
        <v>0.05600954353604853</v>
      </c>
      <c r="Q4720" s="33" t="n">
        <v>17.95383549016247</v>
      </c>
      <c r="R4720" s="31" t="n">
        <v>5170.637512641096</v>
      </c>
      <c r="S4720" s="31">
        <f>R4720*IF(A4720=4, 2.0, 3.0)</f>
        <v/>
      </c>
      <c r="T4720" s="29">
        <f>'Dashboard &amp; Optimisation'!$B$18*U4720</f>
        <v/>
      </c>
      <c r="U4720" s="34">
        <f>MIN(1, S4720/M4720)</f>
        <v/>
      </c>
      <c r="V4720" s="34">
        <f>N4720/(N4720+O4720)</f>
        <v/>
      </c>
      <c r="W4720" s="34">
        <f>U4720*V4720</f>
        <v/>
      </c>
      <c r="X4720" s="32">
        <f>T4720/N4720</f>
        <v/>
      </c>
      <c r="Y4720" s="35">
        <f>IF(W4720=MAXIFS(W$2:W$7201, A$2:A$7201, A4720, B$2:B$7201, B4720), "OPTIMAL", "")</f>
        <v/>
      </c>
    </row>
    <row r="4721" ht="20" customHeight="1">
      <c r="A4721" s="36" t="n">
        <v>-18</v>
      </c>
      <c r="B4721" s="36" t="n">
        <v>30</v>
      </c>
      <c r="C4721" s="37" t="n">
        <v>100</v>
      </c>
      <c r="D4721" s="37" t="n">
        <v>3</v>
      </c>
      <c r="E4721" s="6" t="n">
        <v>8</v>
      </c>
      <c r="F4721" s="37" t="n">
        <v>2</v>
      </c>
      <c r="G4721" s="36" t="n">
        <v>200</v>
      </c>
      <c r="H4721" s="6" t="inlineStr">
        <is>
          <t>OFF</t>
        </is>
      </c>
      <c r="I4721" s="38" t="n">
        <v>674.4931640486259</v>
      </c>
      <c r="J4721" s="38" t="n">
        <v>5144.556481985902</v>
      </c>
      <c r="K4721" s="38" t="n">
        <v>3782.407407407407</v>
      </c>
      <c r="L4721" s="38" t="n">
        <v>150</v>
      </c>
      <c r="M4721" s="38">
        <f>I4721+J4721+K4721+L4721</f>
        <v/>
      </c>
      <c r="N4721" s="38">
        <f>M4721*'Dashboard &amp; Optimisation'!$B$18/('Dashboard &amp; Optimisation'!$B$16/3.6)</f>
        <v/>
      </c>
      <c r="O4721" s="38" t="n">
        <v>1372.921768717243</v>
      </c>
      <c r="P4721" s="39" t="n">
        <v>0.2418307814709626</v>
      </c>
      <c r="Q4721" s="40" t="n">
        <v>17.95383549016247</v>
      </c>
      <c r="R4721" s="38" t="n">
        <v>1197.552458425028</v>
      </c>
      <c r="S4721" s="38">
        <f>R4721*IF(A4721=4, 2.0, 3.0)</f>
        <v/>
      </c>
      <c r="T4721" s="37">
        <f>'Dashboard &amp; Optimisation'!$B$18*U4721</f>
        <v/>
      </c>
      <c r="U4721" s="26">
        <f>MIN(1, S4721/M4721)</f>
        <v/>
      </c>
      <c r="V4721" s="26">
        <f>N4721/(N4721+O4721)</f>
        <v/>
      </c>
      <c r="W4721" s="26">
        <f>U4721*V4721</f>
        <v/>
      </c>
      <c r="X4721" s="39">
        <f>T4721/N4721</f>
        <v/>
      </c>
      <c r="Y4721" s="41">
        <f>IF(W4721=MAXIFS(W$2:W$7201, A$2:A$7201, A4721, B$2:B$7201, B4721), "OPTIMAL", "")</f>
        <v/>
      </c>
    </row>
    <row r="4722" ht="20" customHeight="1">
      <c r="A4722" s="28" t="n">
        <v>-18</v>
      </c>
      <c r="B4722" s="28" t="n">
        <v>30</v>
      </c>
      <c r="C4722" s="29" t="n">
        <v>105</v>
      </c>
      <c r="D4722" s="29" t="n">
        <v>2</v>
      </c>
      <c r="E4722" s="30" t="n">
        <v>0</v>
      </c>
      <c r="F4722" s="29" t="n">
        <v>0</v>
      </c>
      <c r="G4722" s="28" t="n">
        <v>50</v>
      </c>
      <c r="H4722" s="30" t="inlineStr">
        <is>
          <t>ON</t>
        </is>
      </c>
      <c r="I4722" s="31" t="n">
        <v>674.4931640486259</v>
      </c>
      <c r="J4722" s="31" t="n">
        <v>5144.556481985902</v>
      </c>
      <c r="K4722" s="31" t="n">
        <v>3782.407407407407</v>
      </c>
      <c r="L4722" s="31" t="n">
        <v>150</v>
      </c>
      <c r="M4722" s="31">
        <f>I4722+J4722+K4722+L4722</f>
        <v/>
      </c>
      <c r="N4722" s="31">
        <f>M4722*'Dashboard &amp; Optimisation'!$B$18/('Dashboard &amp; Optimisation'!$B$16/3.6)</f>
        <v/>
      </c>
      <c r="O4722" s="31" t="n">
        <v>400.3306093865791</v>
      </c>
      <c r="P4722" s="32" t="n">
        <v>0.4759792218224727</v>
      </c>
      <c r="Q4722" s="33" t="n">
        <v>0.2</v>
      </c>
      <c r="R4722" s="31" t="n">
        <v>481.3377746536261</v>
      </c>
      <c r="S4722" s="31">
        <f>R4722*IF(A4722=4, 2.0, 3.0)</f>
        <v/>
      </c>
      <c r="T4722" s="29">
        <f>'Dashboard &amp; Optimisation'!$B$18*U4722</f>
        <v/>
      </c>
      <c r="U4722" s="34">
        <f>MIN(1, S4722/M4722)</f>
        <v/>
      </c>
      <c r="V4722" s="34">
        <f>N4722/(N4722+O4722)</f>
        <v/>
      </c>
      <c r="W4722" s="34">
        <f>U4722*V4722</f>
        <v/>
      </c>
      <c r="X4722" s="32">
        <f>T4722/N4722</f>
        <v/>
      </c>
      <c r="Y4722" s="35">
        <f>IF(W4722=MAXIFS(W$2:W$7201, A$2:A$7201, A4722, B$2:B$7201, B4722), "OPTIMAL", "")</f>
        <v/>
      </c>
    </row>
    <row r="4723" ht="20" customHeight="1">
      <c r="A4723" s="36" t="n">
        <v>-18</v>
      </c>
      <c r="B4723" s="36" t="n">
        <v>30</v>
      </c>
      <c r="C4723" s="37" t="n">
        <v>105</v>
      </c>
      <c r="D4723" s="37" t="n">
        <v>2</v>
      </c>
      <c r="E4723" s="6" t="n">
        <v>0</v>
      </c>
      <c r="F4723" s="37" t="n">
        <v>0</v>
      </c>
      <c r="G4723" s="36" t="n">
        <v>50</v>
      </c>
      <c r="H4723" s="6" t="inlineStr">
        <is>
          <t>OFF</t>
        </is>
      </c>
      <c r="I4723" s="38" t="n">
        <v>674.4931640486259</v>
      </c>
      <c r="J4723" s="38" t="n">
        <v>5144.556481985902</v>
      </c>
      <c r="K4723" s="38" t="n">
        <v>3782.407407407407</v>
      </c>
      <c r="L4723" s="38" t="n">
        <v>150</v>
      </c>
      <c r="M4723" s="38">
        <f>I4723+J4723+K4723+L4723</f>
        <v/>
      </c>
      <c r="N4723" s="38">
        <f>M4723*'Dashboard &amp; Optimisation'!$B$18/('Dashboard &amp; Optimisation'!$B$16/3.6)</f>
        <v/>
      </c>
      <c r="O4723" s="38" t="n">
        <v>400.3306093865791</v>
      </c>
      <c r="P4723" s="39" t="n">
        <v>0.7791314943784637</v>
      </c>
      <c r="Q4723" s="40" t="n">
        <v>0.2</v>
      </c>
      <c r="R4723" s="38" t="n">
        <v>294.0540602792073</v>
      </c>
      <c r="S4723" s="38">
        <f>R4723*IF(A4723=4, 2.0, 3.0)</f>
        <v/>
      </c>
      <c r="T4723" s="37">
        <f>'Dashboard &amp; Optimisation'!$B$18*U4723</f>
        <v/>
      </c>
      <c r="U4723" s="26">
        <f>MIN(1, S4723/M4723)</f>
        <v/>
      </c>
      <c r="V4723" s="26">
        <f>N4723/(N4723+O4723)</f>
        <v/>
      </c>
      <c r="W4723" s="26">
        <f>U4723*V4723</f>
        <v/>
      </c>
      <c r="X4723" s="39">
        <f>T4723/N4723</f>
        <v/>
      </c>
      <c r="Y4723" s="41">
        <f>IF(W4723=MAXIFS(W$2:W$7201, A$2:A$7201, A4723, B$2:B$7201, B4723), "OPTIMAL", "")</f>
        <v/>
      </c>
    </row>
    <row r="4724" ht="20" customHeight="1">
      <c r="A4724" s="28" t="n">
        <v>-18</v>
      </c>
      <c r="B4724" s="28" t="n">
        <v>30</v>
      </c>
      <c r="C4724" s="29" t="n">
        <v>105</v>
      </c>
      <c r="D4724" s="29" t="n">
        <v>2</v>
      </c>
      <c r="E4724" s="30" t="n">
        <v>0</v>
      </c>
      <c r="F4724" s="29" t="n">
        <v>0</v>
      </c>
      <c r="G4724" s="28" t="n">
        <v>100</v>
      </c>
      <c r="H4724" s="30" t="inlineStr">
        <is>
          <t>ON</t>
        </is>
      </c>
      <c r="I4724" s="31" t="n">
        <v>674.4931640486259</v>
      </c>
      <c r="J4724" s="31" t="n">
        <v>5144.556481985902</v>
      </c>
      <c r="K4724" s="31" t="n">
        <v>3782.407407407407</v>
      </c>
      <c r="L4724" s="31" t="n">
        <v>150</v>
      </c>
      <c r="M4724" s="31">
        <f>I4724+J4724+K4724+L4724</f>
        <v/>
      </c>
      <c r="N4724" s="31">
        <f>M4724*'Dashboard &amp; Optimisation'!$B$18/('Dashboard &amp; Optimisation'!$B$16/3.6)</f>
        <v/>
      </c>
      <c r="O4724" s="31" t="n">
        <v>400.3306093865791</v>
      </c>
      <c r="P4724" s="32" t="n">
        <v>0.4767371025038626</v>
      </c>
      <c r="Q4724" s="33" t="n">
        <v>0.2</v>
      </c>
      <c r="R4724" s="31" t="n">
        <v>480.5725801707187</v>
      </c>
      <c r="S4724" s="31">
        <f>R4724*IF(A4724=4, 2.0, 3.0)</f>
        <v/>
      </c>
      <c r="T4724" s="29">
        <f>'Dashboard &amp; Optimisation'!$B$18*U4724</f>
        <v/>
      </c>
      <c r="U4724" s="34">
        <f>MIN(1, S4724/M4724)</f>
        <v/>
      </c>
      <c r="V4724" s="34">
        <f>N4724/(N4724+O4724)</f>
        <v/>
      </c>
      <c r="W4724" s="34">
        <f>U4724*V4724</f>
        <v/>
      </c>
      <c r="X4724" s="32">
        <f>T4724/N4724</f>
        <v/>
      </c>
      <c r="Y4724" s="35">
        <f>IF(W4724=MAXIFS(W$2:W$7201, A$2:A$7201, A4724, B$2:B$7201, B4724), "OPTIMAL", "")</f>
        <v/>
      </c>
    </row>
    <row r="4725" ht="20" customHeight="1">
      <c r="A4725" s="36" t="n">
        <v>-18</v>
      </c>
      <c r="B4725" s="36" t="n">
        <v>30</v>
      </c>
      <c r="C4725" s="37" t="n">
        <v>105</v>
      </c>
      <c r="D4725" s="37" t="n">
        <v>2</v>
      </c>
      <c r="E4725" s="6" t="n">
        <v>0</v>
      </c>
      <c r="F4725" s="37" t="n">
        <v>0</v>
      </c>
      <c r="G4725" s="36" t="n">
        <v>100</v>
      </c>
      <c r="H4725" s="6" t="inlineStr">
        <is>
          <t>OFF</t>
        </is>
      </c>
      <c r="I4725" s="38" t="n">
        <v>674.4931640486259</v>
      </c>
      <c r="J4725" s="38" t="n">
        <v>5144.556481985902</v>
      </c>
      <c r="K4725" s="38" t="n">
        <v>3782.407407407407</v>
      </c>
      <c r="L4725" s="38" t="n">
        <v>150</v>
      </c>
      <c r="M4725" s="38">
        <f>I4725+J4725+K4725+L4725</f>
        <v/>
      </c>
      <c r="N4725" s="38">
        <f>M4725*'Dashboard &amp; Optimisation'!$B$18/('Dashboard &amp; Optimisation'!$B$16/3.6)</f>
        <v/>
      </c>
      <c r="O4725" s="38" t="n">
        <v>400.3306093865791</v>
      </c>
      <c r="P4725" s="39" t="n">
        <v>0.7798893750598538</v>
      </c>
      <c r="Q4725" s="40" t="n">
        <v>0.2</v>
      </c>
      <c r="R4725" s="38" t="n">
        <v>293.7683045057647</v>
      </c>
      <c r="S4725" s="38">
        <f>R4725*IF(A4725=4, 2.0, 3.0)</f>
        <v/>
      </c>
      <c r="T4725" s="37">
        <f>'Dashboard &amp; Optimisation'!$B$18*U4725</f>
        <v/>
      </c>
      <c r="U4725" s="26">
        <f>MIN(1, S4725/M4725)</f>
        <v/>
      </c>
      <c r="V4725" s="26">
        <f>N4725/(N4725+O4725)</f>
        <v/>
      </c>
      <c r="W4725" s="26">
        <f>U4725*V4725</f>
        <v/>
      </c>
      <c r="X4725" s="39">
        <f>T4725/N4725</f>
        <v/>
      </c>
      <c r="Y4725" s="41">
        <f>IF(W4725=MAXIFS(W$2:W$7201, A$2:A$7201, A4725, B$2:B$7201, B4725), "OPTIMAL", "")</f>
        <v/>
      </c>
    </row>
    <row r="4726" ht="20" customHeight="1">
      <c r="A4726" s="28" t="n">
        <v>-18</v>
      </c>
      <c r="B4726" s="28" t="n">
        <v>30</v>
      </c>
      <c r="C4726" s="29" t="n">
        <v>105</v>
      </c>
      <c r="D4726" s="29" t="n">
        <v>2</v>
      </c>
      <c r="E4726" s="30" t="n">
        <v>0</v>
      </c>
      <c r="F4726" s="29" t="n">
        <v>0</v>
      </c>
      <c r="G4726" s="28" t="n">
        <v>150</v>
      </c>
      <c r="H4726" s="30" t="inlineStr">
        <is>
          <t>ON</t>
        </is>
      </c>
      <c r="I4726" s="31" t="n">
        <v>674.4931640486259</v>
      </c>
      <c r="J4726" s="31" t="n">
        <v>5144.556481985902</v>
      </c>
      <c r="K4726" s="31" t="n">
        <v>3782.407407407407</v>
      </c>
      <c r="L4726" s="31" t="n">
        <v>150</v>
      </c>
      <c r="M4726" s="31">
        <f>I4726+J4726+K4726+L4726</f>
        <v/>
      </c>
      <c r="N4726" s="31">
        <f>M4726*'Dashboard &amp; Optimisation'!$B$18/('Dashboard &amp; Optimisation'!$B$16/3.6)</f>
        <v/>
      </c>
      <c r="O4726" s="31" t="n">
        <v>400.3306093865791</v>
      </c>
      <c r="P4726" s="32" t="n">
        <v>0.4774949831852526</v>
      </c>
      <c r="Q4726" s="33" t="n">
        <v>0.2</v>
      </c>
      <c r="R4726" s="31" t="n">
        <v>479.809814723242</v>
      </c>
      <c r="S4726" s="31">
        <f>R4726*IF(A4726=4, 2.0, 3.0)</f>
        <v/>
      </c>
      <c r="T4726" s="29">
        <f>'Dashboard &amp; Optimisation'!$B$18*U4726</f>
        <v/>
      </c>
      <c r="U4726" s="34">
        <f>MIN(1, S4726/M4726)</f>
        <v/>
      </c>
      <c r="V4726" s="34">
        <f>N4726/(N4726+O4726)</f>
        <v/>
      </c>
      <c r="W4726" s="34">
        <f>U4726*V4726</f>
        <v/>
      </c>
      <c r="X4726" s="32">
        <f>T4726/N4726</f>
        <v/>
      </c>
      <c r="Y4726" s="35">
        <f>IF(W4726=MAXIFS(W$2:W$7201, A$2:A$7201, A4726, B$2:B$7201, B4726), "OPTIMAL", "")</f>
        <v/>
      </c>
    </row>
    <row r="4727" ht="20" customHeight="1">
      <c r="A4727" s="36" t="n">
        <v>-18</v>
      </c>
      <c r="B4727" s="36" t="n">
        <v>30</v>
      </c>
      <c r="C4727" s="37" t="n">
        <v>105</v>
      </c>
      <c r="D4727" s="37" t="n">
        <v>2</v>
      </c>
      <c r="E4727" s="6" t="n">
        <v>0</v>
      </c>
      <c r="F4727" s="37" t="n">
        <v>0</v>
      </c>
      <c r="G4727" s="36" t="n">
        <v>150</v>
      </c>
      <c r="H4727" s="6" t="inlineStr">
        <is>
          <t>OFF</t>
        </is>
      </c>
      <c r="I4727" s="38" t="n">
        <v>674.4931640486259</v>
      </c>
      <c r="J4727" s="38" t="n">
        <v>5144.556481985902</v>
      </c>
      <c r="K4727" s="38" t="n">
        <v>3782.407407407407</v>
      </c>
      <c r="L4727" s="38" t="n">
        <v>150</v>
      </c>
      <c r="M4727" s="38">
        <f>I4727+J4727+K4727+L4727</f>
        <v/>
      </c>
      <c r="N4727" s="38">
        <f>M4727*'Dashboard &amp; Optimisation'!$B$18/('Dashboard &amp; Optimisation'!$B$16/3.6)</f>
        <v/>
      </c>
      <c r="O4727" s="38" t="n">
        <v>400.3306093865791</v>
      </c>
      <c r="P4727" s="39" t="n">
        <v>0.7806472557412438</v>
      </c>
      <c r="Q4727" s="40" t="n">
        <v>0.2</v>
      </c>
      <c r="R4727" s="38" t="n">
        <v>293.4831035764689</v>
      </c>
      <c r="S4727" s="38">
        <f>R4727*IF(A4727=4, 2.0, 3.0)</f>
        <v/>
      </c>
      <c r="T4727" s="37">
        <f>'Dashboard &amp; Optimisation'!$B$18*U4727</f>
        <v/>
      </c>
      <c r="U4727" s="26">
        <f>MIN(1, S4727/M4727)</f>
        <v/>
      </c>
      <c r="V4727" s="26">
        <f>N4727/(N4727+O4727)</f>
        <v/>
      </c>
      <c r="W4727" s="26">
        <f>U4727*V4727</f>
        <v/>
      </c>
      <c r="X4727" s="39">
        <f>T4727/N4727</f>
        <v/>
      </c>
      <c r="Y4727" s="41">
        <f>IF(W4727=MAXIFS(W$2:W$7201, A$2:A$7201, A4727, B$2:B$7201, B4727), "OPTIMAL", "")</f>
        <v/>
      </c>
    </row>
    <row r="4728" ht="20" customHeight="1">
      <c r="A4728" s="28" t="n">
        <v>-18</v>
      </c>
      <c r="B4728" s="28" t="n">
        <v>30</v>
      </c>
      <c r="C4728" s="29" t="n">
        <v>105</v>
      </c>
      <c r="D4728" s="29" t="n">
        <v>2</v>
      </c>
      <c r="E4728" s="30" t="n">
        <v>0</v>
      </c>
      <c r="F4728" s="29" t="n">
        <v>0</v>
      </c>
      <c r="G4728" s="28" t="n">
        <v>200</v>
      </c>
      <c r="H4728" s="30" t="inlineStr">
        <is>
          <t>ON</t>
        </is>
      </c>
      <c r="I4728" s="31" t="n">
        <v>674.4931640486259</v>
      </c>
      <c r="J4728" s="31" t="n">
        <v>5144.556481985902</v>
      </c>
      <c r="K4728" s="31" t="n">
        <v>3782.407407407407</v>
      </c>
      <c r="L4728" s="31" t="n">
        <v>150</v>
      </c>
      <c r="M4728" s="31">
        <f>I4728+J4728+K4728+L4728</f>
        <v/>
      </c>
      <c r="N4728" s="31">
        <f>M4728*'Dashboard &amp; Optimisation'!$B$18/('Dashboard &amp; Optimisation'!$B$16/3.6)</f>
        <v/>
      </c>
      <c r="O4728" s="31" t="n">
        <v>400.3306093865791</v>
      </c>
      <c r="P4728" s="32" t="n">
        <v>0.4782528638666426</v>
      </c>
      <c r="Q4728" s="33" t="n">
        <v>0.2</v>
      </c>
      <c r="R4728" s="31" t="n">
        <v>479.04946676342</v>
      </c>
      <c r="S4728" s="31">
        <f>R4728*IF(A4728=4, 2.0, 3.0)</f>
        <v/>
      </c>
      <c r="T4728" s="29">
        <f>'Dashboard &amp; Optimisation'!$B$18*U4728</f>
        <v/>
      </c>
      <c r="U4728" s="34">
        <f>MIN(1, S4728/M4728)</f>
        <v/>
      </c>
      <c r="V4728" s="34">
        <f>N4728/(N4728+O4728)</f>
        <v/>
      </c>
      <c r="W4728" s="34">
        <f>U4728*V4728</f>
        <v/>
      </c>
      <c r="X4728" s="32">
        <f>T4728/N4728</f>
        <v/>
      </c>
      <c r="Y4728" s="35">
        <f>IF(W4728=MAXIFS(W$2:W$7201, A$2:A$7201, A4728, B$2:B$7201, B4728), "OPTIMAL", "")</f>
        <v/>
      </c>
    </row>
    <row r="4729" ht="20" customHeight="1">
      <c r="A4729" s="36" t="n">
        <v>-18</v>
      </c>
      <c r="B4729" s="36" t="n">
        <v>30</v>
      </c>
      <c r="C4729" s="37" t="n">
        <v>105</v>
      </c>
      <c r="D4729" s="37" t="n">
        <v>2</v>
      </c>
      <c r="E4729" s="6" t="n">
        <v>0</v>
      </c>
      <c r="F4729" s="37" t="n">
        <v>0</v>
      </c>
      <c r="G4729" s="36" t="n">
        <v>200</v>
      </c>
      <c r="H4729" s="6" t="inlineStr">
        <is>
          <t>OFF</t>
        </is>
      </c>
      <c r="I4729" s="38" t="n">
        <v>674.4931640486259</v>
      </c>
      <c r="J4729" s="38" t="n">
        <v>5144.556481985902</v>
      </c>
      <c r="K4729" s="38" t="n">
        <v>3782.407407407407</v>
      </c>
      <c r="L4729" s="38" t="n">
        <v>150</v>
      </c>
      <c r="M4729" s="38">
        <f>I4729+J4729+K4729+L4729</f>
        <v/>
      </c>
      <c r="N4729" s="38">
        <f>M4729*'Dashboard &amp; Optimisation'!$B$18/('Dashboard &amp; Optimisation'!$B$16/3.6)</f>
        <v/>
      </c>
      <c r="O4729" s="38" t="n">
        <v>400.3306093865791</v>
      </c>
      <c r="P4729" s="39" t="n">
        <v>0.7814051364226338</v>
      </c>
      <c r="Q4729" s="40" t="n">
        <v>0.2</v>
      </c>
      <c r="R4729" s="38" t="n">
        <v>293.1984558768988</v>
      </c>
      <c r="S4729" s="38">
        <f>R4729*IF(A4729=4, 2.0, 3.0)</f>
        <v/>
      </c>
      <c r="T4729" s="37">
        <f>'Dashboard &amp; Optimisation'!$B$18*U4729</f>
        <v/>
      </c>
      <c r="U4729" s="26">
        <f>MIN(1, S4729/M4729)</f>
        <v/>
      </c>
      <c r="V4729" s="26">
        <f>N4729/(N4729+O4729)</f>
        <v/>
      </c>
      <c r="W4729" s="26">
        <f>U4729*V4729</f>
        <v/>
      </c>
      <c r="X4729" s="39">
        <f>T4729/N4729</f>
        <v/>
      </c>
      <c r="Y4729" s="41">
        <f>IF(W4729=MAXIFS(W$2:W$7201, A$2:A$7201, A4729, B$2:B$7201, B4729), "OPTIMAL", "")</f>
        <v/>
      </c>
    </row>
    <row r="4730" ht="20" customHeight="1">
      <c r="A4730" s="42" t="n">
        <v>-18</v>
      </c>
      <c r="B4730" s="42" t="n">
        <v>30</v>
      </c>
      <c r="C4730" s="43" t="n">
        <v>105</v>
      </c>
      <c r="D4730" s="43" t="n">
        <v>2</v>
      </c>
      <c r="E4730" s="44" t="n">
        <v>4</v>
      </c>
      <c r="F4730" s="43" t="n">
        <v>1.5</v>
      </c>
      <c r="G4730" s="42" t="n">
        <v>50</v>
      </c>
      <c r="H4730" s="44" t="inlineStr">
        <is>
          <t>ON</t>
        </is>
      </c>
      <c r="I4730" s="45" t="n">
        <v>674.4931640486259</v>
      </c>
      <c r="J4730" s="45" t="n">
        <v>5144.556481985902</v>
      </c>
      <c r="K4730" s="45" t="n">
        <v>3782.407407407407</v>
      </c>
      <c r="L4730" s="45" t="n">
        <v>150</v>
      </c>
      <c r="M4730" s="45">
        <f>I4730+J4730+K4730+L4730</f>
        <v/>
      </c>
      <c r="N4730" s="45">
        <f>M4730*'Dashboard &amp; Optimisation'!$B$18/('Dashboard &amp; Optimisation'!$B$16/3.6)</f>
        <v/>
      </c>
      <c r="O4730" s="45" t="n">
        <v>624.8544565168789</v>
      </c>
      <c r="P4730" s="46" t="n">
        <v>0.07136000774024318</v>
      </c>
      <c r="Q4730" s="47" t="n">
        <v>6.39626436661611</v>
      </c>
      <c r="R4730" s="45" t="n">
        <v>3310.743927613557</v>
      </c>
      <c r="S4730" s="45">
        <f>R4730*IF(A4730=4, 2.0, 3.0)</f>
        <v/>
      </c>
      <c r="T4730" s="43">
        <f>'Dashboard &amp; Optimisation'!$B$18*U4730</f>
        <v/>
      </c>
      <c r="U4730" s="48">
        <f>MIN(1, S4730/M4730)</f>
        <v/>
      </c>
      <c r="V4730" s="48">
        <f>N4730/(N4730+O4730)</f>
        <v/>
      </c>
      <c r="W4730" s="48">
        <f>U4730*V4730</f>
        <v/>
      </c>
      <c r="X4730" s="46">
        <f>T4730/N4730</f>
        <v/>
      </c>
      <c r="Y4730" s="15">
        <f>IF(W4730=MAXIFS(W$2:W$7201, A$2:A$7201, A4730, B$2:B$7201, B4730), "OPTIMAL", "")</f>
        <v/>
      </c>
    </row>
    <row r="4731" ht="20" customHeight="1">
      <c r="A4731" s="36" t="n">
        <v>-18</v>
      </c>
      <c r="B4731" s="36" t="n">
        <v>30</v>
      </c>
      <c r="C4731" s="37" t="n">
        <v>105</v>
      </c>
      <c r="D4731" s="37" t="n">
        <v>2</v>
      </c>
      <c r="E4731" s="6" t="n">
        <v>4</v>
      </c>
      <c r="F4731" s="37" t="n">
        <v>1.5</v>
      </c>
      <c r="G4731" s="36" t="n">
        <v>50</v>
      </c>
      <c r="H4731" s="6" t="inlineStr">
        <is>
          <t>OFF</t>
        </is>
      </c>
      <c r="I4731" s="38" t="n">
        <v>674.4931640486259</v>
      </c>
      <c r="J4731" s="38" t="n">
        <v>5144.556481985902</v>
      </c>
      <c r="K4731" s="38" t="n">
        <v>3782.407407407407</v>
      </c>
      <c r="L4731" s="38" t="n">
        <v>150</v>
      </c>
      <c r="M4731" s="38">
        <f>I4731+J4731+K4731+L4731</f>
        <v/>
      </c>
      <c r="N4731" s="38">
        <f>M4731*'Dashboard &amp; Optimisation'!$B$18/('Dashboard &amp; Optimisation'!$B$16/3.6)</f>
        <v/>
      </c>
      <c r="O4731" s="38" t="n">
        <v>624.8544565168789</v>
      </c>
      <c r="P4731" s="39" t="n">
        <v>0.296656820917451</v>
      </c>
      <c r="Q4731" s="40" t="n">
        <v>6.39626436661611</v>
      </c>
      <c r="R4731" s="38" t="n">
        <v>796.39062931308</v>
      </c>
      <c r="S4731" s="38">
        <f>R4731*IF(A4731=4, 2.0, 3.0)</f>
        <v/>
      </c>
      <c r="T4731" s="37">
        <f>'Dashboard &amp; Optimisation'!$B$18*U4731</f>
        <v/>
      </c>
      <c r="U4731" s="26">
        <f>MIN(1, S4731/M4731)</f>
        <v/>
      </c>
      <c r="V4731" s="26">
        <f>N4731/(N4731+O4731)</f>
        <v/>
      </c>
      <c r="W4731" s="26">
        <f>U4731*V4731</f>
        <v/>
      </c>
      <c r="X4731" s="39">
        <f>T4731/N4731</f>
        <v/>
      </c>
      <c r="Y4731" s="41">
        <f>IF(W4731=MAXIFS(W$2:W$7201, A$2:A$7201, A4731, B$2:B$7201, B4731), "OPTIMAL", "")</f>
        <v/>
      </c>
    </row>
    <row r="4732" ht="20" customHeight="1">
      <c r="A4732" s="42" t="n">
        <v>-18</v>
      </c>
      <c r="B4732" s="42" t="n">
        <v>30</v>
      </c>
      <c r="C4732" s="43" t="n">
        <v>105</v>
      </c>
      <c r="D4732" s="43" t="n">
        <v>2</v>
      </c>
      <c r="E4732" s="44" t="n">
        <v>4</v>
      </c>
      <c r="F4732" s="43" t="n">
        <v>1.5</v>
      </c>
      <c r="G4732" s="42" t="n">
        <v>100</v>
      </c>
      <c r="H4732" s="44" t="inlineStr">
        <is>
          <t>ON</t>
        </is>
      </c>
      <c r="I4732" s="45" t="n">
        <v>674.4931640486259</v>
      </c>
      <c r="J4732" s="45" t="n">
        <v>5144.556481985902</v>
      </c>
      <c r="K4732" s="45" t="n">
        <v>3782.407407407407</v>
      </c>
      <c r="L4732" s="45" t="n">
        <v>150</v>
      </c>
      <c r="M4732" s="45">
        <f>I4732+J4732+K4732+L4732</f>
        <v/>
      </c>
      <c r="N4732" s="45">
        <f>M4732*'Dashboard &amp; Optimisation'!$B$18/('Dashboard &amp; Optimisation'!$B$16/3.6)</f>
        <v/>
      </c>
      <c r="O4732" s="45" t="n">
        <v>624.8544565168789</v>
      </c>
      <c r="P4732" s="46" t="n">
        <v>0.07211788842163316</v>
      </c>
      <c r="Q4732" s="47" t="n">
        <v>6.39626436661611</v>
      </c>
      <c r="R4732" s="45" t="n">
        <v>3275.951604672847</v>
      </c>
      <c r="S4732" s="45">
        <f>R4732*IF(A4732=4, 2.0, 3.0)</f>
        <v/>
      </c>
      <c r="T4732" s="43">
        <f>'Dashboard &amp; Optimisation'!$B$18*U4732</f>
        <v/>
      </c>
      <c r="U4732" s="48">
        <f>MIN(1, S4732/M4732)</f>
        <v/>
      </c>
      <c r="V4732" s="48">
        <f>N4732/(N4732+O4732)</f>
        <v/>
      </c>
      <c r="W4732" s="48">
        <f>U4732*V4732</f>
        <v/>
      </c>
      <c r="X4732" s="46">
        <f>T4732/N4732</f>
        <v/>
      </c>
      <c r="Y4732" s="15">
        <f>IF(W4732=MAXIFS(W$2:W$7201, A$2:A$7201, A4732, B$2:B$7201, B4732), "OPTIMAL", "")</f>
        <v/>
      </c>
    </row>
    <row r="4733" ht="20" customHeight="1">
      <c r="A4733" s="36" t="n">
        <v>-18</v>
      </c>
      <c r="B4733" s="36" t="n">
        <v>30</v>
      </c>
      <c r="C4733" s="37" t="n">
        <v>105</v>
      </c>
      <c r="D4733" s="37" t="n">
        <v>2</v>
      </c>
      <c r="E4733" s="6" t="n">
        <v>4</v>
      </c>
      <c r="F4733" s="37" t="n">
        <v>1.5</v>
      </c>
      <c r="G4733" s="36" t="n">
        <v>100</v>
      </c>
      <c r="H4733" s="6" t="inlineStr">
        <is>
          <t>OFF</t>
        </is>
      </c>
      <c r="I4733" s="38" t="n">
        <v>674.4931640486259</v>
      </c>
      <c r="J4733" s="38" t="n">
        <v>5144.556481985902</v>
      </c>
      <c r="K4733" s="38" t="n">
        <v>3782.407407407407</v>
      </c>
      <c r="L4733" s="38" t="n">
        <v>150</v>
      </c>
      <c r="M4733" s="38">
        <f>I4733+J4733+K4733+L4733</f>
        <v/>
      </c>
      <c r="N4733" s="38">
        <f>M4733*'Dashboard &amp; Optimisation'!$B$18/('Dashboard &amp; Optimisation'!$B$16/3.6)</f>
        <v/>
      </c>
      <c r="O4733" s="38" t="n">
        <v>624.8544565168789</v>
      </c>
      <c r="P4733" s="39" t="n">
        <v>0.297414701598841</v>
      </c>
      <c r="Q4733" s="40" t="n">
        <v>6.39626436661611</v>
      </c>
      <c r="R4733" s="38" t="n">
        <v>794.3612438470901</v>
      </c>
      <c r="S4733" s="38">
        <f>R4733*IF(A4733=4, 2.0, 3.0)</f>
        <v/>
      </c>
      <c r="T4733" s="37">
        <f>'Dashboard &amp; Optimisation'!$B$18*U4733</f>
        <v/>
      </c>
      <c r="U4733" s="26">
        <f>MIN(1, S4733/M4733)</f>
        <v/>
      </c>
      <c r="V4733" s="26">
        <f>N4733/(N4733+O4733)</f>
        <v/>
      </c>
      <c r="W4733" s="26">
        <f>U4733*V4733</f>
        <v/>
      </c>
      <c r="X4733" s="39">
        <f>T4733/N4733</f>
        <v/>
      </c>
      <c r="Y4733" s="41">
        <f>IF(W4733=MAXIFS(W$2:W$7201, A$2:A$7201, A4733, B$2:B$7201, B4733), "OPTIMAL", "")</f>
        <v/>
      </c>
    </row>
    <row r="4734" ht="20" customHeight="1">
      <c r="A4734" s="28" t="n">
        <v>-18</v>
      </c>
      <c r="B4734" s="28" t="n">
        <v>30</v>
      </c>
      <c r="C4734" s="29" t="n">
        <v>105</v>
      </c>
      <c r="D4734" s="29" t="n">
        <v>2</v>
      </c>
      <c r="E4734" s="30" t="n">
        <v>4</v>
      </c>
      <c r="F4734" s="29" t="n">
        <v>1.5</v>
      </c>
      <c r="G4734" s="28" t="n">
        <v>150</v>
      </c>
      <c r="H4734" s="30" t="inlineStr">
        <is>
          <t>ON</t>
        </is>
      </c>
      <c r="I4734" s="31" t="n">
        <v>674.4931640486259</v>
      </c>
      <c r="J4734" s="31" t="n">
        <v>5144.556481985902</v>
      </c>
      <c r="K4734" s="31" t="n">
        <v>3782.407407407407</v>
      </c>
      <c r="L4734" s="31" t="n">
        <v>150</v>
      </c>
      <c r="M4734" s="31">
        <f>I4734+J4734+K4734+L4734</f>
        <v/>
      </c>
      <c r="N4734" s="31">
        <f>M4734*'Dashboard &amp; Optimisation'!$B$18/('Dashboard &amp; Optimisation'!$B$16/3.6)</f>
        <v/>
      </c>
      <c r="O4734" s="31" t="n">
        <v>624.8544565168789</v>
      </c>
      <c r="P4734" s="32" t="n">
        <v>0.07287576910302314</v>
      </c>
      <c r="Q4734" s="33" t="n">
        <v>6.39626436661611</v>
      </c>
      <c r="R4734" s="31" t="n">
        <v>3241.882935965692</v>
      </c>
      <c r="S4734" s="31">
        <f>R4734*IF(A4734=4, 2.0, 3.0)</f>
        <v/>
      </c>
      <c r="T4734" s="29">
        <f>'Dashboard &amp; Optimisation'!$B$18*U4734</f>
        <v/>
      </c>
      <c r="U4734" s="34">
        <f>MIN(1, S4734/M4734)</f>
        <v/>
      </c>
      <c r="V4734" s="34">
        <f>N4734/(N4734+O4734)</f>
        <v/>
      </c>
      <c r="W4734" s="34">
        <f>U4734*V4734</f>
        <v/>
      </c>
      <c r="X4734" s="32">
        <f>T4734/N4734</f>
        <v/>
      </c>
      <c r="Y4734" s="35">
        <f>IF(W4734=MAXIFS(W$2:W$7201, A$2:A$7201, A4734, B$2:B$7201, B4734), "OPTIMAL", "")</f>
        <v/>
      </c>
    </row>
    <row r="4735" ht="20" customHeight="1">
      <c r="A4735" s="36" t="n">
        <v>-18</v>
      </c>
      <c r="B4735" s="36" t="n">
        <v>30</v>
      </c>
      <c r="C4735" s="37" t="n">
        <v>105</v>
      </c>
      <c r="D4735" s="37" t="n">
        <v>2</v>
      </c>
      <c r="E4735" s="6" t="n">
        <v>4</v>
      </c>
      <c r="F4735" s="37" t="n">
        <v>1.5</v>
      </c>
      <c r="G4735" s="36" t="n">
        <v>150</v>
      </c>
      <c r="H4735" s="6" t="inlineStr">
        <is>
          <t>OFF</t>
        </is>
      </c>
      <c r="I4735" s="38" t="n">
        <v>674.4931640486259</v>
      </c>
      <c r="J4735" s="38" t="n">
        <v>5144.556481985902</v>
      </c>
      <c r="K4735" s="38" t="n">
        <v>3782.407407407407</v>
      </c>
      <c r="L4735" s="38" t="n">
        <v>150</v>
      </c>
      <c r="M4735" s="38">
        <f>I4735+J4735+K4735+L4735</f>
        <v/>
      </c>
      <c r="N4735" s="38">
        <f>M4735*'Dashboard &amp; Optimisation'!$B$18/('Dashboard &amp; Optimisation'!$B$16/3.6)</f>
        <v/>
      </c>
      <c r="O4735" s="38" t="n">
        <v>624.8544565168789</v>
      </c>
      <c r="P4735" s="39" t="n">
        <v>0.298172582280231</v>
      </c>
      <c r="Q4735" s="40" t="n">
        <v>6.39626436661611</v>
      </c>
      <c r="R4735" s="38" t="n">
        <v>792.3421747692001</v>
      </c>
      <c r="S4735" s="38">
        <f>R4735*IF(A4735=4, 2.0, 3.0)</f>
        <v/>
      </c>
      <c r="T4735" s="37">
        <f>'Dashboard &amp; Optimisation'!$B$18*U4735</f>
        <v/>
      </c>
      <c r="U4735" s="26">
        <f>MIN(1, S4735/M4735)</f>
        <v/>
      </c>
      <c r="V4735" s="26">
        <f>N4735/(N4735+O4735)</f>
        <v/>
      </c>
      <c r="W4735" s="26">
        <f>U4735*V4735</f>
        <v/>
      </c>
      <c r="X4735" s="39">
        <f>T4735/N4735</f>
        <v/>
      </c>
      <c r="Y4735" s="41">
        <f>IF(W4735=MAXIFS(W$2:W$7201, A$2:A$7201, A4735, B$2:B$7201, B4735), "OPTIMAL", "")</f>
        <v/>
      </c>
    </row>
    <row r="4736" ht="20" customHeight="1">
      <c r="A4736" s="28" t="n">
        <v>-18</v>
      </c>
      <c r="B4736" s="28" t="n">
        <v>30</v>
      </c>
      <c r="C4736" s="29" t="n">
        <v>105</v>
      </c>
      <c r="D4736" s="29" t="n">
        <v>2</v>
      </c>
      <c r="E4736" s="30" t="n">
        <v>4</v>
      </c>
      <c r="F4736" s="29" t="n">
        <v>1.5</v>
      </c>
      <c r="G4736" s="28" t="n">
        <v>200</v>
      </c>
      <c r="H4736" s="30" t="inlineStr">
        <is>
          <t>ON</t>
        </is>
      </c>
      <c r="I4736" s="31" t="n">
        <v>674.4931640486259</v>
      </c>
      <c r="J4736" s="31" t="n">
        <v>5144.556481985902</v>
      </c>
      <c r="K4736" s="31" t="n">
        <v>3782.407407407407</v>
      </c>
      <c r="L4736" s="31" t="n">
        <v>150</v>
      </c>
      <c r="M4736" s="31">
        <f>I4736+J4736+K4736+L4736</f>
        <v/>
      </c>
      <c r="N4736" s="31">
        <f>M4736*'Dashboard &amp; Optimisation'!$B$18/('Dashboard &amp; Optimisation'!$B$16/3.6)</f>
        <v/>
      </c>
      <c r="O4736" s="31" t="n">
        <v>624.8544565168789</v>
      </c>
      <c r="P4736" s="32" t="n">
        <v>0.07363364978441311</v>
      </c>
      <c r="Q4736" s="33" t="n">
        <v>6.39626436661611</v>
      </c>
      <c r="R4736" s="31" t="n">
        <v>3208.515576671541</v>
      </c>
      <c r="S4736" s="31">
        <f>R4736*IF(A4736=4, 2.0, 3.0)</f>
        <v/>
      </c>
      <c r="T4736" s="29">
        <f>'Dashboard &amp; Optimisation'!$B$18*U4736</f>
        <v/>
      </c>
      <c r="U4736" s="34">
        <f>MIN(1, S4736/M4736)</f>
        <v/>
      </c>
      <c r="V4736" s="34">
        <f>N4736/(N4736+O4736)</f>
        <v/>
      </c>
      <c r="W4736" s="34">
        <f>U4736*V4736</f>
        <v/>
      </c>
      <c r="X4736" s="32">
        <f>T4736/N4736</f>
        <v/>
      </c>
      <c r="Y4736" s="35">
        <f>IF(W4736=MAXIFS(W$2:W$7201, A$2:A$7201, A4736, B$2:B$7201, B4736), "OPTIMAL", "")</f>
        <v/>
      </c>
    </row>
    <row r="4737" ht="20" customHeight="1">
      <c r="A4737" s="36" t="n">
        <v>-18</v>
      </c>
      <c r="B4737" s="36" t="n">
        <v>30</v>
      </c>
      <c r="C4737" s="37" t="n">
        <v>105</v>
      </c>
      <c r="D4737" s="37" t="n">
        <v>2</v>
      </c>
      <c r="E4737" s="6" t="n">
        <v>4</v>
      </c>
      <c r="F4737" s="37" t="n">
        <v>1.5</v>
      </c>
      <c r="G4737" s="36" t="n">
        <v>200</v>
      </c>
      <c r="H4737" s="6" t="inlineStr">
        <is>
          <t>OFF</t>
        </is>
      </c>
      <c r="I4737" s="38" t="n">
        <v>674.4931640486259</v>
      </c>
      <c r="J4737" s="38" t="n">
        <v>5144.556481985902</v>
      </c>
      <c r="K4737" s="38" t="n">
        <v>3782.407407407407</v>
      </c>
      <c r="L4737" s="38" t="n">
        <v>150</v>
      </c>
      <c r="M4737" s="38">
        <f>I4737+J4737+K4737+L4737</f>
        <v/>
      </c>
      <c r="N4737" s="38">
        <f>M4737*'Dashboard &amp; Optimisation'!$B$18/('Dashboard &amp; Optimisation'!$B$16/3.6)</f>
        <v/>
      </c>
      <c r="O4737" s="38" t="n">
        <v>624.8544565168789</v>
      </c>
      <c r="P4737" s="39" t="n">
        <v>0.298930462961621</v>
      </c>
      <c r="Q4737" s="40" t="n">
        <v>6.39626436661611</v>
      </c>
      <c r="R4737" s="38" t="n">
        <v>790.3333436137577</v>
      </c>
      <c r="S4737" s="38">
        <f>R4737*IF(A4737=4, 2.0, 3.0)</f>
        <v/>
      </c>
      <c r="T4737" s="37">
        <f>'Dashboard &amp; Optimisation'!$B$18*U4737</f>
        <v/>
      </c>
      <c r="U4737" s="26">
        <f>MIN(1, S4737/M4737)</f>
        <v/>
      </c>
      <c r="V4737" s="26">
        <f>N4737/(N4737+O4737)</f>
        <v/>
      </c>
      <c r="W4737" s="26">
        <f>U4737*V4737</f>
        <v/>
      </c>
      <c r="X4737" s="39">
        <f>T4737/N4737</f>
        <v/>
      </c>
      <c r="Y4737" s="41">
        <f>IF(W4737=MAXIFS(W$2:W$7201, A$2:A$7201, A4737, B$2:B$7201, B4737), "OPTIMAL", "")</f>
        <v/>
      </c>
    </row>
    <row r="4738" ht="20" customHeight="1">
      <c r="A4738" s="28" t="n">
        <v>-18</v>
      </c>
      <c r="B4738" s="28" t="n">
        <v>30</v>
      </c>
      <c r="C4738" s="29" t="n">
        <v>105</v>
      </c>
      <c r="D4738" s="29" t="n">
        <v>2</v>
      </c>
      <c r="E4738" s="30" t="n">
        <v>4</v>
      </c>
      <c r="F4738" s="29" t="n">
        <v>2</v>
      </c>
      <c r="G4738" s="28" t="n">
        <v>50</v>
      </c>
      <c r="H4738" s="30" t="inlineStr">
        <is>
          <t>ON</t>
        </is>
      </c>
      <c r="I4738" s="31" t="n">
        <v>674.4931640486259</v>
      </c>
      <c r="J4738" s="31" t="n">
        <v>5144.556481985902</v>
      </c>
      <c r="K4738" s="31" t="n">
        <v>3782.407407407407</v>
      </c>
      <c r="L4738" s="31" t="n">
        <v>150</v>
      </c>
      <c r="M4738" s="31">
        <f>I4738+J4738+K4738+L4738</f>
        <v/>
      </c>
      <c r="N4738" s="31">
        <f>M4738*'Dashboard &amp; Optimisation'!$B$18/('Dashboard &amp; Optimisation'!$B$16/3.6)</f>
        <v/>
      </c>
      <c r="O4738" s="31" t="n">
        <v>702.8417675146325</v>
      </c>
      <c r="P4738" s="32" t="n">
        <v>0.06850816677694416</v>
      </c>
      <c r="Q4738" s="33" t="n">
        <v>8.461685822154816</v>
      </c>
      <c r="R4738" s="31" t="n">
        <v>3484.80370558154</v>
      </c>
      <c r="S4738" s="31">
        <f>R4738*IF(A4738=4, 2.0, 3.0)</f>
        <v/>
      </c>
      <c r="T4738" s="29">
        <f>'Dashboard &amp; Optimisation'!$B$18*U4738</f>
        <v/>
      </c>
      <c r="U4738" s="34">
        <f>MIN(1, S4738/M4738)</f>
        <v/>
      </c>
      <c r="V4738" s="34">
        <f>N4738/(N4738+O4738)</f>
        <v/>
      </c>
      <c r="W4738" s="34">
        <f>U4738*V4738</f>
        <v/>
      </c>
      <c r="X4738" s="32">
        <f>T4738/N4738</f>
        <v/>
      </c>
      <c r="Y4738" s="35">
        <f>IF(W4738=MAXIFS(W$2:W$7201, A$2:A$7201, A4738, B$2:B$7201, B4738), "OPTIMAL", "")</f>
        <v/>
      </c>
    </row>
    <row r="4739" ht="20" customHeight="1">
      <c r="A4739" s="36" t="n">
        <v>-18</v>
      </c>
      <c r="B4739" s="36" t="n">
        <v>30</v>
      </c>
      <c r="C4739" s="37" t="n">
        <v>105</v>
      </c>
      <c r="D4739" s="37" t="n">
        <v>2</v>
      </c>
      <c r="E4739" s="6" t="n">
        <v>4</v>
      </c>
      <c r="F4739" s="37" t="n">
        <v>2</v>
      </c>
      <c r="G4739" s="36" t="n">
        <v>50</v>
      </c>
      <c r="H4739" s="6" t="inlineStr">
        <is>
          <t>OFF</t>
        </is>
      </c>
      <c r="I4739" s="38" t="n">
        <v>674.4931640486259</v>
      </c>
      <c r="J4739" s="38" t="n">
        <v>5144.556481985902</v>
      </c>
      <c r="K4739" s="38" t="n">
        <v>3782.407407407407</v>
      </c>
      <c r="L4739" s="38" t="n">
        <v>150</v>
      </c>
      <c r="M4739" s="38">
        <f>I4739+J4739+K4739+L4739</f>
        <v/>
      </c>
      <c r="N4739" s="38">
        <f>M4739*'Dashboard &amp; Optimisation'!$B$18/('Dashboard &amp; Optimisation'!$B$16/3.6)</f>
        <v/>
      </c>
      <c r="O4739" s="38" t="n">
        <v>702.8417675146325</v>
      </c>
      <c r="P4739" s="39" t="n">
        <v>0.294822896093051</v>
      </c>
      <c r="Q4739" s="40" t="n">
        <v>8.461685822154816</v>
      </c>
      <c r="R4739" s="38" t="n">
        <v>809.7658513317896</v>
      </c>
      <c r="S4739" s="38">
        <f>R4739*IF(A4739=4, 2.0, 3.0)</f>
        <v/>
      </c>
      <c r="T4739" s="37">
        <f>'Dashboard &amp; Optimisation'!$B$18*U4739</f>
        <v/>
      </c>
      <c r="U4739" s="26">
        <f>MIN(1, S4739/M4739)</f>
        <v/>
      </c>
      <c r="V4739" s="26">
        <f>N4739/(N4739+O4739)</f>
        <v/>
      </c>
      <c r="W4739" s="26">
        <f>U4739*V4739</f>
        <v/>
      </c>
      <c r="X4739" s="39">
        <f>T4739/N4739</f>
        <v/>
      </c>
      <c r="Y4739" s="41">
        <f>IF(W4739=MAXIFS(W$2:W$7201, A$2:A$7201, A4739, B$2:B$7201, B4739), "OPTIMAL", "")</f>
        <v/>
      </c>
    </row>
    <row r="4740" ht="20" customHeight="1">
      <c r="A4740" s="28" t="n">
        <v>-18</v>
      </c>
      <c r="B4740" s="28" t="n">
        <v>30</v>
      </c>
      <c r="C4740" s="29" t="n">
        <v>105</v>
      </c>
      <c r="D4740" s="29" t="n">
        <v>2</v>
      </c>
      <c r="E4740" s="30" t="n">
        <v>4</v>
      </c>
      <c r="F4740" s="29" t="n">
        <v>2</v>
      </c>
      <c r="G4740" s="28" t="n">
        <v>100</v>
      </c>
      <c r="H4740" s="30" t="inlineStr">
        <is>
          <t>ON</t>
        </is>
      </c>
      <c r="I4740" s="31" t="n">
        <v>674.4931640486259</v>
      </c>
      <c r="J4740" s="31" t="n">
        <v>5144.556481985902</v>
      </c>
      <c r="K4740" s="31" t="n">
        <v>3782.407407407407</v>
      </c>
      <c r="L4740" s="31" t="n">
        <v>150</v>
      </c>
      <c r="M4740" s="31">
        <f>I4740+J4740+K4740+L4740</f>
        <v/>
      </c>
      <c r="N4740" s="31">
        <f>M4740*'Dashboard &amp; Optimisation'!$B$18/('Dashboard &amp; Optimisation'!$B$16/3.6)</f>
        <v/>
      </c>
      <c r="O4740" s="31" t="n">
        <v>702.8417675146325</v>
      </c>
      <c r="P4740" s="32" t="n">
        <v>0.06926604745833413</v>
      </c>
      <c r="Q4740" s="33" t="n">
        <v>8.461685822154816</v>
      </c>
      <c r="R4740" s="31" t="n">
        <v>3446.674412748927</v>
      </c>
      <c r="S4740" s="31">
        <f>R4740*IF(A4740=4, 2.0, 3.0)</f>
        <v/>
      </c>
      <c r="T4740" s="29">
        <f>'Dashboard &amp; Optimisation'!$B$18*U4740</f>
        <v/>
      </c>
      <c r="U4740" s="34">
        <f>MIN(1, S4740/M4740)</f>
        <v/>
      </c>
      <c r="V4740" s="34">
        <f>N4740/(N4740+O4740)</f>
        <v/>
      </c>
      <c r="W4740" s="34">
        <f>U4740*V4740</f>
        <v/>
      </c>
      <c r="X4740" s="32">
        <f>T4740/N4740</f>
        <v/>
      </c>
      <c r="Y4740" s="35">
        <f>IF(W4740=MAXIFS(W$2:W$7201, A$2:A$7201, A4740, B$2:B$7201, B4740), "OPTIMAL", "")</f>
        <v/>
      </c>
    </row>
    <row r="4741" ht="20" customHeight="1">
      <c r="A4741" s="36" t="n">
        <v>-18</v>
      </c>
      <c r="B4741" s="36" t="n">
        <v>30</v>
      </c>
      <c r="C4741" s="37" t="n">
        <v>105</v>
      </c>
      <c r="D4741" s="37" t="n">
        <v>2</v>
      </c>
      <c r="E4741" s="6" t="n">
        <v>4</v>
      </c>
      <c r="F4741" s="37" t="n">
        <v>2</v>
      </c>
      <c r="G4741" s="36" t="n">
        <v>100</v>
      </c>
      <c r="H4741" s="6" t="inlineStr">
        <is>
          <t>OFF</t>
        </is>
      </c>
      <c r="I4741" s="38" t="n">
        <v>674.4931640486259</v>
      </c>
      <c r="J4741" s="38" t="n">
        <v>5144.556481985902</v>
      </c>
      <c r="K4741" s="38" t="n">
        <v>3782.407407407407</v>
      </c>
      <c r="L4741" s="38" t="n">
        <v>150</v>
      </c>
      <c r="M4741" s="38">
        <f>I4741+J4741+K4741+L4741</f>
        <v/>
      </c>
      <c r="N4741" s="38">
        <f>M4741*'Dashboard &amp; Optimisation'!$B$18/('Dashboard &amp; Optimisation'!$B$16/3.6)</f>
        <v/>
      </c>
      <c r="O4741" s="38" t="n">
        <v>702.8417675146325</v>
      </c>
      <c r="P4741" s="39" t="n">
        <v>0.2955807767744409</v>
      </c>
      <c r="Q4741" s="40" t="n">
        <v>8.461685822154816</v>
      </c>
      <c r="R4741" s="38" t="n">
        <v>807.6895799927978</v>
      </c>
      <c r="S4741" s="38">
        <f>R4741*IF(A4741=4, 2.0, 3.0)</f>
        <v/>
      </c>
      <c r="T4741" s="37">
        <f>'Dashboard &amp; Optimisation'!$B$18*U4741</f>
        <v/>
      </c>
      <c r="U4741" s="26">
        <f>MIN(1, S4741/M4741)</f>
        <v/>
      </c>
      <c r="V4741" s="26">
        <f>N4741/(N4741+O4741)</f>
        <v/>
      </c>
      <c r="W4741" s="26">
        <f>U4741*V4741</f>
        <v/>
      </c>
      <c r="X4741" s="39">
        <f>T4741/N4741</f>
        <v/>
      </c>
      <c r="Y4741" s="41">
        <f>IF(W4741=MAXIFS(W$2:W$7201, A$2:A$7201, A4741, B$2:B$7201, B4741), "OPTIMAL", "")</f>
        <v/>
      </c>
    </row>
    <row r="4742" ht="20" customHeight="1">
      <c r="A4742" s="28" t="n">
        <v>-18</v>
      </c>
      <c r="B4742" s="28" t="n">
        <v>30</v>
      </c>
      <c r="C4742" s="29" t="n">
        <v>105</v>
      </c>
      <c r="D4742" s="29" t="n">
        <v>2</v>
      </c>
      <c r="E4742" s="30" t="n">
        <v>4</v>
      </c>
      <c r="F4742" s="29" t="n">
        <v>2</v>
      </c>
      <c r="G4742" s="28" t="n">
        <v>150</v>
      </c>
      <c r="H4742" s="30" t="inlineStr">
        <is>
          <t>ON</t>
        </is>
      </c>
      <c r="I4742" s="31" t="n">
        <v>674.4931640486259</v>
      </c>
      <c r="J4742" s="31" t="n">
        <v>5144.556481985902</v>
      </c>
      <c r="K4742" s="31" t="n">
        <v>3782.407407407407</v>
      </c>
      <c r="L4742" s="31" t="n">
        <v>150</v>
      </c>
      <c r="M4742" s="31">
        <f>I4742+J4742+K4742+L4742</f>
        <v/>
      </c>
      <c r="N4742" s="31">
        <f>M4742*'Dashboard &amp; Optimisation'!$B$18/('Dashboard &amp; Optimisation'!$B$16/3.6)</f>
        <v/>
      </c>
      <c r="O4742" s="31" t="n">
        <v>702.8417675146325</v>
      </c>
      <c r="P4742" s="32" t="n">
        <v>0.07002392813972411</v>
      </c>
      <c r="Q4742" s="33" t="n">
        <v>8.461685822154816</v>
      </c>
      <c r="R4742" s="31" t="n">
        <v>3409.370479338461</v>
      </c>
      <c r="S4742" s="31">
        <f>R4742*IF(A4742=4, 2.0, 3.0)</f>
        <v/>
      </c>
      <c r="T4742" s="29">
        <f>'Dashboard &amp; Optimisation'!$B$18*U4742</f>
        <v/>
      </c>
      <c r="U4742" s="34">
        <f>MIN(1, S4742/M4742)</f>
        <v/>
      </c>
      <c r="V4742" s="34">
        <f>N4742/(N4742+O4742)</f>
        <v/>
      </c>
      <c r="W4742" s="34">
        <f>U4742*V4742</f>
        <v/>
      </c>
      <c r="X4742" s="32">
        <f>T4742/N4742</f>
        <v/>
      </c>
      <c r="Y4742" s="35">
        <f>IF(W4742=MAXIFS(W$2:W$7201, A$2:A$7201, A4742, B$2:B$7201, B4742), "OPTIMAL", "")</f>
        <v/>
      </c>
    </row>
    <row r="4743" ht="20" customHeight="1">
      <c r="A4743" s="36" t="n">
        <v>-18</v>
      </c>
      <c r="B4743" s="36" t="n">
        <v>30</v>
      </c>
      <c r="C4743" s="37" t="n">
        <v>105</v>
      </c>
      <c r="D4743" s="37" t="n">
        <v>2</v>
      </c>
      <c r="E4743" s="6" t="n">
        <v>4</v>
      </c>
      <c r="F4743" s="37" t="n">
        <v>2</v>
      </c>
      <c r="G4743" s="36" t="n">
        <v>150</v>
      </c>
      <c r="H4743" s="6" t="inlineStr">
        <is>
          <t>OFF</t>
        </is>
      </c>
      <c r="I4743" s="38" t="n">
        <v>674.4931640486259</v>
      </c>
      <c r="J4743" s="38" t="n">
        <v>5144.556481985902</v>
      </c>
      <c r="K4743" s="38" t="n">
        <v>3782.407407407407</v>
      </c>
      <c r="L4743" s="38" t="n">
        <v>150</v>
      </c>
      <c r="M4743" s="38">
        <f>I4743+J4743+K4743+L4743</f>
        <v/>
      </c>
      <c r="N4743" s="38">
        <f>M4743*'Dashboard &amp; Optimisation'!$B$18/('Dashboard &amp; Optimisation'!$B$16/3.6)</f>
        <v/>
      </c>
      <c r="O4743" s="38" t="n">
        <v>702.8417675146325</v>
      </c>
      <c r="P4743" s="39" t="n">
        <v>0.2963386574558309</v>
      </c>
      <c r="Q4743" s="40" t="n">
        <v>8.461685822154816</v>
      </c>
      <c r="R4743" s="38" t="n">
        <v>805.6239287055446</v>
      </c>
      <c r="S4743" s="38">
        <f>R4743*IF(A4743=4, 2.0, 3.0)</f>
        <v/>
      </c>
      <c r="T4743" s="37">
        <f>'Dashboard &amp; Optimisation'!$B$18*U4743</f>
        <v/>
      </c>
      <c r="U4743" s="26">
        <f>MIN(1, S4743/M4743)</f>
        <v/>
      </c>
      <c r="V4743" s="26">
        <f>N4743/(N4743+O4743)</f>
        <v/>
      </c>
      <c r="W4743" s="26">
        <f>U4743*V4743</f>
        <v/>
      </c>
      <c r="X4743" s="39">
        <f>T4743/N4743</f>
        <v/>
      </c>
      <c r="Y4743" s="41">
        <f>IF(W4743=MAXIFS(W$2:W$7201, A$2:A$7201, A4743, B$2:B$7201, B4743), "OPTIMAL", "")</f>
        <v/>
      </c>
    </row>
    <row r="4744" ht="20" customHeight="1">
      <c r="A4744" s="28" t="n">
        <v>-18</v>
      </c>
      <c r="B4744" s="28" t="n">
        <v>30</v>
      </c>
      <c r="C4744" s="29" t="n">
        <v>105</v>
      </c>
      <c r="D4744" s="29" t="n">
        <v>2</v>
      </c>
      <c r="E4744" s="30" t="n">
        <v>4</v>
      </c>
      <c r="F4744" s="29" t="n">
        <v>2</v>
      </c>
      <c r="G4744" s="28" t="n">
        <v>200</v>
      </c>
      <c r="H4744" s="30" t="inlineStr">
        <is>
          <t>ON</t>
        </is>
      </c>
      <c r="I4744" s="31" t="n">
        <v>674.4931640486259</v>
      </c>
      <c r="J4744" s="31" t="n">
        <v>5144.556481985902</v>
      </c>
      <c r="K4744" s="31" t="n">
        <v>3782.407407407407</v>
      </c>
      <c r="L4744" s="31" t="n">
        <v>150</v>
      </c>
      <c r="M4744" s="31">
        <f>I4744+J4744+K4744+L4744</f>
        <v/>
      </c>
      <c r="N4744" s="31">
        <f>M4744*'Dashboard &amp; Optimisation'!$B$18/('Dashboard &amp; Optimisation'!$B$16/3.6)</f>
        <v/>
      </c>
      <c r="O4744" s="31" t="n">
        <v>702.8417675146325</v>
      </c>
      <c r="P4744" s="32" t="n">
        <v>0.07078180882111409</v>
      </c>
      <c r="Q4744" s="33" t="n">
        <v>8.461685822154816</v>
      </c>
      <c r="R4744" s="31" t="n">
        <v>3372.8653932856</v>
      </c>
      <c r="S4744" s="31">
        <f>R4744*IF(A4744=4, 2.0, 3.0)</f>
        <v/>
      </c>
      <c r="T4744" s="29">
        <f>'Dashboard &amp; Optimisation'!$B$18*U4744</f>
        <v/>
      </c>
      <c r="U4744" s="34">
        <f>MIN(1, S4744/M4744)</f>
        <v/>
      </c>
      <c r="V4744" s="34">
        <f>N4744/(N4744+O4744)</f>
        <v/>
      </c>
      <c r="W4744" s="34">
        <f>U4744*V4744</f>
        <v/>
      </c>
      <c r="X4744" s="32">
        <f>T4744/N4744</f>
        <v/>
      </c>
      <c r="Y4744" s="35">
        <f>IF(W4744=MAXIFS(W$2:W$7201, A$2:A$7201, A4744, B$2:B$7201, B4744), "OPTIMAL", "")</f>
        <v/>
      </c>
    </row>
    <row r="4745" ht="20" customHeight="1">
      <c r="A4745" s="36" t="n">
        <v>-18</v>
      </c>
      <c r="B4745" s="36" t="n">
        <v>30</v>
      </c>
      <c r="C4745" s="37" t="n">
        <v>105</v>
      </c>
      <c r="D4745" s="37" t="n">
        <v>2</v>
      </c>
      <c r="E4745" s="6" t="n">
        <v>4</v>
      </c>
      <c r="F4745" s="37" t="n">
        <v>2</v>
      </c>
      <c r="G4745" s="36" t="n">
        <v>200</v>
      </c>
      <c r="H4745" s="6" t="inlineStr">
        <is>
          <t>OFF</t>
        </is>
      </c>
      <c r="I4745" s="38" t="n">
        <v>674.4931640486259</v>
      </c>
      <c r="J4745" s="38" t="n">
        <v>5144.556481985902</v>
      </c>
      <c r="K4745" s="38" t="n">
        <v>3782.407407407407</v>
      </c>
      <c r="L4745" s="38" t="n">
        <v>150</v>
      </c>
      <c r="M4745" s="38">
        <f>I4745+J4745+K4745+L4745</f>
        <v/>
      </c>
      <c r="N4745" s="38">
        <f>M4745*'Dashboard &amp; Optimisation'!$B$18/('Dashboard &amp; Optimisation'!$B$16/3.6)</f>
        <v/>
      </c>
      <c r="O4745" s="38" t="n">
        <v>702.8417675146325</v>
      </c>
      <c r="P4745" s="39" t="n">
        <v>0.2970965381372209</v>
      </c>
      <c r="Q4745" s="40" t="n">
        <v>8.461685822154816</v>
      </c>
      <c r="R4745" s="38" t="n">
        <v>803.5688161961237</v>
      </c>
      <c r="S4745" s="38">
        <f>R4745*IF(A4745=4, 2.0, 3.0)</f>
        <v/>
      </c>
      <c r="T4745" s="37">
        <f>'Dashboard &amp; Optimisation'!$B$18*U4745</f>
        <v/>
      </c>
      <c r="U4745" s="26">
        <f>MIN(1, S4745/M4745)</f>
        <v/>
      </c>
      <c r="V4745" s="26">
        <f>N4745/(N4745+O4745)</f>
        <v/>
      </c>
      <c r="W4745" s="26">
        <f>U4745*V4745</f>
        <v/>
      </c>
      <c r="X4745" s="39">
        <f>T4745/N4745</f>
        <v/>
      </c>
      <c r="Y4745" s="41">
        <f>IF(W4745=MAXIFS(W$2:W$7201, A$2:A$7201, A4745, B$2:B$7201, B4745), "OPTIMAL", "")</f>
        <v/>
      </c>
    </row>
    <row r="4746" ht="20" customHeight="1">
      <c r="A4746" s="28" t="n">
        <v>-18</v>
      </c>
      <c r="B4746" s="28" t="n">
        <v>30</v>
      </c>
      <c r="C4746" s="29" t="n">
        <v>105</v>
      </c>
      <c r="D4746" s="29" t="n">
        <v>2</v>
      </c>
      <c r="E4746" s="30" t="n">
        <v>8</v>
      </c>
      <c r="F4746" s="29" t="n">
        <v>1.5</v>
      </c>
      <c r="G4746" s="28" t="n">
        <v>50</v>
      </c>
      <c r="H4746" s="30" t="inlineStr">
        <is>
          <t>ON</t>
        </is>
      </c>
      <c r="I4746" s="31" t="n">
        <v>674.4931640486259</v>
      </c>
      <c r="J4746" s="31" t="n">
        <v>5144.556481985902</v>
      </c>
      <c r="K4746" s="31" t="n">
        <v>3782.407407407407</v>
      </c>
      <c r="L4746" s="31" t="n">
        <v>150</v>
      </c>
      <c r="M4746" s="31">
        <f>I4746+J4746+K4746+L4746</f>
        <v/>
      </c>
      <c r="N4746" s="31">
        <f>M4746*'Dashboard &amp; Optimisation'!$B$18/('Dashboard &amp; Optimisation'!$B$16/3.6)</f>
        <v/>
      </c>
      <c r="O4746" s="31" t="n">
        <v>863.8393752913266</v>
      </c>
      <c r="P4746" s="32" t="n">
        <v>0.05380736146841492</v>
      </c>
      <c r="Q4746" s="33" t="n">
        <v>12.59252873323222</v>
      </c>
      <c r="R4746" s="31" t="n">
        <v>4532.149889421947</v>
      </c>
      <c r="S4746" s="31">
        <f>R4746*IF(A4746=4, 2.0, 3.0)</f>
        <v/>
      </c>
      <c r="T4746" s="29">
        <f>'Dashboard &amp; Optimisation'!$B$18*U4746</f>
        <v/>
      </c>
      <c r="U4746" s="34">
        <f>MIN(1, S4746/M4746)</f>
        <v/>
      </c>
      <c r="V4746" s="34">
        <f>N4746/(N4746+O4746)</f>
        <v/>
      </c>
      <c r="W4746" s="34">
        <f>U4746*V4746</f>
        <v/>
      </c>
      <c r="X4746" s="32">
        <f>T4746/N4746</f>
        <v/>
      </c>
      <c r="Y4746" s="35">
        <f>IF(W4746=MAXIFS(W$2:W$7201, A$2:A$7201, A4746, B$2:B$7201, B4746), "OPTIMAL", "")</f>
        <v/>
      </c>
    </row>
    <row r="4747" ht="20" customHeight="1">
      <c r="A4747" s="36" t="n">
        <v>-18</v>
      </c>
      <c r="B4747" s="36" t="n">
        <v>30</v>
      </c>
      <c r="C4747" s="37" t="n">
        <v>105</v>
      </c>
      <c r="D4747" s="37" t="n">
        <v>2</v>
      </c>
      <c r="E4747" s="6" t="n">
        <v>8</v>
      </c>
      <c r="F4747" s="37" t="n">
        <v>1.5</v>
      </c>
      <c r="G4747" s="36" t="n">
        <v>50</v>
      </c>
      <c r="H4747" s="6" t="inlineStr">
        <is>
          <t>OFF</t>
        </is>
      </c>
      <c r="I4747" s="38" t="n">
        <v>674.4931640486259</v>
      </c>
      <c r="J4747" s="38" t="n">
        <v>5144.556481985902</v>
      </c>
      <c r="K4747" s="38" t="n">
        <v>3782.407407407407</v>
      </c>
      <c r="L4747" s="38" t="n">
        <v>150</v>
      </c>
      <c r="M4747" s="38">
        <f>I4747+J4747+K4747+L4747</f>
        <v/>
      </c>
      <c r="N4747" s="38">
        <f>M4747*'Dashboard &amp; Optimisation'!$B$18/('Dashboard &amp; Optimisation'!$B$16/3.6)</f>
        <v/>
      </c>
      <c r="O4747" s="38" t="n">
        <v>863.8393752913266</v>
      </c>
      <c r="P4747" s="39" t="n">
        <v>0.233065920761041</v>
      </c>
      <c r="Q4747" s="40" t="n">
        <v>12.59252873323222</v>
      </c>
      <c r="R4747" s="38" t="n">
        <v>1046.326406421265</v>
      </c>
      <c r="S4747" s="38">
        <f>R4747*IF(A4747=4, 2.0, 3.0)</f>
        <v/>
      </c>
      <c r="T4747" s="37">
        <f>'Dashboard &amp; Optimisation'!$B$18*U4747</f>
        <v/>
      </c>
      <c r="U4747" s="26">
        <f>MIN(1, S4747/M4747)</f>
        <v/>
      </c>
      <c r="V4747" s="26">
        <f>N4747/(N4747+O4747)</f>
        <v/>
      </c>
      <c r="W4747" s="26">
        <f>U4747*V4747</f>
        <v/>
      </c>
      <c r="X4747" s="39">
        <f>T4747/N4747</f>
        <v/>
      </c>
      <c r="Y4747" s="41">
        <f>IF(W4747=MAXIFS(W$2:W$7201, A$2:A$7201, A4747, B$2:B$7201, B4747), "OPTIMAL", "")</f>
        <v/>
      </c>
    </row>
    <row r="4748" ht="20" customHeight="1">
      <c r="A4748" s="28" t="n">
        <v>-18</v>
      </c>
      <c r="B4748" s="28" t="n">
        <v>30</v>
      </c>
      <c r="C4748" s="29" t="n">
        <v>105</v>
      </c>
      <c r="D4748" s="29" t="n">
        <v>2</v>
      </c>
      <c r="E4748" s="30" t="n">
        <v>8</v>
      </c>
      <c r="F4748" s="29" t="n">
        <v>1.5</v>
      </c>
      <c r="G4748" s="28" t="n">
        <v>100</v>
      </c>
      <c r="H4748" s="30" t="inlineStr">
        <is>
          <t>ON</t>
        </is>
      </c>
      <c r="I4748" s="31" t="n">
        <v>674.4931640486259</v>
      </c>
      <c r="J4748" s="31" t="n">
        <v>5144.556481985902</v>
      </c>
      <c r="K4748" s="31" t="n">
        <v>3782.407407407407</v>
      </c>
      <c r="L4748" s="31" t="n">
        <v>150</v>
      </c>
      <c r="M4748" s="31">
        <f>I4748+J4748+K4748+L4748</f>
        <v/>
      </c>
      <c r="N4748" s="31">
        <f>M4748*'Dashboard &amp; Optimisation'!$B$18/('Dashboard &amp; Optimisation'!$B$16/3.6)</f>
        <v/>
      </c>
      <c r="O4748" s="31" t="n">
        <v>863.8393752913266</v>
      </c>
      <c r="P4748" s="32" t="n">
        <v>0.0545652421498049</v>
      </c>
      <c r="Q4748" s="33" t="n">
        <v>12.59252873323222</v>
      </c>
      <c r="R4748" s="31" t="n">
        <v>4469.200863429786</v>
      </c>
      <c r="S4748" s="31">
        <f>R4748*IF(A4748=4, 2.0, 3.0)</f>
        <v/>
      </c>
      <c r="T4748" s="29">
        <f>'Dashboard &amp; Optimisation'!$B$18*U4748</f>
        <v/>
      </c>
      <c r="U4748" s="34">
        <f>MIN(1, S4748/M4748)</f>
        <v/>
      </c>
      <c r="V4748" s="34">
        <f>N4748/(N4748+O4748)</f>
        <v/>
      </c>
      <c r="W4748" s="34">
        <f>U4748*V4748</f>
        <v/>
      </c>
      <c r="X4748" s="32">
        <f>T4748/N4748</f>
        <v/>
      </c>
      <c r="Y4748" s="35">
        <f>IF(W4748=MAXIFS(W$2:W$7201, A$2:A$7201, A4748, B$2:B$7201, B4748), "OPTIMAL", "")</f>
        <v/>
      </c>
    </row>
    <row r="4749" ht="20" customHeight="1">
      <c r="A4749" s="36" t="n">
        <v>-18</v>
      </c>
      <c r="B4749" s="36" t="n">
        <v>30</v>
      </c>
      <c r="C4749" s="37" t="n">
        <v>105</v>
      </c>
      <c r="D4749" s="37" t="n">
        <v>2</v>
      </c>
      <c r="E4749" s="6" t="n">
        <v>8</v>
      </c>
      <c r="F4749" s="37" t="n">
        <v>1.5</v>
      </c>
      <c r="G4749" s="36" t="n">
        <v>100</v>
      </c>
      <c r="H4749" s="6" t="inlineStr">
        <is>
          <t>OFF</t>
        </is>
      </c>
      <c r="I4749" s="38" t="n">
        <v>674.4931640486259</v>
      </c>
      <c r="J4749" s="38" t="n">
        <v>5144.556481985902</v>
      </c>
      <c r="K4749" s="38" t="n">
        <v>3782.407407407407</v>
      </c>
      <c r="L4749" s="38" t="n">
        <v>150</v>
      </c>
      <c r="M4749" s="38">
        <f>I4749+J4749+K4749+L4749</f>
        <v/>
      </c>
      <c r="N4749" s="38">
        <f>M4749*'Dashboard &amp; Optimisation'!$B$18/('Dashboard &amp; Optimisation'!$B$16/3.6)</f>
        <v/>
      </c>
      <c r="O4749" s="38" t="n">
        <v>863.8393752913266</v>
      </c>
      <c r="P4749" s="39" t="n">
        <v>0.233823801442431</v>
      </c>
      <c r="Q4749" s="40" t="n">
        <v>12.59252873323222</v>
      </c>
      <c r="R4749" s="38" t="n">
        <v>1042.935004156128</v>
      </c>
      <c r="S4749" s="38">
        <f>R4749*IF(A4749=4, 2.0, 3.0)</f>
        <v/>
      </c>
      <c r="T4749" s="37">
        <f>'Dashboard &amp; Optimisation'!$B$18*U4749</f>
        <v/>
      </c>
      <c r="U4749" s="26">
        <f>MIN(1, S4749/M4749)</f>
        <v/>
      </c>
      <c r="V4749" s="26">
        <f>N4749/(N4749+O4749)</f>
        <v/>
      </c>
      <c r="W4749" s="26">
        <f>U4749*V4749</f>
        <v/>
      </c>
      <c r="X4749" s="39">
        <f>T4749/N4749</f>
        <v/>
      </c>
      <c r="Y4749" s="41">
        <f>IF(W4749=MAXIFS(W$2:W$7201, A$2:A$7201, A4749, B$2:B$7201, B4749), "OPTIMAL", "")</f>
        <v/>
      </c>
    </row>
    <row r="4750" ht="20" customHeight="1">
      <c r="A4750" s="28" t="n">
        <v>-18</v>
      </c>
      <c r="B4750" s="28" t="n">
        <v>30</v>
      </c>
      <c r="C4750" s="29" t="n">
        <v>105</v>
      </c>
      <c r="D4750" s="29" t="n">
        <v>2</v>
      </c>
      <c r="E4750" s="30" t="n">
        <v>8</v>
      </c>
      <c r="F4750" s="29" t="n">
        <v>1.5</v>
      </c>
      <c r="G4750" s="28" t="n">
        <v>150</v>
      </c>
      <c r="H4750" s="30" t="inlineStr">
        <is>
          <t>ON</t>
        </is>
      </c>
      <c r="I4750" s="31" t="n">
        <v>674.4931640486259</v>
      </c>
      <c r="J4750" s="31" t="n">
        <v>5144.556481985902</v>
      </c>
      <c r="K4750" s="31" t="n">
        <v>3782.407407407407</v>
      </c>
      <c r="L4750" s="31" t="n">
        <v>150</v>
      </c>
      <c r="M4750" s="31">
        <f>I4750+J4750+K4750+L4750</f>
        <v/>
      </c>
      <c r="N4750" s="31">
        <f>M4750*'Dashboard &amp; Optimisation'!$B$18/('Dashboard &amp; Optimisation'!$B$16/3.6)</f>
        <v/>
      </c>
      <c r="O4750" s="31" t="n">
        <v>863.8393752913266</v>
      </c>
      <c r="P4750" s="32" t="n">
        <v>0.05532312283119488</v>
      </c>
      <c r="Q4750" s="33" t="n">
        <v>12.59252873323222</v>
      </c>
      <c r="R4750" s="31" t="n">
        <v>4407.97653583751</v>
      </c>
      <c r="S4750" s="31">
        <f>R4750*IF(A4750=4, 2.0, 3.0)</f>
        <v/>
      </c>
      <c r="T4750" s="29">
        <f>'Dashboard &amp; Optimisation'!$B$18*U4750</f>
        <v/>
      </c>
      <c r="U4750" s="34">
        <f>MIN(1, S4750/M4750)</f>
        <v/>
      </c>
      <c r="V4750" s="34">
        <f>N4750/(N4750+O4750)</f>
        <v/>
      </c>
      <c r="W4750" s="34">
        <f>U4750*V4750</f>
        <v/>
      </c>
      <c r="X4750" s="32">
        <f>T4750/N4750</f>
        <v/>
      </c>
      <c r="Y4750" s="35">
        <f>IF(W4750=MAXIFS(W$2:W$7201, A$2:A$7201, A4750, B$2:B$7201, B4750), "OPTIMAL", "")</f>
        <v/>
      </c>
    </row>
    <row r="4751" ht="20" customHeight="1">
      <c r="A4751" s="36" t="n">
        <v>-18</v>
      </c>
      <c r="B4751" s="36" t="n">
        <v>30</v>
      </c>
      <c r="C4751" s="37" t="n">
        <v>105</v>
      </c>
      <c r="D4751" s="37" t="n">
        <v>2</v>
      </c>
      <c r="E4751" s="6" t="n">
        <v>8</v>
      </c>
      <c r="F4751" s="37" t="n">
        <v>1.5</v>
      </c>
      <c r="G4751" s="36" t="n">
        <v>150</v>
      </c>
      <c r="H4751" s="6" t="inlineStr">
        <is>
          <t>OFF</t>
        </is>
      </c>
      <c r="I4751" s="38" t="n">
        <v>674.4931640486259</v>
      </c>
      <c r="J4751" s="38" t="n">
        <v>5144.556481985902</v>
      </c>
      <c r="K4751" s="38" t="n">
        <v>3782.407407407407</v>
      </c>
      <c r="L4751" s="38" t="n">
        <v>150</v>
      </c>
      <c r="M4751" s="38">
        <f>I4751+J4751+K4751+L4751</f>
        <v/>
      </c>
      <c r="N4751" s="38">
        <f>M4751*'Dashboard &amp; Optimisation'!$B$18/('Dashboard &amp; Optimisation'!$B$16/3.6)</f>
        <v/>
      </c>
      <c r="O4751" s="38" t="n">
        <v>863.8393752913266</v>
      </c>
      <c r="P4751" s="39" t="n">
        <v>0.234581682123821</v>
      </c>
      <c r="Q4751" s="40" t="n">
        <v>12.59252873323222</v>
      </c>
      <c r="R4751" s="38" t="n">
        <v>1039.565515607665</v>
      </c>
      <c r="S4751" s="38">
        <f>R4751*IF(A4751=4, 2.0, 3.0)</f>
        <v/>
      </c>
      <c r="T4751" s="37">
        <f>'Dashboard &amp; Optimisation'!$B$18*U4751</f>
        <v/>
      </c>
      <c r="U4751" s="26">
        <f>MIN(1, S4751/M4751)</f>
        <v/>
      </c>
      <c r="V4751" s="26">
        <f>N4751/(N4751+O4751)</f>
        <v/>
      </c>
      <c r="W4751" s="26">
        <f>U4751*V4751</f>
        <v/>
      </c>
      <c r="X4751" s="39">
        <f>T4751/N4751</f>
        <v/>
      </c>
      <c r="Y4751" s="41">
        <f>IF(W4751=MAXIFS(W$2:W$7201, A$2:A$7201, A4751, B$2:B$7201, B4751), "OPTIMAL", "")</f>
        <v/>
      </c>
    </row>
    <row r="4752" ht="20" customHeight="1">
      <c r="A4752" s="28" t="n">
        <v>-18</v>
      </c>
      <c r="B4752" s="28" t="n">
        <v>30</v>
      </c>
      <c r="C4752" s="29" t="n">
        <v>105</v>
      </c>
      <c r="D4752" s="29" t="n">
        <v>2</v>
      </c>
      <c r="E4752" s="30" t="n">
        <v>8</v>
      </c>
      <c r="F4752" s="29" t="n">
        <v>1.5</v>
      </c>
      <c r="G4752" s="28" t="n">
        <v>200</v>
      </c>
      <c r="H4752" s="30" t="inlineStr">
        <is>
          <t>ON</t>
        </is>
      </c>
      <c r="I4752" s="31" t="n">
        <v>674.4931640486259</v>
      </c>
      <c r="J4752" s="31" t="n">
        <v>5144.556481985902</v>
      </c>
      <c r="K4752" s="31" t="n">
        <v>3782.407407407407</v>
      </c>
      <c r="L4752" s="31" t="n">
        <v>150</v>
      </c>
      <c r="M4752" s="31">
        <f>I4752+J4752+K4752+L4752</f>
        <v/>
      </c>
      <c r="N4752" s="31">
        <f>M4752*'Dashboard &amp; Optimisation'!$B$18/('Dashboard &amp; Optimisation'!$B$16/3.6)</f>
        <v/>
      </c>
      <c r="O4752" s="31" t="n">
        <v>863.8393752913266</v>
      </c>
      <c r="P4752" s="32" t="n">
        <v>0.05608100351258486</v>
      </c>
      <c r="Q4752" s="33" t="n">
        <v>12.59252873323222</v>
      </c>
      <c r="R4752" s="31" t="n">
        <v>4348.406983738073</v>
      </c>
      <c r="S4752" s="31">
        <f>R4752*IF(A4752=4, 2.0, 3.0)</f>
        <v/>
      </c>
      <c r="T4752" s="29">
        <f>'Dashboard &amp; Optimisation'!$B$18*U4752</f>
        <v/>
      </c>
      <c r="U4752" s="34">
        <f>MIN(1, S4752/M4752)</f>
        <v/>
      </c>
      <c r="V4752" s="34">
        <f>N4752/(N4752+O4752)</f>
        <v/>
      </c>
      <c r="W4752" s="34">
        <f>U4752*V4752</f>
        <v/>
      </c>
      <c r="X4752" s="32">
        <f>T4752/N4752</f>
        <v/>
      </c>
      <c r="Y4752" s="35">
        <f>IF(W4752=MAXIFS(W$2:W$7201, A$2:A$7201, A4752, B$2:B$7201, B4752), "OPTIMAL", "")</f>
        <v/>
      </c>
    </row>
    <row r="4753" ht="20" customHeight="1">
      <c r="A4753" s="36" t="n">
        <v>-18</v>
      </c>
      <c r="B4753" s="36" t="n">
        <v>30</v>
      </c>
      <c r="C4753" s="37" t="n">
        <v>105</v>
      </c>
      <c r="D4753" s="37" t="n">
        <v>2</v>
      </c>
      <c r="E4753" s="6" t="n">
        <v>8</v>
      </c>
      <c r="F4753" s="37" t="n">
        <v>1.5</v>
      </c>
      <c r="G4753" s="36" t="n">
        <v>200</v>
      </c>
      <c r="H4753" s="6" t="inlineStr">
        <is>
          <t>OFF</t>
        </is>
      </c>
      <c r="I4753" s="38" t="n">
        <v>674.4931640486259</v>
      </c>
      <c r="J4753" s="38" t="n">
        <v>5144.556481985902</v>
      </c>
      <c r="K4753" s="38" t="n">
        <v>3782.407407407407</v>
      </c>
      <c r="L4753" s="38" t="n">
        <v>150</v>
      </c>
      <c r="M4753" s="38">
        <f>I4753+J4753+K4753+L4753</f>
        <v/>
      </c>
      <c r="N4753" s="38">
        <f>M4753*'Dashboard &amp; Optimisation'!$B$18/('Dashboard &amp; Optimisation'!$B$16/3.6)</f>
        <v/>
      </c>
      <c r="O4753" s="38" t="n">
        <v>863.8393752913266</v>
      </c>
      <c r="P4753" s="39" t="n">
        <v>0.235339562805211</v>
      </c>
      <c r="Q4753" s="40" t="n">
        <v>12.59252873323222</v>
      </c>
      <c r="R4753" s="38" t="n">
        <v>1036.217729064991</v>
      </c>
      <c r="S4753" s="38">
        <f>R4753*IF(A4753=4, 2.0, 3.0)</f>
        <v/>
      </c>
      <c r="T4753" s="37">
        <f>'Dashboard &amp; Optimisation'!$B$18*U4753</f>
        <v/>
      </c>
      <c r="U4753" s="26">
        <f>MIN(1, S4753/M4753)</f>
        <v/>
      </c>
      <c r="V4753" s="26">
        <f>N4753/(N4753+O4753)</f>
        <v/>
      </c>
      <c r="W4753" s="26">
        <f>U4753*V4753</f>
        <v/>
      </c>
      <c r="X4753" s="39">
        <f>T4753/N4753</f>
        <v/>
      </c>
      <c r="Y4753" s="41">
        <f>IF(W4753=MAXIFS(W$2:W$7201, A$2:A$7201, A4753, B$2:B$7201, B4753), "OPTIMAL", "")</f>
        <v/>
      </c>
    </row>
    <row r="4754" ht="20" customHeight="1">
      <c r="A4754" s="28" t="n">
        <v>-18</v>
      </c>
      <c r="B4754" s="28" t="n">
        <v>30</v>
      </c>
      <c r="C4754" s="29" t="n">
        <v>105</v>
      </c>
      <c r="D4754" s="29" t="n">
        <v>2</v>
      </c>
      <c r="E4754" s="30" t="n">
        <v>8</v>
      </c>
      <c r="F4754" s="29" t="n">
        <v>2</v>
      </c>
      <c r="G4754" s="28" t="n">
        <v>50</v>
      </c>
      <c r="H4754" s="30" t="inlineStr">
        <is>
          <t>ON</t>
        </is>
      </c>
      <c r="I4754" s="31" t="n">
        <v>674.4931640486259</v>
      </c>
      <c r="J4754" s="31" t="n">
        <v>5144.556481985902</v>
      </c>
      <c r="K4754" s="31" t="n">
        <v>3782.407407407407</v>
      </c>
      <c r="L4754" s="31" t="n">
        <v>150</v>
      </c>
      <c r="M4754" s="31">
        <f>I4754+J4754+K4754+L4754</f>
        <v/>
      </c>
      <c r="N4754" s="31">
        <f>M4754*'Dashboard &amp; Optimisation'!$B$18/('Dashboard &amp; Optimisation'!$B$16/3.6)</f>
        <v/>
      </c>
      <c r="O4754" s="31" t="n">
        <v>1031.901649910561</v>
      </c>
      <c r="P4754" s="32" t="n">
        <v>0.05248247600655292</v>
      </c>
      <c r="Q4754" s="33" t="n">
        <v>16.72337164430963</v>
      </c>
      <c r="R4754" s="31" t="n">
        <v>4748.507895329403</v>
      </c>
      <c r="S4754" s="31">
        <f>R4754*IF(A4754=4, 2.0, 3.0)</f>
        <v/>
      </c>
      <c r="T4754" s="29">
        <f>'Dashboard &amp; Optimisation'!$B$18*U4754</f>
        <v/>
      </c>
      <c r="U4754" s="34">
        <f>MIN(1, S4754/M4754)</f>
        <v/>
      </c>
      <c r="V4754" s="34">
        <f>N4754/(N4754+O4754)</f>
        <v/>
      </c>
      <c r="W4754" s="34">
        <f>U4754*V4754</f>
        <v/>
      </c>
      <c r="X4754" s="32">
        <f>T4754/N4754</f>
        <v/>
      </c>
      <c r="Y4754" s="35">
        <f>IF(W4754=MAXIFS(W$2:W$7201, A$2:A$7201, A4754, B$2:B$7201, B4754), "OPTIMAL", "")</f>
        <v/>
      </c>
    </row>
    <row r="4755" ht="20" customHeight="1">
      <c r="A4755" s="36" t="n">
        <v>-18</v>
      </c>
      <c r="B4755" s="36" t="n">
        <v>30</v>
      </c>
      <c r="C4755" s="37" t="n">
        <v>105</v>
      </c>
      <c r="D4755" s="37" t="n">
        <v>2</v>
      </c>
      <c r="E4755" s="6" t="n">
        <v>8</v>
      </c>
      <c r="F4755" s="37" t="n">
        <v>2</v>
      </c>
      <c r="G4755" s="36" t="n">
        <v>50</v>
      </c>
      <c r="H4755" s="6" t="inlineStr">
        <is>
          <t>OFF</t>
        </is>
      </c>
      <c r="I4755" s="38" t="n">
        <v>674.4931640486259</v>
      </c>
      <c r="J4755" s="38" t="n">
        <v>5144.556481985902</v>
      </c>
      <c r="K4755" s="38" t="n">
        <v>3782.407407407407</v>
      </c>
      <c r="L4755" s="38" t="n">
        <v>150</v>
      </c>
      <c r="M4755" s="38">
        <f>I4755+J4755+K4755+L4755</f>
        <v/>
      </c>
      <c r="N4755" s="38">
        <f>M4755*'Dashboard &amp; Optimisation'!$B$18/('Dashboard &amp; Optimisation'!$B$16/3.6)</f>
        <v/>
      </c>
      <c r="O4755" s="38" t="n">
        <v>1031.901649910561</v>
      </c>
      <c r="P4755" s="39" t="n">
        <v>0.2330336953007505</v>
      </c>
      <c r="Q4755" s="40" t="n">
        <v>16.72337164430963</v>
      </c>
      <c r="R4755" s="38" t="n">
        <v>1069.43097375648</v>
      </c>
      <c r="S4755" s="38">
        <f>R4755*IF(A4755=4, 2.0, 3.0)</f>
        <v/>
      </c>
      <c r="T4755" s="37">
        <f>'Dashboard &amp; Optimisation'!$B$18*U4755</f>
        <v/>
      </c>
      <c r="U4755" s="26">
        <f>MIN(1, S4755/M4755)</f>
        <v/>
      </c>
      <c r="V4755" s="26">
        <f>N4755/(N4755+O4755)</f>
        <v/>
      </c>
      <c r="W4755" s="26">
        <f>U4755*V4755</f>
        <v/>
      </c>
      <c r="X4755" s="39">
        <f>T4755/N4755</f>
        <v/>
      </c>
      <c r="Y4755" s="41">
        <f>IF(W4755=MAXIFS(W$2:W$7201, A$2:A$7201, A4755, B$2:B$7201, B4755), "OPTIMAL", "")</f>
        <v/>
      </c>
    </row>
    <row r="4756" ht="20" customHeight="1">
      <c r="A4756" s="28" t="n">
        <v>-18</v>
      </c>
      <c r="B4756" s="28" t="n">
        <v>30</v>
      </c>
      <c r="C4756" s="29" t="n">
        <v>105</v>
      </c>
      <c r="D4756" s="29" t="n">
        <v>2</v>
      </c>
      <c r="E4756" s="30" t="n">
        <v>8</v>
      </c>
      <c r="F4756" s="29" t="n">
        <v>2</v>
      </c>
      <c r="G4756" s="28" t="n">
        <v>100</v>
      </c>
      <c r="H4756" s="30" t="inlineStr">
        <is>
          <t>ON</t>
        </is>
      </c>
      <c r="I4756" s="31" t="n">
        <v>674.4931640486259</v>
      </c>
      <c r="J4756" s="31" t="n">
        <v>5144.556481985902</v>
      </c>
      <c r="K4756" s="31" t="n">
        <v>3782.407407407407</v>
      </c>
      <c r="L4756" s="31" t="n">
        <v>150</v>
      </c>
      <c r="M4756" s="31">
        <f>I4756+J4756+K4756+L4756</f>
        <v/>
      </c>
      <c r="N4756" s="31">
        <f>M4756*'Dashboard &amp; Optimisation'!$B$18/('Dashboard &amp; Optimisation'!$B$16/3.6)</f>
        <v/>
      </c>
      <c r="O4756" s="31" t="n">
        <v>1031.901649910561</v>
      </c>
      <c r="P4756" s="32" t="n">
        <v>0.05324035668794291</v>
      </c>
      <c r="Q4756" s="33" t="n">
        <v>16.72337164430963</v>
      </c>
      <c r="R4756" s="31" t="n">
        <v>4680.9125104902</v>
      </c>
      <c r="S4756" s="31">
        <f>R4756*IF(A4756=4, 2.0, 3.0)</f>
        <v/>
      </c>
      <c r="T4756" s="29">
        <f>'Dashboard &amp; Optimisation'!$B$18*U4756</f>
        <v/>
      </c>
      <c r="U4756" s="34">
        <f>MIN(1, S4756/M4756)</f>
        <v/>
      </c>
      <c r="V4756" s="34">
        <f>N4756/(N4756+O4756)</f>
        <v/>
      </c>
      <c r="W4756" s="34">
        <f>U4756*V4756</f>
        <v/>
      </c>
      <c r="X4756" s="32">
        <f>T4756/N4756</f>
        <v/>
      </c>
      <c r="Y4756" s="35">
        <f>IF(W4756=MAXIFS(W$2:W$7201, A$2:A$7201, A4756, B$2:B$7201, B4756), "OPTIMAL", "")</f>
        <v/>
      </c>
    </row>
    <row r="4757" ht="20" customHeight="1">
      <c r="A4757" s="36" t="n">
        <v>-18</v>
      </c>
      <c r="B4757" s="36" t="n">
        <v>30</v>
      </c>
      <c r="C4757" s="37" t="n">
        <v>105</v>
      </c>
      <c r="D4757" s="37" t="n">
        <v>2</v>
      </c>
      <c r="E4757" s="6" t="n">
        <v>8</v>
      </c>
      <c r="F4757" s="37" t="n">
        <v>2</v>
      </c>
      <c r="G4757" s="36" t="n">
        <v>100</v>
      </c>
      <c r="H4757" s="6" t="inlineStr">
        <is>
          <t>OFF</t>
        </is>
      </c>
      <c r="I4757" s="38" t="n">
        <v>674.4931640486259</v>
      </c>
      <c r="J4757" s="38" t="n">
        <v>5144.556481985902</v>
      </c>
      <c r="K4757" s="38" t="n">
        <v>3782.407407407407</v>
      </c>
      <c r="L4757" s="38" t="n">
        <v>150</v>
      </c>
      <c r="M4757" s="38">
        <f>I4757+J4757+K4757+L4757</f>
        <v/>
      </c>
      <c r="N4757" s="38">
        <f>M4757*'Dashboard &amp; Optimisation'!$B$18/('Dashboard &amp; Optimisation'!$B$16/3.6)</f>
        <v/>
      </c>
      <c r="O4757" s="38" t="n">
        <v>1031.901649910561</v>
      </c>
      <c r="P4757" s="39" t="n">
        <v>0.2337915759821405</v>
      </c>
      <c r="Q4757" s="40" t="n">
        <v>16.72337164430963</v>
      </c>
      <c r="R4757" s="38" t="n">
        <v>1065.964206095219</v>
      </c>
      <c r="S4757" s="38">
        <f>R4757*IF(A4757=4, 2.0, 3.0)</f>
        <v/>
      </c>
      <c r="T4757" s="37">
        <f>'Dashboard &amp; Optimisation'!$B$18*U4757</f>
        <v/>
      </c>
      <c r="U4757" s="26">
        <f>MIN(1, S4757/M4757)</f>
        <v/>
      </c>
      <c r="V4757" s="26">
        <f>N4757/(N4757+O4757)</f>
        <v/>
      </c>
      <c r="W4757" s="26">
        <f>U4757*V4757</f>
        <v/>
      </c>
      <c r="X4757" s="39">
        <f>T4757/N4757</f>
        <v/>
      </c>
      <c r="Y4757" s="41">
        <f>IF(W4757=MAXIFS(W$2:W$7201, A$2:A$7201, A4757, B$2:B$7201, B4757), "OPTIMAL", "")</f>
        <v/>
      </c>
    </row>
    <row r="4758" ht="20" customHeight="1">
      <c r="A4758" s="28" t="n">
        <v>-18</v>
      </c>
      <c r="B4758" s="28" t="n">
        <v>30</v>
      </c>
      <c r="C4758" s="29" t="n">
        <v>105</v>
      </c>
      <c r="D4758" s="29" t="n">
        <v>2</v>
      </c>
      <c r="E4758" s="30" t="n">
        <v>8</v>
      </c>
      <c r="F4758" s="29" t="n">
        <v>2</v>
      </c>
      <c r="G4758" s="28" t="n">
        <v>150</v>
      </c>
      <c r="H4758" s="30" t="inlineStr">
        <is>
          <t>ON</t>
        </is>
      </c>
      <c r="I4758" s="31" t="n">
        <v>674.4931640486259</v>
      </c>
      <c r="J4758" s="31" t="n">
        <v>5144.556481985902</v>
      </c>
      <c r="K4758" s="31" t="n">
        <v>3782.407407407407</v>
      </c>
      <c r="L4758" s="31" t="n">
        <v>150</v>
      </c>
      <c r="M4758" s="31">
        <f>I4758+J4758+K4758+L4758</f>
        <v/>
      </c>
      <c r="N4758" s="31">
        <f>M4758*'Dashboard &amp; Optimisation'!$B$18/('Dashboard &amp; Optimisation'!$B$16/3.6)</f>
        <v/>
      </c>
      <c r="O4758" s="31" t="n">
        <v>1031.901649910561</v>
      </c>
      <c r="P4758" s="32" t="n">
        <v>0.05399823736933288</v>
      </c>
      <c r="Q4758" s="33" t="n">
        <v>16.72337164430963</v>
      </c>
      <c r="R4758" s="31" t="n">
        <v>4615.214566708947</v>
      </c>
      <c r="S4758" s="31">
        <f>R4758*IF(A4758=4, 2.0, 3.0)</f>
        <v/>
      </c>
      <c r="T4758" s="29">
        <f>'Dashboard &amp; Optimisation'!$B$18*U4758</f>
        <v/>
      </c>
      <c r="U4758" s="34">
        <f>MIN(1, S4758/M4758)</f>
        <v/>
      </c>
      <c r="V4758" s="34">
        <f>N4758/(N4758+O4758)</f>
        <v/>
      </c>
      <c r="W4758" s="34">
        <f>U4758*V4758</f>
        <v/>
      </c>
      <c r="X4758" s="32">
        <f>T4758/N4758</f>
        <v/>
      </c>
      <c r="Y4758" s="35">
        <f>IF(W4758=MAXIFS(W$2:W$7201, A$2:A$7201, A4758, B$2:B$7201, B4758), "OPTIMAL", "")</f>
        <v/>
      </c>
    </row>
    <row r="4759" ht="20" customHeight="1">
      <c r="A4759" s="36" t="n">
        <v>-18</v>
      </c>
      <c r="B4759" s="36" t="n">
        <v>30</v>
      </c>
      <c r="C4759" s="37" t="n">
        <v>105</v>
      </c>
      <c r="D4759" s="37" t="n">
        <v>2</v>
      </c>
      <c r="E4759" s="6" t="n">
        <v>8</v>
      </c>
      <c r="F4759" s="37" t="n">
        <v>2</v>
      </c>
      <c r="G4759" s="36" t="n">
        <v>150</v>
      </c>
      <c r="H4759" s="6" t="inlineStr">
        <is>
          <t>OFF</t>
        </is>
      </c>
      <c r="I4759" s="38" t="n">
        <v>674.4931640486259</v>
      </c>
      <c r="J4759" s="38" t="n">
        <v>5144.556481985902</v>
      </c>
      <c r="K4759" s="38" t="n">
        <v>3782.407407407407</v>
      </c>
      <c r="L4759" s="38" t="n">
        <v>150</v>
      </c>
      <c r="M4759" s="38">
        <f>I4759+J4759+K4759+L4759</f>
        <v/>
      </c>
      <c r="N4759" s="38">
        <f>M4759*'Dashboard &amp; Optimisation'!$B$18/('Dashboard &amp; Optimisation'!$B$16/3.6)</f>
        <v/>
      </c>
      <c r="O4759" s="38" t="n">
        <v>1031.901649910561</v>
      </c>
      <c r="P4759" s="39" t="n">
        <v>0.2345494566635305</v>
      </c>
      <c r="Q4759" s="40" t="n">
        <v>16.72337164430963</v>
      </c>
      <c r="R4759" s="38" t="n">
        <v>1062.519842205638</v>
      </c>
      <c r="S4759" s="38">
        <f>R4759*IF(A4759=4, 2.0, 3.0)</f>
        <v/>
      </c>
      <c r="T4759" s="37">
        <f>'Dashboard &amp; Optimisation'!$B$18*U4759</f>
        <v/>
      </c>
      <c r="U4759" s="26">
        <f>MIN(1, S4759/M4759)</f>
        <v/>
      </c>
      <c r="V4759" s="26">
        <f>N4759/(N4759+O4759)</f>
        <v/>
      </c>
      <c r="W4759" s="26">
        <f>U4759*V4759</f>
        <v/>
      </c>
      <c r="X4759" s="39">
        <f>T4759/N4759</f>
        <v/>
      </c>
      <c r="Y4759" s="41">
        <f>IF(W4759=MAXIFS(W$2:W$7201, A$2:A$7201, A4759, B$2:B$7201, B4759), "OPTIMAL", "")</f>
        <v/>
      </c>
    </row>
    <row r="4760" ht="20" customHeight="1">
      <c r="A4760" s="28" t="n">
        <v>-18</v>
      </c>
      <c r="B4760" s="28" t="n">
        <v>30</v>
      </c>
      <c r="C4760" s="29" t="n">
        <v>105</v>
      </c>
      <c r="D4760" s="29" t="n">
        <v>2</v>
      </c>
      <c r="E4760" s="30" t="n">
        <v>8</v>
      </c>
      <c r="F4760" s="29" t="n">
        <v>2</v>
      </c>
      <c r="G4760" s="28" t="n">
        <v>200</v>
      </c>
      <c r="H4760" s="30" t="inlineStr">
        <is>
          <t>ON</t>
        </is>
      </c>
      <c r="I4760" s="31" t="n">
        <v>674.4931640486259</v>
      </c>
      <c r="J4760" s="31" t="n">
        <v>5144.556481985902</v>
      </c>
      <c r="K4760" s="31" t="n">
        <v>3782.407407407407</v>
      </c>
      <c r="L4760" s="31" t="n">
        <v>150</v>
      </c>
      <c r="M4760" s="31">
        <f>I4760+J4760+K4760+L4760</f>
        <v/>
      </c>
      <c r="N4760" s="31">
        <f>M4760*'Dashboard &amp; Optimisation'!$B$18/('Dashboard &amp; Optimisation'!$B$16/3.6)</f>
        <v/>
      </c>
      <c r="O4760" s="31" t="n">
        <v>1031.901649910561</v>
      </c>
      <c r="P4760" s="32" t="n">
        <v>0.05475611805072286</v>
      </c>
      <c r="Q4760" s="33" t="n">
        <v>16.72337164430963</v>
      </c>
      <c r="R4760" s="31" t="n">
        <v>4551.335276410497</v>
      </c>
      <c r="S4760" s="31">
        <f>R4760*IF(A4760=4, 2.0, 3.0)</f>
        <v/>
      </c>
      <c r="T4760" s="29">
        <f>'Dashboard &amp; Optimisation'!$B$18*U4760</f>
        <v/>
      </c>
      <c r="U4760" s="34">
        <f>MIN(1, S4760/M4760)</f>
        <v/>
      </c>
      <c r="V4760" s="34">
        <f>N4760/(N4760+O4760)</f>
        <v/>
      </c>
      <c r="W4760" s="34">
        <f>U4760*V4760</f>
        <v/>
      </c>
      <c r="X4760" s="32">
        <f>T4760/N4760</f>
        <v/>
      </c>
      <c r="Y4760" s="35">
        <f>IF(W4760=MAXIFS(W$2:W$7201, A$2:A$7201, A4760, B$2:B$7201, B4760), "OPTIMAL", "")</f>
        <v/>
      </c>
    </row>
    <row r="4761" ht="20" customHeight="1">
      <c r="A4761" s="36" t="n">
        <v>-18</v>
      </c>
      <c r="B4761" s="36" t="n">
        <v>30</v>
      </c>
      <c r="C4761" s="37" t="n">
        <v>105</v>
      </c>
      <c r="D4761" s="37" t="n">
        <v>2</v>
      </c>
      <c r="E4761" s="6" t="n">
        <v>8</v>
      </c>
      <c r="F4761" s="37" t="n">
        <v>2</v>
      </c>
      <c r="G4761" s="36" t="n">
        <v>200</v>
      </c>
      <c r="H4761" s="6" t="inlineStr">
        <is>
          <t>OFF</t>
        </is>
      </c>
      <c r="I4761" s="38" t="n">
        <v>674.4931640486259</v>
      </c>
      <c r="J4761" s="38" t="n">
        <v>5144.556481985902</v>
      </c>
      <c r="K4761" s="38" t="n">
        <v>3782.407407407407</v>
      </c>
      <c r="L4761" s="38" t="n">
        <v>150</v>
      </c>
      <c r="M4761" s="38">
        <f>I4761+J4761+K4761+L4761</f>
        <v/>
      </c>
      <c r="N4761" s="38">
        <f>M4761*'Dashboard &amp; Optimisation'!$B$18/('Dashboard &amp; Optimisation'!$B$16/3.6)</f>
        <v/>
      </c>
      <c r="O4761" s="38" t="n">
        <v>1031.901649910561</v>
      </c>
      <c r="P4761" s="39" t="n">
        <v>0.2353073373449205</v>
      </c>
      <c r="Q4761" s="40" t="n">
        <v>16.72337164430963</v>
      </c>
      <c r="R4761" s="38" t="n">
        <v>1059.09766561273</v>
      </c>
      <c r="S4761" s="38">
        <f>R4761*IF(A4761=4, 2.0, 3.0)</f>
        <v/>
      </c>
      <c r="T4761" s="37">
        <f>'Dashboard &amp; Optimisation'!$B$18*U4761</f>
        <v/>
      </c>
      <c r="U4761" s="26">
        <f>MIN(1, S4761/M4761)</f>
        <v/>
      </c>
      <c r="V4761" s="26">
        <f>N4761/(N4761+O4761)</f>
        <v/>
      </c>
      <c r="W4761" s="26">
        <f>U4761*V4761</f>
        <v/>
      </c>
      <c r="X4761" s="39">
        <f>T4761/N4761</f>
        <v/>
      </c>
      <c r="Y4761" s="41">
        <f>IF(W4761=MAXIFS(W$2:W$7201, A$2:A$7201, A4761, B$2:B$7201, B4761), "OPTIMAL", "")</f>
        <v/>
      </c>
    </row>
    <row r="4762" ht="20" customHeight="1">
      <c r="A4762" s="28" t="n">
        <v>-18</v>
      </c>
      <c r="B4762" s="28" t="n">
        <v>30</v>
      </c>
      <c r="C4762" s="29" t="n">
        <v>105</v>
      </c>
      <c r="D4762" s="29" t="n">
        <v>3</v>
      </c>
      <c r="E4762" s="30" t="n">
        <v>0</v>
      </c>
      <c r="F4762" s="29" t="n">
        <v>0</v>
      </c>
      <c r="G4762" s="28" t="n">
        <v>50</v>
      </c>
      <c r="H4762" s="30" t="inlineStr">
        <is>
          <t>ON</t>
        </is>
      </c>
      <c r="I4762" s="31" t="n">
        <v>674.4931640486259</v>
      </c>
      <c r="J4762" s="31" t="n">
        <v>5144.556481985902</v>
      </c>
      <c r="K4762" s="31" t="n">
        <v>3782.407407407407</v>
      </c>
      <c r="L4762" s="31" t="n">
        <v>150</v>
      </c>
      <c r="M4762" s="31">
        <f>I4762+J4762+K4762+L4762</f>
        <v/>
      </c>
      <c r="N4762" s="31">
        <f>M4762*'Dashboard &amp; Optimisation'!$B$18/('Dashboard &amp; Optimisation'!$B$16/3.6)</f>
        <v/>
      </c>
      <c r="O4762" s="31" t="n">
        <v>618.9354559540002</v>
      </c>
      <c r="P4762" s="32" t="n">
        <v>0.4759947496516019</v>
      </c>
      <c r="Q4762" s="33" t="n">
        <v>0.2</v>
      </c>
      <c r="R4762" s="31" t="n">
        <v>500.9658669348986</v>
      </c>
      <c r="S4762" s="31">
        <f>R4762*IF(A4762=4, 2.0, 3.0)</f>
        <v/>
      </c>
      <c r="T4762" s="29">
        <f>'Dashboard &amp; Optimisation'!$B$18*U4762</f>
        <v/>
      </c>
      <c r="U4762" s="34">
        <f>MIN(1, S4762/M4762)</f>
        <v/>
      </c>
      <c r="V4762" s="34">
        <f>N4762/(N4762+O4762)</f>
        <v/>
      </c>
      <c r="W4762" s="34">
        <f>U4762*V4762</f>
        <v/>
      </c>
      <c r="X4762" s="32">
        <f>T4762/N4762</f>
        <v/>
      </c>
      <c r="Y4762" s="35">
        <f>IF(W4762=MAXIFS(W$2:W$7201, A$2:A$7201, A4762, B$2:B$7201, B4762), "OPTIMAL", "")</f>
        <v/>
      </c>
    </row>
    <row r="4763" ht="20" customHeight="1">
      <c r="A4763" s="36" t="n">
        <v>-18</v>
      </c>
      <c r="B4763" s="36" t="n">
        <v>30</v>
      </c>
      <c r="C4763" s="37" t="n">
        <v>105</v>
      </c>
      <c r="D4763" s="37" t="n">
        <v>3</v>
      </c>
      <c r="E4763" s="6" t="n">
        <v>0</v>
      </c>
      <c r="F4763" s="37" t="n">
        <v>0</v>
      </c>
      <c r="G4763" s="36" t="n">
        <v>50</v>
      </c>
      <c r="H4763" s="6" t="inlineStr">
        <is>
          <t>OFF</t>
        </is>
      </c>
      <c r="I4763" s="38" t="n">
        <v>674.4931640486259</v>
      </c>
      <c r="J4763" s="38" t="n">
        <v>5144.556481985902</v>
      </c>
      <c r="K4763" s="38" t="n">
        <v>3782.407407407407</v>
      </c>
      <c r="L4763" s="38" t="n">
        <v>150</v>
      </c>
      <c r="M4763" s="38">
        <f>I4763+J4763+K4763+L4763</f>
        <v/>
      </c>
      <c r="N4763" s="38">
        <f>M4763*'Dashboard &amp; Optimisation'!$B$18/('Dashboard &amp; Optimisation'!$B$16/3.6)</f>
        <v/>
      </c>
      <c r="O4763" s="38" t="n">
        <v>618.9354559540002</v>
      </c>
      <c r="P4763" s="39" t="n">
        <v>0.7791470222075931</v>
      </c>
      <c r="Q4763" s="40" t="n">
        <v>0.2</v>
      </c>
      <c r="R4763" s="38" t="n">
        <v>306.0489427785313</v>
      </c>
      <c r="S4763" s="38">
        <f>R4763*IF(A4763=4, 2.0, 3.0)</f>
        <v/>
      </c>
      <c r="T4763" s="37">
        <f>'Dashboard &amp; Optimisation'!$B$18*U4763</f>
        <v/>
      </c>
      <c r="U4763" s="26">
        <f>MIN(1, S4763/M4763)</f>
        <v/>
      </c>
      <c r="V4763" s="26">
        <f>N4763/(N4763+O4763)</f>
        <v/>
      </c>
      <c r="W4763" s="26">
        <f>U4763*V4763</f>
        <v/>
      </c>
      <c r="X4763" s="39">
        <f>T4763/N4763</f>
        <v/>
      </c>
      <c r="Y4763" s="41">
        <f>IF(W4763=MAXIFS(W$2:W$7201, A$2:A$7201, A4763, B$2:B$7201, B4763), "OPTIMAL", "")</f>
        <v/>
      </c>
    </row>
    <row r="4764" ht="20" customHeight="1">
      <c r="A4764" s="28" t="n">
        <v>-18</v>
      </c>
      <c r="B4764" s="28" t="n">
        <v>30</v>
      </c>
      <c r="C4764" s="29" t="n">
        <v>105</v>
      </c>
      <c r="D4764" s="29" t="n">
        <v>3</v>
      </c>
      <c r="E4764" s="30" t="n">
        <v>0</v>
      </c>
      <c r="F4764" s="29" t="n">
        <v>0</v>
      </c>
      <c r="G4764" s="28" t="n">
        <v>100</v>
      </c>
      <c r="H4764" s="30" t="inlineStr">
        <is>
          <t>ON</t>
        </is>
      </c>
      <c r="I4764" s="31" t="n">
        <v>674.4931640486259</v>
      </c>
      <c r="J4764" s="31" t="n">
        <v>5144.556481985902</v>
      </c>
      <c r="K4764" s="31" t="n">
        <v>3782.407407407407</v>
      </c>
      <c r="L4764" s="31" t="n">
        <v>150</v>
      </c>
      <c r="M4764" s="31">
        <f>I4764+J4764+K4764+L4764</f>
        <v/>
      </c>
      <c r="N4764" s="31">
        <f>M4764*'Dashboard &amp; Optimisation'!$B$18/('Dashboard &amp; Optimisation'!$B$16/3.6)</f>
        <v/>
      </c>
      <c r="O4764" s="31" t="n">
        <v>618.9354559540002</v>
      </c>
      <c r="P4764" s="32" t="n">
        <v>0.4767526303329919</v>
      </c>
      <c r="Q4764" s="33" t="n">
        <v>0.2</v>
      </c>
      <c r="R4764" s="31" t="n">
        <v>500.1694951302573</v>
      </c>
      <c r="S4764" s="31">
        <f>R4764*IF(A4764=4, 2.0, 3.0)</f>
        <v/>
      </c>
      <c r="T4764" s="29">
        <f>'Dashboard &amp; Optimisation'!$B$18*U4764</f>
        <v/>
      </c>
      <c r="U4764" s="34">
        <f>MIN(1, S4764/M4764)</f>
        <v/>
      </c>
      <c r="V4764" s="34">
        <f>N4764/(N4764+O4764)</f>
        <v/>
      </c>
      <c r="W4764" s="34">
        <f>U4764*V4764</f>
        <v/>
      </c>
      <c r="X4764" s="32">
        <f>T4764/N4764</f>
        <v/>
      </c>
      <c r="Y4764" s="35">
        <f>IF(W4764=MAXIFS(W$2:W$7201, A$2:A$7201, A4764, B$2:B$7201, B4764), "OPTIMAL", "")</f>
        <v/>
      </c>
    </row>
    <row r="4765" ht="20" customHeight="1">
      <c r="A4765" s="36" t="n">
        <v>-18</v>
      </c>
      <c r="B4765" s="36" t="n">
        <v>30</v>
      </c>
      <c r="C4765" s="37" t="n">
        <v>105</v>
      </c>
      <c r="D4765" s="37" t="n">
        <v>3</v>
      </c>
      <c r="E4765" s="6" t="n">
        <v>0</v>
      </c>
      <c r="F4765" s="37" t="n">
        <v>0</v>
      </c>
      <c r="G4765" s="36" t="n">
        <v>100</v>
      </c>
      <c r="H4765" s="6" t="inlineStr">
        <is>
          <t>OFF</t>
        </is>
      </c>
      <c r="I4765" s="38" t="n">
        <v>674.4931640486259</v>
      </c>
      <c r="J4765" s="38" t="n">
        <v>5144.556481985902</v>
      </c>
      <c r="K4765" s="38" t="n">
        <v>3782.407407407407</v>
      </c>
      <c r="L4765" s="38" t="n">
        <v>150</v>
      </c>
      <c r="M4765" s="38">
        <f>I4765+J4765+K4765+L4765</f>
        <v/>
      </c>
      <c r="N4765" s="38">
        <f>M4765*'Dashboard &amp; Optimisation'!$B$18/('Dashboard &amp; Optimisation'!$B$16/3.6)</f>
        <v/>
      </c>
      <c r="O4765" s="38" t="n">
        <v>618.9354559540002</v>
      </c>
      <c r="P4765" s="39" t="n">
        <v>0.7799049028889831</v>
      </c>
      <c r="Q4765" s="40" t="n">
        <v>0.2</v>
      </c>
      <c r="R4765" s="38" t="n">
        <v>305.7515365429346</v>
      </c>
      <c r="S4765" s="38">
        <f>R4765*IF(A4765=4, 2.0, 3.0)</f>
        <v/>
      </c>
      <c r="T4765" s="37">
        <f>'Dashboard &amp; Optimisation'!$B$18*U4765</f>
        <v/>
      </c>
      <c r="U4765" s="26">
        <f>MIN(1, S4765/M4765)</f>
        <v/>
      </c>
      <c r="V4765" s="26">
        <f>N4765/(N4765+O4765)</f>
        <v/>
      </c>
      <c r="W4765" s="26">
        <f>U4765*V4765</f>
        <v/>
      </c>
      <c r="X4765" s="39">
        <f>T4765/N4765</f>
        <v/>
      </c>
      <c r="Y4765" s="41">
        <f>IF(W4765=MAXIFS(W$2:W$7201, A$2:A$7201, A4765, B$2:B$7201, B4765), "OPTIMAL", "")</f>
        <v/>
      </c>
    </row>
    <row r="4766" ht="20" customHeight="1">
      <c r="A4766" s="28" t="n">
        <v>-18</v>
      </c>
      <c r="B4766" s="28" t="n">
        <v>30</v>
      </c>
      <c r="C4766" s="29" t="n">
        <v>105</v>
      </c>
      <c r="D4766" s="29" t="n">
        <v>3</v>
      </c>
      <c r="E4766" s="30" t="n">
        <v>0</v>
      </c>
      <c r="F4766" s="29" t="n">
        <v>0</v>
      </c>
      <c r="G4766" s="28" t="n">
        <v>150</v>
      </c>
      <c r="H4766" s="30" t="inlineStr">
        <is>
          <t>ON</t>
        </is>
      </c>
      <c r="I4766" s="31" t="n">
        <v>674.4931640486259</v>
      </c>
      <c r="J4766" s="31" t="n">
        <v>5144.556481985902</v>
      </c>
      <c r="K4766" s="31" t="n">
        <v>3782.407407407407</v>
      </c>
      <c r="L4766" s="31" t="n">
        <v>150</v>
      </c>
      <c r="M4766" s="31">
        <f>I4766+J4766+K4766+L4766</f>
        <v/>
      </c>
      <c r="N4766" s="31">
        <f>M4766*'Dashboard &amp; Optimisation'!$B$18/('Dashboard &amp; Optimisation'!$B$16/3.6)</f>
        <v/>
      </c>
      <c r="O4766" s="31" t="n">
        <v>618.9354559540002</v>
      </c>
      <c r="P4766" s="32" t="n">
        <v>0.4775105110143819</v>
      </c>
      <c r="Q4766" s="33" t="n">
        <v>0.2</v>
      </c>
      <c r="R4766" s="31" t="n">
        <v>499.3756512482147</v>
      </c>
      <c r="S4766" s="31">
        <f>R4766*IF(A4766=4, 2.0, 3.0)</f>
        <v/>
      </c>
      <c r="T4766" s="29">
        <f>'Dashboard &amp; Optimisation'!$B$18*U4766</f>
        <v/>
      </c>
      <c r="U4766" s="34">
        <f>MIN(1, S4766/M4766)</f>
        <v/>
      </c>
      <c r="V4766" s="34">
        <f>N4766/(N4766+O4766)</f>
        <v/>
      </c>
      <c r="W4766" s="34">
        <f>U4766*V4766</f>
        <v/>
      </c>
      <c r="X4766" s="32">
        <f>T4766/N4766</f>
        <v/>
      </c>
      <c r="Y4766" s="35">
        <f>IF(W4766=MAXIFS(W$2:W$7201, A$2:A$7201, A4766, B$2:B$7201, B4766), "OPTIMAL", "")</f>
        <v/>
      </c>
    </row>
    <row r="4767" ht="20" customHeight="1">
      <c r="A4767" s="36" t="n">
        <v>-18</v>
      </c>
      <c r="B4767" s="36" t="n">
        <v>30</v>
      </c>
      <c r="C4767" s="37" t="n">
        <v>105</v>
      </c>
      <c r="D4767" s="37" t="n">
        <v>3</v>
      </c>
      <c r="E4767" s="6" t="n">
        <v>0</v>
      </c>
      <c r="F4767" s="37" t="n">
        <v>0</v>
      </c>
      <c r="G4767" s="36" t="n">
        <v>150</v>
      </c>
      <c r="H4767" s="6" t="inlineStr">
        <is>
          <t>OFF</t>
        </is>
      </c>
      <c r="I4767" s="38" t="n">
        <v>674.4931640486259</v>
      </c>
      <c r="J4767" s="38" t="n">
        <v>5144.556481985902</v>
      </c>
      <c r="K4767" s="38" t="n">
        <v>3782.407407407407</v>
      </c>
      <c r="L4767" s="38" t="n">
        <v>150</v>
      </c>
      <c r="M4767" s="38">
        <f>I4767+J4767+K4767+L4767</f>
        <v/>
      </c>
      <c r="N4767" s="38">
        <f>M4767*'Dashboard &amp; Optimisation'!$B$18/('Dashboard &amp; Optimisation'!$B$16/3.6)</f>
        <v/>
      </c>
      <c r="O4767" s="38" t="n">
        <v>618.9354559540002</v>
      </c>
      <c r="P4767" s="39" t="n">
        <v>0.780662783570373</v>
      </c>
      <c r="Q4767" s="40" t="n">
        <v>0.2</v>
      </c>
      <c r="R4767" s="38" t="n">
        <v>305.4547077613813</v>
      </c>
      <c r="S4767" s="38">
        <f>R4767*IF(A4767=4, 2.0, 3.0)</f>
        <v/>
      </c>
      <c r="T4767" s="37">
        <f>'Dashboard &amp; Optimisation'!$B$18*U4767</f>
        <v/>
      </c>
      <c r="U4767" s="26">
        <f>MIN(1, S4767/M4767)</f>
        <v/>
      </c>
      <c r="V4767" s="26">
        <f>N4767/(N4767+O4767)</f>
        <v/>
      </c>
      <c r="W4767" s="26">
        <f>U4767*V4767</f>
        <v/>
      </c>
      <c r="X4767" s="39">
        <f>T4767/N4767</f>
        <v/>
      </c>
      <c r="Y4767" s="41">
        <f>IF(W4767=MAXIFS(W$2:W$7201, A$2:A$7201, A4767, B$2:B$7201, B4767), "OPTIMAL", "")</f>
        <v/>
      </c>
    </row>
    <row r="4768" ht="20" customHeight="1">
      <c r="A4768" s="28" t="n">
        <v>-18</v>
      </c>
      <c r="B4768" s="28" t="n">
        <v>30</v>
      </c>
      <c r="C4768" s="29" t="n">
        <v>105</v>
      </c>
      <c r="D4768" s="29" t="n">
        <v>3</v>
      </c>
      <c r="E4768" s="30" t="n">
        <v>0</v>
      </c>
      <c r="F4768" s="29" t="n">
        <v>0</v>
      </c>
      <c r="G4768" s="28" t="n">
        <v>200</v>
      </c>
      <c r="H4768" s="30" t="inlineStr">
        <is>
          <t>ON</t>
        </is>
      </c>
      <c r="I4768" s="31" t="n">
        <v>674.4931640486259</v>
      </c>
      <c r="J4768" s="31" t="n">
        <v>5144.556481985902</v>
      </c>
      <c r="K4768" s="31" t="n">
        <v>3782.407407407407</v>
      </c>
      <c r="L4768" s="31" t="n">
        <v>150</v>
      </c>
      <c r="M4768" s="31">
        <f>I4768+J4768+K4768+L4768</f>
        <v/>
      </c>
      <c r="N4768" s="31">
        <f>M4768*'Dashboard &amp; Optimisation'!$B$18/('Dashboard &amp; Optimisation'!$B$16/3.6)</f>
        <v/>
      </c>
      <c r="O4768" s="31" t="n">
        <v>618.9354559540002</v>
      </c>
      <c r="P4768" s="32" t="n">
        <v>0.4782683916957718</v>
      </c>
      <c r="Q4768" s="33" t="n">
        <v>0.2</v>
      </c>
      <c r="R4768" s="31" t="n">
        <v>498.5843232712693</v>
      </c>
      <c r="S4768" s="31">
        <f>R4768*IF(A4768=4, 2.0, 3.0)</f>
        <v/>
      </c>
      <c r="T4768" s="29">
        <f>'Dashboard &amp; Optimisation'!$B$18*U4768</f>
        <v/>
      </c>
      <c r="U4768" s="34">
        <f>MIN(1, S4768/M4768)</f>
        <v/>
      </c>
      <c r="V4768" s="34">
        <f>N4768/(N4768+O4768)</f>
        <v/>
      </c>
      <c r="W4768" s="34">
        <f>U4768*V4768</f>
        <v/>
      </c>
      <c r="X4768" s="32">
        <f>T4768/N4768</f>
        <v/>
      </c>
      <c r="Y4768" s="35">
        <f>IF(W4768=MAXIFS(W$2:W$7201, A$2:A$7201, A4768, B$2:B$7201, B4768), "OPTIMAL", "")</f>
        <v/>
      </c>
    </row>
    <row r="4769" ht="20" customHeight="1">
      <c r="A4769" s="36" t="n">
        <v>-18</v>
      </c>
      <c r="B4769" s="36" t="n">
        <v>30</v>
      </c>
      <c r="C4769" s="37" t="n">
        <v>105</v>
      </c>
      <c r="D4769" s="37" t="n">
        <v>3</v>
      </c>
      <c r="E4769" s="6" t="n">
        <v>0</v>
      </c>
      <c r="F4769" s="37" t="n">
        <v>0</v>
      </c>
      <c r="G4769" s="36" t="n">
        <v>200</v>
      </c>
      <c r="H4769" s="6" t="inlineStr">
        <is>
          <t>OFF</t>
        </is>
      </c>
      <c r="I4769" s="38" t="n">
        <v>674.4931640486259</v>
      </c>
      <c r="J4769" s="38" t="n">
        <v>5144.556481985902</v>
      </c>
      <c r="K4769" s="38" t="n">
        <v>3782.407407407407</v>
      </c>
      <c r="L4769" s="38" t="n">
        <v>150</v>
      </c>
      <c r="M4769" s="38">
        <f>I4769+J4769+K4769+L4769</f>
        <v/>
      </c>
      <c r="N4769" s="38">
        <f>M4769*'Dashboard &amp; Optimisation'!$B$18/('Dashboard &amp; Optimisation'!$B$16/3.6)</f>
        <v/>
      </c>
      <c r="O4769" s="38" t="n">
        <v>618.9354559540002</v>
      </c>
      <c r="P4769" s="39" t="n">
        <v>0.781420664251763</v>
      </c>
      <c r="Q4769" s="40" t="n">
        <v>0.2</v>
      </c>
      <c r="R4769" s="38" t="n">
        <v>305.1584547536961</v>
      </c>
      <c r="S4769" s="38">
        <f>R4769*IF(A4769=4, 2.0, 3.0)</f>
        <v/>
      </c>
      <c r="T4769" s="37">
        <f>'Dashboard &amp; Optimisation'!$B$18*U4769</f>
        <v/>
      </c>
      <c r="U4769" s="26">
        <f>MIN(1, S4769/M4769)</f>
        <v/>
      </c>
      <c r="V4769" s="26">
        <f>N4769/(N4769+O4769)</f>
        <v/>
      </c>
      <c r="W4769" s="26">
        <f>U4769*V4769</f>
        <v/>
      </c>
      <c r="X4769" s="39">
        <f>T4769/N4769</f>
        <v/>
      </c>
      <c r="Y4769" s="41">
        <f>IF(W4769=MAXIFS(W$2:W$7201, A$2:A$7201, A4769, B$2:B$7201, B4769), "OPTIMAL", "")</f>
        <v/>
      </c>
    </row>
    <row r="4770" ht="20" customHeight="1">
      <c r="A4770" s="28" t="n">
        <v>-18</v>
      </c>
      <c r="B4770" s="28" t="n">
        <v>30</v>
      </c>
      <c r="C4770" s="29" t="n">
        <v>105</v>
      </c>
      <c r="D4770" s="29" t="n">
        <v>3</v>
      </c>
      <c r="E4770" s="30" t="n">
        <v>4</v>
      </c>
      <c r="F4770" s="29" t="n">
        <v>1.5</v>
      </c>
      <c r="G4770" s="28" t="n">
        <v>50</v>
      </c>
      <c r="H4770" s="30" t="inlineStr">
        <is>
          <t>ON</t>
        </is>
      </c>
      <c r="I4770" s="31" t="n">
        <v>674.4931640486259</v>
      </c>
      <c r="J4770" s="31" t="n">
        <v>5144.556481985902</v>
      </c>
      <c r="K4770" s="31" t="n">
        <v>3782.407407407407</v>
      </c>
      <c r="L4770" s="31" t="n">
        <v>150</v>
      </c>
      <c r="M4770" s="31">
        <f>I4770+J4770+K4770+L4770</f>
        <v/>
      </c>
      <c r="N4770" s="31">
        <f>M4770*'Dashboard &amp; Optimisation'!$B$18/('Dashboard &amp; Optimisation'!$B$16/3.6)</f>
        <v/>
      </c>
      <c r="O4770" s="31" t="n">
        <v>856.2860282431341</v>
      </c>
      <c r="P4770" s="32" t="n">
        <v>0.07113672976819811</v>
      </c>
      <c r="Q4770" s="33" t="n">
        <v>6.521441424527548</v>
      </c>
      <c r="R4770" s="31" t="n">
        <v>3458.858196372014</v>
      </c>
      <c r="S4770" s="31">
        <f>R4770*IF(A4770=4, 2.0, 3.0)</f>
        <v/>
      </c>
      <c r="T4770" s="29">
        <f>'Dashboard &amp; Optimisation'!$B$18*U4770</f>
        <v/>
      </c>
      <c r="U4770" s="34">
        <f>MIN(1, S4770/M4770)</f>
        <v/>
      </c>
      <c r="V4770" s="34">
        <f>N4770/(N4770+O4770)</f>
        <v/>
      </c>
      <c r="W4770" s="34">
        <f>U4770*V4770</f>
        <v/>
      </c>
      <c r="X4770" s="32">
        <f>T4770/N4770</f>
        <v/>
      </c>
      <c r="Y4770" s="35">
        <f>IF(W4770=MAXIFS(W$2:W$7201, A$2:A$7201, A4770, B$2:B$7201, B4770), "OPTIMAL", "")</f>
        <v/>
      </c>
    </row>
    <row r="4771" ht="20" customHeight="1">
      <c r="A4771" s="36" t="n">
        <v>-18</v>
      </c>
      <c r="B4771" s="36" t="n">
        <v>30</v>
      </c>
      <c r="C4771" s="37" t="n">
        <v>105</v>
      </c>
      <c r="D4771" s="37" t="n">
        <v>3</v>
      </c>
      <c r="E4771" s="6" t="n">
        <v>4</v>
      </c>
      <c r="F4771" s="37" t="n">
        <v>1.5</v>
      </c>
      <c r="G4771" s="36" t="n">
        <v>50</v>
      </c>
      <c r="H4771" s="6" t="inlineStr">
        <is>
          <t>OFF</t>
        </is>
      </c>
      <c r="I4771" s="38" t="n">
        <v>674.4931640486259</v>
      </c>
      <c r="J4771" s="38" t="n">
        <v>5144.556481985902</v>
      </c>
      <c r="K4771" s="38" t="n">
        <v>3782.407407407407</v>
      </c>
      <c r="L4771" s="38" t="n">
        <v>150</v>
      </c>
      <c r="M4771" s="38">
        <f>I4771+J4771+K4771+L4771</f>
        <v/>
      </c>
      <c r="N4771" s="38">
        <f>M4771*'Dashboard &amp; Optimisation'!$B$18/('Dashboard &amp; Optimisation'!$B$16/3.6)</f>
        <v/>
      </c>
      <c r="O4771" s="38" t="n">
        <v>856.2860282431341</v>
      </c>
      <c r="P4771" s="39" t="n">
        <v>0.296433542945406</v>
      </c>
      <c r="Q4771" s="40" t="n">
        <v>6.521441424527548</v>
      </c>
      <c r="R4771" s="38" t="n">
        <v>830.0405493151237</v>
      </c>
      <c r="S4771" s="38">
        <f>R4771*IF(A4771=4, 2.0, 3.0)</f>
        <v/>
      </c>
      <c r="T4771" s="37">
        <f>'Dashboard &amp; Optimisation'!$B$18*U4771</f>
        <v/>
      </c>
      <c r="U4771" s="26">
        <f>MIN(1, S4771/M4771)</f>
        <v/>
      </c>
      <c r="V4771" s="26">
        <f>N4771/(N4771+O4771)</f>
        <v/>
      </c>
      <c r="W4771" s="26">
        <f>U4771*V4771</f>
        <v/>
      </c>
      <c r="X4771" s="39">
        <f>T4771/N4771</f>
        <v/>
      </c>
      <c r="Y4771" s="41">
        <f>IF(W4771=MAXIFS(W$2:W$7201, A$2:A$7201, A4771, B$2:B$7201, B4771), "OPTIMAL", "")</f>
        <v/>
      </c>
    </row>
    <row r="4772" ht="20" customHeight="1">
      <c r="A4772" s="28" t="n">
        <v>-18</v>
      </c>
      <c r="B4772" s="28" t="n">
        <v>30</v>
      </c>
      <c r="C4772" s="29" t="n">
        <v>105</v>
      </c>
      <c r="D4772" s="29" t="n">
        <v>3</v>
      </c>
      <c r="E4772" s="30" t="n">
        <v>4</v>
      </c>
      <c r="F4772" s="29" t="n">
        <v>1.5</v>
      </c>
      <c r="G4772" s="28" t="n">
        <v>100</v>
      </c>
      <c r="H4772" s="30" t="inlineStr">
        <is>
          <t>ON</t>
        </is>
      </c>
      <c r="I4772" s="31" t="n">
        <v>674.4931640486259</v>
      </c>
      <c r="J4772" s="31" t="n">
        <v>5144.556481985902</v>
      </c>
      <c r="K4772" s="31" t="n">
        <v>3782.407407407407</v>
      </c>
      <c r="L4772" s="31" t="n">
        <v>150</v>
      </c>
      <c r="M4772" s="31">
        <f>I4772+J4772+K4772+L4772</f>
        <v/>
      </c>
      <c r="N4772" s="31">
        <f>M4772*'Dashboard &amp; Optimisation'!$B$18/('Dashboard &amp; Optimisation'!$B$16/3.6)</f>
        <v/>
      </c>
      <c r="O4772" s="31" t="n">
        <v>856.2860282431341</v>
      </c>
      <c r="P4772" s="32" t="n">
        <v>0.07189461044958809</v>
      </c>
      <c r="Q4772" s="33" t="n">
        <v>6.521441424527548</v>
      </c>
      <c r="R4772" s="31" t="n">
        <v>3422.396467317431</v>
      </c>
      <c r="S4772" s="31">
        <f>R4772*IF(A4772=4, 2.0, 3.0)</f>
        <v/>
      </c>
      <c r="T4772" s="29">
        <f>'Dashboard &amp; Optimisation'!$B$18*U4772</f>
        <v/>
      </c>
      <c r="U4772" s="34">
        <f>MIN(1, S4772/M4772)</f>
        <v/>
      </c>
      <c r="V4772" s="34">
        <f>N4772/(N4772+O4772)</f>
        <v/>
      </c>
      <c r="W4772" s="34">
        <f>U4772*V4772</f>
        <v/>
      </c>
      <c r="X4772" s="32">
        <f>T4772/N4772</f>
        <v/>
      </c>
      <c r="Y4772" s="35">
        <f>IF(W4772=MAXIFS(W$2:W$7201, A$2:A$7201, A4772, B$2:B$7201, B4772), "OPTIMAL", "")</f>
        <v/>
      </c>
    </row>
    <row r="4773" ht="20" customHeight="1">
      <c r="A4773" s="36" t="n">
        <v>-18</v>
      </c>
      <c r="B4773" s="36" t="n">
        <v>30</v>
      </c>
      <c r="C4773" s="37" t="n">
        <v>105</v>
      </c>
      <c r="D4773" s="37" t="n">
        <v>3</v>
      </c>
      <c r="E4773" s="6" t="n">
        <v>4</v>
      </c>
      <c r="F4773" s="37" t="n">
        <v>1.5</v>
      </c>
      <c r="G4773" s="36" t="n">
        <v>100</v>
      </c>
      <c r="H4773" s="6" t="inlineStr">
        <is>
          <t>OFF</t>
        </is>
      </c>
      <c r="I4773" s="38" t="n">
        <v>674.4931640486259</v>
      </c>
      <c r="J4773" s="38" t="n">
        <v>5144.556481985902</v>
      </c>
      <c r="K4773" s="38" t="n">
        <v>3782.407407407407</v>
      </c>
      <c r="L4773" s="38" t="n">
        <v>150</v>
      </c>
      <c r="M4773" s="38">
        <f>I4773+J4773+K4773+L4773</f>
        <v/>
      </c>
      <c r="N4773" s="38">
        <f>M4773*'Dashboard &amp; Optimisation'!$B$18/('Dashboard &amp; Optimisation'!$B$16/3.6)</f>
        <v/>
      </c>
      <c r="O4773" s="38" t="n">
        <v>856.2860282431341</v>
      </c>
      <c r="P4773" s="39" t="n">
        <v>0.297191423626796</v>
      </c>
      <c r="Q4773" s="40" t="n">
        <v>6.521441424527548</v>
      </c>
      <c r="R4773" s="38" t="n">
        <v>827.9238270711929</v>
      </c>
      <c r="S4773" s="38">
        <f>R4773*IF(A4773=4, 2.0, 3.0)</f>
        <v/>
      </c>
      <c r="T4773" s="37">
        <f>'Dashboard &amp; Optimisation'!$B$18*U4773</f>
        <v/>
      </c>
      <c r="U4773" s="26">
        <f>MIN(1, S4773/M4773)</f>
        <v/>
      </c>
      <c r="V4773" s="26">
        <f>N4773/(N4773+O4773)</f>
        <v/>
      </c>
      <c r="W4773" s="26">
        <f>U4773*V4773</f>
        <v/>
      </c>
      <c r="X4773" s="39">
        <f>T4773/N4773</f>
        <v/>
      </c>
      <c r="Y4773" s="41">
        <f>IF(W4773=MAXIFS(W$2:W$7201, A$2:A$7201, A4773, B$2:B$7201, B4773), "OPTIMAL", "")</f>
        <v/>
      </c>
    </row>
    <row r="4774" ht="20" customHeight="1">
      <c r="A4774" s="28" t="n">
        <v>-18</v>
      </c>
      <c r="B4774" s="28" t="n">
        <v>30</v>
      </c>
      <c r="C4774" s="29" t="n">
        <v>105</v>
      </c>
      <c r="D4774" s="29" t="n">
        <v>3</v>
      </c>
      <c r="E4774" s="30" t="n">
        <v>4</v>
      </c>
      <c r="F4774" s="29" t="n">
        <v>1.5</v>
      </c>
      <c r="G4774" s="28" t="n">
        <v>150</v>
      </c>
      <c r="H4774" s="30" t="inlineStr">
        <is>
          <t>ON</t>
        </is>
      </c>
      <c r="I4774" s="31" t="n">
        <v>674.4931640486259</v>
      </c>
      <c r="J4774" s="31" t="n">
        <v>5144.556481985902</v>
      </c>
      <c r="K4774" s="31" t="n">
        <v>3782.407407407407</v>
      </c>
      <c r="L4774" s="31" t="n">
        <v>150</v>
      </c>
      <c r="M4774" s="31">
        <f>I4774+J4774+K4774+L4774</f>
        <v/>
      </c>
      <c r="N4774" s="31">
        <f>M4774*'Dashboard &amp; Optimisation'!$B$18/('Dashboard &amp; Optimisation'!$B$16/3.6)</f>
        <v/>
      </c>
      <c r="O4774" s="31" t="n">
        <v>856.2860282431341</v>
      </c>
      <c r="P4774" s="32" t="n">
        <v>0.07265249113097806</v>
      </c>
      <c r="Q4774" s="33" t="n">
        <v>6.521441424527548</v>
      </c>
      <c r="R4774" s="31" t="n">
        <v>3386.695445559469</v>
      </c>
      <c r="S4774" s="31">
        <f>R4774*IF(A4774=4, 2.0, 3.0)</f>
        <v/>
      </c>
      <c r="T4774" s="29">
        <f>'Dashboard &amp; Optimisation'!$B$18*U4774</f>
        <v/>
      </c>
      <c r="U4774" s="34">
        <f>MIN(1, S4774/M4774)</f>
        <v/>
      </c>
      <c r="V4774" s="34">
        <f>N4774/(N4774+O4774)</f>
        <v/>
      </c>
      <c r="W4774" s="34">
        <f>U4774*V4774</f>
        <v/>
      </c>
      <c r="X4774" s="32">
        <f>T4774/N4774</f>
        <v/>
      </c>
      <c r="Y4774" s="35">
        <f>IF(W4774=MAXIFS(W$2:W$7201, A$2:A$7201, A4774, B$2:B$7201, B4774), "OPTIMAL", "")</f>
        <v/>
      </c>
    </row>
    <row r="4775" ht="20" customHeight="1">
      <c r="A4775" s="36" t="n">
        <v>-18</v>
      </c>
      <c r="B4775" s="36" t="n">
        <v>30</v>
      </c>
      <c r="C4775" s="37" t="n">
        <v>105</v>
      </c>
      <c r="D4775" s="37" t="n">
        <v>3</v>
      </c>
      <c r="E4775" s="6" t="n">
        <v>4</v>
      </c>
      <c r="F4775" s="37" t="n">
        <v>1.5</v>
      </c>
      <c r="G4775" s="36" t="n">
        <v>150</v>
      </c>
      <c r="H4775" s="6" t="inlineStr">
        <is>
          <t>OFF</t>
        </is>
      </c>
      <c r="I4775" s="38" t="n">
        <v>674.4931640486259</v>
      </c>
      <c r="J4775" s="38" t="n">
        <v>5144.556481985902</v>
      </c>
      <c r="K4775" s="38" t="n">
        <v>3782.407407407407</v>
      </c>
      <c r="L4775" s="38" t="n">
        <v>150</v>
      </c>
      <c r="M4775" s="38">
        <f>I4775+J4775+K4775+L4775</f>
        <v/>
      </c>
      <c r="N4775" s="38">
        <f>M4775*'Dashboard &amp; Optimisation'!$B$18/('Dashboard &amp; Optimisation'!$B$16/3.6)</f>
        <v/>
      </c>
      <c r="O4775" s="38" t="n">
        <v>856.2860282431341</v>
      </c>
      <c r="P4775" s="39" t="n">
        <v>0.297949304308186</v>
      </c>
      <c r="Q4775" s="40" t="n">
        <v>6.521441424527548</v>
      </c>
      <c r="R4775" s="38" t="n">
        <v>825.817873255806</v>
      </c>
      <c r="S4775" s="38">
        <f>R4775*IF(A4775=4, 2.0, 3.0)</f>
        <v/>
      </c>
      <c r="T4775" s="37">
        <f>'Dashboard &amp; Optimisation'!$B$18*U4775</f>
        <v/>
      </c>
      <c r="U4775" s="26">
        <f>MIN(1, S4775/M4775)</f>
        <v/>
      </c>
      <c r="V4775" s="26">
        <f>N4775/(N4775+O4775)</f>
        <v/>
      </c>
      <c r="W4775" s="26">
        <f>U4775*V4775</f>
        <v/>
      </c>
      <c r="X4775" s="39">
        <f>T4775/N4775</f>
        <v/>
      </c>
      <c r="Y4775" s="41">
        <f>IF(W4775=MAXIFS(W$2:W$7201, A$2:A$7201, A4775, B$2:B$7201, B4775), "OPTIMAL", "")</f>
        <v/>
      </c>
    </row>
    <row r="4776" ht="20" customHeight="1">
      <c r="A4776" s="28" t="n">
        <v>-18</v>
      </c>
      <c r="B4776" s="28" t="n">
        <v>30</v>
      </c>
      <c r="C4776" s="29" t="n">
        <v>105</v>
      </c>
      <c r="D4776" s="29" t="n">
        <v>3</v>
      </c>
      <c r="E4776" s="30" t="n">
        <v>4</v>
      </c>
      <c r="F4776" s="29" t="n">
        <v>1.5</v>
      </c>
      <c r="G4776" s="28" t="n">
        <v>200</v>
      </c>
      <c r="H4776" s="30" t="inlineStr">
        <is>
          <t>ON</t>
        </is>
      </c>
      <c r="I4776" s="31" t="n">
        <v>674.4931640486259</v>
      </c>
      <c r="J4776" s="31" t="n">
        <v>5144.556481985902</v>
      </c>
      <c r="K4776" s="31" t="n">
        <v>3782.407407407407</v>
      </c>
      <c r="L4776" s="31" t="n">
        <v>150</v>
      </c>
      <c r="M4776" s="31">
        <f>I4776+J4776+K4776+L4776</f>
        <v/>
      </c>
      <c r="N4776" s="31">
        <f>M4776*'Dashboard &amp; Optimisation'!$B$18/('Dashboard &amp; Optimisation'!$B$16/3.6)</f>
        <v/>
      </c>
      <c r="O4776" s="31" t="n">
        <v>856.2860282431341</v>
      </c>
      <c r="P4776" s="32" t="n">
        <v>0.07341037181236805</v>
      </c>
      <c r="Q4776" s="33" t="n">
        <v>6.521441424527548</v>
      </c>
      <c r="R4776" s="31" t="n">
        <v>3351.731570720348</v>
      </c>
      <c r="S4776" s="31">
        <f>R4776*IF(A4776=4, 2.0, 3.0)</f>
        <v/>
      </c>
      <c r="T4776" s="29">
        <f>'Dashboard &amp; Optimisation'!$B$18*U4776</f>
        <v/>
      </c>
      <c r="U4776" s="34">
        <f>MIN(1, S4776/M4776)</f>
        <v/>
      </c>
      <c r="V4776" s="34">
        <f>N4776/(N4776+O4776)</f>
        <v/>
      </c>
      <c r="W4776" s="34">
        <f>U4776*V4776</f>
        <v/>
      </c>
      <c r="X4776" s="32">
        <f>T4776/N4776</f>
        <v/>
      </c>
      <c r="Y4776" s="35">
        <f>IF(W4776=MAXIFS(W$2:W$7201, A$2:A$7201, A4776, B$2:B$7201, B4776), "OPTIMAL", "")</f>
        <v/>
      </c>
    </row>
    <row r="4777" ht="20" customHeight="1">
      <c r="A4777" s="36" t="n">
        <v>-18</v>
      </c>
      <c r="B4777" s="36" t="n">
        <v>30</v>
      </c>
      <c r="C4777" s="37" t="n">
        <v>105</v>
      </c>
      <c r="D4777" s="37" t="n">
        <v>3</v>
      </c>
      <c r="E4777" s="6" t="n">
        <v>4</v>
      </c>
      <c r="F4777" s="37" t="n">
        <v>1.5</v>
      </c>
      <c r="G4777" s="36" t="n">
        <v>200</v>
      </c>
      <c r="H4777" s="6" t="inlineStr">
        <is>
          <t>OFF</t>
        </is>
      </c>
      <c r="I4777" s="38" t="n">
        <v>674.4931640486259</v>
      </c>
      <c r="J4777" s="38" t="n">
        <v>5144.556481985902</v>
      </c>
      <c r="K4777" s="38" t="n">
        <v>3782.407407407407</v>
      </c>
      <c r="L4777" s="38" t="n">
        <v>150</v>
      </c>
      <c r="M4777" s="38">
        <f>I4777+J4777+K4777+L4777</f>
        <v/>
      </c>
      <c r="N4777" s="38">
        <f>M4777*'Dashboard &amp; Optimisation'!$B$18/('Dashboard &amp; Optimisation'!$B$16/3.6)</f>
        <v/>
      </c>
      <c r="O4777" s="38" t="n">
        <v>856.2860282431341</v>
      </c>
      <c r="P4777" s="39" t="n">
        <v>0.298707184989576</v>
      </c>
      <c r="Q4777" s="40" t="n">
        <v>6.521441424527548</v>
      </c>
      <c r="R4777" s="38" t="n">
        <v>823.7226059039042</v>
      </c>
      <c r="S4777" s="38">
        <f>R4777*IF(A4777=4, 2.0, 3.0)</f>
        <v/>
      </c>
      <c r="T4777" s="37">
        <f>'Dashboard &amp; Optimisation'!$B$18*U4777</f>
        <v/>
      </c>
      <c r="U4777" s="26">
        <f>MIN(1, S4777/M4777)</f>
        <v/>
      </c>
      <c r="V4777" s="26">
        <f>N4777/(N4777+O4777)</f>
        <v/>
      </c>
      <c r="W4777" s="26">
        <f>U4777*V4777</f>
        <v/>
      </c>
      <c r="X4777" s="39">
        <f>T4777/N4777</f>
        <v/>
      </c>
      <c r="Y4777" s="41">
        <f>IF(W4777=MAXIFS(W$2:W$7201, A$2:A$7201, A4777, B$2:B$7201, B4777), "OPTIMAL", "")</f>
        <v/>
      </c>
    </row>
    <row r="4778" ht="20" customHeight="1">
      <c r="A4778" s="28" t="n">
        <v>-18</v>
      </c>
      <c r="B4778" s="28" t="n">
        <v>30</v>
      </c>
      <c r="C4778" s="29" t="n">
        <v>105</v>
      </c>
      <c r="D4778" s="29" t="n">
        <v>3</v>
      </c>
      <c r="E4778" s="30" t="n">
        <v>4</v>
      </c>
      <c r="F4778" s="29" t="n">
        <v>2</v>
      </c>
      <c r="G4778" s="28" t="n">
        <v>50</v>
      </c>
      <c r="H4778" s="30" t="inlineStr">
        <is>
          <t>ON</t>
        </is>
      </c>
      <c r="I4778" s="31" t="n">
        <v>674.4931640486259</v>
      </c>
      <c r="J4778" s="31" t="n">
        <v>5144.556481985902</v>
      </c>
      <c r="K4778" s="31" t="n">
        <v>3782.407407407407</v>
      </c>
      <c r="L4778" s="31" t="n">
        <v>150</v>
      </c>
      <c r="M4778" s="31">
        <f>I4778+J4778+K4778+L4778</f>
        <v/>
      </c>
      <c r="N4778" s="31">
        <f>M4778*'Dashboard &amp; Optimisation'!$B$18/('Dashboard &amp; Optimisation'!$B$16/3.6)</f>
        <v/>
      </c>
      <c r="O4778" s="31" t="n">
        <v>938.7987131766724</v>
      </c>
      <c r="P4778" s="32" t="n">
        <v>0.0683417844463549</v>
      </c>
      <c r="Q4778" s="33" t="n">
        <v>8.628588566036731</v>
      </c>
      <c r="R4778" s="31" t="n">
        <v>3638.946537893651</v>
      </c>
      <c r="S4778" s="31">
        <f>R4778*IF(A4778=4, 2.0, 3.0)</f>
        <v/>
      </c>
      <c r="T4778" s="29">
        <f>'Dashboard &amp; Optimisation'!$B$18*U4778</f>
        <v/>
      </c>
      <c r="U4778" s="34">
        <f>MIN(1, S4778/M4778)</f>
        <v/>
      </c>
      <c r="V4778" s="34">
        <f>N4778/(N4778+O4778)</f>
        <v/>
      </c>
      <c r="W4778" s="34">
        <f>U4778*V4778</f>
        <v/>
      </c>
      <c r="X4778" s="32">
        <f>T4778/N4778</f>
        <v/>
      </c>
      <c r="Y4778" s="35">
        <f>IF(W4778=MAXIFS(W$2:W$7201, A$2:A$7201, A4778, B$2:B$7201, B4778), "OPTIMAL", "")</f>
        <v/>
      </c>
    </row>
    <row r="4779" ht="20" customHeight="1">
      <c r="A4779" s="36" t="n">
        <v>-18</v>
      </c>
      <c r="B4779" s="36" t="n">
        <v>30</v>
      </c>
      <c r="C4779" s="37" t="n">
        <v>105</v>
      </c>
      <c r="D4779" s="37" t="n">
        <v>3</v>
      </c>
      <c r="E4779" s="6" t="n">
        <v>4</v>
      </c>
      <c r="F4779" s="37" t="n">
        <v>2</v>
      </c>
      <c r="G4779" s="36" t="n">
        <v>50</v>
      </c>
      <c r="H4779" s="6" t="inlineStr">
        <is>
          <t>OFF</t>
        </is>
      </c>
      <c r="I4779" s="38" t="n">
        <v>674.4931640486259</v>
      </c>
      <c r="J4779" s="38" t="n">
        <v>5144.556481985902</v>
      </c>
      <c r="K4779" s="38" t="n">
        <v>3782.407407407407</v>
      </c>
      <c r="L4779" s="38" t="n">
        <v>150</v>
      </c>
      <c r="M4779" s="38">
        <f>I4779+J4779+K4779+L4779</f>
        <v/>
      </c>
      <c r="N4779" s="38">
        <f>M4779*'Dashboard &amp; Optimisation'!$B$18/('Dashboard &amp; Optimisation'!$B$16/3.6)</f>
        <v/>
      </c>
      <c r="O4779" s="38" t="n">
        <v>938.7987131766724</v>
      </c>
      <c r="P4779" s="39" t="n">
        <v>0.2946565137624617</v>
      </c>
      <c r="Q4779" s="40" t="n">
        <v>8.628588566036731</v>
      </c>
      <c r="R4779" s="38" t="n">
        <v>844.0067953326198</v>
      </c>
      <c r="S4779" s="38">
        <f>R4779*IF(A4779=4, 2.0, 3.0)</f>
        <v/>
      </c>
      <c r="T4779" s="37">
        <f>'Dashboard &amp; Optimisation'!$B$18*U4779</f>
        <v/>
      </c>
      <c r="U4779" s="26">
        <f>MIN(1, S4779/M4779)</f>
        <v/>
      </c>
      <c r="V4779" s="26">
        <f>N4779/(N4779+O4779)</f>
        <v/>
      </c>
      <c r="W4779" s="26">
        <f>U4779*V4779</f>
        <v/>
      </c>
      <c r="X4779" s="39">
        <f>T4779/N4779</f>
        <v/>
      </c>
      <c r="Y4779" s="41">
        <f>IF(W4779=MAXIFS(W$2:W$7201, A$2:A$7201, A4779, B$2:B$7201, B4779), "OPTIMAL", "")</f>
        <v/>
      </c>
    </row>
    <row r="4780" ht="20" customHeight="1">
      <c r="A4780" s="28" t="n">
        <v>-18</v>
      </c>
      <c r="B4780" s="28" t="n">
        <v>30</v>
      </c>
      <c r="C4780" s="29" t="n">
        <v>105</v>
      </c>
      <c r="D4780" s="29" t="n">
        <v>3</v>
      </c>
      <c r="E4780" s="30" t="n">
        <v>4</v>
      </c>
      <c r="F4780" s="29" t="n">
        <v>2</v>
      </c>
      <c r="G4780" s="28" t="n">
        <v>100</v>
      </c>
      <c r="H4780" s="30" t="inlineStr">
        <is>
          <t>ON</t>
        </is>
      </c>
      <c r="I4780" s="31" t="n">
        <v>674.4931640486259</v>
      </c>
      <c r="J4780" s="31" t="n">
        <v>5144.556481985902</v>
      </c>
      <c r="K4780" s="31" t="n">
        <v>3782.407407407407</v>
      </c>
      <c r="L4780" s="31" t="n">
        <v>150</v>
      </c>
      <c r="M4780" s="31">
        <f>I4780+J4780+K4780+L4780</f>
        <v/>
      </c>
      <c r="N4780" s="31">
        <f>M4780*'Dashboard &amp; Optimisation'!$B$18/('Dashboard &amp; Optimisation'!$B$16/3.6)</f>
        <v/>
      </c>
      <c r="O4780" s="31" t="n">
        <v>938.7987131766724</v>
      </c>
      <c r="P4780" s="32" t="n">
        <v>0.06909966512774487</v>
      </c>
      <c r="Q4780" s="33" t="n">
        <v>8.628588566036731</v>
      </c>
      <c r="R4780" s="31" t="n">
        <v>3599.034806388411</v>
      </c>
      <c r="S4780" s="31">
        <f>R4780*IF(A4780=4, 2.0, 3.0)</f>
        <v/>
      </c>
      <c r="T4780" s="29">
        <f>'Dashboard &amp; Optimisation'!$B$18*U4780</f>
        <v/>
      </c>
      <c r="U4780" s="34">
        <f>MIN(1, S4780/M4780)</f>
        <v/>
      </c>
      <c r="V4780" s="34">
        <f>N4780/(N4780+O4780)</f>
        <v/>
      </c>
      <c r="W4780" s="34">
        <f>U4780*V4780</f>
        <v/>
      </c>
      <c r="X4780" s="32">
        <f>T4780/N4780</f>
        <v/>
      </c>
      <c r="Y4780" s="35">
        <f>IF(W4780=MAXIFS(W$2:W$7201, A$2:A$7201, A4780, B$2:B$7201, B4780), "OPTIMAL", "")</f>
        <v/>
      </c>
    </row>
    <row r="4781" ht="20" customHeight="1">
      <c r="A4781" s="36" t="n">
        <v>-18</v>
      </c>
      <c r="B4781" s="36" t="n">
        <v>30</v>
      </c>
      <c r="C4781" s="37" t="n">
        <v>105</v>
      </c>
      <c r="D4781" s="37" t="n">
        <v>3</v>
      </c>
      <c r="E4781" s="6" t="n">
        <v>4</v>
      </c>
      <c r="F4781" s="37" t="n">
        <v>2</v>
      </c>
      <c r="G4781" s="36" t="n">
        <v>100</v>
      </c>
      <c r="H4781" s="6" t="inlineStr">
        <is>
          <t>OFF</t>
        </is>
      </c>
      <c r="I4781" s="38" t="n">
        <v>674.4931640486259</v>
      </c>
      <c r="J4781" s="38" t="n">
        <v>5144.556481985902</v>
      </c>
      <c r="K4781" s="38" t="n">
        <v>3782.407407407407</v>
      </c>
      <c r="L4781" s="38" t="n">
        <v>150</v>
      </c>
      <c r="M4781" s="38">
        <f>I4781+J4781+K4781+L4781</f>
        <v/>
      </c>
      <c r="N4781" s="38">
        <f>M4781*'Dashboard &amp; Optimisation'!$B$18/('Dashboard &amp; Optimisation'!$B$16/3.6)</f>
        <v/>
      </c>
      <c r="O4781" s="38" t="n">
        <v>938.7987131766724</v>
      </c>
      <c r="P4781" s="39" t="n">
        <v>0.2954143944438517</v>
      </c>
      <c r="Q4781" s="40" t="n">
        <v>8.628588566036731</v>
      </c>
      <c r="R4781" s="38" t="n">
        <v>841.8415100344926</v>
      </c>
      <c r="S4781" s="38">
        <f>R4781*IF(A4781=4, 2.0, 3.0)</f>
        <v/>
      </c>
      <c r="T4781" s="37">
        <f>'Dashboard &amp; Optimisation'!$B$18*U4781</f>
        <v/>
      </c>
      <c r="U4781" s="26">
        <f>MIN(1, S4781/M4781)</f>
        <v/>
      </c>
      <c r="V4781" s="26">
        <f>N4781/(N4781+O4781)</f>
        <v/>
      </c>
      <c r="W4781" s="26">
        <f>U4781*V4781</f>
        <v/>
      </c>
      <c r="X4781" s="39">
        <f>T4781/N4781</f>
        <v/>
      </c>
      <c r="Y4781" s="41">
        <f>IF(W4781=MAXIFS(W$2:W$7201, A$2:A$7201, A4781, B$2:B$7201, B4781), "OPTIMAL", "")</f>
        <v/>
      </c>
    </row>
    <row r="4782" ht="20" customHeight="1">
      <c r="A4782" s="28" t="n">
        <v>-18</v>
      </c>
      <c r="B4782" s="28" t="n">
        <v>30</v>
      </c>
      <c r="C4782" s="29" t="n">
        <v>105</v>
      </c>
      <c r="D4782" s="29" t="n">
        <v>3</v>
      </c>
      <c r="E4782" s="30" t="n">
        <v>4</v>
      </c>
      <c r="F4782" s="29" t="n">
        <v>2</v>
      </c>
      <c r="G4782" s="28" t="n">
        <v>150</v>
      </c>
      <c r="H4782" s="30" t="inlineStr">
        <is>
          <t>ON</t>
        </is>
      </c>
      <c r="I4782" s="31" t="n">
        <v>674.4931640486259</v>
      </c>
      <c r="J4782" s="31" t="n">
        <v>5144.556481985902</v>
      </c>
      <c r="K4782" s="31" t="n">
        <v>3782.407407407407</v>
      </c>
      <c r="L4782" s="31" t="n">
        <v>150</v>
      </c>
      <c r="M4782" s="31">
        <f>I4782+J4782+K4782+L4782</f>
        <v/>
      </c>
      <c r="N4782" s="31">
        <f>M4782*'Dashboard &amp; Optimisation'!$B$18/('Dashboard &amp; Optimisation'!$B$16/3.6)</f>
        <v/>
      </c>
      <c r="O4782" s="31" t="n">
        <v>938.7987131766724</v>
      </c>
      <c r="P4782" s="32" t="n">
        <v>0.06985754580913485</v>
      </c>
      <c r="Q4782" s="33" t="n">
        <v>8.628588566036731</v>
      </c>
      <c r="R4782" s="31" t="n">
        <v>3559.989075253447</v>
      </c>
      <c r="S4782" s="31">
        <f>R4782*IF(A4782=4, 2.0, 3.0)</f>
        <v/>
      </c>
      <c r="T4782" s="29">
        <f>'Dashboard &amp; Optimisation'!$B$18*U4782</f>
        <v/>
      </c>
      <c r="U4782" s="34">
        <f>MIN(1, S4782/M4782)</f>
        <v/>
      </c>
      <c r="V4782" s="34">
        <f>N4782/(N4782+O4782)</f>
        <v/>
      </c>
      <c r="W4782" s="34">
        <f>U4782*V4782</f>
        <v/>
      </c>
      <c r="X4782" s="32">
        <f>T4782/N4782</f>
        <v/>
      </c>
      <c r="Y4782" s="35">
        <f>IF(W4782=MAXIFS(W$2:W$7201, A$2:A$7201, A4782, B$2:B$7201, B4782), "OPTIMAL", "")</f>
        <v/>
      </c>
    </row>
    <row r="4783" ht="20" customHeight="1">
      <c r="A4783" s="36" t="n">
        <v>-18</v>
      </c>
      <c r="B4783" s="36" t="n">
        <v>30</v>
      </c>
      <c r="C4783" s="37" t="n">
        <v>105</v>
      </c>
      <c r="D4783" s="37" t="n">
        <v>3</v>
      </c>
      <c r="E4783" s="6" t="n">
        <v>4</v>
      </c>
      <c r="F4783" s="37" t="n">
        <v>2</v>
      </c>
      <c r="G4783" s="36" t="n">
        <v>150</v>
      </c>
      <c r="H4783" s="6" t="inlineStr">
        <is>
          <t>OFF</t>
        </is>
      </c>
      <c r="I4783" s="38" t="n">
        <v>674.4931640486259</v>
      </c>
      <c r="J4783" s="38" t="n">
        <v>5144.556481985902</v>
      </c>
      <c r="K4783" s="38" t="n">
        <v>3782.407407407407</v>
      </c>
      <c r="L4783" s="38" t="n">
        <v>150</v>
      </c>
      <c r="M4783" s="38">
        <f>I4783+J4783+K4783+L4783</f>
        <v/>
      </c>
      <c r="N4783" s="38">
        <f>M4783*'Dashboard &amp; Optimisation'!$B$18/('Dashboard &amp; Optimisation'!$B$16/3.6)</f>
        <v/>
      </c>
      <c r="O4783" s="38" t="n">
        <v>938.7987131766724</v>
      </c>
      <c r="P4783" s="39" t="n">
        <v>0.2961722751252417</v>
      </c>
      <c r="Q4783" s="40" t="n">
        <v>8.628588566036731</v>
      </c>
      <c r="R4783" s="38" t="n">
        <v>839.6873063131026</v>
      </c>
      <c r="S4783" s="38">
        <f>R4783*IF(A4783=4, 2.0, 3.0)</f>
        <v/>
      </c>
      <c r="T4783" s="37">
        <f>'Dashboard &amp; Optimisation'!$B$18*U4783</f>
        <v/>
      </c>
      <c r="U4783" s="26">
        <f>MIN(1, S4783/M4783)</f>
        <v/>
      </c>
      <c r="V4783" s="26">
        <f>N4783/(N4783+O4783)</f>
        <v/>
      </c>
      <c r="W4783" s="26">
        <f>U4783*V4783</f>
        <v/>
      </c>
      <c r="X4783" s="39">
        <f>T4783/N4783</f>
        <v/>
      </c>
      <c r="Y4783" s="41">
        <f>IF(W4783=MAXIFS(W$2:W$7201, A$2:A$7201, A4783, B$2:B$7201, B4783), "OPTIMAL", "")</f>
        <v/>
      </c>
    </row>
    <row r="4784" ht="20" customHeight="1">
      <c r="A4784" s="28" t="n">
        <v>-18</v>
      </c>
      <c r="B4784" s="28" t="n">
        <v>30</v>
      </c>
      <c r="C4784" s="29" t="n">
        <v>105</v>
      </c>
      <c r="D4784" s="29" t="n">
        <v>3</v>
      </c>
      <c r="E4784" s="30" t="n">
        <v>4</v>
      </c>
      <c r="F4784" s="29" t="n">
        <v>2</v>
      </c>
      <c r="G4784" s="28" t="n">
        <v>200</v>
      </c>
      <c r="H4784" s="30" t="inlineStr">
        <is>
          <t>ON</t>
        </is>
      </c>
      <c r="I4784" s="31" t="n">
        <v>674.4931640486259</v>
      </c>
      <c r="J4784" s="31" t="n">
        <v>5144.556481985902</v>
      </c>
      <c r="K4784" s="31" t="n">
        <v>3782.407407407407</v>
      </c>
      <c r="L4784" s="31" t="n">
        <v>150</v>
      </c>
      <c r="M4784" s="31">
        <f>I4784+J4784+K4784+L4784</f>
        <v/>
      </c>
      <c r="N4784" s="31">
        <f>M4784*'Dashboard &amp; Optimisation'!$B$18/('Dashboard &amp; Optimisation'!$B$16/3.6)</f>
        <v/>
      </c>
      <c r="O4784" s="31" t="n">
        <v>938.7987131766724</v>
      </c>
      <c r="P4784" s="32" t="n">
        <v>0.07061542649052484</v>
      </c>
      <c r="Q4784" s="33" t="n">
        <v>8.628588566036731</v>
      </c>
      <c r="R4784" s="31" t="n">
        <v>3521.781461419153</v>
      </c>
      <c r="S4784" s="31">
        <f>R4784*IF(A4784=4, 2.0, 3.0)</f>
        <v/>
      </c>
      <c r="T4784" s="29">
        <f>'Dashboard &amp; Optimisation'!$B$18*U4784</f>
        <v/>
      </c>
      <c r="U4784" s="34">
        <f>MIN(1, S4784/M4784)</f>
        <v/>
      </c>
      <c r="V4784" s="34">
        <f>N4784/(N4784+O4784)</f>
        <v/>
      </c>
      <c r="W4784" s="34">
        <f>U4784*V4784</f>
        <v/>
      </c>
      <c r="X4784" s="32">
        <f>T4784/N4784</f>
        <v/>
      </c>
      <c r="Y4784" s="35">
        <f>IF(W4784=MAXIFS(W$2:W$7201, A$2:A$7201, A4784, B$2:B$7201, B4784), "OPTIMAL", "")</f>
        <v/>
      </c>
    </row>
    <row r="4785" ht="20" customHeight="1">
      <c r="A4785" s="36" t="n">
        <v>-18</v>
      </c>
      <c r="B4785" s="36" t="n">
        <v>30</v>
      </c>
      <c r="C4785" s="37" t="n">
        <v>105</v>
      </c>
      <c r="D4785" s="37" t="n">
        <v>3</v>
      </c>
      <c r="E4785" s="6" t="n">
        <v>4</v>
      </c>
      <c r="F4785" s="37" t="n">
        <v>2</v>
      </c>
      <c r="G4785" s="36" t="n">
        <v>200</v>
      </c>
      <c r="H4785" s="6" t="inlineStr">
        <is>
          <t>OFF</t>
        </is>
      </c>
      <c r="I4785" s="38" t="n">
        <v>674.4931640486259</v>
      </c>
      <c r="J4785" s="38" t="n">
        <v>5144.556481985902</v>
      </c>
      <c r="K4785" s="38" t="n">
        <v>3782.407407407407</v>
      </c>
      <c r="L4785" s="38" t="n">
        <v>150</v>
      </c>
      <c r="M4785" s="38">
        <f>I4785+J4785+K4785+L4785</f>
        <v/>
      </c>
      <c r="N4785" s="38">
        <f>M4785*'Dashboard &amp; Optimisation'!$B$18/('Dashboard &amp; Optimisation'!$B$16/3.6)</f>
        <v/>
      </c>
      <c r="O4785" s="38" t="n">
        <v>938.7987131766724</v>
      </c>
      <c r="P4785" s="39" t="n">
        <v>0.2969301558066317</v>
      </c>
      <c r="Q4785" s="40" t="n">
        <v>8.628588566036731</v>
      </c>
      <c r="R4785" s="38" t="n">
        <v>837.5440993150315</v>
      </c>
      <c r="S4785" s="38">
        <f>R4785*IF(A4785=4, 2.0, 3.0)</f>
        <v/>
      </c>
      <c r="T4785" s="37">
        <f>'Dashboard &amp; Optimisation'!$B$18*U4785</f>
        <v/>
      </c>
      <c r="U4785" s="26">
        <f>MIN(1, S4785/M4785)</f>
        <v/>
      </c>
      <c r="V4785" s="26">
        <f>N4785/(N4785+O4785)</f>
        <v/>
      </c>
      <c r="W4785" s="26">
        <f>U4785*V4785</f>
        <v/>
      </c>
      <c r="X4785" s="39">
        <f>T4785/N4785</f>
        <v/>
      </c>
      <c r="Y4785" s="41">
        <f>IF(W4785=MAXIFS(W$2:W$7201, A$2:A$7201, A4785, B$2:B$7201, B4785), "OPTIMAL", "")</f>
        <v/>
      </c>
    </row>
    <row r="4786" ht="20" customHeight="1">
      <c r="A4786" s="28" t="n">
        <v>-18</v>
      </c>
      <c r="B4786" s="28" t="n">
        <v>30</v>
      </c>
      <c r="C4786" s="29" t="n">
        <v>105</v>
      </c>
      <c r="D4786" s="29" t="n">
        <v>3</v>
      </c>
      <c r="E4786" s="30" t="n">
        <v>8</v>
      </c>
      <c r="F4786" s="29" t="n">
        <v>1.5</v>
      </c>
      <c r="G4786" s="28" t="n">
        <v>50</v>
      </c>
      <c r="H4786" s="30" t="inlineStr">
        <is>
          <t>ON</t>
        </is>
      </c>
      <c r="I4786" s="31" t="n">
        <v>674.4931640486259</v>
      </c>
      <c r="J4786" s="31" t="n">
        <v>5144.556481985902</v>
      </c>
      <c r="K4786" s="31" t="n">
        <v>3782.407407407407</v>
      </c>
      <c r="L4786" s="31" t="n">
        <v>150</v>
      </c>
      <c r="M4786" s="31">
        <f>I4786+J4786+K4786+L4786</f>
        <v/>
      </c>
      <c r="N4786" s="31">
        <f>M4786*'Dashboard &amp; Optimisation'!$B$18/('Dashboard &amp; Optimisation'!$B$16/3.6)</f>
        <v/>
      </c>
      <c r="O4786" s="31" t="n">
        <v>1109.252964495776</v>
      </c>
      <c r="P4786" s="32" t="n">
        <v>0.05369970101510495</v>
      </c>
      <c r="Q4786" s="33" t="n">
        <v>12.84288284905509</v>
      </c>
      <c r="R4786" s="31" t="n">
        <v>4732.731961172096</v>
      </c>
      <c r="S4786" s="31">
        <f>R4786*IF(A4786=4, 2.0, 3.0)</f>
        <v/>
      </c>
      <c r="T4786" s="29">
        <f>'Dashboard &amp; Optimisation'!$B$18*U4786</f>
        <v/>
      </c>
      <c r="U4786" s="34">
        <f>MIN(1, S4786/M4786)</f>
        <v/>
      </c>
      <c r="V4786" s="34">
        <f>N4786/(N4786+O4786)</f>
        <v/>
      </c>
      <c r="W4786" s="34">
        <f>U4786*V4786</f>
        <v/>
      </c>
      <c r="X4786" s="32">
        <f>T4786/N4786</f>
        <v/>
      </c>
      <c r="Y4786" s="35">
        <f>IF(W4786=MAXIFS(W$2:W$7201, A$2:A$7201, A4786, B$2:B$7201, B4786), "OPTIMAL", "")</f>
        <v/>
      </c>
    </row>
    <row r="4787" ht="20" customHeight="1">
      <c r="A4787" s="36" t="n">
        <v>-18</v>
      </c>
      <c r="B4787" s="36" t="n">
        <v>30</v>
      </c>
      <c r="C4787" s="37" t="n">
        <v>105</v>
      </c>
      <c r="D4787" s="37" t="n">
        <v>3</v>
      </c>
      <c r="E4787" s="6" t="n">
        <v>8</v>
      </c>
      <c r="F4787" s="37" t="n">
        <v>1.5</v>
      </c>
      <c r="G4787" s="36" t="n">
        <v>50</v>
      </c>
      <c r="H4787" s="6" t="inlineStr">
        <is>
          <t>OFF</t>
        </is>
      </c>
      <c r="I4787" s="38" t="n">
        <v>674.4931640486259</v>
      </c>
      <c r="J4787" s="38" t="n">
        <v>5144.556481985902</v>
      </c>
      <c r="K4787" s="38" t="n">
        <v>3782.407407407407</v>
      </c>
      <c r="L4787" s="38" t="n">
        <v>150</v>
      </c>
      <c r="M4787" s="38">
        <f>I4787+J4787+K4787+L4787</f>
        <v/>
      </c>
      <c r="N4787" s="38">
        <f>M4787*'Dashboard &amp; Optimisation'!$B$18/('Dashboard &amp; Optimisation'!$B$16/3.6)</f>
        <v/>
      </c>
      <c r="O4787" s="38" t="n">
        <v>1109.252964495776</v>
      </c>
      <c r="P4787" s="39" t="n">
        <v>0.2329582603077311</v>
      </c>
      <c r="Q4787" s="40" t="n">
        <v>12.84288284905509</v>
      </c>
      <c r="R4787" s="38" t="n">
        <v>1090.952048507973</v>
      </c>
      <c r="S4787" s="38">
        <f>R4787*IF(A4787=4, 2.0, 3.0)</f>
        <v/>
      </c>
      <c r="T4787" s="37">
        <f>'Dashboard &amp; Optimisation'!$B$18*U4787</f>
        <v/>
      </c>
      <c r="U4787" s="26">
        <f>MIN(1, S4787/M4787)</f>
        <v/>
      </c>
      <c r="V4787" s="26">
        <f>N4787/(N4787+O4787)</f>
        <v/>
      </c>
      <c r="W4787" s="26">
        <f>U4787*V4787</f>
        <v/>
      </c>
      <c r="X4787" s="39">
        <f>T4787/N4787</f>
        <v/>
      </c>
      <c r="Y4787" s="41">
        <f>IF(W4787=MAXIFS(W$2:W$7201, A$2:A$7201, A4787, B$2:B$7201, B4787), "OPTIMAL", "")</f>
        <v/>
      </c>
    </row>
    <row r="4788" ht="20" customHeight="1">
      <c r="A4788" s="28" t="n">
        <v>-18</v>
      </c>
      <c r="B4788" s="28" t="n">
        <v>30</v>
      </c>
      <c r="C4788" s="29" t="n">
        <v>105</v>
      </c>
      <c r="D4788" s="29" t="n">
        <v>3</v>
      </c>
      <c r="E4788" s="30" t="n">
        <v>8</v>
      </c>
      <c r="F4788" s="29" t="n">
        <v>1.5</v>
      </c>
      <c r="G4788" s="28" t="n">
        <v>100</v>
      </c>
      <c r="H4788" s="30" t="inlineStr">
        <is>
          <t>ON</t>
        </is>
      </c>
      <c r="I4788" s="31" t="n">
        <v>674.4931640486259</v>
      </c>
      <c r="J4788" s="31" t="n">
        <v>5144.556481985902</v>
      </c>
      <c r="K4788" s="31" t="n">
        <v>3782.407407407407</v>
      </c>
      <c r="L4788" s="31" t="n">
        <v>150</v>
      </c>
      <c r="M4788" s="31">
        <f>I4788+J4788+K4788+L4788</f>
        <v/>
      </c>
      <c r="N4788" s="31">
        <f>M4788*'Dashboard &amp; Optimisation'!$B$18/('Dashboard &amp; Optimisation'!$B$16/3.6)</f>
        <v/>
      </c>
      <c r="O4788" s="31" t="n">
        <v>1109.252964495776</v>
      </c>
      <c r="P4788" s="32" t="n">
        <v>0.05445758169649494</v>
      </c>
      <c r="Q4788" s="33" t="n">
        <v>12.84288284905509</v>
      </c>
      <c r="R4788" s="31" t="n">
        <v>4666.867006985191</v>
      </c>
      <c r="S4788" s="31">
        <f>R4788*IF(A4788=4, 2.0, 3.0)</f>
        <v/>
      </c>
      <c r="T4788" s="29">
        <f>'Dashboard &amp; Optimisation'!$B$18*U4788</f>
        <v/>
      </c>
      <c r="U4788" s="34">
        <f>MIN(1, S4788/M4788)</f>
        <v/>
      </c>
      <c r="V4788" s="34">
        <f>N4788/(N4788+O4788)</f>
        <v/>
      </c>
      <c r="W4788" s="34">
        <f>U4788*V4788</f>
        <v/>
      </c>
      <c r="X4788" s="32">
        <f>T4788/N4788</f>
        <v/>
      </c>
      <c r="Y4788" s="35">
        <f>IF(W4788=MAXIFS(W$2:W$7201, A$2:A$7201, A4788, B$2:B$7201, B4788), "OPTIMAL", "")</f>
        <v/>
      </c>
    </row>
    <row r="4789" ht="20" customHeight="1">
      <c r="A4789" s="36" t="n">
        <v>-18</v>
      </c>
      <c r="B4789" s="36" t="n">
        <v>30</v>
      </c>
      <c r="C4789" s="37" t="n">
        <v>105</v>
      </c>
      <c r="D4789" s="37" t="n">
        <v>3</v>
      </c>
      <c r="E4789" s="6" t="n">
        <v>8</v>
      </c>
      <c r="F4789" s="37" t="n">
        <v>1.5</v>
      </c>
      <c r="G4789" s="36" t="n">
        <v>100</v>
      </c>
      <c r="H4789" s="6" t="inlineStr">
        <is>
          <t>OFF</t>
        </is>
      </c>
      <c r="I4789" s="38" t="n">
        <v>674.4931640486259</v>
      </c>
      <c r="J4789" s="38" t="n">
        <v>5144.556481985902</v>
      </c>
      <c r="K4789" s="38" t="n">
        <v>3782.407407407407</v>
      </c>
      <c r="L4789" s="38" t="n">
        <v>150</v>
      </c>
      <c r="M4789" s="38">
        <f>I4789+J4789+K4789+L4789</f>
        <v/>
      </c>
      <c r="N4789" s="38">
        <f>M4789*'Dashboard &amp; Optimisation'!$B$18/('Dashboard &amp; Optimisation'!$B$16/3.6)</f>
        <v/>
      </c>
      <c r="O4789" s="38" t="n">
        <v>1109.252964495776</v>
      </c>
      <c r="P4789" s="39" t="n">
        <v>0.233716140989121</v>
      </c>
      <c r="Q4789" s="40" t="n">
        <v>12.84288284905509</v>
      </c>
      <c r="R4789" s="38" t="n">
        <v>1087.414374651184</v>
      </c>
      <c r="S4789" s="38">
        <f>R4789*IF(A4789=4, 2.0, 3.0)</f>
        <v/>
      </c>
      <c r="T4789" s="37">
        <f>'Dashboard &amp; Optimisation'!$B$18*U4789</f>
        <v/>
      </c>
      <c r="U4789" s="26">
        <f>MIN(1, S4789/M4789)</f>
        <v/>
      </c>
      <c r="V4789" s="26">
        <f>N4789/(N4789+O4789)</f>
        <v/>
      </c>
      <c r="W4789" s="26">
        <f>U4789*V4789</f>
        <v/>
      </c>
      <c r="X4789" s="39">
        <f>T4789/N4789</f>
        <v/>
      </c>
      <c r="Y4789" s="41">
        <f>IF(W4789=MAXIFS(W$2:W$7201, A$2:A$7201, A4789, B$2:B$7201, B4789), "OPTIMAL", "")</f>
        <v/>
      </c>
    </row>
    <row r="4790" ht="20" customHeight="1">
      <c r="A4790" s="28" t="n">
        <v>-18</v>
      </c>
      <c r="B4790" s="28" t="n">
        <v>30</v>
      </c>
      <c r="C4790" s="29" t="n">
        <v>105</v>
      </c>
      <c r="D4790" s="29" t="n">
        <v>3</v>
      </c>
      <c r="E4790" s="30" t="n">
        <v>8</v>
      </c>
      <c r="F4790" s="29" t="n">
        <v>1.5</v>
      </c>
      <c r="G4790" s="28" t="n">
        <v>150</v>
      </c>
      <c r="H4790" s="30" t="inlineStr">
        <is>
          <t>ON</t>
        </is>
      </c>
      <c r="I4790" s="31" t="n">
        <v>674.4931640486259</v>
      </c>
      <c r="J4790" s="31" t="n">
        <v>5144.556481985902</v>
      </c>
      <c r="K4790" s="31" t="n">
        <v>3782.407407407407</v>
      </c>
      <c r="L4790" s="31" t="n">
        <v>150</v>
      </c>
      <c r="M4790" s="31">
        <f>I4790+J4790+K4790+L4790</f>
        <v/>
      </c>
      <c r="N4790" s="31">
        <f>M4790*'Dashboard &amp; Optimisation'!$B$18/('Dashboard &amp; Optimisation'!$B$16/3.6)</f>
        <v/>
      </c>
      <c r="O4790" s="31" t="n">
        <v>1109.252964495776</v>
      </c>
      <c r="P4790" s="32" t="n">
        <v>0.05521546237788491</v>
      </c>
      <c r="Q4790" s="33" t="n">
        <v>12.84288284905509</v>
      </c>
      <c r="R4790" s="31" t="n">
        <v>4602.810161404434</v>
      </c>
      <c r="S4790" s="31">
        <f>R4790*IF(A4790=4, 2.0, 3.0)</f>
        <v/>
      </c>
      <c r="T4790" s="29">
        <f>'Dashboard &amp; Optimisation'!$B$18*U4790</f>
        <v/>
      </c>
      <c r="U4790" s="34">
        <f>MIN(1, S4790/M4790)</f>
        <v/>
      </c>
      <c r="V4790" s="34">
        <f>N4790/(N4790+O4790)</f>
        <v/>
      </c>
      <c r="W4790" s="34">
        <f>U4790*V4790</f>
        <v/>
      </c>
      <c r="X4790" s="32">
        <f>T4790/N4790</f>
        <v/>
      </c>
      <c r="Y4790" s="35">
        <f>IF(W4790=MAXIFS(W$2:W$7201, A$2:A$7201, A4790, B$2:B$7201, B4790), "OPTIMAL", "")</f>
        <v/>
      </c>
    </row>
    <row r="4791" ht="20" customHeight="1">
      <c r="A4791" s="36" t="n">
        <v>-18</v>
      </c>
      <c r="B4791" s="36" t="n">
        <v>30</v>
      </c>
      <c r="C4791" s="37" t="n">
        <v>105</v>
      </c>
      <c r="D4791" s="37" t="n">
        <v>3</v>
      </c>
      <c r="E4791" s="6" t="n">
        <v>8</v>
      </c>
      <c r="F4791" s="37" t="n">
        <v>1.5</v>
      </c>
      <c r="G4791" s="36" t="n">
        <v>150</v>
      </c>
      <c r="H4791" s="6" t="inlineStr">
        <is>
          <t>OFF</t>
        </is>
      </c>
      <c r="I4791" s="38" t="n">
        <v>674.4931640486259</v>
      </c>
      <c r="J4791" s="38" t="n">
        <v>5144.556481985902</v>
      </c>
      <c r="K4791" s="38" t="n">
        <v>3782.407407407407</v>
      </c>
      <c r="L4791" s="38" t="n">
        <v>150</v>
      </c>
      <c r="M4791" s="38">
        <f>I4791+J4791+K4791+L4791</f>
        <v/>
      </c>
      <c r="N4791" s="38">
        <f>M4791*'Dashboard &amp; Optimisation'!$B$18/('Dashboard &amp; Optimisation'!$B$16/3.6)</f>
        <v/>
      </c>
      <c r="O4791" s="38" t="n">
        <v>1109.252964495776</v>
      </c>
      <c r="P4791" s="39" t="n">
        <v>0.234474021670511</v>
      </c>
      <c r="Q4791" s="40" t="n">
        <v>12.84288284905509</v>
      </c>
      <c r="R4791" s="38" t="n">
        <v>1083.899570148141</v>
      </c>
      <c r="S4791" s="38">
        <f>R4791*IF(A4791=4, 2.0, 3.0)</f>
        <v/>
      </c>
      <c r="T4791" s="37">
        <f>'Dashboard &amp; Optimisation'!$B$18*U4791</f>
        <v/>
      </c>
      <c r="U4791" s="26">
        <f>MIN(1, S4791/M4791)</f>
        <v/>
      </c>
      <c r="V4791" s="26">
        <f>N4791/(N4791+O4791)</f>
        <v/>
      </c>
      <c r="W4791" s="26">
        <f>U4791*V4791</f>
        <v/>
      </c>
      <c r="X4791" s="39">
        <f>T4791/N4791</f>
        <v/>
      </c>
      <c r="Y4791" s="41">
        <f>IF(W4791=MAXIFS(W$2:W$7201, A$2:A$7201, A4791, B$2:B$7201, B4791), "OPTIMAL", "")</f>
        <v/>
      </c>
    </row>
    <row r="4792" ht="20" customHeight="1">
      <c r="A4792" s="28" t="n">
        <v>-18</v>
      </c>
      <c r="B4792" s="28" t="n">
        <v>30</v>
      </c>
      <c r="C4792" s="29" t="n">
        <v>105</v>
      </c>
      <c r="D4792" s="29" t="n">
        <v>3</v>
      </c>
      <c r="E4792" s="30" t="n">
        <v>8</v>
      </c>
      <c r="F4792" s="29" t="n">
        <v>1.5</v>
      </c>
      <c r="G4792" s="28" t="n">
        <v>200</v>
      </c>
      <c r="H4792" s="30" t="inlineStr">
        <is>
          <t>ON</t>
        </is>
      </c>
      <c r="I4792" s="31" t="n">
        <v>674.4931640486259</v>
      </c>
      <c r="J4792" s="31" t="n">
        <v>5144.556481985902</v>
      </c>
      <c r="K4792" s="31" t="n">
        <v>3782.407407407407</v>
      </c>
      <c r="L4792" s="31" t="n">
        <v>150</v>
      </c>
      <c r="M4792" s="31">
        <f>I4792+J4792+K4792+L4792</f>
        <v/>
      </c>
      <c r="N4792" s="31">
        <f>M4792*'Dashboard &amp; Optimisation'!$B$18/('Dashboard &amp; Optimisation'!$B$16/3.6)</f>
        <v/>
      </c>
      <c r="O4792" s="31" t="n">
        <v>1109.252964495776</v>
      </c>
      <c r="P4792" s="32" t="n">
        <v>0.05597334305927489</v>
      </c>
      <c r="Q4792" s="33" t="n">
        <v>12.84288284905509</v>
      </c>
      <c r="R4792" s="31" t="n">
        <v>4540.487978901599</v>
      </c>
      <c r="S4792" s="31">
        <f>R4792*IF(A4792=4, 2.0, 3.0)</f>
        <v/>
      </c>
      <c r="T4792" s="29">
        <f>'Dashboard &amp; Optimisation'!$B$18*U4792</f>
        <v/>
      </c>
      <c r="U4792" s="34">
        <f>MIN(1, S4792/M4792)</f>
        <v/>
      </c>
      <c r="V4792" s="34">
        <f>N4792/(N4792+O4792)</f>
        <v/>
      </c>
      <c r="W4792" s="34">
        <f>U4792*V4792</f>
        <v/>
      </c>
      <c r="X4792" s="32">
        <f>T4792/N4792</f>
        <v/>
      </c>
      <c r="Y4792" s="35">
        <f>IF(W4792=MAXIFS(W$2:W$7201, A$2:A$7201, A4792, B$2:B$7201, B4792), "OPTIMAL", "")</f>
        <v/>
      </c>
    </row>
    <row r="4793" ht="20" customHeight="1">
      <c r="A4793" s="36" t="n">
        <v>-18</v>
      </c>
      <c r="B4793" s="36" t="n">
        <v>30</v>
      </c>
      <c r="C4793" s="37" t="n">
        <v>105</v>
      </c>
      <c r="D4793" s="37" t="n">
        <v>3</v>
      </c>
      <c r="E4793" s="6" t="n">
        <v>8</v>
      </c>
      <c r="F4793" s="37" t="n">
        <v>1.5</v>
      </c>
      <c r="G4793" s="36" t="n">
        <v>200</v>
      </c>
      <c r="H4793" s="6" t="inlineStr">
        <is>
          <t>OFF</t>
        </is>
      </c>
      <c r="I4793" s="38" t="n">
        <v>674.4931640486259</v>
      </c>
      <c r="J4793" s="38" t="n">
        <v>5144.556481985902</v>
      </c>
      <c r="K4793" s="38" t="n">
        <v>3782.407407407407</v>
      </c>
      <c r="L4793" s="38" t="n">
        <v>150</v>
      </c>
      <c r="M4793" s="38">
        <f>I4793+J4793+K4793+L4793</f>
        <v/>
      </c>
      <c r="N4793" s="38">
        <f>M4793*'Dashboard &amp; Optimisation'!$B$18/('Dashboard &amp; Optimisation'!$B$16/3.6)</f>
        <v/>
      </c>
      <c r="O4793" s="38" t="n">
        <v>1109.252964495776</v>
      </c>
      <c r="P4793" s="39" t="n">
        <v>0.235231902351901</v>
      </c>
      <c r="Q4793" s="40" t="n">
        <v>12.84288284905509</v>
      </c>
      <c r="R4793" s="38" t="n">
        <v>1080.407413954322</v>
      </c>
      <c r="S4793" s="38">
        <f>R4793*IF(A4793=4, 2.0, 3.0)</f>
        <v/>
      </c>
      <c r="T4793" s="37">
        <f>'Dashboard &amp; Optimisation'!$B$18*U4793</f>
        <v/>
      </c>
      <c r="U4793" s="26">
        <f>MIN(1, S4793/M4793)</f>
        <v/>
      </c>
      <c r="V4793" s="26">
        <f>N4793/(N4793+O4793)</f>
        <v/>
      </c>
      <c r="W4793" s="26">
        <f>U4793*V4793</f>
        <v/>
      </c>
      <c r="X4793" s="39">
        <f>T4793/N4793</f>
        <v/>
      </c>
      <c r="Y4793" s="41">
        <f>IF(W4793=MAXIFS(W$2:W$7201, A$2:A$7201, A4793, B$2:B$7201, B4793), "OPTIMAL", "")</f>
        <v/>
      </c>
    </row>
    <row r="4794" ht="20" customHeight="1">
      <c r="A4794" s="28" t="n">
        <v>-18</v>
      </c>
      <c r="B4794" s="28" t="n">
        <v>30</v>
      </c>
      <c r="C4794" s="29" t="n">
        <v>105</v>
      </c>
      <c r="D4794" s="29" t="n">
        <v>3</v>
      </c>
      <c r="E4794" s="30" t="n">
        <v>8</v>
      </c>
      <c r="F4794" s="29" t="n">
        <v>2</v>
      </c>
      <c r="G4794" s="28" t="n">
        <v>50</v>
      </c>
      <c r="H4794" s="30" t="inlineStr">
        <is>
          <t>ON</t>
        </is>
      </c>
      <c r="I4794" s="31" t="n">
        <v>674.4931640486259</v>
      </c>
      <c r="J4794" s="31" t="n">
        <v>5144.556481985902</v>
      </c>
      <c r="K4794" s="31" t="n">
        <v>3782.407407407407</v>
      </c>
      <c r="L4794" s="31" t="n">
        <v>150</v>
      </c>
      <c r="M4794" s="31">
        <f>I4794+J4794+K4794+L4794</f>
        <v/>
      </c>
      <c r="N4794" s="31">
        <f>M4794*'Dashboard &amp; Optimisation'!$B$18/('Dashboard &amp; Optimisation'!$B$16/3.6)</f>
        <v/>
      </c>
      <c r="O4794" s="31" t="n">
        <v>1287.351502155679</v>
      </c>
      <c r="P4794" s="32" t="n">
        <v>0.05240488176863893</v>
      </c>
      <c r="Q4794" s="33" t="n">
        <v>17.05717713207346</v>
      </c>
      <c r="R4794" s="31" t="n">
        <v>4958.413713219669</v>
      </c>
      <c r="S4794" s="31">
        <f>R4794*IF(A4794=4, 2.0, 3.0)</f>
        <v/>
      </c>
      <c r="T4794" s="29">
        <f>'Dashboard &amp; Optimisation'!$B$18*U4794</f>
        <v/>
      </c>
      <c r="U4794" s="34">
        <f>MIN(1, S4794/M4794)</f>
        <v/>
      </c>
      <c r="V4794" s="34">
        <f>N4794/(N4794+O4794)</f>
        <v/>
      </c>
      <c r="W4794" s="34">
        <f>U4794*V4794</f>
        <v/>
      </c>
      <c r="X4794" s="32">
        <f>T4794/N4794</f>
        <v/>
      </c>
      <c r="Y4794" s="35">
        <f>IF(W4794=MAXIFS(W$2:W$7201, A$2:A$7201, A4794, B$2:B$7201, B4794), "OPTIMAL", "")</f>
        <v/>
      </c>
    </row>
    <row r="4795" ht="20" customHeight="1">
      <c r="A4795" s="36" t="n">
        <v>-18</v>
      </c>
      <c r="B4795" s="36" t="n">
        <v>30</v>
      </c>
      <c r="C4795" s="37" t="n">
        <v>105</v>
      </c>
      <c r="D4795" s="37" t="n">
        <v>3</v>
      </c>
      <c r="E4795" s="6" t="n">
        <v>8</v>
      </c>
      <c r="F4795" s="37" t="n">
        <v>2</v>
      </c>
      <c r="G4795" s="36" t="n">
        <v>50</v>
      </c>
      <c r="H4795" s="6" t="inlineStr">
        <is>
          <t>OFF</t>
        </is>
      </c>
      <c r="I4795" s="38" t="n">
        <v>674.4931640486259</v>
      </c>
      <c r="J4795" s="38" t="n">
        <v>5144.556481985902</v>
      </c>
      <c r="K4795" s="38" t="n">
        <v>3782.407407407407</v>
      </c>
      <c r="L4795" s="38" t="n">
        <v>150</v>
      </c>
      <c r="M4795" s="38">
        <f>I4795+J4795+K4795+L4795</f>
        <v/>
      </c>
      <c r="N4795" s="38">
        <f>M4795*'Dashboard &amp; Optimisation'!$B$18/('Dashboard &amp; Optimisation'!$B$16/3.6)</f>
        <v/>
      </c>
      <c r="O4795" s="38" t="n">
        <v>1287.351502155679</v>
      </c>
      <c r="P4795" s="39" t="n">
        <v>0.2329561010628365</v>
      </c>
      <c r="Q4795" s="40" t="n">
        <v>17.05717713207346</v>
      </c>
      <c r="R4795" s="38" t="n">
        <v>1115.425108918634</v>
      </c>
      <c r="S4795" s="38">
        <f>R4795*IF(A4795=4, 2.0, 3.0)</f>
        <v/>
      </c>
      <c r="T4795" s="37">
        <f>'Dashboard &amp; Optimisation'!$B$18*U4795</f>
        <v/>
      </c>
      <c r="U4795" s="26">
        <f>MIN(1, S4795/M4795)</f>
        <v/>
      </c>
      <c r="V4795" s="26">
        <f>N4795/(N4795+O4795)</f>
        <v/>
      </c>
      <c r="W4795" s="26">
        <f>U4795*V4795</f>
        <v/>
      </c>
      <c r="X4795" s="39">
        <f>T4795/N4795</f>
        <v/>
      </c>
      <c r="Y4795" s="41">
        <f>IF(W4795=MAXIFS(W$2:W$7201, A$2:A$7201, A4795, B$2:B$7201, B4795), "OPTIMAL", "")</f>
        <v/>
      </c>
    </row>
    <row r="4796" ht="20" customHeight="1">
      <c r="A4796" s="28" t="n">
        <v>-18</v>
      </c>
      <c r="B4796" s="28" t="n">
        <v>30</v>
      </c>
      <c r="C4796" s="29" t="n">
        <v>105</v>
      </c>
      <c r="D4796" s="29" t="n">
        <v>3</v>
      </c>
      <c r="E4796" s="30" t="n">
        <v>8</v>
      </c>
      <c r="F4796" s="29" t="n">
        <v>2</v>
      </c>
      <c r="G4796" s="28" t="n">
        <v>100</v>
      </c>
      <c r="H4796" s="30" t="inlineStr">
        <is>
          <t>ON</t>
        </is>
      </c>
      <c r="I4796" s="31" t="n">
        <v>674.4931640486259</v>
      </c>
      <c r="J4796" s="31" t="n">
        <v>5144.556481985902</v>
      </c>
      <c r="K4796" s="31" t="n">
        <v>3782.407407407407</v>
      </c>
      <c r="L4796" s="31" t="n">
        <v>150</v>
      </c>
      <c r="M4796" s="31">
        <f>I4796+J4796+K4796+L4796</f>
        <v/>
      </c>
      <c r="N4796" s="31">
        <f>M4796*'Dashboard &amp; Optimisation'!$B$18/('Dashboard &amp; Optimisation'!$B$16/3.6)</f>
        <v/>
      </c>
      <c r="O4796" s="31" t="n">
        <v>1287.351502155679</v>
      </c>
      <c r="P4796" s="32" t="n">
        <v>0.05316276245002891</v>
      </c>
      <c r="Q4796" s="33" t="n">
        <v>17.05717713207346</v>
      </c>
      <c r="R4796" s="31" t="n">
        <v>4887.727281770201</v>
      </c>
      <c r="S4796" s="31">
        <f>R4796*IF(A4796=4, 2.0, 3.0)</f>
        <v/>
      </c>
      <c r="T4796" s="29">
        <f>'Dashboard &amp; Optimisation'!$B$18*U4796</f>
        <v/>
      </c>
      <c r="U4796" s="34">
        <f>MIN(1, S4796/M4796)</f>
        <v/>
      </c>
      <c r="V4796" s="34">
        <f>N4796/(N4796+O4796)</f>
        <v/>
      </c>
      <c r="W4796" s="34">
        <f>U4796*V4796</f>
        <v/>
      </c>
      <c r="X4796" s="32">
        <f>T4796/N4796</f>
        <v/>
      </c>
      <c r="Y4796" s="35">
        <f>IF(W4796=MAXIFS(W$2:W$7201, A$2:A$7201, A4796, B$2:B$7201, B4796), "OPTIMAL", "")</f>
        <v/>
      </c>
    </row>
    <row r="4797" ht="20" customHeight="1">
      <c r="A4797" s="36" t="n">
        <v>-18</v>
      </c>
      <c r="B4797" s="36" t="n">
        <v>30</v>
      </c>
      <c r="C4797" s="37" t="n">
        <v>105</v>
      </c>
      <c r="D4797" s="37" t="n">
        <v>3</v>
      </c>
      <c r="E4797" s="6" t="n">
        <v>8</v>
      </c>
      <c r="F4797" s="37" t="n">
        <v>2</v>
      </c>
      <c r="G4797" s="36" t="n">
        <v>100</v>
      </c>
      <c r="H4797" s="6" t="inlineStr">
        <is>
          <t>OFF</t>
        </is>
      </c>
      <c r="I4797" s="38" t="n">
        <v>674.4931640486259</v>
      </c>
      <c r="J4797" s="38" t="n">
        <v>5144.556481985902</v>
      </c>
      <c r="K4797" s="38" t="n">
        <v>3782.407407407407</v>
      </c>
      <c r="L4797" s="38" t="n">
        <v>150</v>
      </c>
      <c r="M4797" s="38">
        <f>I4797+J4797+K4797+L4797</f>
        <v/>
      </c>
      <c r="N4797" s="38">
        <f>M4797*'Dashboard &amp; Optimisation'!$B$18/('Dashboard &amp; Optimisation'!$B$16/3.6)</f>
        <v/>
      </c>
      <c r="O4797" s="38" t="n">
        <v>1287.351502155679</v>
      </c>
      <c r="P4797" s="39" t="n">
        <v>0.2337139817442265</v>
      </c>
      <c r="Q4797" s="40" t="n">
        <v>17.05717713207346</v>
      </c>
      <c r="R4797" s="38" t="n">
        <v>1111.808041872504</v>
      </c>
      <c r="S4797" s="38">
        <f>R4797*IF(A4797=4, 2.0, 3.0)</f>
        <v/>
      </c>
      <c r="T4797" s="37">
        <f>'Dashboard &amp; Optimisation'!$B$18*U4797</f>
        <v/>
      </c>
      <c r="U4797" s="26">
        <f>MIN(1, S4797/M4797)</f>
        <v/>
      </c>
      <c r="V4797" s="26">
        <f>N4797/(N4797+O4797)</f>
        <v/>
      </c>
      <c r="W4797" s="26">
        <f>U4797*V4797</f>
        <v/>
      </c>
      <c r="X4797" s="39">
        <f>T4797/N4797</f>
        <v/>
      </c>
      <c r="Y4797" s="41">
        <f>IF(W4797=MAXIFS(W$2:W$7201, A$2:A$7201, A4797, B$2:B$7201, B4797), "OPTIMAL", "")</f>
        <v/>
      </c>
    </row>
    <row r="4798" ht="20" customHeight="1">
      <c r="A4798" s="28" t="n">
        <v>-18</v>
      </c>
      <c r="B4798" s="28" t="n">
        <v>30</v>
      </c>
      <c r="C4798" s="29" t="n">
        <v>105</v>
      </c>
      <c r="D4798" s="29" t="n">
        <v>3</v>
      </c>
      <c r="E4798" s="30" t="n">
        <v>8</v>
      </c>
      <c r="F4798" s="29" t="n">
        <v>2</v>
      </c>
      <c r="G4798" s="28" t="n">
        <v>150</v>
      </c>
      <c r="H4798" s="30" t="inlineStr">
        <is>
          <t>ON</t>
        </is>
      </c>
      <c r="I4798" s="31" t="n">
        <v>674.4931640486259</v>
      </c>
      <c r="J4798" s="31" t="n">
        <v>5144.556481985902</v>
      </c>
      <c r="K4798" s="31" t="n">
        <v>3782.407407407407</v>
      </c>
      <c r="L4798" s="31" t="n">
        <v>150</v>
      </c>
      <c r="M4798" s="31">
        <f>I4798+J4798+K4798+L4798</f>
        <v/>
      </c>
      <c r="N4798" s="31">
        <f>M4798*'Dashboard &amp; Optimisation'!$B$18/('Dashboard &amp; Optimisation'!$B$16/3.6)</f>
        <v/>
      </c>
      <c r="O4798" s="31" t="n">
        <v>1287.351502155679</v>
      </c>
      <c r="P4798" s="32" t="n">
        <v>0.05392064313141889</v>
      </c>
      <c r="Q4798" s="33" t="n">
        <v>17.05717713207346</v>
      </c>
      <c r="R4798" s="31" t="n">
        <v>4819.027914187956</v>
      </c>
      <c r="S4798" s="31">
        <f>R4798*IF(A4798=4, 2.0, 3.0)</f>
        <v/>
      </c>
      <c r="T4798" s="29">
        <f>'Dashboard &amp; Optimisation'!$B$18*U4798</f>
        <v/>
      </c>
      <c r="U4798" s="34">
        <f>MIN(1, S4798/M4798)</f>
        <v/>
      </c>
      <c r="V4798" s="34">
        <f>N4798/(N4798+O4798)</f>
        <v/>
      </c>
      <c r="W4798" s="34">
        <f>U4798*V4798</f>
        <v/>
      </c>
      <c r="X4798" s="32">
        <f>T4798/N4798</f>
        <v/>
      </c>
      <c r="Y4798" s="35">
        <f>IF(W4798=MAXIFS(W$2:W$7201, A$2:A$7201, A4798, B$2:B$7201, B4798), "OPTIMAL", "")</f>
        <v/>
      </c>
    </row>
    <row r="4799" ht="20" customHeight="1">
      <c r="A4799" s="36" t="n">
        <v>-18</v>
      </c>
      <c r="B4799" s="36" t="n">
        <v>30</v>
      </c>
      <c r="C4799" s="37" t="n">
        <v>105</v>
      </c>
      <c r="D4799" s="37" t="n">
        <v>3</v>
      </c>
      <c r="E4799" s="6" t="n">
        <v>8</v>
      </c>
      <c r="F4799" s="37" t="n">
        <v>2</v>
      </c>
      <c r="G4799" s="36" t="n">
        <v>150</v>
      </c>
      <c r="H4799" s="6" t="inlineStr">
        <is>
          <t>OFF</t>
        </is>
      </c>
      <c r="I4799" s="38" t="n">
        <v>674.4931640486259</v>
      </c>
      <c r="J4799" s="38" t="n">
        <v>5144.556481985902</v>
      </c>
      <c r="K4799" s="38" t="n">
        <v>3782.407407407407</v>
      </c>
      <c r="L4799" s="38" t="n">
        <v>150</v>
      </c>
      <c r="M4799" s="38">
        <f>I4799+J4799+K4799+L4799</f>
        <v/>
      </c>
      <c r="N4799" s="38">
        <f>M4799*'Dashboard &amp; Optimisation'!$B$18/('Dashboard &amp; Optimisation'!$B$16/3.6)</f>
        <v/>
      </c>
      <c r="O4799" s="38" t="n">
        <v>1287.351502155679</v>
      </c>
      <c r="P4799" s="39" t="n">
        <v>0.2344718624256165</v>
      </c>
      <c r="Q4799" s="40" t="n">
        <v>17.05717713207346</v>
      </c>
      <c r="R4799" s="38" t="n">
        <v>1108.214357634096</v>
      </c>
      <c r="S4799" s="38">
        <f>R4799*IF(A4799=4, 2.0, 3.0)</f>
        <v/>
      </c>
      <c r="T4799" s="37">
        <f>'Dashboard &amp; Optimisation'!$B$18*U4799</f>
        <v/>
      </c>
      <c r="U4799" s="26">
        <f>MIN(1, S4799/M4799)</f>
        <v/>
      </c>
      <c r="V4799" s="26">
        <f>N4799/(N4799+O4799)</f>
        <v/>
      </c>
      <c r="W4799" s="26">
        <f>U4799*V4799</f>
        <v/>
      </c>
      <c r="X4799" s="39">
        <f>T4799/N4799</f>
        <v/>
      </c>
      <c r="Y4799" s="41">
        <f>IF(W4799=MAXIFS(W$2:W$7201, A$2:A$7201, A4799, B$2:B$7201, B4799), "OPTIMAL", "")</f>
        <v/>
      </c>
    </row>
    <row r="4800" ht="20" customHeight="1">
      <c r="A4800" s="28" t="n">
        <v>-18</v>
      </c>
      <c r="B4800" s="28" t="n">
        <v>30</v>
      </c>
      <c r="C4800" s="29" t="n">
        <v>105</v>
      </c>
      <c r="D4800" s="29" t="n">
        <v>3</v>
      </c>
      <c r="E4800" s="30" t="n">
        <v>8</v>
      </c>
      <c r="F4800" s="29" t="n">
        <v>2</v>
      </c>
      <c r="G4800" s="28" t="n">
        <v>200</v>
      </c>
      <c r="H4800" s="30" t="inlineStr">
        <is>
          <t>ON</t>
        </is>
      </c>
      <c r="I4800" s="31" t="n">
        <v>674.4931640486259</v>
      </c>
      <c r="J4800" s="31" t="n">
        <v>5144.556481985902</v>
      </c>
      <c r="K4800" s="31" t="n">
        <v>3782.407407407407</v>
      </c>
      <c r="L4800" s="31" t="n">
        <v>150</v>
      </c>
      <c r="M4800" s="31">
        <f>I4800+J4800+K4800+L4800</f>
        <v/>
      </c>
      <c r="N4800" s="31">
        <f>M4800*'Dashboard &amp; Optimisation'!$B$18/('Dashboard &amp; Optimisation'!$B$16/3.6)</f>
        <v/>
      </c>
      <c r="O4800" s="31" t="n">
        <v>1287.351502155679</v>
      </c>
      <c r="P4800" s="32" t="n">
        <v>0.05467852381280887</v>
      </c>
      <c r="Q4800" s="33" t="n">
        <v>17.05717713207346</v>
      </c>
      <c r="R4800" s="31" t="n">
        <v>4752.23298439531</v>
      </c>
      <c r="S4800" s="31">
        <f>R4800*IF(A4800=4, 2.0, 3.0)</f>
        <v/>
      </c>
      <c r="T4800" s="29">
        <f>'Dashboard &amp; Optimisation'!$B$18*U4800</f>
        <v/>
      </c>
      <c r="U4800" s="34">
        <f>MIN(1, S4800/M4800)</f>
        <v/>
      </c>
      <c r="V4800" s="34">
        <f>N4800/(N4800+O4800)</f>
        <v/>
      </c>
      <c r="W4800" s="34">
        <f>U4800*V4800</f>
        <v/>
      </c>
      <c r="X4800" s="32">
        <f>T4800/N4800</f>
        <v/>
      </c>
      <c r="Y4800" s="35">
        <f>IF(W4800=MAXIFS(W$2:W$7201, A$2:A$7201, A4800, B$2:B$7201, B4800), "OPTIMAL", "")</f>
        <v/>
      </c>
    </row>
    <row r="4801" ht="20" customHeight="1">
      <c r="A4801" s="36" t="n">
        <v>-18</v>
      </c>
      <c r="B4801" s="36" t="n">
        <v>30</v>
      </c>
      <c r="C4801" s="37" t="n">
        <v>105</v>
      </c>
      <c r="D4801" s="37" t="n">
        <v>3</v>
      </c>
      <c r="E4801" s="6" t="n">
        <v>8</v>
      </c>
      <c r="F4801" s="37" t="n">
        <v>2</v>
      </c>
      <c r="G4801" s="36" t="n">
        <v>200</v>
      </c>
      <c r="H4801" s="6" t="inlineStr">
        <is>
          <t>OFF</t>
        </is>
      </c>
      <c r="I4801" s="38" t="n">
        <v>674.4931640486259</v>
      </c>
      <c r="J4801" s="38" t="n">
        <v>5144.556481985902</v>
      </c>
      <c r="K4801" s="38" t="n">
        <v>3782.407407407407</v>
      </c>
      <c r="L4801" s="38" t="n">
        <v>150</v>
      </c>
      <c r="M4801" s="38">
        <f>I4801+J4801+K4801+L4801</f>
        <v/>
      </c>
      <c r="N4801" s="38">
        <f>M4801*'Dashboard &amp; Optimisation'!$B$18/('Dashboard &amp; Optimisation'!$B$16/3.6)</f>
        <v/>
      </c>
      <c r="O4801" s="38" t="n">
        <v>1287.351502155679</v>
      </c>
      <c r="P4801" s="39" t="n">
        <v>0.2352297431070065</v>
      </c>
      <c r="Q4801" s="40" t="n">
        <v>17.05717713207346</v>
      </c>
      <c r="R4801" s="38" t="n">
        <v>1104.643830194002</v>
      </c>
      <c r="S4801" s="38">
        <f>R4801*IF(A4801=4, 2.0, 3.0)</f>
        <v/>
      </c>
      <c r="T4801" s="37">
        <f>'Dashboard &amp; Optimisation'!$B$18*U4801</f>
        <v/>
      </c>
      <c r="U4801" s="26">
        <f>MIN(1, S4801/M4801)</f>
        <v/>
      </c>
      <c r="V4801" s="26">
        <f>N4801/(N4801+O4801)</f>
        <v/>
      </c>
      <c r="W4801" s="26">
        <f>U4801*V4801</f>
        <v/>
      </c>
      <c r="X4801" s="39">
        <f>T4801/N4801</f>
        <v/>
      </c>
      <c r="Y4801" s="41">
        <f>IF(W4801=MAXIFS(W$2:W$7201, A$2:A$7201, A4801, B$2:B$7201, B4801), "OPTIMAL", "")</f>
        <v/>
      </c>
    </row>
    <row r="4802" ht="20" customHeight="1">
      <c r="A4802" s="28" t="n">
        <v>-18</v>
      </c>
      <c r="B4802" s="28" t="n">
        <v>30</v>
      </c>
      <c r="C4802" s="29" t="n">
        <v>110</v>
      </c>
      <c r="D4802" s="29" t="n">
        <v>2</v>
      </c>
      <c r="E4802" s="30" t="n">
        <v>0</v>
      </c>
      <c r="F4802" s="29" t="n">
        <v>0</v>
      </c>
      <c r="G4802" s="28" t="n">
        <v>50</v>
      </c>
      <c r="H4802" s="30" t="inlineStr">
        <is>
          <t>ON</t>
        </is>
      </c>
      <c r="I4802" s="31" t="n">
        <v>674.4931640486259</v>
      </c>
      <c r="J4802" s="31" t="n">
        <v>5144.556481985902</v>
      </c>
      <c r="K4802" s="31" t="n">
        <v>3782.407407407407</v>
      </c>
      <c r="L4802" s="31" t="n">
        <v>150</v>
      </c>
      <c r="M4802" s="31">
        <f>I4802+J4802+K4802+L4802</f>
        <v/>
      </c>
      <c r="N4802" s="31">
        <f>M4802*'Dashboard &amp; Optimisation'!$B$18/('Dashboard &amp; Optimisation'!$B$16/3.6)</f>
        <v/>
      </c>
      <c r="O4802" s="31" t="n">
        <v>381.0977155658384</v>
      </c>
      <c r="P4802" s="32" t="n">
        <v>0.4724295659273518</v>
      </c>
      <c r="Q4802" s="33" t="n">
        <v>0.2</v>
      </c>
      <c r="R4802" s="31" t="n">
        <v>440.2829709351022</v>
      </c>
      <c r="S4802" s="31">
        <f>R4802*IF(A4802=4, 2.0, 3.0)</f>
        <v/>
      </c>
      <c r="T4802" s="29">
        <f>'Dashboard &amp; Optimisation'!$B$18*U4802</f>
        <v/>
      </c>
      <c r="U4802" s="34">
        <f>MIN(1, S4802/M4802)</f>
        <v/>
      </c>
      <c r="V4802" s="34">
        <f>N4802/(N4802+O4802)</f>
        <v/>
      </c>
      <c r="W4802" s="34">
        <f>U4802*V4802</f>
        <v/>
      </c>
      <c r="X4802" s="32">
        <f>T4802/N4802</f>
        <v/>
      </c>
      <c r="Y4802" s="35">
        <f>IF(W4802=MAXIFS(W$2:W$7201, A$2:A$7201, A4802, B$2:B$7201, B4802), "OPTIMAL", "")</f>
        <v/>
      </c>
    </row>
    <row r="4803" ht="20" customHeight="1">
      <c r="A4803" s="36" t="n">
        <v>-18</v>
      </c>
      <c r="B4803" s="36" t="n">
        <v>30</v>
      </c>
      <c r="C4803" s="37" t="n">
        <v>110</v>
      </c>
      <c r="D4803" s="37" t="n">
        <v>2</v>
      </c>
      <c r="E4803" s="6" t="n">
        <v>0</v>
      </c>
      <c r="F4803" s="37" t="n">
        <v>0</v>
      </c>
      <c r="G4803" s="36" t="n">
        <v>50</v>
      </c>
      <c r="H4803" s="6" t="inlineStr">
        <is>
          <t>OFF</t>
        </is>
      </c>
      <c r="I4803" s="38" t="n">
        <v>674.4931640486259</v>
      </c>
      <c r="J4803" s="38" t="n">
        <v>5144.556481985902</v>
      </c>
      <c r="K4803" s="38" t="n">
        <v>3782.407407407407</v>
      </c>
      <c r="L4803" s="38" t="n">
        <v>150</v>
      </c>
      <c r="M4803" s="38">
        <f>I4803+J4803+K4803+L4803</f>
        <v/>
      </c>
      <c r="N4803" s="38">
        <f>M4803*'Dashboard &amp; Optimisation'!$B$18/('Dashboard &amp; Optimisation'!$B$16/3.6)</f>
        <v/>
      </c>
      <c r="O4803" s="38" t="n">
        <v>381.0977155658384</v>
      </c>
      <c r="P4803" s="39" t="n">
        <v>0.7618021897307978</v>
      </c>
      <c r="Q4803" s="40" t="n">
        <v>0.2</v>
      </c>
      <c r="R4803" s="38" t="n">
        <v>273.0402926743729</v>
      </c>
      <c r="S4803" s="38">
        <f>R4803*IF(A4803=4, 2.0, 3.0)</f>
        <v/>
      </c>
      <c r="T4803" s="37">
        <f>'Dashboard &amp; Optimisation'!$B$18*U4803</f>
        <v/>
      </c>
      <c r="U4803" s="26">
        <f>MIN(1, S4803/M4803)</f>
        <v/>
      </c>
      <c r="V4803" s="26">
        <f>N4803/(N4803+O4803)</f>
        <v/>
      </c>
      <c r="W4803" s="26">
        <f>U4803*V4803</f>
        <v/>
      </c>
      <c r="X4803" s="39">
        <f>T4803/N4803</f>
        <v/>
      </c>
      <c r="Y4803" s="41">
        <f>IF(W4803=MAXIFS(W$2:W$7201, A$2:A$7201, A4803, B$2:B$7201, B4803), "OPTIMAL", "")</f>
        <v/>
      </c>
    </row>
    <row r="4804" ht="20" customHeight="1">
      <c r="A4804" s="28" t="n">
        <v>-18</v>
      </c>
      <c r="B4804" s="28" t="n">
        <v>30</v>
      </c>
      <c r="C4804" s="29" t="n">
        <v>110</v>
      </c>
      <c r="D4804" s="29" t="n">
        <v>2</v>
      </c>
      <c r="E4804" s="30" t="n">
        <v>0</v>
      </c>
      <c r="F4804" s="29" t="n">
        <v>0</v>
      </c>
      <c r="G4804" s="28" t="n">
        <v>100</v>
      </c>
      <c r="H4804" s="30" t="inlineStr">
        <is>
          <t>ON</t>
        </is>
      </c>
      <c r="I4804" s="31" t="n">
        <v>674.4931640486259</v>
      </c>
      <c r="J4804" s="31" t="n">
        <v>5144.556481985902</v>
      </c>
      <c r="K4804" s="31" t="n">
        <v>3782.407407407407</v>
      </c>
      <c r="L4804" s="31" t="n">
        <v>150</v>
      </c>
      <c r="M4804" s="31">
        <f>I4804+J4804+K4804+L4804</f>
        <v/>
      </c>
      <c r="N4804" s="31">
        <f>M4804*'Dashboard &amp; Optimisation'!$B$18/('Dashboard &amp; Optimisation'!$B$16/3.6)</f>
        <v/>
      </c>
      <c r="O4804" s="31" t="n">
        <v>381.0977155658384</v>
      </c>
      <c r="P4804" s="32" t="n">
        <v>0.4731529974868604</v>
      </c>
      <c r="Q4804" s="33" t="n">
        <v>0.2</v>
      </c>
      <c r="R4804" s="31" t="n">
        <v>439.6097963003002</v>
      </c>
      <c r="S4804" s="31">
        <f>R4804*IF(A4804=4, 2.0, 3.0)</f>
        <v/>
      </c>
      <c r="T4804" s="29">
        <f>'Dashboard &amp; Optimisation'!$B$18*U4804</f>
        <v/>
      </c>
      <c r="U4804" s="34">
        <f>MIN(1, S4804/M4804)</f>
        <v/>
      </c>
      <c r="V4804" s="34">
        <f>N4804/(N4804+O4804)</f>
        <v/>
      </c>
      <c r="W4804" s="34">
        <f>U4804*V4804</f>
        <v/>
      </c>
      <c r="X4804" s="32">
        <f>T4804/N4804</f>
        <v/>
      </c>
      <c r="Y4804" s="35">
        <f>IF(W4804=MAXIFS(W$2:W$7201, A$2:A$7201, A4804, B$2:B$7201, B4804), "OPTIMAL", "")</f>
        <v/>
      </c>
    </row>
    <row r="4805" ht="20" customHeight="1">
      <c r="A4805" s="36" t="n">
        <v>-18</v>
      </c>
      <c r="B4805" s="36" t="n">
        <v>30</v>
      </c>
      <c r="C4805" s="37" t="n">
        <v>110</v>
      </c>
      <c r="D4805" s="37" t="n">
        <v>2</v>
      </c>
      <c r="E4805" s="6" t="n">
        <v>0</v>
      </c>
      <c r="F4805" s="37" t="n">
        <v>0</v>
      </c>
      <c r="G4805" s="36" t="n">
        <v>100</v>
      </c>
      <c r="H4805" s="6" t="inlineStr">
        <is>
          <t>OFF</t>
        </is>
      </c>
      <c r="I4805" s="38" t="n">
        <v>674.4931640486259</v>
      </c>
      <c r="J4805" s="38" t="n">
        <v>5144.556481985902</v>
      </c>
      <c r="K4805" s="38" t="n">
        <v>3782.407407407407</v>
      </c>
      <c r="L4805" s="38" t="n">
        <v>150</v>
      </c>
      <c r="M4805" s="38">
        <f>I4805+J4805+K4805+L4805</f>
        <v/>
      </c>
      <c r="N4805" s="38">
        <f>M4805*'Dashboard &amp; Optimisation'!$B$18/('Dashboard &amp; Optimisation'!$B$16/3.6)</f>
        <v/>
      </c>
      <c r="O4805" s="38" t="n">
        <v>381.0977155658384</v>
      </c>
      <c r="P4805" s="39" t="n">
        <v>0.7625256212903064</v>
      </c>
      <c r="Q4805" s="40" t="n">
        <v>0.2</v>
      </c>
      <c r="R4805" s="38" t="n">
        <v>272.7812509330556</v>
      </c>
      <c r="S4805" s="38">
        <f>R4805*IF(A4805=4, 2.0, 3.0)</f>
        <v/>
      </c>
      <c r="T4805" s="37">
        <f>'Dashboard &amp; Optimisation'!$B$18*U4805</f>
        <v/>
      </c>
      <c r="U4805" s="26">
        <f>MIN(1, S4805/M4805)</f>
        <v/>
      </c>
      <c r="V4805" s="26">
        <f>N4805/(N4805+O4805)</f>
        <v/>
      </c>
      <c r="W4805" s="26">
        <f>U4805*V4805</f>
        <v/>
      </c>
      <c r="X4805" s="39">
        <f>T4805/N4805</f>
        <v/>
      </c>
      <c r="Y4805" s="41">
        <f>IF(W4805=MAXIFS(W$2:W$7201, A$2:A$7201, A4805, B$2:B$7201, B4805), "OPTIMAL", "")</f>
        <v/>
      </c>
    </row>
    <row r="4806" ht="20" customHeight="1">
      <c r="A4806" s="28" t="n">
        <v>-18</v>
      </c>
      <c r="B4806" s="28" t="n">
        <v>30</v>
      </c>
      <c r="C4806" s="29" t="n">
        <v>110</v>
      </c>
      <c r="D4806" s="29" t="n">
        <v>2</v>
      </c>
      <c r="E4806" s="30" t="n">
        <v>0</v>
      </c>
      <c r="F4806" s="29" t="n">
        <v>0</v>
      </c>
      <c r="G4806" s="28" t="n">
        <v>150</v>
      </c>
      <c r="H4806" s="30" t="inlineStr">
        <is>
          <t>ON</t>
        </is>
      </c>
      <c r="I4806" s="31" t="n">
        <v>674.4931640486259</v>
      </c>
      <c r="J4806" s="31" t="n">
        <v>5144.556481985902</v>
      </c>
      <c r="K4806" s="31" t="n">
        <v>3782.407407407407</v>
      </c>
      <c r="L4806" s="31" t="n">
        <v>150</v>
      </c>
      <c r="M4806" s="31">
        <f>I4806+J4806+K4806+L4806</f>
        <v/>
      </c>
      <c r="N4806" s="31">
        <f>M4806*'Dashboard &amp; Optimisation'!$B$18/('Dashboard &amp; Optimisation'!$B$16/3.6)</f>
        <v/>
      </c>
      <c r="O4806" s="31" t="n">
        <v>381.0977155658384</v>
      </c>
      <c r="P4806" s="32" t="n">
        <v>0.473876429046369</v>
      </c>
      <c r="Q4806" s="33" t="n">
        <v>0.2</v>
      </c>
      <c r="R4806" s="31" t="n">
        <v>438.938677035827</v>
      </c>
      <c r="S4806" s="31">
        <f>R4806*IF(A4806=4, 2.0, 3.0)</f>
        <v/>
      </c>
      <c r="T4806" s="29">
        <f>'Dashboard &amp; Optimisation'!$B$18*U4806</f>
        <v/>
      </c>
      <c r="U4806" s="34">
        <f>MIN(1, S4806/M4806)</f>
        <v/>
      </c>
      <c r="V4806" s="34">
        <f>N4806/(N4806+O4806)</f>
        <v/>
      </c>
      <c r="W4806" s="34">
        <f>U4806*V4806</f>
        <v/>
      </c>
      <c r="X4806" s="32">
        <f>T4806/N4806</f>
        <v/>
      </c>
      <c r="Y4806" s="35">
        <f>IF(W4806=MAXIFS(W$2:W$7201, A$2:A$7201, A4806, B$2:B$7201, B4806), "OPTIMAL", "")</f>
        <v/>
      </c>
    </row>
    <row r="4807" ht="20" customHeight="1">
      <c r="A4807" s="36" t="n">
        <v>-18</v>
      </c>
      <c r="B4807" s="36" t="n">
        <v>30</v>
      </c>
      <c r="C4807" s="37" t="n">
        <v>110</v>
      </c>
      <c r="D4807" s="37" t="n">
        <v>2</v>
      </c>
      <c r="E4807" s="6" t="n">
        <v>0</v>
      </c>
      <c r="F4807" s="37" t="n">
        <v>0</v>
      </c>
      <c r="G4807" s="36" t="n">
        <v>150</v>
      </c>
      <c r="H4807" s="6" t="inlineStr">
        <is>
          <t>OFF</t>
        </is>
      </c>
      <c r="I4807" s="38" t="n">
        <v>674.4931640486259</v>
      </c>
      <c r="J4807" s="38" t="n">
        <v>5144.556481985902</v>
      </c>
      <c r="K4807" s="38" t="n">
        <v>3782.407407407407</v>
      </c>
      <c r="L4807" s="38" t="n">
        <v>150</v>
      </c>
      <c r="M4807" s="38">
        <f>I4807+J4807+K4807+L4807</f>
        <v/>
      </c>
      <c r="N4807" s="38">
        <f>M4807*'Dashboard &amp; Optimisation'!$B$18/('Dashboard &amp; Optimisation'!$B$16/3.6)</f>
        <v/>
      </c>
      <c r="O4807" s="38" t="n">
        <v>381.0977155658384</v>
      </c>
      <c r="P4807" s="39" t="n">
        <v>0.763249052849815</v>
      </c>
      <c r="Q4807" s="40" t="n">
        <v>0.2</v>
      </c>
      <c r="R4807" s="38" t="n">
        <v>272.5227002476267</v>
      </c>
      <c r="S4807" s="38">
        <f>R4807*IF(A4807=4, 2.0, 3.0)</f>
        <v/>
      </c>
      <c r="T4807" s="37">
        <f>'Dashboard &amp; Optimisation'!$B$18*U4807</f>
        <v/>
      </c>
      <c r="U4807" s="26">
        <f>MIN(1, S4807/M4807)</f>
        <v/>
      </c>
      <c r="V4807" s="26">
        <f>N4807/(N4807+O4807)</f>
        <v/>
      </c>
      <c r="W4807" s="26">
        <f>U4807*V4807</f>
        <v/>
      </c>
      <c r="X4807" s="39">
        <f>T4807/N4807</f>
        <v/>
      </c>
      <c r="Y4807" s="41">
        <f>IF(W4807=MAXIFS(W$2:W$7201, A$2:A$7201, A4807, B$2:B$7201, B4807), "OPTIMAL", "")</f>
        <v/>
      </c>
    </row>
    <row r="4808" ht="20" customHeight="1">
      <c r="A4808" s="28" t="n">
        <v>-18</v>
      </c>
      <c r="B4808" s="28" t="n">
        <v>30</v>
      </c>
      <c r="C4808" s="29" t="n">
        <v>110</v>
      </c>
      <c r="D4808" s="29" t="n">
        <v>2</v>
      </c>
      <c r="E4808" s="30" t="n">
        <v>0</v>
      </c>
      <c r="F4808" s="29" t="n">
        <v>0</v>
      </c>
      <c r="G4808" s="28" t="n">
        <v>200</v>
      </c>
      <c r="H4808" s="30" t="inlineStr">
        <is>
          <t>ON</t>
        </is>
      </c>
      <c r="I4808" s="31" t="n">
        <v>674.4931640486259</v>
      </c>
      <c r="J4808" s="31" t="n">
        <v>5144.556481985902</v>
      </c>
      <c r="K4808" s="31" t="n">
        <v>3782.407407407407</v>
      </c>
      <c r="L4808" s="31" t="n">
        <v>150</v>
      </c>
      <c r="M4808" s="31">
        <f>I4808+J4808+K4808+L4808</f>
        <v/>
      </c>
      <c r="N4808" s="31">
        <f>M4808*'Dashboard &amp; Optimisation'!$B$18/('Dashboard &amp; Optimisation'!$B$16/3.6)</f>
        <v/>
      </c>
      <c r="O4808" s="31" t="n">
        <v>381.0977155658384</v>
      </c>
      <c r="P4808" s="32" t="n">
        <v>0.4745998606058776</v>
      </c>
      <c r="Q4808" s="33" t="n">
        <v>0.2</v>
      </c>
      <c r="R4808" s="31" t="n">
        <v>438.2696037426927</v>
      </c>
      <c r="S4808" s="31">
        <f>R4808*IF(A4808=4, 2.0, 3.0)</f>
        <v/>
      </c>
      <c r="T4808" s="29">
        <f>'Dashboard &amp; Optimisation'!$B$18*U4808</f>
        <v/>
      </c>
      <c r="U4808" s="34">
        <f>MIN(1, S4808/M4808)</f>
        <v/>
      </c>
      <c r="V4808" s="34">
        <f>N4808/(N4808+O4808)</f>
        <v/>
      </c>
      <c r="W4808" s="34">
        <f>U4808*V4808</f>
        <v/>
      </c>
      <c r="X4808" s="32">
        <f>T4808/N4808</f>
        <v/>
      </c>
      <c r="Y4808" s="35">
        <f>IF(W4808=MAXIFS(W$2:W$7201, A$2:A$7201, A4808, B$2:B$7201, B4808), "OPTIMAL", "")</f>
        <v/>
      </c>
    </row>
    <row r="4809" ht="20" customHeight="1">
      <c r="A4809" s="36" t="n">
        <v>-18</v>
      </c>
      <c r="B4809" s="36" t="n">
        <v>30</v>
      </c>
      <c r="C4809" s="37" t="n">
        <v>110</v>
      </c>
      <c r="D4809" s="37" t="n">
        <v>2</v>
      </c>
      <c r="E4809" s="6" t="n">
        <v>0</v>
      </c>
      <c r="F4809" s="37" t="n">
        <v>0</v>
      </c>
      <c r="G4809" s="36" t="n">
        <v>200</v>
      </c>
      <c r="H4809" s="6" t="inlineStr">
        <is>
          <t>OFF</t>
        </is>
      </c>
      <c r="I4809" s="38" t="n">
        <v>674.4931640486259</v>
      </c>
      <c r="J4809" s="38" t="n">
        <v>5144.556481985902</v>
      </c>
      <c r="K4809" s="38" t="n">
        <v>3782.407407407407</v>
      </c>
      <c r="L4809" s="38" t="n">
        <v>150</v>
      </c>
      <c r="M4809" s="38">
        <f>I4809+J4809+K4809+L4809</f>
        <v/>
      </c>
      <c r="N4809" s="38">
        <f>M4809*'Dashboard &amp; Optimisation'!$B$18/('Dashboard &amp; Optimisation'!$B$16/3.6)</f>
        <v/>
      </c>
      <c r="O4809" s="38" t="n">
        <v>381.0977155658384</v>
      </c>
      <c r="P4809" s="39" t="n">
        <v>0.7639724844093236</v>
      </c>
      <c r="Q4809" s="40" t="n">
        <v>0.2</v>
      </c>
      <c r="R4809" s="38" t="n">
        <v>272.2646392230938</v>
      </c>
      <c r="S4809" s="38">
        <f>R4809*IF(A4809=4, 2.0, 3.0)</f>
        <v/>
      </c>
      <c r="T4809" s="37">
        <f>'Dashboard &amp; Optimisation'!$B$18*U4809</f>
        <v/>
      </c>
      <c r="U4809" s="26">
        <f>MIN(1, S4809/M4809)</f>
        <v/>
      </c>
      <c r="V4809" s="26">
        <f>N4809/(N4809+O4809)</f>
        <v/>
      </c>
      <c r="W4809" s="26">
        <f>U4809*V4809</f>
        <v/>
      </c>
      <c r="X4809" s="39">
        <f>T4809/N4809</f>
        <v/>
      </c>
      <c r="Y4809" s="41">
        <f>IF(W4809=MAXIFS(W$2:W$7201, A$2:A$7201, A4809, B$2:B$7201, B4809), "OPTIMAL", "")</f>
        <v/>
      </c>
    </row>
    <row r="4810" ht="20" customHeight="1">
      <c r="A4810" s="28" t="n">
        <v>-18</v>
      </c>
      <c r="B4810" s="28" t="n">
        <v>30</v>
      </c>
      <c r="C4810" s="29" t="n">
        <v>110</v>
      </c>
      <c r="D4810" s="29" t="n">
        <v>2</v>
      </c>
      <c r="E4810" s="30" t="n">
        <v>4</v>
      </c>
      <c r="F4810" s="29" t="n">
        <v>1.5</v>
      </c>
      <c r="G4810" s="28" t="n">
        <v>50</v>
      </c>
      <c r="H4810" s="30" t="inlineStr">
        <is>
          <t>ON</t>
        </is>
      </c>
      <c r="I4810" s="31" t="n">
        <v>674.4931640486259</v>
      </c>
      <c r="J4810" s="31" t="n">
        <v>5144.556481985902</v>
      </c>
      <c r="K4810" s="31" t="n">
        <v>3782.407407407407</v>
      </c>
      <c r="L4810" s="31" t="n">
        <v>150</v>
      </c>
      <c r="M4810" s="31">
        <f>I4810+J4810+K4810+L4810</f>
        <v/>
      </c>
      <c r="N4810" s="31">
        <f>M4810*'Dashboard &amp; Optimisation'!$B$18/('Dashboard &amp; Optimisation'!$B$16/3.6)</f>
        <v/>
      </c>
      <c r="O4810" s="31" t="n">
        <v>591.569050731058</v>
      </c>
      <c r="P4810" s="32" t="n">
        <v>0.06990624456328991</v>
      </c>
      <c r="Q4810" s="33" t="n">
        <v>6.103987745549313</v>
      </c>
      <c r="R4810" s="31" t="n">
        <v>3063.774956513799</v>
      </c>
      <c r="S4810" s="31">
        <f>R4810*IF(A4810=4, 2.0, 3.0)</f>
        <v/>
      </c>
      <c r="T4810" s="29">
        <f>'Dashboard &amp; Optimisation'!$B$18*U4810</f>
        <v/>
      </c>
      <c r="U4810" s="34">
        <f>MIN(1, S4810/M4810)</f>
        <v/>
      </c>
      <c r="V4810" s="34">
        <f>N4810/(N4810+O4810)</f>
        <v/>
      </c>
      <c r="W4810" s="34">
        <f>U4810*V4810</f>
        <v/>
      </c>
      <c r="X4810" s="32">
        <f>T4810/N4810</f>
        <v/>
      </c>
      <c r="Y4810" s="35">
        <f>IF(W4810=MAXIFS(W$2:W$7201, A$2:A$7201, A4810, B$2:B$7201, B4810), "OPTIMAL", "")</f>
        <v/>
      </c>
    </row>
    <row r="4811" ht="20" customHeight="1">
      <c r="A4811" s="36" t="n">
        <v>-18</v>
      </c>
      <c r="B4811" s="36" t="n">
        <v>30</v>
      </c>
      <c r="C4811" s="37" t="n">
        <v>110</v>
      </c>
      <c r="D4811" s="37" t="n">
        <v>2</v>
      </c>
      <c r="E4811" s="6" t="n">
        <v>4</v>
      </c>
      <c r="F4811" s="37" t="n">
        <v>1.5</v>
      </c>
      <c r="G4811" s="36" t="n">
        <v>50</v>
      </c>
      <c r="H4811" s="6" t="inlineStr">
        <is>
          <t>OFF</t>
        </is>
      </c>
      <c r="I4811" s="38" t="n">
        <v>674.4931640486259</v>
      </c>
      <c r="J4811" s="38" t="n">
        <v>5144.556481985902</v>
      </c>
      <c r="K4811" s="38" t="n">
        <v>3782.407407407407</v>
      </c>
      <c r="L4811" s="38" t="n">
        <v>150</v>
      </c>
      <c r="M4811" s="38">
        <f>I4811+J4811+K4811+L4811</f>
        <v/>
      </c>
      <c r="N4811" s="38">
        <f>M4811*'Dashboard &amp; Optimisation'!$B$18/('Dashboard &amp; Optimisation'!$B$16/3.6)</f>
        <v/>
      </c>
      <c r="O4811" s="38" t="n">
        <v>591.569050731058</v>
      </c>
      <c r="P4811" s="39" t="n">
        <v>0.2875024670124157</v>
      </c>
      <c r="Q4811" s="40" t="n">
        <v>6.103987745549313</v>
      </c>
      <c r="R4811" s="38" t="n">
        <v>744.9570907079813</v>
      </c>
      <c r="S4811" s="38">
        <f>R4811*IF(A4811=4, 2.0, 3.0)</f>
        <v/>
      </c>
      <c r="T4811" s="37">
        <f>'Dashboard &amp; Optimisation'!$B$18*U4811</f>
        <v/>
      </c>
      <c r="U4811" s="26">
        <f>MIN(1, S4811/M4811)</f>
        <v/>
      </c>
      <c r="V4811" s="26">
        <f>N4811/(N4811+O4811)</f>
        <v/>
      </c>
      <c r="W4811" s="26">
        <f>U4811*V4811</f>
        <v/>
      </c>
      <c r="X4811" s="39">
        <f>T4811/N4811</f>
        <v/>
      </c>
      <c r="Y4811" s="41">
        <f>IF(W4811=MAXIFS(W$2:W$7201, A$2:A$7201, A4811, B$2:B$7201, B4811), "OPTIMAL", "")</f>
        <v/>
      </c>
    </row>
    <row r="4812" ht="20" customHeight="1">
      <c r="A4812" s="28" t="n">
        <v>-18</v>
      </c>
      <c r="B4812" s="28" t="n">
        <v>30</v>
      </c>
      <c r="C4812" s="29" t="n">
        <v>110</v>
      </c>
      <c r="D4812" s="29" t="n">
        <v>2</v>
      </c>
      <c r="E4812" s="30" t="n">
        <v>4</v>
      </c>
      <c r="F4812" s="29" t="n">
        <v>1.5</v>
      </c>
      <c r="G4812" s="28" t="n">
        <v>100</v>
      </c>
      <c r="H4812" s="30" t="inlineStr">
        <is>
          <t>ON</t>
        </is>
      </c>
      <c r="I4812" s="31" t="n">
        <v>674.4931640486259</v>
      </c>
      <c r="J4812" s="31" t="n">
        <v>5144.556481985902</v>
      </c>
      <c r="K4812" s="31" t="n">
        <v>3782.407407407407</v>
      </c>
      <c r="L4812" s="31" t="n">
        <v>150</v>
      </c>
      <c r="M4812" s="31">
        <f>I4812+J4812+K4812+L4812</f>
        <v/>
      </c>
      <c r="N4812" s="31">
        <f>M4812*'Dashboard &amp; Optimisation'!$B$18/('Dashboard &amp; Optimisation'!$B$16/3.6)</f>
        <v/>
      </c>
      <c r="O4812" s="31" t="n">
        <v>591.569050731058</v>
      </c>
      <c r="P4812" s="32" t="n">
        <v>0.07062967612279852</v>
      </c>
      <c r="Q4812" s="33" t="n">
        <v>6.103987745549313</v>
      </c>
      <c r="R4812" s="31" t="n">
        <v>3032.393933458834</v>
      </c>
      <c r="S4812" s="31">
        <f>R4812*IF(A4812=4, 2.0, 3.0)</f>
        <v/>
      </c>
      <c r="T4812" s="29">
        <f>'Dashboard &amp; Optimisation'!$B$18*U4812</f>
        <v/>
      </c>
      <c r="U4812" s="34">
        <f>MIN(1, S4812/M4812)</f>
        <v/>
      </c>
      <c r="V4812" s="34">
        <f>N4812/(N4812+O4812)</f>
        <v/>
      </c>
      <c r="W4812" s="34">
        <f>U4812*V4812</f>
        <v/>
      </c>
      <c r="X4812" s="32">
        <f>T4812/N4812</f>
        <v/>
      </c>
      <c r="Y4812" s="35">
        <f>IF(W4812=MAXIFS(W$2:W$7201, A$2:A$7201, A4812, B$2:B$7201, B4812), "OPTIMAL", "")</f>
        <v/>
      </c>
    </row>
    <row r="4813" ht="20" customHeight="1">
      <c r="A4813" s="36" t="n">
        <v>-18</v>
      </c>
      <c r="B4813" s="36" t="n">
        <v>30</v>
      </c>
      <c r="C4813" s="37" t="n">
        <v>110</v>
      </c>
      <c r="D4813" s="37" t="n">
        <v>2</v>
      </c>
      <c r="E4813" s="6" t="n">
        <v>4</v>
      </c>
      <c r="F4813" s="37" t="n">
        <v>1.5</v>
      </c>
      <c r="G4813" s="36" t="n">
        <v>100</v>
      </c>
      <c r="H4813" s="6" t="inlineStr">
        <is>
          <t>OFF</t>
        </is>
      </c>
      <c r="I4813" s="38" t="n">
        <v>674.4931640486259</v>
      </c>
      <c r="J4813" s="38" t="n">
        <v>5144.556481985902</v>
      </c>
      <c r="K4813" s="38" t="n">
        <v>3782.407407407407</v>
      </c>
      <c r="L4813" s="38" t="n">
        <v>150</v>
      </c>
      <c r="M4813" s="38">
        <f>I4813+J4813+K4813+L4813</f>
        <v/>
      </c>
      <c r="N4813" s="38">
        <f>M4813*'Dashboard &amp; Optimisation'!$B$18/('Dashboard &amp; Optimisation'!$B$16/3.6)</f>
        <v/>
      </c>
      <c r="O4813" s="38" t="n">
        <v>591.569050731058</v>
      </c>
      <c r="P4813" s="39" t="n">
        <v>0.2882258985719243</v>
      </c>
      <c r="Q4813" s="40" t="n">
        <v>6.103987745549313</v>
      </c>
      <c r="R4813" s="38" t="n">
        <v>743.0872883322472</v>
      </c>
      <c r="S4813" s="38">
        <f>R4813*IF(A4813=4, 2.0, 3.0)</f>
        <v/>
      </c>
      <c r="T4813" s="37">
        <f>'Dashboard &amp; Optimisation'!$B$18*U4813</f>
        <v/>
      </c>
      <c r="U4813" s="26">
        <f>MIN(1, S4813/M4813)</f>
        <v/>
      </c>
      <c r="V4813" s="26">
        <f>N4813/(N4813+O4813)</f>
        <v/>
      </c>
      <c r="W4813" s="26">
        <f>U4813*V4813</f>
        <v/>
      </c>
      <c r="X4813" s="39">
        <f>T4813/N4813</f>
        <v/>
      </c>
      <c r="Y4813" s="41">
        <f>IF(W4813=MAXIFS(W$2:W$7201, A$2:A$7201, A4813, B$2:B$7201, B4813), "OPTIMAL", "")</f>
        <v/>
      </c>
    </row>
    <row r="4814" ht="20" customHeight="1">
      <c r="A4814" s="28" t="n">
        <v>-18</v>
      </c>
      <c r="B4814" s="28" t="n">
        <v>30</v>
      </c>
      <c r="C4814" s="29" t="n">
        <v>110</v>
      </c>
      <c r="D4814" s="29" t="n">
        <v>2</v>
      </c>
      <c r="E4814" s="30" t="n">
        <v>4</v>
      </c>
      <c r="F4814" s="29" t="n">
        <v>1.5</v>
      </c>
      <c r="G4814" s="28" t="n">
        <v>150</v>
      </c>
      <c r="H4814" s="30" t="inlineStr">
        <is>
          <t>ON</t>
        </is>
      </c>
      <c r="I4814" s="31" t="n">
        <v>674.4931640486259</v>
      </c>
      <c r="J4814" s="31" t="n">
        <v>5144.556481985902</v>
      </c>
      <c r="K4814" s="31" t="n">
        <v>3782.407407407407</v>
      </c>
      <c r="L4814" s="31" t="n">
        <v>150</v>
      </c>
      <c r="M4814" s="31">
        <f>I4814+J4814+K4814+L4814</f>
        <v/>
      </c>
      <c r="N4814" s="31">
        <f>M4814*'Dashboard &amp; Optimisation'!$B$18/('Dashboard &amp; Optimisation'!$B$16/3.6)</f>
        <v/>
      </c>
      <c r="O4814" s="31" t="n">
        <v>591.569050731058</v>
      </c>
      <c r="P4814" s="32" t="n">
        <v>0.07135310768230714</v>
      </c>
      <c r="Q4814" s="33" t="n">
        <v>6.103987745549313</v>
      </c>
      <c r="R4814" s="31" t="n">
        <v>3001.649239309086</v>
      </c>
      <c r="S4814" s="31">
        <f>R4814*IF(A4814=4, 2.0, 3.0)</f>
        <v/>
      </c>
      <c r="T4814" s="29">
        <f>'Dashboard &amp; Optimisation'!$B$18*U4814</f>
        <v/>
      </c>
      <c r="U4814" s="34">
        <f>MIN(1, S4814/M4814)</f>
        <v/>
      </c>
      <c r="V4814" s="34">
        <f>N4814/(N4814+O4814)</f>
        <v/>
      </c>
      <c r="W4814" s="34">
        <f>U4814*V4814</f>
        <v/>
      </c>
      <c r="X4814" s="32">
        <f>T4814/N4814</f>
        <v/>
      </c>
      <c r="Y4814" s="35">
        <f>IF(W4814=MAXIFS(W$2:W$7201, A$2:A$7201, A4814, B$2:B$7201, B4814), "OPTIMAL", "")</f>
        <v/>
      </c>
    </row>
    <row r="4815" ht="20" customHeight="1">
      <c r="A4815" s="36" t="n">
        <v>-18</v>
      </c>
      <c r="B4815" s="36" t="n">
        <v>30</v>
      </c>
      <c r="C4815" s="37" t="n">
        <v>110</v>
      </c>
      <c r="D4815" s="37" t="n">
        <v>2</v>
      </c>
      <c r="E4815" s="6" t="n">
        <v>4</v>
      </c>
      <c r="F4815" s="37" t="n">
        <v>1.5</v>
      </c>
      <c r="G4815" s="36" t="n">
        <v>150</v>
      </c>
      <c r="H4815" s="6" t="inlineStr">
        <is>
          <t>OFF</t>
        </is>
      </c>
      <c r="I4815" s="38" t="n">
        <v>674.4931640486259</v>
      </c>
      <c r="J4815" s="38" t="n">
        <v>5144.556481985902</v>
      </c>
      <c r="K4815" s="38" t="n">
        <v>3782.407407407407</v>
      </c>
      <c r="L4815" s="38" t="n">
        <v>150</v>
      </c>
      <c r="M4815" s="38">
        <f>I4815+J4815+K4815+L4815</f>
        <v/>
      </c>
      <c r="N4815" s="38">
        <f>M4815*'Dashboard &amp; Optimisation'!$B$18/('Dashboard &amp; Optimisation'!$B$16/3.6)</f>
        <v/>
      </c>
      <c r="O4815" s="38" t="n">
        <v>591.569050731058</v>
      </c>
      <c r="P4815" s="39" t="n">
        <v>0.2889493301314329</v>
      </c>
      <c r="Q4815" s="40" t="n">
        <v>6.103987745549313</v>
      </c>
      <c r="R4815" s="38" t="n">
        <v>741.2268486641411</v>
      </c>
      <c r="S4815" s="38">
        <f>R4815*IF(A4815=4, 2.0, 3.0)</f>
        <v/>
      </c>
      <c r="T4815" s="37">
        <f>'Dashboard &amp; Optimisation'!$B$18*U4815</f>
        <v/>
      </c>
      <c r="U4815" s="26">
        <f>MIN(1, S4815/M4815)</f>
        <v/>
      </c>
      <c r="V4815" s="26">
        <f>N4815/(N4815+O4815)</f>
        <v/>
      </c>
      <c r="W4815" s="26">
        <f>U4815*V4815</f>
        <v/>
      </c>
      <c r="X4815" s="39">
        <f>T4815/N4815</f>
        <v/>
      </c>
      <c r="Y4815" s="41">
        <f>IF(W4815=MAXIFS(W$2:W$7201, A$2:A$7201, A4815, B$2:B$7201, B4815), "OPTIMAL", "")</f>
        <v/>
      </c>
    </row>
    <row r="4816" ht="20" customHeight="1">
      <c r="A4816" s="28" t="n">
        <v>-18</v>
      </c>
      <c r="B4816" s="28" t="n">
        <v>30</v>
      </c>
      <c r="C4816" s="29" t="n">
        <v>110</v>
      </c>
      <c r="D4816" s="29" t="n">
        <v>2</v>
      </c>
      <c r="E4816" s="30" t="n">
        <v>4</v>
      </c>
      <c r="F4816" s="29" t="n">
        <v>1.5</v>
      </c>
      <c r="G4816" s="28" t="n">
        <v>200</v>
      </c>
      <c r="H4816" s="30" t="inlineStr">
        <is>
          <t>ON</t>
        </is>
      </c>
      <c r="I4816" s="31" t="n">
        <v>674.4931640486259</v>
      </c>
      <c r="J4816" s="31" t="n">
        <v>5144.556481985902</v>
      </c>
      <c r="K4816" s="31" t="n">
        <v>3782.407407407407</v>
      </c>
      <c r="L4816" s="31" t="n">
        <v>150</v>
      </c>
      <c r="M4816" s="31">
        <f>I4816+J4816+K4816+L4816</f>
        <v/>
      </c>
      <c r="N4816" s="31">
        <f>M4816*'Dashboard &amp; Optimisation'!$B$18/('Dashboard &amp; Optimisation'!$B$16/3.6)</f>
        <v/>
      </c>
      <c r="O4816" s="31" t="n">
        <v>591.569050731058</v>
      </c>
      <c r="P4816" s="32" t="n">
        <v>0.07207653924181576</v>
      </c>
      <c r="Q4816" s="33" t="n">
        <v>6.103987745549313</v>
      </c>
      <c r="R4816" s="31" t="n">
        <v>2971.521713582498</v>
      </c>
      <c r="S4816" s="31">
        <f>R4816*IF(A4816=4, 2.0, 3.0)</f>
        <v/>
      </c>
      <c r="T4816" s="29">
        <f>'Dashboard &amp; Optimisation'!$B$18*U4816</f>
        <v/>
      </c>
      <c r="U4816" s="34">
        <f>MIN(1, S4816/M4816)</f>
        <v/>
      </c>
      <c r="V4816" s="34">
        <f>N4816/(N4816+O4816)</f>
        <v/>
      </c>
      <c r="W4816" s="34">
        <f>U4816*V4816</f>
        <v/>
      </c>
      <c r="X4816" s="32">
        <f>T4816/N4816</f>
        <v/>
      </c>
      <c r="Y4816" s="35">
        <f>IF(W4816=MAXIFS(W$2:W$7201, A$2:A$7201, A4816, B$2:B$7201, B4816), "OPTIMAL", "")</f>
        <v/>
      </c>
    </row>
    <row r="4817" ht="20" customHeight="1">
      <c r="A4817" s="36" t="n">
        <v>-18</v>
      </c>
      <c r="B4817" s="36" t="n">
        <v>30</v>
      </c>
      <c r="C4817" s="37" t="n">
        <v>110</v>
      </c>
      <c r="D4817" s="37" t="n">
        <v>2</v>
      </c>
      <c r="E4817" s="6" t="n">
        <v>4</v>
      </c>
      <c r="F4817" s="37" t="n">
        <v>1.5</v>
      </c>
      <c r="G4817" s="36" t="n">
        <v>200</v>
      </c>
      <c r="H4817" s="6" t="inlineStr">
        <is>
          <t>OFF</t>
        </is>
      </c>
      <c r="I4817" s="38" t="n">
        <v>674.4931640486259</v>
      </c>
      <c r="J4817" s="38" t="n">
        <v>5144.556481985902</v>
      </c>
      <c r="K4817" s="38" t="n">
        <v>3782.407407407407</v>
      </c>
      <c r="L4817" s="38" t="n">
        <v>150</v>
      </c>
      <c r="M4817" s="38">
        <f>I4817+J4817+K4817+L4817</f>
        <v/>
      </c>
      <c r="N4817" s="38">
        <f>M4817*'Dashboard &amp; Optimisation'!$B$18/('Dashboard &amp; Optimisation'!$B$16/3.6)</f>
        <v/>
      </c>
      <c r="O4817" s="38" t="n">
        <v>591.569050731058</v>
      </c>
      <c r="P4817" s="39" t="n">
        <v>0.2896727616909415</v>
      </c>
      <c r="Q4817" s="40" t="n">
        <v>6.103987745549313</v>
      </c>
      <c r="R4817" s="38" t="n">
        <v>739.3757015561129</v>
      </c>
      <c r="S4817" s="38">
        <f>R4817*IF(A4817=4, 2.0, 3.0)</f>
        <v/>
      </c>
      <c r="T4817" s="37">
        <f>'Dashboard &amp; Optimisation'!$B$18*U4817</f>
        <v/>
      </c>
      <c r="U4817" s="26">
        <f>MIN(1, S4817/M4817)</f>
        <v/>
      </c>
      <c r="V4817" s="26">
        <f>N4817/(N4817+O4817)</f>
        <v/>
      </c>
      <c r="W4817" s="26">
        <f>U4817*V4817</f>
        <v/>
      </c>
      <c r="X4817" s="39">
        <f>T4817/N4817</f>
        <v/>
      </c>
      <c r="Y4817" s="41">
        <f>IF(W4817=MAXIFS(W$2:W$7201, A$2:A$7201, A4817, B$2:B$7201, B4817), "OPTIMAL", "")</f>
        <v/>
      </c>
    </row>
    <row r="4818" ht="20" customHeight="1">
      <c r="A4818" s="28" t="n">
        <v>-18</v>
      </c>
      <c r="B4818" s="28" t="n">
        <v>30</v>
      </c>
      <c r="C4818" s="29" t="n">
        <v>110</v>
      </c>
      <c r="D4818" s="29" t="n">
        <v>2</v>
      </c>
      <c r="E4818" s="30" t="n">
        <v>4</v>
      </c>
      <c r="F4818" s="29" t="n">
        <v>2</v>
      </c>
      <c r="G4818" s="28" t="n">
        <v>50</v>
      </c>
      <c r="H4818" s="30" t="inlineStr">
        <is>
          <t>ON</t>
        </is>
      </c>
      <c r="I4818" s="31" t="n">
        <v>674.4931640486259</v>
      </c>
      <c r="J4818" s="31" t="n">
        <v>5144.556481985902</v>
      </c>
      <c r="K4818" s="31" t="n">
        <v>3782.407407407407</v>
      </c>
      <c r="L4818" s="31" t="n">
        <v>150</v>
      </c>
      <c r="M4818" s="31">
        <f>I4818+J4818+K4818+L4818</f>
        <v/>
      </c>
      <c r="N4818" s="31">
        <f>M4818*'Dashboard &amp; Optimisation'!$B$18/('Dashboard &amp; Optimisation'!$B$16/3.6)</f>
        <v/>
      </c>
      <c r="O4818" s="31" t="n">
        <v>664.5306168286866</v>
      </c>
      <c r="P4818" s="32" t="n">
        <v>0.06690020458170202</v>
      </c>
      <c r="Q4818" s="33" t="n">
        <v>8.071983660732418</v>
      </c>
      <c r="R4818" s="31" t="n">
        <v>3233.433679725532</v>
      </c>
      <c r="S4818" s="31">
        <f>R4818*IF(A4818=4, 2.0, 3.0)</f>
        <v/>
      </c>
      <c r="T4818" s="29">
        <f>'Dashboard &amp; Optimisation'!$B$18*U4818</f>
        <v/>
      </c>
      <c r="U4818" s="34">
        <f>MIN(1, S4818/M4818)</f>
        <v/>
      </c>
      <c r="V4818" s="34">
        <f>N4818/(N4818+O4818)</f>
        <v/>
      </c>
      <c r="W4818" s="34">
        <f>U4818*V4818</f>
        <v/>
      </c>
      <c r="X4818" s="32">
        <f>T4818/N4818</f>
        <v/>
      </c>
      <c r="Y4818" s="35">
        <f>IF(W4818=MAXIFS(W$2:W$7201, A$2:A$7201, A4818, B$2:B$7201, B4818), "OPTIMAL", "")</f>
        <v/>
      </c>
    </row>
    <row r="4819" ht="20" customHeight="1">
      <c r="A4819" s="36" t="n">
        <v>-18</v>
      </c>
      <c r="B4819" s="36" t="n">
        <v>30</v>
      </c>
      <c r="C4819" s="37" t="n">
        <v>110</v>
      </c>
      <c r="D4819" s="37" t="n">
        <v>2</v>
      </c>
      <c r="E4819" s="6" t="n">
        <v>4</v>
      </c>
      <c r="F4819" s="37" t="n">
        <v>2</v>
      </c>
      <c r="G4819" s="36" t="n">
        <v>50</v>
      </c>
      <c r="H4819" s="6" t="inlineStr">
        <is>
          <t>OFF</t>
        </is>
      </c>
      <c r="I4819" s="38" t="n">
        <v>674.4931640486259</v>
      </c>
      <c r="J4819" s="38" t="n">
        <v>5144.556481985902</v>
      </c>
      <c r="K4819" s="38" t="n">
        <v>3782.407407407407</v>
      </c>
      <c r="L4819" s="38" t="n">
        <v>150</v>
      </c>
      <c r="M4819" s="38">
        <f>I4819+J4819+K4819+L4819</f>
        <v/>
      </c>
      <c r="N4819" s="38">
        <f>M4819*'Dashboard &amp; Optimisation'!$B$18/('Dashboard &amp; Optimisation'!$B$16/3.6)</f>
        <v/>
      </c>
      <c r="O4819" s="38" t="n">
        <v>664.5306168286866</v>
      </c>
      <c r="P4819" s="39" t="n">
        <v>0.2854457850292905</v>
      </c>
      <c r="Q4819" s="40" t="n">
        <v>8.071983660732418</v>
      </c>
      <c r="R4819" s="38" t="n">
        <v>757.8229773223193</v>
      </c>
      <c r="S4819" s="38">
        <f>R4819*IF(A4819=4, 2.0, 3.0)</f>
        <v/>
      </c>
      <c r="T4819" s="37">
        <f>'Dashboard &amp; Optimisation'!$B$18*U4819</f>
        <v/>
      </c>
      <c r="U4819" s="26">
        <f>MIN(1, S4819/M4819)</f>
        <v/>
      </c>
      <c r="V4819" s="26">
        <f>N4819/(N4819+O4819)</f>
        <v/>
      </c>
      <c r="W4819" s="26">
        <f>U4819*V4819</f>
        <v/>
      </c>
      <c r="X4819" s="39">
        <f>T4819/N4819</f>
        <v/>
      </c>
      <c r="Y4819" s="41">
        <f>IF(W4819=MAXIFS(W$2:W$7201, A$2:A$7201, A4819, B$2:B$7201, B4819), "OPTIMAL", "")</f>
        <v/>
      </c>
    </row>
    <row r="4820" ht="20" customHeight="1">
      <c r="A4820" s="28" t="n">
        <v>-18</v>
      </c>
      <c r="B4820" s="28" t="n">
        <v>30</v>
      </c>
      <c r="C4820" s="29" t="n">
        <v>110</v>
      </c>
      <c r="D4820" s="29" t="n">
        <v>2</v>
      </c>
      <c r="E4820" s="30" t="n">
        <v>4</v>
      </c>
      <c r="F4820" s="29" t="n">
        <v>2</v>
      </c>
      <c r="G4820" s="28" t="n">
        <v>100</v>
      </c>
      <c r="H4820" s="30" t="inlineStr">
        <is>
          <t>ON</t>
        </is>
      </c>
      <c r="I4820" s="31" t="n">
        <v>674.4931640486259</v>
      </c>
      <c r="J4820" s="31" t="n">
        <v>5144.556481985902</v>
      </c>
      <c r="K4820" s="31" t="n">
        <v>3782.407407407407</v>
      </c>
      <c r="L4820" s="31" t="n">
        <v>150</v>
      </c>
      <c r="M4820" s="31">
        <f>I4820+J4820+K4820+L4820</f>
        <v/>
      </c>
      <c r="N4820" s="31">
        <f>M4820*'Dashboard &amp; Optimisation'!$B$18/('Dashboard &amp; Optimisation'!$B$16/3.6)</f>
        <v/>
      </c>
      <c r="O4820" s="31" t="n">
        <v>664.5306168286866</v>
      </c>
      <c r="P4820" s="32" t="n">
        <v>0.06762363614121064</v>
      </c>
      <c r="Q4820" s="33" t="n">
        <v>8.071983660732418</v>
      </c>
      <c r="R4820" s="31" t="n">
        <v>3198.842697888842</v>
      </c>
      <c r="S4820" s="31">
        <f>R4820*IF(A4820=4, 2.0, 3.0)</f>
        <v/>
      </c>
      <c r="T4820" s="29">
        <f>'Dashboard &amp; Optimisation'!$B$18*U4820</f>
        <v/>
      </c>
      <c r="U4820" s="34">
        <f>MIN(1, S4820/M4820)</f>
        <v/>
      </c>
      <c r="V4820" s="34">
        <f>N4820/(N4820+O4820)</f>
        <v/>
      </c>
      <c r="W4820" s="34">
        <f>U4820*V4820</f>
        <v/>
      </c>
      <c r="X4820" s="32">
        <f>T4820/N4820</f>
        <v/>
      </c>
      <c r="Y4820" s="35">
        <f>IF(W4820=MAXIFS(W$2:W$7201, A$2:A$7201, A4820, B$2:B$7201, B4820), "OPTIMAL", "")</f>
        <v/>
      </c>
    </row>
    <row r="4821" ht="20" customHeight="1">
      <c r="A4821" s="36" t="n">
        <v>-18</v>
      </c>
      <c r="B4821" s="36" t="n">
        <v>30</v>
      </c>
      <c r="C4821" s="37" t="n">
        <v>110</v>
      </c>
      <c r="D4821" s="37" t="n">
        <v>2</v>
      </c>
      <c r="E4821" s="6" t="n">
        <v>4</v>
      </c>
      <c r="F4821" s="37" t="n">
        <v>2</v>
      </c>
      <c r="G4821" s="36" t="n">
        <v>100</v>
      </c>
      <c r="H4821" s="6" t="inlineStr">
        <is>
          <t>OFF</t>
        </is>
      </c>
      <c r="I4821" s="38" t="n">
        <v>674.4931640486259</v>
      </c>
      <c r="J4821" s="38" t="n">
        <v>5144.556481985902</v>
      </c>
      <c r="K4821" s="38" t="n">
        <v>3782.407407407407</v>
      </c>
      <c r="L4821" s="38" t="n">
        <v>150</v>
      </c>
      <c r="M4821" s="38">
        <f>I4821+J4821+K4821+L4821</f>
        <v/>
      </c>
      <c r="N4821" s="38">
        <f>M4821*'Dashboard &amp; Optimisation'!$B$18/('Dashboard &amp; Optimisation'!$B$16/3.6)</f>
        <v/>
      </c>
      <c r="O4821" s="38" t="n">
        <v>664.5306168286866</v>
      </c>
      <c r="P4821" s="39" t="n">
        <v>0.2861692165887991</v>
      </c>
      <c r="Q4821" s="40" t="n">
        <v>8.071983660732418</v>
      </c>
      <c r="R4821" s="38" t="n">
        <v>755.9072120109738</v>
      </c>
      <c r="S4821" s="38">
        <f>R4821*IF(A4821=4, 2.0, 3.0)</f>
        <v/>
      </c>
      <c r="T4821" s="37">
        <f>'Dashboard &amp; Optimisation'!$B$18*U4821</f>
        <v/>
      </c>
      <c r="U4821" s="26">
        <f>MIN(1, S4821/M4821)</f>
        <v/>
      </c>
      <c r="V4821" s="26">
        <f>N4821/(N4821+O4821)</f>
        <v/>
      </c>
      <c r="W4821" s="26">
        <f>U4821*V4821</f>
        <v/>
      </c>
      <c r="X4821" s="39">
        <f>T4821/N4821</f>
        <v/>
      </c>
      <c r="Y4821" s="41">
        <f>IF(W4821=MAXIFS(W$2:W$7201, A$2:A$7201, A4821, B$2:B$7201, B4821), "OPTIMAL", "")</f>
        <v/>
      </c>
    </row>
    <row r="4822" ht="20" customHeight="1">
      <c r="A4822" s="28" t="n">
        <v>-18</v>
      </c>
      <c r="B4822" s="28" t="n">
        <v>30</v>
      </c>
      <c r="C4822" s="29" t="n">
        <v>110</v>
      </c>
      <c r="D4822" s="29" t="n">
        <v>2</v>
      </c>
      <c r="E4822" s="30" t="n">
        <v>4</v>
      </c>
      <c r="F4822" s="29" t="n">
        <v>2</v>
      </c>
      <c r="G4822" s="28" t="n">
        <v>150</v>
      </c>
      <c r="H4822" s="30" t="inlineStr">
        <is>
          <t>ON</t>
        </is>
      </c>
      <c r="I4822" s="31" t="n">
        <v>674.4931640486259</v>
      </c>
      <c r="J4822" s="31" t="n">
        <v>5144.556481985902</v>
      </c>
      <c r="K4822" s="31" t="n">
        <v>3782.407407407407</v>
      </c>
      <c r="L4822" s="31" t="n">
        <v>150</v>
      </c>
      <c r="M4822" s="31">
        <f>I4822+J4822+K4822+L4822</f>
        <v/>
      </c>
      <c r="N4822" s="31">
        <f>M4822*'Dashboard &amp; Optimisation'!$B$18/('Dashboard &amp; Optimisation'!$B$16/3.6)</f>
        <v/>
      </c>
      <c r="O4822" s="31" t="n">
        <v>664.5306168286866</v>
      </c>
      <c r="P4822" s="32" t="n">
        <v>0.06834706770071926</v>
      </c>
      <c r="Q4822" s="33" t="n">
        <v>8.071983660732418</v>
      </c>
      <c r="R4822" s="31" t="n">
        <v>3164.983984714932</v>
      </c>
      <c r="S4822" s="31">
        <f>R4822*IF(A4822=4, 2.0, 3.0)</f>
        <v/>
      </c>
      <c r="T4822" s="29">
        <f>'Dashboard &amp; Optimisation'!$B$18*U4822</f>
        <v/>
      </c>
      <c r="U4822" s="34">
        <f>MIN(1, S4822/M4822)</f>
        <v/>
      </c>
      <c r="V4822" s="34">
        <f>N4822/(N4822+O4822)</f>
        <v/>
      </c>
      <c r="W4822" s="34">
        <f>U4822*V4822</f>
        <v/>
      </c>
      <c r="X4822" s="32">
        <f>T4822/N4822</f>
        <v/>
      </c>
      <c r="Y4822" s="35">
        <f>IF(W4822=MAXIFS(W$2:W$7201, A$2:A$7201, A4822, B$2:B$7201, B4822), "OPTIMAL", "")</f>
        <v/>
      </c>
    </row>
    <row r="4823" ht="20" customHeight="1">
      <c r="A4823" s="36" t="n">
        <v>-18</v>
      </c>
      <c r="B4823" s="36" t="n">
        <v>30</v>
      </c>
      <c r="C4823" s="37" t="n">
        <v>110</v>
      </c>
      <c r="D4823" s="37" t="n">
        <v>2</v>
      </c>
      <c r="E4823" s="6" t="n">
        <v>4</v>
      </c>
      <c r="F4823" s="37" t="n">
        <v>2</v>
      </c>
      <c r="G4823" s="36" t="n">
        <v>150</v>
      </c>
      <c r="H4823" s="6" t="inlineStr">
        <is>
          <t>OFF</t>
        </is>
      </c>
      <c r="I4823" s="38" t="n">
        <v>674.4931640486259</v>
      </c>
      <c r="J4823" s="38" t="n">
        <v>5144.556481985902</v>
      </c>
      <c r="K4823" s="38" t="n">
        <v>3782.407407407407</v>
      </c>
      <c r="L4823" s="38" t="n">
        <v>150</v>
      </c>
      <c r="M4823" s="38">
        <f>I4823+J4823+K4823+L4823</f>
        <v/>
      </c>
      <c r="N4823" s="38">
        <f>M4823*'Dashboard &amp; Optimisation'!$B$18/('Dashboard &amp; Optimisation'!$B$16/3.6)</f>
        <v/>
      </c>
      <c r="O4823" s="38" t="n">
        <v>664.5306168286866</v>
      </c>
      <c r="P4823" s="39" t="n">
        <v>0.2868926481483077</v>
      </c>
      <c r="Q4823" s="40" t="n">
        <v>8.071983660732418</v>
      </c>
      <c r="R4823" s="38" t="n">
        <v>754.001108328086</v>
      </c>
      <c r="S4823" s="38">
        <f>R4823*IF(A4823=4, 2.0, 3.0)</f>
        <v/>
      </c>
      <c r="T4823" s="37">
        <f>'Dashboard &amp; Optimisation'!$B$18*U4823</f>
        <v/>
      </c>
      <c r="U4823" s="26">
        <f>MIN(1, S4823/M4823)</f>
        <v/>
      </c>
      <c r="V4823" s="26">
        <f>N4823/(N4823+O4823)</f>
        <v/>
      </c>
      <c r="W4823" s="26">
        <f>U4823*V4823</f>
        <v/>
      </c>
      <c r="X4823" s="39">
        <f>T4823/N4823</f>
        <v/>
      </c>
      <c r="Y4823" s="41">
        <f>IF(W4823=MAXIFS(W$2:W$7201, A$2:A$7201, A4823, B$2:B$7201, B4823), "OPTIMAL", "")</f>
        <v/>
      </c>
    </row>
    <row r="4824" ht="20" customHeight="1">
      <c r="A4824" s="28" t="n">
        <v>-18</v>
      </c>
      <c r="B4824" s="28" t="n">
        <v>30</v>
      </c>
      <c r="C4824" s="29" t="n">
        <v>110</v>
      </c>
      <c r="D4824" s="29" t="n">
        <v>2</v>
      </c>
      <c r="E4824" s="30" t="n">
        <v>4</v>
      </c>
      <c r="F4824" s="29" t="n">
        <v>2</v>
      </c>
      <c r="G4824" s="28" t="n">
        <v>200</v>
      </c>
      <c r="H4824" s="30" t="inlineStr">
        <is>
          <t>ON</t>
        </is>
      </c>
      <c r="I4824" s="31" t="n">
        <v>674.4931640486259</v>
      </c>
      <c r="J4824" s="31" t="n">
        <v>5144.556481985902</v>
      </c>
      <c r="K4824" s="31" t="n">
        <v>3782.407407407407</v>
      </c>
      <c r="L4824" s="31" t="n">
        <v>150</v>
      </c>
      <c r="M4824" s="31">
        <f>I4824+J4824+K4824+L4824</f>
        <v/>
      </c>
      <c r="N4824" s="31">
        <f>M4824*'Dashboard &amp; Optimisation'!$B$18/('Dashboard &amp; Optimisation'!$B$16/3.6)</f>
        <v/>
      </c>
      <c r="O4824" s="31" t="n">
        <v>664.5306168286866</v>
      </c>
      <c r="P4824" s="32" t="n">
        <v>0.06907049926022787</v>
      </c>
      <c r="Q4824" s="33" t="n">
        <v>8.071983660732418</v>
      </c>
      <c r="R4824" s="31" t="n">
        <v>3131.834531266569</v>
      </c>
      <c r="S4824" s="31">
        <f>R4824*IF(A4824=4, 2.0, 3.0)</f>
        <v/>
      </c>
      <c r="T4824" s="29">
        <f>'Dashboard &amp; Optimisation'!$B$18*U4824</f>
        <v/>
      </c>
      <c r="U4824" s="34">
        <f>MIN(1, S4824/M4824)</f>
        <v/>
      </c>
      <c r="V4824" s="34">
        <f>N4824/(N4824+O4824)</f>
        <v/>
      </c>
      <c r="W4824" s="34">
        <f>U4824*V4824</f>
        <v/>
      </c>
      <c r="X4824" s="32">
        <f>T4824/N4824</f>
        <v/>
      </c>
      <c r="Y4824" s="35">
        <f>IF(W4824=MAXIFS(W$2:W$7201, A$2:A$7201, A4824, B$2:B$7201, B4824), "OPTIMAL", "")</f>
        <v/>
      </c>
    </row>
    <row r="4825" ht="20" customHeight="1">
      <c r="A4825" s="36" t="n">
        <v>-18</v>
      </c>
      <c r="B4825" s="36" t="n">
        <v>30</v>
      </c>
      <c r="C4825" s="37" t="n">
        <v>110</v>
      </c>
      <c r="D4825" s="37" t="n">
        <v>2</v>
      </c>
      <c r="E4825" s="6" t="n">
        <v>4</v>
      </c>
      <c r="F4825" s="37" t="n">
        <v>2</v>
      </c>
      <c r="G4825" s="36" t="n">
        <v>200</v>
      </c>
      <c r="H4825" s="6" t="inlineStr">
        <is>
          <t>OFF</t>
        </is>
      </c>
      <c r="I4825" s="38" t="n">
        <v>674.4931640486259</v>
      </c>
      <c r="J4825" s="38" t="n">
        <v>5144.556481985902</v>
      </c>
      <c r="K4825" s="38" t="n">
        <v>3782.407407407407</v>
      </c>
      <c r="L4825" s="38" t="n">
        <v>150</v>
      </c>
      <c r="M4825" s="38">
        <f>I4825+J4825+K4825+L4825</f>
        <v/>
      </c>
      <c r="N4825" s="38">
        <f>M4825*'Dashboard &amp; Optimisation'!$B$18/('Dashboard &amp; Optimisation'!$B$16/3.6)</f>
        <v/>
      </c>
      <c r="O4825" s="38" t="n">
        <v>664.5306168286866</v>
      </c>
      <c r="P4825" s="39" t="n">
        <v>0.2876160797078163</v>
      </c>
      <c r="Q4825" s="40" t="n">
        <v>8.071983660732418</v>
      </c>
      <c r="R4825" s="38" t="n">
        <v>752.1045933688977</v>
      </c>
      <c r="S4825" s="38">
        <f>R4825*IF(A4825=4, 2.0, 3.0)</f>
        <v/>
      </c>
      <c r="T4825" s="37">
        <f>'Dashboard &amp; Optimisation'!$B$18*U4825</f>
        <v/>
      </c>
      <c r="U4825" s="26">
        <f>MIN(1, S4825/M4825)</f>
        <v/>
      </c>
      <c r="V4825" s="26">
        <f>N4825/(N4825+O4825)</f>
        <v/>
      </c>
      <c r="W4825" s="26">
        <f>U4825*V4825</f>
        <v/>
      </c>
      <c r="X4825" s="39">
        <f>T4825/N4825</f>
        <v/>
      </c>
      <c r="Y4825" s="41">
        <f>IF(W4825=MAXIFS(W$2:W$7201, A$2:A$7201, A4825, B$2:B$7201, B4825), "OPTIMAL", "")</f>
        <v/>
      </c>
    </row>
    <row r="4826" ht="20" customHeight="1">
      <c r="A4826" s="28" t="n">
        <v>-18</v>
      </c>
      <c r="B4826" s="28" t="n">
        <v>30</v>
      </c>
      <c r="C4826" s="29" t="n">
        <v>110</v>
      </c>
      <c r="D4826" s="29" t="n">
        <v>2</v>
      </c>
      <c r="E4826" s="30" t="n">
        <v>8</v>
      </c>
      <c r="F4826" s="29" t="n">
        <v>1.5</v>
      </c>
      <c r="G4826" s="28" t="n">
        <v>50</v>
      </c>
      <c r="H4826" s="30" t="inlineStr">
        <is>
          <t>ON</t>
        </is>
      </c>
      <c r="I4826" s="31" t="n">
        <v>674.4931640486259</v>
      </c>
      <c r="J4826" s="31" t="n">
        <v>5144.556481985902</v>
      </c>
      <c r="K4826" s="31" t="n">
        <v>3782.407407407407</v>
      </c>
      <c r="L4826" s="31" t="n">
        <v>150</v>
      </c>
      <c r="M4826" s="31">
        <f>I4826+J4826+K4826+L4826</f>
        <v/>
      </c>
      <c r="N4826" s="31">
        <f>M4826*'Dashboard &amp; Optimisation'!$B$18/('Dashboard &amp; Optimisation'!$B$16/3.6)</f>
        <v/>
      </c>
      <c r="O4826" s="31" t="n">
        <v>814.9178111346203</v>
      </c>
      <c r="P4826" s="32" t="n">
        <v>0.05276288297556911</v>
      </c>
      <c r="Q4826" s="33" t="n">
        <v>12.00797549109863</v>
      </c>
      <c r="R4826" s="31" t="n">
        <v>4183.415781008317</v>
      </c>
      <c r="S4826" s="31">
        <f>R4826*IF(A4826=4, 2.0, 3.0)</f>
        <v/>
      </c>
      <c r="T4826" s="29">
        <f>'Dashboard &amp; Optimisation'!$B$18*U4826</f>
        <v/>
      </c>
      <c r="U4826" s="34">
        <f>MIN(1, S4826/M4826)</f>
        <v/>
      </c>
      <c r="V4826" s="34">
        <f>N4826/(N4826+O4826)</f>
        <v/>
      </c>
      <c r="W4826" s="34">
        <f>U4826*V4826</f>
        <v/>
      </c>
      <c r="X4826" s="32">
        <f>T4826/N4826</f>
        <v/>
      </c>
      <c r="Y4826" s="35">
        <f>IF(W4826=MAXIFS(W$2:W$7201, A$2:A$7201, A4826, B$2:B$7201, B4826), "OPTIMAL", "")</f>
        <v/>
      </c>
    </row>
    <row r="4827" ht="20" customHeight="1">
      <c r="A4827" s="36" t="n">
        <v>-18</v>
      </c>
      <c r="B4827" s="36" t="n">
        <v>30</v>
      </c>
      <c r="C4827" s="37" t="n">
        <v>110</v>
      </c>
      <c r="D4827" s="37" t="n">
        <v>2</v>
      </c>
      <c r="E4827" s="6" t="n">
        <v>8</v>
      </c>
      <c r="F4827" s="37" t="n">
        <v>1.5</v>
      </c>
      <c r="G4827" s="36" t="n">
        <v>50</v>
      </c>
      <c r="H4827" s="6" t="inlineStr">
        <is>
          <t>OFF</t>
        </is>
      </c>
      <c r="I4827" s="38" t="n">
        <v>674.4931640486259</v>
      </c>
      <c r="J4827" s="38" t="n">
        <v>5144.556481985902</v>
      </c>
      <c r="K4827" s="38" t="n">
        <v>3782.407407407407</v>
      </c>
      <c r="L4827" s="38" t="n">
        <v>150</v>
      </c>
      <c r="M4827" s="38">
        <f>I4827+J4827+K4827+L4827</f>
        <v/>
      </c>
      <c r="N4827" s="38">
        <f>M4827*'Dashboard &amp; Optimisation'!$B$18/('Dashboard &amp; Optimisation'!$B$16/3.6)</f>
        <v/>
      </c>
      <c r="O4827" s="38" t="n">
        <v>814.9178111346203</v>
      </c>
      <c r="P4827" s="39" t="n">
        <v>0.2271122019502614</v>
      </c>
      <c r="Q4827" s="40" t="n">
        <v>12.00797549109863</v>
      </c>
      <c r="R4827" s="38" t="n">
        <v>971.8944001953339</v>
      </c>
      <c r="S4827" s="38">
        <f>R4827*IF(A4827=4, 2.0, 3.0)</f>
        <v/>
      </c>
      <c r="T4827" s="37">
        <f>'Dashboard &amp; Optimisation'!$B$18*U4827</f>
        <v/>
      </c>
      <c r="U4827" s="26">
        <f>MIN(1, S4827/M4827)</f>
        <v/>
      </c>
      <c r="V4827" s="26">
        <f>N4827/(N4827+O4827)</f>
        <v/>
      </c>
      <c r="W4827" s="26">
        <f>U4827*V4827</f>
        <v/>
      </c>
      <c r="X4827" s="39">
        <f>T4827/N4827</f>
        <v/>
      </c>
      <c r="Y4827" s="41">
        <f>IF(W4827=MAXIFS(W$2:W$7201, A$2:A$7201, A4827, B$2:B$7201, B4827), "OPTIMAL", "")</f>
        <v/>
      </c>
    </row>
    <row r="4828" ht="20" customHeight="1">
      <c r="A4828" s="28" t="n">
        <v>-18</v>
      </c>
      <c r="B4828" s="28" t="n">
        <v>30</v>
      </c>
      <c r="C4828" s="29" t="n">
        <v>110</v>
      </c>
      <c r="D4828" s="29" t="n">
        <v>2</v>
      </c>
      <c r="E4828" s="30" t="n">
        <v>8</v>
      </c>
      <c r="F4828" s="29" t="n">
        <v>1.5</v>
      </c>
      <c r="G4828" s="28" t="n">
        <v>100</v>
      </c>
      <c r="H4828" s="30" t="inlineStr">
        <is>
          <t>ON</t>
        </is>
      </c>
      <c r="I4828" s="31" t="n">
        <v>674.4931640486259</v>
      </c>
      <c r="J4828" s="31" t="n">
        <v>5144.556481985902</v>
      </c>
      <c r="K4828" s="31" t="n">
        <v>3782.407407407407</v>
      </c>
      <c r="L4828" s="31" t="n">
        <v>150</v>
      </c>
      <c r="M4828" s="31">
        <f>I4828+J4828+K4828+L4828</f>
        <v/>
      </c>
      <c r="N4828" s="31">
        <f>M4828*'Dashboard &amp; Optimisation'!$B$18/('Dashboard &amp; Optimisation'!$B$16/3.6)</f>
        <v/>
      </c>
      <c r="O4828" s="31" t="n">
        <v>814.9178111346203</v>
      </c>
      <c r="P4828" s="32" t="n">
        <v>0.05348631453507773</v>
      </c>
      <c r="Q4828" s="33" t="n">
        <v>12.00797549109863</v>
      </c>
      <c r="R4828" s="31" t="n">
        <v>4126.832802187763</v>
      </c>
      <c r="S4828" s="31">
        <f>R4828*IF(A4828=4, 2.0, 3.0)</f>
        <v/>
      </c>
      <c r="T4828" s="29">
        <f>'Dashboard &amp; Optimisation'!$B$18*U4828</f>
        <v/>
      </c>
      <c r="U4828" s="34">
        <f>MIN(1, S4828/M4828)</f>
        <v/>
      </c>
      <c r="V4828" s="34">
        <f>N4828/(N4828+O4828)</f>
        <v/>
      </c>
      <c r="W4828" s="34">
        <f>U4828*V4828</f>
        <v/>
      </c>
      <c r="X4828" s="32">
        <f>T4828/N4828</f>
        <v/>
      </c>
      <c r="Y4828" s="35">
        <f>IF(W4828=MAXIFS(W$2:W$7201, A$2:A$7201, A4828, B$2:B$7201, B4828), "OPTIMAL", "")</f>
        <v/>
      </c>
    </row>
    <row r="4829" ht="20" customHeight="1">
      <c r="A4829" s="36" t="n">
        <v>-18</v>
      </c>
      <c r="B4829" s="36" t="n">
        <v>30</v>
      </c>
      <c r="C4829" s="37" t="n">
        <v>110</v>
      </c>
      <c r="D4829" s="37" t="n">
        <v>2</v>
      </c>
      <c r="E4829" s="6" t="n">
        <v>8</v>
      </c>
      <c r="F4829" s="37" t="n">
        <v>1.5</v>
      </c>
      <c r="G4829" s="36" t="n">
        <v>100</v>
      </c>
      <c r="H4829" s="6" t="inlineStr">
        <is>
          <t>OFF</t>
        </is>
      </c>
      <c r="I4829" s="38" t="n">
        <v>674.4931640486259</v>
      </c>
      <c r="J4829" s="38" t="n">
        <v>5144.556481985902</v>
      </c>
      <c r="K4829" s="38" t="n">
        <v>3782.407407407407</v>
      </c>
      <c r="L4829" s="38" t="n">
        <v>150</v>
      </c>
      <c r="M4829" s="38">
        <f>I4829+J4829+K4829+L4829</f>
        <v/>
      </c>
      <c r="N4829" s="38">
        <f>M4829*'Dashboard &amp; Optimisation'!$B$18/('Dashboard &amp; Optimisation'!$B$16/3.6)</f>
        <v/>
      </c>
      <c r="O4829" s="38" t="n">
        <v>814.9178111346203</v>
      </c>
      <c r="P4829" s="39" t="n">
        <v>0.2278356335097701</v>
      </c>
      <c r="Q4829" s="40" t="n">
        <v>12.00797549109863</v>
      </c>
      <c r="R4829" s="38" t="n">
        <v>968.8084075839944</v>
      </c>
      <c r="S4829" s="38">
        <f>R4829*IF(A4829=4, 2.0, 3.0)</f>
        <v/>
      </c>
      <c r="T4829" s="37">
        <f>'Dashboard &amp; Optimisation'!$B$18*U4829</f>
        <v/>
      </c>
      <c r="U4829" s="26">
        <f>MIN(1, S4829/M4829)</f>
        <v/>
      </c>
      <c r="V4829" s="26">
        <f>N4829/(N4829+O4829)</f>
        <v/>
      </c>
      <c r="W4829" s="26">
        <f>U4829*V4829</f>
        <v/>
      </c>
      <c r="X4829" s="39">
        <f>T4829/N4829</f>
        <v/>
      </c>
      <c r="Y4829" s="41">
        <f>IF(W4829=MAXIFS(W$2:W$7201, A$2:A$7201, A4829, B$2:B$7201, B4829), "OPTIMAL", "")</f>
        <v/>
      </c>
    </row>
    <row r="4830" ht="20" customHeight="1">
      <c r="A4830" s="28" t="n">
        <v>-18</v>
      </c>
      <c r="B4830" s="28" t="n">
        <v>30</v>
      </c>
      <c r="C4830" s="29" t="n">
        <v>110</v>
      </c>
      <c r="D4830" s="29" t="n">
        <v>2</v>
      </c>
      <c r="E4830" s="30" t="n">
        <v>8</v>
      </c>
      <c r="F4830" s="29" t="n">
        <v>1.5</v>
      </c>
      <c r="G4830" s="28" t="n">
        <v>150</v>
      </c>
      <c r="H4830" s="30" t="inlineStr">
        <is>
          <t>ON</t>
        </is>
      </c>
      <c r="I4830" s="31" t="n">
        <v>674.4931640486259</v>
      </c>
      <c r="J4830" s="31" t="n">
        <v>5144.556481985902</v>
      </c>
      <c r="K4830" s="31" t="n">
        <v>3782.407407407407</v>
      </c>
      <c r="L4830" s="31" t="n">
        <v>150</v>
      </c>
      <c r="M4830" s="31">
        <f>I4830+J4830+K4830+L4830</f>
        <v/>
      </c>
      <c r="N4830" s="31">
        <f>M4830*'Dashboard &amp; Optimisation'!$B$18/('Dashboard &amp; Optimisation'!$B$16/3.6)</f>
        <v/>
      </c>
      <c r="O4830" s="31" t="n">
        <v>814.9178111346203</v>
      </c>
      <c r="P4830" s="32" t="n">
        <v>0.05420974609458634</v>
      </c>
      <c r="Q4830" s="33" t="n">
        <v>12.00797549109863</v>
      </c>
      <c r="R4830" s="31" t="n">
        <v>4071.76002828639</v>
      </c>
      <c r="S4830" s="31">
        <f>R4830*IF(A4830=4, 2.0, 3.0)</f>
        <v/>
      </c>
      <c r="T4830" s="29">
        <f>'Dashboard &amp; Optimisation'!$B$18*U4830</f>
        <v/>
      </c>
      <c r="U4830" s="34">
        <f>MIN(1, S4830/M4830)</f>
        <v/>
      </c>
      <c r="V4830" s="34">
        <f>N4830/(N4830+O4830)</f>
        <v/>
      </c>
      <c r="W4830" s="34">
        <f>U4830*V4830</f>
        <v/>
      </c>
      <c r="X4830" s="32">
        <f>T4830/N4830</f>
        <v/>
      </c>
      <c r="Y4830" s="35">
        <f>IF(W4830=MAXIFS(W$2:W$7201, A$2:A$7201, A4830, B$2:B$7201, B4830), "OPTIMAL", "")</f>
        <v/>
      </c>
    </row>
    <row r="4831" ht="20" customHeight="1">
      <c r="A4831" s="36" t="n">
        <v>-18</v>
      </c>
      <c r="B4831" s="36" t="n">
        <v>30</v>
      </c>
      <c r="C4831" s="37" t="n">
        <v>110</v>
      </c>
      <c r="D4831" s="37" t="n">
        <v>2</v>
      </c>
      <c r="E4831" s="6" t="n">
        <v>8</v>
      </c>
      <c r="F4831" s="37" t="n">
        <v>1.5</v>
      </c>
      <c r="G4831" s="36" t="n">
        <v>150</v>
      </c>
      <c r="H4831" s="6" t="inlineStr">
        <is>
          <t>OFF</t>
        </is>
      </c>
      <c r="I4831" s="38" t="n">
        <v>674.4931640486259</v>
      </c>
      <c r="J4831" s="38" t="n">
        <v>5144.556481985902</v>
      </c>
      <c r="K4831" s="38" t="n">
        <v>3782.407407407407</v>
      </c>
      <c r="L4831" s="38" t="n">
        <v>150</v>
      </c>
      <c r="M4831" s="38">
        <f>I4831+J4831+K4831+L4831</f>
        <v/>
      </c>
      <c r="N4831" s="38">
        <f>M4831*'Dashboard &amp; Optimisation'!$B$18/('Dashboard &amp; Optimisation'!$B$16/3.6)</f>
        <v/>
      </c>
      <c r="O4831" s="38" t="n">
        <v>814.9178111346203</v>
      </c>
      <c r="P4831" s="39" t="n">
        <v>0.2285590650692787</v>
      </c>
      <c r="Q4831" s="40" t="n">
        <v>12.00797549109863</v>
      </c>
      <c r="R4831" s="38" t="n">
        <v>965.7419504432501</v>
      </c>
      <c r="S4831" s="38">
        <f>R4831*IF(A4831=4, 2.0, 3.0)</f>
        <v/>
      </c>
      <c r="T4831" s="37">
        <f>'Dashboard &amp; Optimisation'!$B$18*U4831</f>
        <v/>
      </c>
      <c r="U4831" s="26">
        <f>MIN(1, S4831/M4831)</f>
        <v/>
      </c>
      <c r="V4831" s="26">
        <f>N4831/(N4831+O4831)</f>
        <v/>
      </c>
      <c r="W4831" s="26">
        <f>U4831*V4831</f>
        <v/>
      </c>
      <c r="X4831" s="39">
        <f>T4831/N4831</f>
        <v/>
      </c>
      <c r="Y4831" s="41">
        <f>IF(W4831=MAXIFS(W$2:W$7201, A$2:A$7201, A4831, B$2:B$7201, B4831), "OPTIMAL", "")</f>
        <v/>
      </c>
    </row>
    <row r="4832" ht="20" customHeight="1">
      <c r="A4832" s="28" t="n">
        <v>-18</v>
      </c>
      <c r="B4832" s="28" t="n">
        <v>30</v>
      </c>
      <c r="C4832" s="29" t="n">
        <v>110</v>
      </c>
      <c r="D4832" s="29" t="n">
        <v>2</v>
      </c>
      <c r="E4832" s="30" t="n">
        <v>8</v>
      </c>
      <c r="F4832" s="29" t="n">
        <v>1.5</v>
      </c>
      <c r="G4832" s="28" t="n">
        <v>200</v>
      </c>
      <c r="H4832" s="30" t="inlineStr">
        <is>
          <t>ON</t>
        </is>
      </c>
      <c r="I4832" s="31" t="n">
        <v>674.4931640486259</v>
      </c>
      <c r="J4832" s="31" t="n">
        <v>5144.556481985902</v>
      </c>
      <c r="K4832" s="31" t="n">
        <v>3782.407407407407</v>
      </c>
      <c r="L4832" s="31" t="n">
        <v>150</v>
      </c>
      <c r="M4832" s="31">
        <f>I4832+J4832+K4832+L4832</f>
        <v/>
      </c>
      <c r="N4832" s="31">
        <f>M4832*'Dashboard &amp; Optimisation'!$B$18/('Dashboard &amp; Optimisation'!$B$16/3.6)</f>
        <v/>
      </c>
      <c r="O4832" s="31" t="n">
        <v>814.9178111346203</v>
      </c>
      <c r="P4832" s="32" t="n">
        <v>0.05493317765409496</v>
      </c>
      <c r="Q4832" s="33" t="n">
        <v>12.00797549109863</v>
      </c>
      <c r="R4832" s="31" t="n">
        <v>4018.137794274072</v>
      </c>
      <c r="S4832" s="31">
        <f>R4832*IF(A4832=4, 2.0, 3.0)</f>
        <v/>
      </c>
      <c r="T4832" s="29">
        <f>'Dashboard &amp; Optimisation'!$B$18*U4832</f>
        <v/>
      </c>
      <c r="U4832" s="34">
        <f>MIN(1, S4832/M4832)</f>
        <v/>
      </c>
      <c r="V4832" s="34">
        <f>N4832/(N4832+O4832)</f>
        <v/>
      </c>
      <c r="W4832" s="34">
        <f>U4832*V4832</f>
        <v/>
      </c>
      <c r="X4832" s="32">
        <f>T4832/N4832</f>
        <v/>
      </c>
      <c r="Y4832" s="35">
        <f>IF(W4832=MAXIFS(W$2:W$7201, A$2:A$7201, A4832, B$2:B$7201, B4832), "OPTIMAL", "")</f>
        <v/>
      </c>
    </row>
    <row r="4833" ht="20" customHeight="1">
      <c r="A4833" s="36" t="n">
        <v>-18</v>
      </c>
      <c r="B4833" s="36" t="n">
        <v>30</v>
      </c>
      <c r="C4833" s="37" t="n">
        <v>110</v>
      </c>
      <c r="D4833" s="37" t="n">
        <v>2</v>
      </c>
      <c r="E4833" s="6" t="n">
        <v>8</v>
      </c>
      <c r="F4833" s="37" t="n">
        <v>1.5</v>
      </c>
      <c r="G4833" s="36" t="n">
        <v>200</v>
      </c>
      <c r="H4833" s="6" t="inlineStr">
        <is>
          <t>OFF</t>
        </is>
      </c>
      <c r="I4833" s="38" t="n">
        <v>674.4931640486259</v>
      </c>
      <c r="J4833" s="38" t="n">
        <v>5144.556481985902</v>
      </c>
      <c r="K4833" s="38" t="n">
        <v>3782.407407407407</v>
      </c>
      <c r="L4833" s="38" t="n">
        <v>150</v>
      </c>
      <c r="M4833" s="38">
        <f>I4833+J4833+K4833+L4833</f>
        <v/>
      </c>
      <c r="N4833" s="38">
        <f>M4833*'Dashboard &amp; Optimisation'!$B$18/('Dashboard &amp; Optimisation'!$B$16/3.6)</f>
        <v/>
      </c>
      <c r="O4833" s="38" t="n">
        <v>814.9178111346203</v>
      </c>
      <c r="P4833" s="39" t="n">
        <v>0.2292824966287873</v>
      </c>
      <c r="Q4833" s="40" t="n">
        <v>12.00797549109863</v>
      </c>
      <c r="R4833" s="38" t="n">
        <v>962.694843858297</v>
      </c>
      <c r="S4833" s="38">
        <f>R4833*IF(A4833=4, 2.0, 3.0)</f>
        <v/>
      </c>
      <c r="T4833" s="37">
        <f>'Dashboard &amp; Optimisation'!$B$18*U4833</f>
        <v/>
      </c>
      <c r="U4833" s="26">
        <f>MIN(1, S4833/M4833)</f>
        <v/>
      </c>
      <c r="V4833" s="26">
        <f>N4833/(N4833+O4833)</f>
        <v/>
      </c>
      <c r="W4833" s="26">
        <f>U4833*V4833</f>
        <v/>
      </c>
      <c r="X4833" s="39">
        <f>T4833/N4833</f>
        <v/>
      </c>
      <c r="Y4833" s="41">
        <f>IF(W4833=MAXIFS(W$2:W$7201, A$2:A$7201, A4833, B$2:B$7201, B4833), "OPTIMAL", "")</f>
        <v/>
      </c>
    </row>
    <row r="4834" ht="20" customHeight="1">
      <c r="A4834" s="28" t="n">
        <v>-18</v>
      </c>
      <c r="B4834" s="28" t="n">
        <v>30</v>
      </c>
      <c r="C4834" s="29" t="n">
        <v>110</v>
      </c>
      <c r="D4834" s="29" t="n">
        <v>2</v>
      </c>
      <c r="E4834" s="30" t="n">
        <v>8</v>
      </c>
      <c r="F4834" s="29" t="n">
        <v>2</v>
      </c>
      <c r="G4834" s="28" t="n">
        <v>50</v>
      </c>
      <c r="H4834" s="30" t="inlineStr">
        <is>
          <t>ON</t>
        </is>
      </c>
      <c r="I4834" s="31" t="n">
        <v>674.4931640486259</v>
      </c>
      <c r="J4834" s="31" t="n">
        <v>5144.556481985902</v>
      </c>
      <c r="K4834" s="31" t="n">
        <v>3782.407407407407</v>
      </c>
      <c r="L4834" s="31" t="n">
        <v>150</v>
      </c>
      <c r="M4834" s="31">
        <f>I4834+J4834+K4834+L4834</f>
        <v/>
      </c>
      <c r="N4834" s="31">
        <f>M4834*'Dashboard &amp; Optimisation'!$B$18/('Dashboard &amp; Optimisation'!$B$16/3.6)</f>
        <v/>
      </c>
      <c r="O4834" s="31" t="n">
        <v>971.5668819836458</v>
      </c>
      <c r="P4834" s="32" t="n">
        <v>0.05135009125002924</v>
      </c>
      <c r="Q4834" s="33" t="n">
        <v>15.94396732146484</v>
      </c>
      <c r="R4834" s="31" t="n">
        <v>4388.005366622464</v>
      </c>
      <c r="S4834" s="31">
        <f>R4834*IF(A4834=4, 2.0, 3.0)</f>
        <v/>
      </c>
      <c r="T4834" s="29">
        <f>'Dashboard &amp; Optimisation'!$B$18*U4834</f>
        <v/>
      </c>
      <c r="U4834" s="34">
        <f>MIN(1, S4834/M4834)</f>
        <v/>
      </c>
      <c r="V4834" s="34">
        <f>N4834/(N4834+O4834)</f>
        <v/>
      </c>
      <c r="W4834" s="34">
        <f>U4834*V4834</f>
        <v/>
      </c>
      <c r="X4834" s="32">
        <f>T4834/N4834</f>
        <v/>
      </c>
      <c r="Y4834" s="35">
        <f>IF(W4834=MAXIFS(W$2:W$7201, A$2:A$7201, A4834, B$2:B$7201, B4834), "OPTIMAL", "")</f>
        <v/>
      </c>
    </row>
    <row r="4835" ht="20" customHeight="1">
      <c r="A4835" s="36" t="n">
        <v>-18</v>
      </c>
      <c r="B4835" s="36" t="n">
        <v>30</v>
      </c>
      <c r="C4835" s="37" t="n">
        <v>110</v>
      </c>
      <c r="D4835" s="37" t="n">
        <v>2</v>
      </c>
      <c r="E4835" s="6" t="n">
        <v>8</v>
      </c>
      <c r="F4835" s="37" t="n">
        <v>2</v>
      </c>
      <c r="G4835" s="36" t="n">
        <v>50</v>
      </c>
      <c r="H4835" s="6" t="inlineStr">
        <is>
          <t>OFF</t>
        </is>
      </c>
      <c r="I4835" s="38" t="n">
        <v>674.4931640486259</v>
      </c>
      <c r="J4835" s="38" t="n">
        <v>5144.556481985902</v>
      </c>
      <c r="K4835" s="38" t="n">
        <v>3782.407407407407</v>
      </c>
      <c r="L4835" s="38" t="n">
        <v>150</v>
      </c>
      <c r="M4835" s="38">
        <f>I4835+J4835+K4835+L4835</f>
        <v/>
      </c>
      <c r="N4835" s="38">
        <f>M4835*'Dashboard &amp; Optimisation'!$B$18/('Dashboard &amp; Optimisation'!$B$16/3.6)</f>
        <v/>
      </c>
      <c r="O4835" s="38" t="n">
        <v>971.5668819836458</v>
      </c>
      <c r="P4835" s="39" t="n">
        <v>0.2269219686178824</v>
      </c>
      <c r="Q4835" s="40" t="n">
        <v>15.94396732146484</v>
      </c>
      <c r="R4835" s="38" t="n">
        <v>992.9601675592241</v>
      </c>
      <c r="S4835" s="38">
        <f>R4835*IF(A4835=4, 2.0, 3.0)</f>
        <v/>
      </c>
      <c r="T4835" s="37">
        <f>'Dashboard &amp; Optimisation'!$B$18*U4835</f>
        <v/>
      </c>
      <c r="U4835" s="26">
        <f>MIN(1, S4835/M4835)</f>
        <v/>
      </c>
      <c r="V4835" s="26">
        <f>N4835/(N4835+O4835)</f>
        <v/>
      </c>
      <c r="W4835" s="26">
        <f>U4835*V4835</f>
        <v/>
      </c>
      <c r="X4835" s="39">
        <f>T4835/N4835</f>
        <v/>
      </c>
      <c r="Y4835" s="41">
        <f>IF(W4835=MAXIFS(W$2:W$7201, A$2:A$7201, A4835, B$2:B$7201, B4835), "OPTIMAL", "")</f>
        <v/>
      </c>
    </row>
    <row r="4836" ht="20" customHeight="1">
      <c r="A4836" s="28" t="n">
        <v>-18</v>
      </c>
      <c r="B4836" s="28" t="n">
        <v>30</v>
      </c>
      <c r="C4836" s="29" t="n">
        <v>110</v>
      </c>
      <c r="D4836" s="29" t="n">
        <v>2</v>
      </c>
      <c r="E4836" s="30" t="n">
        <v>8</v>
      </c>
      <c r="F4836" s="29" t="n">
        <v>2</v>
      </c>
      <c r="G4836" s="28" t="n">
        <v>100</v>
      </c>
      <c r="H4836" s="30" t="inlineStr">
        <is>
          <t>ON</t>
        </is>
      </c>
      <c r="I4836" s="31" t="n">
        <v>674.4931640486259</v>
      </c>
      <c r="J4836" s="31" t="n">
        <v>5144.556481985902</v>
      </c>
      <c r="K4836" s="31" t="n">
        <v>3782.407407407407</v>
      </c>
      <c r="L4836" s="31" t="n">
        <v>150</v>
      </c>
      <c r="M4836" s="31">
        <f>I4836+J4836+K4836+L4836</f>
        <v/>
      </c>
      <c r="N4836" s="31">
        <f>M4836*'Dashboard &amp; Optimisation'!$B$18/('Dashboard &amp; Optimisation'!$B$16/3.6)</f>
        <v/>
      </c>
      <c r="O4836" s="31" t="n">
        <v>971.5668819836458</v>
      </c>
      <c r="P4836" s="32" t="n">
        <v>0.05207352280953786</v>
      </c>
      <c r="Q4836" s="33" t="n">
        <v>15.94396732146484</v>
      </c>
      <c r="R4836" s="31" t="n">
        <v>4327.044989942774</v>
      </c>
      <c r="S4836" s="31">
        <f>R4836*IF(A4836=4, 2.0, 3.0)</f>
        <v/>
      </c>
      <c r="T4836" s="29">
        <f>'Dashboard &amp; Optimisation'!$B$18*U4836</f>
        <v/>
      </c>
      <c r="U4836" s="34">
        <f>MIN(1, S4836/M4836)</f>
        <v/>
      </c>
      <c r="V4836" s="34">
        <f>N4836/(N4836+O4836)</f>
        <v/>
      </c>
      <c r="W4836" s="34">
        <f>U4836*V4836</f>
        <v/>
      </c>
      <c r="X4836" s="32">
        <f>T4836/N4836</f>
        <v/>
      </c>
      <c r="Y4836" s="35">
        <f>IF(W4836=MAXIFS(W$2:W$7201, A$2:A$7201, A4836, B$2:B$7201, B4836), "OPTIMAL", "")</f>
        <v/>
      </c>
    </row>
    <row r="4837" ht="20" customHeight="1">
      <c r="A4837" s="36" t="n">
        <v>-18</v>
      </c>
      <c r="B4837" s="36" t="n">
        <v>30</v>
      </c>
      <c r="C4837" s="37" t="n">
        <v>110</v>
      </c>
      <c r="D4837" s="37" t="n">
        <v>2</v>
      </c>
      <c r="E4837" s="6" t="n">
        <v>8</v>
      </c>
      <c r="F4837" s="37" t="n">
        <v>2</v>
      </c>
      <c r="G4837" s="36" t="n">
        <v>100</v>
      </c>
      <c r="H4837" s="6" t="inlineStr">
        <is>
          <t>OFF</t>
        </is>
      </c>
      <c r="I4837" s="38" t="n">
        <v>674.4931640486259</v>
      </c>
      <c r="J4837" s="38" t="n">
        <v>5144.556481985902</v>
      </c>
      <c r="K4837" s="38" t="n">
        <v>3782.407407407407</v>
      </c>
      <c r="L4837" s="38" t="n">
        <v>150</v>
      </c>
      <c r="M4837" s="38">
        <f>I4837+J4837+K4837+L4837</f>
        <v/>
      </c>
      <c r="N4837" s="38">
        <f>M4837*'Dashboard &amp; Optimisation'!$B$18/('Dashboard &amp; Optimisation'!$B$16/3.6)</f>
        <v/>
      </c>
      <c r="O4837" s="38" t="n">
        <v>971.5668819836458</v>
      </c>
      <c r="P4837" s="39" t="n">
        <v>0.2276454001773911</v>
      </c>
      <c r="Q4837" s="40" t="n">
        <v>15.94396732146484</v>
      </c>
      <c r="R4837" s="38" t="n">
        <v>989.8046514715388</v>
      </c>
      <c r="S4837" s="38">
        <f>R4837*IF(A4837=4, 2.0, 3.0)</f>
        <v/>
      </c>
      <c r="T4837" s="37">
        <f>'Dashboard &amp; Optimisation'!$B$18*U4837</f>
        <v/>
      </c>
      <c r="U4837" s="26">
        <f>MIN(1, S4837/M4837)</f>
        <v/>
      </c>
      <c r="V4837" s="26">
        <f>N4837/(N4837+O4837)</f>
        <v/>
      </c>
      <c r="W4837" s="26">
        <f>U4837*V4837</f>
        <v/>
      </c>
      <c r="X4837" s="39">
        <f>T4837/N4837</f>
        <v/>
      </c>
      <c r="Y4837" s="41">
        <f>IF(W4837=MAXIFS(W$2:W$7201, A$2:A$7201, A4837, B$2:B$7201, B4837), "OPTIMAL", "")</f>
        <v/>
      </c>
    </row>
    <row r="4838" ht="20" customHeight="1">
      <c r="A4838" s="28" t="n">
        <v>-18</v>
      </c>
      <c r="B4838" s="28" t="n">
        <v>30</v>
      </c>
      <c r="C4838" s="29" t="n">
        <v>110</v>
      </c>
      <c r="D4838" s="29" t="n">
        <v>2</v>
      </c>
      <c r="E4838" s="30" t="n">
        <v>8</v>
      </c>
      <c r="F4838" s="29" t="n">
        <v>2</v>
      </c>
      <c r="G4838" s="28" t="n">
        <v>150</v>
      </c>
      <c r="H4838" s="30" t="inlineStr">
        <is>
          <t>ON</t>
        </is>
      </c>
      <c r="I4838" s="31" t="n">
        <v>674.4931640486259</v>
      </c>
      <c r="J4838" s="31" t="n">
        <v>5144.556481985902</v>
      </c>
      <c r="K4838" s="31" t="n">
        <v>3782.407407407407</v>
      </c>
      <c r="L4838" s="31" t="n">
        <v>150</v>
      </c>
      <c r="M4838" s="31">
        <f>I4838+J4838+K4838+L4838</f>
        <v/>
      </c>
      <c r="N4838" s="31">
        <f>M4838*'Dashboard &amp; Optimisation'!$B$18/('Dashboard &amp; Optimisation'!$B$16/3.6)</f>
        <v/>
      </c>
      <c r="O4838" s="31" t="n">
        <v>971.5668819836458</v>
      </c>
      <c r="P4838" s="32" t="n">
        <v>0.05279695436904647</v>
      </c>
      <c r="Q4838" s="33" t="n">
        <v>15.94396732146484</v>
      </c>
      <c r="R4838" s="31" t="n">
        <v>4267.755189185375</v>
      </c>
      <c r="S4838" s="31">
        <f>R4838*IF(A4838=4, 2.0, 3.0)</f>
        <v/>
      </c>
      <c r="T4838" s="29">
        <f>'Dashboard &amp; Optimisation'!$B$18*U4838</f>
        <v/>
      </c>
      <c r="U4838" s="34">
        <f>MIN(1, S4838/M4838)</f>
        <v/>
      </c>
      <c r="V4838" s="34">
        <f>N4838/(N4838+O4838)</f>
        <v/>
      </c>
      <c r="W4838" s="34">
        <f>U4838*V4838</f>
        <v/>
      </c>
      <c r="X4838" s="32">
        <f>T4838/N4838</f>
        <v/>
      </c>
      <c r="Y4838" s="35">
        <f>IF(W4838=MAXIFS(W$2:W$7201, A$2:A$7201, A4838, B$2:B$7201, B4838), "OPTIMAL", "")</f>
        <v/>
      </c>
    </row>
    <row r="4839" ht="20" customHeight="1">
      <c r="A4839" s="36" t="n">
        <v>-18</v>
      </c>
      <c r="B4839" s="36" t="n">
        <v>30</v>
      </c>
      <c r="C4839" s="37" t="n">
        <v>110</v>
      </c>
      <c r="D4839" s="37" t="n">
        <v>2</v>
      </c>
      <c r="E4839" s="6" t="n">
        <v>8</v>
      </c>
      <c r="F4839" s="37" t="n">
        <v>2</v>
      </c>
      <c r="G4839" s="36" t="n">
        <v>150</v>
      </c>
      <c r="H4839" s="6" t="inlineStr">
        <is>
          <t>OFF</t>
        </is>
      </c>
      <c r="I4839" s="38" t="n">
        <v>674.4931640486259</v>
      </c>
      <c r="J4839" s="38" t="n">
        <v>5144.556481985902</v>
      </c>
      <c r="K4839" s="38" t="n">
        <v>3782.407407407407</v>
      </c>
      <c r="L4839" s="38" t="n">
        <v>150</v>
      </c>
      <c r="M4839" s="38">
        <f>I4839+J4839+K4839+L4839</f>
        <v/>
      </c>
      <c r="N4839" s="38">
        <f>M4839*'Dashboard &amp; Optimisation'!$B$18/('Dashboard &amp; Optimisation'!$B$16/3.6)</f>
        <v/>
      </c>
      <c r="O4839" s="38" t="n">
        <v>971.5668819836458</v>
      </c>
      <c r="P4839" s="39" t="n">
        <v>0.2283688317368997</v>
      </c>
      <c r="Q4839" s="40" t="n">
        <v>15.94396732146484</v>
      </c>
      <c r="R4839" s="38" t="n">
        <v>986.6691276035187</v>
      </c>
      <c r="S4839" s="38">
        <f>R4839*IF(A4839=4, 2.0, 3.0)</f>
        <v/>
      </c>
      <c r="T4839" s="37">
        <f>'Dashboard &amp; Optimisation'!$B$18*U4839</f>
        <v/>
      </c>
      <c r="U4839" s="26">
        <f>MIN(1, S4839/M4839)</f>
        <v/>
      </c>
      <c r="V4839" s="26">
        <f>N4839/(N4839+O4839)</f>
        <v/>
      </c>
      <c r="W4839" s="26">
        <f>U4839*V4839</f>
        <v/>
      </c>
      <c r="X4839" s="39">
        <f>T4839/N4839</f>
        <v/>
      </c>
      <c r="Y4839" s="41">
        <f>IF(W4839=MAXIFS(W$2:W$7201, A$2:A$7201, A4839, B$2:B$7201, B4839), "OPTIMAL", "")</f>
        <v/>
      </c>
    </row>
    <row r="4840" ht="20" customHeight="1">
      <c r="A4840" s="28" t="n">
        <v>-18</v>
      </c>
      <c r="B4840" s="28" t="n">
        <v>30</v>
      </c>
      <c r="C4840" s="29" t="n">
        <v>110</v>
      </c>
      <c r="D4840" s="29" t="n">
        <v>2</v>
      </c>
      <c r="E4840" s="30" t="n">
        <v>8</v>
      </c>
      <c r="F4840" s="29" t="n">
        <v>2</v>
      </c>
      <c r="G4840" s="28" t="n">
        <v>200</v>
      </c>
      <c r="H4840" s="30" t="inlineStr">
        <is>
          <t>ON</t>
        </is>
      </c>
      <c r="I4840" s="31" t="n">
        <v>674.4931640486259</v>
      </c>
      <c r="J4840" s="31" t="n">
        <v>5144.556481985902</v>
      </c>
      <c r="K4840" s="31" t="n">
        <v>3782.407407407407</v>
      </c>
      <c r="L4840" s="31" t="n">
        <v>150</v>
      </c>
      <c r="M4840" s="31">
        <f>I4840+J4840+K4840+L4840</f>
        <v/>
      </c>
      <c r="N4840" s="31">
        <f>M4840*'Dashboard &amp; Optimisation'!$B$18/('Dashboard &amp; Optimisation'!$B$16/3.6)</f>
        <v/>
      </c>
      <c r="O4840" s="31" t="n">
        <v>971.5668819836458</v>
      </c>
      <c r="P4840" s="32" t="n">
        <v>0.05352038592855509</v>
      </c>
      <c r="Q4840" s="33" t="n">
        <v>15.94396732146484</v>
      </c>
      <c r="R4840" s="31" t="n">
        <v>4210.068221153515</v>
      </c>
      <c r="S4840" s="31">
        <f>R4840*IF(A4840=4, 2.0, 3.0)</f>
        <v/>
      </c>
      <c r="T4840" s="29">
        <f>'Dashboard &amp; Optimisation'!$B$18*U4840</f>
        <v/>
      </c>
      <c r="U4840" s="34">
        <f>MIN(1, S4840/M4840)</f>
        <v/>
      </c>
      <c r="V4840" s="34">
        <f>N4840/(N4840+O4840)</f>
        <v/>
      </c>
      <c r="W4840" s="34">
        <f>U4840*V4840</f>
        <v/>
      </c>
      <c r="X4840" s="32">
        <f>T4840/N4840</f>
        <v/>
      </c>
      <c r="Y4840" s="35">
        <f>IF(W4840=MAXIFS(W$2:W$7201, A$2:A$7201, A4840, B$2:B$7201, B4840), "OPTIMAL", "")</f>
        <v/>
      </c>
    </row>
    <row r="4841" ht="20" customHeight="1">
      <c r="A4841" s="36" t="n">
        <v>-18</v>
      </c>
      <c r="B4841" s="36" t="n">
        <v>30</v>
      </c>
      <c r="C4841" s="37" t="n">
        <v>110</v>
      </c>
      <c r="D4841" s="37" t="n">
        <v>2</v>
      </c>
      <c r="E4841" s="6" t="n">
        <v>8</v>
      </c>
      <c r="F4841" s="37" t="n">
        <v>2</v>
      </c>
      <c r="G4841" s="36" t="n">
        <v>200</v>
      </c>
      <c r="H4841" s="6" t="inlineStr">
        <is>
          <t>OFF</t>
        </is>
      </c>
      <c r="I4841" s="38" t="n">
        <v>674.4931640486259</v>
      </c>
      <c r="J4841" s="38" t="n">
        <v>5144.556481985902</v>
      </c>
      <c r="K4841" s="38" t="n">
        <v>3782.407407407407</v>
      </c>
      <c r="L4841" s="38" t="n">
        <v>150</v>
      </c>
      <c r="M4841" s="38">
        <f>I4841+J4841+K4841+L4841</f>
        <v/>
      </c>
      <c r="N4841" s="38">
        <f>M4841*'Dashboard &amp; Optimisation'!$B$18/('Dashboard &amp; Optimisation'!$B$16/3.6)</f>
        <v/>
      </c>
      <c r="O4841" s="38" t="n">
        <v>971.5668819836458</v>
      </c>
      <c r="P4841" s="39" t="n">
        <v>0.2290922632964083</v>
      </c>
      <c r="Q4841" s="40" t="n">
        <v>15.94396732146484</v>
      </c>
      <c r="R4841" s="38" t="n">
        <v>983.5534065598198</v>
      </c>
      <c r="S4841" s="38">
        <f>R4841*IF(A4841=4, 2.0, 3.0)</f>
        <v/>
      </c>
      <c r="T4841" s="37">
        <f>'Dashboard &amp; Optimisation'!$B$18*U4841</f>
        <v/>
      </c>
      <c r="U4841" s="26">
        <f>MIN(1, S4841/M4841)</f>
        <v/>
      </c>
      <c r="V4841" s="26">
        <f>N4841/(N4841+O4841)</f>
        <v/>
      </c>
      <c r="W4841" s="26">
        <f>U4841*V4841</f>
        <v/>
      </c>
      <c r="X4841" s="39">
        <f>T4841/N4841</f>
        <v/>
      </c>
      <c r="Y4841" s="41">
        <f>IF(W4841=MAXIFS(W$2:W$7201, A$2:A$7201, A4841, B$2:B$7201, B4841), "OPTIMAL", "")</f>
        <v/>
      </c>
    </row>
    <row r="4842" ht="20" customHeight="1">
      <c r="A4842" s="28" t="n">
        <v>-18</v>
      </c>
      <c r="B4842" s="28" t="n">
        <v>30</v>
      </c>
      <c r="C4842" s="29" t="n">
        <v>110</v>
      </c>
      <c r="D4842" s="29" t="n">
        <v>3</v>
      </c>
      <c r="E4842" s="30" t="n">
        <v>0</v>
      </c>
      <c r="F4842" s="29" t="n">
        <v>0</v>
      </c>
      <c r="G4842" s="28" t="n">
        <v>50</v>
      </c>
      <c r="H4842" s="30" t="inlineStr">
        <is>
          <t>ON</t>
        </is>
      </c>
      <c r="I4842" s="31" t="n">
        <v>674.4931640486259</v>
      </c>
      <c r="J4842" s="31" t="n">
        <v>5144.556481985902</v>
      </c>
      <c r="K4842" s="31" t="n">
        <v>3782.407407407407</v>
      </c>
      <c r="L4842" s="31" t="n">
        <v>150</v>
      </c>
      <c r="M4842" s="31">
        <f>I4842+J4842+K4842+L4842</f>
        <v/>
      </c>
      <c r="N4842" s="31">
        <f>M4842*'Dashboard &amp; Optimisation'!$B$18/('Dashboard &amp; Optimisation'!$B$16/3.6)</f>
        <v/>
      </c>
      <c r="O4842" s="31" t="n">
        <v>588.3458286263925</v>
      </c>
      <c r="P4842" s="32" t="n">
        <v>0.4724443542902131</v>
      </c>
      <c r="Q4842" s="33" t="n">
        <v>0.2</v>
      </c>
      <c r="R4842" s="31" t="n">
        <v>457.3654410844437</v>
      </c>
      <c r="S4842" s="31">
        <f>R4842*IF(A4842=4, 2.0, 3.0)</f>
        <v/>
      </c>
      <c r="T4842" s="29">
        <f>'Dashboard &amp; Optimisation'!$B$18*U4842</f>
        <v/>
      </c>
      <c r="U4842" s="34">
        <f>MIN(1, S4842/M4842)</f>
        <v/>
      </c>
      <c r="V4842" s="34">
        <f>N4842/(N4842+O4842)</f>
        <v/>
      </c>
      <c r="W4842" s="34">
        <f>U4842*V4842</f>
        <v/>
      </c>
      <c r="X4842" s="32">
        <f>T4842/N4842</f>
        <v/>
      </c>
      <c r="Y4842" s="35">
        <f>IF(W4842=MAXIFS(W$2:W$7201, A$2:A$7201, A4842, B$2:B$7201, B4842), "OPTIMAL", "")</f>
        <v/>
      </c>
    </row>
    <row r="4843" ht="20" customHeight="1">
      <c r="A4843" s="36" t="n">
        <v>-18</v>
      </c>
      <c r="B4843" s="36" t="n">
        <v>30</v>
      </c>
      <c r="C4843" s="37" t="n">
        <v>110</v>
      </c>
      <c r="D4843" s="37" t="n">
        <v>3</v>
      </c>
      <c r="E4843" s="6" t="n">
        <v>0</v>
      </c>
      <c r="F4843" s="37" t="n">
        <v>0</v>
      </c>
      <c r="G4843" s="36" t="n">
        <v>50</v>
      </c>
      <c r="H4843" s="6" t="inlineStr">
        <is>
          <t>OFF</t>
        </is>
      </c>
      <c r="I4843" s="38" t="n">
        <v>674.4931640486259</v>
      </c>
      <c r="J4843" s="38" t="n">
        <v>5144.556481985902</v>
      </c>
      <c r="K4843" s="38" t="n">
        <v>3782.407407407407</v>
      </c>
      <c r="L4843" s="38" t="n">
        <v>150</v>
      </c>
      <c r="M4843" s="38">
        <f>I4843+J4843+K4843+L4843</f>
        <v/>
      </c>
      <c r="N4843" s="38">
        <f>M4843*'Dashboard &amp; Optimisation'!$B$18/('Dashboard &amp; Optimisation'!$B$16/3.6)</f>
        <v/>
      </c>
      <c r="O4843" s="38" t="n">
        <v>588.3458286263925</v>
      </c>
      <c r="P4843" s="39" t="n">
        <v>0.7618169780936592</v>
      </c>
      <c r="Q4843" s="40" t="n">
        <v>0.2</v>
      </c>
      <c r="R4843" s="38" t="n">
        <v>283.6373127683605</v>
      </c>
      <c r="S4843" s="38">
        <f>R4843*IF(A4843=4, 2.0, 3.0)</f>
        <v/>
      </c>
      <c r="T4843" s="37">
        <f>'Dashboard &amp; Optimisation'!$B$18*U4843</f>
        <v/>
      </c>
      <c r="U4843" s="26">
        <f>MIN(1, S4843/M4843)</f>
        <v/>
      </c>
      <c r="V4843" s="26">
        <f>N4843/(N4843+O4843)</f>
        <v/>
      </c>
      <c r="W4843" s="26">
        <f>U4843*V4843</f>
        <v/>
      </c>
      <c r="X4843" s="39">
        <f>T4843/N4843</f>
        <v/>
      </c>
      <c r="Y4843" s="41">
        <f>IF(W4843=MAXIFS(W$2:W$7201, A$2:A$7201, A4843, B$2:B$7201, B4843), "OPTIMAL", "")</f>
        <v/>
      </c>
    </row>
    <row r="4844" ht="20" customHeight="1">
      <c r="A4844" s="28" t="n">
        <v>-18</v>
      </c>
      <c r="B4844" s="28" t="n">
        <v>30</v>
      </c>
      <c r="C4844" s="29" t="n">
        <v>110</v>
      </c>
      <c r="D4844" s="29" t="n">
        <v>3</v>
      </c>
      <c r="E4844" s="30" t="n">
        <v>0</v>
      </c>
      <c r="F4844" s="29" t="n">
        <v>0</v>
      </c>
      <c r="G4844" s="28" t="n">
        <v>100</v>
      </c>
      <c r="H4844" s="30" t="inlineStr">
        <is>
          <t>ON</t>
        </is>
      </c>
      <c r="I4844" s="31" t="n">
        <v>674.4931640486259</v>
      </c>
      <c r="J4844" s="31" t="n">
        <v>5144.556481985902</v>
      </c>
      <c r="K4844" s="31" t="n">
        <v>3782.407407407407</v>
      </c>
      <c r="L4844" s="31" t="n">
        <v>150</v>
      </c>
      <c r="M4844" s="31">
        <f>I4844+J4844+K4844+L4844</f>
        <v/>
      </c>
      <c r="N4844" s="31">
        <f>M4844*'Dashboard &amp; Optimisation'!$B$18/('Dashboard &amp; Optimisation'!$B$16/3.6)</f>
        <v/>
      </c>
      <c r="O4844" s="31" t="n">
        <v>588.3458286263925</v>
      </c>
      <c r="P4844" s="32" t="n">
        <v>0.4731677858497217</v>
      </c>
      <c r="Q4844" s="33" t="n">
        <v>0.2</v>
      </c>
      <c r="R4844" s="31" t="n">
        <v>456.6661699079098</v>
      </c>
      <c r="S4844" s="31">
        <f>R4844*IF(A4844=4, 2.0, 3.0)</f>
        <v/>
      </c>
      <c r="T4844" s="29">
        <f>'Dashboard &amp; Optimisation'!$B$18*U4844</f>
        <v/>
      </c>
      <c r="U4844" s="34">
        <f>MIN(1, S4844/M4844)</f>
        <v/>
      </c>
      <c r="V4844" s="34">
        <f>N4844/(N4844+O4844)</f>
        <v/>
      </c>
      <c r="W4844" s="34">
        <f>U4844*V4844</f>
        <v/>
      </c>
      <c r="X4844" s="32">
        <f>T4844/N4844</f>
        <v/>
      </c>
      <c r="Y4844" s="35">
        <f>IF(W4844=MAXIFS(W$2:W$7201, A$2:A$7201, A4844, B$2:B$7201, B4844), "OPTIMAL", "")</f>
        <v/>
      </c>
    </row>
    <row r="4845" ht="20" customHeight="1">
      <c r="A4845" s="36" t="n">
        <v>-18</v>
      </c>
      <c r="B4845" s="36" t="n">
        <v>30</v>
      </c>
      <c r="C4845" s="37" t="n">
        <v>110</v>
      </c>
      <c r="D4845" s="37" t="n">
        <v>3</v>
      </c>
      <c r="E4845" s="6" t="n">
        <v>0</v>
      </c>
      <c r="F4845" s="37" t="n">
        <v>0</v>
      </c>
      <c r="G4845" s="36" t="n">
        <v>100</v>
      </c>
      <c r="H4845" s="6" t="inlineStr">
        <is>
          <t>OFF</t>
        </is>
      </c>
      <c r="I4845" s="38" t="n">
        <v>674.4931640486259</v>
      </c>
      <c r="J4845" s="38" t="n">
        <v>5144.556481985902</v>
      </c>
      <c r="K4845" s="38" t="n">
        <v>3782.407407407407</v>
      </c>
      <c r="L4845" s="38" t="n">
        <v>150</v>
      </c>
      <c r="M4845" s="38">
        <f>I4845+J4845+K4845+L4845</f>
        <v/>
      </c>
      <c r="N4845" s="38">
        <f>M4845*'Dashboard &amp; Optimisation'!$B$18/('Dashboard &amp; Optimisation'!$B$16/3.6)</f>
        <v/>
      </c>
      <c r="O4845" s="38" t="n">
        <v>588.3458286263925</v>
      </c>
      <c r="P4845" s="39" t="n">
        <v>0.7625404096531678</v>
      </c>
      <c r="Q4845" s="40" t="n">
        <v>0.2</v>
      </c>
      <c r="R4845" s="38" t="n">
        <v>283.3682225261737</v>
      </c>
      <c r="S4845" s="38">
        <f>R4845*IF(A4845=4, 2.0, 3.0)</f>
        <v/>
      </c>
      <c r="T4845" s="37">
        <f>'Dashboard &amp; Optimisation'!$B$18*U4845</f>
        <v/>
      </c>
      <c r="U4845" s="26">
        <f>MIN(1, S4845/M4845)</f>
        <v/>
      </c>
      <c r="V4845" s="26">
        <f>N4845/(N4845+O4845)</f>
        <v/>
      </c>
      <c r="W4845" s="26">
        <f>U4845*V4845</f>
        <v/>
      </c>
      <c r="X4845" s="39">
        <f>T4845/N4845</f>
        <v/>
      </c>
      <c r="Y4845" s="41">
        <f>IF(W4845=MAXIFS(W$2:W$7201, A$2:A$7201, A4845, B$2:B$7201, B4845), "OPTIMAL", "")</f>
        <v/>
      </c>
    </row>
    <row r="4846" ht="20" customHeight="1">
      <c r="A4846" s="28" t="n">
        <v>-18</v>
      </c>
      <c r="B4846" s="28" t="n">
        <v>30</v>
      </c>
      <c r="C4846" s="29" t="n">
        <v>110</v>
      </c>
      <c r="D4846" s="29" t="n">
        <v>3</v>
      </c>
      <c r="E4846" s="30" t="n">
        <v>0</v>
      </c>
      <c r="F4846" s="29" t="n">
        <v>0</v>
      </c>
      <c r="G4846" s="28" t="n">
        <v>150</v>
      </c>
      <c r="H4846" s="30" t="inlineStr">
        <is>
          <t>ON</t>
        </is>
      </c>
      <c r="I4846" s="31" t="n">
        <v>674.4931640486259</v>
      </c>
      <c r="J4846" s="31" t="n">
        <v>5144.556481985902</v>
      </c>
      <c r="K4846" s="31" t="n">
        <v>3782.407407407407</v>
      </c>
      <c r="L4846" s="31" t="n">
        <v>150</v>
      </c>
      <c r="M4846" s="31">
        <f>I4846+J4846+K4846+L4846</f>
        <v/>
      </c>
      <c r="N4846" s="31">
        <f>M4846*'Dashboard &amp; Optimisation'!$B$18/('Dashboard &amp; Optimisation'!$B$16/3.6)</f>
        <v/>
      </c>
      <c r="O4846" s="31" t="n">
        <v>588.3458286263925</v>
      </c>
      <c r="P4846" s="32" t="n">
        <v>0.4738912174092303</v>
      </c>
      <c r="Q4846" s="33" t="n">
        <v>0.2</v>
      </c>
      <c r="R4846" s="31" t="n">
        <v>455.969033714339</v>
      </c>
      <c r="S4846" s="31">
        <f>R4846*IF(A4846=4, 2.0, 3.0)</f>
        <v/>
      </c>
      <c r="T4846" s="29">
        <f>'Dashboard &amp; Optimisation'!$B$18*U4846</f>
        <v/>
      </c>
      <c r="U4846" s="34">
        <f>MIN(1, S4846/M4846)</f>
        <v/>
      </c>
      <c r="V4846" s="34">
        <f>N4846/(N4846+O4846)</f>
        <v/>
      </c>
      <c r="W4846" s="34">
        <f>U4846*V4846</f>
        <v/>
      </c>
      <c r="X4846" s="32">
        <f>T4846/N4846</f>
        <v/>
      </c>
      <c r="Y4846" s="35">
        <f>IF(W4846=MAXIFS(W$2:W$7201, A$2:A$7201, A4846, B$2:B$7201, B4846), "OPTIMAL", "")</f>
        <v/>
      </c>
    </row>
    <row r="4847" ht="20" customHeight="1">
      <c r="A4847" s="36" t="n">
        <v>-18</v>
      </c>
      <c r="B4847" s="36" t="n">
        <v>30</v>
      </c>
      <c r="C4847" s="37" t="n">
        <v>110</v>
      </c>
      <c r="D4847" s="37" t="n">
        <v>3</v>
      </c>
      <c r="E4847" s="6" t="n">
        <v>0</v>
      </c>
      <c r="F4847" s="37" t="n">
        <v>0</v>
      </c>
      <c r="G4847" s="36" t="n">
        <v>150</v>
      </c>
      <c r="H4847" s="6" t="inlineStr">
        <is>
          <t>OFF</t>
        </is>
      </c>
      <c r="I4847" s="38" t="n">
        <v>674.4931640486259</v>
      </c>
      <c r="J4847" s="38" t="n">
        <v>5144.556481985902</v>
      </c>
      <c r="K4847" s="38" t="n">
        <v>3782.407407407407</v>
      </c>
      <c r="L4847" s="38" t="n">
        <v>150</v>
      </c>
      <c r="M4847" s="38">
        <f>I4847+J4847+K4847+L4847</f>
        <v/>
      </c>
      <c r="N4847" s="38">
        <f>M4847*'Dashboard &amp; Optimisation'!$B$18/('Dashboard &amp; Optimisation'!$B$16/3.6)</f>
        <v/>
      </c>
      <c r="O4847" s="38" t="n">
        <v>588.3458286263925</v>
      </c>
      <c r="P4847" s="39" t="n">
        <v>0.7632638412126764</v>
      </c>
      <c r="Q4847" s="40" t="n">
        <v>0.2</v>
      </c>
      <c r="R4847" s="38" t="n">
        <v>283.099642378565</v>
      </c>
      <c r="S4847" s="38">
        <f>R4847*IF(A4847=4, 2.0, 3.0)</f>
        <v/>
      </c>
      <c r="T4847" s="37">
        <f>'Dashboard &amp; Optimisation'!$B$18*U4847</f>
        <v/>
      </c>
      <c r="U4847" s="26">
        <f>MIN(1, S4847/M4847)</f>
        <v/>
      </c>
      <c r="V4847" s="26">
        <f>N4847/(N4847+O4847)</f>
        <v/>
      </c>
      <c r="W4847" s="26">
        <f>U4847*V4847</f>
        <v/>
      </c>
      <c r="X4847" s="39">
        <f>T4847/N4847</f>
        <v/>
      </c>
      <c r="Y4847" s="41">
        <f>IF(W4847=MAXIFS(W$2:W$7201, A$2:A$7201, A4847, B$2:B$7201, B4847), "OPTIMAL", "")</f>
        <v/>
      </c>
    </row>
    <row r="4848" ht="20" customHeight="1">
      <c r="A4848" s="28" t="n">
        <v>-18</v>
      </c>
      <c r="B4848" s="28" t="n">
        <v>30</v>
      </c>
      <c r="C4848" s="29" t="n">
        <v>110</v>
      </c>
      <c r="D4848" s="29" t="n">
        <v>3</v>
      </c>
      <c r="E4848" s="30" t="n">
        <v>0</v>
      </c>
      <c r="F4848" s="29" t="n">
        <v>0</v>
      </c>
      <c r="G4848" s="28" t="n">
        <v>200</v>
      </c>
      <c r="H4848" s="30" t="inlineStr">
        <is>
          <t>ON</t>
        </is>
      </c>
      <c r="I4848" s="31" t="n">
        <v>674.4931640486259</v>
      </c>
      <c r="J4848" s="31" t="n">
        <v>5144.556481985902</v>
      </c>
      <c r="K4848" s="31" t="n">
        <v>3782.407407407407</v>
      </c>
      <c r="L4848" s="31" t="n">
        <v>150</v>
      </c>
      <c r="M4848" s="31">
        <f>I4848+J4848+K4848+L4848</f>
        <v/>
      </c>
      <c r="N4848" s="31">
        <f>M4848*'Dashboard &amp; Optimisation'!$B$18/('Dashboard &amp; Optimisation'!$B$16/3.6)</f>
        <v/>
      </c>
      <c r="O4848" s="31" t="n">
        <v>588.3458286263925</v>
      </c>
      <c r="P4848" s="32" t="n">
        <v>0.4746146489687389</v>
      </c>
      <c r="Q4848" s="33" t="n">
        <v>0.2</v>
      </c>
      <c r="R4848" s="31" t="n">
        <v>455.2740227409855</v>
      </c>
      <c r="S4848" s="31">
        <f>R4848*IF(A4848=4, 2.0, 3.0)</f>
        <v/>
      </c>
      <c r="T4848" s="29">
        <f>'Dashboard &amp; Optimisation'!$B$18*U4848</f>
        <v/>
      </c>
      <c r="U4848" s="34">
        <f>MIN(1, S4848/M4848)</f>
        <v/>
      </c>
      <c r="V4848" s="34">
        <f>N4848/(N4848+O4848)</f>
        <v/>
      </c>
      <c r="W4848" s="34">
        <f>U4848*V4848</f>
        <v/>
      </c>
      <c r="X4848" s="32">
        <f>T4848/N4848</f>
        <v/>
      </c>
      <c r="Y4848" s="35">
        <f>IF(W4848=MAXIFS(W$2:W$7201, A$2:A$7201, A4848, B$2:B$7201, B4848), "OPTIMAL", "")</f>
        <v/>
      </c>
    </row>
    <row r="4849" ht="20" customHeight="1">
      <c r="A4849" s="36" t="n">
        <v>-18</v>
      </c>
      <c r="B4849" s="36" t="n">
        <v>30</v>
      </c>
      <c r="C4849" s="37" t="n">
        <v>110</v>
      </c>
      <c r="D4849" s="37" t="n">
        <v>3</v>
      </c>
      <c r="E4849" s="6" t="n">
        <v>0</v>
      </c>
      <c r="F4849" s="37" t="n">
        <v>0</v>
      </c>
      <c r="G4849" s="36" t="n">
        <v>200</v>
      </c>
      <c r="H4849" s="6" t="inlineStr">
        <is>
          <t>OFF</t>
        </is>
      </c>
      <c r="I4849" s="38" t="n">
        <v>674.4931640486259</v>
      </c>
      <c r="J4849" s="38" t="n">
        <v>5144.556481985902</v>
      </c>
      <c r="K4849" s="38" t="n">
        <v>3782.407407407407</v>
      </c>
      <c r="L4849" s="38" t="n">
        <v>150</v>
      </c>
      <c r="M4849" s="38">
        <f>I4849+J4849+K4849+L4849</f>
        <v/>
      </c>
      <c r="N4849" s="38">
        <f>M4849*'Dashboard &amp; Optimisation'!$B$18/('Dashboard &amp; Optimisation'!$B$16/3.6)</f>
        <v/>
      </c>
      <c r="O4849" s="38" t="n">
        <v>588.3458286263925</v>
      </c>
      <c r="P4849" s="39" t="n">
        <v>0.763987272772185</v>
      </c>
      <c r="Q4849" s="40" t="n">
        <v>0.2</v>
      </c>
      <c r="R4849" s="38" t="n">
        <v>282.8315708764846</v>
      </c>
      <c r="S4849" s="38">
        <f>R4849*IF(A4849=4, 2.0, 3.0)</f>
        <v/>
      </c>
      <c r="T4849" s="37">
        <f>'Dashboard &amp; Optimisation'!$B$18*U4849</f>
        <v/>
      </c>
      <c r="U4849" s="26">
        <f>MIN(1, S4849/M4849)</f>
        <v/>
      </c>
      <c r="V4849" s="26">
        <f>N4849/(N4849+O4849)</f>
        <v/>
      </c>
      <c r="W4849" s="26">
        <f>U4849*V4849</f>
        <v/>
      </c>
      <c r="X4849" s="39">
        <f>T4849/N4849</f>
        <v/>
      </c>
      <c r="Y4849" s="41">
        <f>IF(W4849=MAXIFS(W$2:W$7201, A$2:A$7201, A4849, B$2:B$7201, B4849), "OPTIMAL", "")</f>
        <v/>
      </c>
    </row>
    <row r="4850" ht="20" customHeight="1">
      <c r="A4850" s="28" t="n">
        <v>-18</v>
      </c>
      <c r="B4850" s="28" t="n">
        <v>30</v>
      </c>
      <c r="C4850" s="29" t="n">
        <v>110</v>
      </c>
      <c r="D4850" s="29" t="n">
        <v>3</v>
      </c>
      <c r="E4850" s="30" t="n">
        <v>4</v>
      </c>
      <c r="F4850" s="29" t="n">
        <v>1.5</v>
      </c>
      <c r="G4850" s="28" t="n">
        <v>50</v>
      </c>
      <c r="H4850" s="30" t="inlineStr">
        <is>
          <t>ON</t>
        </is>
      </c>
      <c r="I4850" s="31" t="n">
        <v>674.4931640486259</v>
      </c>
      <c r="J4850" s="31" t="n">
        <v>5144.556481985902</v>
      </c>
      <c r="K4850" s="31" t="n">
        <v>3782.407407407407</v>
      </c>
      <c r="L4850" s="31" t="n">
        <v>150</v>
      </c>
      <c r="M4850" s="31">
        <f>I4850+J4850+K4850+L4850</f>
        <v/>
      </c>
      <c r="N4850" s="31">
        <f>M4850*'Dashboard &amp; Optimisation'!$B$18/('Dashboard &amp; Optimisation'!$B$16/3.6)</f>
        <v/>
      </c>
      <c r="O4850" s="31" t="n">
        <v>810.2817085602449</v>
      </c>
      <c r="P4850" s="32" t="n">
        <v>0.06968296495073495</v>
      </c>
      <c r="Q4850" s="33" t="n">
        <v>6.217525971425261</v>
      </c>
      <c r="R4850" s="31" t="n">
        <v>3194.767435268996</v>
      </c>
      <c r="S4850" s="31">
        <f>R4850*IF(A4850=4, 2.0, 3.0)</f>
        <v/>
      </c>
      <c r="T4850" s="29">
        <f>'Dashboard &amp; Optimisation'!$B$18*U4850</f>
        <v/>
      </c>
      <c r="U4850" s="34">
        <f>MIN(1, S4850/M4850)</f>
        <v/>
      </c>
      <c r="V4850" s="34">
        <f>N4850/(N4850+O4850)</f>
        <v/>
      </c>
      <c r="W4850" s="34">
        <f>U4850*V4850</f>
        <v/>
      </c>
      <c r="X4850" s="32">
        <f>T4850/N4850</f>
        <v/>
      </c>
      <c r="Y4850" s="35">
        <f>IF(W4850=MAXIFS(W$2:W$7201, A$2:A$7201, A4850, B$2:B$7201, B4850), "OPTIMAL", "")</f>
        <v/>
      </c>
    </row>
    <row r="4851" ht="20" customHeight="1">
      <c r="A4851" s="36" t="n">
        <v>-18</v>
      </c>
      <c r="B4851" s="36" t="n">
        <v>30</v>
      </c>
      <c r="C4851" s="37" t="n">
        <v>110</v>
      </c>
      <c r="D4851" s="37" t="n">
        <v>3</v>
      </c>
      <c r="E4851" s="6" t="n">
        <v>4</v>
      </c>
      <c r="F4851" s="37" t="n">
        <v>1.5</v>
      </c>
      <c r="G4851" s="36" t="n">
        <v>50</v>
      </c>
      <c r="H4851" s="6" t="inlineStr">
        <is>
          <t>OFF</t>
        </is>
      </c>
      <c r="I4851" s="38" t="n">
        <v>674.4931640486259</v>
      </c>
      <c r="J4851" s="38" t="n">
        <v>5144.556481985902</v>
      </c>
      <c r="K4851" s="38" t="n">
        <v>3782.407407407407</v>
      </c>
      <c r="L4851" s="38" t="n">
        <v>150</v>
      </c>
      <c r="M4851" s="38">
        <f>I4851+J4851+K4851+L4851</f>
        <v/>
      </c>
      <c r="N4851" s="38">
        <f>M4851*'Dashboard &amp; Optimisation'!$B$18/('Dashboard &amp; Optimisation'!$B$16/3.6)</f>
        <v/>
      </c>
      <c r="O4851" s="38" t="n">
        <v>810.2817085602449</v>
      </c>
      <c r="P4851" s="39" t="n">
        <v>0.2872791873998608</v>
      </c>
      <c r="Q4851" s="40" t="n">
        <v>6.217525971425261</v>
      </c>
      <c r="R4851" s="38" t="n">
        <v>774.9286303422158</v>
      </c>
      <c r="S4851" s="38">
        <f>R4851*IF(A4851=4, 2.0, 3.0)</f>
        <v/>
      </c>
      <c r="T4851" s="37">
        <f>'Dashboard &amp; Optimisation'!$B$18*U4851</f>
        <v/>
      </c>
      <c r="U4851" s="26">
        <f>MIN(1, S4851/M4851)</f>
        <v/>
      </c>
      <c r="V4851" s="26">
        <f>N4851/(N4851+O4851)</f>
        <v/>
      </c>
      <c r="W4851" s="26">
        <f>U4851*V4851</f>
        <v/>
      </c>
      <c r="X4851" s="39">
        <f>T4851/N4851</f>
        <v/>
      </c>
      <c r="Y4851" s="41">
        <f>IF(W4851=MAXIFS(W$2:W$7201, A$2:A$7201, A4851, B$2:B$7201, B4851), "OPTIMAL", "")</f>
        <v/>
      </c>
    </row>
    <row r="4852" ht="20" customHeight="1">
      <c r="A4852" s="28" t="n">
        <v>-18</v>
      </c>
      <c r="B4852" s="28" t="n">
        <v>30</v>
      </c>
      <c r="C4852" s="29" t="n">
        <v>110</v>
      </c>
      <c r="D4852" s="29" t="n">
        <v>3</v>
      </c>
      <c r="E4852" s="30" t="n">
        <v>4</v>
      </c>
      <c r="F4852" s="29" t="n">
        <v>1.5</v>
      </c>
      <c r="G4852" s="28" t="n">
        <v>100</v>
      </c>
      <c r="H4852" s="30" t="inlineStr">
        <is>
          <t>ON</t>
        </is>
      </c>
      <c r="I4852" s="31" t="n">
        <v>674.4931640486259</v>
      </c>
      <c r="J4852" s="31" t="n">
        <v>5144.556481985902</v>
      </c>
      <c r="K4852" s="31" t="n">
        <v>3782.407407407407</v>
      </c>
      <c r="L4852" s="31" t="n">
        <v>150</v>
      </c>
      <c r="M4852" s="31">
        <f>I4852+J4852+K4852+L4852</f>
        <v/>
      </c>
      <c r="N4852" s="31">
        <f>M4852*'Dashboard &amp; Optimisation'!$B$18/('Dashboard &amp; Optimisation'!$B$16/3.6)</f>
        <v/>
      </c>
      <c r="O4852" s="31" t="n">
        <v>810.2817085602449</v>
      </c>
      <c r="P4852" s="32" t="n">
        <v>0.07040639651024357</v>
      </c>
      <c r="Q4852" s="33" t="n">
        <v>6.217525971425261</v>
      </c>
      <c r="R4852" s="31" t="n">
        <v>3161.940935085483</v>
      </c>
      <c r="S4852" s="31">
        <f>R4852*IF(A4852=4, 2.0, 3.0)</f>
        <v/>
      </c>
      <c r="T4852" s="29">
        <f>'Dashboard &amp; Optimisation'!$B$18*U4852</f>
        <v/>
      </c>
      <c r="U4852" s="34">
        <f>MIN(1, S4852/M4852)</f>
        <v/>
      </c>
      <c r="V4852" s="34">
        <f>N4852/(N4852+O4852)</f>
        <v/>
      </c>
      <c r="W4852" s="34">
        <f>U4852*V4852</f>
        <v/>
      </c>
      <c r="X4852" s="32">
        <f>T4852/N4852</f>
        <v/>
      </c>
      <c r="Y4852" s="35">
        <f>IF(W4852=MAXIFS(W$2:W$7201, A$2:A$7201, A4852, B$2:B$7201, B4852), "OPTIMAL", "")</f>
        <v/>
      </c>
    </row>
    <row r="4853" ht="20" customHeight="1">
      <c r="A4853" s="36" t="n">
        <v>-18</v>
      </c>
      <c r="B4853" s="36" t="n">
        <v>30</v>
      </c>
      <c r="C4853" s="37" t="n">
        <v>110</v>
      </c>
      <c r="D4853" s="37" t="n">
        <v>3</v>
      </c>
      <c r="E4853" s="6" t="n">
        <v>4</v>
      </c>
      <c r="F4853" s="37" t="n">
        <v>1.5</v>
      </c>
      <c r="G4853" s="36" t="n">
        <v>100</v>
      </c>
      <c r="H4853" s="6" t="inlineStr">
        <is>
          <t>OFF</t>
        </is>
      </c>
      <c r="I4853" s="38" t="n">
        <v>674.4931640486259</v>
      </c>
      <c r="J4853" s="38" t="n">
        <v>5144.556481985902</v>
      </c>
      <c r="K4853" s="38" t="n">
        <v>3782.407407407407</v>
      </c>
      <c r="L4853" s="38" t="n">
        <v>150</v>
      </c>
      <c r="M4853" s="38">
        <f>I4853+J4853+K4853+L4853</f>
        <v/>
      </c>
      <c r="N4853" s="38">
        <f>M4853*'Dashboard &amp; Optimisation'!$B$18/('Dashboard &amp; Optimisation'!$B$16/3.6)</f>
        <v/>
      </c>
      <c r="O4853" s="38" t="n">
        <v>810.2817085602449</v>
      </c>
      <c r="P4853" s="39" t="n">
        <v>0.2880026189593694</v>
      </c>
      <c r="Q4853" s="40" t="n">
        <v>6.217525971425261</v>
      </c>
      <c r="R4853" s="38" t="n">
        <v>772.9820930864714</v>
      </c>
      <c r="S4853" s="38">
        <f>R4853*IF(A4853=4, 2.0, 3.0)</f>
        <v/>
      </c>
      <c r="T4853" s="37">
        <f>'Dashboard &amp; Optimisation'!$B$18*U4853</f>
        <v/>
      </c>
      <c r="U4853" s="26">
        <f>MIN(1, S4853/M4853)</f>
        <v/>
      </c>
      <c r="V4853" s="26">
        <f>N4853/(N4853+O4853)</f>
        <v/>
      </c>
      <c r="W4853" s="26">
        <f>U4853*V4853</f>
        <v/>
      </c>
      <c r="X4853" s="39">
        <f>T4853/N4853</f>
        <v/>
      </c>
      <c r="Y4853" s="41">
        <f>IF(W4853=MAXIFS(W$2:W$7201, A$2:A$7201, A4853, B$2:B$7201, B4853), "OPTIMAL", "")</f>
        <v/>
      </c>
    </row>
    <row r="4854" ht="20" customHeight="1">
      <c r="A4854" s="28" t="n">
        <v>-18</v>
      </c>
      <c r="B4854" s="28" t="n">
        <v>30</v>
      </c>
      <c r="C4854" s="29" t="n">
        <v>110</v>
      </c>
      <c r="D4854" s="29" t="n">
        <v>3</v>
      </c>
      <c r="E4854" s="30" t="n">
        <v>4</v>
      </c>
      <c r="F4854" s="29" t="n">
        <v>1.5</v>
      </c>
      <c r="G4854" s="28" t="n">
        <v>150</v>
      </c>
      <c r="H4854" s="30" t="inlineStr">
        <is>
          <t>ON</t>
        </is>
      </c>
      <c r="I4854" s="31" t="n">
        <v>674.4931640486259</v>
      </c>
      <c r="J4854" s="31" t="n">
        <v>5144.556481985902</v>
      </c>
      <c r="K4854" s="31" t="n">
        <v>3782.407407407407</v>
      </c>
      <c r="L4854" s="31" t="n">
        <v>150</v>
      </c>
      <c r="M4854" s="31">
        <f>I4854+J4854+K4854+L4854</f>
        <v/>
      </c>
      <c r="N4854" s="31">
        <f>M4854*'Dashboard &amp; Optimisation'!$B$18/('Dashboard &amp; Optimisation'!$B$16/3.6)</f>
        <v/>
      </c>
      <c r="O4854" s="31" t="n">
        <v>810.2817085602449</v>
      </c>
      <c r="P4854" s="32" t="n">
        <v>0.07112982806975218</v>
      </c>
      <c r="Q4854" s="33" t="n">
        <v>6.217525971425261</v>
      </c>
      <c r="R4854" s="31" t="n">
        <v>3129.782163950822</v>
      </c>
      <c r="S4854" s="31">
        <f>R4854*IF(A4854=4, 2.0, 3.0)</f>
        <v/>
      </c>
      <c r="T4854" s="29">
        <f>'Dashboard &amp; Optimisation'!$B$18*U4854</f>
        <v/>
      </c>
      <c r="U4854" s="34">
        <f>MIN(1, S4854/M4854)</f>
        <v/>
      </c>
      <c r="V4854" s="34">
        <f>N4854/(N4854+O4854)</f>
        <v/>
      </c>
      <c r="W4854" s="34">
        <f>U4854*V4854</f>
        <v/>
      </c>
      <c r="X4854" s="32">
        <f>T4854/N4854</f>
        <v/>
      </c>
      <c r="Y4854" s="35">
        <f>IF(W4854=MAXIFS(W$2:W$7201, A$2:A$7201, A4854, B$2:B$7201, B4854), "OPTIMAL", "")</f>
        <v/>
      </c>
    </row>
    <row r="4855" ht="20" customHeight="1">
      <c r="A4855" s="36" t="n">
        <v>-18</v>
      </c>
      <c r="B4855" s="36" t="n">
        <v>30</v>
      </c>
      <c r="C4855" s="37" t="n">
        <v>110</v>
      </c>
      <c r="D4855" s="37" t="n">
        <v>3</v>
      </c>
      <c r="E4855" s="6" t="n">
        <v>4</v>
      </c>
      <c r="F4855" s="37" t="n">
        <v>1.5</v>
      </c>
      <c r="G4855" s="36" t="n">
        <v>150</v>
      </c>
      <c r="H4855" s="6" t="inlineStr">
        <is>
          <t>OFF</t>
        </is>
      </c>
      <c r="I4855" s="38" t="n">
        <v>674.4931640486259</v>
      </c>
      <c r="J4855" s="38" t="n">
        <v>5144.556481985902</v>
      </c>
      <c r="K4855" s="38" t="n">
        <v>3782.407407407407</v>
      </c>
      <c r="L4855" s="38" t="n">
        <v>150</v>
      </c>
      <c r="M4855" s="38">
        <f>I4855+J4855+K4855+L4855</f>
        <v/>
      </c>
      <c r="N4855" s="38">
        <f>M4855*'Dashboard &amp; Optimisation'!$B$18/('Dashboard &amp; Optimisation'!$B$16/3.6)</f>
        <v/>
      </c>
      <c r="O4855" s="38" t="n">
        <v>810.2817085602449</v>
      </c>
      <c r="P4855" s="39" t="n">
        <v>0.288726050518878</v>
      </c>
      <c r="Q4855" s="40" t="n">
        <v>6.217525971425261</v>
      </c>
      <c r="R4855" s="38" t="n">
        <v>771.0453103123892</v>
      </c>
      <c r="S4855" s="38">
        <f>R4855*IF(A4855=4, 2.0, 3.0)</f>
        <v/>
      </c>
      <c r="T4855" s="37">
        <f>'Dashboard &amp; Optimisation'!$B$18*U4855</f>
        <v/>
      </c>
      <c r="U4855" s="26">
        <f>MIN(1, S4855/M4855)</f>
        <v/>
      </c>
      <c r="V4855" s="26">
        <f>N4855/(N4855+O4855)</f>
        <v/>
      </c>
      <c r="W4855" s="26">
        <f>U4855*V4855</f>
        <v/>
      </c>
      <c r="X4855" s="39">
        <f>T4855/N4855</f>
        <v/>
      </c>
      <c r="Y4855" s="41">
        <f>IF(W4855=MAXIFS(W$2:W$7201, A$2:A$7201, A4855, B$2:B$7201, B4855), "OPTIMAL", "")</f>
        <v/>
      </c>
    </row>
    <row r="4856" ht="20" customHeight="1">
      <c r="A4856" s="28" t="n">
        <v>-18</v>
      </c>
      <c r="B4856" s="28" t="n">
        <v>30</v>
      </c>
      <c r="C4856" s="29" t="n">
        <v>110</v>
      </c>
      <c r="D4856" s="29" t="n">
        <v>3</v>
      </c>
      <c r="E4856" s="30" t="n">
        <v>4</v>
      </c>
      <c r="F4856" s="29" t="n">
        <v>1.5</v>
      </c>
      <c r="G4856" s="28" t="n">
        <v>200</v>
      </c>
      <c r="H4856" s="30" t="inlineStr">
        <is>
          <t>ON</t>
        </is>
      </c>
      <c r="I4856" s="31" t="n">
        <v>674.4931640486259</v>
      </c>
      <c r="J4856" s="31" t="n">
        <v>5144.556481985902</v>
      </c>
      <c r="K4856" s="31" t="n">
        <v>3782.407407407407</v>
      </c>
      <c r="L4856" s="31" t="n">
        <v>150</v>
      </c>
      <c r="M4856" s="31">
        <f>I4856+J4856+K4856+L4856</f>
        <v/>
      </c>
      <c r="N4856" s="31">
        <f>M4856*'Dashboard &amp; Optimisation'!$B$18/('Dashboard &amp; Optimisation'!$B$16/3.6)</f>
        <v/>
      </c>
      <c r="O4856" s="31" t="n">
        <v>810.2817085602449</v>
      </c>
      <c r="P4856" s="32" t="n">
        <v>0.0718532596292608</v>
      </c>
      <c r="Q4856" s="33" t="n">
        <v>6.217525971425261</v>
      </c>
      <c r="R4856" s="31" t="n">
        <v>3098.270953416023</v>
      </c>
      <c r="S4856" s="31">
        <f>R4856*IF(A4856=4, 2.0, 3.0)</f>
        <v/>
      </c>
      <c r="T4856" s="29">
        <f>'Dashboard &amp; Optimisation'!$B$18*U4856</f>
        <v/>
      </c>
      <c r="U4856" s="34">
        <f>MIN(1, S4856/M4856)</f>
        <v/>
      </c>
      <c r="V4856" s="34">
        <f>N4856/(N4856+O4856)</f>
        <v/>
      </c>
      <c r="W4856" s="34">
        <f>U4856*V4856</f>
        <v/>
      </c>
      <c r="X4856" s="32">
        <f>T4856/N4856</f>
        <v/>
      </c>
      <c r="Y4856" s="35">
        <f>IF(W4856=MAXIFS(W$2:W$7201, A$2:A$7201, A4856, B$2:B$7201, B4856), "OPTIMAL", "")</f>
        <v/>
      </c>
    </row>
    <row r="4857" ht="20" customHeight="1">
      <c r="A4857" s="36" t="n">
        <v>-18</v>
      </c>
      <c r="B4857" s="36" t="n">
        <v>30</v>
      </c>
      <c r="C4857" s="37" t="n">
        <v>110</v>
      </c>
      <c r="D4857" s="37" t="n">
        <v>3</v>
      </c>
      <c r="E4857" s="6" t="n">
        <v>4</v>
      </c>
      <c r="F4857" s="37" t="n">
        <v>1.5</v>
      </c>
      <c r="G4857" s="36" t="n">
        <v>200</v>
      </c>
      <c r="H4857" s="6" t="inlineStr">
        <is>
          <t>OFF</t>
        </is>
      </c>
      <c r="I4857" s="38" t="n">
        <v>674.4931640486259</v>
      </c>
      <c r="J4857" s="38" t="n">
        <v>5144.556481985902</v>
      </c>
      <c r="K4857" s="38" t="n">
        <v>3782.407407407407</v>
      </c>
      <c r="L4857" s="38" t="n">
        <v>150</v>
      </c>
      <c r="M4857" s="38">
        <f>I4857+J4857+K4857+L4857</f>
        <v/>
      </c>
      <c r="N4857" s="38">
        <f>M4857*'Dashboard &amp; Optimisation'!$B$18/('Dashboard &amp; Optimisation'!$B$16/3.6)</f>
        <v/>
      </c>
      <c r="O4857" s="38" t="n">
        <v>810.2817085602449</v>
      </c>
      <c r="P4857" s="39" t="n">
        <v>0.2894494820783866</v>
      </c>
      <c r="Q4857" s="40" t="n">
        <v>6.217525971425261</v>
      </c>
      <c r="R4857" s="38" t="n">
        <v>769.1182088807825</v>
      </c>
      <c r="S4857" s="38">
        <f>R4857*IF(A4857=4, 2.0, 3.0)</f>
        <v/>
      </c>
      <c r="T4857" s="37">
        <f>'Dashboard &amp; Optimisation'!$B$18*U4857</f>
        <v/>
      </c>
      <c r="U4857" s="26">
        <f>MIN(1, S4857/M4857)</f>
        <v/>
      </c>
      <c r="V4857" s="26">
        <f>N4857/(N4857+O4857)</f>
        <v/>
      </c>
      <c r="W4857" s="26">
        <f>U4857*V4857</f>
        <v/>
      </c>
      <c r="X4857" s="39">
        <f>T4857/N4857</f>
        <v/>
      </c>
      <c r="Y4857" s="41">
        <f>IF(W4857=MAXIFS(W$2:W$7201, A$2:A$7201, A4857, B$2:B$7201, B4857), "OPTIMAL", "")</f>
        <v/>
      </c>
    </row>
    <row r="4858" ht="20" customHeight="1">
      <c r="A4858" s="28" t="n">
        <v>-18</v>
      </c>
      <c r="B4858" s="28" t="n">
        <v>30</v>
      </c>
      <c r="C4858" s="29" t="n">
        <v>110</v>
      </c>
      <c r="D4858" s="29" t="n">
        <v>3</v>
      </c>
      <c r="E4858" s="30" t="n">
        <v>4</v>
      </c>
      <c r="F4858" s="29" t="n">
        <v>2</v>
      </c>
      <c r="G4858" s="28" t="n">
        <v>50</v>
      </c>
      <c r="H4858" s="30" t="inlineStr">
        <is>
          <t>ON</t>
        </is>
      </c>
      <c r="I4858" s="31" t="n">
        <v>674.4931640486259</v>
      </c>
      <c r="J4858" s="31" t="n">
        <v>5144.556481985902</v>
      </c>
      <c r="K4858" s="31" t="n">
        <v>3782.407407407407</v>
      </c>
      <c r="L4858" s="31" t="n">
        <v>150</v>
      </c>
      <c r="M4858" s="31">
        <f>I4858+J4858+K4858+L4858</f>
        <v/>
      </c>
      <c r="N4858" s="31">
        <f>M4858*'Dashboard &amp; Optimisation'!$B$18/('Dashboard &amp; Optimisation'!$B$16/3.6)</f>
        <v/>
      </c>
      <c r="O4858" s="31" t="n">
        <v>887.2767388130451</v>
      </c>
      <c r="P4858" s="32" t="n">
        <v>0.06673350784308681</v>
      </c>
      <c r="Q4858" s="33" t="n">
        <v>8.223367961900347</v>
      </c>
      <c r="R4858" s="31" t="n">
        <v>3369.973490203587</v>
      </c>
      <c r="S4858" s="31">
        <f>R4858*IF(A4858=4, 2.0, 3.0)</f>
        <v/>
      </c>
      <c r="T4858" s="29">
        <f>'Dashboard &amp; Optimisation'!$B$18*U4858</f>
        <v/>
      </c>
      <c r="U4858" s="34">
        <f>MIN(1, S4858/M4858)</f>
        <v/>
      </c>
      <c r="V4858" s="34">
        <f>N4858/(N4858+O4858)</f>
        <v/>
      </c>
      <c r="W4858" s="34">
        <f>U4858*V4858</f>
        <v/>
      </c>
      <c r="X4858" s="32">
        <f>T4858/N4858</f>
        <v/>
      </c>
      <c r="Y4858" s="35">
        <f>IF(W4858=MAXIFS(W$2:W$7201, A$2:A$7201, A4858, B$2:B$7201, B4858), "OPTIMAL", "")</f>
        <v/>
      </c>
    </row>
    <row r="4859" ht="20" customHeight="1">
      <c r="A4859" s="36" t="n">
        <v>-18</v>
      </c>
      <c r="B4859" s="36" t="n">
        <v>30</v>
      </c>
      <c r="C4859" s="37" t="n">
        <v>110</v>
      </c>
      <c r="D4859" s="37" t="n">
        <v>3</v>
      </c>
      <c r="E4859" s="6" t="n">
        <v>4</v>
      </c>
      <c r="F4859" s="37" t="n">
        <v>2</v>
      </c>
      <c r="G4859" s="36" t="n">
        <v>50</v>
      </c>
      <c r="H4859" s="6" t="inlineStr">
        <is>
          <t>OFF</t>
        </is>
      </c>
      <c r="I4859" s="38" t="n">
        <v>674.4931640486259</v>
      </c>
      <c r="J4859" s="38" t="n">
        <v>5144.556481985902</v>
      </c>
      <c r="K4859" s="38" t="n">
        <v>3782.407407407407</v>
      </c>
      <c r="L4859" s="38" t="n">
        <v>150</v>
      </c>
      <c r="M4859" s="38">
        <f>I4859+J4859+K4859+L4859</f>
        <v/>
      </c>
      <c r="N4859" s="38">
        <f>M4859*'Dashboard &amp; Optimisation'!$B$18/('Dashboard &amp; Optimisation'!$B$16/3.6)</f>
        <v/>
      </c>
      <c r="O4859" s="38" t="n">
        <v>887.2767388130451</v>
      </c>
      <c r="P4859" s="39" t="n">
        <v>0.2852790882906754</v>
      </c>
      <c r="Q4859" s="40" t="n">
        <v>8.223367961900347</v>
      </c>
      <c r="R4859" s="38" t="n">
        <v>788.3162894517931</v>
      </c>
      <c r="S4859" s="38">
        <f>R4859*IF(A4859=4, 2.0, 3.0)</f>
        <v/>
      </c>
      <c r="T4859" s="37">
        <f>'Dashboard &amp; Optimisation'!$B$18*U4859</f>
        <v/>
      </c>
      <c r="U4859" s="26">
        <f>MIN(1, S4859/M4859)</f>
        <v/>
      </c>
      <c r="V4859" s="26">
        <f>N4859/(N4859+O4859)</f>
        <v/>
      </c>
      <c r="W4859" s="26">
        <f>U4859*V4859</f>
        <v/>
      </c>
      <c r="X4859" s="39">
        <f>T4859/N4859</f>
        <v/>
      </c>
      <c r="Y4859" s="41">
        <f>IF(W4859=MAXIFS(W$2:W$7201, A$2:A$7201, A4859, B$2:B$7201, B4859), "OPTIMAL", "")</f>
        <v/>
      </c>
    </row>
    <row r="4860" ht="20" customHeight="1">
      <c r="A4860" s="28" t="n">
        <v>-18</v>
      </c>
      <c r="B4860" s="28" t="n">
        <v>30</v>
      </c>
      <c r="C4860" s="29" t="n">
        <v>110</v>
      </c>
      <c r="D4860" s="29" t="n">
        <v>3</v>
      </c>
      <c r="E4860" s="30" t="n">
        <v>4</v>
      </c>
      <c r="F4860" s="29" t="n">
        <v>2</v>
      </c>
      <c r="G4860" s="28" t="n">
        <v>100</v>
      </c>
      <c r="H4860" s="30" t="inlineStr">
        <is>
          <t>ON</t>
        </is>
      </c>
      <c r="I4860" s="31" t="n">
        <v>674.4931640486259</v>
      </c>
      <c r="J4860" s="31" t="n">
        <v>5144.556481985902</v>
      </c>
      <c r="K4860" s="31" t="n">
        <v>3782.407407407407</v>
      </c>
      <c r="L4860" s="31" t="n">
        <v>150</v>
      </c>
      <c r="M4860" s="31">
        <f>I4860+J4860+K4860+L4860</f>
        <v/>
      </c>
      <c r="N4860" s="31">
        <f>M4860*'Dashboard &amp; Optimisation'!$B$18/('Dashboard &amp; Optimisation'!$B$16/3.6)</f>
        <v/>
      </c>
      <c r="O4860" s="31" t="n">
        <v>887.2767388130451</v>
      </c>
      <c r="P4860" s="32" t="n">
        <v>0.06745693940259542</v>
      </c>
      <c r="Q4860" s="33" t="n">
        <v>8.223367961900347</v>
      </c>
      <c r="R4860" s="31" t="n">
        <v>3333.832728421162</v>
      </c>
      <c r="S4860" s="31">
        <f>R4860*IF(A4860=4, 2.0, 3.0)</f>
        <v/>
      </c>
      <c r="T4860" s="29">
        <f>'Dashboard &amp; Optimisation'!$B$18*U4860</f>
        <v/>
      </c>
      <c r="U4860" s="34">
        <f>MIN(1, S4860/M4860)</f>
        <v/>
      </c>
      <c r="V4860" s="34">
        <f>N4860/(N4860+O4860)</f>
        <v/>
      </c>
      <c r="W4860" s="34">
        <f>U4860*V4860</f>
        <v/>
      </c>
      <c r="X4860" s="32">
        <f>T4860/N4860</f>
        <v/>
      </c>
      <c r="Y4860" s="35">
        <f>IF(W4860=MAXIFS(W$2:W$7201, A$2:A$7201, A4860, B$2:B$7201, B4860), "OPTIMAL", "")</f>
        <v/>
      </c>
    </row>
    <row r="4861" ht="20" customHeight="1">
      <c r="A4861" s="36" t="n">
        <v>-18</v>
      </c>
      <c r="B4861" s="36" t="n">
        <v>30</v>
      </c>
      <c r="C4861" s="37" t="n">
        <v>110</v>
      </c>
      <c r="D4861" s="37" t="n">
        <v>3</v>
      </c>
      <c r="E4861" s="6" t="n">
        <v>4</v>
      </c>
      <c r="F4861" s="37" t="n">
        <v>2</v>
      </c>
      <c r="G4861" s="36" t="n">
        <v>100</v>
      </c>
      <c r="H4861" s="6" t="inlineStr">
        <is>
          <t>OFF</t>
        </is>
      </c>
      <c r="I4861" s="38" t="n">
        <v>674.4931640486259</v>
      </c>
      <c r="J4861" s="38" t="n">
        <v>5144.556481985902</v>
      </c>
      <c r="K4861" s="38" t="n">
        <v>3782.407407407407</v>
      </c>
      <c r="L4861" s="38" t="n">
        <v>150</v>
      </c>
      <c r="M4861" s="38">
        <f>I4861+J4861+K4861+L4861</f>
        <v/>
      </c>
      <c r="N4861" s="38">
        <f>M4861*'Dashboard &amp; Optimisation'!$B$18/('Dashboard &amp; Optimisation'!$B$16/3.6)</f>
        <v/>
      </c>
      <c r="O4861" s="38" t="n">
        <v>887.2767388130451</v>
      </c>
      <c r="P4861" s="39" t="n">
        <v>0.286002519850184</v>
      </c>
      <c r="Q4861" s="40" t="n">
        <v>8.223367961900347</v>
      </c>
      <c r="R4861" s="38" t="n">
        <v>786.3222759621117</v>
      </c>
      <c r="S4861" s="38">
        <f>R4861*IF(A4861=4, 2.0, 3.0)</f>
        <v/>
      </c>
      <c r="T4861" s="37">
        <f>'Dashboard &amp; Optimisation'!$B$18*U4861</f>
        <v/>
      </c>
      <c r="U4861" s="26">
        <f>MIN(1, S4861/M4861)</f>
        <v/>
      </c>
      <c r="V4861" s="26">
        <f>N4861/(N4861+O4861)</f>
        <v/>
      </c>
      <c r="W4861" s="26">
        <f>U4861*V4861</f>
        <v/>
      </c>
      <c r="X4861" s="39">
        <f>T4861/N4861</f>
        <v/>
      </c>
      <c r="Y4861" s="41">
        <f>IF(W4861=MAXIFS(W$2:W$7201, A$2:A$7201, A4861, B$2:B$7201, B4861), "OPTIMAL", "")</f>
        <v/>
      </c>
    </row>
    <row r="4862" ht="20" customHeight="1">
      <c r="A4862" s="28" t="n">
        <v>-18</v>
      </c>
      <c r="B4862" s="28" t="n">
        <v>30</v>
      </c>
      <c r="C4862" s="29" t="n">
        <v>110</v>
      </c>
      <c r="D4862" s="29" t="n">
        <v>3</v>
      </c>
      <c r="E4862" s="30" t="n">
        <v>4</v>
      </c>
      <c r="F4862" s="29" t="n">
        <v>2</v>
      </c>
      <c r="G4862" s="28" t="n">
        <v>150</v>
      </c>
      <c r="H4862" s="30" t="inlineStr">
        <is>
          <t>ON</t>
        </is>
      </c>
      <c r="I4862" s="31" t="n">
        <v>674.4931640486259</v>
      </c>
      <c r="J4862" s="31" t="n">
        <v>5144.556481985902</v>
      </c>
      <c r="K4862" s="31" t="n">
        <v>3782.407407407407</v>
      </c>
      <c r="L4862" s="31" t="n">
        <v>150</v>
      </c>
      <c r="M4862" s="31">
        <f>I4862+J4862+K4862+L4862</f>
        <v/>
      </c>
      <c r="N4862" s="31">
        <f>M4862*'Dashboard &amp; Optimisation'!$B$18/('Dashboard &amp; Optimisation'!$B$16/3.6)</f>
        <v/>
      </c>
      <c r="O4862" s="31" t="n">
        <v>887.2767388130451</v>
      </c>
      <c r="P4862" s="32" t="n">
        <v>0.06818037096210404</v>
      </c>
      <c r="Q4862" s="33" t="n">
        <v>8.223367961900347</v>
      </c>
      <c r="R4862" s="31" t="n">
        <v>3298.458913702508</v>
      </c>
      <c r="S4862" s="31">
        <f>R4862*IF(A4862=4, 2.0, 3.0)</f>
        <v/>
      </c>
      <c r="T4862" s="29">
        <f>'Dashboard &amp; Optimisation'!$B$18*U4862</f>
        <v/>
      </c>
      <c r="U4862" s="34">
        <f>MIN(1, S4862/M4862)</f>
        <v/>
      </c>
      <c r="V4862" s="34">
        <f>N4862/(N4862+O4862)</f>
        <v/>
      </c>
      <c r="W4862" s="34">
        <f>U4862*V4862</f>
        <v/>
      </c>
      <c r="X4862" s="32">
        <f>T4862/N4862</f>
        <v/>
      </c>
      <c r="Y4862" s="35">
        <f>IF(W4862=MAXIFS(W$2:W$7201, A$2:A$7201, A4862, B$2:B$7201, B4862), "OPTIMAL", "")</f>
        <v/>
      </c>
    </row>
    <row r="4863" ht="20" customHeight="1">
      <c r="A4863" s="36" t="n">
        <v>-18</v>
      </c>
      <c r="B4863" s="36" t="n">
        <v>30</v>
      </c>
      <c r="C4863" s="37" t="n">
        <v>110</v>
      </c>
      <c r="D4863" s="37" t="n">
        <v>3</v>
      </c>
      <c r="E4863" s="6" t="n">
        <v>4</v>
      </c>
      <c r="F4863" s="37" t="n">
        <v>2</v>
      </c>
      <c r="G4863" s="36" t="n">
        <v>150</v>
      </c>
      <c r="H4863" s="6" t="inlineStr">
        <is>
          <t>OFF</t>
        </is>
      </c>
      <c r="I4863" s="38" t="n">
        <v>674.4931640486259</v>
      </c>
      <c r="J4863" s="38" t="n">
        <v>5144.556481985902</v>
      </c>
      <c r="K4863" s="38" t="n">
        <v>3782.407407407407</v>
      </c>
      <c r="L4863" s="38" t="n">
        <v>150</v>
      </c>
      <c r="M4863" s="38">
        <f>I4863+J4863+K4863+L4863</f>
        <v/>
      </c>
      <c r="N4863" s="38">
        <f>M4863*'Dashboard &amp; Optimisation'!$B$18/('Dashboard &amp; Optimisation'!$B$16/3.6)</f>
        <v/>
      </c>
      <c r="O4863" s="38" t="n">
        <v>887.2767388130451</v>
      </c>
      <c r="P4863" s="39" t="n">
        <v>0.2867259514096926</v>
      </c>
      <c r="Q4863" s="40" t="n">
        <v>8.223367961900347</v>
      </c>
      <c r="R4863" s="38" t="n">
        <v>784.3383245702727</v>
      </c>
      <c r="S4863" s="38">
        <f>R4863*IF(A4863=4, 2.0, 3.0)</f>
        <v/>
      </c>
      <c r="T4863" s="37">
        <f>'Dashboard &amp; Optimisation'!$B$18*U4863</f>
        <v/>
      </c>
      <c r="U4863" s="26">
        <f>MIN(1, S4863/M4863)</f>
        <v/>
      </c>
      <c r="V4863" s="26">
        <f>N4863/(N4863+O4863)</f>
        <v/>
      </c>
      <c r="W4863" s="26">
        <f>U4863*V4863</f>
        <v/>
      </c>
      <c r="X4863" s="39">
        <f>T4863/N4863</f>
        <v/>
      </c>
      <c r="Y4863" s="41">
        <f>IF(W4863=MAXIFS(W$2:W$7201, A$2:A$7201, A4863, B$2:B$7201, B4863), "OPTIMAL", "")</f>
        <v/>
      </c>
    </row>
    <row r="4864" ht="20" customHeight="1">
      <c r="A4864" s="28" t="n">
        <v>-18</v>
      </c>
      <c r="B4864" s="28" t="n">
        <v>30</v>
      </c>
      <c r="C4864" s="29" t="n">
        <v>110</v>
      </c>
      <c r="D4864" s="29" t="n">
        <v>3</v>
      </c>
      <c r="E4864" s="30" t="n">
        <v>4</v>
      </c>
      <c r="F4864" s="29" t="n">
        <v>2</v>
      </c>
      <c r="G4864" s="28" t="n">
        <v>200</v>
      </c>
      <c r="H4864" s="30" t="inlineStr">
        <is>
          <t>ON</t>
        </is>
      </c>
      <c r="I4864" s="31" t="n">
        <v>674.4931640486259</v>
      </c>
      <c r="J4864" s="31" t="n">
        <v>5144.556481985902</v>
      </c>
      <c r="K4864" s="31" t="n">
        <v>3782.407407407407</v>
      </c>
      <c r="L4864" s="31" t="n">
        <v>150</v>
      </c>
      <c r="M4864" s="31">
        <f>I4864+J4864+K4864+L4864</f>
        <v/>
      </c>
      <c r="N4864" s="31">
        <f>M4864*'Dashboard &amp; Optimisation'!$B$18/('Dashboard &amp; Optimisation'!$B$16/3.6)</f>
        <v/>
      </c>
      <c r="O4864" s="31" t="n">
        <v>887.2767388130451</v>
      </c>
      <c r="P4864" s="32" t="n">
        <v>0.06890380252161266</v>
      </c>
      <c r="Q4864" s="33" t="n">
        <v>8.223367961900347</v>
      </c>
      <c r="R4864" s="31" t="n">
        <v>3263.82788916411</v>
      </c>
      <c r="S4864" s="31">
        <f>R4864*IF(A4864=4, 2.0, 3.0)</f>
        <v/>
      </c>
      <c r="T4864" s="29">
        <f>'Dashboard &amp; Optimisation'!$B$18*U4864</f>
        <v/>
      </c>
      <c r="U4864" s="34">
        <f>MIN(1, S4864/M4864)</f>
        <v/>
      </c>
      <c r="V4864" s="34">
        <f>N4864/(N4864+O4864)</f>
        <v/>
      </c>
      <c r="W4864" s="34">
        <f>U4864*V4864</f>
        <v/>
      </c>
      <c r="X4864" s="32">
        <f>T4864/N4864</f>
        <v/>
      </c>
      <c r="Y4864" s="35">
        <f>IF(W4864=MAXIFS(W$2:W$7201, A$2:A$7201, A4864, B$2:B$7201, B4864), "OPTIMAL", "")</f>
        <v/>
      </c>
    </row>
    <row r="4865" ht="20" customHeight="1">
      <c r="A4865" s="36" t="n">
        <v>-18</v>
      </c>
      <c r="B4865" s="36" t="n">
        <v>30</v>
      </c>
      <c r="C4865" s="37" t="n">
        <v>110</v>
      </c>
      <c r="D4865" s="37" t="n">
        <v>3</v>
      </c>
      <c r="E4865" s="6" t="n">
        <v>4</v>
      </c>
      <c r="F4865" s="37" t="n">
        <v>2</v>
      </c>
      <c r="G4865" s="36" t="n">
        <v>200</v>
      </c>
      <c r="H4865" s="6" t="inlineStr">
        <is>
          <t>OFF</t>
        </is>
      </c>
      <c r="I4865" s="38" t="n">
        <v>674.4931640486259</v>
      </c>
      <c r="J4865" s="38" t="n">
        <v>5144.556481985902</v>
      </c>
      <c r="K4865" s="38" t="n">
        <v>3782.407407407407</v>
      </c>
      <c r="L4865" s="38" t="n">
        <v>150</v>
      </c>
      <c r="M4865" s="38">
        <f>I4865+J4865+K4865+L4865</f>
        <v/>
      </c>
      <c r="N4865" s="38">
        <f>M4865*'Dashboard &amp; Optimisation'!$B$18/('Dashboard &amp; Optimisation'!$B$16/3.6)</f>
        <v/>
      </c>
      <c r="O4865" s="38" t="n">
        <v>887.2767388130451</v>
      </c>
      <c r="P4865" s="39" t="n">
        <v>0.2874493829692012</v>
      </c>
      <c r="Q4865" s="40" t="n">
        <v>8.223367961900347</v>
      </c>
      <c r="R4865" s="38" t="n">
        <v>782.3643593056228</v>
      </c>
      <c r="S4865" s="38">
        <f>R4865*IF(A4865=4, 2.0, 3.0)</f>
        <v/>
      </c>
      <c r="T4865" s="37">
        <f>'Dashboard &amp; Optimisation'!$B$18*U4865</f>
        <v/>
      </c>
      <c r="U4865" s="26">
        <f>MIN(1, S4865/M4865)</f>
        <v/>
      </c>
      <c r="V4865" s="26">
        <f>N4865/(N4865+O4865)</f>
        <v/>
      </c>
      <c r="W4865" s="26">
        <f>U4865*V4865</f>
        <v/>
      </c>
      <c r="X4865" s="39">
        <f>T4865/N4865</f>
        <v/>
      </c>
      <c r="Y4865" s="41">
        <f>IF(W4865=MAXIFS(W$2:W$7201, A$2:A$7201, A4865, B$2:B$7201, B4865), "OPTIMAL", "")</f>
        <v/>
      </c>
    </row>
    <row r="4866" ht="20" customHeight="1">
      <c r="A4866" s="28" t="n">
        <v>-18</v>
      </c>
      <c r="B4866" s="28" t="n">
        <v>30</v>
      </c>
      <c r="C4866" s="29" t="n">
        <v>110</v>
      </c>
      <c r="D4866" s="29" t="n">
        <v>3</v>
      </c>
      <c r="E4866" s="30" t="n">
        <v>8</v>
      </c>
      <c r="F4866" s="29" t="n">
        <v>1.5</v>
      </c>
      <c r="G4866" s="28" t="n">
        <v>50</v>
      </c>
      <c r="H4866" s="30" t="inlineStr">
        <is>
          <t>ON</t>
        </is>
      </c>
      <c r="I4866" s="31" t="n">
        <v>674.4931640486259</v>
      </c>
      <c r="J4866" s="31" t="n">
        <v>5144.556481985902</v>
      </c>
      <c r="K4866" s="31" t="n">
        <v>3782.407407407407</v>
      </c>
      <c r="L4866" s="31" t="n">
        <v>150</v>
      </c>
      <c r="M4866" s="31">
        <f>I4866+J4866+K4866+L4866</f>
        <v/>
      </c>
      <c r="N4866" s="31">
        <f>M4866*'Dashboard &amp; Optimisation'!$B$18/('Dashboard &amp; Optimisation'!$B$16/3.6)</f>
        <v/>
      </c>
      <c r="O4866" s="31" t="n">
        <v>1046.073893127833</v>
      </c>
      <c r="P4866" s="32" t="n">
        <v>0.05265467657397625</v>
      </c>
      <c r="Q4866" s="33" t="n">
        <v>12.23505194285052</v>
      </c>
      <c r="R4866" s="31" t="n">
        <v>4359.924277534952</v>
      </c>
      <c r="S4866" s="31">
        <f>R4866*IF(A4866=4, 2.0, 3.0)</f>
        <v/>
      </c>
      <c r="T4866" s="29">
        <f>'Dashboard &amp; Optimisation'!$B$18*U4866</f>
        <v/>
      </c>
      <c r="U4866" s="34">
        <f>MIN(1, S4866/M4866)</f>
        <v/>
      </c>
      <c r="V4866" s="34">
        <f>N4866/(N4866+O4866)</f>
        <v/>
      </c>
      <c r="W4866" s="34">
        <f>U4866*V4866</f>
        <v/>
      </c>
      <c r="X4866" s="32">
        <f>T4866/N4866</f>
        <v/>
      </c>
      <c r="Y4866" s="35">
        <f>IF(W4866=MAXIFS(W$2:W$7201, A$2:A$7201, A4866, B$2:B$7201, B4866), "OPTIMAL", "")</f>
        <v/>
      </c>
    </row>
    <row r="4867" ht="20" customHeight="1">
      <c r="A4867" s="36" t="n">
        <v>-18</v>
      </c>
      <c r="B4867" s="36" t="n">
        <v>30</v>
      </c>
      <c r="C4867" s="37" t="n">
        <v>110</v>
      </c>
      <c r="D4867" s="37" t="n">
        <v>3</v>
      </c>
      <c r="E4867" s="6" t="n">
        <v>8</v>
      </c>
      <c r="F4867" s="37" t="n">
        <v>1.5</v>
      </c>
      <c r="G4867" s="36" t="n">
        <v>50</v>
      </c>
      <c r="H4867" s="6" t="inlineStr">
        <is>
          <t>OFF</t>
        </is>
      </c>
      <c r="I4867" s="38" t="n">
        <v>674.4931640486259</v>
      </c>
      <c r="J4867" s="38" t="n">
        <v>5144.556481985902</v>
      </c>
      <c r="K4867" s="38" t="n">
        <v>3782.407407407407</v>
      </c>
      <c r="L4867" s="38" t="n">
        <v>150</v>
      </c>
      <c r="M4867" s="38">
        <f>I4867+J4867+K4867+L4867</f>
        <v/>
      </c>
      <c r="N4867" s="38">
        <f>M4867*'Dashboard &amp; Optimisation'!$B$18/('Dashboard &amp; Optimisation'!$B$16/3.6)</f>
        <v/>
      </c>
      <c r="O4867" s="38" t="n">
        <v>1046.073893127833</v>
      </c>
      <c r="P4867" s="39" t="n">
        <v>0.2270039955486686</v>
      </c>
      <c r="Q4867" s="40" t="n">
        <v>12.23505194285052</v>
      </c>
      <c r="R4867" s="38" t="n">
        <v>1011.305559471578</v>
      </c>
      <c r="S4867" s="38">
        <f>R4867*IF(A4867=4, 2.0, 3.0)</f>
        <v/>
      </c>
      <c r="T4867" s="37">
        <f>'Dashboard &amp; Optimisation'!$B$18*U4867</f>
        <v/>
      </c>
      <c r="U4867" s="26">
        <f>MIN(1, S4867/M4867)</f>
        <v/>
      </c>
      <c r="V4867" s="26">
        <f>N4867/(N4867+O4867)</f>
        <v/>
      </c>
      <c r="W4867" s="26">
        <f>U4867*V4867</f>
        <v/>
      </c>
      <c r="X4867" s="39">
        <f>T4867/N4867</f>
        <v/>
      </c>
      <c r="Y4867" s="41">
        <f>IF(W4867=MAXIFS(W$2:W$7201, A$2:A$7201, A4867, B$2:B$7201, B4867), "OPTIMAL", "")</f>
        <v/>
      </c>
    </row>
    <row r="4868" ht="20" customHeight="1">
      <c r="A4868" s="28" t="n">
        <v>-18</v>
      </c>
      <c r="B4868" s="28" t="n">
        <v>30</v>
      </c>
      <c r="C4868" s="29" t="n">
        <v>110</v>
      </c>
      <c r="D4868" s="29" t="n">
        <v>3</v>
      </c>
      <c r="E4868" s="30" t="n">
        <v>8</v>
      </c>
      <c r="F4868" s="29" t="n">
        <v>1.5</v>
      </c>
      <c r="G4868" s="28" t="n">
        <v>100</v>
      </c>
      <c r="H4868" s="30" t="inlineStr">
        <is>
          <t>ON</t>
        </is>
      </c>
      <c r="I4868" s="31" t="n">
        <v>674.4931640486259</v>
      </c>
      <c r="J4868" s="31" t="n">
        <v>5144.556481985902</v>
      </c>
      <c r="K4868" s="31" t="n">
        <v>3782.407407407407</v>
      </c>
      <c r="L4868" s="31" t="n">
        <v>150</v>
      </c>
      <c r="M4868" s="31">
        <f>I4868+J4868+K4868+L4868</f>
        <v/>
      </c>
      <c r="N4868" s="31">
        <f>M4868*'Dashboard &amp; Optimisation'!$B$18/('Dashboard &amp; Optimisation'!$B$16/3.6)</f>
        <v/>
      </c>
      <c r="O4868" s="31" t="n">
        <v>1046.073893127833</v>
      </c>
      <c r="P4868" s="32" t="n">
        <v>0.05337810813348487</v>
      </c>
      <c r="Q4868" s="33" t="n">
        <v>12.23505194285052</v>
      </c>
      <c r="R4868" s="31" t="n">
        <v>4300.834382262738</v>
      </c>
      <c r="S4868" s="31">
        <f>R4868*IF(A4868=4, 2.0, 3.0)</f>
        <v/>
      </c>
      <c r="T4868" s="29">
        <f>'Dashboard &amp; Optimisation'!$B$18*U4868</f>
        <v/>
      </c>
      <c r="U4868" s="34">
        <f>MIN(1, S4868/M4868)</f>
        <v/>
      </c>
      <c r="V4868" s="34">
        <f>N4868/(N4868+O4868)</f>
        <v/>
      </c>
      <c r="W4868" s="34">
        <f>U4868*V4868</f>
        <v/>
      </c>
      <c r="X4868" s="32">
        <f>T4868/N4868</f>
        <v/>
      </c>
      <c r="Y4868" s="35">
        <f>IF(W4868=MAXIFS(W$2:W$7201, A$2:A$7201, A4868, B$2:B$7201, B4868), "OPTIMAL", "")</f>
        <v/>
      </c>
    </row>
    <row r="4869" ht="20" customHeight="1">
      <c r="A4869" s="36" t="n">
        <v>-18</v>
      </c>
      <c r="B4869" s="36" t="n">
        <v>30</v>
      </c>
      <c r="C4869" s="37" t="n">
        <v>110</v>
      </c>
      <c r="D4869" s="37" t="n">
        <v>3</v>
      </c>
      <c r="E4869" s="6" t="n">
        <v>8</v>
      </c>
      <c r="F4869" s="37" t="n">
        <v>1.5</v>
      </c>
      <c r="G4869" s="36" t="n">
        <v>100</v>
      </c>
      <c r="H4869" s="6" t="inlineStr">
        <is>
          <t>OFF</t>
        </is>
      </c>
      <c r="I4869" s="38" t="n">
        <v>674.4931640486259</v>
      </c>
      <c r="J4869" s="38" t="n">
        <v>5144.556481985902</v>
      </c>
      <c r="K4869" s="38" t="n">
        <v>3782.407407407407</v>
      </c>
      <c r="L4869" s="38" t="n">
        <v>150</v>
      </c>
      <c r="M4869" s="38">
        <f>I4869+J4869+K4869+L4869</f>
        <v/>
      </c>
      <c r="N4869" s="38">
        <f>M4869*'Dashboard &amp; Optimisation'!$B$18/('Dashboard &amp; Optimisation'!$B$16/3.6)</f>
        <v/>
      </c>
      <c r="O4869" s="38" t="n">
        <v>1046.073893127833</v>
      </c>
      <c r="P4869" s="39" t="n">
        <v>0.2277274271081772</v>
      </c>
      <c r="Q4869" s="40" t="n">
        <v>12.23505194285052</v>
      </c>
      <c r="R4869" s="38" t="n">
        <v>1008.092901394689</v>
      </c>
      <c r="S4869" s="38">
        <f>R4869*IF(A4869=4, 2.0, 3.0)</f>
        <v/>
      </c>
      <c r="T4869" s="37">
        <f>'Dashboard &amp; Optimisation'!$B$18*U4869</f>
        <v/>
      </c>
      <c r="U4869" s="26">
        <f>MIN(1, S4869/M4869)</f>
        <v/>
      </c>
      <c r="V4869" s="26">
        <f>N4869/(N4869+O4869)</f>
        <v/>
      </c>
      <c r="W4869" s="26">
        <f>U4869*V4869</f>
        <v/>
      </c>
      <c r="X4869" s="39">
        <f>T4869/N4869</f>
        <v/>
      </c>
      <c r="Y4869" s="41">
        <f>IF(W4869=MAXIFS(W$2:W$7201, A$2:A$7201, A4869, B$2:B$7201, B4869), "OPTIMAL", "")</f>
        <v/>
      </c>
    </row>
    <row r="4870" ht="20" customHeight="1">
      <c r="A4870" s="28" t="n">
        <v>-18</v>
      </c>
      <c r="B4870" s="28" t="n">
        <v>30</v>
      </c>
      <c r="C4870" s="29" t="n">
        <v>110</v>
      </c>
      <c r="D4870" s="29" t="n">
        <v>3</v>
      </c>
      <c r="E4870" s="30" t="n">
        <v>8</v>
      </c>
      <c r="F4870" s="29" t="n">
        <v>1.5</v>
      </c>
      <c r="G4870" s="28" t="n">
        <v>150</v>
      </c>
      <c r="H4870" s="30" t="inlineStr">
        <is>
          <t>ON</t>
        </is>
      </c>
      <c r="I4870" s="31" t="n">
        <v>674.4931640486259</v>
      </c>
      <c r="J4870" s="31" t="n">
        <v>5144.556481985902</v>
      </c>
      <c r="K4870" s="31" t="n">
        <v>3782.407407407407</v>
      </c>
      <c r="L4870" s="31" t="n">
        <v>150</v>
      </c>
      <c r="M4870" s="31">
        <f>I4870+J4870+K4870+L4870</f>
        <v/>
      </c>
      <c r="N4870" s="31">
        <f>M4870*'Dashboard &amp; Optimisation'!$B$18/('Dashboard &amp; Optimisation'!$B$16/3.6)</f>
        <v/>
      </c>
      <c r="O4870" s="31" t="n">
        <v>1046.073893127833</v>
      </c>
      <c r="P4870" s="32" t="n">
        <v>0.05410153969299349</v>
      </c>
      <c r="Q4870" s="33" t="n">
        <v>12.23505194285052</v>
      </c>
      <c r="R4870" s="31" t="n">
        <v>4243.324756067172</v>
      </c>
      <c r="S4870" s="31">
        <f>R4870*IF(A4870=4, 2.0, 3.0)</f>
        <v/>
      </c>
      <c r="T4870" s="29">
        <f>'Dashboard &amp; Optimisation'!$B$18*U4870</f>
        <v/>
      </c>
      <c r="U4870" s="34">
        <f>MIN(1, S4870/M4870)</f>
        <v/>
      </c>
      <c r="V4870" s="34">
        <f>N4870/(N4870+O4870)</f>
        <v/>
      </c>
      <c r="W4870" s="34">
        <f>U4870*V4870</f>
        <v/>
      </c>
      <c r="X4870" s="32">
        <f>T4870/N4870</f>
        <v/>
      </c>
      <c r="Y4870" s="35">
        <f>IF(W4870=MAXIFS(W$2:W$7201, A$2:A$7201, A4870, B$2:B$7201, B4870), "OPTIMAL", "")</f>
        <v/>
      </c>
    </row>
    <row r="4871" ht="20" customHeight="1">
      <c r="A4871" s="36" t="n">
        <v>-18</v>
      </c>
      <c r="B4871" s="36" t="n">
        <v>30</v>
      </c>
      <c r="C4871" s="37" t="n">
        <v>110</v>
      </c>
      <c r="D4871" s="37" t="n">
        <v>3</v>
      </c>
      <c r="E4871" s="6" t="n">
        <v>8</v>
      </c>
      <c r="F4871" s="37" t="n">
        <v>1.5</v>
      </c>
      <c r="G4871" s="36" t="n">
        <v>150</v>
      </c>
      <c r="H4871" s="6" t="inlineStr">
        <is>
          <t>OFF</t>
        </is>
      </c>
      <c r="I4871" s="38" t="n">
        <v>674.4931640486259</v>
      </c>
      <c r="J4871" s="38" t="n">
        <v>5144.556481985902</v>
      </c>
      <c r="K4871" s="38" t="n">
        <v>3782.407407407407</v>
      </c>
      <c r="L4871" s="38" t="n">
        <v>150</v>
      </c>
      <c r="M4871" s="38">
        <f>I4871+J4871+K4871+L4871</f>
        <v/>
      </c>
      <c r="N4871" s="38">
        <f>M4871*'Dashboard &amp; Optimisation'!$B$18/('Dashboard &amp; Optimisation'!$B$16/3.6)</f>
        <v/>
      </c>
      <c r="O4871" s="38" t="n">
        <v>1046.073893127833</v>
      </c>
      <c r="P4871" s="39" t="n">
        <v>0.2284508586676858</v>
      </c>
      <c r="Q4871" s="40" t="n">
        <v>12.23505194285052</v>
      </c>
      <c r="R4871" s="38" t="n">
        <v>1004.900590260301</v>
      </c>
      <c r="S4871" s="38">
        <f>R4871*IF(A4871=4, 2.0, 3.0)</f>
        <v/>
      </c>
      <c r="T4871" s="37">
        <f>'Dashboard &amp; Optimisation'!$B$18*U4871</f>
        <v/>
      </c>
      <c r="U4871" s="26">
        <f>MIN(1, S4871/M4871)</f>
        <v/>
      </c>
      <c r="V4871" s="26">
        <f>N4871/(N4871+O4871)</f>
        <v/>
      </c>
      <c r="W4871" s="26">
        <f>U4871*V4871</f>
        <v/>
      </c>
      <c r="X4871" s="39">
        <f>T4871/N4871</f>
        <v/>
      </c>
      <c r="Y4871" s="41">
        <f>IF(W4871=MAXIFS(W$2:W$7201, A$2:A$7201, A4871, B$2:B$7201, B4871), "OPTIMAL", "")</f>
        <v/>
      </c>
    </row>
    <row r="4872" ht="20" customHeight="1">
      <c r="A4872" s="28" t="n">
        <v>-18</v>
      </c>
      <c r="B4872" s="28" t="n">
        <v>30</v>
      </c>
      <c r="C4872" s="29" t="n">
        <v>110</v>
      </c>
      <c r="D4872" s="29" t="n">
        <v>3</v>
      </c>
      <c r="E4872" s="30" t="n">
        <v>8</v>
      </c>
      <c r="F4872" s="29" t="n">
        <v>1.5</v>
      </c>
      <c r="G4872" s="28" t="n">
        <v>200</v>
      </c>
      <c r="H4872" s="30" t="inlineStr">
        <is>
          <t>ON</t>
        </is>
      </c>
      <c r="I4872" s="31" t="n">
        <v>674.4931640486259</v>
      </c>
      <c r="J4872" s="31" t="n">
        <v>5144.556481985902</v>
      </c>
      <c r="K4872" s="31" t="n">
        <v>3782.407407407407</v>
      </c>
      <c r="L4872" s="31" t="n">
        <v>150</v>
      </c>
      <c r="M4872" s="31">
        <f>I4872+J4872+K4872+L4872</f>
        <v/>
      </c>
      <c r="N4872" s="31">
        <f>M4872*'Dashboard &amp; Optimisation'!$B$18/('Dashboard &amp; Optimisation'!$B$16/3.6)</f>
        <v/>
      </c>
      <c r="O4872" s="31" t="n">
        <v>1046.073893127833</v>
      </c>
      <c r="P4872" s="32" t="n">
        <v>0.0548249712525021</v>
      </c>
      <c r="Q4872" s="33" t="n">
        <v>12.23505194285052</v>
      </c>
      <c r="R4872" s="31" t="n">
        <v>4187.33284260779</v>
      </c>
      <c r="S4872" s="31">
        <f>R4872*IF(A4872=4, 2.0, 3.0)</f>
        <v/>
      </c>
      <c r="T4872" s="29">
        <f>'Dashboard &amp; Optimisation'!$B$18*U4872</f>
        <v/>
      </c>
      <c r="U4872" s="34">
        <f>MIN(1, S4872/M4872)</f>
        <v/>
      </c>
      <c r="V4872" s="34">
        <f>N4872/(N4872+O4872)</f>
        <v/>
      </c>
      <c r="W4872" s="34">
        <f>U4872*V4872</f>
        <v/>
      </c>
      <c r="X4872" s="32">
        <f>T4872/N4872</f>
        <v/>
      </c>
      <c r="Y4872" s="35">
        <f>IF(W4872=MAXIFS(W$2:W$7201, A$2:A$7201, A4872, B$2:B$7201, B4872), "OPTIMAL", "")</f>
        <v/>
      </c>
    </row>
    <row r="4873" ht="20" customHeight="1">
      <c r="A4873" s="36" t="n">
        <v>-18</v>
      </c>
      <c r="B4873" s="36" t="n">
        <v>30</v>
      </c>
      <c r="C4873" s="37" t="n">
        <v>110</v>
      </c>
      <c r="D4873" s="37" t="n">
        <v>3</v>
      </c>
      <c r="E4873" s="6" t="n">
        <v>8</v>
      </c>
      <c r="F4873" s="37" t="n">
        <v>1.5</v>
      </c>
      <c r="G4873" s="36" t="n">
        <v>200</v>
      </c>
      <c r="H4873" s="6" t="inlineStr">
        <is>
          <t>OFF</t>
        </is>
      </c>
      <c r="I4873" s="38" t="n">
        <v>674.4931640486259</v>
      </c>
      <c r="J4873" s="38" t="n">
        <v>5144.556481985902</v>
      </c>
      <c r="K4873" s="38" t="n">
        <v>3782.407407407407</v>
      </c>
      <c r="L4873" s="38" t="n">
        <v>150</v>
      </c>
      <c r="M4873" s="38">
        <f>I4873+J4873+K4873+L4873</f>
        <v/>
      </c>
      <c r="N4873" s="38">
        <f>M4873*'Dashboard &amp; Optimisation'!$B$18/('Dashboard &amp; Optimisation'!$B$16/3.6)</f>
        <v/>
      </c>
      <c r="O4873" s="38" t="n">
        <v>1046.073893127833</v>
      </c>
      <c r="P4873" s="39" t="n">
        <v>0.2291742902271945</v>
      </c>
      <c r="Q4873" s="40" t="n">
        <v>12.23505194285052</v>
      </c>
      <c r="R4873" s="38" t="n">
        <v>1001.72843338161</v>
      </c>
      <c r="S4873" s="38">
        <f>R4873*IF(A4873=4, 2.0, 3.0)</f>
        <v/>
      </c>
      <c r="T4873" s="37">
        <f>'Dashboard &amp; Optimisation'!$B$18*U4873</f>
        <v/>
      </c>
      <c r="U4873" s="26">
        <f>MIN(1, S4873/M4873)</f>
        <v/>
      </c>
      <c r="V4873" s="26">
        <f>N4873/(N4873+O4873)</f>
        <v/>
      </c>
      <c r="W4873" s="26">
        <f>U4873*V4873</f>
        <v/>
      </c>
      <c r="X4873" s="39">
        <f>T4873/N4873</f>
        <v/>
      </c>
      <c r="Y4873" s="41">
        <f>IF(W4873=MAXIFS(W$2:W$7201, A$2:A$7201, A4873, B$2:B$7201, B4873), "OPTIMAL", "")</f>
        <v/>
      </c>
    </row>
    <row r="4874" ht="20" customHeight="1">
      <c r="A4874" s="28" t="n">
        <v>-18</v>
      </c>
      <c r="B4874" s="28" t="n">
        <v>30</v>
      </c>
      <c r="C4874" s="29" t="n">
        <v>110</v>
      </c>
      <c r="D4874" s="29" t="n">
        <v>3</v>
      </c>
      <c r="E4874" s="30" t="n">
        <v>8</v>
      </c>
      <c r="F4874" s="29" t="n">
        <v>2</v>
      </c>
      <c r="G4874" s="28" t="n">
        <v>50</v>
      </c>
      <c r="H4874" s="30" t="inlineStr">
        <is>
          <t>ON</t>
        </is>
      </c>
      <c r="I4874" s="31" t="n">
        <v>674.4931640486259</v>
      </c>
      <c r="J4874" s="31" t="n">
        <v>5144.556481985902</v>
      </c>
      <c r="K4874" s="31" t="n">
        <v>3782.407407407407</v>
      </c>
      <c r="L4874" s="31" t="n">
        <v>150</v>
      </c>
      <c r="M4874" s="31">
        <f>I4874+J4874+K4874+L4874</f>
        <v/>
      </c>
      <c r="N4874" s="31">
        <f>M4874*'Dashboard &amp; Optimisation'!$B$18/('Dashboard &amp; Optimisation'!$B$16/3.6)</f>
        <v/>
      </c>
      <c r="O4874" s="31" t="n">
        <v>1211.62106581505</v>
      </c>
      <c r="P4874" s="32" t="n">
        <v>0.05127186772596353</v>
      </c>
      <c r="Q4874" s="33" t="n">
        <v>16.2467359238007</v>
      </c>
      <c r="R4874" s="31" t="n">
        <v>4572.675186618947</v>
      </c>
      <c r="S4874" s="31">
        <f>R4874*IF(A4874=4, 2.0, 3.0)</f>
        <v/>
      </c>
      <c r="T4874" s="29">
        <f>'Dashboard &amp; Optimisation'!$B$18*U4874</f>
        <v/>
      </c>
      <c r="U4874" s="34">
        <f>MIN(1, S4874/M4874)</f>
        <v/>
      </c>
      <c r="V4874" s="34">
        <f>N4874/(N4874+O4874)</f>
        <v/>
      </c>
      <c r="W4874" s="34">
        <f>U4874*V4874</f>
        <v/>
      </c>
      <c r="X4874" s="32">
        <f>T4874/N4874</f>
        <v/>
      </c>
      <c r="Y4874" s="35">
        <f>IF(W4874=MAXIFS(W$2:W$7201, A$2:A$7201, A4874, B$2:B$7201, B4874), "OPTIMAL", "")</f>
        <v/>
      </c>
    </row>
    <row r="4875" ht="20" customHeight="1">
      <c r="A4875" s="36" t="n">
        <v>-18</v>
      </c>
      <c r="B4875" s="36" t="n">
        <v>30</v>
      </c>
      <c r="C4875" s="37" t="n">
        <v>110</v>
      </c>
      <c r="D4875" s="37" t="n">
        <v>3</v>
      </c>
      <c r="E4875" s="6" t="n">
        <v>8</v>
      </c>
      <c r="F4875" s="37" t="n">
        <v>2</v>
      </c>
      <c r="G4875" s="36" t="n">
        <v>50</v>
      </c>
      <c r="H4875" s="6" t="inlineStr">
        <is>
          <t>OFF</t>
        </is>
      </c>
      <c r="I4875" s="38" t="n">
        <v>674.4931640486259</v>
      </c>
      <c r="J4875" s="38" t="n">
        <v>5144.556481985902</v>
      </c>
      <c r="K4875" s="38" t="n">
        <v>3782.407407407407</v>
      </c>
      <c r="L4875" s="38" t="n">
        <v>150</v>
      </c>
      <c r="M4875" s="38">
        <f>I4875+J4875+K4875+L4875</f>
        <v/>
      </c>
      <c r="N4875" s="38">
        <f>M4875*'Dashboard &amp; Optimisation'!$B$18/('Dashboard &amp; Optimisation'!$B$16/3.6)</f>
        <v/>
      </c>
      <c r="O4875" s="38" t="n">
        <v>1211.62106581505</v>
      </c>
      <c r="P4875" s="39" t="n">
        <v>0.2268437450938167</v>
      </c>
      <c r="Q4875" s="40" t="n">
        <v>16.2467359238007</v>
      </c>
      <c r="R4875" s="38" t="n">
        <v>1033.529036584896</v>
      </c>
      <c r="S4875" s="38">
        <f>R4875*IF(A4875=4, 2.0, 3.0)</f>
        <v/>
      </c>
      <c r="T4875" s="37">
        <f>'Dashboard &amp; Optimisation'!$B$18*U4875</f>
        <v/>
      </c>
      <c r="U4875" s="26">
        <f>MIN(1, S4875/M4875)</f>
        <v/>
      </c>
      <c r="V4875" s="26">
        <f>N4875/(N4875+O4875)</f>
        <v/>
      </c>
      <c r="W4875" s="26">
        <f>U4875*V4875</f>
        <v/>
      </c>
      <c r="X4875" s="39">
        <f>T4875/N4875</f>
        <v/>
      </c>
      <c r="Y4875" s="41">
        <f>IF(W4875=MAXIFS(W$2:W$7201, A$2:A$7201, A4875, B$2:B$7201, B4875), "OPTIMAL", "")</f>
        <v/>
      </c>
    </row>
    <row r="4876" ht="20" customHeight="1">
      <c r="A4876" s="28" t="n">
        <v>-18</v>
      </c>
      <c r="B4876" s="28" t="n">
        <v>30</v>
      </c>
      <c r="C4876" s="29" t="n">
        <v>110</v>
      </c>
      <c r="D4876" s="29" t="n">
        <v>3</v>
      </c>
      <c r="E4876" s="30" t="n">
        <v>8</v>
      </c>
      <c r="F4876" s="29" t="n">
        <v>2</v>
      </c>
      <c r="G4876" s="28" t="n">
        <v>100</v>
      </c>
      <c r="H4876" s="30" t="inlineStr">
        <is>
          <t>ON</t>
        </is>
      </c>
      <c r="I4876" s="31" t="n">
        <v>674.4931640486259</v>
      </c>
      <c r="J4876" s="31" t="n">
        <v>5144.556481985902</v>
      </c>
      <c r="K4876" s="31" t="n">
        <v>3782.407407407407</v>
      </c>
      <c r="L4876" s="31" t="n">
        <v>150</v>
      </c>
      <c r="M4876" s="31">
        <f>I4876+J4876+K4876+L4876</f>
        <v/>
      </c>
      <c r="N4876" s="31">
        <f>M4876*'Dashboard &amp; Optimisation'!$B$18/('Dashboard &amp; Optimisation'!$B$16/3.6)</f>
        <v/>
      </c>
      <c r="O4876" s="31" t="n">
        <v>1211.62106581505</v>
      </c>
      <c r="P4876" s="32" t="n">
        <v>0.05199529928547215</v>
      </c>
      <c r="Q4876" s="33" t="n">
        <v>16.2467359238007</v>
      </c>
      <c r="R4876" s="31" t="n">
        <v>4509.053713392686</v>
      </c>
      <c r="S4876" s="31">
        <f>R4876*IF(A4876=4, 2.0, 3.0)</f>
        <v/>
      </c>
      <c r="T4876" s="29">
        <f>'Dashboard &amp; Optimisation'!$B$18*U4876</f>
        <v/>
      </c>
      <c r="U4876" s="34">
        <f>MIN(1, S4876/M4876)</f>
        <v/>
      </c>
      <c r="V4876" s="34">
        <f>N4876/(N4876+O4876)</f>
        <v/>
      </c>
      <c r="W4876" s="34">
        <f>U4876*V4876</f>
        <v/>
      </c>
      <c r="X4876" s="32">
        <f>T4876/N4876</f>
        <v/>
      </c>
      <c r="Y4876" s="35">
        <f>IF(W4876=MAXIFS(W$2:W$7201, A$2:A$7201, A4876, B$2:B$7201, B4876), "OPTIMAL", "")</f>
        <v/>
      </c>
    </row>
    <row r="4877" ht="20" customHeight="1">
      <c r="A4877" s="36" t="n">
        <v>-18</v>
      </c>
      <c r="B4877" s="36" t="n">
        <v>30</v>
      </c>
      <c r="C4877" s="37" t="n">
        <v>110</v>
      </c>
      <c r="D4877" s="37" t="n">
        <v>3</v>
      </c>
      <c r="E4877" s="6" t="n">
        <v>8</v>
      </c>
      <c r="F4877" s="37" t="n">
        <v>2</v>
      </c>
      <c r="G4877" s="36" t="n">
        <v>100</v>
      </c>
      <c r="H4877" s="6" t="inlineStr">
        <is>
          <t>OFF</t>
        </is>
      </c>
      <c r="I4877" s="38" t="n">
        <v>674.4931640486259</v>
      </c>
      <c r="J4877" s="38" t="n">
        <v>5144.556481985902</v>
      </c>
      <c r="K4877" s="38" t="n">
        <v>3782.407407407407</v>
      </c>
      <c r="L4877" s="38" t="n">
        <v>150</v>
      </c>
      <c r="M4877" s="38">
        <f>I4877+J4877+K4877+L4877</f>
        <v/>
      </c>
      <c r="N4877" s="38">
        <f>M4877*'Dashboard &amp; Optimisation'!$B$18/('Dashboard &amp; Optimisation'!$B$16/3.6)</f>
        <v/>
      </c>
      <c r="O4877" s="38" t="n">
        <v>1211.62106581505</v>
      </c>
      <c r="P4877" s="39" t="n">
        <v>0.2275671766533254</v>
      </c>
      <c r="Q4877" s="40" t="n">
        <v>16.2467359238007</v>
      </c>
      <c r="R4877" s="38" t="n">
        <v>1030.24346819261</v>
      </c>
      <c r="S4877" s="38">
        <f>R4877*IF(A4877=4, 2.0, 3.0)</f>
        <v/>
      </c>
      <c r="T4877" s="37">
        <f>'Dashboard &amp; Optimisation'!$B$18*U4877</f>
        <v/>
      </c>
      <c r="U4877" s="26">
        <f>MIN(1, S4877/M4877)</f>
        <v/>
      </c>
      <c r="V4877" s="26">
        <f>N4877/(N4877+O4877)</f>
        <v/>
      </c>
      <c r="W4877" s="26">
        <f>U4877*V4877</f>
        <v/>
      </c>
      <c r="X4877" s="39">
        <f>T4877/N4877</f>
        <v/>
      </c>
      <c r="Y4877" s="41">
        <f>IF(W4877=MAXIFS(W$2:W$7201, A$2:A$7201, A4877, B$2:B$7201, B4877), "OPTIMAL", "")</f>
        <v/>
      </c>
    </row>
    <row r="4878" ht="20" customHeight="1">
      <c r="A4878" s="28" t="n">
        <v>-18</v>
      </c>
      <c r="B4878" s="28" t="n">
        <v>30</v>
      </c>
      <c r="C4878" s="29" t="n">
        <v>110</v>
      </c>
      <c r="D4878" s="29" t="n">
        <v>3</v>
      </c>
      <c r="E4878" s="30" t="n">
        <v>8</v>
      </c>
      <c r="F4878" s="29" t="n">
        <v>2</v>
      </c>
      <c r="G4878" s="28" t="n">
        <v>150</v>
      </c>
      <c r="H4878" s="30" t="inlineStr">
        <is>
          <t>ON</t>
        </is>
      </c>
      <c r="I4878" s="31" t="n">
        <v>674.4931640486259</v>
      </c>
      <c r="J4878" s="31" t="n">
        <v>5144.556481985902</v>
      </c>
      <c r="K4878" s="31" t="n">
        <v>3782.407407407407</v>
      </c>
      <c r="L4878" s="31" t="n">
        <v>150</v>
      </c>
      <c r="M4878" s="31">
        <f>I4878+J4878+K4878+L4878</f>
        <v/>
      </c>
      <c r="N4878" s="31">
        <f>M4878*'Dashboard &amp; Optimisation'!$B$18/('Dashboard &amp; Optimisation'!$B$16/3.6)</f>
        <v/>
      </c>
      <c r="O4878" s="31" t="n">
        <v>1211.62106581505</v>
      </c>
      <c r="P4878" s="32" t="n">
        <v>0.05271873084498076</v>
      </c>
      <c r="Q4878" s="33" t="n">
        <v>16.2467359238007</v>
      </c>
      <c r="R4878" s="31" t="n">
        <v>4447.178328543615</v>
      </c>
      <c r="S4878" s="31">
        <f>R4878*IF(A4878=4, 2.0, 3.0)</f>
        <v/>
      </c>
      <c r="T4878" s="29">
        <f>'Dashboard &amp; Optimisation'!$B$18*U4878</f>
        <v/>
      </c>
      <c r="U4878" s="34">
        <f>MIN(1, S4878/M4878)</f>
        <v/>
      </c>
      <c r="V4878" s="34">
        <f>N4878/(N4878+O4878)</f>
        <v/>
      </c>
      <c r="W4878" s="34">
        <f>U4878*V4878</f>
        <v/>
      </c>
      <c r="X4878" s="32">
        <f>T4878/N4878</f>
        <v/>
      </c>
      <c r="Y4878" s="35">
        <f>IF(W4878=MAXIFS(W$2:W$7201, A$2:A$7201, A4878, B$2:B$7201, B4878), "OPTIMAL", "")</f>
        <v/>
      </c>
    </row>
    <row r="4879" ht="20" customHeight="1">
      <c r="A4879" s="36" t="n">
        <v>-18</v>
      </c>
      <c r="B4879" s="36" t="n">
        <v>30</v>
      </c>
      <c r="C4879" s="37" t="n">
        <v>110</v>
      </c>
      <c r="D4879" s="37" t="n">
        <v>3</v>
      </c>
      <c r="E4879" s="6" t="n">
        <v>8</v>
      </c>
      <c r="F4879" s="37" t="n">
        <v>2</v>
      </c>
      <c r="G4879" s="36" t="n">
        <v>150</v>
      </c>
      <c r="H4879" s="6" t="inlineStr">
        <is>
          <t>OFF</t>
        </is>
      </c>
      <c r="I4879" s="38" t="n">
        <v>674.4931640486259</v>
      </c>
      <c r="J4879" s="38" t="n">
        <v>5144.556481985902</v>
      </c>
      <c r="K4879" s="38" t="n">
        <v>3782.407407407407</v>
      </c>
      <c r="L4879" s="38" t="n">
        <v>150</v>
      </c>
      <c r="M4879" s="38">
        <f>I4879+J4879+K4879+L4879</f>
        <v/>
      </c>
      <c r="N4879" s="38">
        <f>M4879*'Dashboard &amp; Optimisation'!$B$18/('Dashboard &amp; Optimisation'!$B$16/3.6)</f>
        <v/>
      </c>
      <c r="O4879" s="38" t="n">
        <v>1211.62106581505</v>
      </c>
      <c r="P4879" s="39" t="n">
        <v>0.228290608212834</v>
      </c>
      <c r="Q4879" s="40" t="n">
        <v>16.2467359238007</v>
      </c>
      <c r="R4879" s="38" t="n">
        <v>1026.97872311745</v>
      </c>
      <c r="S4879" s="38">
        <f>R4879*IF(A4879=4, 2.0, 3.0)</f>
        <v/>
      </c>
      <c r="T4879" s="37">
        <f>'Dashboard &amp; Optimisation'!$B$18*U4879</f>
        <v/>
      </c>
      <c r="U4879" s="26">
        <f>MIN(1, S4879/M4879)</f>
        <v/>
      </c>
      <c r="V4879" s="26">
        <f>N4879/(N4879+O4879)</f>
        <v/>
      </c>
      <c r="W4879" s="26">
        <f>U4879*V4879</f>
        <v/>
      </c>
      <c r="X4879" s="39">
        <f>T4879/N4879</f>
        <v/>
      </c>
      <c r="Y4879" s="41">
        <f>IF(W4879=MAXIFS(W$2:W$7201, A$2:A$7201, A4879, B$2:B$7201, B4879), "OPTIMAL", "")</f>
        <v/>
      </c>
    </row>
    <row r="4880" ht="20" customHeight="1">
      <c r="A4880" s="28" t="n">
        <v>-18</v>
      </c>
      <c r="B4880" s="28" t="n">
        <v>30</v>
      </c>
      <c r="C4880" s="29" t="n">
        <v>110</v>
      </c>
      <c r="D4880" s="29" t="n">
        <v>3</v>
      </c>
      <c r="E4880" s="30" t="n">
        <v>8</v>
      </c>
      <c r="F4880" s="29" t="n">
        <v>2</v>
      </c>
      <c r="G4880" s="28" t="n">
        <v>200</v>
      </c>
      <c r="H4880" s="30" t="inlineStr">
        <is>
          <t>ON</t>
        </is>
      </c>
      <c r="I4880" s="31" t="n">
        <v>674.4931640486259</v>
      </c>
      <c r="J4880" s="31" t="n">
        <v>5144.556481985902</v>
      </c>
      <c r="K4880" s="31" t="n">
        <v>3782.407407407407</v>
      </c>
      <c r="L4880" s="31" t="n">
        <v>150</v>
      </c>
      <c r="M4880" s="31">
        <f>I4880+J4880+K4880+L4880</f>
        <v/>
      </c>
      <c r="N4880" s="31">
        <f>M4880*'Dashboard &amp; Optimisation'!$B$18/('Dashboard &amp; Optimisation'!$B$16/3.6)</f>
        <v/>
      </c>
      <c r="O4880" s="31" t="n">
        <v>1211.62106581505</v>
      </c>
      <c r="P4880" s="32" t="n">
        <v>0.05344216240448938</v>
      </c>
      <c r="Q4880" s="33" t="n">
        <v>16.2467359238007</v>
      </c>
      <c r="R4880" s="31" t="n">
        <v>4386.978123146219</v>
      </c>
      <c r="S4880" s="31">
        <f>R4880*IF(A4880=4, 2.0, 3.0)</f>
        <v/>
      </c>
      <c r="T4880" s="29">
        <f>'Dashboard &amp; Optimisation'!$B$18*U4880</f>
        <v/>
      </c>
      <c r="U4880" s="34">
        <f>MIN(1, S4880/M4880)</f>
        <v/>
      </c>
      <c r="V4880" s="34">
        <f>N4880/(N4880+O4880)</f>
        <v/>
      </c>
      <c r="W4880" s="34">
        <f>U4880*V4880</f>
        <v/>
      </c>
      <c r="X4880" s="32">
        <f>T4880/N4880</f>
        <v/>
      </c>
      <c r="Y4880" s="35">
        <f>IF(W4880=MAXIFS(W$2:W$7201, A$2:A$7201, A4880, B$2:B$7201, B4880), "OPTIMAL", "")</f>
        <v/>
      </c>
    </row>
    <row r="4881" ht="20" customHeight="1">
      <c r="A4881" s="36" t="n">
        <v>-18</v>
      </c>
      <c r="B4881" s="36" t="n">
        <v>30</v>
      </c>
      <c r="C4881" s="37" t="n">
        <v>110</v>
      </c>
      <c r="D4881" s="37" t="n">
        <v>3</v>
      </c>
      <c r="E4881" s="6" t="n">
        <v>8</v>
      </c>
      <c r="F4881" s="37" t="n">
        <v>2</v>
      </c>
      <c r="G4881" s="36" t="n">
        <v>200</v>
      </c>
      <c r="H4881" s="6" t="inlineStr">
        <is>
          <t>OFF</t>
        </is>
      </c>
      <c r="I4881" s="38" t="n">
        <v>674.4931640486259</v>
      </c>
      <c r="J4881" s="38" t="n">
        <v>5144.556481985902</v>
      </c>
      <c r="K4881" s="38" t="n">
        <v>3782.407407407407</v>
      </c>
      <c r="L4881" s="38" t="n">
        <v>150</v>
      </c>
      <c r="M4881" s="38">
        <f>I4881+J4881+K4881+L4881</f>
        <v/>
      </c>
      <c r="N4881" s="38">
        <f>M4881*'Dashboard &amp; Optimisation'!$B$18/('Dashboard &amp; Optimisation'!$B$16/3.6)</f>
        <v/>
      </c>
      <c r="O4881" s="38" t="n">
        <v>1211.62106581505</v>
      </c>
      <c r="P4881" s="39" t="n">
        <v>0.2290140397723426</v>
      </c>
      <c r="Q4881" s="40" t="n">
        <v>16.2467359238007</v>
      </c>
      <c r="R4881" s="38" t="n">
        <v>1023.73460402333</v>
      </c>
      <c r="S4881" s="38">
        <f>R4881*IF(A4881=4, 2.0, 3.0)</f>
        <v/>
      </c>
      <c r="T4881" s="37">
        <f>'Dashboard &amp; Optimisation'!$B$18*U4881</f>
        <v/>
      </c>
      <c r="U4881" s="26">
        <f>MIN(1, S4881/M4881)</f>
        <v/>
      </c>
      <c r="V4881" s="26">
        <f>N4881/(N4881+O4881)</f>
        <v/>
      </c>
      <c r="W4881" s="26">
        <f>U4881*V4881</f>
        <v/>
      </c>
      <c r="X4881" s="39">
        <f>T4881/N4881</f>
        <v/>
      </c>
      <c r="Y4881" s="41">
        <f>IF(W4881=MAXIFS(W$2:W$7201, A$2:A$7201, A4881, B$2:B$7201, B4881), "OPTIMAL", "")</f>
        <v/>
      </c>
    </row>
    <row r="4882" ht="20" customHeight="1">
      <c r="A4882" s="28" t="n">
        <v>-18</v>
      </c>
      <c r="B4882" s="28" t="n">
        <v>30</v>
      </c>
      <c r="C4882" s="29" t="n">
        <v>115</v>
      </c>
      <c r="D4882" s="29" t="n">
        <v>2</v>
      </c>
      <c r="E4882" s="30" t="n">
        <v>0</v>
      </c>
      <c r="F4882" s="29" t="n">
        <v>0</v>
      </c>
      <c r="G4882" s="28" t="n">
        <v>50</v>
      </c>
      <c r="H4882" s="30" t="inlineStr">
        <is>
          <t>ON</t>
        </is>
      </c>
      <c r="I4882" s="31" t="n">
        <v>674.4931640486259</v>
      </c>
      <c r="J4882" s="31" t="n">
        <v>5144.556481985902</v>
      </c>
      <c r="K4882" s="31" t="n">
        <v>3782.407407407407</v>
      </c>
      <c r="L4882" s="31" t="n">
        <v>150</v>
      </c>
      <c r="M4882" s="31">
        <f>I4882+J4882+K4882+L4882</f>
        <v/>
      </c>
      <c r="N4882" s="31">
        <f>M4882*'Dashboard &amp; Optimisation'!$B$18/('Dashboard &amp; Optimisation'!$B$16/3.6)</f>
        <v/>
      </c>
      <c r="O4882" s="31" t="n">
        <v>363.6275722622374</v>
      </c>
      <c r="P4882" s="32" t="n">
        <v>0.4691885779518582</v>
      </c>
      <c r="Q4882" s="33" t="n">
        <v>0.2</v>
      </c>
      <c r="R4882" s="31" t="n">
        <v>404.284693936971</v>
      </c>
      <c r="S4882" s="31">
        <f>R4882*IF(A4882=4, 2.0, 3.0)</f>
        <v/>
      </c>
      <c r="T4882" s="29">
        <f>'Dashboard &amp; Optimisation'!$B$18*U4882</f>
        <v/>
      </c>
      <c r="U4882" s="34">
        <f>MIN(1, S4882/M4882)</f>
        <v/>
      </c>
      <c r="V4882" s="34">
        <f>N4882/(N4882+O4882)</f>
        <v/>
      </c>
      <c r="W4882" s="34">
        <f>U4882*V4882</f>
        <v/>
      </c>
      <c r="X4882" s="32">
        <f>T4882/N4882</f>
        <v/>
      </c>
      <c r="Y4882" s="35">
        <f>IF(W4882=MAXIFS(W$2:W$7201, A$2:A$7201, A4882, B$2:B$7201, B4882), "OPTIMAL", "")</f>
        <v/>
      </c>
    </row>
    <row r="4883" ht="20" customHeight="1">
      <c r="A4883" s="36" t="n">
        <v>-18</v>
      </c>
      <c r="B4883" s="36" t="n">
        <v>30</v>
      </c>
      <c r="C4883" s="37" t="n">
        <v>115</v>
      </c>
      <c r="D4883" s="37" t="n">
        <v>2</v>
      </c>
      <c r="E4883" s="6" t="n">
        <v>0</v>
      </c>
      <c r="F4883" s="37" t="n">
        <v>0</v>
      </c>
      <c r="G4883" s="36" t="n">
        <v>50</v>
      </c>
      <c r="H4883" s="6" t="inlineStr">
        <is>
          <t>OFF</t>
        </is>
      </c>
      <c r="I4883" s="38" t="n">
        <v>674.4931640486259</v>
      </c>
      <c r="J4883" s="38" t="n">
        <v>5144.556481985902</v>
      </c>
      <c r="K4883" s="38" t="n">
        <v>3782.407407407407</v>
      </c>
      <c r="L4883" s="38" t="n">
        <v>150</v>
      </c>
      <c r="M4883" s="38">
        <f>I4883+J4883+K4883+L4883</f>
        <v/>
      </c>
      <c r="N4883" s="38">
        <f>M4883*'Dashboard &amp; Optimisation'!$B$18/('Dashboard &amp; Optimisation'!$B$16/3.6)</f>
        <v/>
      </c>
      <c r="O4883" s="38" t="n">
        <v>363.6275722622374</v>
      </c>
      <c r="P4883" s="39" t="n">
        <v>0.7459797833290676</v>
      </c>
      <c r="Q4883" s="40" t="n">
        <v>0.2</v>
      </c>
      <c r="R4883" s="38" t="n">
        <v>254.2773475569045</v>
      </c>
      <c r="S4883" s="38">
        <f>R4883*IF(A4883=4, 2.0, 3.0)</f>
        <v/>
      </c>
      <c r="T4883" s="37">
        <f>'Dashboard &amp; Optimisation'!$B$18*U4883</f>
        <v/>
      </c>
      <c r="U4883" s="26">
        <f>MIN(1, S4883/M4883)</f>
        <v/>
      </c>
      <c r="V4883" s="26">
        <f>N4883/(N4883+O4883)</f>
        <v/>
      </c>
      <c r="W4883" s="26">
        <f>U4883*V4883</f>
        <v/>
      </c>
      <c r="X4883" s="39">
        <f>T4883/N4883</f>
        <v/>
      </c>
      <c r="Y4883" s="41">
        <f>IF(W4883=MAXIFS(W$2:W$7201, A$2:A$7201, A4883, B$2:B$7201, B4883), "OPTIMAL", "")</f>
        <v/>
      </c>
    </row>
    <row r="4884" ht="20" customHeight="1">
      <c r="A4884" s="28" t="n">
        <v>-18</v>
      </c>
      <c r="B4884" s="28" t="n">
        <v>30</v>
      </c>
      <c r="C4884" s="29" t="n">
        <v>115</v>
      </c>
      <c r="D4884" s="29" t="n">
        <v>2</v>
      </c>
      <c r="E4884" s="30" t="n">
        <v>0</v>
      </c>
      <c r="F4884" s="29" t="n">
        <v>0</v>
      </c>
      <c r="G4884" s="28" t="n">
        <v>100</v>
      </c>
      <c r="H4884" s="30" t="inlineStr">
        <is>
          <t>ON</t>
        </is>
      </c>
      <c r="I4884" s="31" t="n">
        <v>674.4931640486259</v>
      </c>
      <c r="J4884" s="31" t="n">
        <v>5144.556481985902</v>
      </c>
      <c r="K4884" s="31" t="n">
        <v>3782.407407407407</v>
      </c>
      <c r="L4884" s="31" t="n">
        <v>150</v>
      </c>
      <c r="M4884" s="31">
        <f>I4884+J4884+K4884+L4884</f>
        <v/>
      </c>
      <c r="N4884" s="31">
        <f>M4884*'Dashboard &amp; Optimisation'!$B$18/('Dashboard &amp; Optimisation'!$B$16/3.6)</f>
        <v/>
      </c>
      <c r="O4884" s="31" t="n">
        <v>363.6275722622374</v>
      </c>
      <c r="P4884" s="32" t="n">
        <v>0.4698805559653013</v>
      </c>
      <c r="Q4884" s="33" t="n">
        <v>0.2</v>
      </c>
      <c r="R4884" s="31" t="n">
        <v>403.6893168441666</v>
      </c>
      <c r="S4884" s="31">
        <f>R4884*IF(A4884=4, 2.0, 3.0)</f>
        <v/>
      </c>
      <c r="T4884" s="29">
        <f>'Dashboard &amp; Optimisation'!$B$18*U4884</f>
        <v/>
      </c>
      <c r="U4884" s="34">
        <f>MIN(1, S4884/M4884)</f>
        <v/>
      </c>
      <c r="V4884" s="34">
        <f>N4884/(N4884+O4884)</f>
        <v/>
      </c>
      <c r="W4884" s="34">
        <f>U4884*V4884</f>
        <v/>
      </c>
      <c r="X4884" s="32">
        <f>T4884/N4884</f>
        <v/>
      </c>
      <c r="Y4884" s="35">
        <f>IF(W4884=MAXIFS(W$2:W$7201, A$2:A$7201, A4884, B$2:B$7201, B4884), "OPTIMAL", "")</f>
        <v/>
      </c>
    </row>
    <row r="4885" ht="20" customHeight="1">
      <c r="A4885" s="36" t="n">
        <v>-18</v>
      </c>
      <c r="B4885" s="36" t="n">
        <v>30</v>
      </c>
      <c r="C4885" s="37" t="n">
        <v>115</v>
      </c>
      <c r="D4885" s="37" t="n">
        <v>2</v>
      </c>
      <c r="E4885" s="6" t="n">
        <v>0</v>
      </c>
      <c r="F4885" s="37" t="n">
        <v>0</v>
      </c>
      <c r="G4885" s="36" t="n">
        <v>100</v>
      </c>
      <c r="H4885" s="6" t="inlineStr">
        <is>
          <t>OFF</t>
        </is>
      </c>
      <c r="I4885" s="38" t="n">
        <v>674.4931640486259</v>
      </c>
      <c r="J4885" s="38" t="n">
        <v>5144.556481985902</v>
      </c>
      <c r="K4885" s="38" t="n">
        <v>3782.407407407407</v>
      </c>
      <c r="L4885" s="38" t="n">
        <v>150</v>
      </c>
      <c r="M4885" s="38">
        <f>I4885+J4885+K4885+L4885</f>
        <v/>
      </c>
      <c r="N4885" s="38">
        <f>M4885*'Dashboard &amp; Optimisation'!$B$18/('Dashboard &amp; Optimisation'!$B$16/3.6)</f>
        <v/>
      </c>
      <c r="O4885" s="38" t="n">
        <v>363.6275722622374</v>
      </c>
      <c r="P4885" s="39" t="n">
        <v>0.7466717613425105</v>
      </c>
      <c r="Q4885" s="40" t="n">
        <v>0.2</v>
      </c>
      <c r="R4885" s="38" t="n">
        <v>254.0416960391485</v>
      </c>
      <c r="S4885" s="38">
        <f>R4885*IF(A4885=4, 2.0, 3.0)</f>
        <v/>
      </c>
      <c r="T4885" s="37">
        <f>'Dashboard &amp; Optimisation'!$B$18*U4885</f>
        <v/>
      </c>
      <c r="U4885" s="26">
        <f>MIN(1, S4885/M4885)</f>
        <v/>
      </c>
      <c r="V4885" s="26">
        <f>N4885/(N4885+O4885)</f>
        <v/>
      </c>
      <c r="W4885" s="26">
        <f>U4885*V4885</f>
        <v/>
      </c>
      <c r="X4885" s="39">
        <f>T4885/N4885</f>
        <v/>
      </c>
      <c r="Y4885" s="41">
        <f>IF(W4885=MAXIFS(W$2:W$7201, A$2:A$7201, A4885, B$2:B$7201, B4885), "OPTIMAL", "")</f>
        <v/>
      </c>
    </row>
    <row r="4886" ht="20" customHeight="1">
      <c r="A4886" s="28" t="n">
        <v>-18</v>
      </c>
      <c r="B4886" s="28" t="n">
        <v>30</v>
      </c>
      <c r="C4886" s="29" t="n">
        <v>115</v>
      </c>
      <c r="D4886" s="29" t="n">
        <v>2</v>
      </c>
      <c r="E4886" s="30" t="n">
        <v>0</v>
      </c>
      <c r="F4886" s="29" t="n">
        <v>0</v>
      </c>
      <c r="G4886" s="28" t="n">
        <v>150</v>
      </c>
      <c r="H4886" s="30" t="inlineStr">
        <is>
          <t>ON</t>
        </is>
      </c>
      <c r="I4886" s="31" t="n">
        <v>674.4931640486259</v>
      </c>
      <c r="J4886" s="31" t="n">
        <v>5144.556481985902</v>
      </c>
      <c r="K4886" s="31" t="n">
        <v>3782.407407407407</v>
      </c>
      <c r="L4886" s="31" t="n">
        <v>150</v>
      </c>
      <c r="M4886" s="31">
        <f>I4886+J4886+K4886+L4886</f>
        <v/>
      </c>
      <c r="N4886" s="31">
        <f>M4886*'Dashboard &amp; Optimisation'!$B$18/('Dashboard &amp; Optimisation'!$B$16/3.6)</f>
        <v/>
      </c>
      <c r="O4886" s="31" t="n">
        <v>363.6275722622374</v>
      </c>
      <c r="P4886" s="32" t="n">
        <v>0.4705725339787443</v>
      </c>
      <c r="Q4886" s="33" t="n">
        <v>0.2</v>
      </c>
      <c r="R4886" s="31" t="n">
        <v>403.0956907581813</v>
      </c>
      <c r="S4886" s="31">
        <f>R4886*IF(A4886=4, 2.0, 3.0)</f>
        <v/>
      </c>
      <c r="T4886" s="29">
        <f>'Dashboard &amp; Optimisation'!$B$18*U4886</f>
        <v/>
      </c>
      <c r="U4886" s="34">
        <f>MIN(1, S4886/M4886)</f>
        <v/>
      </c>
      <c r="V4886" s="34">
        <f>N4886/(N4886+O4886)</f>
        <v/>
      </c>
      <c r="W4886" s="34">
        <f>U4886*V4886</f>
        <v/>
      </c>
      <c r="X4886" s="32">
        <f>T4886/N4886</f>
        <v/>
      </c>
      <c r="Y4886" s="35">
        <f>IF(W4886=MAXIFS(W$2:W$7201, A$2:A$7201, A4886, B$2:B$7201, B4886), "OPTIMAL", "")</f>
        <v/>
      </c>
    </row>
    <row r="4887" ht="20" customHeight="1">
      <c r="A4887" s="36" t="n">
        <v>-18</v>
      </c>
      <c r="B4887" s="36" t="n">
        <v>30</v>
      </c>
      <c r="C4887" s="37" t="n">
        <v>115</v>
      </c>
      <c r="D4887" s="37" t="n">
        <v>2</v>
      </c>
      <c r="E4887" s="6" t="n">
        <v>0</v>
      </c>
      <c r="F4887" s="37" t="n">
        <v>0</v>
      </c>
      <c r="G4887" s="36" t="n">
        <v>150</v>
      </c>
      <c r="H4887" s="6" t="inlineStr">
        <is>
          <t>OFF</t>
        </is>
      </c>
      <c r="I4887" s="38" t="n">
        <v>674.4931640486259</v>
      </c>
      <c r="J4887" s="38" t="n">
        <v>5144.556481985902</v>
      </c>
      <c r="K4887" s="38" t="n">
        <v>3782.407407407407</v>
      </c>
      <c r="L4887" s="38" t="n">
        <v>150</v>
      </c>
      <c r="M4887" s="38">
        <f>I4887+J4887+K4887+L4887</f>
        <v/>
      </c>
      <c r="N4887" s="38">
        <f>M4887*'Dashboard &amp; Optimisation'!$B$18/('Dashboard &amp; Optimisation'!$B$16/3.6)</f>
        <v/>
      </c>
      <c r="O4887" s="38" t="n">
        <v>363.6275722622374</v>
      </c>
      <c r="P4887" s="39" t="n">
        <v>0.7473637393559536</v>
      </c>
      <c r="Q4887" s="40" t="n">
        <v>0.2</v>
      </c>
      <c r="R4887" s="38" t="n">
        <v>253.8064808970433</v>
      </c>
      <c r="S4887" s="38">
        <f>R4887*IF(A4887=4, 2.0, 3.0)</f>
        <v/>
      </c>
      <c r="T4887" s="37">
        <f>'Dashboard &amp; Optimisation'!$B$18*U4887</f>
        <v/>
      </c>
      <c r="U4887" s="26">
        <f>MIN(1, S4887/M4887)</f>
        <v/>
      </c>
      <c r="V4887" s="26">
        <f>N4887/(N4887+O4887)</f>
        <v/>
      </c>
      <c r="W4887" s="26">
        <f>U4887*V4887</f>
        <v/>
      </c>
      <c r="X4887" s="39">
        <f>T4887/N4887</f>
        <v/>
      </c>
      <c r="Y4887" s="41">
        <f>IF(W4887=MAXIFS(W$2:W$7201, A$2:A$7201, A4887, B$2:B$7201, B4887), "OPTIMAL", "")</f>
        <v/>
      </c>
    </row>
    <row r="4888" ht="20" customHeight="1">
      <c r="A4888" s="28" t="n">
        <v>-18</v>
      </c>
      <c r="B4888" s="28" t="n">
        <v>30</v>
      </c>
      <c r="C4888" s="29" t="n">
        <v>115</v>
      </c>
      <c r="D4888" s="29" t="n">
        <v>2</v>
      </c>
      <c r="E4888" s="30" t="n">
        <v>0</v>
      </c>
      <c r="F4888" s="29" t="n">
        <v>0</v>
      </c>
      <c r="G4888" s="28" t="n">
        <v>200</v>
      </c>
      <c r="H4888" s="30" t="inlineStr">
        <is>
          <t>ON</t>
        </is>
      </c>
      <c r="I4888" s="31" t="n">
        <v>674.4931640486259</v>
      </c>
      <c r="J4888" s="31" t="n">
        <v>5144.556481985902</v>
      </c>
      <c r="K4888" s="31" t="n">
        <v>3782.407407407407</v>
      </c>
      <c r="L4888" s="31" t="n">
        <v>150</v>
      </c>
      <c r="M4888" s="31">
        <f>I4888+J4888+K4888+L4888</f>
        <v/>
      </c>
      <c r="N4888" s="31">
        <f>M4888*'Dashboard &amp; Optimisation'!$B$18/('Dashboard &amp; Optimisation'!$B$16/3.6)</f>
        <v/>
      </c>
      <c r="O4888" s="31" t="n">
        <v>363.6275722622374</v>
      </c>
      <c r="P4888" s="32" t="n">
        <v>0.4712645119921873</v>
      </c>
      <c r="Q4888" s="33" t="n">
        <v>0.2</v>
      </c>
      <c r="R4888" s="31" t="n">
        <v>402.5038079657785</v>
      </c>
      <c r="S4888" s="31">
        <f>R4888*IF(A4888=4, 2.0, 3.0)</f>
        <v/>
      </c>
      <c r="T4888" s="29">
        <f>'Dashboard &amp; Optimisation'!$B$18*U4888</f>
        <v/>
      </c>
      <c r="U4888" s="34">
        <f>MIN(1, S4888/M4888)</f>
        <v/>
      </c>
      <c r="V4888" s="34">
        <f>N4888/(N4888+O4888)</f>
        <v/>
      </c>
      <c r="W4888" s="34">
        <f>U4888*V4888</f>
        <v/>
      </c>
      <c r="X4888" s="32">
        <f>T4888/N4888</f>
        <v/>
      </c>
      <c r="Y4888" s="35">
        <f>IF(W4888=MAXIFS(W$2:W$7201, A$2:A$7201, A4888, B$2:B$7201, B4888), "OPTIMAL", "")</f>
        <v/>
      </c>
    </row>
    <row r="4889" ht="20" customHeight="1">
      <c r="A4889" s="36" t="n">
        <v>-18</v>
      </c>
      <c r="B4889" s="36" t="n">
        <v>30</v>
      </c>
      <c r="C4889" s="37" t="n">
        <v>115</v>
      </c>
      <c r="D4889" s="37" t="n">
        <v>2</v>
      </c>
      <c r="E4889" s="6" t="n">
        <v>0</v>
      </c>
      <c r="F4889" s="37" t="n">
        <v>0</v>
      </c>
      <c r="G4889" s="36" t="n">
        <v>200</v>
      </c>
      <c r="H4889" s="6" t="inlineStr">
        <is>
          <t>OFF</t>
        </is>
      </c>
      <c r="I4889" s="38" t="n">
        <v>674.4931640486259</v>
      </c>
      <c r="J4889" s="38" t="n">
        <v>5144.556481985902</v>
      </c>
      <c r="K4889" s="38" t="n">
        <v>3782.407407407407</v>
      </c>
      <c r="L4889" s="38" t="n">
        <v>150</v>
      </c>
      <c r="M4889" s="38">
        <f>I4889+J4889+K4889+L4889</f>
        <v/>
      </c>
      <c r="N4889" s="38">
        <f>M4889*'Dashboard &amp; Optimisation'!$B$18/('Dashboard &amp; Optimisation'!$B$16/3.6)</f>
        <v/>
      </c>
      <c r="O4889" s="38" t="n">
        <v>363.6275722622374</v>
      </c>
      <c r="P4889" s="39" t="n">
        <v>0.7480557173693966</v>
      </c>
      <c r="Q4889" s="40" t="n">
        <v>0.2</v>
      </c>
      <c r="R4889" s="38" t="n">
        <v>253.5717009196003</v>
      </c>
      <c r="S4889" s="38">
        <f>R4889*IF(A4889=4, 2.0, 3.0)</f>
        <v/>
      </c>
      <c r="T4889" s="37">
        <f>'Dashboard &amp; Optimisation'!$B$18*U4889</f>
        <v/>
      </c>
      <c r="U4889" s="26">
        <f>MIN(1, S4889/M4889)</f>
        <v/>
      </c>
      <c r="V4889" s="26">
        <f>N4889/(N4889+O4889)</f>
        <v/>
      </c>
      <c r="W4889" s="26">
        <f>U4889*V4889</f>
        <v/>
      </c>
      <c r="X4889" s="39">
        <f>T4889/N4889</f>
        <v/>
      </c>
      <c r="Y4889" s="41">
        <f>IF(W4889=MAXIFS(W$2:W$7201, A$2:A$7201, A4889, B$2:B$7201, B4889), "OPTIMAL", "")</f>
        <v/>
      </c>
    </row>
    <row r="4890" ht="20" customHeight="1">
      <c r="A4890" s="28" t="n">
        <v>-18</v>
      </c>
      <c r="B4890" s="28" t="n">
        <v>30</v>
      </c>
      <c r="C4890" s="29" t="n">
        <v>115</v>
      </c>
      <c r="D4890" s="29" t="n">
        <v>2</v>
      </c>
      <c r="E4890" s="30" t="n">
        <v>4</v>
      </c>
      <c r="F4890" s="29" t="n">
        <v>1.5</v>
      </c>
      <c r="G4890" s="28" t="n">
        <v>50</v>
      </c>
      <c r="H4890" s="30" t="inlineStr">
        <is>
          <t>ON</t>
        </is>
      </c>
      <c r="I4890" s="31" t="n">
        <v>674.4931640486259</v>
      </c>
      <c r="J4890" s="31" t="n">
        <v>5144.556481985902</v>
      </c>
      <c r="K4890" s="31" t="n">
        <v>3782.407407407407</v>
      </c>
      <c r="L4890" s="31" t="n">
        <v>150</v>
      </c>
      <c r="M4890" s="31">
        <f>I4890+J4890+K4890+L4890</f>
        <v/>
      </c>
      <c r="N4890" s="31">
        <f>M4890*'Dashboard &amp; Optimisation'!$B$18/('Dashboard &amp; Optimisation'!$B$16/3.6)</f>
        <v/>
      </c>
      <c r="O4890" s="31" t="n">
        <v>561.6194918695762</v>
      </c>
      <c r="P4890" s="32" t="n">
        <v>0.06858892119617455</v>
      </c>
      <c r="Q4890" s="33" t="n">
        <v>5.838042351605651</v>
      </c>
      <c r="R4890" s="31" t="n">
        <v>2843.834536524932</v>
      </c>
      <c r="S4890" s="31">
        <f>R4890*IF(A4890=4, 2.0, 3.0)</f>
        <v/>
      </c>
      <c r="T4890" s="29">
        <f>'Dashboard &amp; Optimisation'!$B$18*U4890</f>
        <v/>
      </c>
      <c r="U4890" s="34">
        <f>MIN(1, S4890/M4890)</f>
        <v/>
      </c>
      <c r="V4890" s="34">
        <f>N4890/(N4890+O4890)</f>
        <v/>
      </c>
      <c r="W4890" s="34">
        <f>U4890*V4890</f>
        <v/>
      </c>
      <c r="X4890" s="32">
        <f>T4890/N4890</f>
        <v/>
      </c>
      <c r="Y4890" s="35">
        <f>IF(W4890=MAXIFS(W$2:W$7201, A$2:A$7201, A4890, B$2:B$7201, B4890), "OPTIMAL", "")</f>
        <v/>
      </c>
    </row>
    <row r="4891" ht="20" customHeight="1">
      <c r="A4891" s="36" t="n">
        <v>-18</v>
      </c>
      <c r="B4891" s="36" t="n">
        <v>30</v>
      </c>
      <c r="C4891" s="37" t="n">
        <v>115</v>
      </c>
      <c r="D4891" s="37" t="n">
        <v>2</v>
      </c>
      <c r="E4891" s="6" t="n">
        <v>4</v>
      </c>
      <c r="F4891" s="37" t="n">
        <v>1.5</v>
      </c>
      <c r="G4891" s="36" t="n">
        <v>50</v>
      </c>
      <c r="H4891" s="6" t="inlineStr">
        <is>
          <t>OFF</t>
        </is>
      </c>
      <c r="I4891" s="38" t="n">
        <v>674.4931640486259</v>
      </c>
      <c r="J4891" s="38" t="n">
        <v>5144.556481985902</v>
      </c>
      <c r="K4891" s="38" t="n">
        <v>3782.407407407407</v>
      </c>
      <c r="L4891" s="38" t="n">
        <v>150</v>
      </c>
      <c r="M4891" s="38">
        <f>I4891+J4891+K4891+L4891</f>
        <v/>
      </c>
      <c r="N4891" s="38">
        <f>M4891*'Dashboard &amp; Optimisation'!$B$18/('Dashboard &amp; Optimisation'!$B$16/3.6)</f>
        <v/>
      </c>
      <c r="O4891" s="38" t="n">
        <v>561.6194918695762</v>
      </c>
      <c r="P4891" s="39" t="n">
        <v>0.2789935613384746</v>
      </c>
      <c r="Q4891" s="40" t="n">
        <v>5.838042351605651</v>
      </c>
      <c r="R4891" s="38" t="n">
        <v>699.1399442513551</v>
      </c>
      <c r="S4891" s="38">
        <f>R4891*IF(A4891=4, 2.0, 3.0)</f>
        <v/>
      </c>
      <c r="T4891" s="37">
        <f>'Dashboard &amp; Optimisation'!$B$18*U4891</f>
        <v/>
      </c>
      <c r="U4891" s="26">
        <f>MIN(1, S4891/M4891)</f>
        <v/>
      </c>
      <c r="V4891" s="26">
        <f>N4891/(N4891+O4891)</f>
        <v/>
      </c>
      <c r="W4891" s="26">
        <f>U4891*V4891</f>
        <v/>
      </c>
      <c r="X4891" s="39">
        <f>T4891/N4891</f>
        <v/>
      </c>
      <c r="Y4891" s="41">
        <f>IF(W4891=MAXIFS(W$2:W$7201, A$2:A$7201, A4891, B$2:B$7201, B4891), "OPTIMAL", "")</f>
        <v/>
      </c>
    </row>
    <row r="4892" ht="20" customHeight="1">
      <c r="A4892" s="28" t="n">
        <v>-18</v>
      </c>
      <c r="B4892" s="28" t="n">
        <v>30</v>
      </c>
      <c r="C4892" s="29" t="n">
        <v>115</v>
      </c>
      <c r="D4892" s="29" t="n">
        <v>2</v>
      </c>
      <c r="E4892" s="30" t="n">
        <v>4</v>
      </c>
      <c r="F4892" s="29" t="n">
        <v>1.5</v>
      </c>
      <c r="G4892" s="28" t="n">
        <v>100</v>
      </c>
      <c r="H4892" s="30" t="inlineStr">
        <is>
          <t>ON</t>
        </is>
      </c>
      <c r="I4892" s="31" t="n">
        <v>674.4931640486259</v>
      </c>
      <c r="J4892" s="31" t="n">
        <v>5144.556481985902</v>
      </c>
      <c r="K4892" s="31" t="n">
        <v>3782.407407407407</v>
      </c>
      <c r="L4892" s="31" t="n">
        <v>150</v>
      </c>
      <c r="M4892" s="31">
        <f>I4892+J4892+K4892+L4892</f>
        <v/>
      </c>
      <c r="N4892" s="31">
        <f>M4892*'Dashboard &amp; Optimisation'!$B$18/('Dashboard &amp; Optimisation'!$B$16/3.6)</f>
        <v/>
      </c>
      <c r="O4892" s="31" t="n">
        <v>561.6194918695762</v>
      </c>
      <c r="P4892" s="32" t="n">
        <v>0.06928089920961758</v>
      </c>
      <c r="Q4892" s="33" t="n">
        <v>5.838042351605651</v>
      </c>
      <c r="R4892" s="31" t="n">
        <v>2815.430301077711</v>
      </c>
      <c r="S4892" s="31">
        <f>R4892*IF(A4892=4, 2.0, 3.0)</f>
        <v/>
      </c>
      <c r="T4892" s="29">
        <f>'Dashboard &amp; Optimisation'!$B$18*U4892</f>
        <v/>
      </c>
      <c r="U4892" s="34">
        <f>MIN(1, S4892/M4892)</f>
        <v/>
      </c>
      <c r="V4892" s="34">
        <f>N4892/(N4892+O4892)</f>
        <v/>
      </c>
      <c r="W4892" s="34">
        <f>U4892*V4892</f>
        <v/>
      </c>
      <c r="X4892" s="32">
        <f>T4892/N4892</f>
        <v/>
      </c>
      <c r="Y4892" s="35">
        <f>IF(W4892=MAXIFS(W$2:W$7201, A$2:A$7201, A4892, B$2:B$7201, B4892), "OPTIMAL", "")</f>
        <v/>
      </c>
    </row>
    <row r="4893" ht="20" customHeight="1">
      <c r="A4893" s="36" t="n">
        <v>-18</v>
      </c>
      <c r="B4893" s="36" t="n">
        <v>30</v>
      </c>
      <c r="C4893" s="37" t="n">
        <v>115</v>
      </c>
      <c r="D4893" s="37" t="n">
        <v>2</v>
      </c>
      <c r="E4893" s="6" t="n">
        <v>4</v>
      </c>
      <c r="F4893" s="37" t="n">
        <v>1.5</v>
      </c>
      <c r="G4893" s="36" t="n">
        <v>100</v>
      </c>
      <c r="H4893" s="6" t="inlineStr">
        <is>
          <t>OFF</t>
        </is>
      </c>
      <c r="I4893" s="38" t="n">
        <v>674.4931640486259</v>
      </c>
      <c r="J4893" s="38" t="n">
        <v>5144.556481985902</v>
      </c>
      <c r="K4893" s="38" t="n">
        <v>3782.407407407407</v>
      </c>
      <c r="L4893" s="38" t="n">
        <v>150</v>
      </c>
      <c r="M4893" s="38">
        <f>I4893+J4893+K4893+L4893</f>
        <v/>
      </c>
      <c r="N4893" s="38">
        <f>M4893*'Dashboard &amp; Optimisation'!$B$18/('Dashboard &amp; Optimisation'!$B$16/3.6)</f>
        <v/>
      </c>
      <c r="O4893" s="38" t="n">
        <v>561.6194918695762</v>
      </c>
      <c r="P4893" s="39" t="n">
        <v>0.2796855393519176</v>
      </c>
      <c r="Q4893" s="40" t="n">
        <v>5.838042351605651</v>
      </c>
      <c r="R4893" s="38" t="n">
        <v>697.4101820660712</v>
      </c>
      <c r="S4893" s="38">
        <f>R4893*IF(A4893=4, 2.0, 3.0)</f>
        <v/>
      </c>
      <c r="T4893" s="37">
        <f>'Dashboard &amp; Optimisation'!$B$18*U4893</f>
        <v/>
      </c>
      <c r="U4893" s="26">
        <f>MIN(1, S4893/M4893)</f>
        <v/>
      </c>
      <c r="V4893" s="26">
        <f>N4893/(N4893+O4893)</f>
        <v/>
      </c>
      <c r="W4893" s="26">
        <f>U4893*V4893</f>
        <v/>
      </c>
      <c r="X4893" s="39">
        <f>T4893/N4893</f>
        <v/>
      </c>
      <c r="Y4893" s="41">
        <f>IF(W4893=MAXIFS(W$2:W$7201, A$2:A$7201, A4893, B$2:B$7201, B4893), "OPTIMAL", "")</f>
        <v/>
      </c>
    </row>
    <row r="4894" ht="20" customHeight="1">
      <c r="A4894" s="28" t="n">
        <v>-18</v>
      </c>
      <c r="B4894" s="28" t="n">
        <v>30</v>
      </c>
      <c r="C4894" s="29" t="n">
        <v>115</v>
      </c>
      <c r="D4894" s="29" t="n">
        <v>2</v>
      </c>
      <c r="E4894" s="30" t="n">
        <v>4</v>
      </c>
      <c r="F4894" s="29" t="n">
        <v>1.5</v>
      </c>
      <c r="G4894" s="28" t="n">
        <v>150</v>
      </c>
      <c r="H4894" s="30" t="inlineStr">
        <is>
          <t>ON</t>
        </is>
      </c>
      <c r="I4894" s="31" t="n">
        <v>674.4931640486259</v>
      </c>
      <c r="J4894" s="31" t="n">
        <v>5144.556481985902</v>
      </c>
      <c r="K4894" s="31" t="n">
        <v>3782.407407407407</v>
      </c>
      <c r="L4894" s="31" t="n">
        <v>150</v>
      </c>
      <c r="M4894" s="31">
        <f>I4894+J4894+K4894+L4894</f>
        <v/>
      </c>
      <c r="N4894" s="31">
        <f>M4894*'Dashboard &amp; Optimisation'!$B$18/('Dashboard &amp; Optimisation'!$B$16/3.6)</f>
        <v/>
      </c>
      <c r="O4894" s="31" t="n">
        <v>561.6194918695762</v>
      </c>
      <c r="P4894" s="32" t="n">
        <v>0.0699728772230606</v>
      </c>
      <c r="Q4894" s="33" t="n">
        <v>5.838042351605651</v>
      </c>
      <c r="R4894" s="31" t="n">
        <v>2787.587857776194</v>
      </c>
      <c r="S4894" s="31">
        <f>R4894*IF(A4894=4, 2.0, 3.0)</f>
        <v/>
      </c>
      <c r="T4894" s="29">
        <f>'Dashboard &amp; Optimisation'!$B$18*U4894</f>
        <v/>
      </c>
      <c r="U4894" s="34">
        <f>MIN(1, S4894/M4894)</f>
        <v/>
      </c>
      <c r="V4894" s="34">
        <f>N4894/(N4894+O4894)</f>
        <v/>
      </c>
      <c r="W4894" s="34">
        <f>U4894*V4894</f>
        <v/>
      </c>
      <c r="X4894" s="32">
        <f>T4894/N4894</f>
        <v/>
      </c>
      <c r="Y4894" s="35">
        <f>IF(W4894=MAXIFS(W$2:W$7201, A$2:A$7201, A4894, B$2:B$7201, B4894), "OPTIMAL", "")</f>
        <v/>
      </c>
    </row>
    <row r="4895" ht="20" customHeight="1">
      <c r="A4895" s="36" t="n">
        <v>-18</v>
      </c>
      <c r="B4895" s="36" t="n">
        <v>30</v>
      </c>
      <c r="C4895" s="37" t="n">
        <v>115</v>
      </c>
      <c r="D4895" s="37" t="n">
        <v>2</v>
      </c>
      <c r="E4895" s="6" t="n">
        <v>4</v>
      </c>
      <c r="F4895" s="37" t="n">
        <v>1.5</v>
      </c>
      <c r="G4895" s="36" t="n">
        <v>150</v>
      </c>
      <c r="H4895" s="6" t="inlineStr">
        <is>
          <t>OFF</t>
        </is>
      </c>
      <c r="I4895" s="38" t="n">
        <v>674.4931640486259</v>
      </c>
      <c r="J4895" s="38" t="n">
        <v>5144.556481985902</v>
      </c>
      <c r="K4895" s="38" t="n">
        <v>3782.407407407407</v>
      </c>
      <c r="L4895" s="38" t="n">
        <v>150</v>
      </c>
      <c r="M4895" s="38">
        <f>I4895+J4895+K4895+L4895</f>
        <v/>
      </c>
      <c r="N4895" s="38">
        <f>M4895*'Dashboard &amp; Optimisation'!$B$18/('Dashboard &amp; Optimisation'!$B$16/3.6)</f>
        <v/>
      </c>
      <c r="O4895" s="38" t="n">
        <v>561.6194918695762</v>
      </c>
      <c r="P4895" s="39" t="n">
        <v>0.2803775173653606</v>
      </c>
      <c r="Q4895" s="40" t="n">
        <v>5.838042351605651</v>
      </c>
      <c r="R4895" s="38" t="n">
        <v>695.6889580646755</v>
      </c>
      <c r="S4895" s="38">
        <f>R4895*IF(A4895=4, 2.0, 3.0)</f>
        <v/>
      </c>
      <c r="T4895" s="37">
        <f>'Dashboard &amp; Optimisation'!$B$18*U4895</f>
        <v/>
      </c>
      <c r="U4895" s="26">
        <f>MIN(1, S4895/M4895)</f>
        <v/>
      </c>
      <c r="V4895" s="26">
        <f>N4895/(N4895+O4895)</f>
        <v/>
      </c>
      <c r="W4895" s="26">
        <f>U4895*V4895</f>
        <v/>
      </c>
      <c r="X4895" s="39">
        <f>T4895/N4895</f>
        <v/>
      </c>
      <c r="Y4895" s="41">
        <f>IF(W4895=MAXIFS(W$2:W$7201, A$2:A$7201, A4895, B$2:B$7201, B4895), "OPTIMAL", "")</f>
        <v/>
      </c>
    </row>
    <row r="4896" ht="20" customHeight="1">
      <c r="A4896" s="28" t="n">
        <v>-18</v>
      </c>
      <c r="B4896" s="28" t="n">
        <v>30</v>
      </c>
      <c r="C4896" s="29" t="n">
        <v>115</v>
      </c>
      <c r="D4896" s="29" t="n">
        <v>2</v>
      </c>
      <c r="E4896" s="30" t="n">
        <v>4</v>
      </c>
      <c r="F4896" s="29" t="n">
        <v>1.5</v>
      </c>
      <c r="G4896" s="28" t="n">
        <v>200</v>
      </c>
      <c r="H4896" s="30" t="inlineStr">
        <is>
          <t>ON</t>
        </is>
      </c>
      <c r="I4896" s="31" t="n">
        <v>674.4931640486259</v>
      </c>
      <c r="J4896" s="31" t="n">
        <v>5144.556481985902</v>
      </c>
      <c r="K4896" s="31" t="n">
        <v>3782.407407407407</v>
      </c>
      <c r="L4896" s="31" t="n">
        <v>150</v>
      </c>
      <c r="M4896" s="31">
        <f>I4896+J4896+K4896+L4896</f>
        <v/>
      </c>
      <c r="N4896" s="31">
        <f>M4896*'Dashboard &amp; Optimisation'!$B$18/('Dashboard &amp; Optimisation'!$B$16/3.6)</f>
        <v/>
      </c>
      <c r="O4896" s="31" t="n">
        <v>561.6194918695762</v>
      </c>
      <c r="P4896" s="32" t="n">
        <v>0.07066485523650362</v>
      </c>
      <c r="Q4896" s="33" t="n">
        <v>5.838042351605651</v>
      </c>
      <c r="R4896" s="31" t="n">
        <v>2760.290702752442</v>
      </c>
      <c r="S4896" s="31">
        <f>R4896*IF(A4896=4, 2.0, 3.0)</f>
        <v/>
      </c>
      <c r="T4896" s="29">
        <f>'Dashboard &amp; Optimisation'!$B$18*U4896</f>
        <v/>
      </c>
      <c r="U4896" s="34">
        <f>MIN(1, S4896/M4896)</f>
        <v/>
      </c>
      <c r="V4896" s="34">
        <f>N4896/(N4896+O4896)</f>
        <v/>
      </c>
      <c r="W4896" s="34">
        <f>U4896*V4896</f>
        <v/>
      </c>
      <c r="X4896" s="32">
        <f>T4896/N4896</f>
        <v/>
      </c>
      <c r="Y4896" s="35">
        <f>IF(W4896=MAXIFS(W$2:W$7201, A$2:A$7201, A4896, B$2:B$7201, B4896), "OPTIMAL", "")</f>
        <v/>
      </c>
    </row>
    <row r="4897" ht="20" customHeight="1">
      <c r="A4897" s="36" t="n">
        <v>-18</v>
      </c>
      <c r="B4897" s="36" t="n">
        <v>30</v>
      </c>
      <c r="C4897" s="37" t="n">
        <v>115</v>
      </c>
      <c r="D4897" s="37" t="n">
        <v>2</v>
      </c>
      <c r="E4897" s="6" t="n">
        <v>4</v>
      </c>
      <c r="F4897" s="37" t="n">
        <v>1.5</v>
      </c>
      <c r="G4897" s="36" t="n">
        <v>200</v>
      </c>
      <c r="H4897" s="6" t="inlineStr">
        <is>
          <t>OFF</t>
        </is>
      </c>
      <c r="I4897" s="38" t="n">
        <v>674.4931640486259</v>
      </c>
      <c r="J4897" s="38" t="n">
        <v>5144.556481985902</v>
      </c>
      <c r="K4897" s="38" t="n">
        <v>3782.407407407407</v>
      </c>
      <c r="L4897" s="38" t="n">
        <v>150</v>
      </c>
      <c r="M4897" s="38">
        <f>I4897+J4897+K4897+L4897</f>
        <v/>
      </c>
      <c r="N4897" s="38">
        <f>M4897*'Dashboard &amp; Optimisation'!$B$18/('Dashboard &amp; Optimisation'!$B$16/3.6)</f>
        <v/>
      </c>
      <c r="O4897" s="38" t="n">
        <v>561.6194918695762</v>
      </c>
      <c r="P4897" s="39" t="n">
        <v>0.2810694953788037</v>
      </c>
      <c r="Q4897" s="40" t="n">
        <v>5.838042351605651</v>
      </c>
      <c r="R4897" s="38" t="n">
        <v>693.9762091855163</v>
      </c>
      <c r="S4897" s="38">
        <f>R4897*IF(A4897=4, 2.0, 3.0)</f>
        <v/>
      </c>
      <c r="T4897" s="37">
        <f>'Dashboard &amp; Optimisation'!$B$18*U4897</f>
        <v/>
      </c>
      <c r="U4897" s="26">
        <f>MIN(1, S4897/M4897)</f>
        <v/>
      </c>
      <c r="V4897" s="26">
        <f>N4897/(N4897+O4897)</f>
        <v/>
      </c>
      <c r="W4897" s="26">
        <f>U4897*V4897</f>
        <v/>
      </c>
      <c r="X4897" s="39">
        <f>T4897/N4897</f>
        <v/>
      </c>
      <c r="Y4897" s="41">
        <f>IF(W4897=MAXIFS(W$2:W$7201, A$2:A$7201, A4897, B$2:B$7201, B4897), "OPTIMAL", "")</f>
        <v/>
      </c>
    </row>
    <row r="4898" ht="20" customHeight="1">
      <c r="A4898" s="28" t="n">
        <v>-18</v>
      </c>
      <c r="B4898" s="28" t="n">
        <v>30</v>
      </c>
      <c r="C4898" s="29" t="n">
        <v>115</v>
      </c>
      <c r="D4898" s="29" t="n">
        <v>2</v>
      </c>
      <c r="E4898" s="30" t="n">
        <v>4</v>
      </c>
      <c r="F4898" s="29" t="n">
        <v>2</v>
      </c>
      <c r="G4898" s="28" t="n">
        <v>50</v>
      </c>
      <c r="H4898" s="30" t="inlineStr">
        <is>
          <t>ON</t>
        </is>
      </c>
      <c r="I4898" s="31" t="n">
        <v>674.4931640486259</v>
      </c>
      <c r="J4898" s="31" t="n">
        <v>5144.556481985902</v>
      </c>
      <c r="K4898" s="31" t="n">
        <v>3782.407407407407</v>
      </c>
      <c r="L4898" s="31" t="n">
        <v>150</v>
      </c>
      <c r="M4898" s="31">
        <f>I4898+J4898+K4898+L4898</f>
        <v/>
      </c>
      <c r="N4898" s="31">
        <f>M4898*'Dashboard &amp; Optimisation'!$B$18/('Dashboard &amp; Optimisation'!$B$16/3.6)</f>
        <v/>
      </c>
      <c r="O4898" s="31" t="n">
        <v>630.131604340979</v>
      </c>
      <c r="P4898" s="32" t="n">
        <v>0.06543068788240174</v>
      </c>
      <c r="Q4898" s="33" t="n">
        <v>7.717389802140867</v>
      </c>
      <c r="R4898" s="31" t="n">
        <v>3009.500302155669</v>
      </c>
      <c r="S4898" s="31">
        <f>R4898*IF(A4898=4, 2.0, 3.0)</f>
        <v/>
      </c>
      <c r="T4898" s="29">
        <f>'Dashboard &amp; Optimisation'!$B$18*U4898</f>
        <v/>
      </c>
      <c r="U4898" s="34">
        <f>MIN(1, S4898/M4898)</f>
        <v/>
      </c>
      <c r="V4898" s="34">
        <f>N4898/(N4898+O4898)</f>
        <v/>
      </c>
      <c r="W4898" s="34">
        <f>U4898*V4898</f>
        <v/>
      </c>
      <c r="X4898" s="32">
        <f>T4898/N4898</f>
        <v/>
      </c>
      <c r="Y4898" s="35">
        <f>IF(W4898=MAXIFS(W$2:W$7201, A$2:A$7201, A4898, B$2:B$7201, B4898), "OPTIMAL", "")</f>
        <v/>
      </c>
    </row>
    <row r="4899" ht="20" customHeight="1">
      <c r="A4899" s="36" t="n">
        <v>-18</v>
      </c>
      <c r="B4899" s="36" t="n">
        <v>30</v>
      </c>
      <c r="C4899" s="37" t="n">
        <v>115</v>
      </c>
      <c r="D4899" s="37" t="n">
        <v>2</v>
      </c>
      <c r="E4899" s="6" t="n">
        <v>4</v>
      </c>
      <c r="F4899" s="37" t="n">
        <v>2</v>
      </c>
      <c r="G4899" s="36" t="n">
        <v>50</v>
      </c>
      <c r="H4899" s="6" t="inlineStr">
        <is>
          <t>OFF</t>
        </is>
      </c>
      <c r="I4899" s="38" t="n">
        <v>674.4931640486259</v>
      </c>
      <c r="J4899" s="38" t="n">
        <v>5144.556481985902</v>
      </c>
      <c r="K4899" s="38" t="n">
        <v>3782.407407407407</v>
      </c>
      <c r="L4899" s="38" t="n">
        <v>150</v>
      </c>
      <c r="M4899" s="38">
        <f>I4899+J4899+K4899+L4899</f>
        <v/>
      </c>
      <c r="N4899" s="38">
        <f>M4899*'Dashboard &amp; Optimisation'!$B$18/('Dashboard &amp; Optimisation'!$B$16/3.6)</f>
        <v/>
      </c>
      <c r="O4899" s="38" t="n">
        <v>630.131604340979</v>
      </c>
      <c r="P4899" s="39" t="n">
        <v>0.2767228278736233</v>
      </c>
      <c r="Q4899" s="40" t="n">
        <v>7.717389802140867</v>
      </c>
      <c r="R4899" s="38" t="n">
        <v>711.5917268750588</v>
      </c>
      <c r="S4899" s="38">
        <f>R4899*IF(A4899=4, 2.0, 3.0)</f>
        <v/>
      </c>
      <c r="T4899" s="37">
        <f>'Dashboard &amp; Optimisation'!$B$18*U4899</f>
        <v/>
      </c>
      <c r="U4899" s="26">
        <f>MIN(1, S4899/M4899)</f>
        <v/>
      </c>
      <c r="V4899" s="26">
        <f>N4899/(N4899+O4899)</f>
        <v/>
      </c>
      <c r="W4899" s="26">
        <f>U4899*V4899</f>
        <v/>
      </c>
      <c r="X4899" s="39">
        <f>T4899/N4899</f>
        <v/>
      </c>
      <c r="Y4899" s="41">
        <f>IF(W4899=MAXIFS(W$2:W$7201, A$2:A$7201, A4899, B$2:B$7201, B4899), "OPTIMAL", "")</f>
        <v/>
      </c>
    </row>
    <row r="4900" ht="20" customHeight="1">
      <c r="A4900" s="28" t="n">
        <v>-18</v>
      </c>
      <c r="B4900" s="28" t="n">
        <v>30</v>
      </c>
      <c r="C4900" s="29" t="n">
        <v>115</v>
      </c>
      <c r="D4900" s="29" t="n">
        <v>2</v>
      </c>
      <c r="E4900" s="30" t="n">
        <v>4</v>
      </c>
      <c r="F4900" s="29" t="n">
        <v>2</v>
      </c>
      <c r="G4900" s="28" t="n">
        <v>100</v>
      </c>
      <c r="H4900" s="30" t="inlineStr">
        <is>
          <t>ON</t>
        </is>
      </c>
      <c r="I4900" s="31" t="n">
        <v>674.4931640486259</v>
      </c>
      <c r="J4900" s="31" t="n">
        <v>5144.556481985902</v>
      </c>
      <c r="K4900" s="31" t="n">
        <v>3782.407407407407</v>
      </c>
      <c r="L4900" s="31" t="n">
        <v>150</v>
      </c>
      <c r="M4900" s="31">
        <f>I4900+J4900+K4900+L4900</f>
        <v/>
      </c>
      <c r="N4900" s="31">
        <f>M4900*'Dashboard &amp; Optimisation'!$B$18/('Dashboard &amp; Optimisation'!$B$16/3.6)</f>
        <v/>
      </c>
      <c r="O4900" s="31" t="n">
        <v>630.131604340979</v>
      </c>
      <c r="P4900" s="32" t="n">
        <v>0.06612266589584477</v>
      </c>
      <c r="Q4900" s="33" t="n">
        <v>7.717389802140867</v>
      </c>
      <c r="R4900" s="31" t="n">
        <v>2978.005685108282</v>
      </c>
      <c r="S4900" s="31">
        <f>R4900*IF(A4900=4, 2.0, 3.0)</f>
        <v/>
      </c>
      <c r="T4900" s="29">
        <f>'Dashboard &amp; Optimisation'!$B$18*U4900</f>
        <v/>
      </c>
      <c r="U4900" s="34">
        <f>MIN(1, S4900/M4900)</f>
        <v/>
      </c>
      <c r="V4900" s="34">
        <f>N4900/(N4900+O4900)</f>
        <v/>
      </c>
      <c r="W4900" s="34">
        <f>U4900*V4900</f>
        <v/>
      </c>
      <c r="X4900" s="32">
        <f>T4900/N4900</f>
        <v/>
      </c>
      <c r="Y4900" s="35">
        <f>IF(W4900=MAXIFS(W$2:W$7201, A$2:A$7201, A4900, B$2:B$7201, B4900), "OPTIMAL", "")</f>
        <v/>
      </c>
    </row>
    <row r="4901" ht="20" customHeight="1">
      <c r="A4901" s="36" t="n">
        <v>-18</v>
      </c>
      <c r="B4901" s="36" t="n">
        <v>30</v>
      </c>
      <c r="C4901" s="37" t="n">
        <v>115</v>
      </c>
      <c r="D4901" s="37" t="n">
        <v>2</v>
      </c>
      <c r="E4901" s="6" t="n">
        <v>4</v>
      </c>
      <c r="F4901" s="37" t="n">
        <v>2</v>
      </c>
      <c r="G4901" s="36" t="n">
        <v>100</v>
      </c>
      <c r="H4901" s="6" t="inlineStr">
        <is>
          <t>OFF</t>
        </is>
      </c>
      <c r="I4901" s="38" t="n">
        <v>674.4931640486259</v>
      </c>
      <c r="J4901" s="38" t="n">
        <v>5144.556481985902</v>
      </c>
      <c r="K4901" s="38" t="n">
        <v>3782.407407407407</v>
      </c>
      <c r="L4901" s="38" t="n">
        <v>150</v>
      </c>
      <c r="M4901" s="38">
        <f>I4901+J4901+K4901+L4901</f>
        <v/>
      </c>
      <c r="N4901" s="38">
        <f>M4901*'Dashboard &amp; Optimisation'!$B$18/('Dashboard &amp; Optimisation'!$B$16/3.6)</f>
        <v/>
      </c>
      <c r="O4901" s="38" t="n">
        <v>630.131604340979</v>
      </c>
      <c r="P4901" s="39" t="n">
        <v>0.2774148058870663</v>
      </c>
      <c r="Q4901" s="40" t="n">
        <v>7.717389802140867</v>
      </c>
      <c r="R4901" s="38" t="n">
        <v>709.8167465239887</v>
      </c>
      <c r="S4901" s="38">
        <f>R4901*IF(A4901=4, 2.0, 3.0)</f>
        <v/>
      </c>
      <c r="T4901" s="37">
        <f>'Dashboard &amp; Optimisation'!$B$18*U4901</f>
        <v/>
      </c>
      <c r="U4901" s="26">
        <f>MIN(1, S4901/M4901)</f>
        <v/>
      </c>
      <c r="V4901" s="26">
        <f>N4901/(N4901+O4901)</f>
        <v/>
      </c>
      <c r="W4901" s="26">
        <f>U4901*V4901</f>
        <v/>
      </c>
      <c r="X4901" s="39">
        <f>T4901/N4901</f>
        <v/>
      </c>
      <c r="Y4901" s="41">
        <f>IF(W4901=MAXIFS(W$2:W$7201, A$2:A$7201, A4901, B$2:B$7201, B4901), "OPTIMAL", "")</f>
        <v/>
      </c>
    </row>
    <row r="4902" ht="20" customHeight="1">
      <c r="A4902" s="28" t="n">
        <v>-18</v>
      </c>
      <c r="B4902" s="28" t="n">
        <v>30</v>
      </c>
      <c r="C4902" s="29" t="n">
        <v>115</v>
      </c>
      <c r="D4902" s="29" t="n">
        <v>2</v>
      </c>
      <c r="E4902" s="30" t="n">
        <v>4</v>
      </c>
      <c r="F4902" s="29" t="n">
        <v>2</v>
      </c>
      <c r="G4902" s="28" t="n">
        <v>150</v>
      </c>
      <c r="H4902" s="30" t="inlineStr">
        <is>
          <t>ON</t>
        </is>
      </c>
      <c r="I4902" s="31" t="n">
        <v>674.4931640486259</v>
      </c>
      <c r="J4902" s="31" t="n">
        <v>5144.556481985902</v>
      </c>
      <c r="K4902" s="31" t="n">
        <v>3782.407407407407</v>
      </c>
      <c r="L4902" s="31" t="n">
        <v>150</v>
      </c>
      <c r="M4902" s="31">
        <f>I4902+J4902+K4902+L4902</f>
        <v/>
      </c>
      <c r="N4902" s="31">
        <f>M4902*'Dashboard &amp; Optimisation'!$B$18/('Dashboard &amp; Optimisation'!$B$16/3.6)</f>
        <v/>
      </c>
      <c r="O4902" s="31" t="n">
        <v>630.131604340979</v>
      </c>
      <c r="P4902" s="32" t="n">
        <v>0.06681464390928779</v>
      </c>
      <c r="Q4902" s="33" t="n">
        <v>7.717389802140867</v>
      </c>
      <c r="R4902" s="31" t="n">
        <v>2947.163427521742</v>
      </c>
      <c r="S4902" s="31">
        <f>R4902*IF(A4902=4, 2.0, 3.0)</f>
        <v/>
      </c>
      <c r="T4902" s="29">
        <f>'Dashboard &amp; Optimisation'!$B$18*U4902</f>
        <v/>
      </c>
      <c r="U4902" s="34">
        <f>MIN(1, S4902/M4902)</f>
        <v/>
      </c>
      <c r="V4902" s="34">
        <f>N4902/(N4902+O4902)</f>
        <v/>
      </c>
      <c r="W4902" s="34">
        <f>U4902*V4902</f>
        <v/>
      </c>
      <c r="X4902" s="32">
        <f>T4902/N4902</f>
        <v/>
      </c>
      <c r="Y4902" s="35">
        <f>IF(W4902=MAXIFS(W$2:W$7201, A$2:A$7201, A4902, B$2:B$7201, B4902), "OPTIMAL", "")</f>
        <v/>
      </c>
    </row>
    <row r="4903" ht="20" customHeight="1">
      <c r="A4903" s="36" t="n">
        <v>-18</v>
      </c>
      <c r="B4903" s="36" t="n">
        <v>30</v>
      </c>
      <c r="C4903" s="37" t="n">
        <v>115</v>
      </c>
      <c r="D4903" s="37" t="n">
        <v>2</v>
      </c>
      <c r="E4903" s="6" t="n">
        <v>4</v>
      </c>
      <c r="F4903" s="37" t="n">
        <v>2</v>
      </c>
      <c r="G4903" s="36" t="n">
        <v>150</v>
      </c>
      <c r="H4903" s="6" t="inlineStr">
        <is>
          <t>OFF</t>
        </is>
      </c>
      <c r="I4903" s="38" t="n">
        <v>674.4931640486259</v>
      </c>
      <c r="J4903" s="38" t="n">
        <v>5144.556481985902</v>
      </c>
      <c r="K4903" s="38" t="n">
        <v>3782.407407407407</v>
      </c>
      <c r="L4903" s="38" t="n">
        <v>150</v>
      </c>
      <c r="M4903" s="38">
        <f>I4903+J4903+K4903+L4903</f>
        <v/>
      </c>
      <c r="N4903" s="38">
        <f>M4903*'Dashboard &amp; Optimisation'!$B$18/('Dashboard &amp; Optimisation'!$B$16/3.6)</f>
        <v/>
      </c>
      <c r="O4903" s="38" t="n">
        <v>630.131604340979</v>
      </c>
      <c r="P4903" s="39" t="n">
        <v>0.2781067839005093</v>
      </c>
      <c r="Q4903" s="40" t="n">
        <v>7.717389802140867</v>
      </c>
      <c r="R4903" s="38" t="n">
        <v>708.0505990921305</v>
      </c>
      <c r="S4903" s="38">
        <f>R4903*IF(A4903=4, 2.0, 3.0)</f>
        <v/>
      </c>
      <c r="T4903" s="37">
        <f>'Dashboard &amp; Optimisation'!$B$18*U4903</f>
        <v/>
      </c>
      <c r="U4903" s="26">
        <f>MIN(1, S4903/M4903)</f>
        <v/>
      </c>
      <c r="V4903" s="26">
        <f>N4903/(N4903+O4903)</f>
        <v/>
      </c>
      <c r="W4903" s="26">
        <f>U4903*V4903</f>
        <v/>
      </c>
      <c r="X4903" s="39">
        <f>T4903/N4903</f>
        <v/>
      </c>
      <c r="Y4903" s="41">
        <f>IF(W4903=MAXIFS(W$2:W$7201, A$2:A$7201, A4903, B$2:B$7201, B4903), "OPTIMAL", "")</f>
        <v/>
      </c>
    </row>
    <row r="4904" ht="20" customHeight="1">
      <c r="A4904" s="28" t="n">
        <v>-18</v>
      </c>
      <c r="B4904" s="28" t="n">
        <v>30</v>
      </c>
      <c r="C4904" s="29" t="n">
        <v>115</v>
      </c>
      <c r="D4904" s="29" t="n">
        <v>2</v>
      </c>
      <c r="E4904" s="30" t="n">
        <v>4</v>
      </c>
      <c r="F4904" s="29" t="n">
        <v>2</v>
      </c>
      <c r="G4904" s="28" t="n">
        <v>200</v>
      </c>
      <c r="H4904" s="30" t="inlineStr">
        <is>
          <t>ON</t>
        </is>
      </c>
      <c r="I4904" s="31" t="n">
        <v>674.4931640486259</v>
      </c>
      <c r="J4904" s="31" t="n">
        <v>5144.556481985902</v>
      </c>
      <c r="K4904" s="31" t="n">
        <v>3782.407407407407</v>
      </c>
      <c r="L4904" s="31" t="n">
        <v>150</v>
      </c>
      <c r="M4904" s="31">
        <f>I4904+J4904+K4904+L4904</f>
        <v/>
      </c>
      <c r="N4904" s="31">
        <f>M4904*'Dashboard &amp; Optimisation'!$B$18/('Dashboard &amp; Optimisation'!$B$16/3.6)</f>
        <v/>
      </c>
      <c r="O4904" s="31" t="n">
        <v>630.131604340979</v>
      </c>
      <c r="P4904" s="32" t="n">
        <v>0.06750662192273081</v>
      </c>
      <c r="Q4904" s="33" t="n">
        <v>7.717389802140867</v>
      </c>
      <c r="R4904" s="31" t="n">
        <v>2916.953468323921</v>
      </c>
      <c r="S4904" s="31">
        <f>R4904*IF(A4904=4, 2.0, 3.0)</f>
        <v/>
      </c>
      <c r="T4904" s="29">
        <f>'Dashboard &amp; Optimisation'!$B$18*U4904</f>
        <v/>
      </c>
      <c r="U4904" s="34">
        <f>MIN(1, S4904/M4904)</f>
        <v/>
      </c>
      <c r="V4904" s="34">
        <f>N4904/(N4904+O4904)</f>
        <v/>
      </c>
      <c r="W4904" s="34">
        <f>U4904*V4904</f>
        <v/>
      </c>
      <c r="X4904" s="32">
        <f>T4904/N4904</f>
        <v/>
      </c>
      <c r="Y4904" s="35">
        <f>IF(W4904=MAXIFS(W$2:W$7201, A$2:A$7201, A4904, B$2:B$7201, B4904), "OPTIMAL", "")</f>
        <v/>
      </c>
    </row>
    <row r="4905" ht="20" customHeight="1">
      <c r="A4905" s="36" t="n">
        <v>-18</v>
      </c>
      <c r="B4905" s="36" t="n">
        <v>30</v>
      </c>
      <c r="C4905" s="37" t="n">
        <v>115</v>
      </c>
      <c r="D4905" s="37" t="n">
        <v>2</v>
      </c>
      <c r="E4905" s="6" t="n">
        <v>4</v>
      </c>
      <c r="F4905" s="37" t="n">
        <v>2</v>
      </c>
      <c r="G4905" s="36" t="n">
        <v>200</v>
      </c>
      <c r="H4905" s="6" t="inlineStr">
        <is>
          <t>OFF</t>
        </is>
      </c>
      <c r="I4905" s="38" t="n">
        <v>674.4931640486259</v>
      </c>
      <c r="J4905" s="38" t="n">
        <v>5144.556481985902</v>
      </c>
      <c r="K4905" s="38" t="n">
        <v>3782.407407407407</v>
      </c>
      <c r="L4905" s="38" t="n">
        <v>150</v>
      </c>
      <c r="M4905" s="38">
        <f>I4905+J4905+K4905+L4905</f>
        <v/>
      </c>
      <c r="N4905" s="38">
        <f>M4905*'Dashboard &amp; Optimisation'!$B$18/('Dashboard &amp; Optimisation'!$B$16/3.6)</f>
        <v/>
      </c>
      <c r="O4905" s="38" t="n">
        <v>630.131604340979</v>
      </c>
      <c r="P4905" s="39" t="n">
        <v>0.2787987619139524</v>
      </c>
      <c r="Q4905" s="40" t="n">
        <v>7.717389802140867</v>
      </c>
      <c r="R4905" s="38" t="n">
        <v>706.2932188096163</v>
      </c>
      <c r="S4905" s="38">
        <f>R4905*IF(A4905=4, 2.0, 3.0)</f>
        <v/>
      </c>
      <c r="T4905" s="37">
        <f>'Dashboard &amp; Optimisation'!$B$18*U4905</f>
        <v/>
      </c>
      <c r="U4905" s="26">
        <f>MIN(1, S4905/M4905)</f>
        <v/>
      </c>
      <c r="V4905" s="26">
        <f>N4905/(N4905+O4905)</f>
        <v/>
      </c>
      <c r="W4905" s="26">
        <f>U4905*V4905</f>
        <v/>
      </c>
      <c r="X4905" s="39">
        <f>T4905/N4905</f>
        <v/>
      </c>
      <c r="Y4905" s="41">
        <f>IF(W4905=MAXIFS(W$2:W$7201, A$2:A$7201, A4905, B$2:B$7201, B4905), "OPTIMAL", "")</f>
        <v/>
      </c>
    </row>
    <row r="4906" ht="20" customHeight="1">
      <c r="A4906" s="28" t="n">
        <v>-18</v>
      </c>
      <c r="B4906" s="28" t="n">
        <v>30</v>
      </c>
      <c r="C4906" s="29" t="n">
        <v>115</v>
      </c>
      <c r="D4906" s="29" t="n">
        <v>2</v>
      </c>
      <c r="E4906" s="30" t="n">
        <v>8</v>
      </c>
      <c r="F4906" s="29" t="n">
        <v>1.5</v>
      </c>
      <c r="G4906" s="28" t="n">
        <v>50</v>
      </c>
      <c r="H4906" s="30" t="inlineStr">
        <is>
          <t>ON</t>
        </is>
      </c>
      <c r="I4906" s="31" t="n">
        <v>674.4931640486259</v>
      </c>
      <c r="J4906" s="31" t="n">
        <v>5144.556481985902</v>
      </c>
      <c r="K4906" s="31" t="n">
        <v>3782.407407407407</v>
      </c>
      <c r="L4906" s="31" t="n">
        <v>150</v>
      </c>
      <c r="M4906" s="31">
        <f>I4906+J4906+K4906+L4906</f>
        <v/>
      </c>
      <c r="N4906" s="31">
        <f>M4906*'Dashboard &amp; Optimisation'!$B$18/('Dashboard &amp; Optimisation'!$B$16/3.6)</f>
        <v/>
      </c>
      <c r="O4906" s="31" t="n">
        <v>771.147834004435</v>
      </c>
      <c r="P4906" s="32" t="n">
        <v>0.05179405198840326</v>
      </c>
      <c r="Q4906" s="33" t="n">
        <v>11.4760847032113</v>
      </c>
      <c r="R4906" s="31" t="n">
        <v>3875.699995365841</v>
      </c>
      <c r="S4906" s="31">
        <f>R4906*IF(A4906=4, 2.0, 3.0)</f>
        <v/>
      </c>
      <c r="T4906" s="29">
        <f>'Dashboard &amp; Optimisation'!$B$18*U4906</f>
        <v/>
      </c>
      <c r="U4906" s="34">
        <f>MIN(1, S4906/M4906)</f>
        <v/>
      </c>
      <c r="V4906" s="34">
        <f>N4906/(N4906+O4906)</f>
        <v/>
      </c>
      <c r="W4906" s="34">
        <f>U4906*V4906</f>
        <v/>
      </c>
      <c r="X4906" s="32">
        <f>T4906/N4906</f>
        <v/>
      </c>
      <c r="Y4906" s="35">
        <f>IF(W4906=MAXIFS(W$2:W$7201, A$2:A$7201, A4906, B$2:B$7201, B4906), "OPTIMAL", "")</f>
        <v/>
      </c>
    </row>
    <row r="4907" ht="20" customHeight="1">
      <c r="A4907" s="36" t="n">
        <v>-18</v>
      </c>
      <c r="B4907" s="36" t="n">
        <v>30</v>
      </c>
      <c r="C4907" s="37" t="n">
        <v>115</v>
      </c>
      <c r="D4907" s="37" t="n">
        <v>2</v>
      </c>
      <c r="E4907" s="6" t="n">
        <v>8</v>
      </c>
      <c r="F4907" s="37" t="n">
        <v>1.5</v>
      </c>
      <c r="G4907" s="36" t="n">
        <v>50</v>
      </c>
      <c r="H4907" s="6" t="inlineStr">
        <is>
          <t>OFF</t>
        </is>
      </c>
      <c r="I4907" s="38" t="n">
        <v>674.4931640486259</v>
      </c>
      <c r="J4907" s="38" t="n">
        <v>5144.556481985902</v>
      </c>
      <c r="K4907" s="38" t="n">
        <v>3782.407407407407</v>
      </c>
      <c r="L4907" s="38" t="n">
        <v>150</v>
      </c>
      <c r="M4907" s="38">
        <f>I4907+J4907+K4907+L4907</f>
        <v/>
      </c>
      <c r="N4907" s="38">
        <f>M4907*'Dashboard &amp; Optimisation'!$B$18/('Dashboard &amp; Optimisation'!$B$16/3.6)</f>
        <v/>
      </c>
      <c r="O4907" s="38" t="n">
        <v>771.147834004435</v>
      </c>
      <c r="P4907" s="39" t="n">
        <v>0.2214958522293831</v>
      </c>
      <c r="Q4907" s="40" t="n">
        <v>11.4760847032113</v>
      </c>
      <c r="R4907" s="38" t="n">
        <v>906.2842713801537</v>
      </c>
      <c r="S4907" s="38">
        <f>R4907*IF(A4907=4, 2.0, 3.0)</f>
        <v/>
      </c>
      <c r="T4907" s="37">
        <f>'Dashboard &amp; Optimisation'!$B$18*U4907</f>
        <v/>
      </c>
      <c r="U4907" s="26">
        <f>MIN(1, S4907/M4907)</f>
        <v/>
      </c>
      <c r="V4907" s="26">
        <f>N4907/(N4907+O4907)</f>
        <v/>
      </c>
      <c r="W4907" s="26">
        <f>U4907*V4907</f>
        <v/>
      </c>
      <c r="X4907" s="39">
        <f>T4907/N4907</f>
        <v/>
      </c>
      <c r="Y4907" s="41">
        <f>IF(W4907=MAXIFS(W$2:W$7201, A$2:A$7201, A4907, B$2:B$7201, B4907), "OPTIMAL", "")</f>
        <v/>
      </c>
    </row>
    <row r="4908" ht="20" customHeight="1">
      <c r="A4908" s="28" t="n">
        <v>-18</v>
      </c>
      <c r="B4908" s="28" t="n">
        <v>30</v>
      </c>
      <c r="C4908" s="29" t="n">
        <v>115</v>
      </c>
      <c r="D4908" s="29" t="n">
        <v>2</v>
      </c>
      <c r="E4908" s="30" t="n">
        <v>8</v>
      </c>
      <c r="F4908" s="29" t="n">
        <v>1.5</v>
      </c>
      <c r="G4908" s="28" t="n">
        <v>100</v>
      </c>
      <c r="H4908" s="30" t="inlineStr">
        <is>
          <t>ON</t>
        </is>
      </c>
      <c r="I4908" s="31" t="n">
        <v>674.4931640486259</v>
      </c>
      <c r="J4908" s="31" t="n">
        <v>5144.556481985902</v>
      </c>
      <c r="K4908" s="31" t="n">
        <v>3782.407407407407</v>
      </c>
      <c r="L4908" s="31" t="n">
        <v>150</v>
      </c>
      <c r="M4908" s="31">
        <f>I4908+J4908+K4908+L4908</f>
        <v/>
      </c>
      <c r="N4908" s="31">
        <f>M4908*'Dashboard &amp; Optimisation'!$B$18/('Dashboard &amp; Optimisation'!$B$16/3.6)</f>
        <v/>
      </c>
      <c r="O4908" s="31" t="n">
        <v>771.147834004435</v>
      </c>
      <c r="P4908" s="32" t="n">
        <v>0.05248603000184628</v>
      </c>
      <c r="Q4908" s="33" t="n">
        <v>11.4760847032113</v>
      </c>
      <c r="R4908" s="31" t="n">
        <v>3824.602604623961</v>
      </c>
      <c r="S4908" s="31">
        <f>R4908*IF(A4908=4, 2.0, 3.0)</f>
        <v/>
      </c>
      <c r="T4908" s="29">
        <f>'Dashboard &amp; Optimisation'!$B$18*U4908</f>
        <v/>
      </c>
      <c r="U4908" s="34">
        <f>MIN(1, S4908/M4908)</f>
        <v/>
      </c>
      <c r="V4908" s="34">
        <f>N4908/(N4908+O4908)</f>
        <v/>
      </c>
      <c r="W4908" s="34">
        <f>U4908*V4908</f>
        <v/>
      </c>
      <c r="X4908" s="32">
        <f>T4908/N4908</f>
        <v/>
      </c>
      <c r="Y4908" s="35">
        <f>IF(W4908=MAXIFS(W$2:W$7201, A$2:A$7201, A4908, B$2:B$7201, B4908), "OPTIMAL", "")</f>
        <v/>
      </c>
    </row>
    <row r="4909" ht="20" customHeight="1">
      <c r="A4909" s="36" t="n">
        <v>-18</v>
      </c>
      <c r="B4909" s="36" t="n">
        <v>30</v>
      </c>
      <c r="C4909" s="37" t="n">
        <v>115</v>
      </c>
      <c r="D4909" s="37" t="n">
        <v>2</v>
      </c>
      <c r="E4909" s="6" t="n">
        <v>8</v>
      </c>
      <c r="F4909" s="37" t="n">
        <v>1.5</v>
      </c>
      <c r="G4909" s="36" t="n">
        <v>100</v>
      </c>
      <c r="H4909" s="6" t="inlineStr">
        <is>
          <t>OFF</t>
        </is>
      </c>
      <c r="I4909" s="38" t="n">
        <v>674.4931640486259</v>
      </c>
      <c r="J4909" s="38" t="n">
        <v>5144.556481985902</v>
      </c>
      <c r="K4909" s="38" t="n">
        <v>3782.407407407407</v>
      </c>
      <c r="L4909" s="38" t="n">
        <v>150</v>
      </c>
      <c r="M4909" s="38">
        <f>I4909+J4909+K4909+L4909</f>
        <v/>
      </c>
      <c r="N4909" s="38">
        <f>M4909*'Dashboard &amp; Optimisation'!$B$18/('Dashboard &amp; Optimisation'!$B$16/3.6)</f>
        <v/>
      </c>
      <c r="O4909" s="38" t="n">
        <v>771.147834004435</v>
      </c>
      <c r="P4909" s="39" t="n">
        <v>0.2221878302428261</v>
      </c>
      <c r="Q4909" s="40" t="n">
        <v>11.4760847032113</v>
      </c>
      <c r="R4909" s="38" t="n">
        <v>903.4617550027314</v>
      </c>
      <c r="S4909" s="38">
        <f>R4909*IF(A4909=4, 2.0, 3.0)</f>
        <v/>
      </c>
      <c r="T4909" s="37">
        <f>'Dashboard &amp; Optimisation'!$B$18*U4909</f>
        <v/>
      </c>
      <c r="U4909" s="26">
        <f>MIN(1, S4909/M4909)</f>
        <v/>
      </c>
      <c r="V4909" s="26">
        <f>N4909/(N4909+O4909)</f>
        <v/>
      </c>
      <c r="W4909" s="26">
        <f>U4909*V4909</f>
        <v/>
      </c>
      <c r="X4909" s="39">
        <f>T4909/N4909</f>
        <v/>
      </c>
      <c r="Y4909" s="41">
        <f>IF(W4909=MAXIFS(W$2:W$7201, A$2:A$7201, A4909, B$2:B$7201, B4909), "OPTIMAL", "")</f>
        <v/>
      </c>
    </row>
    <row r="4910" ht="20" customHeight="1">
      <c r="A4910" s="28" t="n">
        <v>-18</v>
      </c>
      <c r="B4910" s="28" t="n">
        <v>30</v>
      </c>
      <c r="C4910" s="29" t="n">
        <v>115</v>
      </c>
      <c r="D4910" s="29" t="n">
        <v>2</v>
      </c>
      <c r="E4910" s="30" t="n">
        <v>8</v>
      </c>
      <c r="F4910" s="29" t="n">
        <v>1.5</v>
      </c>
      <c r="G4910" s="28" t="n">
        <v>150</v>
      </c>
      <c r="H4910" s="30" t="inlineStr">
        <is>
          <t>ON</t>
        </is>
      </c>
      <c r="I4910" s="31" t="n">
        <v>674.4931640486259</v>
      </c>
      <c r="J4910" s="31" t="n">
        <v>5144.556481985902</v>
      </c>
      <c r="K4910" s="31" t="n">
        <v>3782.407407407407</v>
      </c>
      <c r="L4910" s="31" t="n">
        <v>150</v>
      </c>
      <c r="M4910" s="31">
        <f>I4910+J4910+K4910+L4910</f>
        <v/>
      </c>
      <c r="N4910" s="31">
        <f>M4910*'Dashboard &amp; Optimisation'!$B$18/('Dashboard &amp; Optimisation'!$B$16/3.6)</f>
        <v/>
      </c>
      <c r="O4910" s="31" t="n">
        <v>771.147834004435</v>
      </c>
      <c r="P4910" s="32" t="n">
        <v>0.0531780080152893</v>
      </c>
      <c r="Q4910" s="33" t="n">
        <v>11.4760847032113</v>
      </c>
      <c r="R4910" s="31" t="n">
        <v>3774.835021908268</v>
      </c>
      <c r="S4910" s="31">
        <f>R4910*IF(A4910=4, 2.0, 3.0)</f>
        <v/>
      </c>
      <c r="T4910" s="29">
        <f>'Dashboard &amp; Optimisation'!$B$18*U4910</f>
        <v/>
      </c>
      <c r="U4910" s="34">
        <f>MIN(1, S4910/M4910)</f>
        <v/>
      </c>
      <c r="V4910" s="34">
        <f>N4910/(N4910+O4910)</f>
        <v/>
      </c>
      <c r="W4910" s="34">
        <f>U4910*V4910</f>
        <v/>
      </c>
      <c r="X4910" s="32">
        <f>T4910/N4910</f>
        <v/>
      </c>
      <c r="Y4910" s="35">
        <f>IF(W4910=MAXIFS(W$2:W$7201, A$2:A$7201, A4910, B$2:B$7201, B4910), "OPTIMAL", "")</f>
        <v/>
      </c>
    </row>
    <row r="4911" ht="20" customHeight="1">
      <c r="A4911" s="36" t="n">
        <v>-18</v>
      </c>
      <c r="B4911" s="36" t="n">
        <v>30</v>
      </c>
      <c r="C4911" s="37" t="n">
        <v>115</v>
      </c>
      <c r="D4911" s="37" t="n">
        <v>2</v>
      </c>
      <c r="E4911" s="6" t="n">
        <v>8</v>
      </c>
      <c r="F4911" s="37" t="n">
        <v>1.5</v>
      </c>
      <c r="G4911" s="36" t="n">
        <v>150</v>
      </c>
      <c r="H4911" s="6" t="inlineStr">
        <is>
          <t>OFF</t>
        </is>
      </c>
      <c r="I4911" s="38" t="n">
        <v>674.4931640486259</v>
      </c>
      <c r="J4911" s="38" t="n">
        <v>5144.556481985902</v>
      </c>
      <c r="K4911" s="38" t="n">
        <v>3782.407407407407</v>
      </c>
      <c r="L4911" s="38" t="n">
        <v>150</v>
      </c>
      <c r="M4911" s="38">
        <f>I4911+J4911+K4911+L4911</f>
        <v/>
      </c>
      <c r="N4911" s="38">
        <f>M4911*'Dashboard &amp; Optimisation'!$B$18/('Dashboard &amp; Optimisation'!$B$16/3.6)</f>
        <v/>
      </c>
      <c r="O4911" s="38" t="n">
        <v>771.147834004435</v>
      </c>
      <c r="P4911" s="39" t="n">
        <v>0.2228798082562691</v>
      </c>
      <c r="Q4911" s="40" t="n">
        <v>11.4760847032113</v>
      </c>
      <c r="R4911" s="38" t="n">
        <v>900.6567648363288</v>
      </c>
      <c r="S4911" s="38">
        <f>R4911*IF(A4911=4, 2.0, 3.0)</f>
        <v/>
      </c>
      <c r="T4911" s="37">
        <f>'Dashboard &amp; Optimisation'!$B$18*U4911</f>
        <v/>
      </c>
      <c r="U4911" s="26">
        <f>MIN(1, S4911/M4911)</f>
        <v/>
      </c>
      <c r="V4911" s="26">
        <f>N4911/(N4911+O4911)</f>
        <v/>
      </c>
      <c r="W4911" s="26">
        <f>U4911*V4911</f>
        <v/>
      </c>
      <c r="X4911" s="39">
        <f>T4911/N4911</f>
        <v/>
      </c>
      <c r="Y4911" s="41">
        <f>IF(W4911=MAXIFS(W$2:W$7201, A$2:A$7201, A4911, B$2:B$7201, B4911), "OPTIMAL", "")</f>
        <v/>
      </c>
    </row>
    <row r="4912" ht="20" customHeight="1">
      <c r="A4912" s="28" t="n">
        <v>-18</v>
      </c>
      <c r="B4912" s="28" t="n">
        <v>30</v>
      </c>
      <c r="C4912" s="29" t="n">
        <v>115</v>
      </c>
      <c r="D4912" s="29" t="n">
        <v>2</v>
      </c>
      <c r="E4912" s="30" t="n">
        <v>8</v>
      </c>
      <c r="F4912" s="29" t="n">
        <v>1.5</v>
      </c>
      <c r="G4912" s="28" t="n">
        <v>200</v>
      </c>
      <c r="H4912" s="30" t="inlineStr">
        <is>
          <t>ON</t>
        </is>
      </c>
      <c r="I4912" s="31" t="n">
        <v>674.4931640486259</v>
      </c>
      <c r="J4912" s="31" t="n">
        <v>5144.556481985902</v>
      </c>
      <c r="K4912" s="31" t="n">
        <v>3782.407407407407</v>
      </c>
      <c r="L4912" s="31" t="n">
        <v>150</v>
      </c>
      <c r="M4912" s="31">
        <f>I4912+J4912+K4912+L4912</f>
        <v/>
      </c>
      <c r="N4912" s="31">
        <f>M4912*'Dashboard &amp; Optimisation'!$B$18/('Dashboard &amp; Optimisation'!$B$16/3.6)</f>
        <v/>
      </c>
      <c r="O4912" s="31" t="n">
        <v>771.147834004435</v>
      </c>
      <c r="P4912" s="32" t="n">
        <v>0.05386998602873232</v>
      </c>
      <c r="Q4912" s="33" t="n">
        <v>11.4760847032113</v>
      </c>
      <c r="R4912" s="31" t="n">
        <v>3726.346001730278</v>
      </c>
      <c r="S4912" s="31">
        <f>R4912*IF(A4912=4, 2.0, 3.0)</f>
        <v/>
      </c>
      <c r="T4912" s="29">
        <f>'Dashboard &amp; Optimisation'!$B$18*U4912</f>
        <v/>
      </c>
      <c r="U4912" s="34">
        <f>MIN(1, S4912/M4912)</f>
        <v/>
      </c>
      <c r="V4912" s="34">
        <f>N4912/(N4912+O4912)</f>
        <v/>
      </c>
      <c r="W4912" s="34">
        <f>U4912*V4912</f>
        <v/>
      </c>
      <c r="X4912" s="32">
        <f>T4912/N4912</f>
        <v/>
      </c>
      <c r="Y4912" s="35">
        <f>IF(W4912=MAXIFS(W$2:W$7201, A$2:A$7201, A4912, B$2:B$7201, B4912), "OPTIMAL", "")</f>
        <v/>
      </c>
    </row>
    <row r="4913" ht="20" customHeight="1">
      <c r="A4913" s="36" t="n">
        <v>-18</v>
      </c>
      <c r="B4913" s="36" t="n">
        <v>30</v>
      </c>
      <c r="C4913" s="37" t="n">
        <v>115</v>
      </c>
      <c r="D4913" s="37" t="n">
        <v>2</v>
      </c>
      <c r="E4913" s="6" t="n">
        <v>8</v>
      </c>
      <c r="F4913" s="37" t="n">
        <v>1.5</v>
      </c>
      <c r="G4913" s="36" t="n">
        <v>200</v>
      </c>
      <c r="H4913" s="6" t="inlineStr">
        <is>
          <t>OFF</t>
        </is>
      </c>
      <c r="I4913" s="38" t="n">
        <v>674.4931640486259</v>
      </c>
      <c r="J4913" s="38" t="n">
        <v>5144.556481985902</v>
      </c>
      <c r="K4913" s="38" t="n">
        <v>3782.407407407407</v>
      </c>
      <c r="L4913" s="38" t="n">
        <v>150</v>
      </c>
      <c r="M4913" s="38">
        <f>I4913+J4913+K4913+L4913</f>
        <v/>
      </c>
      <c r="N4913" s="38">
        <f>M4913*'Dashboard &amp; Optimisation'!$B$18/('Dashboard &amp; Optimisation'!$B$16/3.6)</f>
        <v/>
      </c>
      <c r="O4913" s="38" t="n">
        <v>771.147834004435</v>
      </c>
      <c r="P4913" s="39" t="n">
        <v>0.2235717862697122</v>
      </c>
      <c r="Q4913" s="40" t="n">
        <v>11.4760847032113</v>
      </c>
      <c r="R4913" s="38" t="n">
        <v>897.8691381445885</v>
      </c>
      <c r="S4913" s="38">
        <f>R4913*IF(A4913=4, 2.0, 3.0)</f>
        <v/>
      </c>
      <c r="T4913" s="37">
        <f>'Dashboard &amp; Optimisation'!$B$18*U4913</f>
        <v/>
      </c>
      <c r="U4913" s="26">
        <f>MIN(1, S4913/M4913)</f>
        <v/>
      </c>
      <c r="V4913" s="26">
        <f>N4913/(N4913+O4913)</f>
        <v/>
      </c>
      <c r="W4913" s="26">
        <f>U4913*V4913</f>
        <v/>
      </c>
      <c r="X4913" s="39">
        <f>T4913/N4913</f>
        <v/>
      </c>
      <c r="Y4913" s="41">
        <f>IF(W4913=MAXIFS(W$2:W$7201, A$2:A$7201, A4913, B$2:B$7201, B4913), "OPTIMAL", "")</f>
        <v/>
      </c>
    </row>
    <row r="4914" ht="20" customHeight="1">
      <c r="A4914" s="28" t="n">
        <v>-18</v>
      </c>
      <c r="B4914" s="28" t="n">
        <v>30</v>
      </c>
      <c r="C4914" s="29" t="n">
        <v>115</v>
      </c>
      <c r="D4914" s="29" t="n">
        <v>2</v>
      </c>
      <c r="E4914" s="30" t="n">
        <v>8</v>
      </c>
      <c r="F4914" s="29" t="n">
        <v>2</v>
      </c>
      <c r="G4914" s="28" t="n">
        <v>50</v>
      </c>
      <c r="H4914" s="30" t="inlineStr">
        <is>
          <t>ON</t>
        </is>
      </c>
      <c r="I4914" s="31" t="n">
        <v>674.4931640486259</v>
      </c>
      <c r="J4914" s="31" t="n">
        <v>5144.556481985902</v>
      </c>
      <c r="K4914" s="31" t="n">
        <v>3782.407407407407</v>
      </c>
      <c r="L4914" s="31" t="n">
        <v>150</v>
      </c>
      <c r="M4914" s="31">
        <f>I4914+J4914+K4914+L4914</f>
        <v/>
      </c>
      <c r="N4914" s="31">
        <f>M4914*'Dashboard &amp; Optimisation'!$B$18/('Dashboard &amp; Optimisation'!$B$16/3.6)</f>
        <v/>
      </c>
      <c r="O4914" s="31" t="n">
        <v>917.7503031515952</v>
      </c>
      <c r="P4914" s="32" t="n">
        <v>0.05029458895537463</v>
      </c>
      <c r="Q4914" s="33" t="n">
        <v>15.23477960428174</v>
      </c>
      <c r="R4914" s="31" t="n">
        <v>4070.303566028547</v>
      </c>
      <c r="S4914" s="31">
        <f>R4914*IF(A4914=4, 2.0, 3.0)</f>
        <v/>
      </c>
      <c r="T4914" s="29">
        <f>'Dashboard &amp; Optimisation'!$B$18*U4914</f>
        <v/>
      </c>
      <c r="U4914" s="34">
        <f>MIN(1, S4914/M4914)</f>
        <v/>
      </c>
      <c r="V4914" s="34">
        <f>N4914/(N4914+O4914)</f>
        <v/>
      </c>
      <c r="W4914" s="34">
        <f>U4914*V4914</f>
        <v/>
      </c>
      <c r="X4914" s="32">
        <f>T4914/N4914</f>
        <v/>
      </c>
      <c r="Y4914" s="35">
        <f>IF(W4914=MAXIFS(W$2:W$7201, A$2:A$7201, A4914, B$2:B$7201, B4914), "OPTIMAL", "")</f>
        <v/>
      </c>
    </row>
    <row r="4915" ht="20" customHeight="1">
      <c r="A4915" s="36" t="n">
        <v>-18</v>
      </c>
      <c r="B4915" s="36" t="n">
        <v>30</v>
      </c>
      <c r="C4915" s="37" t="n">
        <v>115</v>
      </c>
      <c r="D4915" s="37" t="n">
        <v>2</v>
      </c>
      <c r="E4915" s="6" t="n">
        <v>8</v>
      </c>
      <c r="F4915" s="37" t="n">
        <v>2</v>
      </c>
      <c r="G4915" s="36" t="n">
        <v>50</v>
      </c>
      <c r="H4915" s="6" t="inlineStr">
        <is>
          <t>OFF</t>
        </is>
      </c>
      <c r="I4915" s="38" t="n">
        <v>674.4931640486259</v>
      </c>
      <c r="J4915" s="38" t="n">
        <v>5144.556481985902</v>
      </c>
      <c r="K4915" s="38" t="n">
        <v>3782.407407407407</v>
      </c>
      <c r="L4915" s="38" t="n">
        <v>150</v>
      </c>
      <c r="M4915" s="38">
        <f>I4915+J4915+K4915+L4915</f>
        <v/>
      </c>
      <c r="N4915" s="38">
        <f>M4915*'Dashboard &amp; Optimisation'!$B$18/('Dashboard &amp; Optimisation'!$B$16/3.6)</f>
        <v/>
      </c>
      <c r="O4915" s="38" t="n">
        <v>917.7503031515952</v>
      </c>
      <c r="P4915" s="39" t="n">
        <v>0.2211543975707798</v>
      </c>
      <c r="Q4915" s="40" t="n">
        <v>15.23477960428174</v>
      </c>
      <c r="R4915" s="38" t="n">
        <v>925.6621031534457</v>
      </c>
      <c r="S4915" s="38">
        <f>R4915*IF(A4915=4, 2.0, 3.0)</f>
        <v/>
      </c>
      <c r="T4915" s="37">
        <f>'Dashboard &amp; Optimisation'!$B$18*U4915</f>
        <v/>
      </c>
      <c r="U4915" s="26">
        <f>MIN(1, S4915/M4915)</f>
        <v/>
      </c>
      <c r="V4915" s="26">
        <f>N4915/(N4915+O4915)</f>
        <v/>
      </c>
      <c r="W4915" s="26">
        <f>U4915*V4915</f>
        <v/>
      </c>
      <c r="X4915" s="39">
        <f>T4915/N4915</f>
        <v/>
      </c>
      <c r="Y4915" s="41">
        <f>IF(W4915=MAXIFS(W$2:W$7201, A$2:A$7201, A4915, B$2:B$7201, B4915), "OPTIMAL", "")</f>
        <v/>
      </c>
    </row>
    <row r="4916" ht="20" customHeight="1">
      <c r="A4916" s="28" t="n">
        <v>-18</v>
      </c>
      <c r="B4916" s="28" t="n">
        <v>30</v>
      </c>
      <c r="C4916" s="29" t="n">
        <v>115</v>
      </c>
      <c r="D4916" s="29" t="n">
        <v>2</v>
      </c>
      <c r="E4916" s="30" t="n">
        <v>8</v>
      </c>
      <c r="F4916" s="29" t="n">
        <v>2</v>
      </c>
      <c r="G4916" s="28" t="n">
        <v>100</v>
      </c>
      <c r="H4916" s="30" t="inlineStr">
        <is>
          <t>ON</t>
        </is>
      </c>
      <c r="I4916" s="31" t="n">
        <v>674.4931640486259</v>
      </c>
      <c r="J4916" s="31" t="n">
        <v>5144.556481985902</v>
      </c>
      <c r="K4916" s="31" t="n">
        <v>3782.407407407407</v>
      </c>
      <c r="L4916" s="31" t="n">
        <v>150</v>
      </c>
      <c r="M4916" s="31">
        <f>I4916+J4916+K4916+L4916</f>
        <v/>
      </c>
      <c r="N4916" s="31">
        <f>M4916*'Dashboard &amp; Optimisation'!$B$18/('Dashboard &amp; Optimisation'!$B$16/3.6)</f>
        <v/>
      </c>
      <c r="O4916" s="31" t="n">
        <v>917.7503031515952</v>
      </c>
      <c r="P4916" s="32" t="n">
        <v>0.05098656696881766</v>
      </c>
      <c r="Q4916" s="33" t="n">
        <v>15.23477960428174</v>
      </c>
      <c r="R4916" s="31" t="n">
        <v>4015.062337933055</v>
      </c>
      <c r="S4916" s="31">
        <f>R4916*IF(A4916=4, 2.0, 3.0)</f>
        <v/>
      </c>
      <c r="T4916" s="29">
        <f>'Dashboard &amp; Optimisation'!$B$18*U4916</f>
        <v/>
      </c>
      <c r="U4916" s="34">
        <f>MIN(1, S4916/M4916)</f>
        <v/>
      </c>
      <c r="V4916" s="34">
        <f>N4916/(N4916+O4916)</f>
        <v/>
      </c>
      <c r="W4916" s="34">
        <f>U4916*V4916</f>
        <v/>
      </c>
      <c r="X4916" s="32">
        <f>T4916/N4916</f>
        <v/>
      </c>
      <c r="Y4916" s="35">
        <f>IF(W4916=MAXIFS(W$2:W$7201, A$2:A$7201, A4916, B$2:B$7201, B4916), "OPTIMAL", "")</f>
        <v/>
      </c>
    </row>
    <row r="4917" ht="20" customHeight="1">
      <c r="A4917" s="36" t="n">
        <v>-18</v>
      </c>
      <c r="B4917" s="36" t="n">
        <v>30</v>
      </c>
      <c r="C4917" s="37" t="n">
        <v>115</v>
      </c>
      <c r="D4917" s="37" t="n">
        <v>2</v>
      </c>
      <c r="E4917" s="6" t="n">
        <v>8</v>
      </c>
      <c r="F4917" s="37" t="n">
        <v>2</v>
      </c>
      <c r="G4917" s="36" t="n">
        <v>100</v>
      </c>
      <c r="H4917" s="6" t="inlineStr">
        <is>
          <t>OFF</t>
        </is>
      </c>
      <c r="I4917" s="38" t="n">
        <v>674.4931640486259</v>
      </c>
      <c r="J4917" s="38" t="n">
        <v>5144.556481985902</v>
      </c>
      <c r="K4917" s="38" t="n">
        <v>3782.407407407407</v>
      </c>
      <c r="L4917" s="38" t="n">
        <v>150</v>
      </c>
      <c r="M4917" s="38">
        <f>I4917+J4917+K4917+L4917</f>
        <v/>
      </c>
      <c r="N4917" s="38">
        <f>M4917*'Dashboard &amp; Optimisation'!$B$18/('Dashboard &amp; Optimisation'!$B$16/3.6)</f>
        <v/>
      </c>
      <c r="O4917" s="38" t="n">
        <v>917.7503031515952</v>
      </c>
      <c r="P4917" s="39" t="n">
        <v>0.2218463755842228</v>
      </c>
      <c r="Q4917" s="40" t="n">
        <v>15.23477960428174</v>
      </c>
      <c r="R4917" s="38" t="n">
        <v>922.7747996238173</v>
      </c>
      <c r="S4917" s="38">
        <f>R4917*IF(A4917=4, 2.0, 3.0)</f>
        <v/>
      </c>
      <c r="T4917" s="37">
        <f>'Dashboard &amp; Optimisation'!$B$18*U4917</f>
        <v/>
      </c>
      <c r="U4917" s="26">
        <f>MIN(1, S4917/M4917)</f>
        <v/>
      </c>
      <c r="V4917" s="26">
        <f>N4917/(N4917+O4917)</f>
        <v/>
      </c>
      <c r="W4917" s="26">
        <f>U4917*V4917</f>
        <v/>
      </c>
      <c r="X4917" s="39">
        <f>T4917/N4917</f>
        <v/>
      </c>
      <c r="Y4917" s="41">
        <f>IF(W4917=MAXIFS(W$2:W$7201, A$2:A$7201, A4917, B$2:B$7201, B4917), "OPTIMAL", "")</f>
        <v/>
      </c>
    </row>
    <row r="4918" ht="20" customHeight="1">
      <c r="A4918" s="28" t="n">
        <v>-18</v>
      </c>
      <c r="B4918" s="28" t="n">
        <v>30</v>
      </c>
      <c r="C4918" s="29" t="n">
        <v>115</v>
      </c>
      <c r="D4918" s="29" t="n">
        <v>2</v>
      </c>
      <c r="E4918" s="30" t="n">
        <v>8</v>
      </c>
      <c r="F4918" s="29" t="n">
        <v>2</v>
      </c>
      <c r="G4918" s="28" t="n">
        <v>150</v>
      </c>
      <c r="H4918" s="30" t="inlineStr">
        <is>
          <t>ON</t>
        </is>
      </c>
      <c r="I4918" s="31" t="n">
        <v>674.4931640486259</v>
      </c>
      <c r="J4918" s="31" t="n">
        <v>5144.556481985902</v>
      </c>
      <c r="K4918" s="31" t="n">
        <v>3782.407407407407</v>
      </c>
      <c r="L4918" s="31" t="n">
        <v>150</v>
      </c>
      <c r="M4918" s="31">
        <f>I4918+J4918+K4918+L4918</f>
        <v/>
      </c>
      <c r="N4918" s="31">
        <f>M4918*'Dashboard &amp; Optimisation'!$B$18/('Dashboard &amp; Optimisation'!$B$16/3.6)</f>
        <v/>
      </c>
      <c r="O4918" s="31" t="n">
        <v>917.7503031515952</v>
      </c>
      <c r="P4918" s="32" t="n">
        <v>0.05167854498226068</v>
      </c>
      <c r="Q4918" s="33" t="n">
        <v>15.23477960428174</v>
      </c>
      <c r="R4918" s="31" t="n">
        <v>3961.30047483481</v>
      </c>
      <c r="S4918" s="31">
        <f>R4918*IF(A4918=4, 2.0, 3.0)</f>
        <v/>
      </c>
      <c r="T4918" s="29">
        <f>'Dashboard &amp; Optimisation'!$B$18*U4918</f>
        <v/>
      </c>
      <c r="U4918" s="34">
        <f>MIN(1, S4918/M4918)</f>
        <v/>
      </c>
      <c r="V4918" s="34">
        <f>N4918/(N4918+O4918)</f>
        <v/>
      </c>
      <c r="W4918" s="34">
        <f>U4918*V4918</f>
        <v/>
      </c>
      <c r="X4918" s="32">
        <f>T4918/N4918</f>
        <v/>
      </c>
      <c r="Y4918" s="35">
        <f>IF(W4918=MAXIFS(W$2:W$7201, A$2:A$7201, A4918, B$2:B$7201, B4918), "OPTIMAL", "")</f>
        <v/>
      </c>
    </row>
    <row r="4919" ht="20" customHeight="1">
      <c r="A4919" s="36" t="n">
        <v>-18</v>
      </c>
      <c r="B4919" s="36" t="n">
        <v>30</v>
      </c>
      <c r="C4919" s="37" t="n">
        <v>115</v>
      </c>
      <c r="D4919" s="37" t="n">
        <v>2</v>
      </c>
      <c r="E4919" s="6" t="n">
        <v>8</v>
      </c>
      <c r="F4919" s="37" t="n">
        <v>2</v>
      </c>
      <c r="G4919" s="36" t="n">
        <v>150</v>
      </c>
      <c r="H4919" s="6" t="inlineStr">
        <is>
          <t>OFF</t>
        </is>
      </c>
      <c r="I4919" s="38" t="n">
        <v>674.4931640486259</v>
      </c>
      <c r="J4919" s="38" t="n">
        <v>5144.556481985902</v>
      </c>
      <c r="K4919" s="38" t="n">
        <v>3782.407407407407</v>
      </c>
      <c r="L4919" s="38" t="n">
        <v>150</v>
      </c>
      <c r="M4919" s="38">
        <f>I4919+J4919+K4919+L4919</f>
        <v/>
      </c>
      <c r="N4919" s="38">
        <f>M4919*'Dashboard &amp; Optimisation'!$B$18/('Dashboard &amp; Optimisation'!$B$16/3.6)</f>
        <v/>
      </c>
      <c r="O4919" s="38" t="n">
        <v>917.7503031515952</v>
      </c>
      <c r="P4919" s="39" t="n">
        <v>0.2225383535976659</v>
      </c>
      <c r="Q4919" s="40" t="n">
        <v>15.23477960428174</v>
      </c>
      <c r="R4919" s="38" t="n">
        <v>919.9054521051715</v>
      </c>
      <c r="S4919" s="38">
        <f>R4919*IF(A4919=4, 2.0, 3.0)</f>
        <v/>
      </c>
      <c r="T4919" s="37">
        <f>'Dashboard &amp; Optimisation'!$B$18*U4919</f>
        <v/>
      </c>
      <c r="U4919" s="26">
        <f>MIN(1, S4919/M4919)</f>
        <v/>
      </c>
      <c r="V4919" s="26">
        <f>N4919/(N4919+O4919)</f>
        <v/>
      </c>
      <c r="W4919" s="26">
        <f>U4919*V4919</f>
        <v/>
      </c>
      <c r="X4919" s="39">
        <f>T4919/N4919</f>
        <v/>
      </c>
      <c r="Y4919" s="41">
        <f>IF(W4919=MAXIFS(W$2:W$7201, A$2:A$7201, A4919, B$2:B$7201, B4919), "OPTIMAL", "")</f>
        <v/>
      </c>
    </row>
    <row r="4920" ht="20" customHeight="1">
      <c r="A4920" s="28" t="n">
        <v>-18</v>
      </c>
      <c r="B4920" s="28" t="n">
        <v>30</v>
      </c>
      <c r="C4920" s="29" t="n">
        <v>115</v>
      </c>
      <c r="D4920" s="29" t="n">
        <v>2</v>
      </c>
      <c r="E4920" s="30" t="n">
        <v>8</v>
      </c>
      <c r="F4920" s="29" t="n">
        <v>2</v>
      </c>
      <c r="G4920" s="28" t="n">
        <v>200</v>
      </c>
      <c r="H4920" s="30" t="inlineStr">
        <is>
          <t>ON</t>
        </is>
      </c>
      <c r="I4920" s="31" t="n">
        <v>674.4931640486259</v>
      </c>
      <c r="J4920" s="31" t="n">
        <v>5144.556481985902</v>
      </c>
      <c r="K4920" s="31" t="n">
        <v>3782.407407407407</v>
      </c>
      <c r="L4920" s="31" t="n">
        <v>150</v>
      </c>
      <c r="M4920" s="31">
        <f>I4920+J4920+K4920+L4920</f>
        <v/>
      </c>
      <c r="N4920" s="31">
        <f>M4920*'Dashboard &amp; Optimisation'!$B$18/('Dashboard &amp; Optimisation'!$B$16/3.6)</f>
        <v/>
      </c>
      <c r="O4920" s="31" t="n">
        <v>917.7503031515952</v>
      </c>
      <c r="P4920" s="32" t="n">
        <v>0.05237052299570371</v>
      </c>
      <c r="Q4920" s="33" t="n">
        <v>15.23477960428174</v>
      </c>
      <c r="R4920" s="31" t="n">
        <v>3908.959335651381</v>
      </c>
      <c r="S4920" s="31">
        <f>R4920*IF(A4920=4, 2.0, 3.0)</f>
        <v/>
      </c>
      <c r="T4920" s="29">
        <f>'Dashboard &amp; Optimisation'!$B$18*U4920</f>
        <v/>
      </c>
      <c r="U4920" s="34">
        <f>MIN(1, S4920/M4920)</f>
        <v/>
      </c>
      <c r="V4920" s="34">
        <f>N4920/(N4920+O4920)</f>
        <v/>
      </c>
      <c r="W4920" s="34">
        <f>U4920*V4920</f>
        <v/>
      </c>
      <c r="X4920" s="32">
        <f>T4920/N4920</f>
        <v/>
      </c>
      <c r="Y4920" s="35">
        <f>IF(W4920=MAXIFS(W$2:W$7201, A$2:A$7201, A4920, B$2:B$7201, B4920), "OPTIMAL", "")</f>
        <v/>
      </c>
    </row>
    <row r="4921" ht="20" customHeight="1">
      <c r="A4921" s="36" t="n">
        <v>-18</v>
      </c>
      <c r="B4921" s="36" t="n">
        <v>30</v>
      </c>
      <c r="C4921" s="37" t="n">
        <v>115</v>
      </c>
      <c r="D4921" s="37" t="n">
        <v>2</v>
      </c>
      <c r="E4921" s="6" t="n">
        <v>8</v>
      </c>
      <c r="F4921" s="37" t="n">
        <v>2</v>
      </c>
      <c r="G4921" s="36" t="n">
        <v>200</v>
      </c>
      <c r="H4921" s="6" t="inlineStr">
        <is>
          <t>OFF</t>
        </is>
      </c>
      <c r="I4921" s="38" t="n">
        <v>674.4931640486259</v>
      </c>
      <c r="J4921" s="38" t="n">
        <v>5144.556481985902</v>
      </c>
      <c r="K4921" s="38" t="n">
        <v>3782.407407407407</v>
      </c>
      <c r="L4921" s="38" t="n">
        <v>150</v>
      </c>
      <c r="M4921" s="38">
        <f>I4921+J4921+K4921+L4921</f>
        <v/>
      </c>
      <c r="N4921" s="38">
        <f>M4921*'Dashboard &amp; Optimisation'!$B$18/('Dashboard &amp; Optimisation'!$B$16/3.6)</f>
        <v/>
      </c>
      <c r="O4921" s="38" t="n">
        <v>917.7503031515952</v>
      </c>
      <c r="P4921" s="39" t="n">
        <v>0.2232303316111089</v>
      </c>
      <c r="Q4921" s="40" t="n">
        <v>15.23477960428174</v>
      </c>
      <c r="R4921" s="38" t="n">
        <v>917.0538936152971</v>
      </c>
      <c r="S4921" s="38">
        <f>R4921*IF(A4921=4, 2.0, 3.0)</f>
        <v/>
      </c>
      <c r="T4921" s="37">
        <f>'Dashboard &amp; Optimisation'!$B$18*U4921</f>
        <v/>
      </c>
      <c r="U4921" s="26">
        <f>MIN(1, S4921/M4921)</f>
        <v/>
      </c>
      <c r="V4921" s="26">
        <f>N4921/(N4921+O4921)</f>
        <v/>
      </c>
      <c r="W4921" s="26">
        <f>U4921*V4921</f>
        <v/>
      </c>
      <c r="X4921" s="39">
        <f>T4921/N4921</f>
        <v/>
      </c>
      <c r="Y4921" s="41">
        <f>IF(W4921=MAXIFS(W$2:W$7201, A$2:A$7201, A4921, B$2:B$7201, B4921), "OPTIMAL", "")</f>
        <v/>
      </c>
    </row>
    <row r="4922" ht="20" customHeight="1">
      <c r="A4922" s="28" t="n">
        <v>-18</v>
      </c>
      <c r="B4922" s="28" t="n">
        <v>30</v>
      </c>
      <c r="C4922" s="29" t="n">
        <v>115</v>
      </c>
      <c r="D4922" s="29" t="n">
        <v>3</v>
      </c>
      <c r="E4922" s="30" t="n">
        <v>0</v>
      </c>
      <c r="F4922" s="29" t="n">
        <v>0</v>
      </c>
      <c r="G4922" s="28" t="n">
        <v>50</v>
      </c>
      <c r="H4922" s="30" t="inlineStr">
        <is>
          <t>ON</t>
        </is>
      </c>
      <c r="I4922" s="31" t="n">
        <v>674.4931640486259</v>
      </c>
      <c r="J4922" s="31" t="n">
        <v>5144.556481985902</v>
      </c>
      <c r="K4922" s="31" t="n">
        <v>3782.407407407407</v>
      </c>
      <c r="L4922" s="31" t="n">
        <v>150</v>
      </c>
      <c r="M4922" s="31">
        <f>I4922+J4922+K4922+L4922</f>
        <v/>
      </c>
      <c r="N4922" s="31">
        <f>M4922*'Dashboard &amp; Optimisation'!$B$18/('Dashboard &amp; Optimisation'!$B$16/3.6)</f>
        <v/>
      </c>
      <c r="O4922" s="31" t="n">
        <v>560.635515616612</v>
      </c>
      <c r="P4922" s="32" t="n">
        <v>0.4692026940784873</v>
      </c>
      <c r="Q4922" s="33" t="n">
        <v>0.2</v>
      </c>
      <c r="R4922" s="31" t="n">
        <v>419.2443273384492</v>
      </c>
      <c r="S4922" s="31">
        <f>R4922*IF(A4922=4, 2.0, 3.0)</f>
        <v/>
      </c>
      <c r="T4922" s="29">
        <f>'Dashboard &amp; Optimisation'!$B$18*U4922</f>
        <v/>
      </c>
      <c r="U4922" s="34">
        <f>MIN(1, S4922/M4922)</f>
        <v/>
      </c>
      <c r="V4922" s="34">
        <f>N4922/(N4922+O4922)</f>
        <v/>
      </c>
      <c r="W4922" s="34">
        <f>U4922*V4922</f>
        <v/>
      </c>
      <c r="X4922" s="32">
        <f>T4922/N4922</f>
        <v/>
      </c>
      <c r="Y4922" s="35">
        <f>IF(W4922=MAXIFS(W$2:W$7201, A$2:A$7201, A4922, B$2:B$7201, B4922), "OPTIMAL", "")</f>
        <v/>
      </c>
    </row>
    <row r="4923" ht="20" customHeight="1">
      <c r="A4923" s="36" t="n">
        <v>-18</v>
      </c>
      <c r="B4923" s="36" t="n">
        <v>30</v>
      </c>
      <c r="C4923" s="37" t="n">
        <v>115</v>
      </c>
      <c r="D4923" s="37" t="n">
        <v>3</v>
      </c>
      <c r="E4923" s="6" t="n">
        <v>0</v>
      </c>
      <c r="F4923" s="37" t="n">
        <v>0</v>
      </c>
      <c r="G4923" s="36" t="n">
        <v>50</v>
      </c>
      <c r="H4923" s="6" t="inlineStr">
        <is>
          <t>OFF</t>
        </is>
      </c>
      <c r="I4923" s="38" t="n">
        <v>674.4931640486259</v>
      </c>
      <c r="J4923" s="38" t="n">
        <v>5144.556481985902</v>
      </c>
      <c r="K4923" s="38" t="n">
        <v>3782.407407407407</v>
      </c>
      <c r="L4923" s="38" t="n">
        <v>150</v>
      </c>
      <c r="M4923" s="38">
        <f>I4923+J4923+K4923+L4923</f>
        <v/>
      </c>
      <c r="N4923" s="38">
        <f>M4923*'Dashboard &amp; Optimisation'!$B$18/('Dashboard &amp; Optimisation'!$B$16/3.6)</f>
        <v/>
      </c>
      <c r="O4923" s="38" t="n">
        <v>560.635515616612</v>
      </c>
      <c r="P4923" s="39" t="n">
        <v>0.7459938994556966</v>
      </c>
      <c r="Q4923" s="40" t="n">
        <v>0.2</v>
      </c>
      <c r="R4923" s="38" t="n">
        <v>263.6892446544812</v>
      </c>
      <c r="S4923" s="38">
        <f>R4923*IF(A4923=4, 2.0, 3.0)</f>
        <v/>
      </c>
      <c r="T4923" s="37">
        <f>'Dashboard &amp; Optimisation'!$B$18*U4923</f>
        <v/>
      </c>
      <c r="U4923" s="26">
        <f>MIN(1, S4923/M4923)</f>
        <v/>
      </c>
      <c r="V4923" s="26">
        <f>N4923/(N4923+O4923)</f>
        <v/>
      </c>
      <c r="W4923" s="26">
        <f>U4923*V4923</f>
        <v/>
      </c>
      <c r="X4923" s="39">
        <f>T4923/N4923</f>
        <v/>
      </c>
      <c r="Y4923" s="41">
        <f>IF(W4923=MAXIFS(W$2:W$7201, A$2:A$7201, A4923, B$2:B$7201, B4923), "OPTIMAL", "")</f>
        <v/>
      </c>
    </row>
    <row r="4924" ht="20" customHeight="1">
      <c r="A4924" s="28" t="n">
        <v>-18</v>
      </c>
      <c r="B4924" s="28" t="n">
        <v>30</v>
      </c>
      <c r="C4924" s="29" t="n">
        <v>115</v>
      </c>
      <c r="D4924" s="29" t="n">
        <v>3</v>
      </c>
      <c r="E4924" s="30" t="n">
        <v>0</v>
      </c>
      <c r="F4924" s="29" t="n">
        <v>0</v>
      </c>
      <c r="G4924" s="28" t="n">
        <v>100</v>
      </c>
      <c r="H4924" s="30" t="inlineStr">
        <is>
          <t>ON</t>
        </is>
      </c>
      <c r="I4924" s="31" t="n">
        <v>674.4931640486259</v>
      </c>
      <c r="J4924" s="31" t="n">
        <v>5144.556481985902</v>
      </c>
      <c r="K4924" s="31" t="n">
        <v>3782.407407407407</v>
      </c>
      <c r="L4924" s="31" t="n">
        <v>150</v>
      </c>
      <c r="M4924" s="31">
        <f>I4924+J4924+K4924+L4924</f>
        <v/>
      </c>
      <c r="N4924" s="31">
        <f>M4924*'Dashboard &amp; Optimisation'!$B$18/('Dashboard &amp; Optimisation'!$B$16/3.6)</f>
        <v/>
      </c>
      <c r="O4924" s="31" t="n">
        <v>560.635515616612</v>
      </c>
      <c r="P4924" s="32" t="n">
        <v>0.4698946720919304</v>
      </c>
      <c r="Q4924" s="33" t="n">
        <v>0.2</v>
      </c>
      <c r="R4924" s="31" t="n">
        <v>418.6269382212511</v>
      </c>
      <c r="S4924" s="31">
        <f>R4924*IF(A4924=4, 2.0, 3.0)</f>
        <v/>
      </c>
      <c r="T4924" s="29">
        <f>'Dashboard &amp; Optimisation'!$B$18*U4924</f>
        <v/>
      </c>
      <c r="U4924" s="34">
        <f>MIN(1, S4924/M4924)</f>
        <v/>
      </c>
      <c r="V4924" s="34">
        <f>N4924/(N4924+O4924)</f>
        <v/>
      </c>
      <c r="W4924" s="34">
        <f>U4924*V4924</f>
        <v/>
      </c>
      <c r="X4924" s="32">
        <f>T4924/N4924</f>
        <v/>
      </c>
      <c r="Y4924" s="35">
        <f>IF(W4924=MAXIFS(W$2:W$7201, A$2:A$7201, A4924, B$2:B$7201, B4924), "OPTIMAL", "")</f>
        <v/>
      </c>
    </row>
    <row r="4925" ht="20" customHeight="1">
      <c r="A4925" s="36" t="n">
        <v>-18</v>
      </c>
      <c r="B4925" s="36" t="n">
        <v>30</v>
      </c>
      <c r="C4925" s="37" t="n">
        <v>115</v>
      </c>
      <c r="D4925" s="37" t="n">
        <v>3</v>
      </c>
      <c r="E4925" s="6" t="n">
        <v>0</v>
      </c>
      <c r="F4925" s="37" t="n">
        <v>0</v>
      </c>
      <c r="G4925" s="36" t="n">
        <v>100</v>
      </c>
      <c r="H4925" s="6" t="inlineStr">
        <is>
          <t>OFF</t>
        </is>
      </c>
      <c r="I4925" s="38" t="n">
        <v>674.4931640486259</v>
      </c>
      <c r="J4925" s="38" t="n">
        <v>5144.556481985902</v>
      </c>
      <c r="K4925" s="38" t="n">
        <v>3782.407407407407</v>
      </c>
      <c r="L4925" s="38" t="n">
        <v>150</v>
      </c>
      <c r="M4925" s="38">
        <f>I4925+J4925+K4925+L4925</f>
        <v/>
      </c>
      <c r="N4925" s="38">
        <f>M4925*'Dashboard &amp; Optimisation'!$B$18/('Dashboard &amp; Optimisation'!$B$16/3.6)</f>
        <v/>
      </c>
      <c r="O4925" s="38" t="n">
        <v>560.635515616612</v>
      </c>
      <c r="P4925" s="39" t="n">
        <v>0.7466858774691396</v>
      </c>
      <c r="Q4925" s="40" t="n">
        <v>0.2</v>
      </c>
      <c r="R4925" s="38" t="n">
        <v>263.4448752815117</v>
      </c>
      <c r="S4925" s="38">
        <f>R4925*IF(A4925=4, 2.0, 3.0)</f>
        <v/>
      </c>
      <c r="T4925" s="37">
        <f>'Dashboard &amp; Optimisation'!$B$18*U4925</f>
        <v/>
      </c>
      <c r="U4925" s="26">
        <f>MIN(1, S4925/M4925)</f>
        <v/>
      </c>
      <c r="V4925" s="26">
        <f>N4925/(N4925+O4925)</f>
        <v/>
      </c>
      <c r="W4925" s="26">
        <f>U4925*V4925</f>
        <v/>
      </c>
      <c r="X4925" s="39">
        <f>T4925/N4925</f>
        <v/>
      </c>
      <c r="Y4925" s="41">
        <f>IF(W4925=MAXIFS(W$2:W$7201, A$2:A$7201, A4925, B$2:B$7201, B4925), "OPTIMAL", "")</f>
        <v/>
      </c>
    </row>
    <row r="4926" ht="20" customHeight="1">
      <c r="A4926" s="28" t="n">
        <v>-18</v>
      </c>
      <c r="B4926" s="28" t="n">
        <v>30</v>
      </c>
      <c r="C4926" s="29" t="n">
        <v>115</v>
      </c>
      <c r="D4926" s="29" t="n">
        <v>3</v>
      </c>
      <c r="E4926" s="30" t="n">
        <v>0</v>
      </c>
      <c r="F4926" s="29" t="n">
        <v>0</v>
      </c>
      <c r="G4926" s="28" t="n">
        <v>150</v>
      </c>
      <c r="H4926" s="30" t="inlineStr">
        <is>
          <t>ON</t>
        </is>
      </c>
      <c r="I4926" s="31" t="n">
        <v>674.4931640486259</v>
      </c>
      <c r="J4926" s="31" t="n">
        <v>5144.556481985902</v>
      </c>
      <c r="K4926" s="31" t="n">
        <v>3782.407407407407</v>
      </c>
      <c r="L4926" s="31" t="n">
        <v>150</v>
      </c>
      <c r="M4926" s="31">
        <f>I4926+J4926+K4926+L4926</f>
        <v/>
      </c>
      <c r="N4926" s="31">
        <f>M4926*'Dashboard &amp; Optimisation'!$B$18/('Dashboard &amp; Optimisation'!$B$16/3.6)</f>
        <v/>
      </c>
      <c r="O4926" s="31" t="n">
        <v>560.635515616612</v>
      </c>
      <c r="P4926" s="32" t="n">
        <v>0.4705866501053734</v>
      </c>
      <c r="Q4926" s="33" t="n">
        <v>0.2</v>
      </c>
      <c r="R4926" s="31" t="n">
        <v>418.0113647938724</v>
      </c>
      <c r="S4926" s="31">
        <f>R4926*IF(A4926=4, 2.0, 3.0)</f>
        <v/>
      </c>
      <c r="T4926" s="29">
        <f>'Dashboard &amp; Optimisation'!$B$18*U4926</f>
        <v/>
      </c>
      <c r="U4926" s="34">
        <f>MIN(1, S4926/M4926)</f>
        <v/>
      </c>
      <c r="V4926" s="34">
        <f>N4926/(N4926+O4926)</f>
        <v/>
      </c>
      <c r="W4926" s="34">
        <f>U4926*V4926</f>
        <v/>
      </c>
      <c r="X4926" s="32">
        <f>T4926/N4926</f>
        <v/>
      </c>
      <c r="Y4926" s="35">
        <f>IF(W4926=MAXIFS(W$2:W$7201, A$2:A$7201, A4926, B$2:B$7201, B4926), "OPTIMAL", "")</f>
        <v/>
      </c>
    </row>
    <row r="4927" ht="20" customHeight="1">
      <c r="A4927" s="36" t="n">
        <v>-18</v>
      </c>
      <c r="B4927" s="36" t="n">
        <v>30</v>
      </c>
      <c r="C4927" s="37" t="n">
        <v>115</v>
      </c>
      <c r="D4927" s="37" t="n">
        <v>3</v>
      </c>
      <c r="E4927" s="6" t="n">
        <v>0</v>
      </c>
      <c r="F4927" s="37" t="n">
        <v>0</v>
      </c>
      <c r="G4927" s="36" t="n">
        <v>150</v>
      </c>
      <c r="H4927" s="6" t="inlineStr">
        <is>
          <t>OFF</t>
        </is>
      </c>
      <c r="I4927" s="38" t="n">
        <v>674.4931640486259</v>
      </c>
      <c r="J4927" s="38" t="n">
        <v>5144.556481985902</v>
      </c>
      <c r="K4927" s="38" t="n">
        <v>3782.407407407407</v>
      </c>
      <c r="L4927" s="38" t="n">
        <v>150</v>
      </c>
      <c r="M4927" s="38">
        <f>I4927+J4927+K4927+L4927</f>
        <v/>
      </c>
      <c r="N4927" s="38">
        <f>M4927*'Dashboard &amp; Optimisation'!$B$18/('Dashboard &amp; Optimisation'!$B$16/3.6)</f>
        <v/>
      </c>
      <c r="O4927" s="38" t="n">
        <v>560.635515616612</v>
      </c>
      <c r="P4927" s="39" t="n">
        <v>0.7473778554825826</v>
      </c>
      <c r="Q4927" s="40" t="n">
        <v>0.2</v>
      </c>
      <c r="R4927" s="38" t="n">
        <v>263.2009584192288</v>
      </c>
      <c r="S4927" s="38">
        <f>R4927*IF(A4927=4, 2.0, 3.0)</f>
        <v/>
      </c>
      <c r="T4927" s="37">
        <f>'Dashboard &amp; Optimisation'!$B$18*U4927</f>
        <v/>
      </c>
      <c r="U4927" s="26">
        <f>MIN(1, S4927/M4927)</f>
        <v/>
      </c>
      <c r="V4927" s="26">
        <f>N4927/(N4927+O4927)</f>
        <v/>
      </c>
      <c r="W4927" s="26">
        <f>U4927*V4927</f>
        <v/>
      </c>
      <c r="X4927" s="39">
        <f>T4927/N4927</f>
        <v/>
      </c>
      <c r="Y4927" s="41">
        <f>IF(W4927=MAXIFS(W$2:W$7201, A$2:A$7201, A4927, B$2:B$7201, B4927), "OPTIMAL", "")</f>
        <v/>
      </c>
    </row>
    <row r="4928" ht="20" customHeight="1">
      <c r="A4928" s="28" t="n">
        <v>-18</v>
      </c>
      <c r="B4928" s="28" t="n">
        <v>30</v>
      </c>
      <c r="C4928" s="29" t="n">
        <v>115</v>
      </c>
      <c r="D4928" s="29" t="n">
        <v>3</v>
      </c>
      <c r="E4928" s="30" t="n">
        <v>0</v>
      </c>
      <c r="F4928" s="29" t="n">
        <v>0</v>
      </c>
      <c r="G4928" s="28" t="n">
        <v>200</v>
      </c>
      <c r="H4928" s="30" t="inlineStr">
        <is>
          <t>ON</t>
        </is>
      </c>
      <c r="I4928" s="31" t="n">
        <v>674.4931640486259</v>
      </c>
      <c r="J4928" s="31" t="n">
        <v>5144.556481985902</v>
      </c>
      <c r="K4928" s="31" t="n">
        <v>3782.407407407407</v>
      </c>
      <c r="L4928" s="31" t="n">
        <v>150</v>
      </c>
      <c r="M4928" s="31">
        <f>I4928+J4928+K4928+L4928</f>
        <v/>
      </c>
      <c r="N4928" s="31">
        <f>M4928*'Dashboard &amp; Optimisation'!$B$18/('Dashboard &amp; Optimisation'!$B$16/3.6)</f>
        <v/>
      </c>
      <c r="O4928" s="31" t="n">
        <v>560.635515616612</v>
      </c>
      <c r="P4928" s="32" t="n">
        <v>0.4712786281188164</v>
      </c>
      <c r="Q4928" s="33" t="n">
        <v>0.2</v>
      </c>
      <c r="R4928" s="31" t="n">
        <v>417.3975990583853</v>
      </c>
      <c r="S4928" s="31">
        <f>R4928*IF(A4928=4, 2.0, 3.0)</f>
        <v/>
      </c>
      <c r="T4928" s="29">
        <f>'Dashboard &amp; Optimisation'!$B$18*U4928</f>
        <v/>
      </c>
      <c r="U4928" s="34">
        <f>MIN(1, S4928/M4928)</f>
        <v/>
      </c>
      <c r="V4928" s="34">
        <f>N4928/(N4928+O4928)</f>
        <v/>
      </c>
      <c r="W4928" s="34">
        <f>U4928*V4928</f>
        <v/>
      </c>
      <c r="X4928" s="32">
        <f>T4928/N4928</f>
        <v/>
      </c>
      <c r="Y4928" s="35">
        <f>IF(W4928=MAXIFS(W$2:W$7201, A$2:A$7201, A4928, B$2:B$7201, B4928), "OPTIMAL", "")</f>
        <v/>
      </c>
    </row>
    <row r="4929" ht="20" customHeight="1">
      <c r="A4929" s="36" t="n">
        <v>-18</v>
      </c>
      <c r="B4929" s="36" t="n">
        <v>30</v>
      </c>
      <c r="C4929" s="37" t="n">
        <v>115</v>
      </c>
      <c r="D4929" s="37" t="n">
        <v>3</v>
      </c>
      <c r="E4929" s="6" t="n">
        <v>0</v>
      </c>
      <c r="F4929" s="37" t="n">
        <v>0</v>
      </c>
      <c r="G4929" s="36" t="n">
        <v>200</v>
      </c>
      <c r="H4929" s="6" t="inlineStr">
        <is>
          <t>OFF</t>
        </is>
      </c>
      <c r="I4929" s="38" t="n">
        <v>674.4931640486259</v>
      </c>
      <c r="J4929" s="38" t="n">
        <v>5144.556481985902</v>
      </c>
      <c r="K4929" s="38" t="n">
        <v>3782.407407407407</v>
      </c>
      <c r="L4929" s="38" t="n">
        <v>150</v>
      </c>
      <c r="M4929" s="38">
        <f>I4929+J4929+K4929+L4929</f>
        <v/>
      </c>
      <c r="N4929" s="38">
        <f>M4929*'Dashboard &amp; Optimisation'!$B$18/('Dashboard &amp; Optimisation'!$B$16/3.6)</f>
        <v/>
      </c>
      <c r="O4929" s="38" t="n">
        <v>560.635515616612</v>
      </c>
      <c r="P4929" s="39" t="n">
        <v>0.7480698334960256</v>
      </c>
      <c r="Q4929" s="40" t="n">
        <v>0.2</v>
      </c>
      <c r="R4929" s="38" t="n">
        <v>262.9574928118909</v>
      </c>
      <c r="S4929" s="38">
        <f>R4929*IF(A4929=4, 2.0, 3.0)</f>
        <v/>
      </c>
      <c r="T4929" s="37">
        <f>'Dashboard &amp; Optimisation'!$B$18*U4929</f>
        <v/>
      </c>
      <c r="U4929" s="26">
        <f>MIN(1, S4929/M4929)</f>
        <v/>
      </c>
      <c r="V4929" s="26">
        <f>N4929/(N4929+O4929)</f>
        <v/>
      </c>
      <c r="W4929" s="26">
        <f>U4929*V4929</f>
        <v/>
      </c>
      <c r="X4929" s="39">
        <f>T4929/N4929</f>
        <v/>
      </c>
      <c r="Y4929" s="41">
        <f>IF(W4929=MAXIFS(W$2:W$7201, A$2:A$7201, A4929, B$2:B$7201, B4929), "OPTIMAL", "")</f>
        <v/>
      </c>
    </row>
    <row r="4930" ht="20" customHeight="1">
      <c r="A4930" s="28" t="n">
        <v>-18</v>
      </c>
      <c r="B4930" s="28" t="n">
        <v>30</v>
      </c>
      <c r="C4930" s="29" t="n">
        <v>115</v>
      </c>
      <c r="D4930" s="29" t="n">
        <v>3</v>
      </c>
      <c r="E4930" s="30" t="n">
        <v>4</v>
      </c>
      <c r="F4930" s="29" t="n">
        <v>1.5</v>
      </c>
      <c r="G4930" s="28" t="n">
        <v>50</v>
      </c>
      <c r="H4930" s="30" t="inlineStr">
        <is>
          <t>ON</t>
        </is>
      </c>
      <c r="I4930" s="31" t="n">
        <v>674.4931640486259</v>
      </c>
      <c r="J4930" s="31" t="n">
        <v>5144.556481985902</v>
      </c>
      <c r="K4930" s="31" t="n">
        <v>3782.407407407407</v>
      </c>
      <c r="L4930" s="31" t="n">
        <v>150</v>
      </c>
      <c r="M4930" s="31">
        <f>I4930+J4930+K4930+L4930</f>
        <v/>
      </c>
      <c r="N4930" s="31">
        <f>M4930*'Dashboard &amp; Optimisation'!$B$18/('Dashboard &amp; Optimisation'!$B$16/3.6)</f>
        <v/>
      </c>
      <c r="O4930" s="31" t="n">
        <v>768.9335614663347</v>
      </c>
      <c r="P4930" s="32" t="n">
        <v>0.06836570375898801</v>
      </c>
      <c r="Q4930" s="33" t="n">
        <v>5.941492669983736</v>
      </c>
      <c r="R4930" s="31" t="n">
        <v>2960.319681077412</v>
      </c>
      <c r="S4930" s="31">
        <f>R4930*IF(A4930=4, 2.0, 3.0)</f>
        <v/>
      </c>
      <c r="T4930" s="29">
        <f>'Dashboard &amp; Optimisation'!$B$18*U4930</f>
        <v/>
      </c>
      <c r="U4930" s="34">
        <f>MIN(1, S4930/M4930)</f>
        <v/>
      </c>
      <c r="V4930" s="34">
        <f>N4930/(N4930+O4930)</f>
        <v/>
      </c>
      <c r="W4930" s="34">
        <f>U4930*V4930</f>
        <v/>
      </c>
      <c r="X4930" s="32">
        <f>T4930/N4930</f>
        <v/>
      </c>
      <c r="Y4930" s="35">
        <f>IF(W4930=MAXIFS(W$2:W$7201, A$2:A$7201, A4930, B$2:B$7201, B4930), "OPTIMAL", "")</f>
        <v/>
      </c>
    </row>
    <row r="4931" ht="20" customHeight="1">
      <c r="A4931" s="36" t="n">
        <v>-18</v>
      </c>
      <c r="B4931" s="36" t="n">
        <v>30</v>
      </c>
      <c r="C4931" s="37" t="n">
        <v>115</v>
      </c>
      <c r="D4931" s="37" t="n">
        <v>3</v>
      </c>
      <c r="E4931" s="6" t="n">
        <v>4</v>
      </c>
      <c r="F4931" s="37" t="n">
        <v>1.5</v>
      </c>
      <c r="G4931" s="36" t="n">
        <v>50</v>
      </c>
      <c r="H4931" s="6" t="inlineStr">
        <is>
          <t>OFF</t>
        </is>
      </c>
      <c r="I4931" s="38" t="n">
        <v>674.4931640486259</v>
      </c>
      <c r="J4931" s="38" t="n">
        <v>5144.556481985902</v>
      </c>
      <c r="K4931" s="38" t="n">
        <v>3782.407407407407</v>
      </c>
      <c r="L4931" s="38" t="n">
        <v>150</v>
      </c>
      <c r="M4931" s="38">
        <f>I4931+J4931+K4931+L4931</f>
        <v/>
      </c>
      <c r="N4931" s="38">
        <f>M4931*'Dashboard &amp; Optimisation'!$B$18/('Dashboard &amp; Optimisation'!$B$16/3.6)</f>
        <v/>
      </c>
      <c r="O4931" s="38" t="n">
        <v>768.9335614663347</v>
      </c>
      <c r="P4931" s="39" t="n">
        <v>0.2787703439012881</v>
      </c>
      <c r="Q4931" s="40" t="n">
        <v>5.941492669983736</v>
      </c>
      <c r="R4931" s="38" t="n">
        <v>725.9894848072649</v>
      </c>
      <c r="S4931" s="38">
        <f>R4931*IF(A4931=4, 2.0, 3.0)</f>
        <v/>
      </c>
      <c r="T4931" s="37">
        <f>'Dashboard &amp; Optimisation'!$B$18*U4931</f>
        <v/>
      </c>
      <c r="U4931" s="26">
        <f>MIN(1, S4931/M4931)</f>
        <v/>
      </c>
      <c r="V4931" s="26">
        <f>N4931/(N4931+O4931)</f>
        <v/>
      </c>
      <c r="W4931" s="26">
        <f>U4931*V4931</f>
        <v/>
      </c>
      <c r="X4931" s="39">
        <f>T4931/N4931</f>
        <v/>
      </c>
      <c r="Y4931" s="41">
        <f>IF(W4931=MAXIFS(W$2:W$7201, A$2:A$7201, A4931, B$2:B$7201, B4931), "OPTIMAL", "")</f>
        <v/>
      </c>
    </row>
    <row r="4932" ht="20" customHeight="1">
      <c r="A4932" s="28" t="n">
        <v>-18</v>
      </c>
      <c r="B4932" s="28" t="n">
        <v>30</v>
      </c>
      <c r="C4932" s="29" t="n">
        <v>115</v>
      </c>
      <c r="D4932" s="29" t="n">
        <v>3</v>
      </c>
      <c r="E4932" s="30" t="n">
        <v>4</v>
      </c>
      <c r="F4932" s="29" t="n">
        <v>1.5</v>
      </c>
      <c r="G4932" s="28" t="n">
        <v>100</v>
      </c>
      <c r="H4932" s="30" t="inlineStr">
        <is>
          <t>ON</t>
        </is>
      </c>
      <c r="I4932" s="31" t="n">
        <v>674.4931640486259</v>
      </c>
      <c r="J4932" s="31" t="n">
        <v>5144.556481985902</v>
      </c>
      <c r="K4932" s="31" t="n">
        <v>3782.407407407407</v>
      </c>
      <c r="L4932" s="31" t="n">
        <v>150</v>
      </c>
      <c r="M4932" s="31">
        <f>I4932+J4932+K4932+L4932</f>
        <v/>
      </c>
      <c r="N4932" s="31">
        <f>M4932*'Dashboard &amp; Optimisation'!$B$18/('Dashboard &amp; Optimisation'!$B$16/3.6)</f>
        <v/>
      </c>
      <c r="O4932" s="31" t="n">
        <v>768.9335614663347</v>
      </c>
      <c r="P4932" s="32" t="n">
        <v>0.06905768177243103</v>
      </c>
      <c r="Q4932" s="33" t="n">
        <v>5.941492669983736</v>
      </c>
      <c r="R4932" s="31" t="n">
        <v>2930.656418722057</v>
      </c>
      <c r="S4932" s="31">
        <f>R4932*IF(A4932=4, 2.0, 3.0)</f>
        <v/>
      </c>
      <c r="T4932" s="29">
        <f>'Dashboard &amp; Optimisation'!$B$18*U4932</f>
        <v/>
      </c>
      <c r="U4932" s="34">
        <f>MIN(1, S4932/M4932)</f>
        <v/>
      </c>
      <c r="V4932" s="34">
        <f>N4932/(N4932+O4932)</f>
        <v/>
      </c>
      <c r="W4932" s="34">
        <f>U4932*V4932</f>
        <v/>
      </c>
      <c r="X4932" s="32">
        <f>T4932/N4932</f>
        <v/>
      </c>
      <c r="Y4932" s="35">
        <f>IF(W4932=MAXIFS(W$2:W$7201, A$2:A$7201, A4932, B$2:B$7201, B4932), "OPTIMAL", "")</f>
        <v/>
      </c>
    </row>
    <row r="4933" ht="20" customHeight="1">
      <c r="A4933" s="36" t="n">
        <v>-18</v>
      </c>
      <c r="B4933" s="36" t="n">
        <v>30</v>
      </c>
      <c r="C4933" s="37" t="n">
        <v>115</v>
      </c>
      <c r="D4933" s="37" t="n">
        <v>3</v>
      </c>
      <c r="E4933" s="6" t="n">
        <v>4</v>
      </c>
      <c r="F4933" s="37" t="n">
        <v>1.5</v>
      </c>
      <c r="G4933" s="36" t="n">
        <v>100</v>
      </c>
      <c r="H4933" s="6" t="inlineStr">
        <is>
          <t>OFF</t>
        </is>
      </c>
      <c r="I4933" s="38" t="n">
        <v>674.4931640486259</v>
      </c>
      <c r="J4933" s="38" t="n">
        <v>5144.556481985902</v>
      </c>
      <c r="K4933" s="38" t="n">
        <v>3782.407407407407</v>
      </c>
      <c r="L4933" s="38" t="n">
        <v>150</v>
      </c>
      <c r="M4933" s="38">
        <f>I4933+J4933+K4933+L4933</f>
        <v/>
      </c>
      <c r="N4933" s="38">
        <f>M4933*'Dashboard &amp; Optimisation'!$B$18/('Dashboard &amp; Optimisation'!$B$16/3.6)</f>
        <v/>
      </c>
      <c r="O4933" s="38" t="n">
        <v>768.9335614663347</v>
      </c>
      <c r="P4933" s="39" t="n">
        <v>0.2794623219147311</v>
      </c>
      <c r="Q4933" s="40" t="n">
        <v>5.941492669983736</v>
      </c>
      <c r="R4933" s="38" t="n">
        <v>724.1918587157207</v>
      </c>
      <c r="S4933" s="38">
        <f>R4933*IF(A4933=4, 2.0, 3.0)</f>
        <v/>
      </c>
      <c r="T4933" s="37">
        <f>'Dashboard &amp; Optimisation'!$B$18*U4933</f>
        <v/>
      </c>
      <c r="U4933" s="26">
        <f>MIN(1, S4933/M4933)</f>
        <v/>
      </c>
      <c r="V4933" s="26">
        <f>N4933/(N4933+O4933)</f>
        <v/>
      </c>
      <c r="W4933" s="26">
        <f>U4933*V4933</f>
        <v/>
      </c>
      <c r="X4933" s="39">
        <f>T4933/N4933</f>
        <v/>
      </c>
      <c r="Y4933" s="41">
        <f>IF(W4933=MAXIFS(W$2:W$7201, A$2:A$7201, A4933, B$2:B$7201, B4933), "OPTIMAL", "")</f>
        <v/>
      </c>
    </row>
    <row r="4934" ht="20" customHeight="1">
      <c r="A4934" s="28" t="n">
        <v>-18</v>
      </c>
      <c r="B4934" s="28" t="n">
        <v>30</v>
      </c>
      <c r="C4934" s="29" t="n">
        <v>115</v>
      </c>
      <c r="D4934" s="29" t="n">
        <v>3</v>
      </c>
      <c r="E4934" s="30" t="n">
        <v>4</v>
      </c>
      <c r="F4934" s="29" t="n">
        <v>1.5</v>
      </c>
      <c r="G4934" s="28" t="n">
        <v>150</v>
      </c>
      <c r="H4934" s="30" t="inlineStr">
        <is>
          <t>ON</t>
        </is>
      </c>
      <c r="I4934" s="31" t="n">
        <v>674.4931640486259</v>
      </c>
      <c r="J4934" s="31" t="n">
        <v>5144.556481985902</v>
      </c>
      <c r="K4934" s="31" t="n">
        <v>3782.407407407407</v>
      </c>
      <c r="L4934" s="31" t="n">
        <v>150</v>
      </c>
      <c r="M4934" s="31">
        <f>I4934+J4934+K4934+L4934</f>
        <v/>
      </c>
      <c r="N4934" s="31">
        <f>M4934*'Dashboard &amp; Optimisation'!$B$18/('Dashboard &amp; Optimisation'!$B$16/3.6)</f>
        <v/>
      </c>
      <c r="O4934" s="31" t="n">
        <v>768.9335614663347</v>
      </c>
      <c r="P4934" s="32" t="n">
        <v>0.06974965978587405</v>
      </c>
      <c r="Q4934" s="33" t="n">
        <v>5.941492669983736</v>
      </c>
      <c r="R4934" s="31" t="n">
        <v>2901.581727706546</v>
      </c>
      <c r="S4934" s="31">
        <f>R4934*IF(A4934=4, 2.0, 3.0)</f>
        <v/>
      </c>
      <c r="T4934" s="29">
        <f>'Dashboard &amp; Optimisation'!$B$18*U4934</f>
        <v/>
      </c>
      <c r="U4934" s="34">
        <f>MIN(1, S4934/M4934)</f>
        <v/>
      </c>
      <c r="V4934" s="34">
        <f>N4934/(N4934+O4934)</f>
        <v/>
      </c>
      <c r="W4934" s="34">
        <f>U4934*V4934</f>
        <v/>
      </c>
      <c r="X4934" s="32">
        <f>T4934/N4934</f>
        <v/>
      </c>
      <c r="Y4934" s="35">
        <f>IF(W4934=MAXIFS(W$2:W$7201, A$2:A$7201, A4934, B$2:B$7201, B4934), "OPTIMAL", "")</f>
        <v/>
      </c>
    </row>
    <row r="4935" ht="20" customHeight="1">
      <c r="A4935" s="36" t="n">
        <v>-18</v>
      </c>
      <c r="B4935" s="36" t="n">
        <v>30</v>
      </c>
      <c r="C4935" s="37" t="n">
        <v>115</v>
      </c>
      <c r="D4935" s="37" t="n">
        <v>3</v>
      </c>
      <c r="E4935" s="6" t="n">
        <v>4</v>
      </c>
      <c r="F4935" s="37" t="n">
        <v>1.5</v>
      </c>
      <c r="G4935" s="36" t="n">
        <v>150</v>
      </c>
      <c r="H4935" s="6" t="inlineStr">
        <is>
          <t>OFF</t>
        </is>
      </c>
      <c r="I4935" s="38" t="n">
        <v>674.4931640486259</v>
      </c>
      <c r="J4935" s="38" t="n">
        <v>5144.556481985902</v>
      </c>
      <c r="K4935" s="38" t="n">
        <v>3782.407407407407</v>
      </c>
      <c r="L4935" s="38" t="n">
        <v>150</v>
      </c>
      <c r="M4935" s="38">
        <f>I4935+J4935+K4935+L4935</f>
        <v/>
      </c>
      <c r="N4935" s="38">
        <f>M4935*'Dashboard &amp; Optimisation'!$B$18/('Dashboard &amp; Optimisation'!$B$16/3.6)</f>
        <v/>
      </c>
      <c r="O4935" s="38" t="n">
        <v>768.9335614663347</v>
      </c>
      <c r="P4935" s="39" t="n">
        <v>0.2801542999281741</v>
      </c>
      <c r="Q4935" s="40" t="n">
        <v>5.941492669983736</v>
      </c>
      <c r="R4935" s="38" t="n">
        <v>722.4031128571914</v>
      </c>
      <c r="S4935" s="38">
        <f>R4935*IF(A4935=4, 2.0, 3.0)</f>
        <v/>
      </c>
      <c r="T4935" s="37">
        <f>'Dashboard &amp; Optimisation'!$B$18*U4935</f>
        <v/>
      </c>
      <c r="U4935" s="26">
        <f>MIN(1, S4935/M4935)</f>
        <v/>
      </c>
      <c r="V4935" s="26">
        <f>N4935/(N4935+O4935)</f>
        <v/>
      </c>
      <c r="W4935" s="26">
        <f>U4935*V4935</f>
        <v/>
      </c>
      <c r="X4935" s="39">
        <f>T4935/N4935</f>
        <v/>
      </c>
      <c r="Y4935" s="41">
        <f>IF(W4935=MAXIFS(W$2:W$7201, A$2:A$7201, A4935, B$2:B$7201, B4935), "OPTIMAL", "")</f>
        <v/>
      </c>
    </row>
    <row r="4936" ht="20" customHeight="1">
      <c r="A4936" s="28" t="n">
        <v>-18</v>
      </c>
      <c r="B4936" s="28" t="n">
        <v>30</v>
      </c>
      <c r="C4936" s="29" t="n">
        <v>115</v>
      </c>
      <c r="D4936" s="29" t="n">
        <v>3</v>
      </c>
      <c r="E4936" s="30" t="n">
        <v>4</v>
      </c>
      <c r="F4936" s="29" t="n">
        <v>1.5</v>
      </c>
      <c r="G4936" s="28" t="n">
        <v>200</v>
      </c>
      <c r="H4936" s="30" t="inlineStr">
        <is>
          <t>ON</t>
        </is>
      </c>
      <c r="I4936" s="31" t="n">
        <v>674.4931640486259</v>
      </c>
      <c r="J4936" s="31" t="n">
        <v>5144.556481985902</v>
      </c>
      <c r="K4936" s="31" t="n">
        <v>3782.407407407407</v>
      </c>
      <c r="L4936" s="31" t="n">
        <v>150</v>
      </c>
      <c r="M4936" s="31">
        <f>I4936+J4936+K4936+L4936</f>
        <v/>
      </c>
      <c r="N4936" s="31">
        <f>M4936*'Dashboard &amp; Optimisation'!$B$18/('Dashboard &amp; Optimisation'!$B$16/3.6)</f>
        <v/>
      </c>
      <c r="O4936" s="31" t="n">
        <v>768.9335614663347</v>
      </c>
      <c r="P4936" s="32" t="n">
        <v>0.07044163779931709</v>
      </c>
      <c r="Q4936" s="33" t="n">
        <v>5.941492669983736</v>
      </c>
      <c r="R4936" s="31" t="n">
        <v>2873.078262674952</v>
      </c>
      <c r="S4936" s="31">
        <f>R4936*IF(A4936=4, 2.0, 3.0)</f>
        <v/>
      </c>
      <c r="T4936" s="29">
        <f>'Dashboard &amp; Optimisation'!$B$18*U4936</f>
        <v/>
      </c>
      <c r="U4936" s="34">
        <f>MIN(1, S4936/M4936)</f>
        <v/>
      </c>
      <c r="V4936" s="34">
        <f>N4936/(N4936+O4936)</f>
        <v/>
      </c>
      <c r="W4936" s="34">
        <f>U4936*V4936</f>
        <v/>
      </c>
      <c r="X4936" s="32">
        <f>T4936/N4936</f>
        <v/>
      </c>
      <c r="Y4936" s="35">
        <f>IF(W4936=MAXIFS(W$2:W$7201, A$2:A$7201, A4936, B$2:B$7201, B4936), "OPTIMAL", "")</f>
        <v/>
      </c>
    </row>
    <row r="4937" ht="20" customHeight="1">
      <c r="A4937" s="36" t="n">
        <v>-18</v>
      </c>
      <c r="B4937" s="36" t="n">
        <v>30</v>
      </c>
      <c r="C4937" s="37" t="n">
        <v>115</v>
      </c>
      <c r="D4937" s="37" t="n">
        <v>3</v>
      </c>
      <c r="E4937" s="6" t="n">
        <v>4</v>
      </c>
      <c r="F4937" s="37" t="n">
        <v>1.5</v>
      </c>
      <c r="G4937" s="36" t="n">
        <v>200</v>
      </c>
      <c r="H4937" s="6" t="inlineStr">
        <is>
          <t>OFF</t>
        </is>
      </c>
      <c r="I4937" s="38" t="n">
        <v>674.4931640486259</v>
      </c>
      <c r="J4937" s="38" t="n">
        <v>5144.556481985902</v>
      </c>
      <c r="K4937" s="38" t="n">
        <v>3782.407407407407</v>
      </c>
      <c r="L4937" s="38" t="n">
        <v>150</v>
      </c>
      <c r="M4937" s="38">
        <f>I4937+J4937+K4937+L4937</f>
        <v/>
      </c>
      <c r="N4937" s="38">
        <f>M4937*'Dashboard &amp; Optimisation'!$B$18/('Dashboard &amp; Optimisation'!$B$16/3.6)</f>
        <v/>
      </c>
      <c r="O4937" s="38" t="n">
        <v>768.9335614663347</v>
      </c>
      <c r="P4937" s="39" t="n">
        <v>0.2808462779416172</v>
      </c>
      <c r="Q4937" s="40" t="n">
        <v>5.941492669983736</v>
      </c>
      <c r="R4937" s="38" t="n">
        <v>720.623181591576</v>
      </c>
      <c r="S4937" s="38">
        <f>R4937*IF(A4937=4, 2.0, 3.0)</f>
        <v/>
      </c>
      <c r="T4937" s="37">
        <f>'Dashboard &amp; Optimisation'!$B$18*U4937</f>
        <v/>
      </c>
      <c r="U4937" s="26">
        <f>MIN(1, S4937/M4937)</f>
        <v/>
      </c>
      <c r="V4937" s="26">
        <f>N4937/(N4937+O4937)</f>
        <v/>
      </c>
      <c r="W4937" s="26">
        <f>U4937*V4937</f>
        <v/>
      </c>
      <c r="X4937" s="39">
        <f>T4937/N4937</f>
        <v/>
      </c>
      <c r="Y4937" s="41">
        <f>IF(W4937=MAXIFS(W$2:W$7201, A$2:A$7201, A4937, B$2:B$7201, B4937), "OPTIMAL", "")</f>
        <v/>
      </c>
    </row>
    <row r="4938" ht="20" customHeight="1">
      <c r="A4938" s="28" t="n">
        <v>-18</v>
      </c>
      <c r="B4938" s="28" t="n">
        <v>30</v>
      </c>
      <c r="C4938" s="29" t="n">
        <v>115</v>
      </c>
      <c r="D4938" s="29" t="n">
        <v>3</v>
      </c>
      <c r="E4938" s="30" t="n">
        <v>4</v>
      </c>
      <c r="F4938" s="29" t="n">
        <v>2</v>
      </c>
      <c r="G4938" s="28" t="n">
        <v>50</v>
      </c>
      <c r="H4938" s="30" t="inlineStr">
        <is>
          <t>ON</t>
        </is>
      </c>
      <c r="I4938" s="31" t="n">
        <v>674.4931640486259</v>
      </c>
      <c r="J4938" s="31" t="n">
        <v>5144.556481985902</v>
      </c>
      <c r="K4938" s="31" t="n">
        <v>3782.407407407407</v>
      </c>
      <c r="L4938" s="31" t="n">
        <v>150</v>
      </c>
      <c r="M4938" s="31">
        <f>I4938+J4938+K4938+L4938</f>
        <v/>
      </c>
      <c r="N4938" s="31">
        <f>M4938*'Dashboard &amp; Optimisation'!$B$18/('Dashboard &amp; Optimisation'!$B$16/3.6)</f>
        <v/>
      </c>
      <c r="O4938" s="31" t="n">
        <v>841.0623834062322</v>
      </c>
      <c r="P4938" s="32" t="n">
        <v>0.065263742477724</v>
      </c>
      <c r="Q4938" s="33" t="n">
        <v>7.855323559978315</v>
      </c>
      <c r="R4938" s="31" t="n">
        <v>3131.126515261771</v>
      </c>
      <c r="S4938" s="31">
        <f>R4938*IF(A4938=4, 2.0, 3.0)</f>
        <v/>
      </c>
      <c r="T4938" s="29">
        <f>'Dashboard &amp; Optimisation'!$B$18*U4938</f>
        <v/>
      </c>
      <c r="U4938" s="34">
        <f>MIN(1, S4938/M4938)</f>
        <v/>
      </c>
      <c r="V4938" s="34">
        <f>N4938/(N4938+O4938)</f>
        <v/>
      </c>
      <c r="W4938" s="34">
        <f>U4938*V4938</f>
        <v/>
      </c>
      <c r="X4938" s="32">
        <f>T4938/N4938</f>
        <v/>
      </c>
      <c r="Y4938" s="35">
        <f>IF(W4938=MAXIFS(W$2:W$7201, A$2:A$7201, A4938, B$2:B$7201, B4938), "OPTIMAL", "")</f>
        <v/>
      </c>
    </row>
    <row r="4939" ht="20" customHeight="1">
      <c r="A4939" s="36" t="n">
        <v>-18</v>
      </c>
      <c r="B4939" s="36" t="n">
        <v>30</v>
      </c>
      <c r="C4939" s="37" t="n">
        <v>115</v>
      </c>
      <c r="D4939" s="37" t="n">
        <v>3</v>
      </c>
      <c r="E4939" s="6" t="n">
        <v>4</v>
      </c>
      <c r="F4939" s="37" t="n">
        <v>2</v>
      </c>
      <c r="G4939" s="36" t="n">
        <v>50</v>
      </c>
      <c r="H4939" s="6" t="inlineStr">
        <is>
          <t>OFF</t>
        </is>
      </c>
      <c r="I4939" s="38" t="n">
        <v>674.4931640486259</v>
      </c>
      <c r="J4939" s="38" t="n">
        <v>5144.556481985902</v>
      </c>
      <c r="K4939" s="38" t="n">
        <v>3782.407407407407</v>
      </c>
      <c r="L4939" s="38" t="n">
        <v>150</v>
      </c>
      <c r="M4939" s="38">
        <f>I4939+J4939+K4939+L4939</f>
        <v/>
      </c>
      <c r="N4939" s="38">
        <f>M4939*'Dashboard &amp; Optimisation'!$B$18/('Dashboard &amp; Optimisation'!$B$16/3.6)</f>
        <v/>
      </c>
      <c r="O4939" s="38" t="n">
        <v>841.0623834062322</v>
      </c>
      <c r="P4939" s="39" t="n">
        <v>0.2765558824689456</v>
      </c>
      <c r="Q4939" s="40" t="n">
        <v>7.855323559978315</v>
      </c>
      <c r="R4939" s="38" t="n">
        <v>738.9068449128501</v>
      </c>
      <c r="S4939" s="38">
        <f>R4939*IF(A4939=4, 2.0, 3.0)</f>
        <v/>
      </c>
      <c r="T4939" s="37">
        <f>'Dashboard &amp; Optimisation'!$B$18*U4939</f>
        <v/>
      </c>
      <c r="U4939" s="26">
        <f>MIN(1, S4939/M4939)</f>
        <v/>
      </c>
      <c r="V4939" s="26">
        <f>N4939/(N4939+O4939)</f>
        <v/>
      </c>
      <c r="W4939" s="26">
        <f>U4939*V4939</f>
        <v/>
      </c>
      <c r="X4939" s="39">
        <f>T4939/N4939</f>
        <v/>
      </c>
      <c r="Y4939" s="41">
        <f>IF(W4939=MAXIFS(W$2:W$7201, A$2:A$7201, A4939, B$2:B$7201, B4939), "OPTIMAL", "")</f>
        <v/>
      </c>
    </row>
    <row r="4940" ht="20" customHeight="1">
      <c r="A4940" s="28" t="n">
        <v>-18</v>
      </c>
      <c r="B4940" s="28" t="n">
        <v>30</v>
      </c>
      <c r="C4940" s="29" t="n">
        <v>115</v>
      </c>
      <c r="D4940" s="29" t="n">
        <v>3</v>
      </c>
      <c r="E4940" s="30" t="n">
        <v>4</v>
      </c>
      <c r="F4940" s="29" t="n">
        <v>2</v>
      </c>
      <c r="G4940" s="28" t="n">
        <v>100</v>
      </c>
      <c r="H4940" s="30" t="inlineStr">
        <is>
          <t>ON</t>
        </is>
      </c>
      <c r="I4940" s="31" t="n">
        <v>674.4931640486259</v>
      </c>
      <c r="J4940" s="31" t="n">
        <v>5144.556481985902</v>
      </c>
      <c r="K4940" s="31" t="n">
        <v>3782.407407407407</v>
      </c>
      <c r="L4940" s="31" t="n">
        <v>150</v>
      </c>
      <c r="M4940" s="31">
        <f>I4940+J4940+K4940+L4940</f>
        <v/>
      </c>
      <c r="N4940" s="31">
        <f>M4940*'Dashboard &amp; Optimisation'!$B$18/('Dashboard &amp; Optimisation'!$B$16/3.6)</f>
        <v/>
      </c>
      <c r="O4940" s="31" t="n">
        <v>841.0623834062322</v>
      </c>
      <c r="P4940" s="32" t="n">
        <v>0.06595572049116703</v>
      </c>
      <c r="Q4940" s="33" t="n">
        <v>7.855323559978315</v>
      </c>
      <c r="R4940" s="31" t="n">
        <v>3098.276131857047</v>
      </c>
      <c r="S4940" s="31">
        <f>R4940*IF(A4940=4, 2.0, 3.0)</f>
        <v/>
      </c>
      <c r="T4940" s="29">
        <f>'Dashboard &amp; Optimisation'!$B$18*U4940</f>
        <v/>
      </c>
      <c r="U4940" s="34">
        <f>MIN(1, S4940/M4940)</f>
        <v/>
      </c>
      <c r="V4940" s="34">
        <f>N4940/(N4940+O4940)</f>
        <v/>
      </c>
      <c r="W4940" s="34">
        <f>U4940*V4940</f>
        <v/>
      </c>
      <c r="X4940" s="32">
        <f>T4940/N4940</f>
        <v/>
      </c>
      <c r="Y4940" s="35">
        <f>IF(W4940=MAXIFS(W$2:W$7201, A$2:A$7201, A4940, B$2:B$7201, B4940), "OPTIMAL", "")</f>
        <v/>
      </c>
    </row>
    <row r="4941" ht="20" customHeight="1">
      <c r="A4941" s="36" t="n">
        <v>-18</v>
      </c>
      <c r="B4941" s="36" t="n">
        <v>30</v>
      </c>
      <c r="C4941" s="37" t="n">
        <v>115</v>
      </c>
      <c r="D4941" s="37" t="n">
        <v>3</v>
      </c>
      <c r="E4941" s="6" t="n">
        <v>4</v>
      </c>
      <c r="F4941" s="37" t="n">
        <v>2</v>
      </c>
      <c r="G4941" s="36" t="n">
        <v>100</v>
      </c>
      <c r="H4941" s="6" t="inlineStr">
        <is>
          <t>OFF</t>
        </is>
      </c>
      <c r="I4941" s="38" t="n">
        <v>674.4931640486259</v>
      </c>
      <c r="J4941" s="38" t="n">
        <v>5144.556481985902</v>
      </c>
      <c r="K4941" s="38" t="n">
        <v>3782.407407407407</v>
      </c>
      <c r="L4941" s="38" t="n">
        <v>150</v>
      </c>
      <c r="M4941" s="38">
        <f>I4941+J4941+K4941+L4941</f>
        <v/>
      </c>
      <c r="N4941" s="38">
        <f>M4941*'Dashboard &amp; Optimisation'!$B$18/('Dashboard &amp; Optimisation'!$B$16/3.6)</f>
        <v/>
      </c>
      <c r="O4941" s="38" t="n">
        <v>841.0623834062322</v>
      </c>
      <c r="P4941" s="39" t="n">
        <v>0.2772478604823886</v>
      </c>
      <c r="Q4941" s="40" t="n">
        <v>7.855323559978315</v>
      </c>
      <c r="R4941" s="38" t="n">
        <v>737.062620435256</v>
      </c>
      <c r="S4941" s="38">
        <f>R4941*IF(A4941=4, 2.0, 3.0)</f>
        <v/>
      </c>
      <c r="T4941" s="37">
        <f>'Dashboard &amp; Optimisation'!$B$18*U4941</f>
        <v/>
      </c>
      <c r="U4941" s="26">
        <f>MIN(1, S4941/M4941)</f>
        <v/>
      </c>
      <c r="V4941" s="26">
        <f>N4941/(N4941+O4941)</f>
        <v/>
      </c>
      <c r="W4941" s="26">
        <f>U4941*V4941</f>
        <v/>
      </c>
      <c r="X4941" s="39">
        <f>T4941/N4941</f>
        <v/>
      </c>
      <c r="Y4941" s="41">
        <f>IF(W4941=MAXIFS(W$2:W$7201, A$2:A$7201, A4941, B$2:B$7201, B4941), "OPTIMAL", "")</f>
        <v/>
      </c>
    </row>
    <row r="4942" ht="20" customHeight="1">
      <c r="A4942" s="28" t="n">
        <v>-18</v>
      </c>
      <c r="B4942" s="28" t="n">
        <v>30</v>
      </c>
      <c r="C4942" s="29" t="n">
        <v>115</v>
      </c>
      <c r="D4942" s="29" t="n">
        <v>3</v>
      </c>
      <c r="E4942" s="30" t="n">
        <v>4</v>
      </c>
      <c r="F4942" s="29" t="n">
        <v>2</v>
      </c>
      <c r="G4942" s="28" t="n">
        <v>150</v>
      </c>
      <c r="H4942" s="30" t="inlineStr">
        <is>
          <t>ON</t>
        </is>
      </c>
      <c r="I4942" s="31" t="n">
        <v>674.4931640486259</v>
      </c>
      <c r="J4942" s="31" t="n">
        <v>5144.556481985902</v>
      </c>
      <c r="K4942" s="31" t="n">
        <v>3782.407407407407</v>
      </c>
      <c r="L4942" s="31" t="n">
        <v>150</v>
      </c>
      <c r="M4942" s="31">
        <f>I4942+J4942+K4942+L4942</f>
        <v/>
      </c>
      <c r="N4942" s="31">
        <f>M4942*'Dashboard &amp; Optimisation'!$B$18/('Dashboard &amp; Optimisation'!$B$16/3.6)</f>
        <v/>
      </c>
      <c r="O4942" s="31" t="n">
        <v>841.0623834062322</v>
      </c>
      <c r="P4942" s="32" t="n">
        <v>0.06664769850461005</v>
      </c>
      <c r="Q4942" s="33" t="n">
        <v>7.855323559978315</v>
      </c>
      <c r="R4942" s="31" t="n">
        <v>3066.107894829746</v>
      </c>
      <c r="S4942" s="31">
        <f>R4942*IF(A4942=4, 2.0, 3.0)</f>
        <v/>
      </c>
      <c r="T4942" s="29">
        <f>'Dashboard &amp; Optimisation'!$B$18*U4942</f>
        <v/>
      </c>
      <c r="U4942" s="34">
        <f>MIN(1, S4942/M4942)</f>
        <v/>
      </c>
      <c r="V4942" s="34">
        <f>N4942/(N4942+O4942)</f>
        <v/>
      </c>
      <c r="W4942" s="34">
        <f>U4942*V4942</f>
        <v/>
      </c>
      <c r="X4942" s="32">
        <f>T4942/N4942</f>
        <v/>
      </c>
      <c r="Y4942" s="35">
        <f>IF(W4942=MAXIFS(W$2:W$7201, A$2:A$7201, A4942, B$2:B$7201, B4942), "OPTIMAL", "")</f>
        <v/>
      </c>
    </row>
    <row r="4943" ht="20" customHeight="1">
      <c r="A4943" s="36" t="n">
        <v>-18</v>
      </c>
      <c r="B4943" s="36" t="n">
        <v>30</v>
      </c>
      <c r="C4943" s="37" t="n">
        <v>115</v>
      </c>
      <c r="D4943" s="37" t="n">
        <v>3</v>
      </c>
      <c r="E4943" s="6" t="n">
        <v>4</v>
      </c>
      <c r="F4943" s="37" t="n">
        <v>2</v>
      </c>
      <c r="G4943" s="36" t="n">
        <v>150</v>
      </c>
      <c r="H4943" s="6" t="inlineStr">
        <is>
          <t>OFF</t>
        </is>
      </c>
      <c r="I4943" s="38" t="n">
        <v>674.4931640486259</v>
      </c>
      <c r="J4943" s="38" t="n">
        <v>5144.556481985902</v>
      </c>
      <c r="K4943" s="38" t="n">
        <v>3782.407407407407</v>
      </c>
      <c r="L4943" s="38" t="n">
        <v>150</v>
      </c>
      <c r="M4943" s="38">
        <f>I4943+J4943+K4943+L4943</f>
        <v/>
      </c>
      <c r="N4943" s="38">
        <f>M4943*'Dashboard &amp; Optimisation'!$B$18/('Dashboard &amp; Optimisation'!$B$16/3.6)</f>
        <v/>
      </c>
      <c r="O4943" s="38" t="n">
        <v>841.0623834062322</v>
      </c>
      <c r="P4943" s="39" t="n">
        <v>0.2779398384958316</v>
      </c>
      <c r="Q4943" s="40" t="n">
        <v>7.855323559978315</v>
      </c>
      <c r="R4943" s="38" t="n">
        <v>735.2275789722109</v>
      </c>
      <c r="S4943" s="38">
        <f>R4943*IF(A4943=4, 2.0, 3.0)</f>
        <v/>
      </c>
      <c r="T4943" s="37">
        <f>'Dashboard &amp; Optimisation'!$B$18*U4943</f>
        <v/>
      </c>
      <c r="U4943" s="26">
        <f>MIN(1, S4943/M4943)</f>
        <v/>
      </c>
      <c r="V4943" s="26">
        <f>N4943/(N4943+O4943)</f>
        <v/>
      </c>
      <c r="W4943" s="26">
        <f>U4943*V4943</f>
        <v/>
      </c>
      <c r="X4943" s="39">
        <f>T4943/N4943</f>
        <v/>
      </c>
      <c r="Y4943" s="41">
        <f>IF(W4943=MAXIFS(W$2:W$7201, A$2:A$7201, A4943, B$2:B$7201, B4943), "OPTIMAL", "")</f>
        <v/>
      </c>
    </row>
    <row r="4944" ht="20" customHeight="1">
      <c r="A4944" s="28" t="n">
        <v>-18</v>
      </c>
      <c r="B4944" s="28" t="n">
        <v>30</v>
      </c>
      <c r="C4944" s="29" t="n">
        <v>115</v>
      </c>
      <c r="D4944" s="29" t="n">
        <v>3</v>
      </c>
      <c r="E4944" s="30" t="n">
        <v>4</v>
      </c>
      <c r="F4944" s="29" t="n">
        <v>2</v>
      </c>
      <c r="G4944" s="28" t="n">
        <v>200</v>
      </c>
      <c r="H4944" s="30" t="inlineStr">
        <is>
          <t>ON</t>
        </is>
      </c>
      <c r="I4944" s="31" t="n">
        <v>674.4931640486259</v>
      </c>
      <c r="J4944" s="31" t="n">
        <v>5144.556481985902</v>
      </c>
      <c r="K4944" s="31" t="n">
        <v>3782.407407407407</v>
      </c>
      <c r="L4944" s="31" t="n">
        <v>150</v>
      </c>
      <c r="M4944" s="31">
        <f>I4944+J4944+K4944+L4944</f>
        <v/>
      </c>
      <c r="N4944" s="31">
        <f>M4944*'Dashboard &amp; Optimisation'!$B$18/('Dashboard &amp; Optimisation'!$B$16/3.6)</f>
        <v/>
      </c>
      <c r="O4944" s="31" t="n">
        <v>841.0623834062322</v>
      </c>
      <c r="P4944" s="32" t="n">
        <v>0.06733967651805307</v>
      </c>
      <c r="Q4944" s="33" t="n">
        <v>7.855323559978315</v>
      </c>
      <c r="R4944" s="31" t="n">
        <v>3034.600775108174</v>
      </c>
      <c r="S4944" s="31">
        <f>R4944*IF(A4944=4, 2.0, 3.0)</f>
        <v/>
      </c>
      <c r="T4944" s="29">
        <f>'Dashboard &amp; Optimisation'!$B$18*U4944</f>
        <v/>
      </c>
      <c r="U4944" s="34">
        <f>MIN(1, S4944/M4944)</f>
        <v/>
      </c>
      <c r="V4944" s="34">
        <f>N4944/(N4944+O4944)</f>
        <v/>
      </c>
      <c r="W4944" s="34">
        <f>U4944*V4944</f>
        <v/>
      </c>
      <c r="X4944" s="32">
        <f>T4944/N4944</f>
        <v/>
      </c>
      <c r="Y4944" s="35">
        <f>IF(W4944=MAXIFS(W$2:W$7201, A$2:A$7201, A4944, B$2:B$7201, B4944), "OPTIMAL", "")</f>
        <v/>
      </c>
    </row>
    <row r="4945" ht="20" customHeight="1">
      <c r="A4945" s="36" t="n">
        <v>-18</v>
      </c>
      <c r="B4945" s="36" t="n">
        <v>30</v>
      </c>
      <c r="C4945" s="37" t="n">
        <v>115</v>
      </c>
      <c r="D4945" s="37" t="n">
        <v>3</v>
      </c>
      <c r="E4945" s="6" t="n">
        <v>4</v>
      </c>
      <c r="F4945" s="37" t="n">
        <v>2</v>
      </c>
      <c r="G4945" s="36" t="n">
        <v>200</v>
      </c>
      <c r="H4945" s="6" t="inlineStr">
        <is>
          <t>OFF</t>
        </is>
      </c>
      <c r="I4945" s="38" t="n">
        <v>674.4931640486259</v>
      </c>
      <c r="J4945" s="38" t="n">
        <v>5144.556481985902</v>
      </c>
      <c r="K4945" s="38" t="n">
        <v>3782.407407407407</v>
      </c>
      <c r="L4945" s="38" t="n">
        <v>150</v>
      </c>
      <c r="M4945" s="38">
        <f>I4945+J4945+K4945+L4945</f>
        <v/>
      </c>
      <c r="N4945" s="38">
        <f>M4945*'Dashboard &amp; Optimisation'!$B$18/('Dashboard &amp; Optimisation'!$B$16/3.6)</f>
        <v/>
      </c>
      <c r="O4945" s="38" t="n">
        <v>841.0623834062322</v>
      </c>
      <c r="P4945" s="39" t="n">
        <v>0.2786318165092747</v>
      </c>
      <c r="Q4945" s="40" t="n">
        <v>7.855323559978315</v>
      </c>
      <c r="R4945" s="38" t="n">
        <v>733.4016521060707</v>
      </c>
      <c r="S4945" s="38">
        <f>R4945*IF(A4945=4, 2.0, 3.0)</f>
        <v/>
      </c>
      <c r="T4945" s="37">
        <f>'Dashboard &amp; Optimisation'!$B$18*U4945</f>
        <v/>
      </c>
      <c r="U4945" s="26">
        <f>MIN(1, S4945/M4945)</f>
        <v/>
      </c>
      <c r="V4945" s="26">
        <f>N4945/(N4945+O4945)</f>
        <v/>
      </c>
      <c r="W4945" s="26">
        <f>U4945*V4945</f>
        <v/>
      </c>
      <c r="X4945" s="39">
        <f>T4945/N4945</f>
        <v/>
      </c>
      <c r="Y4945" s="41">
        <f>IF(W4945=MAXIFS(W$2:W$7201, A$2:A$7201, A4945, B$2:B$7201, B4945), "OPTIMAL", "")</f>
        <v/>
      </c>
    </row>
    <row r="4946" ht="20" customHeight="1">
      <c r="A4946" s="28" t="n">
        <v>-18</v>
      </c>
      <c r="B4946" s="28" t="n">
        <v>30</v>
      </c>
      <c r="C4946" s="29" t="n">
        <v>115</v>
      </c>
      <c r="D4946" s="29" t="n">
        <v>3</v>
      </c>
      <c r="E4946" s="30" t="n">
        <v>8</v>
      </c>
      <c r="F4946" s="29" t="n">
        <v>1.5</v>
      </c>
      <c r="G4946" s="28" t="n">
        <v>50</v>
      </c>
      <c r="H4946" s="30" t="inlineStr">
        <is>
          <t>ON</t>
        </is>
      </c>
      <c r="I4946" s="31" t="n">
        <v>674.4931640486259</v>
      </c>
      <c r="J4946" s="31" t="n">
        <v>5144.556481985902</v>
      </c>
      <c r="K4946" s="31" t="n">
        <v>3782.407407407407</v>
      </c>
      <c r="L4946" s="31" t="n">
        <v>150</v>
      </c>
      <c r="M4946" s="31">
        <f>I4946+J4946+K4946+L4946</f>
        <v/>
      </c>
      <c r="N4946" s="31">
        <f>M4946*'Dashboard &amp; Optimisation'!$B$18/('Dashboard &amp; Optimisation'!$B$16/3.6)</f>
        <v/>
      </c>
      <c r="O4946" s="31" t="n">
        <v>989.6044623957956</v>
      </c>
      <c r="P4946" s="32" t="n">
        <v>0.05168536641292153</v>
      </c>
      <c r="Q4946" s="33" t="n">
        <v>11.68298533996747</v>
      </c>
      <c r="R4946" s="31" t="n">
        <v>4031.994816559399</v>
      </c>
      <c r="S4946" s="31">
        <f>R4946*IF(A4946=4, 2.0, 3.0)</f>
        <v/>
      </c>
      <c r="T4946" s="29">
        <f>'Dashboard &amp; Optimisation'!$B$18*U4946</f>
        <v/>
      </c>
      <c r="U4946" s="34">
        <f>MIN(1, S4946/M4946)</f>
        <v/>
      </c>
      <c r="V4946" s="34">
        <f>N4946/(N4946+O4946)</f>
        <v/>
      </c>
      <c r="W4946" s="34">
        <f>U4946*V4946</f>
        <v/>
      </c>
      <c r="X4946" s="32">
        <f>T4946/N4946</f>
        <v/>
      </c>
      <c r="Y4946" s="35">
        <f>IF(W4946=MAXIFS(W$2:W$7201, A$2:A$7201, A4946, B$2:B$7201, B4946), "OPTIMAL", "")</f>
        <v/>
      </c>
    </row>
    <row r="4947" ht="20" customHeight="1">
      <c r="A4947" s="36" t="n">
        <v>-18</v>
      </c>
      <c r="B4947" s="36" t="n">
        <v>30</v>
      </c>
      <c r="C4947" s="37" t="n">
        <v>115</v>
      </c>
      <c r="D4947" s="37" t="n">
        <v>3</v>
      </c>
      <c r="E4947" s="6" t="n">
        <v>8</v>
      </c>
      <c r="F4947" s="37" t="n">
        <v>1.5</v>
      </c>
      <c r="G4947" s="36" t="n">
        <v>50</v>
      </c>
      <c r="H4947" s="6" t="inlineStr">
        <is>
          <t>OFF</t>
        </is>
      </c>
      <c r="I4947" s="38" t="n">
        <v>674.4931640486259</v>
      </c>
      <c r="J4947" s="38" t="n">
        <v>5144.556481985902</v>
      </c>
      <c r="K4947" s="38" t="n">
        <v>3782.407407407407</v>
      </c>
      <c r="L4947" s="38" t="n">
        <v>150</v>
      </c>
      <c r="M4947" s="38">
        <f>I4947+J4947+K4947+L4947</f>
        <v/>
      </c>
      <c r="N4947" s="38">
        <f>M4947*'Dashboard &amp; Optimisation'!$B$18/('Dashboard &amp; Optimisation'!$B$16/3.6)</f>
        <v/>
      </c>
      <c r="O4947" s="38" t="n">
        <v>989.6044623957956</v>
      </c>
      <c r="P4947" s="39" t="n">
        <v>0.2213871666539013</v>
      </c>
      <c r="Q4947" s="40" t="n">
        <v>11.68298533996747</v>
      </c>
      <c r="R4947" s="38" t="n">
        <v>941.3153102711722</v>
      </c>
      <c r="S4947" s="38">
        <f>R4947*IF(A4947=4, 2.0, 3.0)</f>
        <v/>
      </c>
      <c r="T4947" s="37">
        <f>'Dashboard &amp; Optimisation'!$B$18*U4947</f>
        <v/>
      </c>
      <c r="U4947" s="26">
        <f>MIN(1, S4947/M4947)</f>
        <v/>
      </c>
      <c r="V4947" s="26">
        <f>N4947/(N4947+O4947)</f>
        <v/>
      </c>
      <c r="W4947" s="26">
        <f>U4947*V4947</f>
        <v/>
      </c>
      <c r="X4947" s="39">
        <f>T4947/N4947</f>
        <v/>
      </c>
      <c r="Y4947" s="41">
        <f>IF(W4947=MAXIFS(W$2:W$7201, A$2:A$7201, A4947, B$2:B$7201, B4947), "OPTIMAL", "")</f>
        <v/>
      </c>
    </row>
    <row r="4948" ht="20" customHeight="1">
      <c r="A4948" s="28" t="n">
        <v>-18</v>
      </c>
      <c r="B4948" s="28" t="n">
        <v>30</v>
      </c>
      <c r="C4948" s="29" t="n">
        <v>115</v>
      </c>
      <c r="D4948" s="29" t="n">
        <v>3</v>
      </c>
      <c r="E4948" s="30" t="n">
        <v>8</v>
      </c>
      <c r="F4948" s="29" t="n">
        <v>1.5</v>
      </c>
      <c r="G4948" s="28" t="n">
        <v>100</v>
      </c>
      <c r="H4948" s="30" t="inlineStr">
        <is>
          <t>ON</t>
        </is>
      </c>
      <c r="I4948" s="31" t="n">
        <v>674.4931640486259</v>
      </c>
      <c r="J4948" s="31" t="n">
        <v>5144.556481985902</v>
      </c>
      <c r="K4948" s="31" t="n">
        <v>3782.407407407407</v>
      </c>
      <c r="L4948" s="31" t="n">
        <v>150</v>
      </c>
      <c r="M4948" s="31">
        <f>I4948+J4948+K4948+L4948</f>
        <v/>
      </c>
      <c r="N4948" s="31">
        <f>M4948*'Dashboard &amp; Optimisation'!$B$18/('Dashboard &amp; Optimisation'!$B$16/3.6)</f>
        <v/>
      </c>
      <c r="O4948" s="31" t="n">
        <v>989.6044623957956</v>
      </c>
      <c r="P4948" s="32" t="n">
        <v>0.05237734442636455</v>
      </c>
      <c r="Q4948" s="33" t="n">
        <v>11.68298533996747</v>
      </c>
      <c r="R4948" s="31" t="n">
        <v>3978.726522911984</v>
      </c>
      <c r="S4948" s="31">
        <f>R4948*IF(A4948=4, 2.0, 3.0)</f>
        <v/>
      </c>
      <c r="T4948" s="29">
        <f>'Dashboard &amp; Optimisation'!$B$18*U4948</f>
        <v/>
      </c>
      <c r="U4948" s="34">
        <f>MIN(1, S4948/M4948)</f>
        <v/>
      </c>
      <c r="V4948" s="34">
        <f>N4948/(N4948+O4948)</f>
        <v/>
      </c>
      <c r="W4948" s="34">
        <f>U4948*V4948</f>
        <v/>
      </c>
      <c r="X4948" s="32">
        <f>T4948/N4948</f>
        <v/>
      </c>
      <c r="Y4948" s="35">
        <f>IF(W4948=MAXIFS(W$2:W$7201, A$2:A$7201, A4948, B$2:B$7201, B4948), "OPTIMAL", "")</f>
        <v/>
      </c>
    </row>
    <row r="4949" ht="20" customHeight="1">
      <c r="A4949" s="36" t="n">
        <v>-18</v>
      </c>
      <c r="B4949" s="36" t="n">
        <v>30</v>
      </c>
      <c r="C4949" s="37" t="n">
        <v>115</v>
      </c>
      <c r="D4949" s="37" t="n">
        <v>3</v>
      </c>
      <c r="E4949" s="6" t="n">
        <v>8</v>
      </c>
      <c r="F4949" s="37" t="n">
        <v>1.5</v>
      </c>
      <c r="G4949" s="36" t="n">
        <v>100</v>
      </c>
      <c r="H4949" s="6" t="inlineStr">
        <is>
          <t>OFF</t>
        </is>
      </c>
      <c r="I4949" s="38" t="n">
        <v>674.4931640486259</v>
      </c>
      <c r="J4949" s="38" t="n">
        <v>5144.556481985902</v>
      </c>
      <c r="K4949" s="38" t="n">
        <v>3782.407407407407</v>
      </c>
      <c r="L4949" s="38" t="n">
        <v>150</v>
      </c>
      <c r="M4949" s="38">
        <f>I4949+J4949+K4949+L4949</f>
        <v/>
      </c>
      <c r="N4949" s="38">
        <f>M4949*'Dashboard &amp; Optimisation'!$B$18/('Dashboard &amp; Optimisation'!$B$16/3.6)</f>
        <v/>
      </c>
      <c r="O4949" s="38" t="n">
        <v>989.6044623957956</v>
      </c>
      <c r="P4949" s="39" t="n">
        <v>0.2220791446673444</v>
      </c>
      <c r="Q4949" s="40" t="n">
        <v>11.68298533996747</v>
      </c>
      <c r="R4949" s="38" t="n">
        <v>938.3822590861965</v>
      </c>
      <c r="S4949" s="38">
        <f>R4949*IF(A4949=4, 2.0, 3.0)</f>
        <v/>
      </c>
      <c r="T4949" s="37">
        <f>'Dashboard &amp; Optimisation'!$B$18*U4949</f>
        <v/>
      </c>
      <c r="U4949" s="26">
        <f>MIN(1, S4949/M4949)</f>
        <v/>
      </c>
      <c r="V4949" s="26">
        <f>N4949/(N4949+O4949)</f>
        <v/>
      </c>
      <c r="W4949" s="26">
        <f>U4949*V4949</f>
        <v/>
      </c>
      <c r="X4949" s="39">
        <f>T4949/N4949</f>
        <v/>
      </c>
      <c r="Y4949" s="41">
        <f>IF(W4949=MAXIFS(W$2:W$7201, A$2:A$7201, A4949, B$2:B$7201, B4949), "OPTIMAL", "")</f>
        <v/>
      </c>
    </row>
    <row r="4950" ht="20" customHeight="1">
      <c r="A4950" s="28" t="n">
        <v>-18</v>
      </c>
      <c r="B4950" s="28" t="n">
        <v>30</v>
      </c>
      <c r="C4950" s="29" t="n">
        <v>115</v>
      </c>
      <c r="D4950" s="29" t="n">
        <v>3</v>
      </c>
      <c r="E4950" s="30" t="n">
        <v>8</v>
      </c>
      <c r="F4950" s="29" t="n">
        <v>1.5</v>
      </c>
      <c r="G4950" s="28" t="n">
        <v>150</v>
      </c>
      <c r="H4950" s="30" t="inlineStr">
        <is>
          <t>ON</t>
        </is>
      </c>
      <c r="I4950" s="31" t="n">
        <v>674.4931640486259</v>
      </c>
      <c r="J4950" s="31" t="n">
        <v>5144.556481985902</v>
      </c>
      <c r="K4950" s="31" t="n">
        <v>3782.407407407407</v>
      </c>
      <c r="L4950" s="31" t="n">
        <v>150</v>
      </c>
      <c r="M4950" s="31">
        <f>I4950+J4950+K4950+L4950</f>
        <v/>
      </c>
      <c r="N4950" s="31">
        <f>M4950*'Dashboard &amp; Optimisation'!$B$18/('Dashboard &amp; Optimisation'!$B$16/3.6)</f>
        <v/>
      </c>
      <c r="O4950" s="31" t="n">
        <v>989.6044623957956</v>
      </c>
      <c r="P4950" s="32" t="n">
        <v>0.05306932243980757</v>
      </c>
      <c r="Q4950" s="33" t="n">
        <v>11.68298533996747</v>
      </c>
      <c r="R4950" s="31" t="n">
        <v>3926.847374115984</v>
      </c>
      <c r="S4950" s="31">
        <f>R4950*IF(A4950=4, 2.0, 3.0)</f>
        <v/>
      </c>
      <c r="T4950" s="29">
        <f>'Dashboard &amp; Optimisation'!$B$18*U4950</f>
        <v/>
      </c>
      <c r="U4950" s="34">
        <f>MIN(1, S4950/M4950)</f>
        <v/>
      </c>
      <c r="V4950" s="34">
        <f>N4950/(N4950+O4950)</f>
        <v/>
      </c>
      <c r="W4950" s="34">
        <f>U4950*V4950</f>
        <v/>
      </c>
      <c r="X4950" s="32">
        <f>T4950/N4950</f>
        <v/>
      </c>
      <c r="Y4950" s="35">
        <f>IF(W4950=MAXIFS(W$2:W$7201, A$2:A$7201, A4950, B$2:B$7201, B4950), "OPTIMAL", "")</f>
        <v/>
      </c>
    </row>
    <row r="4951" ht="20" customHeight="1">
      <c r="A4951" s="36" t="n">
        <v>-18</v>
      </c>
      <c r="B4951" s="36" t="n">
        <v>30</v>
      </c>
      <c r="C4951" s="37" t="n">
        <v>115</v>
      </c>
      <c r="D4951" s="37" t="n">
        <v>3</v>
      </c>
      <c r="E4951" s="6" t="n">
        <v>8</v>
      </c>
      <c r="F4951" s="37" t="n">
        <v>1.5</v>
      </c>
      <c r="G4951" s="36" t="n">
        <v>150</v>
      </c>
      <c r="H4951" s="6" t="inlineStr">
        <is>
          <t>OFF</t>
        </is>
      </c>
      <c r="I4951" s="38" t="n">
        <v>674.4931640486259</v>
      </c>
      <c r="J4951" s="38" t="n">
        <v>5144.556481985902</v>
      </c>
      <c r="K4951" s="38" t="n">
        <v>3782.407407407407</v>
      </c>
      <c r="L4951" s="38" t="n">
        <v>150</v>
      </c>
      <c r="M4951" s="38">
        <f>I4951+J4951+K4951+L4951</f>
        <v/>
      </c>
      <c r="N4951" s="38">
        <f>M4951*'Dashboard &amp; Optimisation'!$B$18/('Dashboard &amp; Optimisation'!$B$16/3.6)</f>
        <v/>
      </c>
      <c r="O4951" s="38" t="n">
        <v>989.6044623957956</v>
      </c>
      <c r="P4951" s="39" t="n">
        <v>0.2227711226807874</v>
      </c>
      <c r="Q4951" s="40" t="n">
        <v>11.68298533996747</v>
      </c>
      <c r="R4951" s="38" t="n">
        <v>935.4674293556703</v>
      </c>
      <c r="S4951" s="38">
        <f>R4951*IF(A4951=4, 2.0, 3.0)</f>
        <v/>
      </c>
      <c r="T4951" s="37">
        <f>'Dashboard &amp; Optimisation'!$B$18*U4951</f>
        <v/>
      </c>
      <c r="U4951" s="26">
        <f>MIN(1, S4951/M4951)</f>
        <v/>
      </c>
      <c r="V4951" s="26">
        <f>N4951/(N4951+O4951)</f>
        <v/>
      </c>
      <c r="W4951" s="26">
        <f>U4951*V4951</f>
        <v/>
      </c>
      <c r="X4951" s="39">
        <f>T4951/N4951</f>
        <v/>
      </c>
      <c r="Y4951" s="41">
        <f>IF(W4951=MAXIFS(W$2:W$7201, A$2:A$7201, A4951, B$2:B$7201, B4951), "OPTIMAL", "")</f>
        <v/>
      </c>
    </row>
    <row r="4952" ht="20" customHeight="1">
      <c r="A4952" s="28" t="n">
        <v>-18</v>
      </c>
      <c r="B4952" s="28" t="n">
        <v>30</v>
      </c>
      <c r="C4952" s="29" t="n">
        <v>115</v>
      </c>
      <c r="D4952" s="29" t="n">
        <v>3</v>
      </c>
      <c r="E4952" s="30" t="n">
        <v>8</v>
      </c>
      <c r="F4952" s="29" t="n">
        <v>1.5</v>
      </c>
      <c r="G4952" s="28" t="n">
        <v>200</v>
      </c>
      <c r="H4952" s="30" t="inlineStr">
        <is>
          <t>ON</t>
        </is>
      </c>
      <c r="I4952" s="31" t="n">
        <v>674.4931640486259</v>
      </c>
      <c r="J4952" s="31" t="n">
        <v>5144.556481985902</v>
      </c>
      <c r="K4952" s="31" t="n">
        <v>3782.407407407407</v>
      </c>
      <c r="L4952" s="31" t="n">
        <v>150</v>
      </c>
      <c r="M4952" s="31">
        <f>I4952+J4952+K4952+L4952</f>
        <v/>
      </c>
      <c r="N4952" s="31">
        <f>M4952*'Dashboard &amp; Optimisation'!$B$18/('Dashboard &amp; Optimisation'!$B$16/3.6)</f>
        <v/>
      </c>
      <c r="O4952" s="31" t="n">
        <v>989.6044623957956</v>
      </c>
      <c r="P4952" s="32" t="n">
        <v>0.05376130045325059</v>
      </c>
      <c r="Q4952" s="33" t="n">
        <v>11.68298533996747</v>
      </c>
      <c r="R4952" s="31" t="n">
        <v>3876.30372985653</v>
      </c>
      <c r="S4952" s="31">
        <f>R4952*IF(A4952=4, 2.0, 3.0)</f>
        <v/>
      </c>
      <c r="T4952" s="29">
        <f>'Dashboard &amp; Optimisation'!$B$18*U4952</f>
        <v/>
      </c>
      <c r="U4952" s="34">
        <f>MIN(1, S4952/M4952)</f>
        <v/>
      </c>
      <c r="V4952" s="34">
        <f>N4952/(N4952+O4952)</f>
        <v/>
      </c>
      <c r="W4952" s="34">
        <f>U4952*V4952</f>
        <v/>
      </c>
      <c r="X4952" s="32">
        <f>T4952/N4952</f>
        <v/>
      </c>
      <c r="Y4952" s="35">
        <f>IF(W4952=MAXIFS(W$2:W$7201, A$2:A$7201, A4952, B$2:B$7201, B4952), "OPTIMAL", "")</f>
        <v/>
      </c>
    </row>
    <row r="4953" ht="20" customHeight="1">
      <c r="A4953" s="36" t="n">
        <v>-18</v>
      </c>
      <c r="B4953" s="36" t="n">
        <v>30</v>
      </c>
      <c r="C4953" s="37" t="n">
        <v>115</v>
      </c>
      <c r="D4953" s="37" t="n">
        <v>3</v>
      </c>
      <c r="E4953" s="6" t="n">
        <v>8</v>
      </c>
      <c r="F4953" s="37" t="n">
        <v>1.5</v>
      </c>
      <c r="G4953" s="36" t="n">
        <v>200</v>
      </c>
      <c r="H4953" s="6" t="inlineStr">
        <is>
          <t>OFF</t>
        </is>
      </c>
      <c r="I4953" s="38" t="n">
        <v>674.4931640486259</v>
      </c>
      <c r="J4953" s="38" t="n">
        <v>5144.556481985902</v>
      </c>
      <c r="K4953" s="38" t="n">
        <v>3782.407407407407</v>
      </c>
      <c r="L4953" s="38" t="n">
        <v>150</v>
      </c>
      <c r="M4953" s="38">
        <f>I4953+J4953+K4953+L4953</f>
        <v/>
      </c>
      <c r="N4953" s="38">
        <f>M4953*'Dashboard &amp; Optimisation'!$B$18/('Dashboard &amp; Optimisation'!$B$16/3.6)</f>
        <v/>
      </c>
      <c r="O4953" s="38" t="n">
        <v>989.6044623957956</v>
      </c>
      <c r="P4953" s="39" t="n">
        <v>0.2234631006942304</v>
      </c>
      <c r="Q4953" s="40" t="n">
        <v>11.68298533996747</v>
      </c>
      <c r="R4953" s="38" t="n">
        <v>932.5706518053939</v>
      </c>
      <c r="S4953" s="38">
        <f>R4953*IF(A4953=4, 2.0, 3.0)</f>
        <v/>
      </c>
      <c r="T4953" s="37">
        <f>'Dashboard &amp; Optimisation'!$B$18*U4953</f>
        <v/>
      </c>
      <c r="U4953" s="26">
        <f>MIN(1, S4953/M4953)</f>
        <v/>
      </c>
      <c r="V4953" s="26">
        <f>N4953/(N4953+O4953)</f>
        <v/>
      </c>
      <c r="W4953" s="26">
        <f>U4953*V4953</f>
        <v/>
      </c>
      <c r="X4953" s="39">
        <f>T4953/N4953</f>
        <v/>
      </c>
      <c r="Y4953" s="41">
        <f>IF(W4953=MAXIFS(W$2:W$7201, A$2:A$7201, A4953, B$2:B$7201, B4953), "OPTIMAL", "")</f>
        <v/>
      </c>
    </row>
    <row r="4954" ht="20" customHeight="1">
      <c r="A4954" s="28" t="n">
        <v>-18</v>
      </c>
      <c r="B4954" s="28" t="n">
        <v>30</v>
      </c>
      <c r="C4954" s="29" t="n">
        <v>115</v>
      </c>
      <c r="D4954" s="29" t="n">
        <v>3</v>
      </c>
      <c r="E4954" s="30" t="n">
        <v>8</v>
      </c>
      <c r="F4954" s="29" t="n">
        <v>2</v>
      </c>
      <c r="G4954" s="28" t="n">
        <v>50</v>
      </c>
      <c r="H4954" s="30" t="inlineStr">
        <is>
          <t>ON</t>
        </is>
      </c>
      <c r="I4954" s="31" t="n">
        <v>674.4931640486259</v>
      </c>
      <c r="J4954" s="31" t="n">
        <v>5144.556481985902</v>
      </c>
      <c r="K4954" s="31" t="n">
        <v>3782.407407407407</v>
      </c>
      <c r="L4954" s="31" t="n">
        <v>150</v>
      </c>
      <c r="M4954" s="31">
        <f>I4954+J4954+K4954+L4954</f>
        <v/>
      </c>
      <c r="N4954" s="31">
        <f>M4954*'Dashboard &amp; Optimisation'!$B$18/('Dashboard &amp; Optimisation'!$B$16/3.6)</f>
        <v/>
      </c>
      <c r="O4954" s="31" t="n">
        <v>1144.147605084472</v>
      </c>
      <c r="P4954" s="32" t="n">
        <v>0.05021580317976433</v>
      </c>
      <c r="Q4954" s="33" t="n">
        <v>15.51064711995663</v>
      </c>
      <c r="R4954" s="31" t="n">
        <v>4233.820274970411</v>
      </c>
      <c r="S4954" s="31">
        <f>R4954*IF(A4954=4, 2.0, 3.0)</f>
        <v/>
      </c>
      <c r="T4954" s="29">
        <f>'Dashboard &amp; Optimisation'!$B$18*U4954</f>
        <v/>
      </c>
      <c r="U4954" s="34">
        <f>MIN(1, S4954/M4954)</f>
        <v/>
      </c>
      <c r="V4954" s="34">
        <f>N4954/(N4954+O4954)</f>
        <v/>
      </c>
      <c r="W4954" s="34">
        <f>U4954*V4954</f>
        <v/>
      </c>
      <c r="X4954" s="32">
        <f>T4954/N4954</f>
        <v/>
      </c>
      <c r="Y4954" s="35">
        <f>IF(W4954=MAXIFS(W$2:W$7201, A$2:A$7201, A4954, B$2:B$7201, B4954), "OPTIMAL", "")</f>
        <v/>
      </c>
    </row>
    <row r="4955" ht="20" customHeight="1">
      <c r="A4955" s="36" t="n">
        <v>-18</v>
      </c>
      <c r="B4955" s="36" t="n">
        <v>30</v>
      </c>
      <c r="C4955" s="37" t="n">
        <v>115</v>
      </c>
      <c r="D4955" s="37" t="n">
        <v>3</v>
      </c>
      <c r="E4955" s="6" t="n">
        <v>8</v>
      </c>
      <c r="F4955" s="37" t="n">
        <v>2</v>
      </c>
      <c r="G4955" s="36" t="n">
        <v>50</v>
      </c>
      <c r="H4955" s="6" t="inlineStr">
        <is>
          <t>OFF</t>
        </is>
      </c>
      <c r="I4955" s="38" t="n">
        <v>674.4931640486259</v>
      </c>
      <c r="J4955" s="38" t="n">
        <v>5144.556481985902</v>
      </c>
      <c r="K4955" s="38" t="n">
        <v>3782.407407407407</v>
      </c>
      <c r="L4955" s="38" t="n">
        <v>150</v>
      </c>
      <c r="M4955" s="38">
        <f>I4955+J4955+K4955+L4955</f>
        <v/>
      </c>
      <c r="N4955" s="38">
        <f>M4955*'Dashboard &amp; Optimisation'!$B$18/('Dashboard &amp; Optimisation'!$B$16/3.6)</f>
        <v/>
      </c>
      <c r="O4955" s="38" t="n">
        <v>1144.147605084472</v>
      </c>
      <c r="P4955" s="39" t="n">
        <v>0.2210756117951695</v>
      </c>
      <c r="Q4955" s="40" t="n">
        <v>15.51064711995663</v>
      </c>
      <c r="R4955" s="38" t="n">
        <v>961.683126872411</v>
      </c>
      <c r="S4955" s="38">
        <f>R4955*IF(A4955=4, 2.0, 3.0)</f>
        <v/>
      </c>
      <c r="T4955" s="37">
        <f>'Dashboard &amp; Optimisation'!$B$18*U4955</f>
        <v/>
      </c>
      <c r="U4955" s="26">
        <f>MIN(1, S4955/M4955)</f>
        <v/>
      </c>
      <c r="V4955" s="26">
        <f>N4955/(N4955+O4955)</f>
        <v/>
      </c>
      <c r="W4955" s="26">
        <f>U4955*V4955</f>
        <v/>
      </c>
      <c r="X4955" s="39">
        <f>T4955/N4955</f>
        <v/>
      </c>
      <c r="Y4955" s="41">
        <f>IF(W4955=MAXIFS(W$2:W$7201, A$2:A$7201, A4955, B$2:B$7201, B4955), "OPTIMAL", "")</f>
        <v/>
      </c>
    </row>
    <row r="4956" ht="20" customHeight="1">
      <c r="A4956" s="28" t="n">
        <v>-18</v>
      </c>
      <c r="B4956" s="28" t="n">
        <v>30</v>
      </c>
      <c r="C4956" s="29" t="n">
        <v>115</v>
      </c>
      <c r="D4956" s="29" t="n">
        <v>3</v>
      </c>
      <c r="E4956" s="30" t="n">
        <v>8</v>
      </c>
      <c r="F4956" s="29" t="n">
        <v>2</v>
      </c>
      <c r="G4956" s="28" t="n">
        <v>100</v>
      </c>
      <c r="H4956" s="30" t="inlineStr">
        <is>
          <t>ON</t>
        </is>
      </c>
      <c r="I4956" s="31" t="n">
        <v>674.4931640486259</v>
      </c>
      <c r="J4956" s="31" t="n">
        <v>5144.556481985902</v>
      </c>
      <c r="K4956" s="31" t="n">
        <v>3782.407407407407</v>
      </c>
      <c r="L4956" s="31" t="n">
        <v>150</v>
      </c>
      <c r="M4956" s="31">
        <f>I4956+J4956+K4956+L4956</f>
        <v/>
      </c>
      <c r="N4956" s="31">
        <f>M4956*'Dashboard &amp; Optimisation'!$B$18/('Dashboard &amp; Optimisation'!$B$16/3.6)</f>
        <v/>
      </c>
      <c r="O4956" s="31" t="n">
        <v>1144.147605084472</v>
      </c>
      <c r="P4956" s="32" t="n">
        <v>0.05090778119320737</v>
      </c>
      <c r="Q4956" s="33" t="n">
        <v>15.51064711995663</v>
      </c>
      <c r="R4956" s="31" t="n">
        <v>4176.270908754078</v>
      </c>
      <c r="S4956" s="31">
        <f>R4956*IF(A4956=4, 2.0, 3.0)</f>
        <v/>
      </c>
      <c r="T4956" s="29">
        <f>'Dashboard &amp; Optimisation'!$B$18*U4956</f>
        <v/>
      </c>
      <c r="U4956" s="34">
        <f>MIN(1, S4956/M4956)</f>
        <v/>
      </c>
      <c r="V4956" s="34">
        <f>N4956/(N4956+O4956)</f>
        <v/>
      </c>
      <c r="W4956" s="34">
        <f>U4956*V4956</f>
        <v/>
      </c>
      <c r="X4956" s="32">
        <f>T4956/N4956</f>
        <v/>
      </c>
      <c r="Y4956" s="35">
        <f>IF(W4956=MAXIFS(W$2:W$7201, A$2:A$7201, A4956, B$2:B$7201, B4956), "OPTIMAL", "")</f>
        <v/>
      </c>
    </row>
    <row r="4957" ht="20" customHeight="1">
      <c r="A4957" s="36" t="n">
        <v>-18</v>
      </c>
      <c r="B4957" s="36" t="n">
        <v>30</v>
      </c>
      <c r="C4957" s="37" t="n">
        <v>115</v>
      </c>
      <c r="D4957" s="37" t="n">
        <v>3</v>
      </c>
      <c r="E4957" s="6" t="n">
        <v>8</v>
      </c>
      <c r="F4957" s="37" t="n">
        <v>2</v>
      </c>
      <c r="G4957" s="36" t="n">
        <v>100</v>
      </c>
      <c r="H4957" s="6" t="inlineStr">
        <is>
          <t>OFF</t>
        </is>
      </c>
      <c r="I4957" s="38" t="n">
        <v>674.4931640486259</v>
      </c>
      <c r="J4957" s="38" t="n">
        <v>5144.556481985902</v>
      </c>
      <c r="K4957" s="38" t="n">
        <v>3782.407407407407</v>
      </c>
      <c r="L4957" s="38" t="n">
        <v>150</v>
      </c>
      <c r="M4957" s="38">
        <f>I4957+J4957+K4957+L4957</f>
        <v/>
      </c>
      <c r="N4957" s="38">
        <f>M4957*'Dashboard &amp; Optimisation'!$B$18/('Dashboard &amp; Optimisation'!$B$16/3.6)</f>
        <v/>
      </c>
      <c r="O4957" s="38" t="n">
        <v>1144.147605084472</v>
      </c>
      <c r="P4957" s="39" t="n">
        <v>0.2217675898086125</v>
      </c>
      <c r="Q4957" s="40" t="n">
        <v>15.51064711995663</v>
      </c>
      <c r="R4957" s="38" t="n">
        <v>958.6824017426969</v>
      </c>
      <c r="S4957" s="38">
        <f>R4957*IF(A4957=4, 2.0, 3.0)</f>
        <v/>
      </c>
      <c r="T4957" s="37">
        <f>'Dashboard &amp; Optimisation'!$B$18*U4957</f>
        <v/>
      </c>
      <c r="U4957" s="26">
        <f>MIN(1, S4957/M4957)</f>
        <v/>
      </c>
      <c r="V4957" s="26">
        <f>N4957/(N4957+O4957)</f>
        <v/>
      </c>
      <c r="W4957" s="26">
        <f>U4957*V4957</f>
        <v/>
      </c>
      <c r="X4957" s="39">
        <f>T4957/N4957</f>
        <v/>
      </c>
      <c r="Y4957" s="41">
        <f>IF(W4957=MAXIFS(W$2:W$7201, A$2:A$7201, A4957, B$2:B$7201, B4957), "OPTIMAL", "")</f>
        <v/>
      </c>
    </row>
    <row r="4958" ht="20" customHeight="1">
      <c r="A4958" s="28" t="n">
        <v>-18</v>
      </c>
      <c r="B4958" s="28" t="n">
        <v>30</v>
      </c>
      <c r="C4958" s="29" t="n">
        <v>115</v>
      </c>
      <c r="D4958" s="29" t="n">
        <v>3</v>
      </c>
      <c r="E4958" s="30" t="n">
        <v>8</v>
      </c>
      <c r="F4958" s="29" t="n">
        <v>2</v>
      </c>
      <c r="G4958" s="28" t="n">
        <v>150</v>
      </c>
      <c r="H4958" s="30" t="inlineStr">
        <is>
          <t>ON</t>
        </is>
      </c>
      <c r="I4958" s="31" t="n">
        <v>674.4931640486259</v>
      </c>
      <c r="J4958" s="31" t="n">
        <v>5144.556481985902</v>
      </c>
      <c r="K4958" s="31" t="n">
        <v>3782.407407407407</v>
      </c>
      <c r="L4958" s="31" t="n">
        <v>150</v>
      </c>
      <c r="M4958" s="31">
        <f>I4958+J4958+K4958+L4958</f>
        <v/>
      </c>
      <c r="N4958" s="31">
        <f>M4958*'Dashboard &amp; Optimisation'!$B$18/('Dashboard &amp; Optimisation'!$B$16/3.6)</f>
        <v/>
      </c>
      <c r="O4958" s="31" t="n">
        <v>1144.147605084472</v>
      </c>
      <c r="P4958" s="32" t="n">
        <v>0.05159975920665039</v>
      </c>
      <c r="Q4958" s="33" t="n">
        <v>15.51064711995663</v>
      </c>
      <c r="R4958" s="31" t="n">
        <v>4120.265072845699</v>
      </c>
      <c r="S4958" s="31">
        <f>R4958*IF(A4958=4, 2.0, 3.0)</f>
        <v/>
      </c>
      <c r="T4958" s="29">
        <f>'Dashboard &amp; Optimisation'!$B$18*U4958</f>
        <v/>
      </c>
      <c r="U4958" s="34">
        <f>MIN(1, S4958/M4958)</f>
        <v/>
      </c>
      <c r="V4958" s="34">
        <f>N4958/(N4958+O4958)</f>
        <v/>
      </c>
      <c r="W4958" s="34">
        <f>U4958*V4958</f>
        <v/>
      </c>
      <c r="X4958" s="32">
        <f>T4958/N4958</f>
        <v/>
      </c>
      <c r="Y4958" s="35">
        <f>IF(W4958=MAXIFS(W$2:W$7201, A$2:A$7201, A4958, B$2:B$7201, B4958), "OPTIMAL", "")</f>
        <v/>
      </c>
    </row>
    <row r="4959" ht="20" customHeight="1">
      <c r="A4959" s="36" t="n">
        <v>-18</v>
      </c>
      <c r="B4959" s="36" t="n">
        <v>30</v>
      </c>
      <c r="C4959" s="37" t="n">
        <v>115</v>
      </c>
      <c r="D4959" s="37" t="n">
        <v>3</v>
      </c>
      <c r="E4959" s="6" t="n">
        <v>8</v>
      </c>
      <c r="F4959" s="37" t="n">
        <v>2</v>
      </c>
      <c r="G4959" s="36" t="n">
        <v>150</v>
      </c>
      <c r="H4959" s="6" t="inlineStr">
        <is>
          <t>OFF</t>
        </is>
      </c>
      <c r="I4959" s="38" t="n">
        <v>674.4931640486259</v>
      </c>
      <c r="J4959" s="38" t="n">
        <v>5144.556481985902</v>
      </c>
      <c r="K4959" s="38" t="n">
        <v>3782.407407407407</v>
      </c>
      <c r="L4959" s="38" t="n">
        <v>150</v>
      </c>
      <c r="M4959" s="38">
        <f>I4959+J4959+K4959+L4959</f>
        <v/>
      </c>
      <c r="N4959" s="38">
        <f>M4959*'Dashboard &amp; Optimisation'!$B$18/('Dashboard &amp; Optimisation'!$B$16/3.6)</f>
        <v/>
      </c>
      <c r="O4959" s="38" t="n">
        <v>1144.147605084472</v>
      </c>
      <c r="P4959" s="39" t="n">
        <v>0.2224595678220556</v>
      </c>
      <c r="Q4959" s="40" t="n">
        <v>15.51064711995663</v>
      </c>
      <c r="R4959" s="38" t="n">
        <v>955.7003445968728</v>
      </c>
      <c r="S4959" s="38">
        <f>R4959*IF(A4959=4, 2.0, 3.0)</f>
        <v/>
      </c>
      <c r="T4959" s="37">
        <f>'Dashboard &amp; Optimisation'!$B$18*U4959</f>
        <v/>
      </c>
      <c r="U4959" s="26">
        <f>MIN(1, S4959/M4959)</f>
        <v/>
      </c>
      <c r="V4959" s="26">
        <f>N4959/(N4959+O4959)</f>
        <v/>
      </c>
      <c r="W4959" s="26">
        <f>U4959*V4959</f>
        <v/>
      </c>
      <c r="X4959" s="39">
        <f>T4959/N4959</f>
        <v/>
      </c>
      <c r="Y4959" s="41">
        <f>IF(W4959=MAXIFS(W$2:W$7201, A$2:A$7201, A4959, B$2:B$7201, B4959), "OPTIMAL", "")</f>
        <v/>
      </c>
    </row>
    <row r="4960" ht="20" customHeight="1">
      <c r="A4960" s="28" t="n">
        <v>-18</v>
      </c>
      <c r="B4960" s="28" t="n">
        <v>30</v>
      </c>
      <c r="C4960" s="29" t="n">
        <v>115</v>
      </c>
      <c r="D4960" s="29" t="n">
        <v>3</v>
      </c>
      <c r="E4960" s="30" t="n">
        <v>8</v>
      </c>
      <c r="F4960" s="29" t="n">
        <v>2</v>
      </c>
      <c r="G4960" s="28" t="n">
        <v>200</v>
      </c>
      <c r="H4960" s="30" t="inlineStr">
        <is>
          <t>ON</t>
        </is>
      </c>
      <c r="I4960" s="31" t="n">
        <v>674.4931640486259</v>
      </c>
      <c r="J4960" s="31" t="n">
        <v>5144.556481985902</v>
      </c>
      <c r="K4960" s="31" t="n">
        <v>3782.407407407407</v>
      </c>
      <c r="L4960" s="31" t="n">
        <v>150</v>
      </c>
      <c r="M4960" s="31">
        <f>I4960+J4960+K4960+L4960</f>
        <v/>
      </c>
      <c r="N4960" s="31">
        <f>M4960*'Dashboard &amp; Optimisation'!$B$18/('Dashboard &amp; Optimisation'!$B$16/3.6)</f>
        <v/>
      </c>
      <c r="O4960" s="31" t="n">
        <v>1144.147605084472</v>
      </c>
      <c r="P4960" s="32" t="n">
        <v>0.05229173722009341</v>
      </c>
      <c r="Q4960" s="33" t="n">
        <v>15.51064711995663</v>
      </c>
      <c r="R4960" s="31" t="n">
        <v>4065.74149050675</v>
      </c>
      <c r="S4960" s="31">
        <f>R4960*IF(A4960=4, 2.0, 3.0)</f>
        <v/>
      </c>
      <c r="T4960" s="29">
        <f>'Dashboard &amp; Optimisation'!$B$18*U4960</f>
        <v/>
      </c>
      <c r="U4960" s="34">
        <f>MIN(1, S4960/M4960)</f>
        <v/>
      </c>
      <c r="V4960" s="34">
        <f>N4960/(N4960+O4960)</f>
        <v/>
      </c>
      <c r="W4960" s="34">
        <f>U4960*V4960</f>
        <v/>
      </c>
      <c r="X4960" s="32">
        <f>T4960/N4960</f>
        <v/>
      </c>
      <c r="Y4960" s="35">
        <f>IF(W4960=MAXIFS(W$2:W$7201, A$2:A$7201, A4960, B$2:B$7201, B4960), "OPTIMAL", "")</f>
        <v/>
      </c>
    </row>
    <row r="4961" ht="20" customHeight="1">
      <c r="A4961" s="36" t="n">
        <v>-18</v>
      </c>
      <c r="B4961" s="36" t="n">
        <v>30</v>
      </c>
      <c r="C4961" s="37" t="n">
        <v>115</v>
      </c>
      <c r="D4961" s="37" t="n">
        <v>3</v>
      </c>
      <c r="E4961" s="6" t="n">
        <v>8</v>
      </c>
      <c r="F4961" s="37" t="n">
        <v>2</v>
      </c>
      <c r="G4961" s="36" t="n">
        <v>200</v>
      </c>
      <c r="H4961" s="6" t="inlineStr">
        <is>
          <t>OFF</t>
        </is>
      </c>
      <c r="I4961" s="38" t="n">
        <v>674.4931640486259</v>
      </c>
      <c r="J4961" s="38" t="n">
        <v>5144.556481985902</v>
      </c>
      <c r="K4961" s="38" t="n">
        <v>3782.407407407407</v>
      </c>
      <c r="L4961" s="38" t="n">
        <v>150</v>
      </c>
      <c r="M4961" s="38">
        <f>I4961+J4961+K4961+L4961</f>
        <v/>
      </c>
      <c r="N4961" s="38">
        <f>M4961*'Dashboard &amp; Optimisation'!$B$18/('Dashboard &amp; Optimisation'!$B$16/3.6)</f>
        <v/>
      </c>
      <c r="O4961" s="38" t="n">
        <v>1144.147605084472</v>
      </c>
      <c r="P4961" s="39" t="n">
        <v>0.2231515458354986</v>
      </c>
      <c r="Q4961" s="40" t="n">
        <v>15.51064711995663</v>
      </c>
      <c r="R4961" s="38" t="n">
        <v>952.7367817704315</v>
      </c>
      <c r="S4961" s="38">
        <f>R4961*IF(A4961=4, 2.0, 3.0)</f>
        <v/>
      </c>
      <c r="T4961" s="37">
        <f>'Dashboard &amp; Optimisation'!$B$18*U4961</f>
        <v/>
      </c>
      <c r="U4961" s="26">
        <f>MIN(1, S4961/M4961)</f>
        <v/>
      </c>
      <c r="V4961" s="26">
        <f>N4961/(N4961+O4961)</f>
        <v/>
      </c>
      <c r="W4961" s="26">
        <f>U4961*V4961</f>
        <v/>
      </c>
      <c r="X4961" s="39">
        <f>T4961/N4961</f>
        <v/>
      </c>
      <c r="Y4961" s="41">
        <f>IF(W4961=MAXIFS(W$2:W$7201, A$2:A$7201, A4961, B$2:B$7201, B4961), "OPTIMAL", "")</f>
        <v/>
      </c>
    </row>
    <row r="4962" ht="20" customHeight="1">
      <c r="A4962" s="28" t="n">
        <v>-18</v>
      </c>
      <c r="B4962" s="28" t="n">
        <v>30</v>
      </c>
      <c r="C4962" s="29" t="n">
        <v>120</v>
      </c>
      <c r="D4962" s="29" t="n">
        <v>2</v>
      </c>
      <c r="E4962" s="30" t="n">
        <v>0</v>
      </c>
      <c r="F4962" s="29" t="n">
        <v>0</v>
      </c>
      <c r="G4962" s="28" t="n">
        <v>50</v>
      </c>
      <c r="H4962" s="30" t="inlineStr">
        <is>
          <t>ON</t>
        </is>
      </c>
      <c r="I4962" s="31" t="n">
        <v>674.4931640486259</v>
      </c>
      <c r="J4962" s="31" t="n">
        <v>5144.556481985902</v>
      </c>
      <c r="K4962" s="31" t="n">
        <v>3782.407407407407</v>
      </c>
      <c r="L4962" s="31" t="n">
        <v>150</v>
      </c>
      <c r="M4962" s="31">
        <f>I4962+J4962+K4962+L4962</f>
        <v/>
      </c>
      <c r="N4962" s="31">
        <f>M4962*'Dashboard &amp; Optimisation'!$B$18/('Dashboard &amp; Optimisation'!$B$16/3.6)</f>
        <v/>
      </c>
      <c r="O4962" s="31" t="n">
        <v>347.6885183998443</v>
      </c>
      <c r="P4962" s="32" t="n">
        <v>0.4662176741377061</v>
      </c>
      <c r="Q4962" s="33" t="n">
        <v>0.2</v>
      </c>
      <c r="R4962" s="31" t="n">
        <v>372.5426299276978</v>
      </c>
      <c r="S4962" s="31">
        <f>R4962*IF(A4962=4, 2.0, 3.0)</f>
        <v/>
      </c>
      <c r="T4962" s="29">
        <f>'Dashboard &amp; Optimisation'!$B$18*U4962</f>
        <v/>
      </c>
      <c r="U4962" s="34">
        <f>MIN(1, S4962/M4962)</f>
        <v/>
      </c>
      <c r="V4962" s="34">
        <f>N4962/(N4962+O4962)</f>
        <v/>
      </c>
      <c r="W4962" s="34">
        <f>U4962*V4962</f>
        <v/>
      </c>
      <c r="X4962" s="32">
        <f>T4962/N4962</f>
        <v/>
      </c>
      <c r="Y4962" s="35">
        <f>IF(W4962=MAXIFS(W$2:W$7201, A$2:A$7201, A4962, B$2:B$7201, B4962), "OPTIMAL", "")</f>
        <v/>
      </c>
    </row>
    <row r="4963" ht="20" customHeight="1">
      <c r="A4963" s="36" t="n">
        <v>-18</v>
      </c>
      <c r="B4963" s="36" t="n">
        <v>30</v>
      </c>
      <c r="C4963" s="37" t="n">
        <v>120</v>
      </c>
      <c r="D4963" s="37" t="n">
        <v>2</v>
      </c>
      <c r="E4963" s="6" t="n">
        <v>0</v>
      </c>
      <c r="F4963" s="37" t="n">
        <v>0</v>
      </c>
      <c r="G4963" s="36" t="n">
        <v>50</v>
      </c>
      <c r="H4963" s="6" t="inlineStr">
        <is>
          <t>OFF</t>
        </is>
      </c>
      <c r="I4963" s="38" t="n">
        <v>674.4931640486259</v>
      </c>
      <c r="J4963" s="38" t="n">
        <v>5144.556481985902</v>
      </c>
      <c r="K4963" s="38" t="n">
        <v>3782.407407407407</v>
      </c>
      <c r="L4963" s="38" t="n">
        <v>150</v>
      </c>
      <c r="M4963" s="38">
        <f>I4963+J4963+K4963+L4963</f>
        <v/>
      </c>
      <c r="N4963" s="38">
        <f>M4963*'Dashboard &amp; Optimisation'!$B$18/('Dashboard &amp; Optimisation'!$B$16/3.6)</f>
        <v/>
      </c>
      <c r="O4963" s="38" t="n">
        <v>347.6885183998443</v>
      </c>
      <c r="P4963" s="39" t="n">
        <v>0.7314759126241983</v>
      </c>
      <c r="Q4963" s="40" t="n">
        <v>0.2</v>
      </c>
      <c r="R4963" s="38" t="n">
        <v>237.4459027897861</v>
      </c>
      <c r="S4963" s="38">
        <f>R4963*IF(A4963=4, 2.0, 3.0)</f>
        <v/>
      </c>
      <c r="T4963" s="37">
        <f>'Dashboard &amp; Optimisation'!$B$18*U4963</f>
        <v/>
      </c>
      <c r="U4963" s="26">
        <f>MIN(1, S4963/M4963)</f>
        <v/>
      </c>
      <c r="V4963" s="26">
        <f>N4963/(N4963+O4963)</f>
        <v/>
      </c>
      <c r="W4963" s="26">
        <f>U4963*V4963</f>
        <v/>
      </c>
      <c r="X4963" s="39">
        <f>T4963/N4963</f>
        <v/>
      </c>
      <c r="Y4963" s="41">
        <f>IF(W4963=MAXIFS(W$2:W$7201, A$2:A$7201, A4963, B$2:B$7201, B4963), "OPTIMAL", "")</f>
        <v/>
      </c>
    </row>
    <row r="4964" ht="20" customHeight="1">
      <c r="A4964" s="28" t="n">
        <v>-18</v>
      </c>
      <c r="B4964" s="28" t="n">
        <v>30</v>
      </c>
      <c r="C4964" s="29" t="n">
        <v>120</v>
      </c>
      <c r="D4964" s="29" t="n">
        <v>2</v>
      </c>
      <c r="E4964" s="30" t="n">
        <v>0</v>
      </c>
      <c r="F4964" s="29" t="n">
        <v>0</v>
      </c>
      <c r="G4964" s="28" t="n">
        <v>100</v>
      </c>
      <c r="H4964" s="30" t="inlineStr">
        <is>
          <t>ON</t>
        </is>
      </c>
      <c r="I4964" s="31" t="n">
        <v>674.4931640486259</v>
      </c>
      <c r="J4964" s="31" t="n">
        <v>5144.556481985902</v>
      </c>
      <c r="K4964" s="31" t="n">
        <v>3782.407407407407</v>
      </c>
      <c r="L4964" s="31" t="n">
        <v>150</v>
      </c>
      <c r="M4964" s="31">
        <f>I4964+J4964+K4964+L4964</f>
        <v/>
      </c>
      <c r="N4964" s="31">
        <f>M4964*'Dashboard &amp; Optimisation'!$B$18/('Dashboard &amp; Optimisation'!$B$16/3.6)</f>
        <v/>
      </c>
      <c r="O4964" s="31" t="n">
        <v>347.6885183998443</v>
      </c>
      <c r="P4964" s="32" t="n">
        <v>0.4668808197339223</v>
      </c>
      <c r="Q4964" s="33" t="n">
        <v>0.2</v>
      </c>
      <c r="R4964" s="31" t="n">
        <v>372.0134798876937</v>
      </c>
      <c r="S4964" s="31">
        <f>R4964*IF(A4964=4, 2.0, 3.0)</f>
        <v/>
      </c>
      <c r="T4964" s="29">
        <f>'Dashboard &amp; Optimisation'!$B$18*U4964</f>
        <v/>
      </c>
      <c r="U4964" s="34">
        <f>MIN(1, S4964/M4964)</f>
        <v/>
      </c>
      <c r="V4964" s="34">
        <f>N4964/(N4964+O4964)</f>
        <v/>
      </c>
      <c r="W4964" s="34">
        <f>U4964*V4964</f>
        <v/>
      </c>
      <c r="X4964" s="32">
        <f>T4964/N4964</f>
        <v/>
      </c>
      <c r="Y4964" s="35">
        <f>IF(W4964=MAXIFS(W$2:W$7201, A$2:A$7201, A4964, B$2:B$7201, B4964), "OPTIMAL", "")</f>
        <v/>
      </c>
    </row>
    <row r="4965" ht="20" customHeight="1">
      <c r="A4965" s="36" t="n">
        <v>-18</v>
      </c>
      <c r="B4965" s="36" t="n">
        <v>30</v>
      </c>
      <c r="C4965" s="37" t="n">
        <v>120</v>
      </c>
      <c r="D4965" s="37" t="n">
        <v>2</v>
      </c>
      <c r="E4965" s="6" t="n">
        <v>0</v>
      </c>
      <c r="F4965" s="37" t="n">
        <v>0</v>
      </c>
      <c r="G4965" s="36" t="n">
        <v>100</v>
      </c>
      <c r="H4965" s="6" t="inlineStr">
        <is>
          <t>OFF</t>
        </is>
      </c>
      <c r="I4965" s="38" t="n">
        <v>674.4931640486259</v>
      </c>
      <c r="J4965" s="38" t="n">
        <v>5144.556481985902</v>
      </c>
      <c r="K4965" s="38" t="n">
        <v>3782.407407407407</v>
      </c>
      <c r="L4965" s="38" t="n">
        <v>150</v>
      </c>
      <c r="M4965" s="38">
        <f>I4965+J4965+K4965+L4965</f>
        <v/>
      </c>
      <c r="N4965" s="38">
        <f>M4965*'Dashboard &amp; Optimisation'!$B$18/('Dashboard &amp; Optimisation'!$B$16/3.6)</f>
        <v/>
      </c>
      <c r="O4965" s="38" t="n">
        <v>347.6885183998443</v>
      </c>
      <c r="P4965" s="39" t="n">
        <v>0.7321390582204146</v>
      </c>
      <c r="Q4965" s="40" t="n">
        <v>0.2</v>
      </c>
      <c r="R4965" s="38" t="n">
        <v>237.2308327112174</v>
      </c>
      <c r="S4965" s="38">
        <f>R4965*IF(A4965=4, 2.0, 3.0)</f>
        <v/>
      </c>
      <c r="T4965" s="37">
        <f>'Dashboard &amp; Optimisation'!$B$18*U4965</f>
        <v/>
      </c>
      <c r="U4965" s="26">
        <f>MIN(1, S4965/M4965)</f>
        <v/>
      </c>
      <c r="V4965" s="26">
        <f>N4965/(N4965+O4965)</f>
        <v/>
      </c>
      <c r="W4965" s="26">
        <f>U4965*V4965</f>
        <v/>
      </c>
      <c r="X4965" s="39">
        <f>T4965/N4965</f>
        <v/>
      </c>
      <c r="Y4965" s="41">
        <f>IF(W4965=MAXIFS(W$2:W$7201, A$2:A$7201, A4965, B$2:B$7201, B4965), "OPTIMAL", "")</f>
        <v/>
      </c>
    </row>
    <row r="4966" ht="20" customHeight="1">
      <c r="A4966" s="28" t="n">
        <v>-18</v>
      </c>
      <c r="B4966" s="28" t="n">
        <v>30</v>
      </c>
      <c r="C4966" s="29" t="n">
        <v>120</v>
      </c>
      <c r="D4966" s="29" t="n">
        <v>2</v>
      </c>
      <c r="E4966" s="30" t="n">
        <v>0</v>
      </c>
      <c r="F4966" s="29" t="n">
        <v>0</v>
      </c>
      <c r="G4966" s="28" t="n">
        <v>150</v>
      </c>
      <c r="H4966" s="30" t="inlineStr">
        <is>
          <t>ON</t>
        </is>
      </c>
      <c r="I4966" s="31" t="n">
        <v>674.4931640486259</v>
      </c>
      <c r="J4966" s="31" t="n">
        <v>5144.556481985902</v>
      </c>
      <c r="K4966" s="31" t="n">
        <v>3782.407407407407</v>
      </c>
      <c r="L4966" s="31" t="n">
        <v>150</v>
      </c>
      <c r="M4966" s="31">
        <f>I4966+J4966+K4966+L4966</f>
        <v/>
      </c>
      <c r="N4966" s="31">
        <f>M4966*'Dashboard &amp; Optimisation'!$B$18/('Dashboard &amp; Optimisation'!$B$16/3.6)</f>
        <v/>
      </c>
      <c r="O4966" s="31" t="n">
        <v>347.6885183998443</v>
      </c>
      <c r="P4966" s="32" t="n">
        <v>0.4675439653301385</v>
      </c>
      <c r="Q4966" s="33" t="n">
        <v>0.2</v>
      </c>
      <c r="R4966" s="31" t="n">
        <v>371.4858308980497</v>
      </c>
      <c r="S4966" s="31">
        <f>R4966*IF(A4966=4, 2.0, 3.0)</f>
        <v/>
      </c>
      <c r="T4966" s="29">
        <f>'Dashboard &amp; Optimisation'!$B$18*U4966</f>
        <v/>
      </c>
      <c r="U4966" s="34">
        <f>MIN(1, S4966/M4966)</f>
        <v/>
      </c>
      <c r="V4966" s="34">
        <f>N4966/(N4966+O4966)</f>
        <v/>
      </c>
      <c r="W4966" s="34">
        <f>U4966*V4966</f>
        <v/>
      </c>
      <c r="X4966" s="32">
        <f>T4966/N4966</f>
        <v/>
      </c>
      <c r="Y4966" s="35">
        <f>IF(W4966=MAXIFS(W$2:W$7201, A$2:A$7201, A4966, B$2:B$7201, B4966), "OPTIMAL", "")</f>
        <v/>
      </c>
    </row>
    <row r="4967" ht="20" customHeight="1">
      <c r="A4967" s="36" t="n">
        <v>-18</v>
      </c>
      <c r="B4967" s="36" t="n">
        <v>30</v>
      </c>
      <c r="C4967" s="37" t="n">
        <v>120</v>
      </c>
      <c r="D4967" s="37" t="n">
        <v>2</v>
      </c>
      <c r="E4967" s="6" t="n">
        <v>0</v>
      </c>
      <c r="F4967" s="37" t="n">
        <v>0</v>
      </c>
      <c r="G4967" s="36" t="n">
        <v>150</v>
      </c>
      <c r="H4967" s="6" t="inlineStr">
        <is>
          <t>OFF</t>
        </is>
      </c>
      <c r="I4967" s="38" t="n">
        <v>674.4931640486259</v>
      </c>
      <c r="J4967" s="38" t="n">
        <v>5144.556481985902</v>
      </c>
      <c r="K4967" s="38" t="n">
        <v>3782.407407407407</v>
      </c>
      <c r="L4967" s="38" t="n">
        <v>150</v>
      </c>
      <c r="M4967" s="38">
        <f>I4967+J4967+K4967+L4967</f>
        <v/>
      </c>
      <c r="N4967" s="38">
        <f>M4967*'Dashboard &amp; Optimisation'!$B$18/('Dashboard &amp; Optimisation'!$B$16/3.6)</f>
        <v/>
      </c>
      <c r="O4967" s="38" t="n">
        <v>347.6885183998443</v>
      </c>
      <c r="P4967" s="39" t="n">
        <v>0.7328022038166309</v>
      </c>
      <c r="Q4967" s="40" t="n">
        <v>0.2</v>
      </c>
      <c r="R4967" s="38" t="n">
        <v>237.016151885778</v>
      </c>
      <c r="S4967" s="38">
        <f>R4967*IF(A4967=4, 2.0, 3.0)</f>
        <v/>
      </c>
      <c r="T4967" s="37">
        <f>'Dashboard &amp; Optimisation'!$B$18*U4967</f>
        <v/>
      </c>
      <c r="U4967" s="26">
        <f>MIN(1, S4967/M4967)</f>
        <v/>
      </c>
      <c r="V4967" s="26">
        <f>N4967/(N4967+O4967)</f>
        <v/>
      </c>
      <c r="W4967" s="26">
        <f>U4967*V4967</f>
        <v/>
      </c>
      <c r="X4967" s="39">
        <f>T4967/N4967</f>
        <v/>
      </c>
      <c r="Y4967" s="41">
        <f>IF(W4967=MAXIFS(W$2:W$7201, A$2:A$7201, A4967, B$2:B$7201, B4967), "OPTIMAL", "")</f>
        <v/>
      </c>
    </row>
    <row r="4968" ht="20" customHeight="1">
      <c r="A4968" s="28" t="n">
        <v>-18</v>
      </c>
      <c r="B4968" s="28" t="n">
        <v>30</v>
      </c>
      <c r="C4968" s="29" t="n">
        <v>120</v>
      </c>
      <c r="D4968" s="29" t="n">
        <v>2</v>
      </c>
      <c r="E4968" s="30" t="n">
        <v>0</v>
      </c>
      <c r="F4968" s="29" t="n">
        <v>0</v>
      </c>
      <c r="G4968" s="28" t="n">
        <v>200</v>
      </c>
      <c r="H4968" s="30" t="inlineStr">
        <is>
          <t>ON</t>
        </is>
      </c>
      <c r="I4968" s="31" t="n">
        <v>674.4931640486259</v>
      </c>
      <c r="J4968" s="31" t="n">
        <v>5144.556481985902</v>
      </c>
      <c r="K4968" s="31" t="n">
        <v>3782.407407407407</v>
      </c>
      <c r="L4968" s="31" t="n">
        <v>150</v>
      </c>
      <c r="M4968" s="31">
        <f>I4968+J4968+K4968+L4968</f>
        <v/>
      </c>
      <c r="N4968" s="31">
        <f>M4968*'Dashboard &amp; Optimisation'!$B$18/('Dashboard &amp; Optimisation'!$B$16/3.6)</f>
        <v/>
      </c>
      <c r="O4968" s="31" t="n">
        <v>347.6885183998443</v>
      </c>
      <c r="P4968" s="32" t="n">
        <v>0.4682071109263548</v>
      </c>
      <c r="Q4968" s="33" t="n">
        <v>0.2</v>
      </c>
      <c r="R4968" s="31" t="n">
        <v>370.9596765807235</v>
      </c>
      <c r="S4968" s="31">
        <f>R4968*IF(A4968=4, 2.0, 3.0)</f>
        <v/>
      </c>
      <c r="T4968" s="29">
        <f>'Dashboard &amp; Optimisation'!$B$18*U4968</f>
        <v/>
      </c>
      <c r="U4968" s="34">
        <f>MIN(1, S4968/M4968)</f>
        <v/>
      </c>
      <c r="V4968" s="34">
        <f>N4968/(N4968+O4968)</f>
        <v/>
      </c>
      <c r="W4968" s="34">
        <f>U4968*V4968</f>
        <v/>
      </c>
      <c r="X4968" s="32">
        <f>T4968/N4968</f>
        <v/>
      </c>
      <c r="Y4968" s="35">
        <f>IF(W4968=MAXIFS(W$2:W$7201, A$2:A$7201, A4968, B$2:B$7201, B4968), "OPTIMAL", "")</f>
        <v/>
      </c>
    </row>
    <row r="4969" ht="20" customHeight="1">
      <c r="A4969" s="36" t="n">
        <v>-18</v>
      </c>
      <c r="B4969" s="36" t="n">
        <v>30</v>
      </c>
      <c r="C4969" s="37" t="n">
        <v>120</v>
      </c>
      <c r="D4969" s="37" t="n">
        <v>2</v>
      </c>
      <c r="E4969" s="6" t="n">
        <v>0</v>
      </c>
      <c r="F4969" s="37" t="n">
        <v>0</v>
      </c>
      <c r="G4969" s="36" t="n">
        <v>200</v>
      </c>
      <c r="H4969" s="6" t="inlineStr">
        <is>
          <t>OFF</t>
        </is>
      </c>
      <c r="I4969" s="38" t="n">
        <v>674.4931640486259</v>
      </c>
      <c r="J4969" s="38" t="n">
        <v>5144.556481985902</v>
      </c>
      <c r="K4969" s="38" t="n">
        <v>3782.407407407407</v>
      </c>
      <c r="L4969" s="38" t="n">
        <v>150</v>
      </c>
      <c r="M4969" s="38">
        <f>I4969+J4969+K4969+L4969</f>
        <v/>
      </c>
      <c r="N4969" s="38">
        <f>M4969*'Dashboard &amp; Optimisation'!$B$18/('Dashboard &amp; Optimisation'!$B$16/3.6)</f>
        <v/>
      </c>
      <c r="O4969" s="38" t="n">
        <v>347.6885183998443</v>
      </c>
      <c r="P4969" s="39" t="n">
        <v>0.733465349412847</v>
      </c>
      <c r="Q4969" s="40" t="n">
        <v>0.2</v>
      </c>
      <c r="R4969" s="38" t="n">
        <v>236.8018592576655</v>
      </c>
      <c r="S4969" s="38">
        <f>R4969*IF(A4969=4, 2.0, 3.0)</f>
        <v/>
      </c>
      <c r="T4969" s="37">
        <f>'Dashboard &amp; Optimisation'!$B$18*U4969</f>
        <v/>
      </c>
      <c r="U4969" s="26">
        <f>MIN(1, S4969/M4969)</f>
        <v/>
      </c>
      <c r="V4969" s="26">
        <f>N4969/(N4969+O4969)</f>
        <v/>
      </c>
      <c r="W4969" s="26">
        <f>U4969*V4969</f>
        <v/>
      </c>
      <c r="X4969" s="39">
        <f>T4969/N4969</f>
        <v/>
      </c>
      <c r="Y4969" s="41">
        <f>IF(W4969=MAXIFS(W$2:W$7201, A$2:A$7201, A4969, B$2:B$7201, B4969), "OPTIMAL", "")</f>
        <v/>
      </c>
    </row>
    <row r="4970" ht="20" customHeight="1">
      <c r="A4970" s="28" t="n">
        <v>-18</v>
      </c>
      <c r="B4970" s="28" t="n">
        <v>30</v>
      </c>
      <c r="C4970" s="29" t="n">
        <v>120</v>
      </c>
      <c r="D4970" s="29" t="n">
        <v>2</v>
      </c>
      <c r="E4970" s="30" t="n">
        <v>4</v>
      </c>
      <c r="F4970" s="29" t="n">
        <v>1.5</v>
      </c>
      <c r="G4970" s="28" t="n">
        <v>50</v>
      </c>
      <c r="H4970" s="30" t="inlineStr">
        <is>
          <t>ON</t>
        </is>
      </c>
      <c r="I4970" s="31" t="n">
        <v>674.4931640486259</v>
      </c>
      <c r="J4970" s="31" t="n">
        <v>5144.556481985902</v>
      </c>
      <c r="K4970" s="31" t="n">
        <v>3782.407407407407</v>
      </c>
      <c r="L4970" s="31" t="n">
        <v>150</v>
      </c>
      <c r="M4970" s="31">
        <f>I4970+J4970+K4970+L4970</f>
        <v/>
      </c>
      <c r="N4970" s="31">
        <f>M4970*'Dashboard &amp; Optimisation'!$B$18/('Dashboard &amp; Optimisation'!$B$16/3.6)</f>
        <v/>
      </c>
      <c r="O4970" s="31" t="n">
        <v>534.5315724240671</v>
      </c>
      <c r="P4970" s="32" t="n">
        <v>0.06739445186645499</v>
      </c>
      <c r="Q4970" s="33" t="n">
        <v>5.595023284726097</v>
      </c>
      <c r="R4970" s="31" t="n">
        <v>2646.881650612915</v>
      </c>
      <c r="S4970" s="31">
        <f>R4970*IF(A4970=4, 2.0, 3.0)</f>
        <v/>
      </c>
      <c r="T4970" s="29">
        <f>'Dashboard &amp; Optimisation'!$B$18*U4970</f>
        <v/>
      </c>
      <c r="U4970" s="34">
        <f>MIN(1, S4970/M4970)</f>
        <v/>
      </c>
      <c r="V4970" s="34">
        <f>N4970/(N4970+O4970)</f>
        <v/>
      </c>
      <c r="W4970" s="34">
        <f>U4970*V4970</f>
        <v/>
      </c>
      <c r="X4970" s="32">
        <f>T4970/N4970</f>
        <v/>
      </c>
      <c r="Y4970" s="35">
        <f>IF(W4970=MAXIFS(W$2:W$7201, A$2:A$7201, A4970, B$2:B$7201, B4970), "OPTIMAL", "")</f>
        <v/>
      </c>
    </row>
    <row r="4971" ht="20" customHeight="1">
      <c r="A4971" s="36" t="n">
        <v>-18</v>
      </c>
      <c r="B4971" s="36" t="n">
        <v>30</v>
      </c>
      <c r="C4971" s="37" t="n">
        <v>120</v>
      </c>
      <c r="D4971" s="37" t="n">
        <v>2</v>
      </c>
      <c r="E4971" s="6" t="n">
        <v>4</v>
      </c>
      <c r="F4971" s="37" t="n">
        <v>1.5</v>
      </c>
      <c r="G4971" s="36" t="n">
        <v>50</v>
      </c>
      <c r="H4971" s="6" t="inlineStr">
        <is>
          <t>OFF</t>
        </is>
      </c>
      <c r="I4971" s="38" t="n">
        <v>674.4931640486259</v>
      </c>
      <c r="J4971" s="38" t="n">
        <v>5144.556481985902</v>
      </c>
      <c r="K4971" s="38" t="n">
        <v>3782.407407407407</v>
      </c>
      <c r="L4971" s="38" t="n">
        <v>150</v>
      </c>
      <c r="M4971" s="38">
        <f>I4971+J4971+K4971+L4971</f>
        <v/>
      </c>
      <c r="N4971" s="38">
        <f>M4971*'Dashboard &amp; Optimisation'!$B$18/('Dashboard &amp; Optimisation'!$B$16/3.6)</f>
        <v/>
      </c>
      <c r="O4971" s="38" t="n">
        <v>534.5315724240671</v>
      </c>
      <c r="P4971" s="39" t="n">
        <v>0.2710676648221946</v>
      </c>
      <c r="Q4971" s="40" t="n">
        <v>5.595023284726097</v>
      </c>
      <c r="R4971" s="38" t="n">
        <v>658.0834276764283</v>
      </c>
      <c r="S4971" s="38">
        <f>R4971*IF(A4971=4, 2.0, 3.0)</f>
        <v/>
      </c>
      <c r="T4971" s="37">
        <f>'Dashboard &amp; Optimisation'!$B$18*U4971</f>
        <v/>
      </c>
      <c r="U4971" s="26">
        <f>MIN(1, S4971/M4971)</f>
        <v/>
      </c>
      <c r="V4971" s="26">
        <f>N4971/(N4971+O4971)</f>
        <v/>
      </c>
      <c r="W4971" s="26">
        <f>U4971*V4971</f>
        <v/>
      </c>
      <c r="X4971" s="39">
        <f>T4971/N4971</f>
        <v/>
      </c>
      <c r="Y4971" s="41">
        <f>IF(W4971=MAXIFS(W$2:W$7201, A$2:A$7201, A4971, B$2:B$7201, B4971), "OPTIMAL", "")</f>
        <v/>
      </c>
    </row>
    <row r="4972" ht="20" customHeight="1">
      <c r="A4972" s="28" t="n">
        <v>-18</v>
      </c>
      <c r="B4972" s="28" t="n">
        <v>30</v>
      </c>
      <c r="C4972" s="29" t="n">
        <v>120</v>
      </c>
      <c r="D4972" s="29" t="n">
        <v>2</v>
      </c>
      <c r="E4972" s="30" t="n">
        <v>4</v>
      </c>
      <c r="F4972" s="29" t="n">
        <v>1.5</v>
      </c>
      <c r="G4972" s="28" t="n">
        <v>100</v>
      </c>
      <c r="H4972" s="30" t="inlineStr">
        <is>
          <t>ON</t>
        </is>
      </c>
      <c r="I4972" s="31" t="n">
        <v>674.4931640486259</v>
      </c>
      <c r="J4972" s="31" t="n">
        <v>5144.556481985902</v>
      </c>
      <c r="K4972" s="31" t="n">
        <v>3782.407407407407</v>
      </c>
      <c r="L4972" s="31" t="n">
        <v>150</v>
      </c>
      <c r="M4972" s="31">
        <f>I4972+J4972+K4972+L4972</f>
        <v/>
      </c>
      <c r="N4972" s="31">
        <f>M4972*'Dashboard &amp; Optimisation'!$B$18/('Dashboard &amp; Optimisation'!$B$16/3.6)</f>
        <v/>
      </c>
      <c r="O4972" s="31" t="n">
        <v>534.5315724240671</v>
      </c>
      <c r="P4972" s="32" t="n">
        <v>0.06805759746267123</v>
      </c>
      <c r="Q4972" s="33" t="n">
        <v>5.595023284726097</v>
      </c>
      <c r="R4972" s="31" t="n">
        <v>2621.090732688252</v>
      </c>
      <c r="S4972" s="31">
        <f>R4972*IF(A4972=4, 2.0, 3.0)</f>
        <v/>
      </c>
      <c r="T4972" s="29">
        <f>'Dashboard &amp; Optimisation'!$B$18*U4972</f>
        <v/>
      </c>
      <c r="U4972" s="34">
        <f>MIN(1, S4972/M4972)</f>
        <v/>
      </c>
      <c r="V4972" s="34">
        <f>N4972/(N4972+O4972)</f>
        <v/>
      </c>
      <c r="W4972" s="34">
        <f>U4972*V4972</f>
        <v/>
      </c>
      <c r="X4972" s="32">
        <f>T4972/N4972</f>
        <v/>
      </c>
      <c r="Y4972" s="35">
        <f>IF(W4972=MAXIFS(W$2:W$7201, A$2:A$7201, A4972, B$2:B$7201, B4972), "OPTIMAL", "")</f>
        <v/>
      </c>
    </row>
    <row r="4973" ht="20" customHeight="1">
      <c r="A4973" s="36" t="n">
        <v>-18</v>
      </c>
      <c r="B4973" s="36" t="n">
        <v>30</v>
      </c>
      <c r="C4973" s="37" t="n">
        <v>120</v>
      </c>
      <c r="D4973" s="37" t="n">
        <v>2</v>
      </c>
      <c r="E4973" s="6" t="n">
        <v>4</v>
      </c>
      <c r="F4973" s="37" t="n">
        <v>1.5</v>
      </c>
      <c r="G4973" s="36" t="n">
        <v>100</v>
      </c>
      <c r="H4973" s="6" t="inlineStr">
        <is>
          <t>OFF</t>
        </is>
      </c>
      <c r="I4973" s="38" t="n">
        <v>674.4931640486259</v>
      </c>
      <c r="J4973" s="38" t="n">
        <v>5144.556481985902</v>
      </c>
      <c r="K4973" s="38" t="n">
        <v>3782.407407407407</v>
      </c>
      <c r="L4973" s="38" t="n">
        <v>150</v>
      </c>
      <c r="M4973" s="38">
        <f>I4973+J4973+K4973+L4973</f>
        <v/>
      </c>
      <c r="N4973" s="38">
        <f>M4973*'Dashboard &amp; Optimisation'!$B$18/('Dashboard &amp; Optimisation'!$B$16/3.6)</f>
        <v/>
      </c>
      <c r="O4973" s="38" t="n">
        <v>534.5315724240671</v>
      </c>
      <c r="P4973" s="39" t="n">
        <v>0.2717308104184109</v>
      </c>
      <c r="Q4973" s="40" t="n">
        <v>5.595023284726097</v>
      </c>
      <c r="R4973" s="38" t="n">
        <v>656.4774076364685</v>
      </c>
      <c r="S4973" s="38">
        <f>R4973*IF(A4973=4, 2.0, 3.0)</f>
        <v/>
      </c>
      <c r="T4973" s="37">
        <f>'Dashboard &amp; Optimisation'!$B$18*U4973</f>
        <v/>
      </c>
      <c r="U4973" s="26">
        <f>MIN(1, S4973/M4973)</f>
        <v/>
      </c>
      <c r="V4973" s="26">
        <f>N4973/(N4973+O4973)</f>
        <v/>
      </c>
      <c r="W4973" s="26">
        <f>U4973*V4973</f>
        <v/>
      </c>
      <c r="X4973" s="39">
        <f>T4973/N4973</f>
        <v/>
      </c>
      <c r="Y4973" s="41">
        <f>IF(W4973=MAXIFS(W$2:W$7201, A$2:A$7201, A4973, B$2:B$7201, B4973), "OPTIMAL", "")</f>
        <v/>
      </c>
    </row>
    <row r="4974" ht="20" customHeight="1">
      <c r="A4974" s="28" t="n">
        <v>-18</v>
      </c>
      <c r="B4974" s="28" t="n">
        <v>30</v>
      </c>
      <c r="C4974" s="29" t="n">
        <v>120</v>
      </c>
      <c r="D4974" s="29" t="n">
        <v>2</v>
      </c>
      <c r="E4974" s="30" t="n">
        <v>4</v>
      </c>
      <c r="F4974" s="29" t="n">
        <v>1.5</v>
      </c>
      <c r="G4974" s="28" t="n">
        <v>150</v>
      </c>
      <c r="H4974" s="30" t="inlineStr">
        <is>
          <t>ON</t>
        </is>
      </c>
      <c r="I4974" s="31" t="n">
        <v>674.4931640486259</v>
      </c>
      <c r="J4974" s="31" t="n">
        <v>5144.556481985902</v>
      </c>
      <c r="K4974" s="31" t="n">
        <v>3782.407407407407</v>
      </c>
      <c r="L4974" s="31" t="n">
        <v>150</v>
      </c>
      <c r="M4974" s="31">
        <f>I4974+J4974+K4974+L4974</f>
        <v/>
      </c>
      <c r="N4974" s="31">
        <f>M4974*'Dashboard &amp; Optimisation'!$B$18/('Dashboard &amp; Optimisation'!$B$16/3.6)</f>
        <v/>
      </c>
      <c r="O4974" s="31" t="n">
        <v>534.5315724240671</v>
      </c>
      <c r="P4974" s="32" t="n">
        <v>0.06872074305888745</v>
      </c>
      <c r="Q4974" s="33" t="n">
        <v>5.595023284726097</v>
      </c>
      <c r="R4974" s="31" t="n">
        <v>2595.797572293057</v>
      </c>
      <c r="S4974" s="31">
        <f>R4974*IF(A4974=4, 2.0, 3.0)</f>
        <v/>
      </c>
      <c r="T4974" s="29">
        <f>'Dashboard &amp; Optimisation'!$B$18*U4974</f>
        <v/>
      </c>
      <c r="U4974" s="34">
        <f>MIN(1, S4974/M4974)</f>
        <v/>
      </c>
      <c r="V4974" s="34">
        <f>N4974/(N4974+O4974)</f>
        <v/>
      </c>
      <c r="W4974" s="34">
        <f>U4974*V4974</f>
        <v/>
      </c>
      <c r="X4974" s="32">
        <f>T4974/N4974</f>
        <v/>
      </c>
      <c r="Y4974" s="35">
        <f>IF(W4974=MAXIFS(W$2:W$7201, A$2:A$7201, A4974, B$2:B$7201, B4974), "OPTIMAL", "")</f>
        <v/>
      </c>
    </row>
    <row r="4975" ht="20" customHeight="1">
      <c r="A4975" s="36" t="n">
        <v>-18</v>
      </c>
      <c r="B4975" s="36" t="n">
        <v>30</v>
      </c>
      <c r="C4975" s="37" t="n">
        <v>120</v>
      </c>
      <c r="D4975" s="37" t="n">
        <v>2</v>
      </c>
      <c r="E4975" s="6" t="n">
        <v>4</v>
      </c>
      <c r="F4975" s="37" t="n">
        <v>1.5</v>
      </c>
      <c r="G4975" s="36" t="n">
        <v>150</v>
      </c>
      <c r="H4975" s="6" t="inlineStr">
        <is>
          <t>OFF</t>
        </is>
      </c>
      <c r="I4975" s="38" t="n">
        <v>674.4931640486259</v>
      </c>
      <c r="J4975" s="38" t="n">
        <v>5144.556481985902</v>
      </c>
      <c r="K4975" s="38" t="n">
        <v>3782.407407407407</v>
      </c>
      <c r="L4975" s="38" t="n">
        <v>150</v>
      </c>
      <c r="M4975" s="38">
        <f>I4975+J4975+K4975+L4975</f>
        <v/>
      </c>
      <c r="N4975" s="38">
        <f>M4975*'Dashboard &amp; Optimisation'!$B$18/('Dashboard &amp; Optimisation'!$B$16/3.6)</f>
        <v/>
      </c>
      <c r="O4975" s="38" t="n">
        <v>534.5315724240671</v>
      </c>
      <c r="P4975" s="39" t="n">
        <v>0.2723939560146271</v>
      </c>
      <c r="Q4975" s="40" t="n">
        <v>5.595023284726097</v>
      </c>
      <c r="R4975" s="38" t="n">
        <v>654.8792073376843</v>
      </c>
      <c r="S4975" s="38">
        <f>R4975*IF(A4975=4, 2.0, 3.0)</f>
        <v/>
      </c>
      <c r="T4975" s="37">
        <f>'Dashboard &amp; Optimisation'!$B$18*U4975</f>
        <v/>
      </c>
      <c r="U4975" s="26">
        <f>MIN(1, S4975/M4975)</f>
        <v/>
      </c>
      <c r="V4975" s="26">
        <f>N4975/(N4975+O4975)</f>
        <v/>
      </c>
      <c r="W4975" s="26">
        <f>U4975*V4975</f>
        <v/>
      </c>
      <c r="X4975" s="39">
        <f>T4975/N4975</f>
        <v/>
      </c>
      <c r="Y4975" s="41">
        <f>IF(W4975=MAXIFS(W$2:W$7201, A$2:A$7201, A4975, B$2:B$7201, B4975), "OPTIMAL", "")</f>
        <v/>
      </c>
    </row>
    <row r="4976" ht="20" customHeight="1">
      <c r="A4976" s="28" t="n">
        <v>-18</v>
      </c>
      <c r="B4976" s="28" t="n">
        <v>30</v>
      </c>
      <c r="C4976" s="29" t="n">
        <v>120</v>
      </c>
      <c r="D4976" s="29" t="n">
        <v>2</v>
      </c>
      <c r="E4976" s="30" t="n">
        <v>4</v>
      </c>
      <c r="F4976" s="29" t="n">
        <v>1.5</v>
      </c>
      <c r="G4976" s="28" t="n">
        <v>200</v>
      </c>
      <c r="H4976" s="30" t="inlineStr">
        <is>
          <t>ON</t>
        </is>
      </c>
      <c r="I4976" s="31" t="n">
        <v>674.4931640486259</v>
      </c>
      <c r="J4976" s="31" t="n">
        <v>5144.556481985902</v>
      </c>
      <c r="K4976" s="31" t="n">
        <v>3782.407407407407</v>
      </c>
      <c r="L4976" s="31" t="n">
        <v>150</v>
      </c>
      <c r="M4976" s="31">
        <f>I4976+J4976+K4976+L4976</f>
        <v/>
      </c>
      <c r="N4976" s="31">
        <f>M4976*'Dashboard &amp; Optimisation'!$B$18/('Dashboard &amp; Optimisation'!$B$16/3.6)</f>
        <v/>
      </c>
      <c r="O4976" s="31" t="n">
        <v>534.5315724240671</v>
      </c>
      <c r="P4976" s="32" t="n">
        <v>0.06938388865510368</v>
      </c>
      <c r="Q4976" s="33" t="n">
        <v>5.595023284726097</v>
      </c>
      <c r="R4976" s="31" t="n">
        <v>2570.98789727914</v>
      </c>
      <c r="S4976" s="31">
        <f>R4976*IF(A4976=4, 2.0, 3.0)</f>
        <v/>
      </c>
      <c r="T4976" s="29">
        <f>'Dashboard &amp; Optimisation'!$B$18*U4976</f>
        <v/>
      </c>
      <c r="U4976" s="34">
        <f>MIN(1, S4976/M4976)</f>
        <v/>
      </c>
      <c r="V4976" s="34">
        <f>N4976/(N4976+O4976)</f>
        <v/>
      </c>
      <c r="W4976" s="34">
        <f>U4976*V4976</f>
        <v/>
      </c>
      <c r="X4976" s="32">
        <f>T4976/N4976</f>
        <v/>
      </c>
      <c r="Y4976" s="35">
        <f>IF(W4976=MAXIFS(W$2:W$7201, A$2:A$7201, A4976, B$2:B$7201, B4976), "OPTIMAL", "")</f>
        <v/>
      </c>
    </row>
    <row r="4977" ht="20" customHeight="1">
      <c r="A4977" s="36" t="n">
        <v>-18</v>
      </c>
      <c r="B4977" s="36" t="n">
        <v>30</v>
      </c>
      <c r="C4977" s="37" t="n">
        <v>120</v>
      </c>
      <c r="D4977" s="37" t="n">
        <v>2</v>
      </c>
      <c r="E4977" s="6" t="n">
        <v>4</v>
      </c>
      <c r="F4977" s="37" t="n">
        <v>1.5</v>
      </c>
      <c r="G4977" s="36" t="n">
        <v>200</v>
      </c>
      <c r="H4977" s="6" t="inlineStr">
        <is>
          <t>OFF</t>
        </is>
      </c>
      <c r="I4977" s="38" t="n">
        <v>674.4931640486259</v>
      </c>
      <c r="J4977" s="38" t="n">
        <v>5144.556481985902</v>
      </c>
      <c r="K4977" s="38" t="n">
        <v>3782.407407407407</v>
      </c>
      <c r="L4977" s="38" t="n">
        <v>150</v>
      </c>
      <c r="M4977" s="38">
        <f>I4977+J4977+K4977+L4977</f>
        <v/>
      </c>
      <c r="N4977" s="38">
        <f>M4977*'Dashboard &amp; Optimisation'!$B$18/('Dashboard &amp; Optimisation'!$B$16/3.6)</f>
        <v/>
      </c>
      <c r="O4977" s="38" t="n">
        <v>534.5315724240671</v>
      </c>
      <c r="P4977" s="39" t="n">
        <v>0.2730571016108433</v>
      </c>
      <c r="Q4977" s="40" t="n">
        <v>5.595023284726097</v>
      </c>
      <c r="R4977" s="38" t="n">
        <v>653.2887698070814</v>
      </c>
      <c r="S4977" s="38">
        <f>R4977*IF(A4977=4, 2.0, 3.0)</f>
        <v/>
      </c>
      <c r="T4977" s="37">
        <f>'Dashboard &amp; Optimisation'!$B$18*U4977</f>
        <v/>
      </c>
      <c r="U4977" s="26">
        <f>MIN(1, S4977/M4977)</f>
        <v/>
      </c>
      <c r="V4977" s="26">
        <f>N4977/(N4977+O4977)</f>
        <v/>
      </c>
      <c r="W4977" s="26">
        <f>U4977*V4977</f>
        <v/>
      </c>
      <c r="X4977" s="39">
        <f>T4977/N4977</f>
        <v/>
      </c>
      <c r="Y4977" s="41">
        <f>IF(W4977=MAXIFS(W$2:W$7201, A$2:A$7201, A4977, B$2:B$7201, B4977), "OPTIMAL", "")</f>
        <v/>
      </c>
    </row>
    <row r="4978" ht="20" customHeight="1">
      <c r="A4978" s="28" t="n">
        <v>-18</v>
      </c>
      <c r="B4978" s="28" t="n">
        <v>30</v>
      </c>
      <c r="C4978" s="29" t="n">
        <v>120</v>
      </c>
      <c r="D4978" s="29" t="n">
        <v>2</v>
      </c>
      <c r="E4978" s="30" t="n">
        <v>4</v>
      </c>
      <c r="F4978" s="29" t="n">
        <v>2</v>
      </c>
      <c r="G4978" s="28" t="n">
        <v>50</v>
      </c>
      <c r="H4978" s="30" t="inlineStr">
        <is>
          <t>ON</t>
        </is>
      </c>
      <c r="I4978" s="31" t="n">
        <v>674.4931640486259</v>
      </c>
      <c r="J4978" s="31" t="n">
        <v>5144.556481985902</v>
      </c>
      <c r="K4978" s="31" t="n">
        <v>3782.407407407407</v>
      </c>
      <c r="L4978" s="31" t="n">
        <v>150</v>
      </c>
      <c r="M4978" s="31">
        <f>I4978+J4978+K4978+L4978</f>
        <v/>
      </c>
      <c r="N4978" s="31">
        <f>M4978*'Dashboard &amp; Optimisation'!$B$18/('Dashboard &amp; Optimisation'!$B$16/3.6)</f>
        <v/>
      </c>
      <c r="O4978" s="31" t="n">
        <v>599.0797716685416</v>
      </c>
      <c r="P4978" s="32" t="n">
        <v>0.06408587068361742</v>
      </c>
      <c r="Q4978" s="33" t="n">
        <v>7.393364379634797</v>
      </c>
      <c r="R4978" s="31" t="n">
        <v>2808.864883991992</v>
      </c>
      <c r="S4978" s="31">
        <f>R4978*IF(A4978=4, 2.0, 3.0)</f>
        <v/>
      </c>
      <c r="T4978" s="29">
        <f>'Dashboard &amp; Optimisation'!$B$18*U4978</f>
        <v/>
      </c>
      <c r="U4978" s="34">
        <f>MIN(1, S4978/M4978)</f>
        <v/>
      </c>
      <c r="V4978" s="34">
        <f>N4978/(N4978+O4978)</f>
        <v/>
      </c>
      <c r="W4978" s="34">
        <f>U4978*V4978</f>
        <v/>
      </c>
      <c r="X4978" s="32">
        <f>T4978/N4978</f>
        <v/>
      </c>
      <c r="Y4978" s="35">
        <f>IF(W4978=MAXIFS(W$2:W$7201, A$2:A$7201, A4978, B$2:B$7201, B4978), "OPTIMAL", "")</f>
        <v/>
      </c>
    </row>
    <row r="4979" ht="20" customHeight="1">
      <c r="A4979" s="36" t="n">
        <v>-18</v>
      </c>
      <c r="B4979" s="36" t="n">
        <v>30</v>
      </c>
      <c r="C4979" s="37" t="n">
        <v>120</v>
      </c>
      <c r="D4979" s="37" t="n">
        <v>2</v>
      </c>
      <c r="E4979" s="6" t="n">
        <v>4</v>
      </c>
      <c r="F4979" s="37" t="n">
        <v>2</v>
      </c>
      <c r="G4979" s="36" t="n">
        <v>50</v>
      </c>
      <c r="H4979" s="6" t="inlineStr">
        <is>
          <t>OFF</t>
        </is>
      </c>
      <c r="I4979" s="38" t="n">
        <v>674.4931640486259</v>
      </c>
      <c r="J4979" s="38" t="n">
        <v>5144.556481985902</v>
      </c>
      <c r="K4979" s="38" t="n">
        <v>3782.407407407407</v>
      </c>
      <c r="L4979" s="38" t="n">
        <v>150</v>
      </c>
      <c r="M4979" s="38">
        <f>I4979+J4979+K4979+L4979</f>
        <v/>
      </c>
      <c r="N4979" s="38">
        <f>M4979*'Dashboard &amp; Optimisation'!$B$18/('Dashboard &amp; Optimisation'!$B$16/3.6)</f>
        <v/>
      </c>
      <c r="O4979" s="38" t="n">
        <v>599.0797716685416</v>
      </c>
      <c r="P4979" s="39" t="n">
        <v>0.2685905799147778</v>
      </c>
      <c r="Q4979" s="40" t="n">
        <v>7.393364379634797</v>
      </c>
      <c r="R4979" s="38" t="n">
        <v>670.1968169560544</v>
      </c>
      <c r="S4979" s="38">
        <f>R4979*IF(A4979=4, 2.0, 3.0)</f>
        <v/>
      </c>
      <c r="T4979" s="37">
        <f>'Dashboard &amp; Optimisation'!$B$18*U4979</f>
        <v/>
      </c>
      <c r="U4979" s="26">
        <f>MIN(1, S4979/M4979)</f>
        <v/>
      </c>
      <c r="V4979" s="26">
        <f>N4979/(N4979+O4979)</f>
        <v/>
      </c>
      <c r="W4979" s="26">
        <f>U4979*V4979</f>
        <v/>
      </c>
      <c r="X4979" s="39">
        <f>T4979/N4979</f>
        <v/>
      </c>
      <c r="Y4979" s="41">
        <f>IF(W4979=MAXIFS(W$2:W$7201, A$2:A$7201, A4979, B$2:B$7201, B4979), "OPTIMAL", "")</f>
        <v/>
      </c>
    </row>
    <row r="4980" ht="20" customHeight="1">
      <c r="A4980" s="28" t="n">
        <v>-18</v>
      </c>
      <c r="B4980" s="28" t="n">
        <v>30</v>
      </c>
      <c r="C4980" s="29" t="n">
        <v>120</v>
      </c>
      <c r="D4980" s="29" t="n">
        <v>2</v>
      </c>
      <c r="E4980" s="30" t="n">
        <v>4</v>
      </c>
      <c r="F4980" s="29" t="n">
        <v>2</v>
      </c>
      <c r="G4980" s="28" t="n">
        <v>100</v>
      </c>
      <c r="H4980" s="30" t="inlineStr">
        <is>
          <t>ON</t>
        </is>
      </c>
      <c r="I4980" s="31" t="n">
        <v>674.4931640486259</v>
      </c>
      <c r="J4980" s="31" t="n">
        <v>5144.556481985902</v>
      </c>
      <c r="K4980" s="31" t="n">
        <v>3782.407407407407</v>
      </c>
      <c r="L4980" s="31" t="n">
        <v>150</v>
      </c>
      <c r="M4980" s="31">
        <f>I4980+J4980+K4980+L4980</f>
        <v/>
      </c>
      <c r="N4980" s="31">
        <f>M4980*'Dashboard &amp; Optimisation'!$B$18/('Dashboard &amp; Optimisation'!$B$16/3.6)</f>
        <v/>
      </c>
      <c r="O4980" s="31" t="n">
        <v>599.0797716685416</v>
      </c>
      <c r="P4980" s="32" t="n">
        <v>0.06474901627983365</v>
      </c>
      <c r="Q4980" s="33" t="n">
        <v>7.393364379634797</v>
      </c>
      <c r="R4980" s="31" t="n">
        <v>2780.097089742648</v>
      </c>
      <c r="S4980" s="31">
        <f>R4980*IF(A4980=4, 2.0, 3.0)</f>
        <v/>
      </c>
      <c r="T4980" s="29">
        <f>'Dashboard &amp; Optimisation'!$B$18*U4980</f>
        <v/>
      </c>
      <c r="U4980" s="34">
        <f>MIN(1, S4980/M4980)</f>
        <v/>
      </c>
      <c r="V4980" s="34">
        <f>N4980/(N4980+O4980)</f>
        <v/>
      </c>
      <c r="W4980" s="34">
        <f>U4980*V4980</f>
        <v/>
      </c>
      <c r="X4980" s="32">
        <f>T4980/N4980</f>
        <v/>
      </c>
      <c r="Y4980" s="35">
        <f>IF(W4980=MAXIFS(W$2:W$7201, A$2:A$7201, A4980, B$2:B$7201, B4980), "OPTIMAL", "")</f>
        <v/>
      </c>
    </row>
    <row r="4981" ht="20" customHeight="1">
      <c r="A4981" s="36" t="n">
        <v>-18</v>
      </c>
      <c r="B4981" s="36" t="n">
        <v>30</v>
      </c>
      <c r="C4981" s="37" t="n">
        <v>120</v>
      </c>
      <c r="D4981" s="37" t="n">
        <v>2</v>
      </c>
      <c r="E4981" s="6" t="n">
        <v>4</v>
      </c>
      <c r="F4981" s="37" t="n">
        <v>2</v>
      </c>
      <c r="G4981" s="36" t="n">
        <v>100</v>
      </c>
      <c r="H4981" s="6" t="inlineStr">
        <is>
          <t>OFF</t>
        </is>
      </c>
      <c r="I4981" s="38" t="n">
        <v>674.4931640486259</v>
      </c>
      <c r="J4981" s="38" t="n">
        <v>5144.556481985902</v>
      </c>
      <c r="K4981" s="38" t="n">
        <v>3782.407407407407</v>
      </c>
      <c r="L4981" s="38" t="n">
        <v>150</v>
      </c>
      <c r="M4981" s="38">
        <f>I4981+J4981+K4981+L4981</f>
        <v/>
      </c>
      <c r="N4981" s="38">
        <f>M4981*'Dashboard &amp; Optimisation'!$B$18/('Dashboard &amp; Optimisation'!$B$16/3.6)</f>
        <v/>
      </c>
      <c r="O4981" s="38" t="n">
        <v>599.0797716685416</v>
      </c>
      <c r="P4981" s="39" t="n">
        <v>0.269253725510994</v>
      </c>
      <c r="Q4981" s="40" t="n">
        <v>7.393364379634797</v>
      </c>
      <c r="R4981" s="38" t="n">
        <v>668.5461877329338</v>
      </c>
      <c r="S4981" s="38">
        <f>R4981*IF(A4981=4, 2.0, 3.0)</f>
        <v/>
      </c>
      <c r="T4981" s="37">
        <f>'Dashboard &amp; Optimisation'!$B$18*U4981</f>
        <v/>
      </c>
      <c r="U4981" s="26">
        <f>MIN(1, S4981/M4981)</f>
        <v/>
      </c>
      <c r="V4981" s="26">
        <f>N4981/(N4981+O4981)</f>
        <v/>
      </c>
      <c r="W4981" s="26">
        <f>U4981*V4981</f>
        <v/>
      </c>
      <c r="X4981" s="39">
        <f>T4981/N4981</f>
        <v/>
      </c>
      <c r="Y4981" s="41">
        <f>IF(W4981=MAXIFS(W$2:W$7201, A$2:A$7201, A4981, B$2:B$7201, B4981), "OPTIMAL", "")</f>
        <v/>
      </c>
    </row>
    <row r="4982" ht="20" customHeight="1">
      <c r="A4982" s="28" t="n">
        <v>-18</v>
      </c>
      <c r="B4982" s="28" t="n">
        <v>30</v>
      </c>
      <c r="C4982" s="29" t="n">
        <v>120</v>
      </c>
      <c r="D4982" s="29" t="n">
        <v>2</v>
      </c>
      <c r="E4982" s="30" t="n">
        <v>4</v>
      </c>
      <c r="F4982" s="29" t="n">
        <v>2</v>
      </c>
      <c r="G4982" s="28" t="n">
        <v>150</v>
      </c>
      <c r="H4982" s="30" t="inlineStr">
        <is>
          <t>ON</t>
        </is>
      </c>
      <c r="I4982" s="31" t="n">
        <v>674.4931640486259</v>
      </c>
      <c r="J4982" s="31" t="n">
        <v>5144.556481985902</v>
      </c>
      <c r="K4982" s="31" t="n">
        <v>3782.407407407407</v>
      </c>
      <c r="L4982" s="31" t="n">
        <v>150</v>
      </c>
      <c r="M4982" s="31">
        <f>I4982+J4982+K4982+L4982</f>
        <v/>
      </c>
      <c r="N4982" s="31">
        <f>M4982*'Dashboard &amp; Optimisation'!$B$18/('Dashboard &amp; Optimisation'!$B$16/3.6)</f>
        <v/>
      </c>
      <c r="O4982" s="31" t="n">
        <v>599.0797716685416</v>
      </c>
      <c r="P4982" s="32" t="n">
        <v>0.06541216187604988</v>
      </c>
      <c r="Q4982" s="33" t="n">
        <v>7.393364379634797</v>
      </c>
      <c r="R4982" s="31" t="n">
        <v>2751.912588737928</v>
      </c>
      <c r="S4982" s="31">
        <f>R4982*IF(A4982=4, 2.0, 3.0)</f>
        <v/>
      </c>
      <c r="T4982" s="29">
        <f>'Dashboard &amp; Optimisation'!$B$18*U4982</f>
        <v/>
      </c>
      <c r="U4982" s="34">
        <f>MIN(1, S4982/M4982)</f>
        <v/>
      </c>
      <c r="V4982" s="34">
        <f>N4982/(N4982+O4982)</f>
        <v/>
      </c>
      <c r="W4982" s="34">
        <f>U4982*V4982</f>
        <v/>
      </c>
      <c r="X4982" s="32">
        <f>T4982/N4982</f>
        <v/>
      </c>
      <c r="Y4982" s="35">
        <f>IF(W4982=MAXIFS(W$2:W$7201, A$2:A$7201, A4982, B$2:B$7201, B4982), "OPTIMAL", "")</f>
        <v/>
      </c>
    </row>
    <row r="4983" ht="20" customHeight="1">
      <c r="A4983" s="36" t="n">
        <v>-18</v>
      </c>
      <c r="B4983" s="36" t="n">
        <v>30</v>
      </c>
      <c r="C4983" s="37" t="n">
        <v>120</v>
      </c>
      <c r="D4983" s="37" t="n">
        <v>2</v>
      </c>
      <c r="E4983" s="6" t="n">
        <v>4</v>
      </c>
      <c r="F4983" s="37" t="n">
        <v>2</v>
      </c>
      <c r="G4983" s="36" t="n">
        <v>150</v>
      </c>
      <c r="H4983" s="6" t="inlineStr">
        <is>
          <t>OFF</t>
        </is>
      </c>
      <c r="I4983" s="38" t="n">
        <v>674.4931640486259</v>
      </c>
      <c r="J4983" s="38" t="n">
        <v>5144.556481985902</v>
      </c>
      <c r="K4983" s="38" t="n">
        <v>3782.407407407407</v>
      </c>
      <c r="L4983" s="38" t="n">
        <v>150</v>
      </c>
      <c r="M4983" s="38">
        <f>I4983+J4983+K4983+L4983</f>
        <v/>
      </c>
      <c r="N4983" s="38">
        <f>M4983*'Dashboard &amp; Optimisation'!$B$18/('Dashboard &amp; Optimisation'!$B$16/3.6)</f>
        <v/>
      </c>
      <c r="O4983" s="38" t="n">
        <v>599.0797716685416</v>
      </c>
      <c r="P4983" s="39" t="n">
        <v>0.2699168711072102</v>
      </c>
      <c r="Q4983" s="40" t="n">
        <v>7.393364379634797</v>
      </c>
      <c r="R4983" s="38" t="n">
        <v>666.9036692106806</v>
      </c>
      <c r="S4983" s="38">
        <f>R4983*IF(A4983=4, 2.0, 3.0)</f>
        <v/>
      </c>
      <c r="T4983" s="37">
        <f>'Dashboard &amp; Optimisation'!$B$18*U4983</f>
        <v/>
      </c>
      <c r="U4983" s="26">
        <f>MIN(1, S4983/M4983)</f>
        <v/>
      </c>
      <c r="V4983" s="26">
        <f>N4983/(N4983+O4983)</f>
        <v/>
      </c>
      <c r="W4983" s="26">
        <f>U4983*V4983</f>
        <v/>
      </c>
      <c r="X4983" s="39">
        <f>T4983/N4983</f>
        <v/>
      </c>
      <c r="Y4983" s="41">
        <f>IF(W4983=MAXIFS(W$2:W$7201, A$2:A$7201, A4983, B$2:B$7201, B4983), "OPTIMAL", "")</f>
        <v/>
      </c>
    </row>
    <row r="4984" ht="20" customHeight="1">
      <c r="A4984" s="28" t="n">
        <v>-18</v>
      </c>
      <c r="B4984" s="28" t="n">
        <v>30</v>
      </c>
      <c r="C4984" s="29" t="n">
        <v>120</v>
      </c>
      <c r="D4984" s="29" t="n">
        <v>2</v>
      </c>
      <c r="E4984" s="30" t="n">
        <v>4</v>
      </c>
      <c r="F4984" s="29" t="n">
        <v>2</v>
      </c>
      <c r="G4984" s="28" t="n">
        <v>200</v>
      </c>
      <c r="H4984" s="30" t="inlineStr">
        <is>
          <t>ON</t>
        </is>
      </c>
      <c r="I4984" s="31" t="n">
        <v>674.4931640486259</v>
      </c>
      <c r="J4984" s="31" t="n">
        <v>5144.556481985902</v>
      </c>
      <c r="K4984" s="31" t="n">
        <v>3782.407407407407</v>
      </c>
      <c r="L4984" s="31" t="n">
        <v>150</v>
      </c>
      <c r="M4984" s="31">
        <f>I4984+J4984+K4984+L4984</f>
        <v/>
      </c>
      <c r="N4984" s="31">
        <f>M4984*'Dashboard &amp; Optimisation'!$B$18/('Dashboard &amp; Optimisation'!$B$16/3.6)</f>
        <v/>
      </c>
      <c r="O4984" s="31" t="n">
        <v>599.0797716685416</v>
      </c>
      <c r="P4984" s="32" t="n">
        <v>0.06607530747226611</v>
      </c>
      <c r="Q4984" s="33" t="n">
        <v>7.393364379634797</v>
      </c>
      <c r="R4984" s="31" t="n">
        <v>2724.293818819081</v>
      </c>
      <c r="S4984" s="31">
        <f>R4984*IF(A4984=4, 2.0, 3.0)</f>
        <v/>
      </c>
      <c r="T4984" s="29">
        <f>'Dashboard &amp; Optimisation'!$B$18*U4984</f>
        <v/>
      </c>
      <c r="U4984" s="34">
        <f>MIN(1, S4984/M4984)</f>
        <v/>
      </c>
      <c r="V4984" s="34">
        <f>N4984/(N4984+O4984)</f>
        <v/>
      </c>
      <c r="W4984" s="34">
        <f>U4984*V4984</f>
        <v/>
      </c>
      <c r="X4984" s="32">
        <f>T4984/N4984</f>
        <v/>
      </c>
      <c r="Y4984" s="35">
        <f>IF(W4984=MAXIFS(W$2:W$7201, A$2:A$7201, A4984, B$2:B$7201, B4984), "OPTIMAL", "")</f>
        <v/>
      </c>
    </row>
    <row r="4985" ht="20" customHeight="1">
      <c r="A4985" s="36" t="n">
        <v>-18</v>
      </c>
      <c r="B4985" s="36" t="n">
        <v>30</v>
      </c>
      <c r="C4985" s="37" t="n">
        <v>120</v>
      </c>
      <c r="D4985" s="37" t="n">
        <v>2</v>
      </c>
      <c r="E4985" s="6" t="n">
        <v>4</v>
      </c>
      <c r="F4985" s="37" t="n">
        <v>2</v>
      </c>
      <c r="G4985" s="36" t="n">
        <v>200</v>
      </c>
      <c r="H4985" s="6" t="inlineStr">
        <is>
          <t>OFF</t>
        </is>
      </c>
      <c r="I4985" s="38" t="n">
        <v>674.4931640486259</v>
      </c>
      <c r="J4985" s="38" t="n">
        <v>5144.556481985902</v>
      </c>
      <c r="K4985" s="38" t="n">
        <v>3782.407407407407</v>
      </c>
      <c r="L4985" s="38" t="n">
        <v>150</v>
      </c>
      <c r="M4985" s="38">
        <f>I4985+J4985+K4985+L4985</f>
        <v/>
      </c>
      <c r="N4985" s="38">
        <f>M4985*'Dashboard &amp; Optimisation'!$B$18/('Dashboard &amp; Optimisation'!$B$16/3.6)</f>
        <v/>
      </c>
      <c r="O4985" s="38" t="n">
        <v>599.0797716685416</v>
      </c>
      <c r="P4985" s="39" t="n">
        <v>0.2705800167034265</v>
      </c>
      <c r="Q4985" s="40" t="n">
        <v>7.393364379634797</v>
      </c>
      <c r="R4985" s="38" t="n">
        <v>665.26920175545</v>
      </c>
      <c r="S4985" s="38">
        <f>R4985*IF(A4985=4, 2.0, 3.0)</f>
        <v/>
      </c>
      <c r="T4985" s="37">
        <f>'Dashboard &amp; Optimisation'!$B$18*U4985</f>
        <v/>
      </c>
      <c r="U4985" s="26">
        <f>MIN(1, S4985/M4985)</f>
        <v/>
      </c>
      <c r="V4985" s="26">
        <f>N4985/(N4985+O4985)</f>
        <v/>
      </c>
      <c r="W4985" s="26">
        <f>U4985*V4985</f>
        <v/>
      </c>
      <c r="X4985" s="39">
        <f>T4985/N4985</f>
        <v/>
      </c>
      <c r="Y4985" s="41">
        <f>IF(W4985=MAXIFS(W$2:W$7201, A$2:A$7201, A4985, B$2:B$7201, B4985), "OPTIMAL", "")</f>
        <v/>
      </c>
    </row>
    <row r="4986" ht="20" customHeight="1">
      <c r="A4986" s="28" t="n">
        <v>-18</v>
      </c>
      <c r="B4986" s="28" t="n">
        <v>30</v>
      </c>
      <c r="C4986" s="29" t="n">
        <v>120</v>
      </c>
      <c r="D4986" s="29" t="n">
        <v>2</v>
      </c>
      <c r="E4986" s="30" t="n">
        <v>8</v>
      </c>
      <c r="F4986" s="29" t="n">
        <v>1.5</v>
      </c>
      <c r="G4986" s="28" t="n">
        <v>50</v>
      </c>
      <c r="H4986" s="30" t="inlineStr">
        <is>
          <t>ON</t>
        </is>
      </c>
      <c r="I4986" s="31" t="n">
        <v>674.4931640486259</v>
      </c>
      <c r="J4986" s="31" t="n">
        <v>5144.556481985902</v>
      </c>
      <c r="K4986" s="31" t="n">
        <v>3782.407407407407</v>
      </c>
      <c r="L4986" s="31" t="n">
        <v>150</v>
      </c>
      <c r="M4986" s="31">
        <f>I4986+J4986+K4986+L4986</f>
        <v/>
      </c>
      <c r="N4986" s="31">
        <f>M4986*'Dashboard &amp; Optimisation'!$B$18/('Dashboard &amp; Optimisation'!$B$16/3.6)</f>
        <v/>
      </c>
      <c r="O4986" s="31" t="n">
        <v>731.7660791467298</v>
      </c>
      <c r="P4986" s="32" t="n">
        <v>0.05089447047238128</v>
      </c>
      <c r="Q4986" s="33" t="n">
        <v>10.9900465694522</v>
      </c>
      <c r="R4986" s="31" t="n">
        <v>3602.467324187823</v>
      </c>
      <c r="S4986" s="31">
        <f>R4986*IF(A4986=4, 2.0, 3.0)</f>
        <v/>
      </c>
      <c r="T4986" s="29">
        <f>'Dashboard &amp; Optimisation'!$B$18*U4986</f>
        <v/>
      </c>
      <c r="U4986" s="34">
        <f>MIN(1, S4986/M4986)</f>
        <v/>
      </c>
      <c r="V4986" s="34">
        <f>N4986/(N4986+O4986)</f>
        <v/>
      </c>
      <c r="W4986" s="34">
        <f>U4986*V4986</f>
        <v/>
      </c>
      <c r="X4986" s="32">
        <f>T4986/N4986</f>
        <v/>
      </c>
      <c r="Y4986" s="35">
        <f>IF(W4986=MAXIFS(W$2:W$7201, A$2:A$7201, A4986, B$2:B$7201, B4986), "OPTIMAL", "")</f>
        <v/>
      </c>
    </row>
    <row r="4987" ht="20" customHeight="1">
      <c r="A4987" s="36" t="n">
        <v>-18</v>
      </c>
      <c r="B4987" s="36" t="n">
        <v>30</v>
      </c>
      <c r="C4987" s="37" t="n">
        <v>120</v>
      </c>
      <c r="D4987" s="37" t="n">
        <v>2</v>
      </c>
      <c r="E4987" s="6" t="n">
        <v>8</v>
      </c>
      <c r="F4987" s="37" t="n">
        <v>1.5</v>
      </c>
      <c r="G4987" s="36" t="n">
        <v>50</v>
      </c>
      <c r="H4987" s="6" t="inlineStr">
        <is>
          <t>OFF</t>
        </is>
      </c>
      <c r="I4987" s="38" t="n">
        <v>674.4931640486259</v>
      </c>
      <c r="J4987" s="38" t="n">
        <v>5144.556481985902</v>
      </c>
      <c r="K4987" s="38" t="n">
        <v>3782.407407407407</v>
      </c>
      <c r="L4987" s="38" t="n">
        <v>150</v>
      </c>
      <c r="M4987" s="38">
        <f>I4987+J4987+K4987+L4987</f>
        <v/>
      </c>
      <c r="N4987" s="38">
        <f>M4987*'Dashboard &amp; Optimisation'!$B$18/('Dashboard &amp; Optimisation'!$B$16/3.6)</f>
        <v/>
      </c>
      <c r="O4987" s="38" t="n">
        <v>731.7660791467298</v>
      </c>
      <c r="P4987" s="39" t="n">
        <v>0.2161900878474888</v>
      </c>
      <c r="Q4987" s="40" t="n">
        <v>10.9900465694522</v>
      </c>
      <c r="R4987" s="38" t="n">
        <v>848.0761938907056</v>
      </c>
      <c r="S4987" s="38">
        <f>R4987*IF(A4987=4, 2.0, 3.0)</f>
        <v/>
      </c>
      <c r="T4987" s="37">
        <f>'Dashboard &amp; Optimisation'!$B$18*U4987</f>
        <v/>
      </c>
      <c r="U4987" s="26">
        <f>MIN(1, S4987/M4987)</f>
        <v/>
      </c>
      <c r="V4987" s="26">
        <f>N4987/(N4987+O4987)</f>
        <v/>
      </c>
      <c r="W4987" s="26">
        <f>U4987*V4987</f>
        <v/>
      </c>
      <c r="X4987" s="39">
        <f>T4987/N4987</f>
        <v/>
      </c>
      <c r="Y4987" s="41">
        <f>IF(W4987=MAXIFS(W$2:W$7201, A$2:A$7201, A4987, B$2:B$7201, B4987), "OPTIMAL", "")</f>
        <v/>
      </c>
    </row>
    <row r="4988" ht="20" customHeight="1">
      <c r="A4988" s="28" t="n">
        <v>-18</v>
      </c>
      <c r="B4988" s="28" t="n">
        <v>30</v>
      </c>
      <c r="C4988" s="29" t="n">
        <v>120</v>
      </c>
      <c r="D4988" s="29" t="n">
        <v>2</v>
      </c>
      <c r="E4988" s="30" t="n">
        <v>8</v>
      </c>
      <c r="F4988" s="29" t="n">
        <v>1.5</v>
      </c>
      <c r="G4988" s="28" t="n">
        <v>100</v>
      </c>
      <c r="H4988" s="30" t="inlineStr">
        <is>
          <t>ON</t>
        </is>
      </c>
      <c r="I4988" s="31" t="n">
        <v>674.4931640486259</v>
      </c>
      <c r="J4988" s="31" t="n">
        <v>5144.556481985902</v>
      </c>
      <c r="K4988" s="31" t="n">
        <v>3782.407407407407</v>
      </c>
      <c r="L4988" s="31" t="n">
        <v>150</v>
      </c>
      <c r="M4988" s="31">
        <f>I4988+J4988+K4988+L4988</f>
        <v/>
      </c>
      <c r="N4988" s="31">
        <f>M4988*'Dashboard &amp; Optimisation'!$B$18/('Dashboard &amp; Optimisation'!$B$16/3.6)</f>
        <v/>
      </c>
      <c r="O4988" s="31" t="n">
        <v>731.7660791467298</v>
      </c>
      <c r="P4988" s="32" t="n">
        <v>0.05155761606859751</v>
      </c>
      <c r="Q4988" s="33" t="n">
        <v>10.9900465694522</v>
      </c>
      <c r="R4988" s="31" t="n">
        <v>3556.131583249578</v>
      </c>
      <c r="S4988" s="31">
        <f>R4988*IF(A4988=4, 2.0, 3.0)</f>
        <v/>
      </c>
      <c r="T4988" s="29">
        <f>'Dashboard &amp; Optimisation'!$B$18*U4988</f>
        <v/>
      </c>
      <c r="U4988" s="34">
        <f>MIN(1, S4988/M4988)</f>
        <v/>
      </c>
      <c r="V4988" s="34">
        <f>N4988/(N4988+O4988)</f>
        <v/>
      </c>
      <c r="W4988" s="34">
        <f>U4988*V4988</f>
        <v/>
      </c>
      <c r="X4988" s="32">
        <f>T4988/N4988</f>
        <v/>
      </c>
      <c r="Y4988" s="35">
        <f>IF(W4988=MAXIFS(W$2:W$7201, A$2:A$7201, A4988, B$2:B$7201, B4988), "OPTIMAL", "")</f>
        <v/>
      </c>
    </row>
    <row r="4989" ht="20" customHeight="1">
      <c r="A4989" s="36" t="n">
        <v>-18</v>
      </c>
      <c r="B4989" s="36" t="n">
        <v>30</v>
      </c>
      <c r="C4989" s="37" t="n">
        <v>120</v>
      </c>
      <c r="D4989" s="37" t="n">
        <v>2</v>
      </c>
      <c r="E4989" s="6" t="n">
        <v>8</v>
      </c>
      <c r="F4989" s="37" t="n">
        <v>1.5</v>
      </c>
      <c r="G4989" s="36" t="n">
        <v>100</v>
      </c>
      <c r="H4989" s="6" t="inlineStr">
        <is>
          <t>OFF</t>
        </is>
      </c>
      <c r="I4989" s="38" t="n">
        <v>674.4931640486259</v>
      </c>
      <c r="J4989" s="38" t="n">
        <v>5144.556481985902</v>
      </c>
      <c r="K4989" s="38" t="n">
        <v>3782.407407407407</v>
      </c>
      <c r="L4989" s="38" t="n">
        <v>150</v>
      </c>
      <c r="M4989" s="38">
        <f>I4989+J4989+K4989+L4989</f>
        <v/>
      </c>
      <c r="N4989" s="38">
        <f>M4989*'Dashboard &amp; Optimisation'!$B$18/('Dashboard &amp; Optimisation'!$B$16/3.6)</f>
        <v/>
      </c>
      <c r="O4989" s="38" t="n">
        <v>731.7660791467298</v>
      </c>
      <c r="P4989" s="39" t="n">
        <v>0.216853233443705</v>
      </c>
      <c r="Q4989" s="40" t="n">
        <v>10.9900465694522</v>
      </c>
      <c r="R4989" s="38" t="n">
        <v>845.4827440061759</v>
      </c>
      <c r="S4989" s="38">
        <f>R4989*IF(A4989=4, 2.0, 3.0)</f>
        <v/>
      </c>
      <c r="T4989" s="37">
        <f>'Dashboard &amp; Optimisation'!$B$18*U4989</f>
        <v/>
      </c>
      <c r="U4989" s="26">
        <f>MIN(1, S4989/M4989)</f>
        <v/>
      </c>
      <c r="V4989" s="26">
        <f>N4989/(N4989+O4989)</f>
        <v/>
      </c>
      <c r="W4989" s="26">
        <f>U4989*V4989</f>
        <v/>
      </c>
      <c r="X4989" s="39">
        <f>T4989/N4989</f>
        <v/>
      </c>
      <c r="Y4989" s="41">
        <f>IF(W4989=MAXIFS(W$2:W$7201, A$2:A$7201, A4989, B$2:B$7201, B4989), "OPTIMAL", "")</f>
        <v/>
      </c>
    </row>
    <row r="4990" ht="20" customHeight="1">
      <c r="A4990" s="28" t="n">
        <v>-18</v>
      </c>
      <c r="B4990" s="28" t="n">
        <v>30</v>
      </c>
      <c r="C4990" s="29" t="n">
        <v>120</v>
      </c>
      <c r="D4990" s="29" t="n">
        <v>2</v>
      </c>
      <c r="E4990" s="30" t="n">
        <v>8</v>
      </c>
      <c r="F4990" s="29" t="n">
        <v>1.5</v>
      </c>
      <c r="G4990" s="28" t="n">
        <v>150</v>
      </c>
      <c r="H4990" s="30" t="inlineStr">
        <is>
          <t>ON</t>
        </is>
      </c>
      <c r="I4990" s="31" t="n">
        <v>674.4931640486259</v>
      </c>
      <c r="J4990" s="31" t="n">
        <v>5144.556481985902</v>
      </c>
      <c r="K4990" s="31" t="n">
        <v>3782.407407407407</v>
      </c>
      <c r="L4990" s="31" t="n">
        <v>150</v>
      </c>
      <c r="M4990" s="31">
        <f>I4990+J4990+K4990+L4990</f>
        <v/>
      </c>
      <c r="N4990" s="31">
        <f>M4990*'Dashboard &amp; Optimisation'!$B$18/('Dashboard &amp; Optimisation'!$B$16/3.6)</f>
        <v/>
      </c>
      <c r="O4990" s="31" t="n">
        <v>731.7660791467298</v>
      </c>
      <c r="P4990" s="32" t="n">
        <v>0.05222076166481374</v>
      </c>
      <c r="Q4990" s="33" t="n">
        <v>10.9900465694522</v>
      </c>
      <c r="R4990" s="31" t="n">
        <v>3510.972667067274</v>
      </c>
      <c r="S4990" s="31">
        <f>R4990*IF(A4990=4, 2.0, 3.0)</f>
        <v/>
      </c>
      <c r="T4990" s="29">
        <f>'Dashboard &amp; Optimisation'!$B$18*U4990</f>
        <v/>
      </c>
      <c r="U4990" s="34">
        <f>MIN(1, S4990/M4990)</f>
        <v/>
      </c>
      <c r="V4990" s="34">
        <f>N4990/(N4990+O4990)</f>
        <v/>
      </c>
      <c r="W4990" s="34">
        <f>U4990*V4990</f>
        <v/>
      </c>
      <c r="X4990" s="32">
        <f>T4990/N4990</f>
        <v/>
      </c>
      <c r="Y4990" s="35">
        <f>IF(W4990=MAXIFS(W$2:W$7201, A$2:A$7201, A4990, B$2:B$7201, B4990), "OPTIMAL", "")</f>
        <v/>
      </c>
    </row>
    <row r="4991" ht="20" customHeight="1">
      <c r="A4991" s="36" t="n">
        <v>-18</v>
      </c>
      <c r="B4991" s="36" t="n">
        <v>30</v>
      </c>
      <c r="C4991" s="37" t="n">
        <v>120</v>
      </c>
      <c r="D4991" s="37" t="n">
        <v>2</v>
      </c>
      <c r="E4991" s="6" t="n">
        <v>8</v>
      </c>
      <c r="F4991" s="37" t="n">
        <v>1.5</v>
      </c>
      <c r="G4991" s="36" t="n">
        <v>150</v>
      </c>
      <c r="H4991" s="6" t="inlineStr">
        <is>
          <t>OFF</t>
        </is>
      </c>
      <c r="I4991" s="38" t="n">
        <v>674.4931640486259</v>
      </c>
      <c r="J4991" s="38" t="n">
        <v>5144.556481985902</v>
      </c>
      <c r="K4991" s="38" t="n">
        <v>3782.407407407407</v>
      </c>
      <c r="L4991" s="38" t="n">
        <v>150</v>
      </c>
      <c r="M4991" s="38">
        <f>I4991+J4991+K4991+L4991</f>
        <v/>
      </c>
      <c r="N4991" s="38">
        <f>M4991*'Dashboard &amp; Optimisation'!$B$18/('Dashboard &amp; Optimisation'!$B$16/3.6)</f>
        <v/>
      </c>
      <c r="O4991" s="38" t="n">
        <v>731.7660791467298</v>
      </c>
      <c r="P4991" s="39" t="n">
        <v>0.2175163790399212</v>
      </c>
      <c r="Q4991" s="40" t="n">
        <v>10.9900465694522</v>
      </c>
      <c r="R4991" s="38" t="n">
        <v>842.9051075043216</v>
      </c>
      <c r="S4991" s="38">
        <f>R4991*IF(A4991=4, 2.0, 3.0)</f>
        <v/>
      </c>
      <c r="T4991" s="37">
        <f>'Dashboard &amp; Optimisation'!$B$18*U4991</f>
        <v/>
      </c>
      <c r="U4991" s="26">
        <f>MIN(1, S4991/M4991)</f>
        <v/>
      </c>
      <c r="V4991" s="26">
        <f>N4991/(N4991+O4991)</f>
        <v/>
      </c>
      <c r="W4991" s="26">
        <f>U4991*V4991</f>
        <v/>
      </c>
      <c r="X4991" s="39">
        <f>T4991/N4991</f>
        <v/>
      </c>
      <c r="Y4991" s="41">
        <f>IF(W4991=MAXIFS(W$2:W$7201, A$2:A$7201, A4991, B$2:B$7201, B4991), "OPTIMAL", "")</f>
        <v/>
      </c>
    </row>
    <row r="4992" ht="20" customHeight="1">
      <c r="A4992" s="28" t="n">
        <v>-18</v>
      </c>
      <c r="B4992" s="28" t="n">
        <v>30</v>
      </c>
      <c r="C4992" s="29" t="n">
        <v>120</v>
      </c>
      <c r="D4992" s="29" t="n">
        <v>2</v>
      </c>
      <c r="E4992" s="30" t="n">
        <v>8</v>
      </c>
      <c r="F4992" s="29" t="n">
        <v>1.5</v>
      </c>
      <c r="G4992" s="28" t="n">
        <v>200</v>
      </c>
      <c r="H4992" s="30" t="inlineStr">
        <is>
          <t>ON</t>
        </is>
      </c>
      <c r="I4992" s="31" t="n">
        <v>674.4931640486259</v>
      </c>
      <c r="J4992" s="31" t="n">
        <v>5144.556481985902</v>
      </c>
      <c r="K4992" s="31" t="n">
        <v>3782.407407407407</v>
      </c>
      <c r="L4992" s="31" t="n">
        <v>150</v>
      </c>
      <c r="M4992" s="31">
        <f>I4992+J4992+K4992+L4992</f>
        <v/>
      </c>
      <c r="N4992" s="31">
        <f>M4992*'Dashboard &amp; Optimisation'!$B$18/('Dashboard &amp; Optimisation'!$B$16/3.6)</f>
        <v/>
      </c>
      <c r="O4992" s="31" t="n">
        <v>731.7660791467298</v>
      </c>
      <c r="P4992" s="32" t="n">
        <v>0.05288390726102997</v>
      </c>
      <c r="Q4992" s="33" t="n">
        <v>10.9900465694522</v>
      </c>
      <c r="R4992" s="31" t="n">
        <v>3466.946304735365</v>
      </c>
      <c r="S4992" s="31">
        <f>R4992*IF(A4992=4, 2.0, 3.0)</f>
        <v/>
      </c>
      <c r="T4992" s="29">
        <f>'Dashboard &amp; Optimisation'!$B$18*U4992</f>
        <v/>
      </c>
      <c r="U4992" s="34">
        <f>MIN(1, S4992/M4992)</f>
        <v/>
      </c>
      <c r="V4992" s="34">
        <f>N4992/(N4992+O4992)</f>
        <v/>
      </c>
      <c r="W4992" s="34">
        <f>U4992*V4992</f>
        <v/>
      </c>
      <c r="X4992" s="32">
        <f>T4992/N4992</f>
        <v/>
      </c>
      <c r="Y4992" s="35">
        <f>IF(W4992=MAXIFS(W$2:W$7201, A$2:A$7201, A4992, B$2:B$7201, B4992), "OPTIMAL", "")</f>
        <v/>
      </c>
    </row>
    <row r="4993" ht="20" customHeight="1">
      <c r="A4993" s="36" t="n">
        <v>-18</v>
      </c>
      <c r="B4993" s="36" t="n">
        <v>30</v>
      </c>
      <c r="C4993" s="37" t="n">
        <v>120</v>
      </c>
      <c r="D4993" s="37" t="n">
        <v>2</v>
      </c>
      <c r="E4993" s="6" t="n">
        <v>8</v>
      </c>
      <c r="F4993" s="37" t="n">
        <v>1.5</v>
      </c>
      <c r="G4993" s="36" t="n">
        <v>200</v>
      </c>
      <c r="H4993" s="6" t="inlineStr">
        <is>
          <t>OFF</t>
        </is>
      </c>
      <c r="I4993" s="38" t="n">
        <v>674.4931640486259</v>
      </c>
      <c r="J4993" s="38" t="n">
        <v>5144.556481985902</v>
      </c>
      <c r="K4993" s="38" t="n">
        <v>3782.407407407407</v>
      </c>
      <c r="L4993" s="38" t="n">
        <v>150</v>
      </c>
      <c r="M4993" s="38">
        <f>I4993+J4993+K4993+L4993</f>
        <v/>
      </c>
      <c r="N4993" s="38">
        <f>M4993*'Dashboard &amp; Optimisation'!$B$18/('Dashboard &amp; Optimisation'!$B$16/3.6)</f>
        <v/>
      </c>
      <c r="O4993" s="38" t="n">
        <v>731.7660791467298</v>
      </c>
      <c r="P4993" s="39" t="n">
        <v>0.2181795246361375</v>
      </c>
      <c r="Q4993" s="40" t="n">
        <v>10.9900465694522</v>
      </c>
      <c r="R4993" s="38" t="n">
        <v>840.343140193219</v>
      </c>
      <c r="S4993" s="38">
        <f>R4993*IF(A4993=4, 2.0, 3.0)</f>
        <v/>
      </c>
      <c r="T4993" s="37">
        <f>'Dashboard &amp; Optimisation'!$B$18*U4993</f>
        <v/>
      </c>
      <c r="U4993" s="26">
        <f>MIN(1, S4993/M4993)</f>
        <v/>
      </c>
      <c r="V4993" s="26">
        <f>N4993/(N4993+O4993)</f>
        <v/>
      </c>
      <c r="W4993" s="26">
        <f>U4993*V4993</f>
        <v/>
      </c>
      <c r="X4993" s="39">
        <f>T4993/N4993</f>
        <v/>
      </c>
      <c r="Y4993" s="41">
        <f>IF(W4993=MAXIFS(W$2:W$7201, A$2:A$7201, A4993, B$2:B$7201, B4993), "OPTIMAL", "")</f>
        <v/>
      </c>
    </row>
    <row r="4994" ht="20" customHeight="1">
      <c r="A4994" s="28" t="n">
        <v>-18</v>
      </c>
      <c r="B4994" s="28" t="n">
        <v>30</v>
      </c>
      <c r="C4994" s="29" t="n">
        <v>120</v>
      </c>
      <c r="D4994" s="29" t="n">
        <v>2</v>
      </c>
      <c r="E4994" s="30" t="n">
        <v>8</v>
      </c>
      <c r="F4994" s="29" t="n">
        <v>2</v>
      </c>
      <c r="G4994" s="28" t="n">
        <v>50</v>
      </c>
      <c r="H4994" s="30" t="inlineStr">
        <is>
          <t>ON</t>
        </is>
      </c>
      <c r="I4994" s="31" t="n">
        <v>674.4931640486259</v>
      </c>
      <c r="J4994" s="31" t="n">
        <v>5144.556481985902</v>
      </c>
      <c r="K4994" s="31" t="n">
        <v>3782.407407407407</v>
      </c>
      <c r="L4994" s="31" t="n">
        <v>150</v>
      </c>
      <c r="M4994" s="31">
        <f>I4994+J4994+K4994+L4994</f>
        <v/>
      </c>
      <c r="N4994" s="31">
        <f>M4994*'Dashboard &amp; Optimisation'!$B$18/('Dashboard &amp; Optimisation'!$B$16/3.6)</f>
        <v/>
      </c>
      <c r="O4994" s="31" t="n">
        <v>869.4649624378308</v>
      </c>
      <c r="P4994" s="32" t="n">
        <v>0.04930946412606316</v>
      </c>
      <c r="Q4994" s="33" t="n">
        <v>14.58672875926959</v>
      </c>
      <c r="R4994" s="31" t="n">
        <v>3788.498894593492</v>
      </c>
      <c r="S4994" s="31">
        <f>R4994*IF(A4994=4, 2.0, 3.0)</f>
        <v/>
      </c>
      <c r="T4994" s="29">
        <f>'Dashboard &amp; Optimisation'!$B$18*U4994</f>
        <v/>
      </c>
      <c r="U4994" s="34">
        <f>MIN(1, S4994/M4994)</f>
        <v/>
      </c>
      <c r="V4994" s="34">
        <f>N4994/(N4994+O4994)</f>
        <v/>
      </c>
      <c r="W4994" s="34">
        <f>U4994*V4994</f>
        <v/>
      </c>
      <c r="X4994" s="32">
        <f>T4994/N4994</f>
        <v/>
      </c>
      <c r="Y4994" s="35">
        <f>IF(W4994=MAXIFS(W$2:W$7201, A$2:A$7201, A4994, B$2:B$7201, B4994), "OPTIMAL", "")</f>
        <v/>
      </c>
    </row>
    <row r="4995" ht="20" customHeight="1">
      <c r="A4995" s="36" t="n">
        <v>-18</v>
      </c>
      <c r="B4995" s="36" t="n">
        <v>30</v>
      </c>
      <c r="C4995" s="37" t="n">
        <v>120</v>
      </c>
      <c r="D4995" s="37" t="n">
        <v>2</v>
      </c>
      <c r="E4995" s="6" t="n">
        <v>8</v>
      </c>
      <c r="F4995" s="37" t="n">
        <v>2</v>
      </c>
      <c r="G4995" s="36" t="n">
        <v>50</v>
      </c>
      <c r="H4995" s="6" t="inlineStr">
        <is>
          <t>OFF</t>
        </is>
      </c>
      <c r="I4995" s="38" t="n">
        <v>674.4931640486259</v>
      </c>
      <c r="J4995" s="38" t="n">
        <v>5144.556481985902</v>
      </c>
      <c r="K4995" s="38" t="n">
        <v>3782.407407407407</v>
      </c>
      <c r="L4995" s="38" t="n">
        <v>150</v>
      </c>
      <c r="M4995" s="38">
        <f>I4995+J4995+K4995+L4995</f>
        <v/>
      </c>
      <c r="N4995" s="38">
        <f>M4995*'Dashboard &amp; Optimisation'!$B$18/('Dashboard &amp; Optimisation'!$B$16/3.6)</f>
        <v/>
      </c>
      <c r="O4995" s="38" t="n">
        <v>869.4649624378308</v>
      </c>
      <c r="P4995" s="39" t="n">
        <v>0.2157035203563316</v>
      </c>
      <c r="Q4995" s="40" t="n">
        <v>14.58672875926959</v>
      </c>
      <c r="R4995" s="38" t="n">
        <v>866.0445134413601</v>
      </c>
      <c r="S4995" s="38">
        <f>R4995*IF(A4995=4, 2.0, 3.0)</f>
        <v/>
      </c>
      <c r="T4995" s="37">
        <f>'Dashboard &amp; Optimisation'!$B$18*U4995</f>
        <v/>
      </c>
      <c r="U4995" s="26">
        <f>MIN(1, S4995/M4995)</f>
        <v/>
      </c>
      <c r="V4995" s="26">
        <f>N4995/(N4995+O4995)</f>
        <v/>
      </c>
      <c r="W4995" s="26">
        <f>U4995*V4995</f>
        <v/>
      </c>
      <c r="X4995" s="39">
        <f>T4995/N4995</f>
        <v/>
      </c>
      <c r="Y4995" s="41">
        <f>IF(W4995=MAXIFS(W$2:W$7201, A$2:A$7201, A4995, B$2:B$7201, B4995), "OPTIMAL", "")</f>
        <v/>
      </c>
    </row>
    <row r="4996" ht="20" customHeight="1">
      <c r="A4996" s="28" t="n">
        <v>-18</v>
      </c>
      <c r="B4996" s="28" t="n">
        <v>30</v>
      </c>
      <c r="C4996" s="29" t="n">
        <v>120</v>
      </c>
      <c r="D4996" s="29" t="n">
        <v>2</v>
      </c>
      <c r="E4996" s="30" t="n">
        <v>8</v>
      </c>
      <c r="F4996" s="29" t="n">
        <v>2</v>
      </c>
      <c r="G4996" s="28" t="n">
        <v>100</v>
      </c>
      <c r="H4996" s="30" t="inlineStr">
        <is>
          <t>ON</t>
        </is>
      </c>
      <c r="I4996" s="31" t="n">
        <v>674.4931640486259</v>
      </c>
      <c r="J4996" s="31" t="n">
        <v>5144.556481985902</v>
      </c>
      <c r="K4996" s="31" t="n">
        <v>3782.407407407407</v>
      </c>
      <c r="L4996" s="31" t="n">
        <v>150</v>
      </c>
      <c r="M4996" s="31">
        <f>I4996+J4996+K4996+L4996</f>
        <v/>
      </c>
      <c r="N4996" s="31">
        <f>M4996*'Dashboard &amp; Optimisation'!$B$18/('Dashboard &amp; Optimisation'!$B$16/3.6)</f>
        <v/>
      </c>
      <c r="O4996" s="31" t="n">
        <v>869.4649624378308</v>
      </c>
      <c r="P4996" s="32" t="n">
        <v>0.04997260972227939</v>
      </c>
      <c r="Q4996" s="33" t="n">
        <v>14.58672875926959</v>
      </c>
      <c r="R4996" s="31" t="n">
        <v>3738.224827015635</v>
      </c>
      <c r="S4996" s="31">
        <f>R4996*IF(A4996=4, 2.0, 3.0)</f>
        <v/>
      </c>
      <c r="T4996" s="29">
        <f>'Dashboard &amp; Optimisation'!$B$18*U4996</f>
        <v/>
      </c>
      <c r="U4996" s="34">
        <f>MIN(1, S4996/M4996)</f>
        <v/>
      </c>
      <c r="V4996" s="34">
        <f>N4996/(N4996+O4996)</f>
        <v/>
      </c>
      <c r="W4996" s="34">
        <f>U4996*V4996</f>
        <v/>
      </c>
      <c r="X4996" s="32">
        <f>T4996/N4996</f>
        <v/>
      </c>
      <c r="Y4996" s="35">
        <f>IF(W4996=MAXIFS(W$2:W$7201, A$2:A$7201, A4996, B$2:B$7201, B4996), "OPTIMAL", "")</f>
        <v/>
      </c>
    </row>
    <row r="4997" ht="20" customHeight="1">
      <c r="A4997" s="36" t="n">
        <v>-18</v>
      </c>
      <c r="B4997" s="36" t="n">
        <v>30</v>
      </c>
      <c r="C4997" s="37" t="n">
        <v>120</v>
      </c>
      <c r="D4997" s="37" t="n">
        <v>2</v>
      </c>
      <c r="E4997" s="6" t="n">
        <v>8</v>
      </c>
      <c r="F4997" s="37" t="n">
        <v>2</v>
      </c>
      <c r="G4997" s="36" t="n">
        <v>100</v>
      </c>
      <c r="H4997" s="6" t="inlineStr">
        <is>
          <t>OFF</t>
        </is>
      </c>
      <c r="I4997" s="38" t="n">
        <v>674.4931640486259</v>
      </c>
      <c r="J4997" s="38" t="n">
        <v>5144.556481985902</v>
      </c>
      <c r="K4997" s="38" t="n">
        <v>3782.407407407407</v>
      </c>
      <c r="L4997" s="38" t="n">
        <v>150</v>
      </c>
      <c r="M4997" s="38">
        <f>I4997+J4997+K4997+L4997</f>
        <v/>
      </c>
      <c r="N4997" s="38">
        <f>M4997*'Dashboard &amp; Optimisation'!$B$18/('Dashboard &amp; Optimisation'!$B$16/3.6)</f>
        <v/>
      </c>
      <c r="O4997" s="38" t="n">
        <v>869.4649624378308</v>
      </c>
      <c r="P4997" s="39" t="n">
        <v>0.2163666659525478</v>
      </c>
      <c r="Q4997" s="40" t="n">
        <v>14.58672875926959</v>
      </c>
      <c r="R4997" s="38" t="n">
        <v>863.3901599960756</v>
      </c>
      <c r="S4997" s="38">
        <f>R4997*IF(A4997=4, 2.0, 3.0)</f>
        <v/>
      </c>
      <c r="T4997" s="37">
        <f>'Dashboard &amp; Optimisation'!$B$18*U4997</f>
        <v/>
      </c>
      <c r="U4997" s="26">
        <f>MIN(1, S4997/M4997)</f>
        <v/>
      </c>
      <c r="V4997" s="26">
        <f>N4997/(N4997+O4997)</f>
        <v/>
      </c>
      <c r="W4997" s="26">
        <f>U4997*V4997</f>
        <v/>
      </c>
      <c r="X4997" s="39">
        <f>T4997/N4997</f>
        <v/>
      </c>
      <c r="Y4997" s="41">
        <f>IF(W4997=MAXIFS(W$2:W$7201, A$2:A$7201, A4997, B$2:B$7201, B4997), "OPTIMAL", "")</f>
        <v/>
      </c>
    </row>
    <row r="4998" ht="20" customHeight="1">
      <c r="A4998" s="28" t="n">
        <v>-18</v>
      </c>
      <c r="B4998" s="28" t="n">
        <v>30</v>
      </c>
      <c r="C4998" s="29" t="n">
        <v>120</v>
      </c>
      <c r="D4998" s="29" t="n">
        <v>2</v>
      </c>
      <c r="E4998" s="30" t="n">
        <v>8</v>
      </c>
      <c r="F4998" s="29" t="n">
        <v>2</v>
      </c>
      <c r="G4998" s="28" t="n">
        <v>150</v>
      </c>
      <c r="H4998" s="30" t="inlineStr">
        <is>
          <t>ON</t>
        </is>
      </c>
      <c r="I4998" s="31" t="n">
        <v>674.4931640486259</v>
      </c>
      <c r="J4998" s="31" t="n">
        <v>5144.556481985902</v>
      </c>
      <c r="K4998" s="31" t="n">
        <v>3782.407407407407</v>
      </c>
      <c r="L4998" s="31" t="n">
        <v>150</v>
      </c>
      <c r="M4998" s="31">
        <f>I4998+J4998+K4998+L4998</f>
        <v/>
      </c>
      <c r="N4998" s="31">
        <f>M4998*'Dashboard &amp; Optimisation'!$B$18/('Dashboard &amp; Optimisation'!$B$16/3.6)</f>
        <v/>
      </c>
      <c r="O4998" s="31" t="n">
        <v>869.4649624378308</v>
      </c>
      <c r="P4998" s="32" t="n">
        <v>0.05063575531849562</v>
      </c>
      <c r="Q4998" s="33" t="n">
        <v>14.58672875926959</v>
      </c>
      <c r="R4998" s="31" t="n">
        <v>3689.26757702284</v>
      </c>
      <c r="S4998" s="31">
        <f>R4998*IF(A4998=4, 2.0, 3.0)</f>
        <v/>
      </c>
      <c r="T4998" s="29">
        <f>'Dashboard &amp; Optimisation'!$B$18*U4998</f>
        <v/>
      </c>
      <c r="U4998" s="34">
        <f>MIN(1, S4998/M4998)</f>
        <v/>
      </c>
      <c r="V4998" s="34">
        <f>N4998/(N4998+O4998)</f>
        <v/>
      </c>
      <c r="W4998" s="34">
        <f>U4998*V4998</f>
        <v/>
      </c>
      <c r="X4998" s="32">
        <f>T4998/N4998</f>
        <v/>
      </c>
      <c r="Y4998" s="35">
        <f>IF(W4998=MAXIFS(W$2:W$7201, A$2:A$7201, A4998, B$2:B$7201, B4998), "OPTIMAL", "")</f>
        <v/>
      </c>
    </row>
    <row r="4999" ht="20" customHeight="1">
      <c r="A4999" s="36" t="n">
        <v>-18</v>
      </c>
      <c r="B4999" s="36" t="n">
        <v>30</v>
      </c>
      <c r="C4999" s="37" t="n">
        <v>120</v>
      </c>
      <c r="D4999" s="37" t="n">
        <v>2</v>
      </c>
      <c r="E4999" s="6" t="n">
        <v>8</v>
      </c>
      <c r="F4999" s="37" t="n">
        <v>2</v>
      </c>
      <c r="G4999" s="36" t="n">
        <v>150</v>
      </c>
      <c r="H4999" s="6" t="inlineStr">
        <is>
          <t>OFF</t>
        </is>
      </c>
      <c r="I4999" s="38" t="n">
        <v>674.4931640486259</v>
      </c>
      <c r="J4999" s="38" t="n">
        <v>5144.556481985902</v>
      </c>
      <c r="K4999" s="38" t="n">
        <v>3782.407407407407</v>
      </c>
      <c r="L4999" s="38" t="n">
        <v>150</v>
      </c>
      <c r="M4999" s="38">
        <f>I4999+J4999+K4999+L4999</f>
        <v/>
      </c>
      <c r="N4999" s="38">
        <f>M4999*'Dashboard &amp; Optimisation'!$B$18/('Dashboard &amp; Optimisation'!$B$16/3.6)</f>
        <v/>
      </c>
      <c r="O4999" s="38" t="n">
        <v>869.4649624378308</v>
      </c>
      <c r="P4999" s="39" t="n">
        <v>0.2170298115487641</v>
      </c>
      <c r="Q4999" s="40" t="n">
        <v>14.58672875926959</v>
      </c>
      <c r="R4999" s="38" t="n">
        <v>860.7520275739352</v>
      </c>
      <c r="S4999" s="38">
        <f>R4999*IF(A4999=4, 2.0, 3.0)</f>
        <v/>
      </c>
      <c r="T4999" s="37">
        <f>'Dashboard &amp; Optimisation'!$B$18*U4999</f>
        <v/>
      </c>
      <c r="U4999" s="26">
        <f>MIN(1, S4999/M4999)</f>
        <v/>
      </c>
      <c r="V4999" s="26">
        <f>N4999/(N4999+O4999)</f>
        <v/>
      </c>
      <c r="W4999" s="26">
        <f>U4999*V4999</f>
        <v/>
      </c>
      <c r="X4999" s="39">
        <f>T4999/N4999</f>
        <v/>
      </c>
      <c r="Y4999" s="41">
        <f>IF(W4999=MAXIFS(W$2:W$7201, A$2:A$7201, A4999, B$2:B$7201, B4999), "OPTIMAL", "")</f>
        <v/>
      </c>
    </row>
    <row r="5000" ht="20" customHeight="1">
      <c r="A5000" s="28" t="n">
        <v>-18</v>
      </c>
      <c r="B5000" s="28" t="n">
        <v>30</v>
      </c>
      <c r="C5000" s="29" t="n">
        <v>120</v>
      </c>
      <c r="D5000" s="29" t="n">
        <v>2</v>
      </c>
      <c r="E5000" s="30" t="n">
        <v>8</v>
      </c>
      <c r="F5000" s="29" t="n">
        <v>2</v>
      </c>
      <c r="G5000" s="28" t="n">
        <v>200</v>
      </c>
      <c r="H5000" s="30" t="inlineStr">
        <is>
          <t>ON</t>
        </is>
      </c>
      <c r="I5000" s="31" t="n">
        <v>674.4931640486259</v>
      </c>
      <c r="J5000" s="31" t="n">
        <v>5144.556481985902</v>
      </c>
      <c r="K5000" s="31" t="n">
        <v>3782.407407407407</v>
      </c>
      <c r="L5000" s="31" t="n">
        <v>150</v>
      </c>
      <c r="M5000" s="31">
        <f>I5000+J5000+K5000+L5000</f>
        <v/>
      </c>
      <c r="N5000" s="31">
        <f>M5000*'Dashboard &amp; Optimisation'!$B$18/('Dashboard &amp; Optimisation'!$B$16/3.6)</f>
        <v/>
      </c>
      <c r="O5000" s="31" t="n">
        <v>869.4649624378308</v>
      </c>
      <c r="P5000" s="32" t="n">
        <v>0.05129890091471185</v>
      </c>
      <c r="Q5000" s="33" t="n">
        <v>14.58672875926959</v>
      </c>
      <c r="R5000" s="31" t="n">
        <v>3641.576076750085</v>
      </c>
      <c r="S5000" s="31">
        <f>R5000*IF(A5000=4, 2.0, 3.0)</f>
        <v/>
      </c>
      <c r="T5000" s="29">
        <f>'Dashboard &amp; Optimisation'!$B$18*U5000</f>
        <v/>
      </c>
      <c r="U5000" s="34">
        <f>MIN(1, S5000/M5000)</f>
        <v/>
      </c>
      <c r="V5000" s="34">
        <f>N5000/(N5000+O5000)</f>
        <v/>
      </c>
      <c r="W5000" s="34">
        <f>U5000*V5000</f>
        <v/>
      </c>
      <c r="X5000" s="32">
        <f>T5000/N5000</f>
        <v/>
      </c>
      <c r="Y5000" s="35">
        <f>IF(W5000=MAXIFS(W$2:W$7201, A$2:A$7201, A5000, B$2:B$7201, B5000), "OPTIMAL", "")</f>
        <v/>
      </c>
    </row>
    <row r="5001" ht="20" customHeight="1">
      <c r="A5001" s="36" t="n">
        <v>-18</v>
      </c>
      <c r="B5001" s="36" t="n">
        <v>30</v>
      </c>
      <c r="C5001" s="37" t="n">
        <v>120</v>
      </c>
      <c r="D5001" s="37" t="n">
        <v>2</v>
      </c>
      <c r="E5001" s="6" t="n">
        <v>8</v>
      </c>
      <c r="F5001" s="37" t="n">
        <v>2</v>
      </c>
      <c r="G5001" s="36" t="n">
        <v>200</v>
      </c>
      <c r="H5001" s="6" t="inlineStr">
        <is>
          <t>OFF</t>
        </is>
      </c>
      <c r="I5001" s="38" t="n">
        <v>674.4931640486259</v>
      </c>
      <c r="J5001" s="38" t="n">
        <v>5144.556481985902</v>
      </c>
      <c r="K5001" s="38" t="n">
        <v>3782.407407407407</v>
      </c>
      <c r="L5001" s="38" t="n">
        <v>150</v>
      </c>
      <c r="M5001" s="38">
        <f>I5001+J5001+K5001+L5001</f>
        <v/>
      </c>
      <c r="N5001" s="38">
        <f>M5001*'Dashboard &amp; Optimisation'!$B$18/('Dashboard &amp; Optimisation'!$B$16/3.6)</f>
        <v/>
      </c>
      <c r="O5001" s="38" t="n">
        <v>869.4649624378308</v>
      </c>
      <c r="P5001" s="39" t="n">
        <v>0.2176929571449803</v>
      </c>
      <c r="Q5001" s="40" t="n">
        <v>14.58672875926959</v>
      </c>
      <c r="R5001" s="38" t="n">
        <v>858.1299679354155</v>
      </c>
      <c r="S5001" s="38">
        <f>R5001*IF(A5001=4, 2.0, 3.0)</f>
        <v/>
      </c>
      <c r="T5001" s="37">
        <f>'Dashboard &amp; Optimisation'!$B$18*U5001</f>
        <v/>
      </c>
      <c r="U5001" s="26">
        <f>MIN(1, S5001/M5001)</f>
        <v/>
      </c>
      <c r="V5001" s="26">
        <f>N5001/(N5001+O5001)</f>
        <v/>
      </c>
      <c r="W5001" s="26">
        <f>U5001*V5001</f>
        <v/>
      </c>
      <c r="X5001" s="39">
        <f>T5001/N5001</f>
        <v/>
      </c>
      <c r="Y5001" s="41">
        <f>IF(W5001=MAXIFS(W$2:W$7201, A$2:A$7201, A5001, B$2:B$7201, B5001), "OPTIMAL", "")</f>
        <v/>
      </c>
    </row>
    <row r="5002" ht="20" customHeight="1">
      <c r="A5002" s="28" t="n">
        <v>-18</v>
      </c>
      <c r="B5002" s="28" t="n">
        <v>30</v>
      </c>
      <c r="C5002" s="29" t="n">
        <v>120</v>
      </c>
      <c r="D5002" s="29" t="n">
        <v>3</v>
      </c>
      <c r="E5002" s="30" t="n">
        <v>0</v>
      </c>
      <c r="F5002" s="29" t="n">
        <v>0</v>
      </c>
      <c r="G5002" s="28" t="n">
        <v>50</v>
      </c>
      <c r="H5002" s="30" t="inlineStr">
        <is>
          <t>ON</t>
        </is>
      </c>
      <c r="I5002" s="31" t="n">
        <v>674.4931640486259</v>
      </c>
      <c r="J5002" s="31" t="n">
        <v>5144.556481985902</v>
      </c>
      <c r="K5002" s="31" t="n">
        <v>3782.407407407407</v>
      </c>
      <c r="L5002" s="31" t="n">
        <v>150</v>
      </c>
      <c r="M5002" s="31">
        <f>I5002+J5002+K5002+L5002</f>
        <v/>
      </c>
      <c r="N5002" s="31">
        <f>M5002*'Dashboard &amp; Optimisation'!$B$18/('Dashboard &amp; Optimisation'!$B$16/3.6)</f>
        <v/>
      </c>
      <c r="O5002" s="31" t="n">
        <v>535.4164850460812</v>
      </c>
      <c r="P5002" s="32" t="n">
        <v>0.4662311764880552</v>
      </c>
      <c r="Q5002" s="33" t="n">
        <v>0.2</v>
      </c>
      <c r="R5002" s="31" t="n">
        <v>385.7177939806275</v>
      </c>
      <c r="S5002" s="31">
        <f>R5002*IF(A5002=4, 2.0, 3.0)</f>
        <v/>
      </c>
      <c r="T5002" s="29">
        <f>'Dashboard &amp; Optimisation'!$B$18*U5002</f>
        <v/>
      </c>
      <c r="U5002" s="34">
        <f>MIN(1, S5002/M5002)</f>
        <v/>
      </c>
      <c r="V5002" s="34">
        <f>N5002/(N5002+O5002)</f>
        <v/>
      </c>
      <c r="W5002" s="34">
        <f>U5002*V5002</f>
        <v/>
      </c>
      <c r="X5002" s="32">
        <f>T5002/N5002</f>
        <v/>
      </c>
      <c r="Y5002" s="35">
        <f>IF(W5002=MAXIFS(W$2:W$7201, A$2:A$7201, A5002, B$2:B$7201, B5002), "OPTIMAL", "")</f>
        <v/>
      </c>
    </row>
    <row r="5003" ht="20" customHeight="1">
      <c r="A5003" s="36" t="n">
        <v>-18</v>
      </c>
      <c r="B5003" s="36" t="n">
        <v>30</v>
      </c>
      <c r="C5003" s="37" t="n">
        <v>120</v>
      </c>
      <c r="D5003" s="37" t="n">
        <v>3</v>
      </c>
      <c r="E5003" s="6" t="n">
        <v>0</v>
      </c>
      <c r="F5003" s="37" t="n">
        <v>0</v>
      </c>
      <c r="G5003" s="36" t="n">
        <v>50</v>
      </c>
      <c r="H5003" s="6" t="inlineStr">
        <is>
          <t>OFF</t>
        </is>
      </c>
      <c r="I5003" s="38" t="n">
        <v>674.4931640486259</v>
      </c>
      <c r="J5003" s="38" t="n">
        <v>5144.556481985902</v>
      </c>
      <c r="K5003" s="38" t="n">
        <v>3782.407407407407</v>
      </c>
      <c r="L5003" s="38" t="n">
        <v>150</v>
      </c>
      <c r="M5003" s="38">
        <f>I5003+J5003+K5003+L5003</f>
        <v/>
      </c>
      <c r="N5003" s="38">
        <f>M5003*'Dashboard &amp; Optimisation'!$B$18/('Dashboard &amp; Optimisation'!$B$16/3.6)</f>
        <v/>
      </c>
      <c r="O5003" s="38" t="n">
        <v>535.4164850460812</v>
      </c>
      <c r="P5003" s="39" t="n">
        <v>0.7314894149745474</v>
      </c>
      <c r="Q5003" s="40" t="n">
        <v>0.2</v>
      </c>
      <c r="R5003" s="38" t="n">
        <v>245.8458826587705</v>
      </c>
      <c r="S5003" s="38">
        <f>R5003*IF(A5003=4, 2.0, 3.0)</f>
        <v/>
      </c>
      <c r="T5003" s="37">
        <f>'Dashboard &amp; Optimisation'!$B$18*U5003</f>
        <v/>
      </c>
      <c r="U5003" s="26">
        <f>MIN(1, S5003/M5003)</f>
        <v/>
      </c>
      <c r="V5003" s="26">
        <f>N5003/(N5003+O5003)</f>
        <v/>
      </c>
      <c r="W5003" s="26">
        <f>U5003*V5003</f>
        <v/>
      </c>
      <c r="X5003" s="39">
        <f>T5003/N5003</f>
        <v/>
      </c>
      <c r="Y5003" s="41">
        <f>IF(W5003=MAXIFS(W$2:W$7201, A$2:A$7201, A5003, B$2:B$7201, B5003), "OPTIMAL", "")</f>
        <v/>
      </c>
    </row>
    <row r="5004" ht="20" customHeight="1">
      <c r="A5004" s="28" t="n">
        <v>-18</v>
      </c>
      <c r="B5004" s="28" t="n">
        <v>30</v>
      </c>
      <c r="C5004" s="29" t="n">
        <v>120</v>
      </c>
      <c r="D5004" s="29" t="n">
        <v>3</v>
      </c>
      <c r="E5004" s="30" t="n">
        <v>0</v>
      </c>
      <c r="F5004" s="29" t="n">
        <v>0</v>
      </c>
      <c r="G5004" s="28" t="n">
        <v>100</v>
      </c>
      <c r="H5004" s="30" t="inlineStr">
        <is>
          <t>ON</t>
        </is>
      </c>
      <c r="I5004" s="31" t="n">
        <v>674.4931640486259</v>
      </c>
      <c r="J5004" s="31" t="n">
        <v>5144.556481985902</v>
      </c>
      <c r="K5004" s="31" t="n">
        <v>3782.407407407407</v>
      </c>
      <c r="L5004" s="31" t="n">
        <v>150</v>
      </c>
      <c r="M5004" s="31">
        <f>I5004+J5004+K5004+L5004</f>
        <v/>
      </c>
      <c r="N5004" s="31">
        <f>M5004*'Dashboard &amp; Optimisation'!$B$18/('Dashboard &amp; Optimisation'!$B$16/3.6)</f>
        <v/>
      </c>
      <c r="O5004" s="31" t="n">
        <v>535.4164850460812</v>
      </c>
      <c r="P5004" s="32" t="n">
        <v>0.4668943220842715</v>
      </c>
      <c r="Q5004" s="33" t="n">
        <v>0.2</v>
      </c>
      <c r="R5004" s="31" t="n">
        <v>385.1699461179278</v>
      </c>
      <c r="S5004" s="31">
        <f>R5004*IF(A5004=4, 2.0, 3.0)</f>
        <v/>
      </c>
      <c r="T5004" s="29">
        <f>'Dashboard &amp; Optimisation'!$B$18*U5004</f>
        <v/>
      </c>
      <c r="U5004" s="34">
        <f>MIN(1, S5004/M5004)</f>
        <v/>
      </c>
      <c r="V5004" s="34">
        <f>N5004/(N5004+O5004)</f>
        <v/>
      </c>
      <c r="W5004" s="34">
        <f>U5004*V5004</f>
        <v/>
      </c>
      <c r="X5004" s="32">
        <f>T5004/N5004</f>
        <v/>
      </c>
      <c r="Y5004" s="35">
        <f>IF(W5004=MAXIFS(W$2:W$7201, A$2:A$7201, A5004, B$2:B$7201, B5004), "OPTIMAL", "")</f>
        <v/>
      </c>
    </row>
    <row r="5005" ht="20" customHeight="1">
      <c r="A5005" s="36" t="n">
        <v>-18</v>
      </c>
      <c r="B5005" s="36" t="n">
        <v>30</v>
      </c>
      <c r="C5005" s="37" t="n">
        <v>120</v>
      </c>
      <c r="D5005" s="37" t="n">
        <v>3</v>
      </c>
      <c r="E5005" s="6" t="n">
        <v>0</v>
      </c>
      <c r="F5005" s="37" t="n">
        <v>0</v>
      </c>
      <c r="G5005" s="36" t="n">
        <v>100</v>
      </c>
      <c r="H5005" s="6" t="inlineStr">
        <is>
          <t>OFF</t>
        </is>
      </c>
      <c r="I5005" s="38" t="n">
        <v>674.4931640486259</v>
      </c>
      <c r="J5005" s="38" t="n">
        <v>5144.556481985902</v>
      </c>
      <c r="K5005" s="38" t="n">
        <v>3782.407407407407</v>
      </c>
      <c r="L5005" s="38" t="n">
        <v>150</v>
      </c>
      <c r="M5005" s="38">
        <f>I5005+J5005+K5005+L5005</f>
        <v/>
      </c>
      <c r="N5005" s="38">
        <f>M5005*'Dashboard &amp; Optimisation'!$B$18/('Dashboard &amp; Optimisation'!$B$16/3.6)</f>
        <v/>
      </c>
      <c r="O5005" s="38" t="n">
        <v>535.4164850460812</v>
      </c>
      <c r="P5005" s="39" t="n">
        <v>0.7321525605707637</v>
      </c>
      <c r="Q5005" s="40" t="n">
        <v>0.2</v>
      </c>
      <c r="R5005" s="38" t="n">
        <v>245.6232082829465</v>
      </c>
      <c r="S5005" s="38">
        <f>R5005*IF(A5005=4, 2.0, 3.0)</f>
        <v/>
      </c>
      <c r="T5005" s="37">
        <f>'Dashboard &amp; Optimisation'!$B$18*U5005</f>
        <v/>
      </c>
      <c r="U5005" s="26">
        <f>MIN(1, S5005/M5005)</f>
        <v/>
      </c>
      <c r="V5005" s="26">
        <f>N5005/(N5005+O5005)</f>
        <v/>
      </c>
      <c r="W5005" s="26">
        <f>U5005*V5005</f>
        <v/>
      </c>
      <c r="X5005" s="39">
        <f>T5005/N5005</f>
        <v/>
      </c>
      <c r="Y5005" s="41">
        <f>IF(W5005=MAXIFS(W$2:W$7201, A$2:A$7201, A5005, B$2:B$7201, B5005), "OPTIMAL", "")</f>
        <v/>
      </c>
    </row>
    <row r="5006" ht="20" customHeight="1">
      <c r="A5006" s="28" t="n">
        <v>-18</v>
      </c>
      <c r="B5006" s="28" t="n">
        <v>30</v>
      </c>
      <c r="C5006" s="29" t="n">
        <v>120</v>
      </c>
      <c r="D5006" s="29" t="n">
        <v>3</v>
      </c>
      <c r="E5006" s="30" t="n">
        <v>0</v>
      </c>
      <c r="F5006" s="29" t="n">
        <v>0</v>
      </c>
      <c r="G5006" s="28" t="n">
        <v>150</v>
      </c>
      <c r="H5006" s="30" t="inlineStr">
        <is>
          <t>ON</t>
        </is>
      </c>
      <c r="I5006" s="31" t="n">
        <v>674.4931640486259</v>
      </c>
      <c r="J5006" s="31" t="n">
        <v>5144.556481985902</v>
      </c>
      <c r="K5006" s="31" t="n">
        <v>3782.407407407407</v>
      </c>
      <c r="L5006" s="31" t="n">
        <v>150</v>
      </c>
      <c r="M5006" s="31">
        <f>I5006+J5006+K5006+L5006</f>
        <v/>
      </c>
      <c r="N5006" s="31">
        <f>M5006*'Dashboard &amp; Optimisation'!$B$18/('Dashboard &amp; Optimisation'!$B$16/3.6)</f>
        <v/>
      </c>
      <c r="O5006" s="31" t="n">
        <v>535.4164850460812</v>
      </c>
      <c r="P5006" s="32" t="n">
        <v>0.4675574676804877</v>
      </c>
      <c r="Q5006" s="33" t="n">
        <v>0.2</v>
      </c>
      <c r="R5006" s="31" t="n">
        <v>384.623652301191</v>
      </c>
      <c r="S5006" s="31">
        <f>R5006*IF(A5006=4, 2.0, 3.0)</f>
        <v/>
      </c>
      <c r="T5006" s="29">
        <f>'Dashboard &amp; Optimisation'!$B$18*U5006</f>
        <v/>
      </c>
      <c r="U5006" s="34">
        <f>MIN(1, S5006/M5006)</f>
        <v/>
      </c>
      <c r="V5006" s="34">
        <f>N5006/(N5006+O5006)</f>
        <v/>
      </c>
      <c r="W5006" s="34">
        <f>U5006*V5006</f>
        <v/>
      </c>
      <c r="X5006" s="32">
        <f>T5006/N5006</f>
        <v/>
      </c>
      <c r="Y5006" s="35">
        <f>IF(W5006=MAXIFS(W$2:W$7201, A$2:A$7201, A5006, B$2:B$7201, B5006), "OPTIMAL", "")</f>
        <v/>
      </c>
    </row>
    <row r="5007" ht="20" customHeight="1">
      <c r="A5007" s="36" t="n">
        <v>-18</v>
      </c>
      <c r="B5007" s="36" t="n">
        <v>30</v>
      </c>
      <c r="C5007" s="37" t="n">
        <v>120</v>
      </c>
      <c r="D5007" s="37" t="n">
        <v>3</v>
      </c>
      <c r="E5007" s="6" t="n">
        <v>0</v>
      </c>
      <c r="F5007" s="37" t="n">
        <v>0</v>
      </c>
      <c r="G5007" s="36" t="n">
        <v>150</v>
      </c>
      <c r="H5007" s="6" t="inlineStr">
        <is>
          <t>OFF</t>
        </is>
      </c>
      <c r="I5007" s="38" t="n">
        <v>674.4931640486259</v>
      </c>
      <c r="J5007" s="38" t="n">
        <v>5144.556481985902</v>
      </c>
      <c r="K5007" s="38" t="n">
        <v>3782.407407407407</v>
      </c>
      <c r="L5007" s="38" t="n">
        <v>150</v>
      </c>
      <c r="M5007" s="38">
        <f>I5007+J5007+K5007+L5007</f>
        <v/>
      </c>
      <c r="N5007" s="38">
        <f>M5007*'Dashboard &amp; Optimisation'!$B$18/('Dashboard &amp; Optimisation'!$B$16/3.6)</f>
        <v/>
      </c>
      <c r="O5007" s="38" t="n">
        <v>535.4164850460812</v>
      </c>
      <c r="P5007" s="39" t="n">
        <v>0.73281570616698</v>
      </c>
      <c r="Q5007" s="40" t="n">
        <v>0.2</v>
      </c>
      <c r="R5007" s="38" t="n">
        <v>245.4009369157656</v>
      </c>
      <c r="S5007" s="38">
        <f>R5007*IF(A5007=4, 2.0, 3.0)</f>
        <v/>
      </c>
      <c r="T5007" s="37">
        <f>'Dashboard &amp; Optimisation'!$B$18*U5007</f>
        <v/>
      </c>
      <c r="U5007" s="26">
        <f>MIN(1, S5007/M5007)</f>
        <v/>
      </c>
      <c r="V5007" s="26">
        <f>N5007/(N5007+O5007)</f>
        <v/>
      </c>
      <c r="W5007" s="26">
        <f>U5007*V5007</f>
        <v/>
      </c>
      <c r="X5007" s="39">
        <f>T5007/N5007</f>
        <v/>
      </c>
      <c r="Y5007" s="41">
        <f>IF(W5007=MAXIFS(W$2:W$7201, A$2:A$7201, A5007, B$2:B$7201, B5007), "OPTIMAL", "")</f>
        <v/>
      </c>
    </row>
    <row r="5008" ht="20" customHeight="1">
      <c r="A5008" s="28" t="n">
        <v>-18</v>
      </c>
      <c r="B5008" s="28" t="n">
        <v>30</v>
      </c>
      <c r="C5008" s="29" t="n">
        <v>120</v>
      </c>
      <c r="D5008" s="29" t="n">
        <v>3</v>
      </c>
      <c r="E5008" s="30" t="n">
        <v>0</v>
      </c>
      <c r="F5008" s="29" t="n">
        <v>0</v>
      </c>
      <c r="G5008" s="28" t="n">
        <v>200</v>
      </c>
      <c r="H5008" s="30" t="inlineStr">
        <is>
          <t>ON</t>
        </is>
      </c>
      <c r="I5008" s="31" t="n">
        <v>674.4931640486259</v>
      </c>
      <c r="J5008" s="31" t="n">
        <v>5144.556481985902</v>
      </c>
      <c r="K5008" s="31" t="n">
        <v>3782.407407407407</v>
      </c>
      <c r="L5008" s="31" t="n">
        <v>150</v>
      </c>
      <c r="M5008" s="31">
        <f>I5008+J5008+K5008+L5008</f>
        <v/>
      </c>
      <c r="N5008" s="31">
        <f>M5008*'Dashboard &amp; Optimisation'!$B$18/('Dashboard &amp; Optimisation'!$B$16/3.6)</f>
        <v/>
      </c>
      <c r="O5008" s="31" t="n">
        <v>535.4164850460812</v>
      </c>
      <c r="P5008" s="32" t="n">
        <v>0.4682206132767039</v>
      </c>
      <c r="Q5008" s="33" t="n">
        <v>0.2</v>
      </c>
      <c r="R5008" s="31" t="n">
        <v>384.0789059273841</v>
      </c>
      <c r="S5008" s="31">
        <f>R5008*IF(A5008=4, 2.0, 3.0)</f>
        <v/>
      </c>
      <c r="T5008" s="29">
        <f>'Dashboard &amp; Optimisation'!$B$18*U5008</f>
        <v/>
      </c>
      <c r="U5008" s="34">
        <f>MIN(1, S5008/M5008)</f>
        <v/>
      </c>
      <c r="V5008" s="34">
        <f>N5008/(N5008+O5008)</f>
        <v/>
      </c>
      <c r="W5008" s="34">
        <f>U5008*V5008</f>
        <v/>
      </c>
      <c r="X5008" s="32">
        <f>T5008/N5008</f>
        <v/>
      </c>
      <c r="Y5008" s="35">
        <f>IF(W5008=MAXIFS(W$2:W$7201, A$2:A$7201, A5008, B$2:B$7201, B5008), "OPTIMAL", "")</f>
        <v/>
      </c>
    </row>
    <row r="5009" ht="20" customHeight="1">
      <c r="A5009" s="36" t="n">
        <v>-18</v>
      </c>
      <c r="B5009" s="36" t="n">
        <v>30</v>
      </c>
      <c r="C5009" s="37" t="n">
        <v>120</v>
      </c>
      <c r="D5009" s="37" t="n">
        <v>3</v>
      </c>
      <c r="E5009" s="6" t="n">
        <v>0</v>
      </c>
      <c r="F5009" s="37" t="n">
        <v>0</v>
      </c>
      <c r="G5009" s="36" t="n">
        <v>200</v>
      </c>
      <c r="H5009" s="6" t="inlineStr">
        <is>
          <t>OFF</t>
        </is>
      </c>
      <c r="I5009" s="38" t="n">
        <v>674.4931640486259</v>
      </c>
      <c r="J5009" s="38" t="n">
        <v>5144.556481985902</v>
      </c>
      <c r="K5009" s="38" t="n">
        <v>3782.407407407407</v>
      </c>
      <c r="L5009" s="38" t="n">
        <v>150</v>
      </c>
      <c r="M5009" s="38">
        <f>I5009+J5009+K5009+L5009</f>
        <v/>
      </c>
      <c r="N5009" s="38">
        <f>M5009*'Dashboard &amp; Optimisation'!$B$18/('Dashboard &amp; Optimisation'!$B$16/3.6)</f>
        <v/>
      </c>
      <c r="O5009" s="38" t="n">
        <v>535.4164850460812</v>
      </c>
      <c r="P5009" s="39" t="n">
        <v>0.7334788517631962</v>
      </c>
      <c r="Q5009" s="40" t="n">
        <v>0.2</v>
      </c>
      <c r="R5009" s="38" t="n">
        <v>245.1790674641354</v>
      </c>
      <c r="S5009" s="38">
        <f>R5009*IF(A5009=4, 2.0, 3.0)</f>
        <v/>
      </c>
      <c r="T5009" s="37">
        <f>'Dashboard &amp; Optimisation'!$B$18*U5009</f>
        <v/>
      </c>
      <c r="U5009" s="26">
        <f>MIN(1, S5009/M5009)</f>
        <v/>
      </c>
      <c r="V5009" s="26">
        <f>N5009/(N5009+O5009)</f>
        <v/>
      </c>
      <c r="W5009" s="26">
        <f>U5009*V5009</f>
        <v/>
      </c>
      <c r="X5009" s="39">
        <f>T5009/N5009</f>
        <v/>
      </c>
      <c r="Y5009" s="41">
        <f>IF(W5009=MAXIFS(W$2:W$7201, A$2:A$7201, A5009, B$2:B$7201, B5009), "OPTIMAL", "")</f>
        <v/>
      </c>
    </row>
    <row r="5010" ht="20" customHeight="1">
      <c r="A5010" s="28" t="n">
        <v>-18</v>
      </c>
      <c r="B5010" s="28" t="n">
        <v>30</v>
      </c>
      <c r="C5010" s="29" t="n">
        <v>120</v>
      </c>
      <c r="D5010" s="29" t="n">
        <v>3</v>
      </c>
      <c r="E5010" s="30" t="n">
        <v>4</v>
      </c>
      <c r="F5010" s="29" t="n">
        <v>1.5</v>
      </c>
      <c r="G5010" s="28" t="n">
        <v>50</v>
      </c>
      <c r="H5010" s="30" t="inlineStr">
        <is>
          <t>ON</t>
        </is>
      </c>
      <c r="I5010" s="31" t="n">
        <v>674.4931640486259</v>
      </c>
      <c r="J5010" s="31" t="n">
        <v>5144.556481985902</v>
      </c>
      <c r="K5010" s="31" t="n">
        <v>3782.407407407407</v>
      </c>
      <c r="L5010" s="31" t="n">
        <v>150</v>
      </c>
      <c r="M5010" s="31">
        <f>I5010+J5010+K5010+L5010</f>
        <v/>
      </c>
      <c r="N5010" s="31">
        <f>M5010*'Dashboard &amp; Optimisation'!$B$18/('Dashboard &amp; Optimisation'!$B$16/3.6)</f>
        <v/>
      </c>
      <c r="O5010" s="31" t="n">
        <v>731.5726222362512</v>
      </c>
      <c r="P5010" s="32" t="n">
        <v>0.06717135167146375</v>
      </c>
      <c r="Q5010" s="33" t="n">
        <v>5.689672816037082</v>
      </c>
      <c r="R5010" s="31" t="n">
        <v>2750.977560916846</v>
      </c>
      <c r="S5010" s="31">
        <f>R5010*IF(A5010=4, 2.0, 3.0)</f>
        <v/>
      </c>
      <c r="T5010" s="29">
        <f>'Dashboard &amp; Optimisation'!$B$18*U5010</f>
        <v/>
      </c>
      <c r="U5010" s="34">
        <f>MIN(1, S5010/M5010)</f>
        <v/>
      </c>
      <c r="V5010" s="34">
        <f>N5010/(N5010+O5010)</f>
        <v/>
      </c>
      <c r="W5010" s="34">
        <f>U5010*V5010</f>
        <v/>
      </c>
      <c r="X5010" s="32">
        <f>T5010/N5010</f>
        <v/>
      </c>
      <c r="Y5010" s="35">
        <f>IF(W5010=MAXIFS(W$2:W$7201, A$2:A$7201, A5010, B$2:B$7201, B5010), "OPTIMAL", "")</f>
        <v/>
      </c>
    </row>
    <row r="5011" ht="20" customHeight="1">
      <c r="A5011" s="36" t="n">
        <v>-18</v>
      </c>
      <c r="B5011" s="36" t="n">
        <v>30</v>
      </c>
      <c r="C5011" s="37" t="n">
        <v>120</v>
      </c>
      <c r="D5011" s="37" t="n">
        <v>3</v>
      </c>
      <c r="E5011" s="6" t="n">
        <v>4</v>
      </c>
      <c r="F5011" s="37" t="n">
        <v>1.5</v>
      </c>
      <c r="G5011" s="36" t="n">
        <v>50</v>
      </c>
      <c r="H5011" s="6" t="inlineStr">
        <is>
          <t>OFF</t>
        </is>
      </c>
      <c r="I5011" s="38" t="n">
        <v>674.4931640486259</v>
      </c>
      <c r="J5011" s="38" t="n">
        <v>5144.556481985902</v>
      </c>
      <c r="K5011" s="38" t="n">
        <v>3782.407407407407</v>
      </c>
      <c r="L5011" s="38" t="n">
        <v>150</v>
      </c>
      <c r="M5011" s="38">
        <f>I5011+J5011+K5011+L5011</f>
        <v/>
      </c>
      <c r="N5011" s="38">
        <f>M5011*'Dashboard &amp; Optimisation'!$B$18/('Dashboard &amp; Optimisation'!$B$16/3.6)</f>
        <v/>
      </c>
      <c r="O5011" s="38" t="n">
        <v>731.5726222362512</v>
      </c>
      <c r="P5011" s="39" t="n">
        <v>0.2708445646272034</v>
      </c>
      <c r="Q5011" s="40" t="n">
        <v>5.689672816037082</v>
      </c>
      <c r="R5011" s="38" t="n">
        <v>682.2617298560006</v>
      </c>
      <c r="S5011" s="38">
        <f>R5011*IF(A5011=4, 2.0, 3.0)</f>
        <v/>
      </c>
      <c r="T5011" s="37">
        <f>'Dashboard &amp; Optimisation'!$B$18*U5011</f>
        <v/>
      </c>
      <c r="U5011" s="26">
        <f>MIN(1, S5011/M5011)</f>
        <v/>
      </c>
      <c r="V5011" s="26">
        <f>N5011/(N5011+O5011)</f>
        <v/>
      </c>
      <c r="W5011" s="26">
        <f>U5011*V5011</f>
        <v/>
      </c>
      <c r="X5011" s="39">
        <f>T5011/N5011</f>
        <v/>
      </c>
      <c r="Y5011" s="41">
        <f>IF(W5011=MAXIFS(W$2:W$7201, A$2:A$7201, A5011, B$2:B$7201, B5011), "OPTIMAL", "")</f>
        <v/>
      </c>
    </row>
    <row r="5012" ht="20" customHeight="1">
      <c r="A5012" s="28" t="n">
        <v>-18</v>
      </c>
      <c r="B5012" s="28" t="n">
        <v>30</v>
      </c>
      <c r="C5012" s="29" t="n">
        <v>120</v>
      </c>
      <c r="D5012" s="29" t="n">
        <v>3</v>
      </c>
      <c r="E5012" s="30" t="n">
        <v>4</v>
      </c>
      <c r="F5012" s="29" t="n">
        <v>1.5</v>
      </c>
      <c r="G5012" s="28" t="n">
        <v>100</v>
      </c>
      <c r="H5012" s="30" t="inlineStr">
        <is>
          <t>ON</t>
        </is>
      </c>
      <c r="I5012" s="31" t="n">
        <v>674.4931640486259</v>
      </c>
      <c r="J5012" s="31" t="n">
        <v>5144.556481985902</v>
      </c>
      <c r="K5012" s="31" t="n">
        <v>3782.407407407407</v>
      </c>
      <c r="L5012" s="31" t="n">
        <v>150</v>
      </c>
      <c r="M5012" s="31">
        <f>I5012+J5012+K5012+L5012</f>
        <v/>
      </c>
      <c r="N5012" s="31">
        <f>M5012*'Dashboard &amp; Optimisation'!$B$18/('Dashboard &amp; Optimisation'!$B$16/3.6)</f>
        <v/>
      </c>
      <c r="O5012" s="31" t="n">
        <v>731.5726222362512</v>
      </c>
      <c r="P5012" s="32" t="n">
        <v>0.06783449726767998</v>
      </c>
      <c r="Q5012" s="33" t="n">
        <v>5.689672816037082</v>
      </c>
      <c r="R5012" s="31" t="n">
        <v>2724.084184710152</v>
      </c>
      <c r="S5012" s="31">
        <f>R5012*IF(A5012=4, 2.0, 3.0)</f>
        <v/>
      </c>
      <c r="T5012" s="29">
        <f>'Dashboard &amp; Optimisation'!$B$18*U5012</f>
        <v/>
      </c>
      <c r="U5012" s="34">
        <f>MIN(1, S5012/M5012)</f>
        <v/>
      </c>
      <c r="V5012" s="34">
        <f>N5012/(N5012+O5012)</f>
        <v/>
      </c>
      <c r="W5012" s="34">
        <f>U5012*V5012</f>
        <v/>
      </c>
      <c r="X5012" s="32">
        <f>T5012/N5012</f>
        <v/>
      </c>
      <c r="Y5012" s="35">
        <f>IF(W5012=MAXIFS(W$2:W$7201, A$2:A$7201, A5012, B$2:B$7201, B5012), "OPTIMAL", "")</f>
        <v/>
      </c>
    </row>
    <row r="5013" ht="20" customHeight="1">
      <c r="A5013" s="36" t="n">
        <v>-18</v>
      </c>
      <c r="B5013" s="36" t="n">
        <v>30</v>
      </c>
      <c r="C5013" s="37" t="n">
        <v>120</v>
      </c>
      <c r="D5013" s="37" t="n">
        <v>3</v>
      </c>
      <c r="E5013" s="6" t="n">
        <v>4</v>
      </c>
      <c r="F5013" s="37" t="n">
        <v>1.5</v>
      </c>
      <c r="G5013" s="36" t="n">
        <v>100</v>
      </c>
      <c r="H5013" s="6" t="inlineStr">
        <is>
          <t>OFF</t>
        </is>
      </c>
      <c r="I5013" s="38" t="n">
        <v>674.4931640486259</v>
      </c>
      <c r="J5013" s="38" t="n">
        <v>5144.556481985902</v>
      </c>
      <c r="K5013" s="38" t="n">
        <v>3782.407407407407</v>
      </c>
      <c r="L5013" s="38" t="n">
        <v>150</v>
      </c>
      <c r="M5013" s="38">
        <f>I5013+J5013+K5013+L5013</f>
        <v/>
      </c>
      <c r="N5013" s="38">
        <f>M5013*'Dashboard &amp; Optimisation'!$B$18/('Dashboard &amp; Optimisation'!$B$16/3.6)</f>
        <v/>
      </c>
      <c r="O5013" s="38" t="n">
        <v>731.5726222362512</v>
      </c>
      <c r="P5013" s="39" t="n">
        <v>0.2715077102234196</v>
      </c>
      <c r="Q5013" s="40" t="n">
        <v>5.689672816037082</v>
      </c>
      <c r="R5013" s="38" t="n">
        <v>680.5953357000167</v>
      </c>
      <c r="S5013" s="38">
        <f>R5013*IF(A5013=4, 2.0, 3.0)</f>
        <v/>
      </c>
      <c r="T5013" s="37">
        <f>'Dashboard &amp; Optimisation'!$B$18*U5013</f>
        <v/>
      </c>
      <c r="U5013" s="26">
        <f>MIN(1, S5013/M5013)</f>
        <v/>
      </c>
      <c r="V5013" s="26">
        <f>N5013/(N5013+O5013)</f>
        <v/>
      </c>
      <c r="W5013" s="26">
        <f>U5013*V5013</f>
        <v/>
      </c>
      <c r="X5013" s="39">
        <f>T5013/N5013</f>
        <v/>
      </c>
      <c r="Y5013" s="41">
        <f>IF(W5013=MAXIFS(W$2:W$7201, A$2:A$7201, A5013, B$2:B$7201, B5013), "OPTIMAL", "")</f>
        <v/>
      </c>
    </row>
    <row r="5014" ht="20" customHeight="1">
      <c r="A5014" s="28" t="n">
        <v>-18</v>
      </c>
      <c r="B5014" s="28" t="n">
        <v>30</v>
      </c>
      <c r="C5014" s="29" t="n">
        <v>120</v>
      </c>
      <c r="D5014" s="29" t="n">
        <v>3</v>
      </c>
      <c r="E5014" s="30" t="n">
        <v>4</v>
      </c>
      <c r="F5014" s="29" t="n">
        <v>1.5</v>
      </c>
      <c r="G5014" s="28" t="n">
        <v>150</v>
      </c>
      <c r="H5014" s="30" t="inlineStr">
        <is>
          <t>ON</t>
        </is>
      </c>
      <c r="I5014" s="31" t="n">
        <v>674.4931640486259</v>
      </c>
      <c r="J5014" s="31" t="n">
        <v>5144.556481985902</v>
      </c>
      <c r="K5014" s="31" t="n">
        <v>3782.407407407407</v>
      </c>
      <c r="L5014" s="31" t="n">
        <v>150</v>
      </c>
      <c r="M5014" s="31">
        <f>I5014+J5014+K5014+L5014</f>
        <v/>
      </c>
      <c r="N5014" s="31">
        <f>M5014*'Dashboard &amp; Optimisation'!$B$18/('Dashboard &amp; Optimisation'!$B$16/3.6)</f>
        <v/>
      </c>
      <c r="O5014" s="31" t="n">
        <v>731.5726222362512</v>
      </c>
      <c r="P5014" s="32" t="n">
        <v>0.06849764286389622</v>
      </c>
      <c r="Q5014" s="33" t="n">
        <v>5.689672816037082</v>
      </c>
      <c r="R5014" s="31" t="n">
        <v>2697.71153369204</v>
      </c>
      <c r="S5014" s="31">
        <f>R5014*IF(A5014=4, 2.0, 3.0)</f>
        <v/>
      </c>
      <c r="T5014" s="29">
        <f>'Dashboard &amp; Optimisation'!$B$18*U5014</f>
        <v/>
      </c>
      <c r="U5014" s="34">
        <f>MIN(1, S5014/M5014)</f>
        <v/>
      </c>
      <c r="V5014" s="34">
        <f>N5014/(N5014+O5014)</f>
        <v/>
      </c>
      <c r="W5014" s="34">
        <f>U5014*V5014</f>
        <v/>
      </c>
      <c r="X5014" s="32">
        <f>T5014/N5014</f>
        <v/>
      </c>
      <c r="Y5014" s="35">
        <f>IF(W5014=MAXIFS(W$2:W$7201, A$2:A$7201, A5014, B$2:B$7201, B5014), "OPTIMAL", "")</f>
        <v/>
      </c>
    </row>
    <row r="5015" ht="20" customHeight="1">
      <c r="A5015" s="36" t="n">
        <v>-18</v>
      </c>
      <c r="B5015" s="36" t="n">
        <v>30</v>
      </c>
      <c r="C5015" s="37" t="n">
        <v>120</v>
      </c>
      <c r="D5015" s="37" t="n">
        <v>3</v>
      </c>
      <c r="E5015" s="6" t="n">
        <v>4</v>
      </c>
      <c r="F5015" s="37" t="n">
        <v>1.5</v>
      </c>
      <c r="G5015" s="36" t="n">
        <v>150</v>
      </c>
      <c r="H5015" s="6" t="inlineStr">
        <is>
          <t>OFF</t>
        </is>
      </c>
      <c r="I5015" s="38" t="n">
        <v>674.4931640486259</v>
      </c>
      <c r="J5015" s="38" t="n">
        <v>5144.556481985902</v>
      </c>
      <c r="K5015" s="38" t="n">
        <v>3782.407407407407</v>
      </c>
      <c r="L5015" s="38" t="n">
        <v>150</v>
      </c>
      <c r="M5015" s="38">
        <f>I5015+J5015+K5015+L5015</f>
        <v/>
      </c>
      <c r="N5015" s="38">
        <f>M5015*'Dashboard &amp; Optimisation'!$B$18/('Dashboard &amp; Optimisation'!$B$16/3.6)</f>
        <v/>
      </c>
      <c r="O5015" s="38" t="n">
        <v>731.5726222362512</v>
      </c>
      <c r="P5015" s="39" t="n">
        <v>0.2721708558196358</v>
      </c>
      <c r="Q5015" s="40" t="n">
        <v>5.689672816037082</v>
      </c>
      <c r="R5015" s="38" t="n">
        <v>678.9370618987473</v>
      </c>
      <c r="S5015" s="38">
        <f>R5015*IF(A5015=4, 2.0, 3.0)</f>
        <v/>
      </c>
      <c r="T5015" s="37">
        <f>'Dashboard &amp; Optimisation'!$B$18*U5015</f>
        <v/>
      </c>
      <c r="U5015" s="26">
        <f>MIN(1, S5015/M5015)</f>
        <v/>
      </c>
      <c r="V5015" s="26">
        <f>N5015/(N5015+O5015)</f>
        <v/>
      </c>
      <c r="W5015" s="26">
        <f>U5015*V5015</f>
        <v/>
      </c>
      <c r="X5015" s="39">
        <f>T5015/N5015</f>
        <v/>
      </c>
      <c r="Y5015" s="41">
        <f>IF(W5015=MAXIFS(W$2:W$7201, A$2:A$7201, A5015, B$2:B$7201, B5015), "OPTIMAL", "")</f>
        <v/>
      </c>
    </row>
    <row r="5016" ht="20" customHeight="1">
      <c r="A5016" s="28" t="n">
        <v>-18</v>
      </c>
      <c r="B5016" s="28" t="n">
        <v>30</v>
      </c>
      <c r="C5016" s="29" t="n">
        <v>120</v>
      </c>
      <c r="D5016" s="29" t="n">
        <v>3</v>
      </c>
      <c r="E5016" s="30" t="n">
        <v>4</v>
      </c>
      <c r="F5016" s="29" t="n">
        <v>1.5</v>
      </c>
      <c r="G5016" s="28" t="n">
        <v>200</v>
      </c>
      <c r="H5016" s="30" t="inlineStr">
        <is>
          <t>ON</t>
        </is>
      </c>
      <c r="I5016" s="31" t="n">
        <v>674.4931640486259</v>
      </c>
      <c r="J5016" s="31" t="n">
        <v>5144.556481985902</v>
      </c>
      <c r="K5016" s="31" t="n">
        <v>3782.407407407407</v>
      </c>
      <c r="L5016" s="31" t="n">
        <v>150</v>
      </c>
      <c r="M5016" s="31">
        <f>I5016+J5016+K5016+L5016</f>
        <v/>
      </c>
      <c r="N5016" s="31">
        <f>M5016*'Dashboard &amp; Optimisation'!$B$18/('Dashboard &amp; Optimisation'!$B$16/3.6)</f>
        <v/>
      </c>
      <c r="O5016" s="31" t="n">
        <v>731.5726222362512</v>
      </c>
      <c r="P5016" s="32" t="n">
        <v>0.06916078846011245</v>
      </c>
      <c r="Q5016" s="33" t="n">
        <v>5.689672816037082</v>
      </c>
      <c r="R5016" s="31" t="n">
        <v>2671.844629001366</v>
      </c>
      <c r="S5016" s="31">
        <f>R5016*IF(A5016=4, 2.0, 3.0)</f>
        <v/>
      </c>
      <c r="T5016" s="29">
        <f>'Dashboard &amp; Optimisation'!$B$18*U5016</f>
        <v/>
      </c>
      <c r="U5016" s="34">
        <f>MIN(1, S5016/M5016)</f>
        <v/>
      </c>
      <c r="V5016" s="34">
        <f>N5016/(N5016+O5016)</f>
        <v/>
      </c>
      <c r="W5016" s="34">
        <f>U5016*V5016</f>
        <v/>
      </c>
      <c r="X5016" s="32">
        <f>T5016/N5016</f>
        <v/>
      </c>
      <c r="Y5016" s="35">
        <f>IF(W5016=MAXIFS(W$2:W$7201, A$2:A$7201, A5016, B$2:B$7201, B5016), "OPTIMAL", "")</f>
        <v/>
      </c>
    </row>
    <row r="5017" ht="20" customHeight="1">
      <c r="A5017" s="36" t="n">
        <v>-18</v>
      </c>
      <c r="B5017" s="36" t="n">
        <v>30</v>
      </c>
      <c r="C5017" s="37" t="n">
        <v>120</v>
      </c>
      <c r="D5017" s="37" t="n">
        <v>3</v>
      </c>
      <c r="E5017" s="6" t="n">
        <v>4</v>
      </c>
      <c r="F5017" s="37" t="n">
        <v>1.5</v>
      </c>
      <c r="G5017" s="36" t="n">
        <v>200</v>
      </c>
      <c r="H5017" s="6" t="inlineStr">
        <is>
          <t>OFF</t>
        </is>
      </c>
      <c r="I5017" s="38" t="n">
        <v>674.4931640486259</v>
      </c>
      <c r="J5017" s="38" t="n">
        <v>5144.556481985902</v>
      </c>
      <c r="K5017" s="38" t="n">
        <v>3782.407407407407</v>
      </c>
      <c r="L5017" s="38" t="n">
        <v>150</v>
      </c>
      <c r="M5017" s="38">
        <f>I5017+J5017+K5017+L5017</f>
        <v/>
      </c>
      <c r="N5017" s="38">
        <f>M5017*'Dashboard &amp; Optimisation'!$B$18/('Dashboard &amp; Optimisation'!$B$16/3.6)</f>
        <v/>
      </c>
      <c r="O5017" s="38" t="n">
        <v>731.5726222362512</v>
      </c>
      <c r="P5017" s="39" t="n">
        <v>0.272834001415852</v>
      </c>
      <c r="Q5017" s="40" t="n">
        <v>5.689672816037082</v>
      </c>
      <c r="R5017" s="38" t="n">
        <v>677.286849240612</v>
      </c>
      <c r="S5017" s="38">
        <f>R5017*IF(A5017=4, 2.0, 3.0)</f>
        <v/>
      </c>
      <c r="T5017" s="37">
        <f>'Dashboard &amp; Optimisation'!$B$18*U5017</f>
        <v/>
      </c>
      <c r="U5017" s="26">
        <f>MIN(1, S5017/M5017)</f>
        <v/>
      </c>
      <c r="V5017" s="26">
        <f>N5017/(N5017+O5017)</f>
        <v/>
      </c>
      <c r="W5017" s="26">
        <f>U5017*V5017</f>
        <v/>
      </c>
      <c r="X5017" s="39">
        <f>T5017/N5017</f>
        <v/>
      </c>
      <c r="Y5017" s="41">
        <f>IF(W5017=MAXIFS(W$2:W$7201, A$2:A$7201, A5017, B$2:B$7201, B5017), "OPTIMAL", "")</f>
        <v/>
      </c>
    </row>
    <row r="5018" ht="20" customHeight="1">
      <c r="A5018" s="28" t="n">
        <v>-18</v>
      </c>
      <c r="B5018" s="28" t="n">
        <v>30</v>
      </c>
      <c r="C5018" s="29" t="n">
        <v>120</v>
      </c>
      <c r="D5018" s="29" t="n">
        <v>3</v>
      </c>
      <c r="E5018" s="30" t="n">
        <v>4</v>
      </c>
      <c r="F5018" s="29" t="n">
        <v>2</v>
      </c>
      <c r="G5018" s="28" t="n">
        <v>50</v>
      </c>
      <c r="H5018" s="30" t="inlineStr">
        <is>
          <t>ON</t>
        </is>
      </c>
      <c r="I5018" s="31" t="n">
        <v>674.4931640486259</v>
      </c>
      <c r="J5018" s="31" t="n">
        <v>5144.556481985902</v>
      </c>
      <c r="K5018" s="31" t="n">
        <v>3782.407407407407</v>
      </c>
      <c r="L5018" s="31" t="n">
        <v>150</v>
      </c>
      <c r="M5018" s="31">
        <f>I5018+J5018+K5018+L5018</f>
        <v/>
      </c>
      <c r="N5018" s="31">
        <f>M5018*'Dashboard &amp; Optimisation'!$B$18/('Dashboard &amp; Optimisation'!$B$16/3.6)</f>
        <v/>
      </c>
      <c r="O5018" s="31" t="n">
        <v>799.3814942783904</v>
      </c>
      <c r="P5018" s="32" t="n">
        <v>0.06391873359169503</v>
      </c>
      <c r="Q5018" s="33" t="n">
        <v>7.519563754716109</v>
      </c>
      <c r="R5018" s="31" t="n">
        <v>2917.75416642782</v>
      </c>
      <c r="S5018" s="31">
        <f>R5018*IF(A5018=4, 2.0, 3.0)</f>
        <v/>
      </c>
      <c r="T5018" s="29">
        <f>'Dashboard &amp; Optimisation'!$B$18*U5018</f>
        <v/>
      </c>
      <c r="U5018" s="34">
        <f>MIN(1, S5018/M5018)</f>
        <v/>
      </c>
      <c r="V5018" s="34">
        <f>N5018/(N5018+O5018)</f>
        <v/>
      </c>
      <c r="W5018" s="34">
        <f>U5018*V5018</f>
        <v/>
      </c>
      <c r="X5018" s="32">
        <f>T5018/N5018</f>
        <v/>
      </c>
      <c r="Y5018" s="35">
        <f>IF(W5018=MAXIFS(W$2:W$7201, A$2:A$7201, A5018, B$2:B$7201, B5018), "OPTIMAL", "")</f>
        <v/>
      </c>
    </row>
    <row r="5019" ht="20" customHeight="1">
      <c r="A5019" s="36" t="n">
        <v>-18</v>
      </c>
      <c r="B5019" s="36" t="n">
        <v>30</v>
      </c>
      <c r="C5019" s="37" t="n">
        <v>120</v>
      </c>
      <c r="D5019" s="37" t="n">
        <v>3</v>
      </c>
      <c r="E5019" s="6" t="n">
        <v>4</v>
      </c>
      <c r="F5019" s="37" t="n">
        <v>2</v>
      </c>
      <c r="G5019" s="36" t="n">
        <v>50</v>
      </c>
      <c r="H5019" s="6" t="inlineStr">
        <is>
          <t>OFF</t>
        </is>
      </c>
      <c r="I5019" s="38" t="n">
        <v>674.4931640486259</v>
      </c>
      <c r="J5019" s="38" t="n">
        <v>5144.556481985902</v>
      </c>
      <c r="K5019" s="38" t="n">
        <v>3782.407407407407</v>
      </c>
      <c r="L5019" s="38" t="n">
        <v>150</v>
      </c>
      <c r="M5019" s="38">
        <f>I5019+J5019+K5019+L5019</f>
        <v/>
      </c>
      <c r="N5019" s="38">
        <f>M5019*'Dashboard &amp; Optimisation'!$B$18/('Dashboard &amp; Optimisation'!$B$16/3.6)</f>
        <v/>
      </c>
      <c r="O5019" s="38" t="n">
        <v>799.3814942783904</v>
      </c>
      <c r="P5019" s="39" t="n">
        <v>0.2684234428228554</v>
      </c>
      <c r="Q5019" s="40" t="n">
        <v>7.519563754716109</v>
      </c>
      <c r="R5019" s="38" t="n">
        <v>694.7945726671761</v>
      </c>
      <c r="S5019" s="38">
        <f>R5019*IF(A5019=4, 2.0, 3.0)</f>
        <v/>
      </c>
      <c r="T5019" s="37">
        <f>'Dashboard &amp; Optimisation'!$B$18*U5019</f>
        <v/>
      </c>
      <c r="U5019" s="26">
        <f>MIN(1, S5019/M5019)</f>
        <v/>
      </c>
      <c r="V5019" s="26">
        <f>N5019/(N5019+O5019)</f>
        <v/>
      </c>
      <c r="W5019" s="26">
        <f>U5019*V5019</f>
        <v/>
      </c>
      <c r="X5019" s="39">
        <f>T5019/N5019</f>
        <v/>
      </c>
      <c r="Y5019" s="41">
        <f>IF(W5019=MAXIFS(W$2:W$7201, A$2:A$7201, A5019, B$2:B$7201, B5019), "OPTIMAL", "")</f>
        <v/>
      </c>
    </row>
    <row r="5020" ht="20" customHeight="1">
      <c r="A5020" s="28" t="n">
        <v>-18</v>
      </c>
      <c r="B5020" s="28" t="n">
        <v>30</v>
      </c>
      <c r="C5020" s="29" t="n">
        <v>120</v>
      </c>
      <c r="D5020" s="29" t="n">
        <v>3</v>
      </c>
      <c r="E5020" s="30" t="n">
        <v>4</v>
      </c>
      <c r="F5020" s="29" t="n">
        <v>2</v>
      </c>
      <c r="G5020" s="28" t="n">
        <v>100</v>
      </c>
      <c r="H5020" s="30" t="inlineStr">
        <is>
          <t>ON</t>
        </is>
      </c>
      <c r="I5020" s="31" t="n">
        <v>674.4931640486259</v>
      </c>
      <c r="J5020" s="31" t="n">
        <v>5144.556481985902</v>
      </c>
      <c r="K5020" s="31" t="n">
        <v>3782.407407407407</v>
      </c>
      <c r="L5020" s="31" t="n">
        <v>150</v>
      </c>
      <c r="M5020" s="31">
        <f>I5020+J5020+K5020+L5020</f>
        <v/>
      </c>
      <c r="N5020" s="31">
        <f>M5020*'Dashboard &amp; Optimisation'!$B$18/('Dashboard &amp; Optimisation'!$B$16/3.6)</f>
        <v/>
      </c>
      <c r="O5020" s="31" t="n">
        <v>799.3814942783904</v>
      </c>
      <c r="P5020" s="32" t="n">
        <v>0.06458187918791126</v>
      </c>
      <c r="Q5020" s="33" t="n">
        <v>7.519563754716109</v>
      </c>
      <c r="R5020" s="31" t="n">
        <v>2887.793814535948</v>
      </c>
      <c r="S5020" s="31">
        <f>R5020*IF(A5020=4, 2.0, 3.0)</f>
        <v/>
      </c>
      <c r="T5020" s="29">
        <f>'Dashboard &amp; Optimisation'!$B$18*U5020</f>
        <v/>
      </c>
      <c r="U5020" s="34">
        <f>MIN(1, S5020/M5020)</f>
        <v/>
      </c>
      <c r="V5020" s="34">
        <f>N5020/(N5020+O5020)</f>
        <v/>
      </c>
      <c r="W5020" s="34">
        <f>U5020*V5020</f>
        <v/>
      </c>
      <c r="X5020" s="32">
        <f>T5020/N5020</f>
        <v/>
      </c>
      <c r="Y5020" s="35">
        <f>IF(W5020=MAXIFS(W$2:W$7201, A$2:A$7201, A5020, B$2:B$7201, B5020), "OPTIMAL", "")</f>
        <v/>
      </c>
    </row>
    <row r="5021" ht="20" customHeight="1">
      <c r="A5021" s="36" t="n">
        <v>-18</v>
      </c>
      <c r="B5021" s="36" t="n">
        <v>30</v>
      </c>
      <c r="C5021" s="37" t="n">
        <v>120</v>
      </c>
      <c r="D5021" s="37" t="n">
        <v>3</v>
      </c>
      <c r="E5021" s="6" t="n">
        <v>4</v>
      </c>
      <c r="F5021" s="37" t="n">
        <v>2</v>
      </c>
      <c r="G5021" s="36" t="n">
        <v>100</v>
      </c>
      <c r="H5021" s="6" t="inlineStr">
        <is>
          <t>OFF</t>
        </is>
      </c>
      <c r="I5021" s="38" t="n">
        <v>674.4931640486259</v>
      </c>
      <c r="J5021" s="38" t="n">
        <v>5144.556481985902</v>
      </c>
      <c r="K5021" s="38" t="n">
        <v>3782.407407407407</v>
      </c>
      <c r="L5021" s="38" t="n">
        <v>150</v>
      </c>
      <c r="M5021" s="38">
        <f>I5021+J5021+K5021+L5021</f>
        <v/>
      </c>
      <c r="N5021" s="38">
        <f>M5021*'Dashboard &amp; Optimisation'!$B$18/('Dashboard &amp; Optimisation'!$B$16/3.6)</f>
        <v/>
      </c>
      <c r="O5021" s="38" t="n">
        <v>799.3814942783904</v>
      </c>
      <c r="P5021" s="39" t="n">
        <v>0.2690865884190716</v>
      </c>
      <c r="Q5021" s="40" t="n">
        <v>7.519563754716109</v>
      </c>
      <c r="R5021" s="38" t="n">
        <v>693.0822986967559</v>
      </c>
      <c r="S5021" s="38">
        <f>R5021*IF(A5021=4, 2.0, 3.0)</f>
        <v/>
      </c>
      <c r="T5021" s="37">
        <f>'Dashboard &amp; Optimisation'!$B$18*U5021</f>
        <v/>
      </c>
      <c r="U5021" s="26">
        <f>MIN(1, S5021/M5021)</f>
        <v/>
      </c>
      <c r="V5021" s="26">
        <f>N5021/(N5021+O5021)</f>
        <v/>
      </c>
      <c r="W5021" s="26">
        <f>U5021*V5021</f>
        <v/>
      </c>
      <c r="X5021" s="39">
        <f>T5021/N5021</f>
        <v/>
      </c>
      <c r="Y5021" s="41">
        <f>IF(W5021=MAXIFS(W$2:W$7201, A$2:A$7201, A5021, B$2:B$7201, B5021), "OPTIMAL", "")</f>
        <v/>
      </c>
    </row>
    <row r="5022" ht="20" customHeight="1">
      <c r="A5022" s="28" t="n">
        <v>-18</v>
      </c>
      <c r="B5022" s="28" t="n">
        <v>30</v>
      </c>
      <c r="C5022" s="29" t="n">
        <v>120</v>
      </c>
      <c r="D5022" s="29" t="n">
        <v>3</v>
      </c>
      <c r="E5022" s="30" t="n">
        <v>4</v>
      </c>
      <c r="F5022" s="29" t="n">
        <v>2</v>
      </c>
      <c r="G5022" s="28" t="n">
        <v>150</v>
      </c>
      <c r="H5022" s="30" t="inlineStr">
        <is>
          <t>ON</t>
        </is>
      </c>
      <c r="I5022" s="31" t="n">
        <v>674.4931640486259</v>
      </c>
      <c r="J5022" s="31" t="n">
        <v>5144.556481985902</v>
      </c>
      <c r="K5022" s="31" t="n">
        <v>3782.407407407407</v>
      </c>
      <c r="L5022" s="31" t="n">
        <v>150</v>
      </c>
      <c r="M5022" s="31">
        <f>I5022+J5022+K5022+L5022</f>
        <v/>
      </c>
      <c r="N5022" s="31">
        <f>M5022*'Dashboard &amp; Optimisation'!$B$18/('Dashboard &amp; Optimisation'!$B$16/3.6)</f>
        <v/>
      </c>
      <c r="O5022" s="31" t="n">
        <v>799.3814942783904</v>
      </c>
      <c r="P5022" s="32" t="n">
        <v>0.06524502478412748</v>
      </c>
      <c r="Q5022" s="33" t="n">
        <v>7.519563754716109</v>
      </c>
      <c r="R5022" s="31" t="n">
        <v>2858.442492236261</v>
      </c>
      <c r="S5022" s="31">
        <f>R5022*IF(A5022=4, 2.0, 3.0)</f>
        <v/>
      </c>
      <c r="T5022" s="29">
        <f>'Dashboard &amp; Optimisation'!$B$18*U5022</f>
        <v/>
      </c>
      <c r="U5022" s="34">
        <f>MIN(1, S5022/M5022)</f>
        <v/>
      </c>
      <c r="V5022" s="34">
        <f>N5022/(N5022+O5022)</f>
        <v/>
      </c>
      <c r="W5022" s="34">
        <f>U5022*V5022</f>
        <v/>
      </c>
      <c r="X5022" s="32">
        <f>T5022/N5022</f>
        <v/>
      </c>
      <c r="Y5022" s="35">
        <f>IF(W5022=MAXIFS(W$2:W$7201, A$2:A$7201, A5022, B$2:B$7201, B5022), "OPTIMAL", "")</f>
        <v/>
      </c>
    </row>
    <row r="5023" ht="20" customHeight="1">
      <c r="A5023" s="36" t="n">
        <v>-18</v>
      </c>
      <c r="B5023" s="36" t="n">
        <v>30</v>
      </c>
      <c r="C5023" s="37" t="n">
        <v>120</v>
      </c>
      <c r="D5023" s="37" t="n">
        <v>3</v>
      </c>
      <c r="E5023" s="6" t="n">
        <v>4</v>
      </c>
      <c r="F5023" s="37" t="n">
        <v>2</v>
      </c>
      <c r="G5023" s="36" t="n">
        <v>150</v>
      </c>
      <c r="H5023" s="6" t="inlineStr">
        <is>
          <t>OFF</t>
        </is>
      </c>
      <c r="I5023" s="38" t="n">
        <v>674.4931640486259</v>
      </c>
      <c r="J5023" s="38" t="n">
        <v>5144.556481985902</v>
      </c>
      <c r="K5023" s="38" t="n">
        <v>3782.407407407407</v>
      </c>
      <c r="L5023" s="38" t="n">
        <v>150</v>
      </c>
      <c r="M5023" s="38">
        <f>I5023+J5023+K5023+L5023</f>
        <v/>
      </c>
      <c r="N5023" s="38">
        <f>M5023*'Dashboard &amp; Optimisation'!$B$18/('Dashboard &amp; Optimisation'!$B$16/3.6)</f>
        <v/>
      </c>
      <c r="O5023" s="38" t="n">
        <v>799.3814942783904</v>
      </c>
      <c r="P5023" s="39" t="n">
        <v>0.2697497340152878</v>
      </c>
      <c r="Q5023" s="40" t="n">
        <v>7.519563754716109</v>
      </c>
      <c r="R5023" s="38" t="n">
        <v>691.3784435442235</v>
      </c>
      <c r="S5023" s="38">
        <f>R5023*IF(A5023=4, 2.0, 3.0)</f>
        <v/>
      </c>
      <c r="T5023" s="37">
        <f>'Dashboard &amp; Optimisation'!$B$18*U5023</f>
        <v/>
      </c>
      <c r="U5023" s="26">
        <f>MIN(1, S5023/M5023)</f>
        <v/>
      </c>
      <c r="V5023" s="26">
        <f>N5023/(N5023+O5023)</f>
        <v/>
      </c>
      <c r="W5023" s="26">
        <f>U5023*V5023</f>
        <v/>
      </c>
      <c r="X5023" s="39">
        <f>T5023/N5023</f>
        <v/>
      </c>
      <c r="Y5023" s="41">
        <f>IF(W5023=MAXIFS(W$2:W$7201, A$2:A$7201, A5023, B$2:B$7201, B5023), "OPTIMAL", "")</f>
        <v/>
      </c>
    </row>
    <row r="5024" ht="20" customHeight="1">
      <c r="A5024" s="28" t="n">
        <v>-18</v>
      </c>
      <c r="B5024" s="28" t="n">
        <v>30</v>
      </c>
      <c r="C5024" s="29" t="n">
        <v>120</v>
      </c>
      <c r="D5024" s="29" t="n">
        <v>3</v>
      </c>
      <c r="E5024" s="30" t="n">
        <v>4</v>
      </c>
      <c r="F5024" s="29" t="n">
        <v>2</v>
      </c>
      <c r="G5024" s="28" t="n">
        <v>200</v>
      </c>
      <c r="H5024" s="30" t="inlineStr">
        <is>
          <t>ON</t>
        </is>
      </c>
      <c r="I5024" s="31" t="n">
        <v>674.4931640486259</v>
      </c>
      <c r="J5024" s="31" t="n">
        <v>5144.556481985902</v>
      </c>
      <c r="K5024" s="31" t="n">
        <v>3782.407407407407</v>
      </c>
      <c r="L5024" s="31" t="n">
        <v>150</v>
      </c>
      <c r="M5024" s="31">
        <f>I5024+J5024+K5024+L5024</f>
        <v/>
      </c>
      <c r="N5024" s="31">
        <f>M5024*'Dashboard &amp; Optimisation'!$B$18/('Dashboard &amp; Optimisation'!$B$16/3.6)</f>
        <v/>
      </c>
      <c r="O5024" s="31" t="n">
        <v>799.3814942783904</v>
      </c>
      <c r="P5024" s="32" t="n">
        <v>0.06590817038034372</v>
      </c>
      <c r="Q5024" s="33" t="n">
        <v>7.519563754716109</v>
      </c>
      <c r="R5024" s="31" t="n">
        <v>2829.681815982849</v>
      </c>
      <c r="S5024" s="31">
        <f>R5024*IF(A5024=4, 2.0, 3.0)</f>
        <v/>
      </c>
      <c r="T5024" s="29">
        <f>'Dashboard &amp; Optimisation'!$B$18*U5024</f>
        <v/>
      </c>
      <c r="U5024" s="34">
        <f>MIN(1, S5024/M5024)</f>
        <v/>
      </c>
      <c r="V5024" s="34">
        <f>N5024/(N5024+O5024)</f>
        <v/>
      </c>
      <c r="W5024" s="34">
        <f>U5024*V5024</f>
        <v/>
      </c>
      <c r="X5024" s="32">
        <f>T5024/N5024</f>
        <v/>
      </c>
      <c r="Y5024" s="35">
        <f>IF(W5024=MAXIFS(W$2:W$7201, A$2:A$7201, A5024, B$2:B$7201, B5024), "OPTIMAL", "")</f>
        <v/>
      </c>
    </row>
    <row r="5025" ht="20" customHeight="1">
      <c r="A5025" s="36" t="n">
        <v>-18</v>
      </c>
      <c r="B5025" s="36" t="n">
        <v>30</v>
      </c>
      <c r="C5025" s="37" t="n">
        <v>120</v>
      </c>
      <c r="D5025" s="37" t="n">
        <v>3</v>
      </c>
      <c r="E5025" s="6" t="n">
        <v>4</v>
      </c>
      <c r="F5025" s="37" t="n">
        <v>2</v>
      </c>
      <c r="G5025" s="36" t="n">
        <v>200</v>
      </c>
      <c r="H5025" s="6" t="inlineStr">
        <is>
          <t>OFF</t>
        </is>
      </c>
      <c r="I5025" s="38" t="n">
        <v>674.4931640486259</v>
      </c>
      <c r="J5025" s="38" t="n">
        <v>5144.556481985902</v>
      </c>
      <c r="K5025" s="38" t="n">
        <v>3782.407407407407</v>
      </c>
      <c r="L5025" s="38" t="n">
        <v>150</v>
      </c>
      <c r="M5025" s="38">
        <f>I5025+J5025+K5025+L5025</f>
        <v/>
      </c>
      <c r="N5025" s="38">
        <f>M5025*'Dashboard &amp; Optimisation'!$B$18/('Dashboard &amp; Optimisation'!$B$16/3.6)</f>
        <v/>
      </c>
      <c r="O5025" s="38" t="n">
        <v>799.3814942783904</v>
      </c>
      <c r="P5025" s="39" t="n">
        <v>0.2704128796115041</v>
      </c>
      <c r="Q5025" s="40" t="n">
        <v>7.519563754716109</v>
      </c>
      <c r="R5025" s="38" t="n">
        <v>689.6829452720485</v>
      </c>
      <c r="S5025" s="38">
        <f>R5025*IF(A5025=4, 2.0, 3.0)</f>
        <v/>
      </c>
      <c r="T5025" s="37">
        <f>'Dashboard &amp; Optimisation'!$B$18*U5025</f>
        <v/>
      </c>
      <c r="U5025" s="26">
        <f>MIN(1, S5025/M5025)</f>
        <v/>
      </c>
      <c r="V5025" s="26">
        <f>N5025/(N5025+O5025)</f>
        <v/>
      </c>
      <c r="W5025" s="26">
        <f>U5025*V5025</f>
        <v/>
      </c>
      <c r="X5025" s="39">
        <f>T5025/N5025</f>
        <v/>
      </c>
      <c r="Y5025" s="41">
        <f>IF(W5025=MAXIFS(W$2:W$7201, A$2:A$7201, A5025, B$2:B$7201, B5025), "OPTIMAL", "")</f>
        <v/>
      </c>
    </row>
    <row r="5026" ht="20" customHeight="1">
      <c r="A5026" s="28" t="n">
        <v>-18</v>
      </c>
      <c r="B5026" s="28" t="n">
        <v>30</v>
      </c>
      <c r="C5026" s="29" t="n">
        <v>120</v>
      </c>
      <c r="D5026" s="29" t="n">
        <v>3</v>
      </c>
      <c r="E5026" s="30" t="n">
        <v>8</v>
      </c>
      <c r="F5026" s="29" t="n">
        <v>1.5</v>
      </c>
      <c r="G5026" s="28" t="n">
        <v>50</v>
      </c>
      <c r="H5026" s="30" t="inlineStr">
        <is>
          <t>ON</t>
        </is>
      </c>
      <c r="I5026" s="31" t="n">
        <v>674.4931640486259</v>
      </c>
      <c r="J5026" s="31" t="n">
        <v>5144.556481985902</v>
      </c>
      <c r="K5026" s="31" t="n">
        <v>3782.407407407407</v>
      </c>
      <c r="L5026" s="31" t="n">
        <v>150</v>
      </c>
      <c r="M5026" s="31">
        <f>I5026+J5026+K5026+L5026</f>
        <v/>
      </c>
      <c r="N5026" s="31">
        <f>M5026*'Dashboard &amp; Optimisation'!$B$18/('Dashboard &amp; Optimisation'!$B$16/3.6)</f>
        <v/>
      </c>
      <c r="O5026" s="31" t="n">
        <v>938.8404029975709</v>
      </c>
      <c r="P5026" s="32" t="n">
        <v>0.05078536372875048</v>
      </c>
      <c r="Q5026" s="33" t="n">
        <v>11.17934563207417</v>
      </c>
      <c r="R5026" s="31" t="n">
        <v>3741.642715079231</v>
      </c>
      <c r="S5026" s="31">
        <f>R5026*IF(A5026=4, 2.0, 3.0)</f>
        <v/>
      </c>
      <c r="T5026" s="29">
        <f>'Dashboard &amp; Optimisation'!$B$18*U5026</f>
        <v/>
      </c>
      <c r="U5026" s="34">
        <f>MIN(1, S5026/M5026)</f>
        <v/>
      </c>
      <c r="V5026" s="34">
        <f>N5026/(N5026+O5026)</f>
        <v/>
      </c>
      <c r="W5026" s="34">
        <f>U5026*V5026</f>
        <v/>
      </c>
      <c r="X5026" s="32">
        <f>T5026/N5026</f>
        <v/>
      </c>
      <c r="Y5026" s="35">
        <f>IF(W5026=MAXIFS(W$2:W$7201, A$2:A$7201, A5026, B$2:B$7201, B5026), "OPTIMAL", "")</f>
        <v/>
      </c>
    </row>
    <row r="5027" ht="20" customHeight="1">
      <c r="A5027" s="36" t="n">
        <v>-18</v>
      </c>
      <c r="B5027" s="36" t="n">
        <v>30</v>
      </c>
      <c r="C5027" s="37" t="n">
        <v>120</v>
      </c>
      <c r="D5027" s="37" t="n">
        <v>3</v>
      </c>
      <c r="E5027" s="6" t="n">
        <v>8</v>
      </c>
      <c r="F5027" s="37" t="n">
        <v>1.5</v>
      </c>
      <c r="G5027" s="36" t="n">
        <v>50</v>
      </c>
      <c r="H5027" s="6" t="inlineStr">
        <is>
          <t>OFF</t>
        </is>
      </c>
      <c r="I5027" s="38" t="n">
        <v>674.4931640486259</v>
      </c>
      <c r="J5027" s="38" t="n">
        <v>5144.556481985902</v>
      </c>
      <c r="K5027" s="38" t="n">
        <v>3782.407407407407</v>
      </c>
      <c r="L5027" s="38" t="n">
        <v>150</v>
      </c>
      <c r="M5027" s="38">
        <f>I5027+J5027+K5027+L5027</f>
        <v/>
      </c>
      <c r="N5027" s="38">
        <f>M5027*'Dashboard &amp; Optimisation'!$B$18/('Dashboard &amp; Optimisation'!$B$16/3.6)</f>
        <v/>
      </c>
      <c r="O5027" s="38" t="n">
        <v>938.8404029975709</v>
      </c>
      <c r="P5027" s="39" t="n">
        <v>0.216080981103858</v>
      </c>
      <c r="Q5027" s="40" t="n">
        <v>11.17934563207417</v>
      </c>
      <c r="R5027" s="38" t="n">
        <v>879.3957027481096</v>
      </c>
      <c r="S5027" s="38">
        <f>R5027*IF(A5027=4, 2.0, 3.0)</f>
        <v/>
      </c>
      <c r="T5027" s="37">
        <f>'Dashboard &amp; Optimisation'!$B$18*U5027</f>
        <v/>
      </c>
      <c r="U5027" s="26">
        <f>MIN(1, S5027/M5027)</f>
        <v/>
      </c>
      <c r="V5027" s="26">
        <f>N5027/(N5027+O5027)</f>
        <v/>
      </c>
      <c r="W5027" s="26">
        <f>U5027*V5027</f>
        <v/>
      </c>
      <c r="X5027" s="39">
        <f>T5027/N5027</f>
        <v/>
      </c>
      <c r="Y5027" s="41">
        <f>IF(W5027=MAXIFS(W$2:W$7201, A$2:A$7201, A5027, B$2:B$7201, B5027), "OPTIMAL", "")</f>
        <v/>
      </c>
    </row>
    <row r="5028" ht="20" customHeight="1">
      <c r="A5028" s="28" t="n">
        <v>-18</v>
      </c>
      <c r="B5028" s="28" t="n">
        <v>30</v>
      </c>
      <c r="C5028" s="29" t="n">
        <v>120</v>
      </c>
      <c r="D5028" s="29" t="n">
        <v>3</v>
      </c>
      <c r="E5028" s="30" t="n">
        <v>8</v>
      </c>
      <c r="F5028" s="29" t="n">
        <v>1.5</v>
      </c>
      <c r="G5028" s="28" t="n">
        <v>100</v>
      </c>
      <c r="H5028" s="30" t="inlineStr">
        <is>
          <t>ON</t>
        </is>
      </c>
      <c r="I5028" s="31" t="n">
        <v>674.4931640486259</v>
      </c>
      <c r="J5028" s="31" t="n">
        <v>5144.556481985902</v>
      </c>
      <c r="K5028" s="31" t="n">
        <v>3782.407407407407</v>
      </c>
      <c r="L5028" s="31" t="n">
        <v>150</v>
      </c>
      <c r="M5028" s="31">
        <f>I5028+J5028+K5028+L5028</f>
        <v/>
      </c>
      <c r="N5028" s="31">
        <f>M5028*'Dashboard &amp; Optimisation'!$B$18/('Dashboard &amp; Optimisation'!$B$16/3.6)</f>
        <v/>
      </c>
      <c r="O5028" s="31" t="n">
        <v>938.8404029975709</v>
      </c>
      <c r="P5028" s="32" t="n">
        <v>0.05144850932496671</v>
      </c>
      <c r="Q5028" s="33" t="n">
        <v>11.17934563207417</v>
      </c>
      <c r="R5028" s="31" t="n">
        <v>3693.414808738021</v>
      </c>
      <c r="S5028" s="31">
        <f>R5028*IF(A5028=4, 2.0, 3.0)</f>
        <v/>
      </c>
      <c r="T5028" s="29">
        <f>'Dashboard &amp; Optimisation'!$B$18*U5028</f>
        <v/>
      </c>
      <c r="U5028" s="34">
        <f>MIN(1, S5028/M5028)</f>
        <v/>
      </c>
      <c r="V5028" s="34">
        <f>N5028/(N5028+O5028)</f>
        <v/>
      </c>
      <c r="W5028" s="34">
        <f>U5028*V5028</f>
        <v/>
      </c>
      <c r="X5028" s="32">
        <f>T5028/N5028</f>
        <v/>
      </c>
      <c r="Y5028" s="35">
        <f>IF(W5028=MAXIFS(W$2:W$7201, A$2:A$7201, A5028, B$2:B$7201, B5028), "OPTIMAL", "")</f>
        <v/>
      </c>
    </row>
    <row r="5029" ht="20" customHeight="1">
      <c r="A5029" s="36" t="n">
        <v>-18</v>
      </c>
      <c r="B5029" s="36" t="n">
        <v>30</v>
      </c>
      <c r="C5029" s="37" t="n">
        <v>120</v>
      </c>
      <c r="D5029" s="37" t="n">
        <v>3</v>
      </c>
      <c r="E5029" s="6" t="n">
        <v>8</v>
      </c>
      <c r="F5029" s="37" t="n">
        <v>1.5</v>
      </c>
      <c r="G5029" s="36" t="n">
        <v>100</v>
      </c>
      <c r="H5029" s="6" t="inlineStr">
        <is>
          <t>OFF</t>
        </is>
      </c>
      <c r="I5029" s="38" t="n">
        <v>674.4931640486259</v>
      </c>
      <c r="J5029" s="38" t="n">
        <v>5144.556481985902</v>
      </c>
      <c r="K5029" s="38" t="n">
        <v>3782.407407407407</v>
      </c>
      <c r="L5029" s="38" t="n">
        <v>150</v>
      </c>
      <c r="M5029" s="38">
        <f>I5029+J5029+K5029+L5029</f>
        <v/>
      </c>
      <c r="N5029" s="38">
        <f>M5029*'Dashboard &amp; Optimisation'!$B$18/('Dashboard &amp; Optimisation'!$B$16/3.6)</f>
        <v/>
      </c>
      <c r="O5029" s="38" t="n">
        <v>938.8404029975709</v>
      </c>
      <c r="P5029" s="39" t="n">
        <v>0.2167441267000743</v>
      </c>
      <c r="Q5029" s="40" t="n">
        <v>11.17934563207417</v>
      </c>
      <c r="R5029" s="38" t="n">
        <v>876.7051228625661</v>
      </c>
      <c r="S5029" s="38">
        <f>R5029*IF(A5029=4, 2.0, 3.0)</f>
        <v/>
      </c>
      <c r="T5029" s="37">
        <f>'Dashboard &amp; Optimisation'!$B$18*U5029</f>
        <v/>
      </c>
      <c r="U5029" s="26">
        <f>MIN(1, S5029/M5029)</f>
        <v/>
      </c>
      <c r="V5029" s="26">
        <f>N5029/(N5029+O5029)</f>
        <v/>
      </c>
      <c r="W5029" s="26">
        <f>U5029*V5029</f>
        <v/>
      </c>
      <c r="X5029" s="39">
        <f>T5029/N5029</f>
        <v/>
      </c>
      <c r="Y5029" s="41">
        <f>IF(W5029=MAXIFS(W$2:W$7201, A$2:A$7201, A5029, B$2:B$7201, B5029), "OPTIMAL", "")</f>
        <v/>
      </c>
    </row>
    <row r="5030" ht="20" customHeight="1">
      <c r="A5030" s="28" t="n">
        <v>-18</v>
      </c>
      <c r="B5030" s="28" t="n">
        <v>30</v>
      </c>
      <c r="C5030" s="29" t="n">
        <v>120</v>
      </c>
      <c r="D5030" s="29" t="n">
        <v>3</v>
      </c>
      <c r="E5030" s="30" t="n">
        <v>8</v>
      </c>
      <c r="F5030" s="29" t="n">
        <v>1.5</v>
      </c>
      <c r="G5030" s="28" t="n">
        <v>150</v>
      </c>
      <c r="H5030" s="30" t="inlineStr">
        <is>
          <t>ON</t>
        </is>
      </c>
      <c r="I5030" s="31" t="n">
        <v>674.4931640486259</v>
      </c>
      <c r="J5030" s="31" t="n">
        <v>5144.556481985902</v>
      </c>
      <c r="K5030" s="31" t="n">
        <v>3782.407407407407</v>
      </c>
      <c r="L5030" s="31" t="n">
        <v>150</v>
      </c>
      <c r="M5030" s="31">
        <f>I5030+J5030+K5030+L5030</f>
        <v/>
      </c>
      <c r="N5030" s="31">
        <f>M5030*'Dashboard &amp; Optimisation'!$B$18/('Dashboard &amp; Optimisation'!$B$16/3.6)</f>
        <v/>
      </c>
      <c r="O5030" s="31" t="n">
        <v>938.8404029975709</v>
      </c>
      <c r="P5030" s="32" t="n">
        <v>0.05211165492118294</v>
      </c>
      <c r="Q5030" s="33" t="n">
        <v>11.17934563207417</v>
      </c>
      <c r="R5030" s="31" t="n">
        <v>3646.414348493209</v>
      </c>
      <c r="S5030" s="31">
        <f>R5030*IF(A5030=4, 2.0, 3.0)</f>
        <v/>
      </c>
      <c r="T5030" s="29">
        <f>'Dashboard &amp; Optimisation'!$B$18*U5030</f>
        <v/>
      </c>
      <c r="U5030" s="34">
        <f>MIN(1, S5030/M5030)</f>
        <v/>
      </c>
      <c r="V5030" s="34">
        <f>N5030/(N5030+O5030)</f>
        <v/>
      </c>
      <c r="W5030" s="34">
        <f>U5030*V5030</f>
        <v/>
      </c>
      <c r="X5030" s="32">
        <f>T5030/N5030</f>
        <v/>
      </c>
      <c r="Y5030" s="35">
        <f>IF(W5030=MAXIFS(W$2:W$7201, A$2:A$7201, A5030, B$2:B$7201, B5030), "OPTIMAL", "")</f>
        <v/>
      </c>
    </row>
    <row r="5031" ht="20" customHeight="1">
      <c r="A5031" s="36" t="n">
        <v>-18</v>
      </c>
      <c r="B5031" s="36" t="n">
        <v>30</v>
      </c>
      <c r="C5031" s="37" t="n">
        <v>120</v>
      </c>
      <c r="D5031" s="37" t="n">
        <v>3</v>
      </c>
      <c r="E5031" s="6" t="n">
        <v>8</v>
      </c>
      <c r="F5031" s="37" t="n">
        <v>1.5</v>
      </c>
      <c r="G5031" s="36" t="n">
        <v>150</v>
      </c>
      <c r="H5031" s="6" t="inlineStr">
        <is>
          <t>OFF</t>
        </is>
      </c>
      <c r="I5031" s="38" t="n">
        <v>674.4931640486259</v>
      </c>
      <c r="J5031" s="38" t="n">
        <v>5144.556481985902</v>
      </c>
      <c r="K5031" s="38" t="n">
        <v>3782.407407407407</v>
      </c>
      <c r="L5031" s="38" t="n">
        <v>150</v>
      </c>
      <c r="M5031" s="38">
        <f>I5031+J5031+K5031+L5031</f>
        <v/>
      </c>
      <c r="N5031" s="38">
        <f>M5031*'Dashboard &amp; Optimisation'!$B$18/('Dashboard &amp; Optimisation'!$B$16/3.6)</f>
        <v/>
      </c>
      <c r="O5031" s="38" t="n">
        <v>938.8404029975709</v>
      </c>
      <c r="P5031" s="39" t="n">
        <v>0.2174072722962905</v>
      </c>
      <c r="Q5031" s="40" t="n">
        <v>11.17934563207417</v>
      </c>
      <c r="R5031" s="38" t="n">
        <v>874.0309568364445</v>
      </c>
      <c r="S5031" s="38">
        <f>R5031*IF(A5031=4, 2.0, 3.0)</f>
        <v/>
      </c>
      <c r="T5031" s="37">
        <f>'Dashboard &amp; Optimisation'!$B$18*U5031</f>
        <v/>
      </c>
      <c r="U5031" s="26">
        <f>MIN(1, S5031/M5031)</f>
        <v/>
      </c>
      <c r="V5031" s="26">
        <f>N5031/(N5031+O5031)</f>
        <v/>
      </c>
      <c r="W5031" s="26">
        <f>U5031*V5031</f>
        <v/>
      </c>
      <c r="X5031" s="39">
        <f>T5031/N5031</f>
        <v/>
      </c>
      <c r="Y5031" s="41">
        <f>IF(W5031=MAXIFS(W$2:W$7201, A$2:A$7201, A5031, B$2:B$7201, B5031), "OPTIMAL", "")</f>
        <v/>
      </c>
    </row>
    <row r="5032" ht="20" customHeight="1">
      <c r="A5032" s="28" t="n">
        <v>-18</v>
      </c>
      <c r="B5032" s="28" t="n">
        <v>30</v>
      </c>
      <c r="C5032" s="29" t="n">
        <v>120</v>
      </c>
      <c r="D5032" s="29" t="n">
        <v>3</v>
      </c>
      <c r="E5032" s="30" t="n">
        <v>8</v>
      </c>
      <c r="F5032" s="29" t="n">
        <v>1.5</v>
      </c>
      <c r="G5032" s="28" t="n">
        <v>200</v>
      </c>
      <c r="H5032" s="30" t="inlineStr">
        <is>
          <t>ON</t>
        </is>
      </c>
      <c r="I5032" s="31" t="n">
        <v>674.4931640486259</v>
      </c>
      <c r="J5032" s="31" t="n">
        <v>5144.556481985902</v>
      </c>
      <c r="K5032" s="31" t="n">
        <v>3782.407407407407</v>
      </c>
      <c r="L5032" s="31" t="n">
        <v>150</v>
      </c>
      <c r="M5032" s="31">
        <f>I5032+J5032+K5032+L5032</f>
        <v/>
      </c>
      <c r="N5032" s="31">
        <f>M5032*'Dashboard &amp; Optimisation'!$B$18/('Dashboard &amp; Optimisation'!$B$16/3.6)</f>
        <v/>
      </c>
      <c r="O5032" s="31" t="n">
        <v>938.8404029975709</v>
      </c>
      <c r="P5032" s="32" t="n">
        <v>0.05277480051739917</v>
      </c>
      <c r="Q5032" s="33" t="n">
        <v>11.17934563207417</v>
      </c>
      <c r="R5032" s="31" t="n">
        <v>3600.595063655065</v>
      </c>
      <c r="S5032" s="31">
        <f>R5032*IF(A5032=4, 2.0, 3.0)</f>
        <v/>
      </c>
      <c r="T5032" s="29">
        <f>'Dashboard &amp; Optimisation'!$B$18*U5032</f>
        <v/>
      </c>
      <c r="U5032" s="34">
        <f>MIN(1, S5032/M5032)</f>
        <v/>
      </c>
      <c r="V5032" s="34">
        <f>N5032/(N5032+O5032)</f>
        <v/>
      </c>
      <c r="W5032" s="34">
        <f>U5032*V5032</f>
        <v/>
      </c>
      <c r="X5032" s="32">
        <f>T5032/N5032</f>
        <v/>
      </c>
      <c r="Y5032" s="35">
        <f>IF(W5032=MAXIFS(W$2:W$7201, A$2:A$7201, A5032, B$2:B$7201, B5032), "OPTIMAL", "")</f>
        <v/>
      </c>
    </row>
    <row r="5033" ht="20" customHeight="1">
      <c r="A5033" s="36" t="n">
        <v>-18</v>
      </c>
      <c r="B5033" s="36" t="n">
        <v>30</v>
      </c>
      <c r="C5033" s="37" t="n">
        <v>120</v>
      </c>
      <c r="D5033" s="37" t="n">
        <v>3</v>
      </c>
      <c r="E5033" s="6" t="n">
        <v>8</v>
      </c>
      <c r="F5033" s="37" t="n">
        <v>1.5</v>
      </c>
      <c r="G5033" s="36" t="n">
        <v>200</v>
      </c>
      <c r="H5033" s="6" t="inlineStr">
        <is>
          <t>OFF</t>
        </is>
      </c>
      <c r="I5033" s="38" t="n">
        <v>674.4931640486259</v>
      </c>
      <c r="J5033" s="38" t="n">
        <v>5144.556481985902</v>
      </c>
      <c r="K5033" s="38" t="n">
        <v>3782.407407407407</v>
      </c>
      <c r="L5033" s="38" t="n">
        <v>150</v>
      </c>
      <c r="M5033" s="38">
        <f>I5033+J5033+K5033+L5033</f>
        <v/>
      </c>
      <c r="N5033" s="38">
        <f>M5033*'Dashboard &amp; Optimisation'!$B$18/('Dashboard &amp; Optimisation'!$B$16/3.6)</f>
        <v/>
      </c>
      <c r="O5033" s="38" t="n">
        <v>938.8404029975709</v>
      </c>
      <c r="P5033" s="39" t="n">
        <v>0.2180704178925067</v>
      </c>
      <c r="Q5033" s="40" t="n">
        <v>11.17934563207417</v>
      </c>
      <c r="R5033" s="38" t="n">
        <v>871.3730549275829</v>
      </c>
      <c r="S5033" s="38">
        <f>R5033*IF(A5033=4, 2.0, 3.0)</f>
        <v/>
      </c>
      <c r="T5033" s="37">
        <f>'Dashboard &amp; Optimisation'!$B$18*U5033</f>
        <v/>
      </c>
      <c r="U5033" s="26">
        <f>MIN(1, S5033/M5033)</f>
        <v/>
      </c>
      <c r="V5033" s="26">
        <f>N5033/(N5033+O5033)</f>
        <v/>
      </c>
      <c r="W5033" s="26">
        <f>U5033*V5033</f>
        <v/>
      </c>
      <c r="X5033" s="39">
        <f>T5033/N5033</f>
        <v/>
      </c>
      <c r="Y5033" s="41">
        <f>IF(W5033=MAXIFS(W$2:W$7201, A$2:A$7201, A5033, B$2:B$7201, B5033), "OPTIMAL", "")</f>
        <v/>
      </c>
    </row>
    <row r="5034" ht="20" customHeight="1">
      <c r="A5034" s="28" t="n">
        <v>-18</v>
      </c>
      <c r="B5034" s="28" t="n">
        <v>30</v>
      </c>
      <c r="C5034" s="29" t="n">
        <v>120</v>
      </c>
      <c r="D5034" s="29" t="n">
        <v>3</v>
      </c>
      <c r="E5034" s="30" t="n">
        <v>8</v>
      </c>
      <c r="F5034" s="29" t="n">
        <v>2</v>
      </c>
      <c r="G5034" s="28" t="n">
        <v>50</v>
      </c>
      <c r="H5034" s="30" t="inlineStr">
        <is>
          <t>ON</t>
        </is>
      </c>
      <c r="I5034" s="31" t="n">
        <v>674.4931640486259</v>
      </c>
      <c r="J5034" s="31" t="n">
        <v>5144.556481985902</v>
      </c>
      <c r="K5034" s="31" t="n">
        <v>3782.407407407407</v>
      </c>
      <c r="L5034" s="31" t="n">
        <v>150</v>
      </c>
      <c r="M5034" s="31">
        <f>I5034+J5034+K5034+L5034</f>
        <v/>
      </c>
      <c r="N5034" s="31">
        <f>M5034*'Dashboard &amp; Optimisation'!$B$18/('Dashboard &amp; Optimisation'!$B$16/3.6)</f>
        <v/>
      </c>
      <c r="O5034" s="31" t="n">
        <v>1083.667284424091</v>
      </c>
      <c r="P5034" s="32" t="n">
        <v>0.04923017436389377</v>
      </c>
      <c r="Q5034" s="33" t="n">
        <v>14.83912750943222</v>
      </c>
      <c r="R5034" s="31" t="n">
        <v>3934.127242558394</v>
      </c>
      <c r="S5034" s="31">
        <f>R5034*IF(A5034=4, 2.0, 3.0)</f>
        <v/>
      </c>
      <c r="T5034" s="29">
        <f>'Dashboard &amp; Optimisation'!$B$18*U5034</f>
        <v/>
      </c>
      <c r="U5034" s="34">
        <f>MIN(1, S5034/M5034)</f>
        <v/>
      </c>
      <c r="V5034" s="34">
        <f>N5034/(N5034+O5034)</f>
        <v/>
      </c>
      <c r="W5034" s="34">
        <f>U5034*V5034</f>
        <v/>
      </c>
      <c r="X5034" s="32">
        <f>T5034/N5034</f>
        <v/>
      </c>
      <c r="Y5034" s="35">
        <f>IF(W5034=MAXIFS(W$2:W$7201, A$2:A$7201, A5034, B$2:B$7201, B5034), "OPTIMAL", "")</f>
        <v/>
      </c>
    </row>
    <row r="5035" ht="20" customHeight="1">
      <c r="A5035" s="36" t="n">
        <v>-18</v>
      </c>
      <c r="B5035" s="36" t="n">
        <v>30</v>
      </c>
      <c r="C5035" s="37" t="n">
        <v>120</v>
      </c>
      <c r="D5035" s="37" t="n">
        <v>3</v>
      </c>
      <c r="E5035" s="6" t="n">
        <v>8</v>
      </c>
      <c r="F5035" s="37" t="n">
        <v>2</v>
      </c>
      <c r="G5035" s="36" t="n">
        <v>50</v>
      </c>
      <c r="H5035" s="6" t="inlineStr">
        <is>
          <t>OFF</t>
        </is>
      </c>
      <c r="I5035" s="38" t="n">
        <v>674.4931640486259</v>
      </c>
      <c r="J5035" s="38" t="n">
        <v>5144.556481985902</v>
      </c>
      <c r="K5035" s="38" t="n">
        <v>3782.407407407407</v>
      </c>
      <c r="L5035" s="38" t="n">
        <v>150</v>
      </c>
      <c r="M5035" s="38">
        <f>I5035+J5035+K5035+L5035</f>
        <v/>
      </c>
      <c r="N5035" s="38">
        <f>M5035*'Dashboard &amp; Optimisation'!$B$18/('Dashboard &amp; Optimisation'!$B$16/3.6)</f>
        <v/>
      </c>
      <c r="O5035" s="38" t="n">
        <v>1083.667284424091</v>
      </c>
      <c r="P5035" s="39" t="n">
        <v>0.2156242305941622</v>
      </c>
      <c r="Q5035" s="40" t="n">
        <v>14.83912750943222</v>
      </c>
      <c r="R5035" s="38" t="n">
        <v>898.218950566022</v>
      </c>
      <c r="S5035" s="38">
        <f>R5035*IF(A5035=4, 2.0, 3.0)</f>
        <v/>
      </c>
      <c r="T5035" s="37">
        <f>'Dashboard &amp; Optimisation'!$B$18*U5035</f>
        <v/>
      </c>
      <c r="U5035" s="26">
        <f>MIN(1, S5035/M5035)</f>
        <v/>
      </c>
      <c r="V5035" s="26">
        <f>N5035/(N5035+O5035)</f>
        <v/>
      </c>
      <c r="W5035" s="26">
        <f>U5035*V5035</f>
        <v/>
      </c>
      <c r="X5035" s="39">
        <f>T5035/N5035</f>
        <v/>
      </c>
      <c r="Y5035" s="41">
        <f>IF(W5035=MAXIFS(W$2:W$7201, A$2:A$7201, A5035, B$2:B$7201, B5035), "OPTIMAL", "")</f>
        <v/>
      </c>
    </row>
    <row r="5036" ht="20" customHeight="1">
      <c r="A5036" s="28" t="n">
        <v>-18</v>
      </c>
      <c r="B5036" s="28" t="n">
        <v>30</v>
      </c>
      <c r="C5036" s="29" t="n">
        <v>120</v>
      </c>
      <c r="D5036" s="29" t="n">
        <v>3</v>
      </c>
      <c r="E5036" s="30" t="n">
        <v>8</v>
      </c>
      <c r="F5036" s="29" t="n">
        <v>2</v>
      </c>
      <c r="G5036" s="28" t="n">
        <v>100</v>
      </c>
      <c r="H5036" s="30" t="inlineStr">
        <is>
          <t>ON</t>
        </is>
      </c>
      <c r="I5036" s="31" t="n">
        <v>674.4931640486259</v>
      </c>
      <c r="J5036" s="31" t="n">
        <v>5144.556481985902</v>
      </c>
      <c r="K5036" s="31" t="n">
        <v>3782.407407407407</v>
      </c>
      <c r="L5036" s="31" t="n">
        <v>150</v>
      </c>
      <c r="M5036" s="31">
        <f>I5036+J5036+K5036+L5036</f>
        <v/>
      </c>
      <c r="N5036" s="31">
        <f>M5036*'Dashboard &amp; Optimisation'!$B$18/('Dashboard &amp; Optimisation'!$B$16/3.6)</f>
        <v/>
      </c>
      <c r="O5036" s="31" t="n">
        <v>1083.667284424091</v>
      </c>
      <c r="P5036" s="32" t="n">
        <v>0.04989331996011</v>
      </c>
      <c r="Q5036" s="33" t="n">
        <v>14.83912750943222</v>
      </c>
      <c r="R5036" s="31" t="n">
        <v>3881.83769441963</v>
      </c>
      <c r="S5036" s="31">
        <f>R5036*IF(A5036=4, 2.0, 3.0)</f>
        <v/>
      </c>
      <c r="T5036" s="29">
        <f>'Dashboard &amp; Optimisation'!$B$18*U5036</f>
        <v/>
      </c>
      <c r="U5036" s="34">
        <f>MIN(1, S5036/M5036)</f>
        <v/>
      </c>
      <c r="V5036" s="34">
        <f>N5036/(N5036+O5036)</f>
        <v/>
      </c>
      <c r="W5036" s="34">
        <f>U5036*V5036</f>
        <v/>
      </c>
      <c r="X5036" s="32">
        <f>T5036/N5036</f>
        <v/>
      </c>
      <c r="Y5036" s="35">
        <f>IF(W5036=MAXIFS(W$2:W$7201, A$2:A$7201, A5036, B$2:B$7201, B5036), "OPTIMAL", "")</f>
        <v/>
      </c>
    </row>
    <row r="5037" ht="20" customHeight="1">
      <c r="A5037" s="36" t="n">
        <v>-18</v>
      </c>
      <c r="B5037" s="36" t="n">
        <v>30</v>
      </c>
      <c r="C5037" s="37" t="n">
        <v>120</v>
      </c>
      <c r="D5037" s="37" t="n">
        <v>3</v>
      </c>
      <c r="E5037" s="6" t="n">
        <v>8</v>
      </c>
      <c r="F5037" s="37" t="n">
        <v>2</v>
      </c>
      <c r="G5037" s="36" t="n">
        <v>100</v>
      </c>
      <c r="H5037" s="6" t="inlineStr">
        <is>
          <t>OFF</t>
        </is>
      </c>
      <c r="I5037" s="38" t="n">
        <v>674.4931640486259</v>
      </c>
      <c r="J5037" s="38" t="n">
        <v>5144.556481985902</v>
      </c>
      <c r="K5037" s="38" t="n">
        <v>3782.407407407407</v>
      </c>
      <c r="L5037" s="38" t="n">
        <v>150</v>
      </c>
      <c r="M5037" s="38">
        <f>I5037+J5037+K5037+L5037</f>
        <v/>
      </c>
      <c r="N5037" s="38">
        <f>M5037*'Dashboard &amp; Optimisation'!$B$18/('Dashboard &amp; Optimisation'!$B$16/3.6)</f>
        <v/>
      </c>
      <c r="O5037" s="38" t="n">
        <v>1083.667284424091</v>
      </c>
      <c r="P5037" s="39" t="n">
        <v>0.2162873761903785</v>
      </c>
      <c r="Q5037" s="40" t="n">
        <v>14.83912750943222</v>
      </c>
      <c r="R5037" s="38" t="n">
        <v>895.4649759605808</v>
      </c>
      <c r="S5037" s="38">
        <f>R5037*IF(A5037=4, 2.0, 3.0)</f>
        <v/>
      </c>
      <c r="T5037" s="37">
        <f>'Dashboard &amp; Optimisation'!$B$18*U5037</f>
        <v/>
      </c>
      <c r="U5037" s="26">
        <f>MIN(1, S5037/M5037)</f>
        <v/>
      </c>
      <c r="V5037" s="26">
        <f>N5037/(N5037+O5037)</f>
        <v/>
      </c>
      <c r="W5037" s="26">
        <f>U5037*V5037</f>
        <v/>
      </c>
      <c r="X5037" s="39">
        <f>T5037/N5037</f>
        <v/>
      </c>
      <c r="Y5037" s="41">
        <f>IF(W5037=MAXIFS(W$2:W$7201, A$2:A$7201, A5037, B$2:B$7201, B5037), "OPTIMAL", "")</f>
        <v/>
      </c>
    </row>
    <row r="5038" ht="20" customHeight="1">
      <c r="A5038" s="28" t="n">
        <v>-18</v>
      </c>
      <c r="B5038" s="28" t="n">
        <v>30</v>
      </c>
      <c r="C5038" s="29" t="n">
        <v>120</v>
      </c>
      <c r="D5038" s="29" t="n">
        <v>3</v>
      </c>
      <c r="E5038" s="30" t="n">
        <v>8</v>
      </c>
      <c r="F5038" s="29" t="n">
        <v>2</v>
      </c>
      <c r="G5038" s="28" t="n">
        <v>150</v>
      </c>
      <c r="H5038" s="30" t="inlineStr">
        <is>
          <t>ON</t>
        </is>
      </c>
      <c r="I5038" s="31" t="n">
        <v>674.4931640486259</v>
      </c>
      <c r="J5038" s="31" t="n">
        <v>5144.556481985902</v>
      </c>
      <c r="K5038" s="31" t="n">
        <v>3782.407407407407</v>
      </c>
      <c r="L5038" s="31" t="n">
        <v>150</v>
      </c>
      <c r="M5038" s="31">
        <f>I5038+J5038+K5038+L5038</f>
        <v/>
      </c>
      <c r="N5038" s="31">
        <f>M5038*'Dashboard &amp; Optimisation'!$B$18/('Dashboard &amp; Optimisation'!$B$16/3.6)</f>
        <v/>
      </c>
      <c r="O5038" s="31" t="n">
        <v>1083.667284424091</v>
      </c>
      <c r="P5038" s="32" t="n">
        <v>0.05055646555632623</v>
      </c>
      <c r="Q5038" s="33" t="n">
        <v>14.83912750943222</v>
      </c>
      <c r="R5038" s="31" t="n">
        <v>3830.919902917522</v>
      </c>
      <c r="S5038" s="31">
        <f>R5038*IF(A5038=4, 2.0, 3.0)</f>
        <v/>
      </c>
      <c r="T5038" s="29">
        <f>'Dashboard &amp; Optimisation'!$B$18*U5038</f>
        <v/>
      </c>
      <c r="U5038" s="34">
        <f>MIN(1, S5038/M5038)</f>
        <v/>
      </c>
      <c r="V5038" s="34">
        <f>N5038/(N5038+O5038)</f>
        <v/>
      </c>
      <c r="W5038" s="34">
        <f>U5038*V5038</f>
        <v/>
      </c>
      <c r="X5038" s="32">
        <f>T5038/N5038</f>
        <v/>
      </c>
      <c r="Y5038" s="35">
        <f>IF(W5038=MAXIFS(W$2:W$7201, A$2:A$7201, A5038, B$2:B$7201, B5038), "OPTIMAL", "")</f>
        <v/>
      </c>
    </row>
    <row r="5039" ht="20" customHeight="1">
      <c r="A5039" s="36" t="n">
        <v>-18</v>
      </c>
      <c r="B5039" s="36" t="n">
        <v>30</v>
      </c>
      <c r="C5039" s="37" t="n">
        <v>120</v>
      </c>
      <c r="D5039" s="37" t="n">
        <v>3</v>
      </c>
      <c r="E5039" s="6" t="n">
        <v>8</v>
      </c>
      <c r="F5039" s="37" t="n">
        <v>2</v>
      </c>
      <c r="G5039" s="36" t="n">
        <v>150</v>
      </c>
      <c r="H5039" s="6" t="inlineStr">
        <is>
          <t>OFF</t>
        </is>
      </c>
      <c r="I5039" s="38" t="n">
        <v>674.4931640486259</v>
      </c>
      <c r="J5039" s="38" t="n">
        <v>5144.556481985902</v>
      </c>
      <c r="K5039" s="38" t="n">
        <v>3782.407407407407</v>
      </c>
      <c r="L5039" s="38" t="n">
        <v>150</v>
      </c>
      <c r="M5039" s="38">
        <f>I5039+J5039+K5039+L5039</f>
        <v/>
      </c>
      <c r="N5039" s="38">
        <f>M5039*'Dashboard &amp; Optimisation'!$B$18/('Dashboard &amp; Optimisation'!$B$16/3.6)</f>
        <v/>
      </c>
      <c r="O5039" s="38" t="n">
        <v>1083.667284424091</v>
      </c>
      <c r="P5039" s="39" t="n">
        <v>0.2169505217865947</v>
      </c>
      <c r="Q5039" s="40" t="n">
        <v>14.83912750943222</v>
      </c>
      <c r="R5039" s="38" t="n">
        <v>892.7278373241581</v>
      </c>
      <c r="S5039" s="38">
        <f>R5039*IF(A5039=4, 2.0, 3.0)</f>
        <v/>
      </c>
      <c r="T5039" s="37">
        <f>'Dashboard &amp; Optimisation'!$B$18*U5039</f>
        <v/>
      </c>
      <c r="U5039" s="26">
        <f>MIN(1, S5039/M5039)</f>
        <v/>
      </c>
      <c r="V5039" s="26">
        <f>N5039/(N5039+O5039)</f>
        <v/>
      </c>
      <c r="W5039" s="26">
        <f>U5039*V5039</f>
        <v/>
      </c>
      <c r="X5039" s="39">
        <f>T5039/N5039</f>
        <v/>
      </c>
      <c r="Y5039" s="41">
        <f>IF(W5039=MAXIFS(W$2:W$7201, A$2:A$7201, A5039, B$2:B$7201, B5039), "OPTIMAL", "")</f>
        <v/>
      </c>
    </row>
    <row r="5040" ht="20" customHeight="1">
      <c r="A5040" s="28" t="n">
        <v>-18</v>
      </c>
      <c r="B5040" s="28" t="n">
        <v>30</v>
      </c>
      <c r="C5040" s="29" t="n">
        <v>120</v>
      </c>
      <c r="D5040" s="29" t="n">
        <v>3</v>
      </c>
      <c r="E5040" s="30" t="n">
        <v>8</v>
      </c>
      <c r="F5040" s="29" t="n">
        <v>2</v>
      </c>
      <c r="G5040" s="28" t="n">
        <v>200</v>
      </c>
      <c r="H5040" s="30" t="inlineStr">
        <is>
          <t>ON</t>
        </is>
      </c>
      <c r="I5040" s="31" t="n">
        <v>674.4931640486259</v>
      </c>
      <c r="J5040" s="31" t="n">
        <v>5144.556481985902</v>
      </c>
      <c r="K5040" s="31" t="n">
        <v>3782.407407407407</v>
      </c>
      <c r="L5040" s="31" t="n">
        <v>150</v>
      </c>
      <c r="M5040" s="31">
        <f>I5040+J5040+K5040+L5040</f>
        <v/>
      </c>
      <c r="N5040" s="31">
        <f>M5040*'Dashboard &amp; Optimisation'!$B$18/('Dashboard &amp; Optimisation'!$B$16/3.6)</f>
        <v/>
      </c>
      <c r="O5040" s="31" t="n">
        <v>1083.667284424091</v>
      </c>
      <c r="P5040" s="32" t="n">
        <v>0.05121961115254246</v>
      </c>
      <c r="Q5040" s="33" t="n">
        <v>14.83912750943222</v>
      </c>
      <c r="R5040" s="31" t="n">
        <v>3781.320587227466</v>
      </c>
      <c r="S5040" s="31">
        <f>R5040*IF(A5040=4, 2.0, 3.0)</f>
        <v/>
      </c>
      <c r="T5040" s="29">
        <f>'Dashboard &amp; Optimisation'!$B$18*U5040</f>
        <v/>
      </c>
      <c r="U5040" s="34">
        <f>MIN(1, S5040/M5040)</f>
        <v/>
      </c>
      <c r="V5040" s="34">
        <f>N5040/(N5040+O5040)</f>
        <v/>
      </c>
      <c r="W5040" s="34">
        <f>U5040*V5040</f>
        <v/>
      </c>
      <c r="X5040" s="32">
        <f>T5040/N5040</f>
        <v/>
      </c>
      <c r="Y5040" s="35">
        <f>IF(W5040=MAXIFS(W$2:W$7201, A$2:A$7201, A5040, B$2:B$7201, B5040), "OPTIMAL", "")</f>
        <v/>
      </c>
    </row>
    <row r="5041" ht="20" customHeight="1">
      <c r="A5041" s="36" t="n">
        <v>-18</v>
      </c>
      <c r="B5041" s="36" t="n">
        <v>30</v>
      </c>
      <c r="C5041" s="37" t="n">
        <v>120</v>
      </c>
      <c r="D5041" s="37" t="n">
        <v>3</v>
      </c>
      <c r="E5041" s="6" t="n">
        <v>8</v>
      </c>
      <c r="F5041" s="37" t="n">
        <v>2</v>
      </c>
      <c r="G5041" s="36" t="n">
        <v>200</v>
      </c>
      <c r="H5041" s="6" t="inlineStr">
        <is>
          <t>OFF</t>
        </is>
      </c>
      <c r="I5041" s="38" t="n">
        <v>674.4931640486259</v>
      </c>
      <c r="J5041" s="38" t="n">
        <v>5144.556481985902</v>
      </c>
      <c r="K5041" s="38" t="n">
        <v>3782.407407407407</v>
      </c>
      <c r="L5041" s="38" t="n">
        <v>150</v>
      </c>
      <c r="M5041" s="38">
        <f>I5041+J5041+K5041+L5041</f>
        <v/>
      </c>
      <c r="N5041" s="38">
        <f>M5041*'Dashboard &amp; Optimisation'!$B$18/('Dashboard &amp; Optimisation'!$B$16/3.6)</f>
        <v/>
      </c>
      <c r="O5041" s="38" t="n">
        <v>1083.667284424091</v>
      </c>
      <c r="P5041" s="39" t="n">
        <v>0.2176136673828109</v>
      </c>
      <c r="Q5041" s="40" t="n">
        <v>14.83912750943222</v>
      </c>
      <c r="R5041" s="38" t="n">
        <v>890.0073807413474</v>
      </c>
      <c r="S5041" s="38">
        <f>R5041*IF(A5041=4, 2.0, 3.0)</f>
        <v/>
      </c>
      <c r="T5041" s="37">
        <f>'Dashboard &amp; Optimisation'!$B$18*U5041</f>
        <v/>
      </c>
      <c r="U5041" s="26">
        <f>MIN(1, S5041/M5041)</f>
        <v/>
      </c>
      <c r="V5041" s="26">
        <f>N5041/(N5041+O5041)</f>
        <v/>
      </c>
      <c r="W5041" s="26">
        <f>U5041*V5041</f>
        <v/>
      </c>
      <c r="X5041" s="39">
        <f>T5041/N5041</f>
        <v/>
      </c>
      <c r="Y5041" s="41">
        <f>IF(W5041=MAXIFS(W$2:W$7201, A$2:A$7201, A5041, B$2:B$7201, B5041), "OPTIMAL", "")</f>
        <v/>
      </c>
    </row>
    <row r="5042" ht="20" customHeight="1">
      <c r="A5042" s="28" t="n">
        <v>-18</v>
      </c>
      <c r="B5042" s="28" t="n">
        <v>35</v>
      </c>
      <c r="C5042" s="29" t="n">
        <v>80</v>
      </c>
      <c r="D5042" s="29" t="n">
        <v>2</v>
      </c>
      <c r="E5042" s="30" t="n">
        <v>0</v>
      </c>
      <c r="F5042" s="29" t="n">
        <v>0</v>
      </c>
      <c r="G5042" s="28" t="n">
        <v>50</v>
      </c>
      <c r="H5042" s="30" t="inlineStr">
        <is>
          <t>ON</t>
        </is>
      </c>
      <c r="I5042" s="31" t="n">
        <v>744.7528686370244</v>
      </c>
      <c r="J5042" s="31" t="n">
        <v>6550.668683077564</v>
      </c>
      <c r="K5042" s="31" t="n">
        <v>4222.222222222223</v>
      </c>
      <c r="L5042" s="31" t="n">
        <v>150</v>
      </c>
      <c r="M5042" s="31">
        <f>I5042+J5042+K5042+L5042</f>
        <v/>
      </c>
      <c r="N5042" s="31">
        <f>M5042*'Dashboard &amp; Optimisation'!$B$18/('Dashboard &amp; Optimisation'!$B$16/3.6)</f>
        <v/>
      </c>
      <c r="O5042" s="31" t="n">
        <v>640.6272194990632</v>
      </c>
      <c r="P5042" s="32" t="n">
        <v>0.5003831746931912</v>
      </c>
      <c r="Q5042" s="33" t="n">
        <v>0.2</v>
      </c>
      <c r="R5042" s="31" t="n">
        <v>967.5300312238994</v>
      </c>
      <c r="S5042" s="31">
        <f>R5042*IF(A5042=4, 2.0, 3.0)</f>
        <v/>
      </c>
      <c r="T5042" s="29">
        <f>'Dashboard &amp; Optimisation'!$B$18*U5042</f>
        <v/>
      </c>
      <c r="U5042" s="34">
        <f>MIN(1, S5042/M5042)</f>
        <v/>
      </c>
      <c r="V5042" s="34">
        <f>N5042/(N5042+O5042)</f>
        <v/>
      </c>
      <c r="W5042" s="34">
        <f>U5042*V5042</f>
        <v/>
      </c>
      <c r="X5042" s="32">
        <f>T5042/N5042</f>
        <v/>
      </c>
      <c r="Y5042" s="35">
        <f>IF(W5042=MAXIFS(W$2:W$7201, A$2:A$7201, A5042, B$2:B$7201, B5042), "OPTIMAL", "")</f>
        <v/>
      </c>
    </row>
    <row r="5043" ht="20" customHeight="1">
      <c r="A5043" s="36" t="n">
        <v>-18</v>
      </c>
      <c r="B5043" s="36" t="n">
        <v>35</v>
      </c>
      <c r="C5043" s="37" t="n">
        <v>80</v>
      </c>
      <c r="D5043" s="37" t="n">
        <v>2</v>
      </c>
      <c r="E5043" s="6" t="n">
        <v>0</v>
      </c>
      <c r="F5043" s="37" t="n">
        <v>0</v>
      </c>
      <c r="G5043" s="36" t="n">
        <v>50</v>
      </c>
      <c r="H5043" s="6" t="inlineStr">
        <is>
          <t>OFF</t>
        </is>
      </c>
      <c r="I5043" s="38" t="n">
        <v>744.7528686370244</v>
      </c>
      <c r="J5043" s="38" t="n">
        <v>6550.668683077564</v>
      </c>
      <c r="K5043" s="38" t="n">
        <v>4222.222222222223</v>
      </c>
      <c r="L5043" s="38" t="n">
        <v>150</v>
      </c>
      <c r="M5043" s="38">
        <f>I5043+J5043+K5043+L5043</f>
        <v/>
      </c>
      <c r="N5043" s="38">
        <f>M5043*'Dashboard &amp; Optimisation'!$B$18/('Dashboard &amp; Optimisation'!$B$16/3.6)</f>
        <v/>
      </c>
      <c r="O5043" s="38" t="n">
        <v>640.6272194990632</v>
      </c>
      <c r="P5043" s="39" t="n">
        <v>0.8982705324229294</v>
      </c>
      <c r="Q5043" s="40" t="n">
        <v>0.2</v>
      </c>
      <c r="R5043" s="38" t="n">
        <v>538.9642999074507</v>
      </c>
      <c r="S5043" s="38">
        <f>R5043*IF(A5043=4, 2.0, 3.0)</f>
        <v/>
      </c>
      <c r="T5043" s="37">
        <f>'Dashboard &amp; Optimisation'!$B$18*U5043</f>
        <v/>
      </c>
      <c r="U5043" s="26">
        <f>MIN(1, S5043/M5043)</f>
        <v/>
      </c>
      <c r="V5043" s="26">
        <f>N5043/(N5043+O5043)</f>
        <v/>
      </c>
      <c r="W5043" s="26">
        <f>U5043*V5043</f>
        <v/>
      </c>
      <c r="X5043" s="39">
        <f>T5043/N5043</f>
        <v/>
      </c>
      <c r="Y5043" s="41">
        <f>IF(W5043=MAXIFS(W$2:W$7201, A$2:A$7201, A5043, B$2:B$7201, B5043), "OPTIMAL", "")</f>
        <v/>
      </c>
    </row>
    <row r="5044" ht="20" customHeight="1">
      <c r="A5044" s="28" t="n">
        <v>-18</v>
      </c>
      <c r="B5044" s="28" t="n">
        <v>35</v>
      </c>
      <c r="C5044" s="29" t="n">
        <v>80</v>
      </c>
      <c r="D5044" s="29" t="n">
        <v>2</v>
      </c>
      <c r="E5044" s="30" t="n">
        <v>0</v>
      </c>
      <c r="F5044" s="29" t="n">
        <v>0</v>
      </c>
      <c r="G5044" s="28" t="n">
        <v>100</v>
      </c>
      <c r="H5044" s="30" t="inlineStr">
        <is>
          <t>ON</t>
        </is>
      </c>
      <c r="I5044" s="31" t="n">
        <v>744.7528686370244</v>
      </c>
      <c r="J5044" s="31" t="n">
        <v>6550.668683077564</v>
      </c>
      <c r="K5044" s="31" t="n">
        <v>4222.222222222223</v>
      </c>
      <c r="L5044" s="31" t="n">
        <v>150</v>
      </c>
      <c r="M5044" s="31">
        <f>I5044+J5044+K5044+L5044</f>
        <v/>
      </c>
      <c r="N5044" s="31">
        <f>M5044*'Dashboard &amp; Optimisation'!$B$18/('Dashboard &amp; Optimisation'!$B$16/3.6)</f>
        <v/>
      </c>
      <c r="O5044" s="31" t="n">
        <v>640.6272194990632</v>
      </c>
      <c r="P5044" s="32" t="n">
        <v>0.5013778930875155</v>
      </c>
      <c r="Q5044" s="33" t="n">
        <v>0.2</v>
      </c>
      <c r="R5044" s="31" t="n">
        <v>965.6104812549271</v>
      </c>
      <c r="S5044" s="31">
        <f>R5044*IF(A5044=4, 2.0, 3.0)</f>
        <v/>
      </c>
      <c r="T5044" s="29">
        <f>'Dashboard &amp; Optimisation'!$B$18*U5044</f>
        <v/>
      </c>
      <c r="U5044" s="34">
        <f>MIN(1, S5044/M5044)</f>
        <v/>
      </c>
      <c r="V5044" s="34">
        <f>N5044/(N5044+O5044)</f>
        <v/>
      </c>
      <c r="W5044" s="34">
        <f>U5044*V5044</f>
        <v/>
      </c>
      <c r="X5044" s="32">
        <f>T5044/N5044</f>
        <v/>
      </c>
      <c r="Y5044" s="35">
        <f>IF(W5044=MAXIFS(W$2:W$7201, A$2:A$7201, A5044, B$2:B$7201, B5044), "OPTIMAL", "")</f>
        <v/>
      </c>
    </row>
    <row r="5045" ht="20" customHeight="1">
      <c r="A5045" s="36" t="n">
        <v>-18</v>
      </c>
      <c r="B5045" s="36" t="n">
        <v>35</v>
      </c>
      <c r="C5045" s="37" t="n">
        <v>80</v>
      </c>
      <c r="D5045" s="37" t="n">
        <v>2</v>
      </c>
      <c r="E5045" s="6" t="n">
        <v>0</v>
      </c>
      <c r="F5045" s="37" t="n">
        <v>0</v>
      </c>
      <c r="G5045" s="36" t="n">
        <v>100</v>
      </c>
      <c r="H5045" s="6" t="inlineStr">
        <is>
          <t>OFF</t>
        </is>
      </c>
      <c r="I5045" s="38" t="n">
        <v>744.7528686370244</v>
      </c>
      <c r="J5045" s="38" t="n">
        <v>6550.668683077564</v>
      </c>
      <c r="K5045" s="38" t="n">
        <v>4222.222222222223</v>
      </c>
      <c r="L5045" s="38" t="n">
        <v>150</v>
      </c>
      <c r="M5045" s="38">
        <f>I5045+J5045+K5045+L5045</f>
        <v/>
      </c>
      <c r="N5045" s="38">
        <f>M5045*'Dashboard &amp; Optimisation'!$B$18/('Dashboard &amp; Optimisation'!$B$16/3.6)</f>
        <v/>
      </c>
      <c r="O5045" s="38" t="n">
        <v>640.6272194990632</v>
      </c>
      <c r="P5045" s="39" t="n">
        <v>0.8992652508172538</v>
      </c>
      <c r="Q5045" s="40" t="n">
        <v>0.2</v>
      </c>
      <c r="R5045" s="38" t="n">
        <v>538.3681268622731</v>
      </c>
      <c r="S5045" s="38">
        <f>R5045*IF(A5045=4, 2.0, 3.0)</f>
        <v/>
      </c>
      <c r="T5045" s="37">
        <f>'Dashboard &amp; Optimisation'!$B$18*U5045</f>
        <v/>
      </c>
      <c r="U5045" s="26">
        <f>MIN(1, S5045/M5045)</f>
        <v/>
      </c>
      <c r="V5045" s="26">
        <f>N5045/(N5045+O5045)</f>
        <v/>
      </c>
      <c r="W5045" s="26">
        <f>U5045*V5045</f>
        <v/>
      </c>
      <c r="X5045" s="39">
        <f>T5045/N5045</f>
        <v/>
      </c>
      <c r="Y5045" s="41">
        <f>IF(W5045=MAXIFS(W$2:W$7201, A$2:A$7201, A5045, B$2:B$7201, B5045), "OPTIMAL", "")</f>
        <v/>
      </c>
    </row>
    <row r="5046" ht="20" customHeight="1">
      <c r="A5046" s="28" t="n">
        <v>-18</v>
      </c>
      <c r="B5046" s="28" t="n">
        <v>35</v>
      </c>
      <c r="C5046" s="29" t="n">
        <v>80</v>
      </c>
      <c r="D5046" s="29" t="n">
        <v>2</v>
      </c>
      <c r="E5046" s="30" t="n">
        <v>0</v>
      </c>
      <c r="F5046" s="29" t="n">
        <v>0</v>
      </c>
      <c r="G5046" s="28" t="n">
        <v>150</v>
      </c>
      <c r="H5046" s="30" t="inlineStr">
        <is>
          <t>ON</t>
        </is>
      </c>
      <c r="I5046" s="31" t="n">
        <v>744.7528686370244</v>
      </c>
      <c r="J5046" s="31" t="n">
        <v>6550.668683077564</v>
      </c>
      <c r="K5046" s="31" t="n">
        <v>4222.222222222223</v>
      </c>
      <c r="L5046" s="31" t="n">
        <v>150</v>
      </c>
      <c r="M5046" s="31">
        <f>I5046+J5046+K5046+L5046</f>
        <v/>
      </c>
      <c r="N5046" s="31">
        <f>M5046*'Dashboard &amp; Optimisation'!$B$18/('Dashboard &amp; Optimisation'!$B$16/3.6)</f>
        <v/>
      </c>
      <c r="O5046" s="31" t="n">
        <v>640.6272194990632</v>
      </c>
      <c r="P5046" s="32" t="n">
        <v>0.5023726114818398</v>
      </c>
      <c r="Q5046" s="33" t="n">
        <v>0.2</v>
      </c>
      <c r="R5046" s="31" t="n">
        <v>963.698532861436</v>
      </c>
      <c r="S5046" s="31">
        <f>R5046*IF(A5046=4, 2.0, 3.0)</f>
        <v/>
      </c>
      <c r="T5046" s="29">
        <f>'Dashboard &amp; Optimisation'!$B$18*U5046</f>
        <v/>
      </c>
      <c r="U5046" s="34">
        <f>MIN(1, S5046/M5046)</f>
        <v/>
      </c>
      <c r="V5046" s="34">
        <f>N5046/(N5046+O5046)</f>
        <v/>
      </c>
      <c r="W5046" s="34">
        <f>U5046*V5046</f>
        <v/>
      </c>
      <c r="X5046" s="32">
        <f>T5046/N5046</f>
        <v/>
      </c>
      <c r="Y5046" s="35">
        <f>IF(W5046=MAXIFS(W$2:W$7201, A$2:A$7201, A5046, B$2:B$7201, B5046), "OPTIMAL", "")</f>
        <v/>
      </c>
    </row>
    <row r="5047" ht="20" customHeight="1">
      <c r="A5047" s="36" t="n">
        <v>-18</v>
      </c>
      <c r="B5047" s="36" t="n">
        <v>35</v>
      </c>
      <c r="C5047" s="37" t="n">
        <v>80</v>
      </c>
      <c r="D5047" s="37" t="n">
        <v>2</v>
      </c>
      <c r="E5047" s="6" t="n">
        <v>0</v>
      </c>
      <c r="F5047" s="37" t="n">
        <v>0</v>
      </c>
      <c r="G5047" s="36" t="n">
        <v>150</v>
      </c>
      <c r="H5047" s="6" t="inlineStr">
        <is>
          <t>OFF</t>
        </is>
      </c>
      <c r="I5047" s="38" t="n">
        <v>744.7528686370244</v>
      </c>
      <c r="J5047" s="38" t="n">
        <v>6550.668683077564</v>
      </c>
      <c r="K5047" s="38" t="n">
        <v>4222.222222222223</v>
      </c>
      <c r="L5047" s="38" t="n">
        <v>150</v>
      </c>
      <c r="M5047" s="38">
        <f>I5047+J5047+K5047+L5047</f>
        <v/>
      </c>
      <c r="N5047" s="38">
        <f>M5047*'Dashboard &amp; Optimisation'!$B$18/('Dashboard &amp; Optimisation'!$B$16/3.6)</f>
        <v/>
      </c>
      <c r="O5047" s="38" t="n">
        <v>640.6272194990632</v>
      </c>
      <c r="P5047" s="39" t="n">
        <v>0.9002599692115781</v>
      </c>
      <c r="Q5047" s="40" t="n">
        <v>0.2</v>
      </c>
      <c r="R5047" s="38" t="n">
        <v>537.7732712683086</v>
      </c>
      <c r="S5047" s="38">
        <f>R5047*IF(A5047=4, 2.0, 3.0)</f>
        <v/>
      </c>
      <c r="T5047" s="37">
        <f>'Dashboard &amp; Optimisation'!$B$18*U5047</f>
        <v/>
      </c>
      <c r="U5047" s="26">
        <f>MIN(1, S5047/M5047)</f>
        <v/>
      </c>
      <c r="V5047" s="26">
        <f>N5047/(N5047+O5047)</f>
        <v/>
      </c>
      <c r="W5047" s="26">
        <f>U5047*V5047</f>
        <v/>
      </c>
      <c r="X5047" s="39">
        <f>T5047/N5047</f>
        <v/>
      </c>
      <c r="Y5047" s="41">
        <f>IF(W5047=MAXIFS(W$2:W$7201, A$2:A$7201, A5047, B$2:B$7201, B5047), "OPTIMAL", "")</f>
        <v/>
      </c>
    </row>
    <row r="5048" ht="20" customHeight="1">
      <c r="A5048" s="28" t="n">
        <v>-18</v>
      </c>
      <c r="B5048" s="28" t="n">
        <v>35</v>
      </c>
      <c r="C5048" s="29" t="n">
        <v>80</v>
      </c>
      <c r="D5048" s="29" t="n">
        <v>2</v>
      </c>
      <c r="E5048" s="30" t="n">
        <v>0</v>
      </c>
      <c r="F5048" s="29" t="n">
        <v>0</v>
      </c>
      <c r="G5048" s="28" t="n">
        <v>200</v>
      </c>
      <c r="H5048" s="30" t="inlineStr">
        <is>
          <t>ON</t>
        </is>
      </c>
      <c r="I5048" s="31" t="n">
        <v>744.7528686370244</v>
      </c>
      <c r="J5048" s="31" t="n">
        <v>6550.668683077564</v>
      </c>
      <c r="K5048" s="31" t="n">
        <v>4222.222222222223</v>
      </c>
      <c r="L5048" s="31" t="n">
        <v>150</v>
      </c>
      <c r="M5048" s="31">
        <f>I5048+J5048+K5048+L5048</f>
        <v/>
      </c>
      <c r="N5048" s="31">
        <f>M5048*'Dashboard &amp; Optimisation'!$B$18/('Dashboard &amp; Optimisation'!$B$16/3.6)</f>
        <v/>
      </c>
      <c r="O5048" s="31" t="n">
        <v>640.6272194990632</v>
      </c>
      <c r="P5048" s="32" t="n">
        <v>0.5033673298761642</v>
      </c>
      <c r="Q5048" s="33" t="n">
        <v>0.2</v>
      </c>
      <c r="R5048" s="31" t="n">
        <v>961.7941409783622</v>
      </c>
      <c r="S5048" s="31">
        <f>R5048*IF(A5048=4, 2.0, 3.0)</f>
        <v/>
      </c>
      <c r="T5048" s="29">
        <f>'Dashboard &amp; Optimisation'!$B$18*U5048</f>
        <v/>
      </c>
      <c r="U5048" s="34">
        <f>MIN(1, S5048/M5048)</f>
        <v/>
      </c>
      <c r="V5048" s="34">
        <f>N5048/(N5048+O5048)</f>
        <v/>
      </c>
      <c r="W5048" s="34">
        <f>U5048*V5048</f>
        <v/>
      </c>
      <c r="X5048" s="32">
        <f>T5048/N5048</f>
        <v/>
      </c>
      <c r="Y5048" s="35">
        <f>IF(W5048=MAXIFS(W$2:W$7201, A$2:A$7201, A5048, B$2:B$7201, B5048), "OPTIMAL", "")</f>
        <v/>
      </c>
    </row>
    <row r="5049" ht="20" customHeight="1">
      <c r="A5049" s="36" t="n">
        <v>-18</v>
      </c>
      <c r="B5049" s="36" t="n">
        <v>35</v>
      </c>
      <c r="C5049" s="37" t="n">
        <v>80</v>
      </c>
      <c r="D5049" s="37" t="n">
        <v>2</v>
      </c>
      <c r="E5049" s="6" t="n">
        <v>0</v>
      </c>
      <c r="F5049" s="37" t="n">
        <v>0</v>
      </c>
      <c r="G5049" s="36" t="n">
        <v>200</v>
      </c>
      <c r="H5049" s="6" t="inlineStr">
        <is>
          <t>OFF</t>
        </is>
      </c>
      <c r="I5049" s="38" t="n">
        <v>744.7528686370244</v>
      </c>
      <c r="J5049" s="38" t="n">
        <v>6550.668683077564</v>
      </c>
      <c r="K5049" s="38" t="n">
        <v>4222.222222222223</v>
      </c>
      <c r="L5049" s="38" t="n">
        <v>150</v>
      </c>
      <c r="M5049" s="38">
        <f>I5049+J5049+K5049+L5049</f>
        <v/>
      </c>
      <c r="N5049" s="38">
        <f>M5049*'Dashboard &amp; Optimisation'!$B$18/('Dashboard &amp; Optimisation'!$B$16/3.6)</f>
        <v/>
      </c>
      <c r="O5049" s="38" t="n">
        <v>640.6272194990632</v>
      </c>
      <c r="P5049" s="39" t="n">
        <v>0.9012546876059024</v>
      </c>
      <c r="Q5049" s="40" t="n">
        <v>0.2</v>
      </c>
      <c r="R5049" s="38" t="n">
        <v>537.1797287633286</v>
      </c>
      <c r="S5049" s="38">
        <f>R5049*IF(A5049=4, 2.0, 3.0)</f>
        <v/>
      </c>
      <c r="T5049" s="37">
        <f>'Dashboard &amp; Optimisation'!$B$18*U5049</f>
        <v/>
      </c>
      <c r="U5049" s="26">
        <f>MIN(1, S5049/M5049)</f>
        <v/>
      </c>
      <c r="V5049" s="26">
        <f>N5049/(N5049+O5049)</f>
        <v/>
      </c>
      <c r="W5049" s="26">
        <f>U5049*V5049</f>
        <v/>
      </c>
      <c r="X5049" s="39">
        <f>T5049/N5049</f>
        <v/>
      </c>
      <c r="Y5049" s="41">
        <f>IF(W5049=MAXIFS(W$2:W$7201, A$2:A$7201, A5049, B$2:B$7201, B5049), "OPTIMAL", "")</f>
        <v/>
      </c>
    </row>
    <row r="5050" ht="20" customHeight="1">
      <c r="A5050" s="28" t="n">
        <v>-18</v>
      </c>
      <c r="B5050" s="28" t="n">
        <v>35</v>
      </c>
      <c r="C5050" s="29" t="n">
        <v>80</v>
      </c>
      <c r="D5050" s="29" t="n">
        <v>2</v>
      </c>
      <c r="E5050" s="30" t="n">
        <v>4</v>
      </c>
      <c r="F5050" s="29" t="n">
        <v>1.5</v>
      </c>
      <c r="G5050" s="28" t="n">
        <v>50</v>
      </c>
      <c r="H5050" s="30" t="inlineStr">
        <is>
          <t>ON</t>
        </is>
      </c>
      <c r="I5050" s="31" t="n">
        <v>744.7528686370244</v>
      </c>
      <c r="J5050" s="31" t="n">
        <v>6550.668683077564</v>
      </c>
      <c r="K5050" s="31" t="n">
        <v>4222.222222222223</v>
      </c>
      <c r="L5050" s="31" t="n">
        <v>150</v>
      </c>
      <c r="M5050" s="31">
        <f>I5050+J5050+K5050+L5050</f>
        <v/>
      </c>
      <c r="N5050" s="31">
        <f>M5050*'Dashboard &amp; Optimisation'!$B$18/('Dashboard &amp; Optimisation'!$B$16/3.6)</f>
        <v/>
      </c>
      <c r="O5050" s="31" t="n">
        <v>1038.453047881202</v>
      </c>
      <c r="P5050" s="32" t="n">
        <v>0.08132175503090416</v>
      </c>
      <c r="Q5050" s="33" t="n">
        <v>8.434509224055622</v>
      </c>
      <c r="R5050" s="31" t="n">
        <v>6202.732994290426</v>
      </c>
      <c r="S5050" s="31">
        <f>R5050*IF(A5050=4, 2.0, 3.0)</f>
        <v/>
      </c>
      <c r="T5050" s="29">
        <f>'Dashboard &amp; Optimisation'!$B$18*U5050</f>
        <v/>
      </c>
      <c r="U5050" s="34">
        <f>MIN(1, S5050/M5050)</f>
        <v/>
      </c>
      <c r="V5050" s="34">
        <f>N5050/(N5050+O5050)</f>
        <v/>
      </c>
      <c r="W5050" s="34">
        <f>U5050*V5050</f>
        <v/>
      </c>
      <c r="X5050" s="32">
        <f>T5050/N5050</f>
        <v/>
      </c>
      <c r="Y5050" s="35">
        <f>IF(W5050=MAXIFS(W$2:W$7201, A$2:A$7201, A5050, B$2:B$7201, B5050), "OPTIMAL", "")</f>
        <v/>
      </c>
    </row>
    <row r="5051" ht="20" customHeight="1">
      <c r="A5051" s="36" t="n">
        <v>-18</v>
      </c>
      <c r="B5051" s="36" t="n">
        <v>35</v>
      </c>
      <c r="C5051" s="37" t="n">
        <v>80</v>
      </c>
      <c r="D5051" s="37" t="n">
        <v>2</v>
      </c>
      <c r="E5051" s="6" t="n">
        <v>4</v>
      </c>
      <c r="F5051" s="37" t="n">
        <v>1.5</v>
      </c>
      <c r="G5051" s="36" t="n">
        <v>50</v>
      </c>
      <c r="H5051" s="6" t="inlineStr">
        <is>
          <t>OFF</t>
        </is>
      </c>
      <c r="I5051" s="38" t="n">
        <v>744.7528686370244</v>
      </c>
      <c r="J5051" s="38" t="n">
        <v>6550.668683077564</v>
      </c>
      <c r="K5051" s="38" t="n">
        <v>4222.222222222223</v>
      </c>
      <c r="L5051" s="38" t="n">
        <v>150</v>
      </c>
      <c r="M5051" s="38">
        <f>I5051+J5051+K5051+L5051</f>
        <v/>
      </c>
      <c r="N5051" s="38">
        <f>M5051*'Dashboard &amp; Optimisation'!$B$18/('Dashboard &amp; Optimisation'!$B$16/3.6)</f>
        <v/>
      </c>
      <c r="O5051" s="38" t="n">
        <v>1038.453047881202</v>
      </c>
      <c r="P5051" s="39" t="n">
        <v>0.3550546636057485</v>
      </c>
      <c r="Q5051" s="40" t="n">
        <v>8.434509224055622</v>
      </c>
      <c r="R5051" s="38" t="n">
        <v>1420.674574335111</v>
      </c>
      <c r="S5051" s="38">
        <f>R5051*IF(A5051=4, 2.0, 3.0)</f>
        <v/>
      </c>
      <c r="T5051" s="37">
        <f>'Dashboard &amp; Optimisation'!$B$18*U5051</f>
        <v/>
      </c>
      <c r="U5051" s="26">
        <f>MIN(1, S5051/M5051)</f>
        <v/>
      </c>
      <c r="V5051" s="26">
        <f>N5051/(N5051+O5051)</f>
        <v/>
      </c>
      <c r="W5051" s="26">
        <f>U5051*V5051</f>
        <v/>
      </c>
      <c r="X5051" s="39">
        <f>T5051/N5051</f>
        <v/>
      </c>
      <c r="Y5051" s="41">
        <f>IF(W5051=MAXIFS(W$2:W$7201, A$2:A$7201, A5051, B$2:B$7201, B5051), "OPTIMAL", "")</f>
        <v/>
      </c>
    </row>
    <row r="5052" ht="20" customHeight="1">
      <c r="A5052" s="28" t="n">
        <v>-18</v>
      </c>
      <c r="B5052" s="28" t="n">
        <v>35</v>
      </c>
      <c r="C5052" s="29" t="n">
        <v>80</v>
      </c>
      <c r="D5052" s="29" t="n">
        <v>2</v>
      </c>
      <c r="E5052" s="30" t="n">
        <v>4</v>
      </c>
      <c r="F5052" s="29" t="n">
        <v>1.5</v>
      </c>
      <c r="G5052" s="28" t="n">
        <v>100</v>
      </c>
      <c r="H5052" s="30" t="inlineStr">
        <is>
          <t>ON</t>
        </is>
      </c>
      <c r="I5052" s="31" t="n">
        <v>744.7528686370244</v>
      </c>
      <c r="J5052" s="31" t="n">
        <v>6550.668683077564</v>
      </c>
      <c r="K5052" s="31" t="n">
        <v>4222.222222222223</v>
      </c>
      <c r="L5052" s="31" t="n">
        <v>150</v>
      </c>
      <c r="M5052" s="31">
        <f>I5052+J5052+K5052+L5052</f>
        <v/>
      </c>
      <c r="N5052" s="31">
        <f>M5052*'Dashboard &amp; Optimisation'!$B$18/('Dashboard &amp; Optimisation'!$B$16/3.6)</f>
        <v/>
      </c>
      <c r="O5052" s="31" t="n">
        <v>1038.453047881202</v>
      </c>
      <c r="P5052" s="32" t="n">
        <v>0.08231647342522849</v>
      </c>
      <c r="Q5052" s="33" t="n">
        <v>8.434509224055622</v>
      </c>
      <c r="R5052" s="31" t="n">
        <v>6127.778706919168</v>
      </c>
      <c r="S5052" s="31">
        <f>R5052*IF(A5052=4, 2.0, 3.0)</f>
        <v/>
      </c>
      <c r="T5052" s="29">
        <f>'Dashboard &amp; Optimisation'!$B$18*U5052</f>
        <v/>
      </c>
      <c r="U5052" s="34">
        <f>MIN(1, S5052/M5052)</f>
        <v/>
      </c>
      <c r="V5052" s="34">
        <f>N5052/(N5052+O5052)</f>
        <v/>
      </c>
      <c r="W5052" s="34">
        <f>U5052*V5052</f>
        <v/>
      </c>
      <c r="X5052" s="32">
        <f>T5052/N5052</f>
        <v/>
      </c>
      <c r="Y5052" s="35">
        <f>IF(W5052=MAXIFS(W$2:W$7201, A$2:A$7201, A5052, B$2:B$7201, B5052), "OPTIMAL", "")</f>
        <v/>
      </c>
    </row>
    <row r="5053" ht="20" customHeight="1">
      <c r="A5053" s="36" t="n">
        <v>-18</v>
      </c>
      <c r="B5053" s="36" t="n">
        <v>35</v>
      </c>
      <c r="C5053" s="37" t="n">
        <v>80</v>
      </c>
      <c r="D5053" s="37" t="n">
        <v>2</v>
      </c>
      <c r="E5053" s="6" t="n">
        <v>4</v>
      </c>
      <c r="F5053" s="37" t="n">
        <v>1.5</v>
      </c>
      <c r="G5053" s="36" t="n">
        <v>100</v>
      </c>
      <c r="H5053" s="6" t="inlineStr">
        <is>
          <t>OFF</t>
        </is>
      </c>
      <c r="I5053" s="38" t="n">
        <v>744.7528686370244</v>
      </c>
      <c r="J5053" s="38" t="n">
        <v>6550.668683077564</v>
      </c>
      <c r="K5053" s="38" t="n">
        <v>4222.222222222223</v>
      </c>
      <c r="L5053" s="38" t="n">
        <v>150</v>
      </c>
      <c r="M5053" s="38">
        <f>I5053+J5053+K5053+L5053</f>
        <v/>
      </c>
      <c r="N5053" s="38">
        <f>M5053*'Dashboard &amp; Optimisation'!$B$18/('Dashboard &amp; Optimisation'!$B$16/3.6)</f>
        <v/>
      </c>
      <c r="O5053" s="38" t="n">
        <v>1038.453047881202</v>
      </c>
      <c r="P5053" s="39" t="n">
        <v>0.3560493820000729</v>
      </c>
      <c r="Q5053" s="40" t="n">
        <v>8.434509224055622</v>
      </c>
      <c r="R5053" s="38" t="n">
        <v>1416.705543063376</v>
      </c>
      <c r="S5053" s="38">
        <f>R5053*IF(A5053=4, 2.0, 3.0)</f>
        <v/>
      </c>
      <c r="T5053" s="37">
        <f>'Dashboard &amp; Optimisation'!$B$18*U5053</f>
        <v/>
      </c>
      <c r="U5053" s="26">
        <f>MIN(1, S5053/M5053)</f>
        <v/>
      </c>
      <c r="V5053" s="26">
        <f>N5053/(N5053+O5053)</f>
        <v/>
      </c>
      <c r="W5053" s="26">
        <f>U5053*V5053</f>
        <v/>
      </c>
      <c r="X5053" s="39">
        <f>T5053/N5053</f>
        <v/>
      </c>
      <c r="Y5053" s="41">
        <f>IF(W5053=MAXIFS(W$2:W$7201, A$2:A$7201, A5053, B$2:B$7201, B5053), "OPTIMAL", "")</f>
        <v/>
      </c>
    </row>
    <row r="5054" ht="20" customHeight="1">
      <c r="A5054" s="28" t="n">
        <v>-18</v>
      </c>
      <c r="B5054" s="28" t="n">
        <v>35</v>
      </c>
      <c r="C5054" s="29" t="n">
        <v>80</v>
      </c>
      <c r="D5054" s="29" t="n">
        <v>2</v>
      </c>
      <c r="E5054" s="30" t="n">
        <v>4</v>
      </c>
      <c r="F5054" s="29" t="n">
        <v>1.5</v>
      </c>
      <c r="G5054" s="28" t="n">
        <v>150</v>
      </c>
      <c r="H5054" s="30" t="inlineStr">
        <is>
          <t>ON</t>
        </is>
      </c>
      <c r="I5054" s="31" t="n">
        <v>744.7528686370244</v>
      </c>
      <c r="J5054" s="31" t="n">
        <v>6550.668683077564</v>
      </c>
      <c r="K5054" s="31" t="n">
        <v>4222.222222222223</v>
      </c>
      <c r="L5054" s="31" t="n">
        <v>150</v>
      </c>
      <c r="M5054" s="31">
        <f>I5054+J5054+K5054+L5054</f>
        <v/>
      </c>
      <c r="N5054" s="31">
        <f>M5054*'Dashboard &amp; Optimisation'!$B$18/('Dashboard &amp; Optimisation'!$B$16/3.6)</f>
        <v/>
      </c>
      <c r="O5054" s="31" t="n">
        <v>1038.453047881202</v>
      </c>
      <c r="P5054" s="32" t="n">
        <v>0.08331119181955285</v>
      </c>
      <c r="Q5054" s="33" t="n">
        <v>8.434509224055622</v>
      </c>
      <c r="R5054" s="31" t="n">
        <v>6054.6142969162</v>
      </c>
      <c r="S5054" s="31">
        <f>R5054*IF(A5054=4, 2.0, 3.0)</f>
        <v/>
      </c>
      <c r="T5054" s="29">
        <f>'Dashboard &amp; Optimisation'!$B$18*U5054</f>
        <v/>
      </c>
      <c r="U5054" s="34">
        <f>MIN(1, S5054/M5054)</f>
        <v/>
      </c>
      <c r="V5054" s="34">
        <f>N5054/(N5054+O5054)</f>
        <v/>
      </c>
      <c r="W5054" s="34">
        <f>U5054*V5054</f>
        <v/>
      </c>
      <c r="X5054" s="32">
        <f>T5054/N5054</f>
        <v/>
      </c>
      <c r="Y5054" s="35">
        <f>IF(W5054=MAXIFS(W$2:W$7201, A$2:A$7201, A5054, B$2:B$7201, B5054), "OPTIMAL", "")</f>
        <v/>
      </c>
    </row>
    <row r="5055" ht="20" customHeight="1">
      <c r="A5055" s="36" t="n">
        <v>-18</v>
      </c>
      <c r="B5055" s="36" t="n">
        <v>35</v>
      </c>
      <c r="C5055" s="37" t="n">
        <v>80</v>
      </c>
      <c r="D5055" s="37" t="n">
        <v>2</v>
      </c>
      <c r="E5055" s="6" t="n">
        <v>4</v>
      </c>
      <c r="F5055" s="37" t="n">
        <v>1.5</v>
      </c>
      <c r="G5055" s="36" t="n">
        <v>150</v>
      </c>
      <c r="H5055" s="6" t="inlineStr">
        <is>
          <t>OFF</t>
        </is>
      </c>
      <c r="I5055" s="38" t="n">
        <v>744.7528686370244</v>
      </c>
      <c r="J5055" s="38" t="n">
        <v>6550.668683077564</v>
      </c>
      <c r="K5055" s="38" t="n">
        <v>4222.222222222223</v>
      </c>
      <c r="L5055" s="38" t="n">
        <v>150</v>
      </c>
      <c r="M5055" s="38">
        <f>I5055+J5055+K5055+L5055</f>
        <v/>
      </c>
      <c r="N5055" s="38">
        <f>M5055*'Dashboard &amp; Optimisation'!$B$18/('Dashboard &amp; Optimisation'!$B$16/3.6)</f>
        <v/>
      </c>
      <c r="O5055" s="38" t="n">
        <v>1038.453047881202</v>
      </c>
      <c r="P5055" s="39" t="n">
        <v>0.3570441003943972</v>
      </c>
      <c r="Q5055" s="40" t="n">
        <v>8.434509224055622</v>
      </c>
      <c r="R5055" s="38" t="n">
        <v>1412.758627090056</v>
      </c>
      <c r="S5055" s="38">
        <f>R5055*IF(A5055=4, 2.0, 3.0)</f>
        <v/>
      </c>
      <c r="T5055" s="37">
        <f>'Dashboard &amp; Optimisation'!$B$18*U5055</f>
        <v/>
      </c>
      <c r="U5055" s="26">
        <f>MIN(1, S5055/M5055)</f>
        <v/>
      </c>
      <c r="V5055" s="26">
        <f>N5055/(N5055+O5055)</f>
        <v/>
      </c>
      <c r="W5055" s="26">
        <f>U5055*V5055</f>
        <v/>
      </c>
      <c r="X5055" s="39">
        <f>T5055/N5055</f>
        <v/>
      </c>
      <c r="Y5055" s="41">
        <f>IF(W5055=MAXIFS(W$2:W$7201, A$2:A$7201, A5055, B$2:B$7201, B5055), "OPTIMAL", "")</f>
        <v/>
      </c>
    </row>
    <row r="5056" ht="20" customHeight="1">
      <c r="A5056" s="28" t="n">
        <v>-18</v>
      </c>
      <c r="B5056" s="28" t="n">
        <v>35</v>
      </c>
      <c r="C5056" s="29" t="n">
        <v>80</v>
      </c>
      <c r="D5056" s="29" t="n">
        <v>2</v>
      </c>
      <c r="E5056" s="30" t="n">
        <v>4</v>
      </c>
      <c r="F5056" s="29" t="n">
        <v>1.5</v>
      </c>
      <c r="G5056" s="28" t="n">
        <v>200</v>
      </c>
      <c r="H5056" s="30" t="inlineStr">
        <is>
          <t>ON</t>
        </is>
      </c>
      <c r="I5056" s="31" t="n">
        <v>744.7528686370244</v>
      </c>
      <c r="J5056" s="31" t="n">
        <v>6550.668683077564</v>
      </c>
      <c r="K5056" s="31" t="n">
        <v>4222.222222222223</v>
      </c>
      <c r="L5056" s="31" t="n">
        <v>150</v>
      </c>
      <c r="M5056" s="31">
        <f>I5056+J5056+K5056+L5056</f>
        <v/>
      </c>
      <c r="N5056" s="31">
        <f>M5056*'Dashboard &amp; Optimisation'!$B$18/('Dashboard &amp; Optimisation'!$B$16/3.6)</f>
        <v/>
      </c>
      <c r="O5056" s="31" t="n">
        <v>1038.453047881202</v>
      </c>
      <c r="P5056" s="32" t="n">
        <v>0.08430591021387718</v>
      </c>
      <c r="Q5056" s="33" t="n">
        <v>8.434509224055622</v>
      </c>
      <c r="R5056" s="31" t="n">
        <v>5983.176408440734</v>
      </c>
      <c r="S5056" s="31">
        <f>R5056*IF(A5056=4, 2.0, 3.0)</f>
        <v/>
      </c>
      <c r="T5056" s="29">
        <f>'Dashboard &amp; Optimisation'!$B$18*U5056</f>
        <v/>
      </c>
      <c r="U5056" s="34">
        <f>MIN(1, S5056/M5056)</f>
        <v/>
      </c>
      <c r="V5056" s="34">
        <f>N5056/(N5056+O5056)</f>
        <v/>
      </c>
      <c r="W5056" s="34">
        <f>U5056*V5056</f>
        <v/>
      </c>
      <c r="X5056" s="32">
        <f>T5056/N5056</f>
        <v/>
      </c>
      <c r="Y5056" s="35">
        <f>IF(W5056=MAXIFS(W$2:W$7201, A$2:A$7201, A5056, B$2:B$7201, B5056), "OPTIMAL", "")</f>
        <v/>
      </c>
    </row>
    <row r="5057" ht="20" customHeight="1">
      <c r="A5057" s="36" t="n">
        <v>-18</v>
      </c>
      <c r="B5057" s="36" t="n">
        <v>35</v>
      </c>
      <c r="C5057" s="37" t="n">
        <v>80</v>
      </c>
      <c r="D5057" s="37" t="n">
        <v>2</v>
      </c>
      <c r="E5057" s="6" t="n">
        <v>4</v>
      </c>
      <c r="F5057" s="37" t="n">
        <v>1.5</v>
      </c>
      <c r="G5057" s="36" t="n">
        <v>200</v>
      </c>
      <c r="H5057" s="6" t="inlineStr">
        <is>
          <t>OFF</t>
        </is>
      </c>
      <c r="I5057" s="38" t="n">
        <v>744.7528686370244</v>
      </c>
      <c r="J5057" s="38" t="n">
        <v>6550.668683077564</v>
      </c>
      <c r="K5057" s="38" t="n">
        <v>4222.222222222223</v>
      </c>
      <c r="L5057" s="38" t="n">
        <v>150</v>
      </c>
      <c r="M5057" s="38">
        <f>I5057+J5057+K5057+L5057</f>
        <v/>
      </c>
      <c r="N5057" s="38">
        <f>M5057*'Dashboard &amp; Optimisation'!$B$18/('Dashboard &amp; Optimisation'!$B$16/3.6)</f>
        <v/>
      </c>
      <c r="O5057" s="38" t="n">
        <v>1038.453047881202</v>
      </c>
      <c r="P5057" s="39" t="n">
        <v>0.3580388187887216</v>
      </c>
      <c r="Q5057" s="40" t="n">
        <v>8.434509224055622</v>
      </c>
      <c r="R5057" s="38" t="n">
        <v>1408.833642090214</v>
      </c>
      <c r="S5057" s="38">
        <f>R5057*IF(A5057=4, 2.0, 3.0)</f>
        <v/>
      </c>
      <c r="T5057" s="37">
        <f>'Dashboard &amp; Optimisation'!$B$18*U5057</f>
        <v/>
      </c>
      <c r="U5057" s="26">
        <f>MIN(1, S5057/M5057)</f>
        <v/>
      </c>
      <c r="V5057" s="26">
        <f>N5057/(N5057+O5057)</f>
        <v/>
      </c>
      <c r="W5057" s="26">
        <f>U5057*V5057</f>
        <v/>
      </c>
      <c r="X5057" s="39">
        <f>T5057/N5057</f>
        <v/>
      </c>
      <c r="Y5057" s="41">
        <f>IF(W5057=MAXIFS(W$2:W$7201, A$2:A$7201, A5057, B$2:B$7201, B5057), "OPTIMAL", "")</f>
        <v/>
      </c>
    </row>
    <row r="5058" ht="20" customHeight="1">
      <c r="A5058" s="28" t="n">
        <v>-18</v>
      </c>
      <c r="B5058" s="28" t="n">
        <v>35</v>
      </c>
      <c r="C5058" s="29" t="n">
        <v>80</v>
      </c>
      <c r="D5058" s="29" t="n">
        <v>2</v>
      </c>
      <c r="E5058" s="30" t="n">
        <v>4</v>
      </c>
      <c r="F5058" s="29" t="n">
        <v>2</v>
      </c>
      <c r="G5058" s="28" t="n">
        <v>50</v>
      </c>
      <c r="H5058" s="30" t="inlineStr">
        <is>
          <t>ON</t>
        </is>
      </c>
      <c r="I5058" s="31" t="n">
        <v>744.7528686370244</v>
      </c>
      <c r="J5058" s="31" t="n">
        <v>6550.668683077564</v>
      </c>
      <c r="K5058" s="31" t="n">
        <v>4222.222222222223</v>
      </c>
      <c r="L5058" s="31" t="n">
        <v>150</v>
      </c>
      <c r="M5058" s="31">
        <f>I5058+J5058+K5058+L5058</f>
        <v/>
      </c>
      <c r="N5058" s="31">
        <f>M5058*'Dashboard &amp; Optimisation'!$B$18/('Dashboard &amp; Optimisation'!$B$16/3.6)</f>
        <v/>
      </c>
      <c r="O5058" s="31" t="n">
        <v>1178.573528364154</v>
      </c>
      <c r="P5058" s="32" t="n">
        <v>0.07927909532618138</v>
      </c>
      <c r="Q5058" s="33" t="n">
        <v>11.17934563207416</v>
      </c>
      <c r="R5058" s="31" t="n">
        <v>6452.653778036652</v>
      </c>
      <c r="S5058" s="31">
        <f>R5058*IF(A5058=4, 2.0, 3.0)</f>
        <v/>
      </c>
      <c r="T5058" s="29">
        <f>'Dashboard &amp; Optimisation'!$B$18*U5058</f>
        <v/>
      </c>
      <c r="U5058" s="34">
        <f>MIN(1, S5058/M5058)</f>
        <v/>
      </c>
      <c r="V5058" s="34">
        <f>N5058/(N5058+O5058)</f>
        <v/>
      </c>
      <c r="W5058" s="34">
        <f>U5058*V5058</f>
        <v/>
      </c>
      <c r="X5058" s="32">
        <f>T5058/N5058</f>
        <v/>
      </c>
      <c r="Y5058" s="35">
        <f>IF(W5058=MAXIFS(W$2:W$7201, A$2:A$7201, A5058, B$2:B$7201, B5058), "OPTIMAL", "")</f>
        <v/>
      </c>
    </row>
    <row r="5059" ht="20" customHeight="1">
      <c r="A5059" s="36" t="n">
        <v>-18</v>
      </c>
      <c r="B5059" s="36" t="n">
        <v>35</v>
      </c>
      <c r="C5059" s="37" t="n">
        <v>80</v>
      </c>
      <c r="D5059" s="37" t="n">
        <v>2</v>
      </c>
      <c r="E5059" s="6" t="n">
        <v>4</v>
      </c>
      <c r="F5059" s="37" t="n">
        <v>2</v>
      </c>
      <c r="G5059" s="36" t="n">
        <v>50</v>
      </c>
      <c r="H5059" s="6" t="inlineStr">
        <is>
          <t>OFF</t>
        </is>
      </c>
      <c r="I5059" s="38" t="n">
        <v>744.7528686370244</v>
      </c>
      <c r="J5059" s="38" t="n">
        <v>6550.668683077564</v>
      </c>
      <c r="K5059" s="38" t="n">
        <v>4222.222222222223</v>
      </c>
      <c r="L5059" s="38" t="n">
        <v>150</v>
      </c>
      <c r="M5059" s="38">
        <f>I5059+J5059+K5059+L5059</f>
        <v/>
      </c>
      <c r="N5059" s="38">
        <f>M5059*'Dashboard &amp; Optimisation'!$B$18/('Dashboard &amp; Optimisation'!$B$16/3.6)</f>
        <v/>
      </c>
      <c r="O5059" s="38" t="n">
        <v>1178.573528364154</v>
      </c>
      <c r="P5059" s="39" t="n">
        <v>0.3545162725998027</v>
      </c>
      <c r="Q5059" s="40" t="n">
        <v>11.17934563207416</v>
      </c>
      <c r="R5059" s="38" t="n">
        <v>1442.981869983976</v>
      </c>
      <c r="S5059" s="38">
        <f>R5059*IF(A5059=4, 2.0, 3.0)</f>
        <v/>
      </c>
      <c r="T5059" s="37">
        <f>'Dashboard &amp; Optimisation'!$B$18*U5059</f>
        <v/>
      </c>
      <c r="U5059" s="26">
        <f>MIN(1, S5059/M5059)</f>
        <v/>
      </c>
      <c r="V5059" s="26">
        <f>N5059/(N5059+O5059)</f>
        <v/>
      </c>
      <c r="W5059" s="26">
        <f>U5059*V5059</f>
        <v/>
      </c>
      <c r="X5059" s="39">
        <f>T5059/N5059</f>
        <v/>
      </c>
      <c r="Y5059" s="41">
        <f>IF(W5059=MAXIFS(W$2:W$7201, A$2:A$7201, A5059, B$2:B$7201, B5059), "OPTIMAL", "")</f>
        <v/>
      </c>
    </row>
    <row r="5060" ht="20" customHeight="1">
      <c r="A5060" s="28" t="n">
        <v>-18</v>
      </c>
      <c r="B5060" s="28" t="n">
        <v>35</v>
      </c>
      <c r="C5060" s="29" t="n">
        <v>80</v>
      </c>
      <c r="D5060" s="29" t="n">
        <v>2</v>
      </c>
      <c r="E5060" s="30" t="n">
        <v>4</v>
      </c>
      <c r="F5060" s="29" t="n">
        <v>2</v>
      </c>
      <c r="G5060" s="28" t="n">
        <v>100</v>
      </c>
      <c r="H5060" s="30" t="inlineStr">
        <is>
          <t>ON</t>
        </is>
      </c>
      <c r="I5060" s="31" t="n">
        <v>744.7528686370244</v>
      </c>
      <c r="J5060" s="31" t="n">
        <v>6550.668683077564</v>
      </c>
      <c r="K5060" s="31" t="n">
        <v>4222.222222222223</v>
      </c>
      <c r="L5060" s="31" t="n">
        <v>150</v>
      </c>
      <c r="M5060" s="31">
        <f>I5060+J5060+K5060+L5060</f>
        <v/>
      </c>
      <c r="N5060" s="31">
        <f>M5060*'Dashboard &amp; Optimisation'!$B$18/('Dashboard &amp; Optimisation'!$B$16/3.6)</f>
        <v/>
      </c>
      <c r="O5060" s="31" t="n">
        <v>1178.573528364154</v>
      </c>
      <c r="P5060" s="32" t="n">
        <v>0.08027381372050572</v>
      </c>
      <c r="Q5060" s="33" t="n">
        <v>11.17934563207416</v>
      </c>
      <c r="R5060" s="31" t="n">
        <v>6372.695282137011</v>
      </c>
      <c r="S5060" s="31">
        <f>R5060*IF(A5060=4, 2.0, 3.0)</f>
        <v/>
      </c>
      <c r="T5060" s="29">
        <f>'Dashboard &amp; Optimisation'!$B$18*U5060</f>
        <v/>
      </c>
      <c r="U5060" s="34">
        <f>MIN(1, S5060/M5060)</f>
        <v/>
      </c>
      <c r="V5060" s="34">
        <f>N5060/(N5060+O5060)</f>
        <v/>
      </c>
      <c r="W5060" s="34">
        <f>U5060*V5060</f>
        <v/>
      </c>
      <c r="X5060" s="32">
        <f>T5060/N5060</f>
        <v/>
      </c>
      <c r="Y5060" s="35">
        <f>IF(W5060=MAXIFS(W$2:W$7201, A$2:A$7201, A5060, B$2:B$7201, B5060), "OPTIMAL", "")</f>
        <v/>
      </c>
    </row>
    <row r="5061" ht="20" customHeight="1">
      <c r="A5061" s="36" t="n">
        <v>-18</v>
      </c>
      <c r="B5061" s="36" t="n">
        <v>35</v>
      </c>
      <c r="C5061" s="37" t="n">
        <v>80</v>
      </c>
      <c r="D5061" s="37" t="n">
        <v>2</v>
      </c>
      <c r="E5061" s="6" t="n">
        <v>4</v>
      </c>
      <c r="F5061" s="37" t="n">
        <v>2</v>
      </c>
      <c r="G5061" s="36" t="n">
        <v>100</v>
      </c>
      <c r="H5061" s="6" t="inlineStr">
        <is>
          <t>OFF</t>
        </is>
      </c>
      <c r="I5061" s="38" t="n">
        <v>744.7528686370244</v>
      </c>
      <c r="J5061" s="38" t="n">
        <v>6550.668683077564</v>
      </c>
      <c r="K5061" s="38" t="n">
        <v>4222.222222222223</v>
      </c>
      <c r="L5061" s="38" t="n">
        <v>150</v>
      </c>
      <c r="M5061" s="38">
        <f>I5061+J5061+K5061+L5061</f>
        <v/>
      </c>
      <c r="N5061" s="38">
        <f>M5061*'Dashboard &amp; Optimisation'!$B$18/('Dashboard &amp; Optimisation'!$B$16/3.6)</f>
        <v/>
      </c>
      <c r="O5061" s="38" t="n">
        <v>1178.573528364154</v>
      </c>
      <c r="P5061" s="39" t="n">
        <v>0.355510990994127</v>
      </c>
      <c r="Q5061" s="40" t="n">
        <v>11.17934563207416</v>
      </c>
      <c r="R5061" s="38" t="n">
        <v>1438.944412225677</v>
      </c>
      <c r="S5061" s="38">
        <f>R5061*IF(A5061=4, 2.0, 3.0)</f>
        <v/>
      </c>
      <c r="T5061" s="37">
        <f>'Dashboard &amp; Optimisation'!$B$18*U5061</f>
        <v/>
      </c>
      <c r="U5061" s="26">
        <f>MIN(1, S5061/M5061)</f>
        <v/>
      </c>
      <c r="V5061" s="26">
        <f>N5061/(N5061+O5061)</f>
        <v/>
      </c>
      <c r="W5061" s="26">
        <f>U5061*V5061</f>
        <v/>
      </c>
      <c r="X5061" s="39">
        <f>T5061/N5061</f>
        <v/>
      </c>
      <c r="Y5061" s="41">
        <f>IF(W5061=MAXIFS(W$2:W$7201, A$2:A$7201, A5061, B$2:B$7201, B5061), "OPTIMAL", "")</f>
        <v/>
      </c>
    </row>
    <row r="5062" ht="20" customHeight="1">
      <c r="A5062" s="28" t="n">
        <v>-18</v>
      </c>
      <c r="B5062" s="28" t="n">
        <v>35</v>
      </c>
      <c r="C5062" s="29" t="n">
        <v>80</v>
      </c>
      <c r="D5062" s="29" t="n">
        <v>2</v>
      </c>
      <c r="E5062" s="30" t="n">
        <v>4</v>
      </c>
      <c r="F5062" s="29" t="n">
        <v>2</v>
      </c>
      <c r="G5062" s="28" t="n">
        <v>150</v>
      </c>
      <c r="H5062" s="30" t="inlineStr">
        <is>
          <t>ON</t>
        </is>
      </c>
      <c r="I5062" s="31" t="n">
        <v>744.7528686370244</v>
      </c>
      <c r="J5062" s="31" t="n">
        <v>6550.668683077564</v>
      </c>
      <c r="K5062" s="31" t="n">
        <v>4222.222222222223</v>
      </c>
      <c r="L5062" s="31" t="n">
        <v>150</v>
      </c>
      <c r="M5062" s="31">
        <f>I5062+J5062+K5062+L5062</f>
        <v/>
      </c>
      <c r="N5062" s="31">
        <f>M5062*'Dashboard &amp; Optimisation'!$B$18/('Dashboard &amp; Optimisation'!$B$16/3.6)</f>
        <v/>
      </c>
      <c r="O5062" s="31" t="n">
        <v>1178.573528364154</v>
      </c>
      <c r="P5062" s="32" t="n">
        <v>0.08126853211483007</v>
      </c>
      <c r="Q5062" s="33" t="n">
        <v>11.17934563207416</v>
      </c>
      <c r="R5062" s="31" t="n">
        <v>6294.694153611536</v>
      </c>
      <c r="S5062" s="31">
        <f>R5062*IF(A5062=4, 2.0, 3.0)</f>
        <v/>
      </c>
      <c r="T5062" s="29">
        <f>'Dashboard &amp; Optimisation'!$B$18*U5062</f>
        <v/>
      </c>
      <c r="U5062" s="34">
        <f>MIN(1, S5062/M5062)</f>
        <v/>
      </c>
      <c r="V5062" s="34">
        <f>N5062/(N5062+O5062)</f>
        <v/>
      </c>
      <c r="W5062" s="34">
        <f>U5062*V5062</f>
        <v/>
      </c>
      <c r="X5062" s="32">
        <f>T5062/N5062</f>
        <v/>
      </c>
      <c r="Y5062" s="35">
        <f>IF(W5062=MAXIFS(W$2:W$7201, A$2:A$7201, A5062, B$2:B$7201, B5062), "OPTIMAL", "")</f>
        <v/>
      </c>
    </row>
    <row r="5063" ht="20" customHeight="1">
      <c r="A5063" s="36" t="n">
        <v>-18</v>
      </c>
      <c r="B5063" s="36" t="n">
        <v>35</v>
      </c>
      <c r="C5063" s="37" t="n">
        <v>80</v>
      </c>
      <c r="D5063" s="37" t="n">
        <v>2</v>
      </c>
      <c r="E5063" s="6" t="n">
        <v>4</v>
      </c>
      <c r="F5063" s="37" t="n">
        <v>2</v>
      </c>
      <c r="G5063" s="36" t="n">
        <v>150</v>
      </c>
      <c r="H5063" s="6" t="inlineStr">
        <is>
          <t>OFF</t>
        </is>
      </c>
      <c r="I5063" s="38" t="n">
        <v>744.7528686370244</v>
      </c>
      <c r="J5063" s="38" t="n">
        <v>6550.668683077564</v>
      </c>
      <c r="K5063" s="38" t="n">
        <v>4222.222222222223</v>
      </c>
      <c r="L5063" s="38" t="n">
        <v>150</v>
      </c>
      <c r="M5063" s="38">
        <f>I5063+J5063+K5063+L5063</f>
        <v/>
      </c>
      <c r="N5063" s="38">
        <f>M5063*'Dashboard &amp; Optimisation'!$B$18/('Dashboard &amp; Optimisation'!$B$16/3.6)</f>
        <v/>
      </c>
      <c r="O5063" s="38" t="n">
        <v>1178.573528364154</v>
      </c>
      <c r="P5063" s="39" t="n">
        <v>0.3565057093884514</v>
      </c>
      <c r="Q5063" s="40" t="n">
        <v>11.17934563207416</v>
      </c>
      <c r="R5063" s="38" t="n">
        <v>1434.929485009767</v>
      </c>
      <c r="S5063" s="38">
        <f>R5063*IF(A5063=4, 2.0, 3.0)</f>
        <v/>
      </c>
      <c r="T5063" s="37">
        <f>'Dashboard &amp; Optimisation'!$B$18*U5063</f>
        <v/>
      </c>
      <c r="U5063" s="26">
        <f>MIN(1, S5063/M5063)</f>
        <v/>
      </c>
      <c r="V5063" s="26">
        <f>N5063/(N5063+O5063)</f>
        <v/>
      </c>
      <c r="W5063" s="26">
        <f>U5063*V5063</f>
        <v/>
      </c>
      <c r="X5063" s="39">
        <f>T5063/N5063</f>
        <v/>
      </c>
      <c r="Y5063" s="41">
        <f>IF(W5063=MAXIFS(W$2:W$7201, A$2:A$7201, A5063, B$2:B$7201, B5063), "OPTIMAL", "")</f>
        <v/>
      </c>
    </row>
    <row r="5064" ht="20" customHeight="1">
      <c r="A5064" s="28" t="n">
        <v>-18</v>
      </c>
      <c r="B5064" s="28" t="n">
        <v>35</v>
      </c>
      <c r="C5064" s="29" t="n">
        <v>80</v>
      </c>
      <c r="D5064" s="29" t="n">
        <v>2</v>
      </c>
      <c r="E5064" s="30" t="n">
        <v>4</v>
      </c>
      <c r="F5064" s="29" t="n">
        <v>2</v>
      </c>
      <c r="G5064" s="28" t="n">
        <v>200</v>
      </c>
      <c r="H5064" s="30" t="inlineStr">
        <is>
          <t>ON</t>
        </is>
      </c>
      <c r="I5064" s="31" t="n">
        <v>744.7528686370244</v>
      </c>
      <c r="J5064" s="31" t="n">
        <v>6550.668683077564</v>
      </c>
      <c r="K5064" s="31" t="n">
        <v>4222.222222222223</v>
      </c>
      <c r="L5064" s="31" t="n">
        <v>150</v>
      </c>
      <c r="M5064" s="31">
        <f>I5064+J5064+K5064+L5064</f>
        <v/>
      </c>
      <c r="N5064" s="31">
        <f>M5064*'Dashboard &amp; Optimisation'!$B$18/('Dashboard &amp; Optimisation'!$B$16/3.6)</f>
        <v/>
      </c>
      <c r="O5064" s="31" t="n">
        <v>1178.573528364154</v>
      </c>
      <c r="P5064" s="32" t="n">
        <v>0.08226325050915441</v>
      </c>
      <c r="Q5064" s="33" t="n">
        <v>11.17934563207416</v>
      </c>
      <c r="R5064" s="31" t="n">
        <v>6218.579387631719</v>
      </c>
      <c r="S5064" s="31">
        <f>R5064*IF(A5064=4, 2.0, 3.0)</f>
        <v/>
      </c>
      <c r="T5064" s="29">
        <f>'Dashboard &amp; Optimisation'!$B$18*U5064</f>
        <v/>
      </c>
      <c r="U5064" s="34">
        <f>MIN(1, S5064/M5064)</f>
        <v/>
      </c>
      <c r="V5064" s="34">
        <f>N5064/(N5064+O5064)</f>
        <v/>
      </c>
      <c r="W5064" s="34">
        <f>U5064*V5064</f>
        <v/>
      </c>
      <c r="X5064" s="32">
        <f>T5064/N5064</f>
        <v/>
      </c>
      <c r="Y5064" s="35">
        <f>IF(W5064=MAXIFS(W$2:W$7201, A$2:A$7201, A5064, B$2:B$7201, B5064), "OPTIMAL", "")</f>
        <v/>
      </c>
    </row>
    <row r="5065" ht="20" customHeight="1">
      <c r="A5065" s="36" t="n">
        <v>-18</v>
      </c>
      <c r="B5065" s="36" t="n">
        <v>35</v>
      </c>
      <c r="C5065" s="37" t="n">
        <v>80</v>
      </c>
      <c r="D5065" s="37" t="n">
        <v>2</v>
      </c>
      <c r="E5065" s="6" t="n">
        <v>4</v>
      </c>
      <c r="F5065" s="37" t="n">
        <v>2</v>
      </c>
      <c r="G5065" s="36" t="n">
        <v>200</v>
      </c>
      <c r="H5065" s="6" t="inlineStr">
        <is>
          <t>OFF</t>
        </is>
      </c>
      <c r="I5065" s="38" t="n">
        <v>744.7528686370244</v>
      </c>
      <c r="J5065" s="38" t="n">
        <v>6550.668683077564</v>
      </c>
      <c r="K5065" s="38" t="n">
        <v>4222.222222222223</v>
      </c>
      <c r="L5065" s="38" t="n">
        <v>150</v>
      </c>
      <c r="M5065" s="38">
        <f>I5065+J5065+K5065+L5065</f>
        <v/>
      </c>
      <c r="N5065" s="38">
        <f>M5065*'Dashboard &amp; Optimisation'!$B$18/('Dashboard &amp; Optimisation'!$B$16/3.6)</f>
        <v/>
      </c>
      <c r="O5065" s="38" t="n">
        <v>1178.573528364154</v>
      </c>
      <c r="P5065" s="39" t="n">
        <v>0.3575004277827757</v>
      </c>
      <c r="Q5065" s="40" t="n">
        <v>11.17934563207416</v>
      </c>
      <c r="R5065" s="38" t="n">
        <v>1430.936900267561</v>
      </c>
      <c r="S5065" s="38">
        <f>R5065*IF(A5065=4, 2.0, 3.0)</f>
        <v/>
      </c>
      <c r="T5065" s="37">
        <f>'Dashboard &amp; Optimisation'!$B$18*U5065</f>
        <v/>
      </c>
      <c r="U5065" s="26">
        <f>MIN(1, S5065/M5065)</f>
        <v/>
      </c>
      <c r="V5065" s="26">
        <f>N5065/(N5065+O5065)</f>
        <v/>
      </c>
      <c r="W5065" s="26">
        <f>U5065*V5065</f>
        <v/>
      </c>
      <c r="X5065" s="39">
        <f>T5065/N5065</f>
        <v/>
      </c>
      <c r="Y5065" s="41">
        <f>IF(W5065=MAXIFS(W$2:W$7201, A$2:A$7201, A5065, B$2:B$7201, B5065), "OPTIMAL", "")</f>
        <v/>
      </c>
    </row>
    <row r="5066" ht="20" customHeight="1">
      <c r="A5066" s="28" t="n">
        <v>-18</v>
      </c>
      <c r="B5066" s="28" t="n">
        <v>35</v>
      </c>
      <c r="C5066" s="29" t="n">
        <v>80</v>
      </c>
      <c r="D5066" s="29" t="n">
        <v>2</v>
      </c>
      <c r="E5066" s="30" t="n">
        <v>8</v>
      </c>
      <c r="F5066" s="29" t="n">
        <v>1.5</v>
      </c>
      <c r="G5066" s="28" t="n">
        <v>50</v>
      </c>
      <c r="H5066" s="30" t="inlineStr">
        <is>
          <t>ON</t>
        </is>
      </c>
      <c r="I5066" s="31" t="n">
        <v>744.7528686370244</v>
      </c>
      <c r="J5066" s="31" t="n">
        <v>6550.668683077564</v>
      </c>
      <c r="K5066" s="31" t="n">
        <v>4222.222222222223</v>
      </c>
      <c r="L5066" s="31" t="n">
        <v>150</v>
      </c>
      <c r="M5066" s="31">
        <f>I5066+J5066+K5066+L5066</f>
        <v/>
      </c>
      <c r="N5066" s="31">
        <f>M5066*'Dashboard &amp; Optimisation'!$B$18/('Dashboard &amp; Optimisation'!$B$16/3.6)</f>
        <v/>
      </c>
      <c r="O5066" s="31" t="n">
        <v>1471.067634080946</v>
      </c>
      <c r="P5066" s="32" t="n">
        <v>0.06045706944110856</v>
      </c>
      <c r="Q5066" s="33" t="n">
        <v>16.66901844811125</v>
      </c>
      <c r="R5066" s="31" t="n">
        <v>8708.196954248124</v>
      </c>
      <c r="S5066" s="31">
        <f>R5066*IF(A5066=4, 2.0, 3.0)</f>
        <v/>
      </c>
      <c r="T5066" s="29">
        <f>'Dashboard &amp; Optimisation'!$B$18*U5066</f>
        <v/>
      </c>
      <c r="U5066" s="34">
        <f>MIN(1, S5066/M5066)</f>
        <v/>
      </c>
      <c r="V5066" s="34">
        <f>N5066/(N5066+O5066)</f>
        <v/>
      </c>
      <c r="W5066" s="34">
        <f>U5066*V5066</f>
        <v/>
      </c>
      <c r="X5066" s="32">
        <f>T5066/N5066</f>
        <v/>
      </c>
      <c r="Y5066" s="35">
        <f>IF(W5066=MAXIFS(W$2:W$7201, A$2:A$7201, A5066, B$2:B$7201, B5066), "OPTIMAL", "")</f>
        <v/>
      </c>
    </row>
    <row r="5067" ht="20" customHeight="1">
      <c r="A5067" s="36" t="n">
        <v>-18</v>
      </c>
      <c r="B5067" s="36" t="n">
        <v>35</v>
      </c>
      <c r="C5067" s="37" t="n">
        <v>80</v>
      </c>
      <c r="D5067" s="37" t="n">
        <v>2</v>
      </c>
      <c r="E5067" s="6" t="n">
        <v>8</v>
      </c>
      <c r="F5067" s="37" t="n">
        <v>1.5</v>
      </c>
      <c r="G5067" s="36" t="n">
        <v>50</v>
      </c>
      <c r="H5067" s="6" t="inlineStr">
        <is>
          <t>OFF</t>
        </is>
      </c>
      <c r="I5067" s="38" t="n">
        <v>744.7528686370244</v>
      </c>
      <c r="J5067" s="38" t="n">
        <v>6550.668683077564</v>
      </c>
      <c r="K5067" s="38" t="n">
        <v>4222.222222222223</v>
      </c>
      <c r="L5067" s="38" t="n">
        <v>150</v>
      </c>
      <c r="M5067" s="38">
        <f>I5067+J5067+K5067+L5067</f>
        <v/>
      </c>
      <c r="N5067" s="38">
        <f>M5067*'Dashboard &amp; Optimisation'!$B$18/('Dashboard &amp; Optimisation'!$B$16/3.6)</f>
        <v/>
      </c>
      <c r="O5067" s="38" t="n">
        <v>1471.067634080946</v>
      </c>
      <c r="P5067" s="39" t="n">
        <v>0.2690882035045009</v>
      </c>
      <c r="Q5067" s="40" t="n">
        <v>16.66901844811125</v>
      </c>
      <c r="R5067" s="38" t="n">
        <v>1956.503708127149</v>
      </c>
      <c r="S5067" s="38">
        <f>R5067*IF(A5067=4, 2.0, 3.0)</f>
        <v/>
      </c>
      <c r="T5067" s="37">
        <f>'Dashboard &amp; Optimisation'!$B$18*U5067</f>
        <v/>
      </c>
      <c r="U5067" s="26">
        <f>MIN(1, S5067/M5067)</f>
        <v/>
      </c>
      <c r="V5067" s="26">
        <f>N5067/(N5067+O5067)</f>
        <v/>
      </c>
      <c r="W5067" s="26">
        <f>U5067*V5067</f>
        <v/>
      </c>
      <c r="X5067" s="39">
        <f>T5067/N5067</f>
        <v/>
      </c>
      <c r="Y5067" s="41">
        <f>IF(W5067=MAXIFS(W$2:W$7201, A$2:A$7201, A5067, B$2:B$7201, B5067), "OPTIMAL", "")</f>
        <v/>
      </c>
    </row>
    <row r="5068" ht="20" customHeight="1">
      <c r="A5068" s="28" t="n">
        <v>-18</v>
      </c>
      <c r="B5068" s="28" t="n">
        <v>35</v>
      </c>
      <c r="C5068" s="29" t="n">
        <v>80</v>
      </c>
      <c r="D5068" s="29" t="n">
        <v>2</v>
      </c>
      <c r="E5068" s="30" t="n">
        <v>8</v>
      </c>
      <c r="F5068" s="29" t="n">
        <v>1.5</v>
      </c>
      <c r="G5068" s="28" t="n">
        <v>100</v>
      </c>
      <c r="H5068" s="30" t="inlineStr">
        <is>
          <t>ON</t>
        </is>
      </c>
      <c r="I5068" s="31" t="n">
        <v>744.7528686370244</v>
      </c>
      <c r="J5068" s="31" t="n">
        <v>6550.668683077564</v>
      </c>
      <c r="K5068" s="31" t="n">
        <v>4222.222222222223</v>
      </c>
      <c r="L5068" s="31" t="n">
        <v>150</v>
      </c>
      <c r="M5068" s="31">
        <f>I5068+J5068+K5068+L5068</f>
        <v/>
      </c>
      <c r="N5068" s="31">
        <f>M5068*'Dashboard &amp; Optimisation'!$B$18/('Dashboard &amp; Optimisation'!$B$16/3.6)</f>
        <v/>
      </c>
      <c r="O5068" s="31" t="n">
        <v>1471.067634080946</v>
      </c>
      <c r="P5068" s="32" t="n">
        <v>0.06145178783543291</v>
      </c>
      <c r="Q5068" s="33" t="n">
        <v>16.66901844811125</v>
      </c>
      <c r="R5068" s="31" t="n">
        <v>8567.237610396533</v>
      </c>
      <c r="S5068" s="31">
        <f>R5068*IF(A5068=4, 2.0, 3.0)</f>
        <v/>
      </c>
      <c r="T5068" s="29">
        <f>'Dashboard &amp; Optimisation'!$B$18*U5068</f>
        <v/>
      </c>
      <c r="U5068" s="34">
        <f>MIN(1, S5068/M5068)</f>
        <v/>
      </c>
      <c r="V5068" s="34">
        <f>N5068/(N5068+O5068)</f>
        <v/>
      </c>
      <c r="W5068" s="34">
        <f>U5068*V5068</f>
        <v/>
      </c>
      <c r="X5068" s="32">
        <f>T5068/N5068</f>
        <v/>
      </c>
      <c r="Y5068" s="35">
        <f>IF(W5068=MAXIFS(W$2:W$7201, A$2:A$7201, A5068, B$2:B$7201, B5068), "OPTIMAL", "")</f>
        <v/>
      </c>
    </row>
    <row r="5069" ht="20" customHeight="1">
      <c r="A5069" s="36" t="n">
        <v>-18</v>
      </c>
      <c r="B5069" s="36" t="n">
        <v>35</v>
      </c>
      <c r="C5069" s="37" t="n">
        <v>80</v>
      </c>
      <c r="D5069" s="37" t="n">
        <v>2</v>
      </c>
      <c r="E5069" s="6" t="n">
        <v>8</v>
      </c>
      <c r="F5069" s="37" t="n">
        <v>1.5</v>
      </c>
      <c r="G5069" s="36" t="n">
        <v>100</v>
      </c>
      <c r="H5069" s="6" t="inlineStr">
        <is>
          <t>OFF</t>
        </is>
      </c>
      <c r="I5069" s="38" t="n">
        <v>744.7528686370244</v>
      </c>
      <c r="J5069" s="38" t="n">
        <v>6550.668683077564</v>
      </c>
      <c r="K5069" s="38" t="n">
        <v>4222.222222222223</v>
      </c>
      <c r="L5069" s="38" t="n">
        <v>150</v>
      </c>
      <c r="M5069" s="38">
        <f>I5069+J5069+K5069+L5069</f>
        <v/>
      </c>
      <c r="N5069" s="38">
        <f>M5069*'Dashboard &amp; Optimisation'!$B$18/('Dashboard &amp; Optimisation'!$B$16/3.6)</f>
        <v/>
      </c>
      <c r="O5069" s="38" t="n">
        <v>1471.067634080946</v>
      </c>
      <c r="P5069" s="39" t="n">
        <v>0.2700829218988253</v>
      </c>
      <c r="Q5069" s="40" t="n">
        <v>16.66901844811125</v>
      </c>
      <c r="R5069" s="38" t="n">
        <v>1949.29788328878</v>
      </c>
      <c r="S5069" s="38">
        <f>R5069*IF(A5069=4, 2.0, 3.0)</f>
        <v/>
      </c>
      <c r="T5069" s="37">
        <f>'Dashboard &amp; Optimisation'!$B$18*U5069</f>
        <v/>
      </c>
      <c r="U5069" s="26">
        <f>MIN(1, S5069/M5069)</f>
        <v/>
      </c>
      <c r="V5069" s="26">
        <f>N5069/(N5069+O5069)</f>
        <v/>
      </c>
      <c r="W5069" s="26">
        <f>U5069*V5069</f>
        <v/>
      </c>
      <c r="X5069" s="39">
        <f>T5069/N5069</f>
        <v/>
      </c>
      <c r="Y5069" s="41">
        <f>IF(W5069=MAXIFS(W$2:W$7201, A$2:A$7201, A5069, B$2:B$7201, B5069), "OPTIMAL", "")</f>
        <v/>
      </c>
    </row>
    <row r="5070" ht="20" customHeight="1">
      <c r="A5070" s="28" t="n">
        <v>-18</v>
      </c>
      <c r="B5070" s="28" t="n">
        <v>35</v>
      </c>
      <c r="C5070" s="29" t="n">
        <v>80</v>
      </c>
      <c r="D5070" s="29" t="n">
        <v>2</v>
      </c>
      <c r="E5070" s="30" t="n">
        <v>8</v>
      </c>
      <c r="F5070" s="29" t="n">
        <v>1.5</v>
      </c>
      <c r="G5070" s="28" t="n">
        <v>150</v>
      </c>
      <c r="H5070" s="30" t="inlineStr">
        <is>
          <t>ON</t>
        </is>
      </c>
      <c r="I5070" s="31" t="n">
        <v>744.7528686370244</v>
      </c>
      <c r="J5070" s="31" t="n">
        <v>6550.668683077564</v>
      </c>
      <c r="K5070" s="31" t="n">
        <v>4222.222222222223</v>
      </c>
      <c r="L5070" s="31" t="n">
        <v>150</v>
      </c>
      <c r="M5070" s="31">
        <f>I5070+J5070+K5070+L5070</f>
        <v/>
      </c>
      <c r="N5070" s="31">
        <f>M5070*'Dashboard &amp; Optimisation'!$B$18/('Dashboard &amp; Optimisation'!$B$16/3.6)</f>
        <v/>
      </c>
      <c r="O5070" s="31" t="n">
        <v>1471.067634080946</v>
      </c>
      <c r="P5070" s="32" t="n">
        <v>0.06244650622975725</v>
      </c>
      <c r="Q5070" s="33" t="n">
        <v>16.66901844811125</v>
      </c>
      <c r="R5070" s="31" t="n">
        <v>8430.768985422477</v>
      </c>
      <c r="S5070" s="31">
        <f>R5070*IF(A5070=4, 2.0, 3.0)</f>
        <v/>
      </c>
      <c r="T5070" s="29">
        <f>'Dashboard &amp; Optimisation'!$B$18*U5070</f>
        <v/>
      </c>
      <c r="U5070" s="34">
        <f>MIN(1, S5070/M5070)</f>
        <v/>
      </c>
      <c r="V5070" s="34">
        <f>N5070/(N5070+O5070)</f>
        <v/>
      </c>
      <c r="W5070" s="34">
        <f>U5070*V5070</f>
        <v/>
      </c>
      <c r="X5070" s="32">
        <f>T5070/N5070</f>
        <v/>
      </c>
      <c r="Y5070" s="35">
        <f>IF(W5070=MAXIFS(W$2:W$7201, A$2:A$7201, A5070, B$2:B$7201, B5070), "OPTIMAL", "")</f>
        <v/>
      </c>
    </row>
    <row r="5071" ht="20" customHeight="1">
      <c r="A5071" s="36" t="n">
        <v>-18</v>
      </c>
      <c r="B5071" s="36" t="n">
        <v>35</v>
      </c>
      <c r="C5071" s="37" t="n">
        <v>80</v>
      </c>
      <c r="D5071" s="37" t="n">
        <v>2</v>
      </c>
      <c r="E5071" s="6" t="n">
        <v>8</v>
      </c>
      <c r="F5071" s="37" t="n">
        <v>1.5</v>
      </c>
      <c r="G5071" s="36" t="n">
        <v>150</v>
      </c>
      <c r="H5071" s="6" t="inlineStr">
        <is>
          <t>OFF</t>
        </is>
      </c>
      <c r="I5071" s="38" t="n">
        <v>744.7528686370244</v>
      </c>
      <c r="J5071" s="38" t="n">
        <v>6550.668683077564</v>
      </c>
      <c r="K5071" s="38" t="n">
        <v>4222.222222222223</v>
      </c>
      <c r="L5071" s="38" t="n">
        <v>150</v>
      </c>
      <c r="M5071" s="38">
        <f>I5071+J5071+K5071+L5071</f>
        <v/>
      </c>
      <c r="N5071" s="38">
        <f>M5071*'Dashboard &amp; Optimisation'!$B$18/('Dashboard &amp; Optimisation'!$B$16/3.6)</f>
        <v/>
      </c>
      <c r="O5071" s="38" t="n">
        <v>1471.067634080946</v>
      </c>
      <c r="P5071" s="39" t="n">
        <v>0.2710776402931496</v>
      </c>
      <c r="Q5071" s="40" t="n">
        <v>16.66901844811125</v>
      </c>
      <c r="R5071" s="38" t="n">
        <v>1942.144941945377</v>
      </c>
      <c r="S5071" s="38">
        <f>R5071*IF(A5071=4, 2.0, 3.0)</f>
        <v/>
      </c>
      <c r="T5071" s="37">
        <f>'Dashboard &amp; Optimisation'!$B$18*U5071</f>
        <v/>
      </c>
      <c r="U5071" s="26">
        <f>MIN(1, S5071/M5071)</f>
        <v/>
      </c>
      <c r="V5071" s="26">
        <f>N5071/(N5071+O5071)</f>
        <v/>
      </c>
      <c r="W5071" s="26">
        <f>U5071*V5071</f>
        <v/>
      </c>
      <c r="X5071" s="39">
        <f>T5071/N5071</f>
        <v/>
      </c>
      <c r="Y5071" s="41">
        <f>IF(W5071=MAXIFS(W$2:W$7201, A$2:A$7201, A5071, B$2:B$7201, B5071), "OPTIMAL", "")</f>
        <v/>
      </c>
    </row>
    <row r="5072" ht="20" customHeight="1">
      <c r="A5072" s="28" t="n">
        <v>-18</v>
      </c>
      <c r="B5072" s="28" t="n">
        <v>35</v>
      </c>
      <c r="C5072" s="29" t="n">
        <v>80</v>
      </c>
      <c r="D5072" s="29" t="n">
        <v>2</v>
      </c>
      <c r="E5072" s="30" t="n">
        <v>8</v>
      </c>
      <c r="F5072" s="29" t="n">
        <v>1.5</v>
      </c>
      <c r="G5072" s="28" t="n">
        <v>200</v>
      </c>
      <c r="H5072" s="30" t="inlineStr">
        <is>
          <t>ON</t>
        </is>
      </c>
      <c r="I5072" s="31" t="n">
        <v>744.7528686370244</v>
      </c>
      <c r="J5072" s="31" t="n">
        <v>6550.668683077564</v>
      </c>
      <c r="K5072" s="31" t="n">
        <v>4222.222222222223</v>
      </c>
      <c r="L5072" s="31" t="n">
        <v>150</v>
      </c>
      <c r="M5072" s="31">
        <f>I5072+J5072+K5072+L5072</f>
        <v/>
      </c>
      <c r="N5072" s="31">
        <f>M5072*'Dashboard &amp; Optimisation'!$B$18/('Dashboard &amp; Optimisation'!$B$16/3.6)</f>
        <v/>
      </c>
      <c r="O5072" s="31" t="n">
        <v>1471.067634080946</v>
      </c>
      <c r="P5072" s="32" t="n">
        <v>0.06344122462408161</v>
      </c>
      <c r="Q5072" s="33" t="n">
        <v>16.66901844811125</v>
      </c>
      <c r="R5072" s="31" t="n">
        <v>8298.579844405869</v>
      </c>
      <c r="S5072" s="31">
        <f>R5072*IF(A5072=4, 2.0, 3.0)</f>
        <v/>
      </c>
      <c r="T5072" s="29">
        <f>'Dashboard &amp; Optimisation'!$B$18*U5072</f>
        <v/>
      </c>
      <c r="U5072" s="34">
        <f>MIN(1, S5072/M5072)</f>
        <v/>
      </c>
      <c r="V5072" s="34">
        <f>N5072/(N5072+O5072)</f>
        <v/>
      </c>
      <c r="W5072" s="34">
        <f>U5072*V5072</f>
        <v/>
      </c>
      <c r="X5072" s="32">
        <f>T5072/N5072</f>
        <v/>
      </c>
      <c r="Y5072" s="35">
        <f>IF(W5072=MAXIFS(W$2:W$7201, A$2:A$7201, A5072, B$2:B$7201, B5072), "OPTIMAL", "")</f>
        <v/>
      </c>
    </row>
    <row r="5073" ht="20" customHeight="1">
      <c r="A5073" s="36" t="n">
        <v>-18</v>
      </c>
      <c r="B5073" s="36" t="n">
        <v>35</v>
      </c>
      <c r="C5073" s="37" t="n">
        <v>80</v>
      </c>
      <c r="D5073" s="37" t="n">
        <v>2</v>
      </c>
      <c r="E5073" s="6" t="n">
        <v>8</v>
      </c>
      <c r="F5073" s="37" t="n">
        <v>1.5</v>
      </c>
      <c r="G5073" s="36" t="n">
        <v>200</v>
      </c>
      <c r="H5073" s="6" t="inlineStr">
        <is>
          <t>OFF</t>
        </is>
      </c>
      <c r="I5073" s="38" t="n">
        <v>744.7528686370244</v>
      </c>
      <c r="J5073" s="38" t="n">
        <v>6550.668683077564</v>
      </c>
      <c r="K5073" s="38" t="n">
        <v>4222.222222222223</v>
      </c>
      <c r="L5073" s="38" t="n">
        <v>150</v>
      </c>
      <c r="M5073" s="38">
        <f>I5073+J5073+K5073+L5073</f>
        <v/>
      </c>
      <c r="N5073" s="38">
        <f>M5073*'Dashboard &amp; Optimisation'!$B$18/('Dashboard &amp; Optimisation'!$B$16/3.6)</f>
        <v/>
      </c>
      <c r="O5073" s="38" t="n">
        <v>1471.067634080946</v>
      </c>
      <c r="P5073" s="39" t="n">
        <v>0.272072358687474</v>
      </c>
      <c r="Q5073" s="40" t="n">
        <v>16.66901844811125</v>
      </c>
      <c r="R5073" s="38" t="n">
        <v>1935.044304058027</v>
      </c>
      <c r="S5073" s="38">
        <f>R5073*IF(A5073=4, 2.0, 3.0)</f>
        <v/>
      </c>
      <c r="T5073" s="37">
        <f>'Dashboard &amp; Optimisation'!$B$18*U5073</f>
        <v/>
      </c>
      <c r="U5073" s="26">
        <f>MIN(1, S5073/M5073)</f>
        <v/>
      </c>
      <c r="V5073" s="26">
        <f>N5073/(N5073+O5073)</f>
        <v/>
      </c>
      <c r="W5073" s="26">
        <f>U5073*V5073</f>
        <v/>
      </c>
      <c r="X5073" s="39">
        <f>T5073/N5073</f>
        <v/>
      </c>
      <c r="Y5073" s="41">
        <f>IF(W5073=MAXIFS(W$2:W$7201, A$2:A$7201, A5073, B$2:B$7201, B5073), "OPTIMAL", "")</f>
        <v/>
      </c>
    </row>
    <row r="5074" ht="20" customHeight="1">
      <c r="A5074" s="28" t="n">
        <v>-18</v>
      </c>
      <c r="B5074" s="28" t="n">
        <v>35</v>
      </c>
      <c r="C5074" s="29" t="n">
        <v>80</v>
      </c>
      <c r="D5074" s="29" t="n">
        <v>2</v>
      </c>
      <c r="E5074" s="30" t="n">
        <v>8</v>
      </c>
      <c r="F5074" s="29" t="n">
        <v>2</v>
      </c>
      <c r="G5074" s="28" t="n">
        <v>50</v>
      </c>
      <c r="H5074" s="30" t="inlineStr">
        <is>
          <t>ON</t>
        </is>
      </c>
      <c r="I5074" s="31" t="n">
        <v>744.7528686370244</v>
      </c>
      <c r="J5074" s="31" t="n">
        <v>6550.668683077564</v>
      </c>
      <c r="K5074" s="31" t="n">
        <v>4222.222222222223</v>
      </c>
      <c r="L5074" s="31" t="n">
        <v>150</v>
      </c>
      <c r="M5074" s="31">
        <f>I5074+J5074+K5074+L5074</f>
        <v/>
      </c>
      <c r="N5074" s="31">
        <f>M5074*'Dashboard &amp; Optimisation'!$B$18/('Dashboard &amp; Optimisation'!$B$16/3.6)</f>
        <v/>
      </c>
      <c r="O5074" s="31" t="n">
        <v>1781.125570992189</v>
      </c>
      <c r="P5074" s="32" t="n">
        <v>0.05959527138172052</v>
      </c>
      <c r="Q5074" s="33" t="n">
        <v>22.15869126414833</v>
      </c>
      <c r="R5074" s="31" t="n">
        <v>9099.362808196249</v>
      </c>
      <c r="S5074" s="31">
        <f>R5074*IF(A5074=4, 2.0, 3.0)</f>
        <v/>
      </c>
      <c r="T5074" s="29">
        <f>'Dashboard &amp; Optimisation'!$B$18*U5074</f>
        <v/>
      </c>
      <c r="U5074" s="34">
        <f>MIN(1, S5074/M5074)</f>
        <v/>
      </c>
      <c r="V5074" s="34">
        <f>N5074/(N5074+O5074)</f>
        <v/>
      </c>
      <c r="W5074" s="34">
        <f>U5074*V5074</f>
        <v/>
      </c>
      <c r="X5074" s="32">
        <f>T5074/N5074</f>
        <v/>
      </c>
      <c r="Y5074" s="35">
        <f>IF(W5074=MAXIFS(W$2:W$7201, A$2:A$7201, A5074, B$2:B$7201, B5074), "OPTIMAL", "")</f>
        <v/>
      </c>
    </row>
    <row r="5075" ht="20" customHeight="1">
      <c r="A5075" s="36" t="n">
        <v>-18</v>
      </c>
      <c r="B5075" s="36" t="n">
        <v>35</v>
      </c>
      <c r="C5075" s="37" t="n">
        <v>80</v>
      </c>
      <c r="D5075" s="37" t="n">
        <v>2</v>
      </c>
      <c r="E5075" s="6" t="n">
        <v>8</v>
      </c>
      <c r="F5075" s="37" t="n">
        <v>2</v>
      </c>
      <c r="G5075" s="36" t="n">
        <v>50</v>
      </c>
      <c r="H5075" s="6" t="inlineStr">
        <is>
          <t>OFF</t>
        </is>
      </c>
      <c r="I5075" s="38" t="n">
        <v>744.7528686370244</v>
      </c>
      <c r="J5075" s="38" t="n">
        <v>6550.668683077564</v>
      </c>
      <c r="K5075" s="38" t="n">
        <v>4222.222222222223</v>
      </c>
      <c r="L5075" s="38" t="n">
        <v>150</v>
      </c>
      <c r="M5075" s="38">
        <f>I5075+J5075+K5075+L5075</f>
        <v/>
      </c>
      <c r="N5075" s="38">
        <f>M5075*'Dashboard &amp; Optimisation'!$B$18/('Dashboard &amp; Optimisation'!$B$16/3.6)</f>
        <v/>
      </c>
      <c r="O5075" s="38" t="n">
        <v>1781.125570992189</v>
      </c>
      <c r="P5075" s="39" t="n">
        <v>0.2699796965914878</v>
      </c>
      <c r="Q5075" s="40" t="n">
        <v>22.15869126414833</v>
      </c>
      <c r="R5075" s="38" t="n">
        <v>2008.591767460663</v>
      </c>
      <c r="S5075" s="38">
        <f>R5075*IF(A5075=4, 2.0, 3.0)</f>
        <v/>
      </c>
      <c r="T5075" s="37">
        <f>'Dashboard &amp; Optimisation'!$B$18*U5075</f>
        <v/>
      </c>
      <c r="U5075" s="26">
        <f>MIN(1, S5075/M5075)</f>
        <v/>
      </c>
      <c r="V5075" s="26">
        <f>N5075/(N5075+O5075)</f>
        <v/>
      </c>
      <c r="W5075" s="26">
        <f>U5075*V5075</f>
        <v/>
      </c>
      <c r="X5075" s="39">
        <f>T5075/N5075</f>
        <v/>
      </c>
      <c r="Y5075" s="41">
        <f>IF(W5075=MAXIFS(W$2:W$7201, A$2:A$7201, A5075, B$2:B$7201, B5075), "OPTIMAL", "")</f>
        <v/>
      </c>
    </row>
    <row r="5076" ht="20" customHeight="1">
      <c r="A5076" s="28" t="n">
        <v>-18</v>
      </c>
      <c r="B5076" s="28" t="n">
        <v>35</v>
      </c>
      <c r="C5076" s="29" t="n">
        <v>80</v>
      </c>
      <c r="D5076" s="29" t="n">
        <v>2</v>
      </c>
      <c r="E5076" s="30" t="n">
        <v>8</v>
      </c>
      <c r="F5076" s="29" t="n">
        <v>2</v>
      </c>
      <c r="G5076" s="28" t="n">
        <v>100</v>
      </c>
      <c r="H5076" s="30" t="inlineStr">
        <is>
          <t>ON</t>
        </is>
      </c>
      <c r="I5076" s="31" t="n">
        <v>744.7528686370244</v>
      </c>
      <c r="J5076" s="31" t="n">
        <v>6550.668683077564</v>
      </c>
      <c r="K5076" s="31" t="n">
        <v>4222.222222222223</v>
      </c>
      <c r="L5076" s="31" t="n">
        <v>150</v>
      </c>
      <c r="M5076" s="31">
        <f>I5076+J5076+K5076+L5076</f>
        <v/>
      </c>
      <c r="N5076" s="31">
        <f>M5076*'Dashboard &amp; Optimisation'!$B$18/('Dashboard &amp; Optimisation'!$B$16/3.6)</f>
        <v/>
      </c>
      <c r="O5076" s="31" t="n">
        <v>1781.125570992189</v>
      </c>
      <c r="P5076" s="32" t="n">
        <v>0.06058998977604487</v>
      </c>
      <c r="Q5076" s="33" t="n">
        <v>22.15869126414833</v>
      </c>
      <c r="R5076" s="31" t="n">
        <v>8949.976686901304</v>
      </c>
      <c r="S5076" s="31">
        <f>R5076*IF(A5076=4, 2.0, 3.0)</f>
        <v/>
      </c>
      <c r="T5076" s="29">
        <f>'Dashboard &amp; Optimisation'!$B$18*U5076</f>
        <v/>
      </c>
      <c r="U5076" s="34">
        <f>MIN(1, S5076/M5076)</f>
        <v/>
      </c>
      <c r="V5076" s="34">
        <f>N5076/(N5076+O5076)</f>
        <v/>
      </c>
      <c r="W5076" s="34">
        <f>U5076*V5076</f>
        <v/>
      </c>
      <c r="X5076" s="32">
        <f>T5076/N5076</f>
        <v/>
      </c>
      <c r="Y5076" s="35">
        <f>IF(W5076=MAXIFS(W$2:W$7201, A$2:A$7201, A5076, B$2:B$7201, B5076), "OPTIMAL", "")</f>
        <v/>
      </c>
    </row>
    <row r="5077" ht="20" customHeight="1">
      <c r="A5077" s="36" t="n">
        <v>-18</v>
      </c>
      <c r="B5077" s="36" t="n">
        <v>35</v>
      </c>
      <c r="C5077" s="37" t="n">
        <v>80</v>
      </c>
      <c r="D5077" s="37" t="n">
        <v>2</v>
      </c>
      <c r="E5077" s="6" t="n">
        <v>8</v>
      </c>
      <c r="F5077" s="37" t="n">
        <v>2</v>
      </c>
      <c r="G5077" s="36" t="n">
        <v>100</v>
      </c>
      <c r="H5077" s="6" t="inlineStr">
        <is>
          <t>OFF</t>
        </is>
      </c>
      <c r="I5077" s="38" t="n">
        <v>744.7528686370244</v>
      </c>
      <c r="J5077" s="38" t="n">
        <v>6550.668683077564</v>
      </c>
      <c r="K5077" s="38" t="n">
        <v>4222.222222222223</v>
      </c>
      <c r="L5077" s="38" t="n">
        <v>150</v>
      </c>
      <c r="M5077" s="38">
        <f>I5077+J5077+K5077+L5077</f>
        <v/>
      </c>
      <c r="N5077" s="38">
        <f>M5077*'Dashboard &amp; Optimisation'!$B$18/('Dashboard &amp; Optimisation'!$B$16/3.6)</f>
        <v/>
      </c>
      <c r="O5077" s="38" t="n">
        <v>1781.125570992189</v>
      </c>
      <c r="P5077" s="39" t="n">
        <v>0.2709744149858122</v>
      </c>
      <c r="Q5077" s="40" t="n">
        <v>22.15869126414833</v>
      </c>
      <c r="R5077" s="38" t="n">
        <v>2001.218439695064</v>
      </c>
      <c r="S5077" s="38">
        <f>R5077*IF(A5077=4, 2.0, 3.0)</f>
        <v/>
      </c>
      <c r="T5077" s="37">
        <f>'Dashboard &amp; Optimisation'!$B$18*U5077</f>
        <v/>
      </c>
      <c r="U5077" s="26">
        <f>MIN(1, S5077/M5077)</f>
        <v/>
      </c>
      <c r="V5077" s="26">
        <f>N5077/(N5077+O5077)</f>
        <v/>
      </c>
      <c r="W5077" s="26">
        <f>U5077*V5077</f>
        <v/>
      </c>
      <c r="X5077" s="39">
        <f>T5077/N5077</f>
        <v/>
      </c>
      <c r="Y5077" s="41">
        <f>IF(W5077=MAXIFS(W$2:W$7201, A$2:A$7201, A5077, B$2:B$7201, B5077), "OPTIMAL", "")</f>
        <v/>
      </c>
    </row>
    <row r="5078" ht="20" customHeight="1">
      <c r="A5078" s="28" t="n">
        <v>-18</v>
      </c>
      <c r="B5078" s="28" t="n">
        <v>35</v>
      </c>
      <c r="C5078" s="29" t="n">
        <v>80</v>
      </c>
      <c r="D5078" s="29" t="n">
        <v>2</v>
      </c>
      <c r="E5078" s="30" t="n">
        <v>8</v>
      </c>
      <c r="F5078" s="29" t="n">
        <v>2</v>
      </c>
      <c r="G5078" s="28" t="n">
        <v>150</v>
      </c>
      <c r="H5078" s="30" t="inlineStr">
        <is>
          <t>ON</t>
        </is>
      </c>
      <c r="I5078" s="31" t="n">
        <v>744.7528686370244</v>
      </c>
      <c r="J5078" s="31" t="n">
        <v>6550.668683077564</v>
      </c>
      <c r="K5078" s="31" t="n">
        <v>4222.222222222223</v>
      </c>
      <c r="L5078" s="31" t="n">
        <v>150</v>
      </c>
      <c r="M5078" s="31">
        <f>I5078+J5078+K5078+L5078</f>
        <v/>
      </c>
      <c r="N5078" s="31">
        <f>M5078*'Dashboard &amp; Optimisation'!$B$18/('Dashboard &amp; Optimisation'!$B$16/3.6)</f>
        <v/>
      </c>
      <c r="O5078" s="31" t="n">
        <v>1781.125570992189</v>
      </c>
      <c r="P5078" s="32" t="n">
        <v>0.06158470817036921</v>
      </c>
      <c r="Q5078" s="33" t="n">
        <v>22.15869126414833</v>
      </c>
      <c r="R5078" s="31" t="n">
        <v>8805.416345483332</v>
      </c>
      <c r="S5078" s="31">
        <f>R5078*IF(A5078=4, 2.0, 3.0)</f>
        <v/>
      </c>
      <c r="T5078" s="29">
        <f>'Dashboard &amp; Optimisation'!$B$18*U5078</f>
        <v/>
      </c>
      <c r="U5078" s="34">
        <f>MIN(1, S5078/M5078)</f>
        <v/>
      </c>
      <c r="V5078" s="34">
        <f>N5078/(N5078+O5078)</f>
        <v/>
      </c>
      <c r="W5078" s="34">
        <f>U5078*V5078</f>
        <v/>
      </c>
      <c r="X5078" s="32">
        <f>T5078/N5078</f>
        <v/>
      </c>
      <c r="Y5078" s="35">
        <f>IF(W5078=MAXIFS(W$2:W$7201, A$2:A$7201, A5078, B$2:B$7201, B5078), "OPTIMAL", "")</f>
        <v/>
      </c>
    </row>
    <row r="5079" ht="20" customHeight="1">
      <c r="A5079" s="36" t="n">
        <v>-18</v>
      </c>
      <c r="B5079" s="36" t="n">
        <v>35</v>
      </c>
      <c r="C5079" s="37" t="n">
        <v>80</v>
      </c>
      <c r="D5079" s="37" t="n">
        <v>2</v>
      </c>
      <c r="E5079" s="6" t="n">
        <v>8</v>
      </c>
      <c r="F5079" s="37" t="n">
        <v>2</v>
      </c>
      <c r="G5079" s="36" t="n">
        <v>150</v>
      </c>
      <c r="H5079" s="6" t="inlineStr">
        <is>
          <t>OFF</t>
        </is>
      </c>
      <c r="I5079" s="38" t="n">
        <v>744.7528686370244</v>
      </c>
      <c r="J5079" s="38" t="n">
        <v>6550.668683077564</v>
      </c>
      <c r="K5079" s="38" t="n">
        <v>4222.222222222223</v>
      </c>
      <c r="L5079" s="38" t="n">
        <v>150</v>
      </c>
      <c r="M5079" s="38">
        <f>I5079+J5079+K5079+L5079</f>
        <v/>
      </c>
      <c r="N5079" s="38">
        <f>M5079*'Dashboard &amp; Optimisation'!$B$18/('Dashboard &amp; Optimisation'!$B$16/3.6)</f>
        <v/>
      </c>
      <c r="O5079" s="38" t="n">
        <v>1781.125570992189</v>
      </c>
      <c r="P5079" s="39" t="n">
        <v>0.2719691333801366</v>
      </c>
      <c r="Q5079" s="40" t="n">
        <v>22.15869126414833</v>
      </c>
      <c r="R5079" s="38" t="n">
        <v>1993.899047349745</v>
      </c>
      <c r="S5079" s="38">
        <f>R5079*IF(A5079=4, 2.0, 3.0)</f>
        <v/>
      </c>
      <c r="T5079" s="37">
        <f>'Dashboard &amp; Optimisation'!$B$18*U5079</f>
        <v/>
      </c>
      <c r="U5079" s="26">
        <f>MIN(1, S5079/M5079)</f>
        <v/>
      </c>
      <c r="V5079" s="26">
        <f>N5079/(N5079+O5079)</f>
        <v/>
      </c>
      <c r="W5079" s="26">
        <f>U5079*V5079</f>
        <v/>
      </c>
      <c r="X5079" s="39">
        <f>T5079/N5079</f>
        <v/>
      </c>
      <c r="Y5079" s="41">
        <f>IF(W5079=MAXIFS(W$2:W$7201, A$2:A$7201, A5079, B$2:B$7201, B5079), "OPTIMAL", "")</f>
        <v/>
      </c>
    </row>
    <row r="5080" ht="20" customHeight="1">
      <c r="A5080" s="28" t="n">
        <v>-18</v>
      </c>
      <c r="B5080" s="28" t="n">
        <v>35</v>
      </c>
      <c r="C5080" s="29" t="n">
        <v>80</v>
      </c>
      <c r="D5080" s="29" t="n">
        <v>2</v>
      </c>
      <c r="E5080" s="30" t="n">
        <v>8</v>
      </c>
      <c r="F5080" s="29" t="n">
        <v>2</v>
      </c>
      <c r="G5080" s="28" t="n">
        <v>200</v>
      </c>
      <c r="H5080" s="30" t="inlineStr">
        <is>
          <t>ON</t>
        </is>
      </c>
      <c r="I5080" s="31" t="n">
        <v>744.7528686370244</v>
      </c>
      <c r="J5080" s="31" t="n">
        <v>6550.668683077564</v>
      </c>
      <c r="K5080" s="31" t="n">
        <v>4222.222222222223</v>
      </c>
      <c r="L5080" s="31" t="n">
        <v>150</v>
      </c>
      <c r="M5080" s="31">
        <f>I5080+J5080+K5080+L5080</f>
        <v/>
      </c>
      <c r="N5080" s="31">
        <f>M5080*'Dashboard &amp; Optimisation'!$B$18/('Dashboard &amp; Optimisation'!$B$16/3.6)</f>
        <v/>
      </c>
      <c r="O5080" s="31" t="n">
        <v>1781.125570992189</v>
      </c>
      <c r="P5080" s="32" t="n">
        <v>0.06257942656469356</v>
      </c>
      <c r="Q5080" s="33" t="n">
        <v>22.15869126414833</v>
      </c>
      <c r="R5080" s="31" t="n">
        <v>8665.451662370077</v>
      </c>
      <c r="S5080" s="31">
        <f>R5080*IF(A5080=4, 2.0, 3.0)</f>
        <v/>
      </c>
      <c r="T5080" s="29">
        <f>'Dashboard &amp; Optimisation'!$B$18*U5080</f>
        <v/>
      </c>
      <c r="U5080" s="34">
        <f>MIN(1, S5080/M5080)</f>
        <v/>
      </c>
      <c r="V5080" s="34">
        <f>N5080/(N5080+O5080)</f>
        <v/>
      </c>
      <c r="W5080" s="34">
        <f>U5080*V5080</f>
        <v/>
      </c>
      <c r="X5080" s="32">
        <f>T5080/N5080</f>
        <v/>
      </c>
      <c r="Y5080" s="35">
        <f>IF(W5080=MAXIFS(W$2:W$7201, A$2:A$7201, A5080, B$2:B$7201, B5080), "OPTIMAL", "")</f>
        <v/>
      </c>
    </row>
    <row r="5081" ht="20" customHeight="1">
      <c r="A5081" s="36" t="n">
        <v>-18</v>
      </c>
      <c r="B5081" s="36" t="n">
        <v>35</v>
      </c>
      <c r="C5081" s="37" t="n">
        <v>80</v>
      </c>
      <c r="D5081" s="37" t="n">
        <v>2</v>
      </c>
      <c r="E5081" s="6" t="n">
        <v>8</v>
      </c>
      <c r="F5081" s="37" t="n">
        <v>2</v>
      </c>
      <c r="G5081" s="36" t="n">
        <v>200</v>
      </c>
      <c r="H5081" s="6" t="inlineStr">
        <is>
          <t>OFF</t>
        </is>
      </c>
      <c r="I5081" s="38" t="n">
        <v>744.7528686370244</v>
      </c>
      <c r="J5081" s="38" t="n">
        <v>6550.668683077564</v>
      </c>
      <c r="K5081" s="38" t="n">
        <v>4222.222222222223</v>
      </c>
      <c r="L5081" s="38" t="n">
        <v>150</v>
      </c>
      <c r="M5081" s="38">
        <f>I5081+J5081+K5081+L5081</f>
        <v/>
      </c>
      <c r="N5081" s="38">
        <f>M5081*'Dashboard &amp; Optimisation'!$B$18/('Dashboard &amp; Optimisation'!$B$16/3.6)</f>
        <v/>
      </c>
      <c r="O5081" s="38" t="n">
        <v>1781.125570992189</v>
      </c>
      <c r="P5081" s="39" t="n">
        <v>0.2729638517744609</v>
      </c>
      <c r="Q5081" s="40" t="n">
        <v>22.15869126414833</v>
      </c>
      <c r="R5081" s="38" t="n">
        <v>1986.633000780094</v>
      </c>
      <c r="S5081" s="38">
        <f>R5081*IF(A5081=4, 2.0, 3.0)</f>
        <v/>
      </c>
      <c r="T5081" s="37">
        <f>'Dashboard &amp; Optimisation'!$B$18*U5081</f>
        <v/>
      </c>
      <c r="U5081" s="26">
        <f>MIN(1, S5081/M5081)</f>
        <v/>
      </c>
      <c r="V5081" s="26">
        <f>N5081/(N5081+O5081)</f>
        <v/>
      </c>
      <c r="W5081" s="26">
        <f>U5081*V5081</f>
        <v/>
      </c>
      <c r="X5081" s="39">
        <f>T5081/N5081</f>
        <v/>
      </c>
      <c r="Y5081" s="41">
        <f>IF(W5081=MAXIFS(W$2:W$7201, A$2:A$7201, A5081, B$2:B$7201, B5081), "OPTIMAL", "")</f>
        <v/>
      </c>
    </row>
    <row r="5082" ht="20" customHeight="1">
      <c r="A5082" s="28" t="n">
        <v>-18</v>
      </c>
      <c r="B5082" s="28" t="n">
        <v>35</v>
      </c>
      <c r="C5082" s="29" t="n">
        <v>80</v>
      </c>
      <c r="D5082" s="29" t="n">
        <v>3</v>
      </c>
      <c r="E5082" s="30" t="n">
        <v>0</v>
      </c>
      <c r="F5082" s="29" t="n">
        <v>0</v>
      </c>
      <c r="G5082" s="28" t="n">
        <v>50</v>
      </c>
      <c r="H5082" s="30" t="inlineStr">
        <is>
          <t>ON</t>
        </is>
      </c>
      <c r="I5082" s="31" t="n">
        <v>744.7528686370244</v>
      </c>
      <c r="J5082" s="31" t="n">
        <v>6550.668683077564</v>
      </c>
      <c r="K5082" s="31" t="n">
        <v>4222.222222222223</v>
      </c>
      <c r="L5082" s="31" t="n">
        <v>150</v>
      </c>
      <c r="M5082" s="31">
        <f>I5082+J5082+K5082+L5082</f>
        <v/>
      </c>
      <c r="N5082" s="31">
        <f>M5082*'Dashboard &amp; Optimisation'!$B$18/('Dashboard &amp; Optimisation'!$B$16/3.6)</f>
        <v/>
      </c>
      <c r="O5082" s="31" t="n">
        <v>1000.590819824435</v>
      </c>
      <c r="P5082" s="32" t="n">
        <v>0.5004038790021995</v>
      </c>
      <c r="Q5082" s="33" t="n">
        <v>0.2</v>
      </c>
      <c r="R5082" s="31" t="n">
        <v>1020.493469135705</v>
      </c>
      <c r="S5082" s="31">
        <f>R5082*IF(A5082=4, 2.0, 3.0)</f>
        <v/>
      </c>
      <c r="T5082" s="29">
        <f>'Dashboard &amp; Optimisation'!$B$18*U5082</f>
        <v/>
      </c>
      <c r="U5082" s="34">
        <f>MIN(1, S5082/M5082)</f>
        <v/>
      </c>
      <c r="V5082" s="34">
        <f>N5082/(N5082+O5082)</f>
        <v/>
      </c>
      <c r="W5082" s="34">
        <f>U5082*V5082</f>
        <v/>
      </c>
      <c r="X5082" s="32">
        <f>T5082/N5082</f>
        <v/>
      </c>
      <c r="Y5082" s="35">
        <f>IF(W5082=MAXIFS(W$2:W$7201, A$2:A$7201, A5082, B$2:B$7201, B5082), "OPTIMAL", "")</f>
        <v/>
      </c>
    </row>
    <row r="5083" ht="20" customHeight="1">
      <c r="A5083" s="36" t="n">
        <v>-18</v>
      </c>
      <c r="B5083" s="36" t="n">
        <v>35</v>
      </c>
      <c r="C5083" s="37" t="n">
        <v>80</v>
      </c>
      <c r="D5083" s="37" t="n">
        <v>3</v>
      </c>
      <c r="E5083" s="6" t="n">
        <v>0</v>
      </c>
      <c r="F5083" s="37" t="n">
        <v>0</v>
      </c>
      <c r="G5083" s="36" t="n">
        <v>50</v>
      </c>
      <c r="H5083" s="6" t="inlineStr">
        <is>
          <t>OFF</t>
        </is>
      </c>
      <c r="I5083" s="38" t="n">
        <v>744.7528686370244</v>
      </c>
      <c r="J5083" s="38" t="n">
        <v>6550.668683077564</v>
      </c>
      <c r="K5083" s="38" t="n">
        <v>4222.222222222223</v>
      </c>
      <c r="L5083" s="38" t="n">
        <v>150</v>
      </c>
      <c r="M5083" s="38">
        <f>I5083+J5083+K5083+L5083</f>
        <v/>
      </c>
      <c r="N5083" s="38">
        <f>M5083*'Dashboard &amp; Optimisation'!$B$18/('Dashboard &amp; Optimisation'!$B$16/3.6)</f>
        <v/>
      </c>
      <c r="O5083" s="38" t="n">
        <v>1000.590819824435</v>
      </c>
      <c r="P5083" s="39" t="n">
        <v>0.8982912367319378</v>
      </c>
      <c r="Q5083" s="40" t="n">
        <v>0.2</v>
      </c>
      <c r="R5083" s="38" t="n">
        <v>568.478094375873</v>
      </c>
      <c r="S5083" s="38">
        <f>R5083*IF(A5083=4, 2.0, 3.0)</f>
        <v/>
      </c>
      <c r="T5083" s="37">
        <f>'Dashboard &amp; Optimisation'!$B$18*U5083</f>
        <v/>
      </c>
      <c r="U5083" s="26">
        <f>MIN(1, S5083/M5083)</f>
        <v/>
      </c>
      <c r="V5083" s="26">
        <f>N5083/(N5083+O5083)</f>
        <v/>
      </c>
      <c r="W5083" s="26">
        <f>U5083*V5083</f>
        <v/>
      </c>
      <c r="X5083" s="39">
        <f>T5083/N5083</f>
        <v/>
      </c>
      <c r="Y5083" s="41">
        <f>IF(W5083=MAXIFS(W$2:W$7201, A$2:A$7201, A5083, B$2:B$7201, B5083), "OPTIMAL", "")</f>
        <v/>
      </c>
    </row>
    <row r="5084" ht="20" customHeight="1">
      <c r="A5084" s="28" t="n">
        <v>-18</v>
      </c>
      <c r="B5084" s="28" t="n">
        <v>35</v>
      </c>
      <c r="C5084" s="29" t="n">
        <v>80</v>
      </c>
      <c r="D5084" s="29" t="n">
        <v>3</v>
      </c>
      <c r="E5084" s="30" t="n">
        <v>0</v>
      </c>
      <c r="F5084" s="29" t="n">
        <v>0</v>
      </c>
      <c r="G5084" s="28" t="n">
        <v>100</v>
      </c>
      <c r="H5084" s="30" t="inlineStr">
        <is>
          <t>ON</t>
        </is>
      </c>
      <c r="I5084" s="31" t="n">
        <v>744.7528686370244</v>
      </c>
      <c r="J5084" s="31" t="n">
        <v>6550.668683077564</v>
      </c>
      <c r="K5084" s="31" t="n">
        <v>4222.222222222223</v>
      </c>
      <c r="L5084" s="31" t="n">
        <v>150</v>
      </c>
      <c r="M5084" s="31">
        <f>I5084+J5084+K5084+L5084</f>
        <v/>
      </c>
      <c r="N5084" s="31">
        <f>M5084*'Dashboard &amp; Optimisation'!$B$18/('Dashboard &amp; Optimisation'!$B$16/3.6)</f>
        <v/>
      </c>
      <c r="O5084" s="31" t="n">
        <v>1000.590819824435</v>
      </c>
      <c r="P5084" s="32" t="n">
        <v>0.5013985973965238</v>
      </c>
      <c r="Q5084" s="33" t="n">
        <v>0.2</v>
      </c>
      <c r="R5084" s="31" t="n">
        <v>1018.468924930141</v>
      </c>
      <c r="S5084" s="31">
        <f>R5084*IF(A5084=4, 2.0, 3.0)</f>
        <v/>
      </c>
      <c r="T5084" s="29">
        <f>'Dashboard &amp; Optimisation'!$B$18*U5084</f>
        <v/>
      </c>
      <c r="U5084" s="34">
        <f>MIN(1, S5084/M5084)</f>
        <v/>
      </c>
      <c r="V5084" s="34">
        <f>N5084/(N5084+O5084)</f>
        <v/>
      </c>
      <c r="W5084" s="34">
        <f>U5084*V5084</f>
        <v/>
      </c>
      <c r="X5084" s="32">
        <f>T5084/N5084</f>
        <v/>
      </c>
      <c r="Y5084" s="35">
        <f>IF(W5084=MAXIFS(W$2:W$7201, A$2:A$7201, A5084, B$2:B$7201, B5084), "OPTIMAL", "")</f>
        <v/>
      </c>
    </row>
    <row r="5085" ht="20" customHeight="1">
      <c r="A5085" s="36" t="n">
        <v>-18</v>
      </c>
      <c r="B5085" s="36" t="n">
        <v>35</v>
      </c>
      <c r="C5085" s="37" t="n">
        <v>80</v>
      </c>
      <c r="D5085" s="37" t="n">
        <v>3</v>
      </c>
      <c r="E5085" s="6" t="n">
        <v>0</v>
      </c>
      <c r="F5085" s="37" t="n">
        <v>0</v>
      </c>
      <c r="G5085" s="36" t="n">
        <v>100</v>
      </c>
      <c r="H5085" s="6" t="inlineStr">
        <is>
          <t>OFF</t>
        </is>
      </c>
      <c r="I5085" s="38" t="n">
        <v>744.7528686370244</v>
      </c>
      <c r="J5085" s="38" t="n">
        <v>6550.668683077564</v>
      </c>
      <c r="K5085" s="38" t="n">
        <v>4222.222222222223</v>
      </c>
      <c r="L5085" s="38" t="n">
        <v>150</v>
      </c>
      <c r="M5085" s="38">
        <f>I5085+J5085+K5085+L5085</f>
        <v/>
      </c>
      <c r="N5085" s="38">
        <f>M5085*'Dashboard &amp; Optimisation'!$B$18/('Dashboard &amp; Optimisation'!$B$16/3.6)</f>
        <v/>
      </c>
      <c r="O5085" s="38" t="n">
        <v>1000.590819824435</v>
      </c>
      <c r="P5085" s="39" t="n">
        <v>0.8992859551262622</v>
      </c>
      <c r="Q5085" s="40" t="n">
        <v>0.2</v>
      </c>
      <c r="R5085" s="38" t="n">
        <v>567.8492892510706</v>
      </c>
      <c r="S5085" s="38">
        <f>R5085*IF(A5085=4, 2.0, 3.0)</f>
        <v/>
      </c>
      <c r="T5085" s="37">
        <f>'Dashboard &amp; Optimisation'!$B$18*U5085</f>
        <v/>
      </c>
      <c r="U5085" s="26">
        <f>MIN(1, S5085/M5085)</f>
        <v/>
      </c>
      <c r="V5085" s="26">
        <f>N5085/(N5085+O5085)</f>
        <v/>
      </c>
      <c r="W5085" s="26">
        <f>U5085*V5085</f>
        <v/>
      </c>
      <c r="X5085" s="39">
        <f>T5085/N5085</f>
        <v/>
      </c>
      <c r="Y5085" s="41">
        <f>IF(W5085=MAXIFS(W$2:W$7201, A$2:A$7201, A5085, B$2:B$7201, B5085), "OPTIMAL", "")</f>
        <v/>
      </c>
    </row>
    <row r="5086" ht="20" customHeight="1">
      <c r="A5086" s="28" t="n">
        <v>-18</v>
      </c>
      <c r="B5086" s="28" t="n">
        <v>35</v>
      </c>
      <c r="C5086" s="29" t="n">
        <v>80</v>
      </c>
      <c r="D5086" s="29" t="n">
        <v>3</v>
      </c>
      <c r="E5086" s="30" t="n">
        <v>0</v>
      </c>
      <c r="F5086" s="29" t="n">
        <v>0</v>
      </c>
      <c r="G5086" s="28" t="n">
        <v>150</v>
      </c>
      <c r="H5086" s="30" t="inlineStr">
        <is>
          <t>ON</t>
        </is>
      </c>
      <c r="I5086" s="31" t="n">
        <v>744.7528686370244</v>
      </c>
      <c r="J5086" s="31" t="n">
        <v>6550.668683077564</v>
      </c>
      <c r="K5086" s="31" t="n">
        <v>4222.222222222223</v>
      </c>
      <c r="L5086" s="31" t="n">
        <v>150</v>
      </c>
      <c r="M5086" s="31">
        <f>I5086+J5086+K5086+L5086</f>
        <v/>
      </c>
      <c r="N5086" s="31">
        <f>M5086*'Dashboard &amp; Optimisation'!$B$18/('Dashboard &amp; Optimisation'!$B$16/3.6)</f>
        <v/>
      </c>
      <c r="O5086" s="31" t="n">
        <v>1000.590819824435</v>
      </c>
      <c r="P5086" s="32" t="n">
        <v>0.5023933157908482</v>
      </c>
      <c r="Q5086" s="33" t="n">
        <v>0.2</v>
      </c>
      <c r="R5086" s="31" t="n">
        <v>1016.452397755449</v>
      </c>
      <c r="S5086" s="31">
        <f>R5086*IF(A5086=4, 2.0, 3.0)</f>
        <v/>
      </c>
      <c r="T5086" s="29">
        <f>'Dashboard &amp; Optimisation'!$B$18*U5086</f>
        <v/>
      </c>
      <c r="U5086" s="34">
        <f>MIN(1, S5086/M5086)</f>
        <v/>
      </c>
      <c r="V5086" s="34">
        <f>N5086/(N5086+O5086)</f>
        <v/>
      </c>
      <c r="W5086" s="34">
        <f>U5086*V5086</f>
        <v/>
      </c>
      <c r="X5086" s="32">
        <f>T5086/N5086</f>
        <v/>
      </c>
      <c r="Y5086" s="35">
        <f>IF(W5086=MAXIFS(W$2:W$7201, A$2:A$7201, A5086, B$2:B$7201, B5086), "OPTIMAL", "")</f>
        <v/>
      </c>
    </row>
    <row r="5087" ht="20" customHeight="1">
      <c r="A5087" s="36" t="n">
        <v>-18</v>
      </c>
      <c r="B5087" s="36" t="n">
        <v>35</v>
      </c>
      <c r="C5087" s="37" t="n">
        <v>80</v>
      </c>
      <c r="D5087" s="37" t="n">
        <v>3</v>
      </c>
      <c r="E5087" s="6" t="n">
        <v>0</v>
      </c>
      <c r="F5087" s="37" t="n">
        <v>0</v>
      </c>
      <c r="G5087" s="36" t="n">
        <v>150</v>
      </c>
      <c r="H5087" s="6" t="inlineStr">
        <is>
          <t>OFF</t>
        </is>
      </c>
      <c r="I5087" s="38" t="n">
        <v>744.7528686370244</v>
      </c>
      <c r="J5087" s="38" t="n">
        <v>6550.668683077564</v>
      </c>
      <c r="K5087" s="38" t="n">
        <v>4222.222222222223</v>
      </c>
      <c r="L5087" s="38" t="n">
        <v>150</v>
      </c>
      <c r="M5087" s="38">
        <f>I5087+J5087+K5087+L5087</f>
        <v/>
      </c>
      <c r="N5087" s="38">
        <f>M5087*'Dashboard &amp; Optimisation'!$B$18/('Dashboard &amp; Optimisation'!$B$16/3.6)</f>
        <v/>
      </c>
      <c r="O5087" s="38" t="n">
        <v>1000.590819824435</v>
      </c>
      <c r="P5087" s="39" t="n">
        <v>0.9002806735205865</v>
      </c>
      <c r="Q5087" s="40" t="n">
        <v>0.2</v>
      </c>
      <c r="R5087" s="38" t="n">
        <v>567.2218736574279</v>
      </c>
      <c r="S5087" s="38">
        <f>R5087*IF(A5087=4, 2.0, 3.0)</f>
        <v/>
      </c>
      <c r="T5087" s="37">
        <f>'Dashboard &amp; Optimisation'!$B$18*U5087</f>
        <v/>
      </c>
      <c r="U5087" s="26">
        <f>MIN(1, S5087/M5087)</f>
        <v/>
      </c>
      <c r="V5087" s="26">
        <f>N5087/(N5087+O5087)</f>
        <v/>
      </c>
      <c r="W5087" s="26">
        <f>U5087*V5087</f>
        <v/>
      </c>
      <c r="X5087" s="39">
        <f>T5087/N5087</f>
        <v/>
      </c>
      <c r="Y5087" s="41">
        <f>IF(W5087=MAXIFS(W$2:W$7201, A$2:A$7201, A5087, B$2:B$7201, B5087), "OPTIMAL", "")</f>
        <v/>
      </c>
    </row>
    <row r="5088" ht="20" customHeight="1">
      <c r="A5088" s="28" t="n">
        <v>-18</v>
      </c>
      <c r="B5088" s="28" t="n">
        <v>35</v>
      </c>
      <c r="C5088" s="29" t="n">
        <v>80</v>
      </c>
      <c r="D5088" s="29" t="n">
        <v>3</v>
      </c>
      <c r="E5088" s="30" t="n">
        <v>0</v>
      </c>
      <c r="F5088" s="29" t="n">
        <v>0</v>
      </c>
      <c r="G5088" s="28" t="n">
        <v>200</v>
      </c>
      <c r="H5088" s="30" t="inlineStr">
        <is>
          <t>ON</t>
        </is>
      </c>
      <c r="I5088" s="31" t="n">
        <v>744.7528686370244</v>
      </c>
      <c r="J5088" s="31" t="n">
        <v>6550.668683077564</v>
      </c>
      <c r="K5088" s="31" t="n">
        <v>4222.222222222223</v>
      </c>
      <c r="L5088" s="31" t="n">
        <v>150</v>
      </c>
      <c r="M5088" s="31">
        <f>I5088+J5088+K5088+L5088</f>
        <v/>
      </c>
      <c r="N5088" s="31">
        <f>M5088*'Dashboard &amp; Optimisation'!$B$18/('Dashboard &amp; Optimisation'!$B$16/3.6)</f>
        <v/>
      </c>
      <c r="O5088" s="31" t="n">
        <v>1000.590819824435</v>
      </c>
      <c r="P5088" s="32" t="n">
        <v>0.5033880341851725</v>
      </c>
      <c r="Q5088" s="33" t="n">
        <v>0.2</v>
      </c>
      <c r="R5088" s="31" t="n">
        <v>1014.443840085541</v>
      </c>
      <c r="S5088" s="31">
        <f>R5088*IF(A5088=4, 2.0, 3.0)</f>
        <v/>
      </c>
      <c r="T5088" s="29">
        <f>'Dashboard &amp; Optimisation'!$B$18*U5088</f>
        <v/>
      </c>
      <c r="U5088" s="34">
        <f>MIN(1, S5088/M5088)</f>
        <v/>
      </c>
      <c r="V5088" s="34">
        <f>N5088/(N5088+O5088)</f>
        <v/>
      </c>
      <c r="W5088" s="34">
        <f>U5088*V5088</f>
        <v/>
      </c>
      <c r="X5088" s="32">
        <f>T5088/N5088</f>
        <v/>
      </c>
      <c r="Y5088" s="35">
        <f>IF(W5088=MAXIFS(W$2:W$7201, A$2:A$7201, A5088, B$2:B$7201, B5088), "OPTIMAL", "")</f>
        <v/>
      </c>
    </row>
    <row r="5089" ht="20" customHeight="1">
      <c r="A5089" s="36" t="n">
        <v>-18</v>
      </c>
      <c r="B5089" s="36" t="n">
        <v>35</v>
      </c>
      <c r="C5089" s="37" t="n">
        <v>80</v>
      </c>
      <c r="D5089" s="37" t="n">
        <v>3</v>
      </c>
      <c r="E5089" s="6" t="n">
        <v>0</v>
      </c>
      <c r="F5089" s="37" t="n">
        <v>0</v>
      </c>
      <c r="G5089" s="36" t="n">
        <v>200</v>
      </c>
      <c r="H5089" s="6" t="inlineStr">
        <is>
          <t>OFF</t>
        </is>
      </c>
      <c r="I5089" s="38" t="n">
        <v>744.7528686370244</v>
      </c>
      <c r="J5089" s="38" t="n">
        <v>6550.668683077564</v>
      </c>
      <c r="K5089" s="38" t="n">
        <v>4222.222222222223</v>
      </c>
      <c r="L5089" s="38" t="n">
        <v>150</v>
      </c>
      <c r="M5089" s="38">
        <f>I5089+J5089+K5089+L5089</f>
        <v/>
      </c>
      <c r="N5089" s="38">
        <f>M5089*'Dashboard &amp; Optimisation'!$B$18/('Dashboard &amp; Optimisation'!$B$16/3.6)</f>
        <v/>
      </c>
      <c r="O5089" s="38" t="n">
        <v>1000.590819824435</v>
      </c>
      <c r="P5089" s="39" t="n">
        <v>0.9012753919149108</v>
      </c>
      <c r="Q5089" s="40" t="n">
        <v>0.2</v>
      </c>
      <c r="R5089" s="38" t="n">
        <v>566.595842994157</v>
      </c>
      <c r="S5089" s="38">
        <f>R5089*IF(A5089=4, 2.0, 3.0)</f>
        <v/>
      </c>
      <c r="T5089" s="37">
        <f>'Dashboard &amp; Optimisation'!$B$18*U5089</f>
        <v/>
      </c>
      <c r="U5089" s="26">
        <f>MIN(1, S5089/M5089)</f>
        <v/>
      </c>
      <c r="V5089" s="26">
        <f>N5089/(N5089+O5089)</f>
        <v/>
      </c>
      <c r="W5089" s="26">
        <f>U5089*V5089</f>
        <v/>
      </c>
      <c r="X5089" s="39">
        <f>T5089/N5089</f>
        <v/>
      </c>
      <c r="Y5089" s="41">
        <f>IF(W5089=MAXIFS(W$2:W$7201, A$2:A$7201, A5089, B$2:B$7201, B5089), "OPTIMAL", "")</f>
        <v/>
      </c>
    </row>
    <row r="5090" ht="20" customHeight="1">
      <c r="A5090" s="28" t="n">
        <v>-18</v>
      </c>
      <c r="B5090" s="28" t="n">
        <v>35</v>
      </c>
      <c r="C5090" s="29" t="n">
        <v>80</v>
      </c>
      <c r="D5090" s="29" t="n">
        <v>3</v>
      </c>
      <c r="E5090" s="30" t="n">
        <v>4</v>
      </c>
      <c r="F5090" s="29" t="n">
        <v>1.5</v>
      </c>
      <c r="G5090" s="28" t="n">
        <v>50</v>
      </c>
      <c r="H5090" s="30" t="inlineStr">
        <is>
          <t>ON</t>
        </is>
      </c>
      <c r="I5090" s="31" t="n">
        <v>744.7528686370244</v>
      </c>
      <c r="J5090" s="31" t="n">
        <v>6550.668683077564</v>
      </c>
      <c r="K5090" s="31" t="n">
        <v>4222.222222222223</v>
      </c>
      <c r="L5090" s="31" t="n">
        <v>150</v>
      </c>
      <c r="M5090" s="31">
        <f>I5090+J5090+K5090+L5090</f>
        <v/>
      </c>
      <c r="N5090" s="31">
        <f>M5090*'Dashboard &amp; Optimisation'!$B$18/('Dashboard &amp; Optimisation'!$B$16/3.6)</f>
        <v/>
      </c>
      <c r="O5090" s="31" t="n">
        <v>1428.54268811653</v>
      </c>
      <c r="P5090" s="32" t="n">
        <v>0.08109991244995172</v>
      </c>
      <c r="Q5090" s="33" t="n">
        <v>8.657063527408475</v>
      </c>
      <c r="R5090" s="31" t="n">
        <v>6567.879590991054</v>
      </c>
      <c r="S5090" s="31">
        <f>R5090*IF(A5090=4, 2.0, 3.0)</f>
        <v/>
      </c>
      <c r="T5090" s="29">
        <f>'Dashboard &amp; Optimisation'!$B$18*U5090</f>
        <v/>
      </c>
      <c r="U5090" s="34">
        <f>MIN(1, S5090/M5090)</f>
        <v/>
      </c>
      <c r="V5090" s="34">
        <f>N5090/(N5090+O5090)</f>
        <v/>
      </c>
      <c r="W5090" s="34">
        <f>U5090*V5090</f>
        <v/>
      </c>
      <c r="X5090" s="32">
        <f>T5090/N5090</f>
        <v/>
      </c>
      <c r="Y5090" s="35">
        <f>IF(W5090=MAXIFS(W$2:W$7201, A$2:A$7201, A5090, B$2:B$7201, B5090), "OPTIMAL", "")</f>
        <v/>
      </c>
    </row>
    <row r="5091" ht="20" customHeight="1">
      <c r="A5091" s="36" t="n">
        <v>-18</v>
      </c>
      <c r="B5091" s="36" t="n">
        <v>35</v>
      </c>
      <c r="C5091" s="37" t="n">
        <v>80</v>
      </c>
      <c r="D5091" s="37" t="n">
        <v>3</v>
      </c>
      <c r="E5091" s="6" t="n">
        <v>4</v>
      </c>
      <c r="F5091" s="37" t="n">
        <v>1.5</v>
      </c>
      <c r="G5091" s="36" t="n">
        <v>50</v>
      </c>
      <c r="H5091" s="6" t="inlineStr">
        <is>
          <t>OFF</t>
        </is>
      </c>
      <c r="I5091" s="38" t="n">
        <v>744.7528686370244</v>
      </c>
      <c r="J5091" s="38" t="n">
        <v>6550.668683077564</v>
      </c>
      <c r="K5091" s="38" t="n">
        <v>4222.222222222223</v>
      </c>
      <c r="L5091" s="38" t="n">
        <v>150</v>
      </c>
      <c r="M5091" s="38">
        <f>I5091+J5091+K5091+L5091</f>
        <v/>
      </c>
      <c r="N5091" s="38">
        <f>M5091*'Dashboard &amp; Optimisation'!$B$18/('Dashboard &amp; Optimisation'!$B$16/3.6)</f>
        <v/>
      </c>
      <c r="O5091" s="38" t="n">
        <v>1428.54268811653</v>
      </c>
      <c r="P5091" s="39" t="n">
        <v>0.3548328210247961</v>
      </c>
      <c r="Q5091" s="40" t="n">
        <v>8.657063527408475</v>
      </c>
      <c r="R5091" s="38" t="n">
        <v>1501.14202590627</v>
      </c>
      <c r="S5091" s="38">
        <f>R5091*IF(A5091=4, 2.0, 3.0)</f>
        <v/>
      </c>
      <c r="T5091" s="37">
        <f>'Dashboard &amp; Optimisation'!$B$18*U5091</f>
        <v/>
      </c>
      <c r="U5091" s="26">
        <f>MIN(1, S5091/M5091)</f>
        <v/>
      </c>
      <c r="V5091" s="26">
        <f>N5091/(N5091+O5091)</f>
        <v/>
      </c>
      <c r="W5091" s="26">
        <f>U5091*V5091</f>
        <v/>
      </c>
      <c r="X5091" s="39">
        <f>T5091/N5091</f>
        <v/>
      </c>
      <c r="Y5091" s="41">
        <f>IF(W5091=MAXIFS(W$2:W$7201, A$2:A$7201, A5091, B$2:B$7201, B5091), "OPTIMAL", "")</f>
        <v/>
      </c>
    </row>
    <row r="5092" ht="20" customHeight="1">
      <c r="A5092" s="28" t="n">
        <v>-18</v>
      </c>
      <c r="B5092" s="28" t="n">
        <v>35</v>
      </c>
      <c r="C5092" s="29" t="n">
        <v>80</v>
      </c>
      <c r="D5092" s="29" t="n">
        <v>3</v>
      </c>
      <c r="E5092" s="30" t="n">
        <v>4</v>
      </c>
      <c r="F5092" s="29" t="n">
        <v>1.5</v>
      </c>
      <c r="G5092" s="28" t="n">
        <v>100</v>
      </c>
      <c r="H5092" s="30" t="inlineStr">
        <is>
          <t>ON</t>
        </is>
      </c>
      <c r="I5092" s="31" t="n">
        <v>744.7528686370244</v>
      </c>
      <c r="J5092" s="31" t="n">
        <v>6550.668683077564</v>
      </c>
      <c r="K5092" s="31" t="n">
        <v>4222.222222222223</v>
      </c>
      <c r="L5092" s="31" t="n">
        <v>150</v>
      </c>
      <c r="M5092" s="31">
        <f>I5092+J5092+K5092+L5092</f>
        <v/>
      </c>
      <c r="N5092" s="31">
        <f>M5092*'Dashboard &amp; Optimisation'!$B$18/('Dashboard &amp; Optimisation'!$B$16/3.6)</f>
        <v/>
      </c>
      <c r="O5092" s="31" t="n">
        <v>1428.54268811653</v>
      </c>
      <c r="P5092" s="32" t="n">
        <v>0.08209463084427607</v>
      </c>
      <c r="Q5092" s="33" t="n">
        <v>8.657063527408475</v>
      </c>
      <c r="R5092" s="31" t="n">
        <v>6488.298373880048</v>
      </c>
      <c r="S5092" s="31">
        <f>R5092*IF(A5092=4, 2.0, 3.0)</f>
        <v/>
      </c>
      <c r="T5092" s="29">
        <f>'Dashboard &amp; Optimisation'!$B$18*U5092</f>
        <v/>
      </c>
      <c r="U5092" s="34">
        <f>MIN(1, S5092/M5092)</f>
        <v/>
      </c>
      <c r="V5092" s="34">
        <f>N5092/(N5092+O5092)</f>
        <v/>
      </c>
      <c r="W5092" s="34">
        <f>U5092*V5092</f>
        <v/>
      </c>
      <c r="X5092" s="32">
        <f>T5092/N5092</f>
        <v/>
      </c>
      <c r="Y5092" s="35">
        <f>IF(W5092=MAXIFS(W$2:W$7201, A$2:A$7201, A5092, B$2:B$7201, B5092), "OPTIMAL", "")</f>
        <v/>
      </c>
    </row>
    <row r="5093" ht="20" customHeight="1">
      <c r="A5093" s="36" t="n">
        <v>-18</v>
      </c>
      <c r="B5093" s="36" t="n">
        <v>35</v>
      </c>
      <c r="C5093" s="37" t="n">
        <v>80</v>
      </c>
      <c r="D5093" s="37" t="n">
        <v>3</v>
      </c>
      <c r="E5093" s="6" t="n">
        <v>4</v>
      </c>
      <c r="F5093" s="37" t="n">
        <v>1.5</v>
      </c>
      <c r="G5093" s="36" t="n">
        <v>100</v>
      </c>
      <c r="H5093" s="6" t="inlineStr">
        <is>
          <t>OFF</t>
        </is>
      </c>
      <c r="I5093" s="38" t="n">
        <v>744.7528686370244</v>
      </c>
      <c r="J5093" s="38" t="n">
        <v>6550.668683077564</v>
      </c>
      <c r="K5093" s="38" t="n">
        <v>4222.222222222223</v>
      </c>
      <c r="L5093" s="38" t="n">
        <v>150</v>
      </c>
      <c r="M5093" s="38">
        <f>I5093+J5093+K5093+L5093</f>
        <v/>
      </c>
      <c r="N5093" s="38">
        <f>M5093*'Dashboard &amp; Optimisation'!$B$18/('Dashboard &amp; Optimisation'!$B$16/3.6)</f>
        <v/>
      </c>
      <c r="O5093" s="38" t="n">
        <v>1428.54268811653</v>
      </c>
      <c r="P5093" s="39" t="n">
        <v>0.3558275394191204</v>
      </c>
      <c r="Q5093" s="40" t="n">
        <v>8.657063527408475</v>
      </c>
      <c r="R5093" s="38" t="n">
        <v>1496.945572792776</v>
      </c>
      <c r="S5093" s="38">
        <f>R5093*IF(A5093=4, 2.0, 3.0)</f>
        <v/>
      </c>
      <c r="T5093" s="37">
        <f>'Dashboard &amp; Optimisation'!$B$18*U5093</f>
        <v/>
      </c>
      <c r="U5093" s="26">
        <f>MIN(1, S5093/M5093)</f>
        <v/>
      </c>
      <c r="V5093" s="26">
        <f>N5093/(N5093+O5093)</f>
        <v/>
      </c>
      <c r="W5093" s="26">
        <f>U5093*V5093</f>
        <v/>
      </c>
      <c r="X5093" s="39">
        <f>T5093/N5093</f>
        <v/>
      </c>
      <c r="Y5093" s="41">
        <f>IF(W5093=MAXIFS(W$2:W$7201, A$2:A$7201, A5093, B$2:B$7201, B5093), "OPTIMAL", "")</f>
        <v/>
      </c>
    </row>
    <row r="5094" ht="20" customHeight="1">
      <c r="A5094" s="28" t="n">
        <v>-18</v>
      </c>
      <c r="B5094" s="28" t="n">
        <v>35</v>
      </c>
      <c r="C5094" s="29" t="n">
        <v>80</v>
      </c>
      <c r="D5094" s="29" t="n">
        <v>3</v>
      </c>
      <c r="E5094" s="30" t="n">
        <v>4</v>
      </c>
      <c r="F5094" s="29" t="n">
        <v>1.5</v>
      </c>
      <c r="G5094" s="28" t="n">
        <v>150</v>
      </c>
      <c r="H5094" s="30" t="inlineStr">
        <is>
          <t>ON</t>
        </is>
      </c>
      <c r="I5094" s="31" t="n">
        <v>744.7528686370244</v>
      </c>
      <c r="J5094" s="31" t="n">
        <v>6550.668683077564</v>
      </c>
      <c r="K5094" s="31" t="n">
        <v>4222.222222222223</v>
      </c>
      <c r="L5094" s="31" t="n">
        <v>150</v>
      </c>
      <c r="M5094" s="31">
        <f>I5094+J5094+K5094+L5094</f>
        <v/>
      </c>
      <c r="N5094" s="31">
        <f>M5094*'Dashboard &amp; Optimisation'!$B$18/('Dashboard &amp; Optimisation'!$B$16/3.6)</f>
        <v/>
      </c>
      <c r="O5094" s="31" t="n">
        <v>1428.54268811653</v>
      </c>
      <c r="P5094" s="32" t="n">
        <v>0.08308934923860041</v>
      </c>
      <c r="Q5094" s="33" t="n">
        <v>8.657063527408475</v>
      </c>
      <c r="R5094" s="31" t="n">
        <v>6410.622597146862</v>
      </c>
      <c r="S5094" s="31">
        <f>R5094*IF(A5094=4, 2.0, 3.0)</f>
        <v/>
      </c>
      <c r="T5094" s="29">
        <f>'Dashboard &amp; Optimisation'!$B$18*U5094</f>
        <v/>
      </c>
      <c r="U5094" s="34">
        <f>MIN(1, S5094/M5094)</f>
        <v/>
      </c>
      <c r="V5094" s="34">
        <f>N5094/(N5094+O5094)</f>
        <v/>
      </c>
      <c r="W5094" s="34">
        <f>U5094*V5094</f>
        <v/>
      </c>
      <c r="X5094" s="32">
        <f>T5094/N5094</f>
        <v/>
      </c>
      <c r="Y5094" s="35">
        <f>IF(W5094=MAXIFS(W$2:W$7201, A$2:A$7201, A5094, B$2:B$7201, B5094), "OPTIMAL", "")</f>
        <v/>
      </c>
    </row>
    <row r="5095" ht="20" customHeight="1">
      <c r="A5095" s="36" t="n">
        <v>-18</v>
      </c>
      <c r="B5095" s="36" t="n">
        <v>35</v>
      </c>
      <c r="C5095" s="37" t="n">
        <v>80</v>
      </c>
      <c r="D5095" s="37" t="n">
        <v>3</v>
      </c>
      <c r="E5095" s="6" t="n">
        <v>4</v>
      </c>
      <c r="F5095" s="37" t="n">
        <v>1.5</v>
      </c>
      <c r="G5095" s="36" t="n">
        <v>150</v>
      </c>
      <c r="H5095" s="6" t="inlineStr">
        <is>
          <t>OFF</t>
        </is>
      </c>
      <c r="I5095" s="38" t="n">
        <v>744.7528686370244</v>
      </c>
      <c r="J5095" s="38" t="n">
        <v>6550.668683077564</v>
      </c>
      <c r="K5095" s="38" t="n">
        <v>4222.222222222223</v>
      </c>
      <c r="L5095" s="38" t="n">
        <v>150</v>
      </c>
      <c r="M5095" s="38">
        <f>I5095+J5095+K5095+L5095</f>
        <v/>
      </c>
      <c r="N5095" s="38">
        <f>M5095*'Dashboard &amp; Optimisation'!$B$18/('Dashboard &amp; Optimisation'!$B$16/3.6)</f>
        <v/>
      </c>
      <c r="O5095" s="38" t="n">
        <v>1428.54268811653</v>
      </c>
      <c r="P5095" s="39" t="n">
        <v>0.3568222578134448</v>
      </c>
      <c r="Q5095" s="40" t="n">
        <v>8.657063527408475</v>
      </c>
      <c r="R5095" s="38" t="n">
        <v>1492.772516701253</v>
      </c>
      <c r="S5095" s="38">
        <f>R5095*IF(A5095=4, 2.0, 3.0)</f>
        <v/>
      </c>
      <c r="T5095" s="37">
        <f>'Dashboard &amp; Optimisation'!$B$18*U5095</f>
        <v/>
      </c>
      <c r="U5095" s="26">
        <f>MIN(1, S5095/M5095)</f>
        <v/>
      </c>
      <c r="V5095" s="26">
        <f>N5095/(N5095+O5095)</f>
        <v/>
      </c>
      <c r="W5095" s="26">
        <f>U5095*V5095</f>
        <v/>
      </c>
      <c r="X5095" s="39">
        <f>T5095/N5095</f>
        <v/>
      </c>
      <c r="Y5095" s="41">
        <f>IF(W5095=MAXIFS(W$2:W$7201, A$2:A$7201, A5095, B$2:B$7201, B5095), "OPTIMAL", "")</f>
        <v/>
      </c>
    </row>
    <row r="5096" ht="20" customHeight="1">
      <c r="A5096" s="28" t="n">
        <v>-18</v>
      </c>
      <c r="B5096" s="28" t="n">
        <v>35</v>
      </c>
      <c r="C5096" s="29" t="n">
        <v>80</v>
      </c>
      <c r="D5096" s="29" t="n">
        <v>3</v>
      </c>
      <c r="E5096" s="30" t="n">
        <v>4</v>
      </c>
      <c r="F5096" s="29" t="n">
        <v>1.5</v>
      </c>
      <c r="G5096" s="28" t="n">
        <v>200</v>
      </c>
      <c r="H5096" s="30" t="inlineStr">
        <is>
          <t>ON</t>
        </is>
      </c>
      <c r="I5096" s="31" t="n">
        <v>744.7528686370244</v>
      </c>
      <c r="J5096" s="31" t="n">
        <v>6550.668683077564</v>
      </c>
      <c r="K5096" s="31" t="n">
        <v>4222.222222222223</v>
      </c>
      <c r="L5096" s="31" t="n">
        <v>150</v>
      </c>
      <c r="M5096" s="31">
        <f>I5096+J5096+K5096+L5096</f>
        <v/>
      </c>
      <c r="N5096" s="31">
        <f>M5096*'Dashboard &amp; Optimisation'!$B$18/('Dashboard &amp; Optimisation'!$B$16/3.6)</f>
        <v/>
      </c>
      <c r="O5096" s="31" t="n">
        <v>1428.54268811653</v>
      </c>
      <c r="P5096" s="32" t="n">
        <v>0.08408406763292475</v>
      </c>
      <c r="Q5096" s="33" t="n">
        <v>8.657063527408475</v>
      </c>
      <c r="R5096" s="31" t="n">
        <v>6334.784636449105</v>
      </c>
      <c r="S5096" s="31">
        <f>R5096*IF(A5096=4, 2.0, 3.0)</f>
        <v/>
      </c>
      <c r="T5096" s="29">
        <f>'Dashboard &amp; Optimisation'!$B$18*U5096</f>
        <v/>
      </c>
      <c r="U5096" s="34">
        <f>MIN(1, S5096/M5096)</f>
        <v/>
      </c>
      <c r="V5096" s="34">
        <f>N5096/(N5096+O5096)</f>
        <v/>
      </c>
      <c r="W5096" s="34">
        <f>U5096*V5096</f>
        <v/>
      </c>
      <c r="X5096" s="32">
        <f>T5096/N5096</f>
        <v/>
      </c>
      <c r="Y5096" s="35">
        <f>IF(W5096=MAXIFS(W$2:W$7201, A$2:A$7201, A5096, B$2:B$7201, B5096), "OPTIMAL", "")</f>
        <v/>
      </c>
    </row>
    <row r="5097" ht="20" customHeight="1">
      <c r="A5097" s="36" t="n">
        <v>-18</v>
      </c>
      <c r="B5097" s="36" t="n">
        <v>35</v>
      </c>
      <c r="C5097" s="37" t="n">
        <v>80</v>
      </c>
      <c r="D5097" s="37" t="n">
        <v>3</v>
      </c>
      <c r="E5097" s="6" t="n">
        <v>4</v>
      </c>
      <c r="F5097" s="37" t="n">
        <v>1.5</v>
      </c>
      <c r="G5097" s="36" t="n">
        <v>200</v>
      </c>
      <c r="H5097" s="6" t="inlineStr">
        <is>
          <t>OFF</t>
        </is>
      </c>
      <c r="I5097" s="38" t="n">
        <v>744.7528686370244</v>
      </c>
      <c r="J5097" s="38" t="n">
        <v>6550.668683077564</v>
      </c>
      <c r="K5097" s="38" t="n">
        <v>4222.222222222223</v>
      </c>
      <c r="L5097" s="38" t="n">
        <v>150</v>
      </c>
      <c r="M5097" s="38">
        <f>I5097+J5097+K5097+L5097</f>
        <v/>
      </c>
      <c r="N5097" s="38">
        <f>M5097*'Dashboard &amp; Optimisation'!$B$18/('Dashboard &amp; Optimisation'!$B$16/3.6)</f>
        <v/>
      </c>
      <c r="O5097" s="38" t="n">
        <v>1428.54268811653</v>
      </c>
      <c r="P5097" s="39" t="n">
        <v>0.3578169762077691</v>
      </c>
      <c r="Q5097" s="40" t="n">
        <v>8.657063527408475</v>
      </c>
      <c r="R5097" s="38" t="n">
        <v>1488.622662503048</v>
      </c>
      <c r="S5097" s="38">
        <f>R5097*IF(A5097=4, 2.0, 3.0)</f>
        <v/>
      </c>
      <c r="T5097" s="37">
        <f>'Dashboard &amp; Optimisation'!$B$18*U5097</f>
        <v/>
      </c>
      <c r="U5097" s="26">
        <f>MIN(1, S5097/M5097)</f>
        <v/>
      </c>
      <c r="V5097" s="26">
        <f>N5097/(N5097+O5097)</f>
        <v/>
      </c>
      <c r="W5097" s="26">
        <f>U5097*V5097</f>
        <v/>
      </c>
      <c r="X5097" s="39">
        <f>T5097/N5097</f>
        <v/>
      </c>
      <c r="Y5097" s="41">
        <f>IF(W5097=MAXIFS(W$2:W$7201, A$2:A$7201, A5097, B$2:B$7201, B5097), "OPTIMAL", "")</f>
        <v/>
      </c>
    </row>
    <row r="5098" ht="20" customHeight="1">
      <c r="A5098" s="28" t="n">
        <v>-18</v>
      </c>
      <c r="B5098" s="28" t="n">
        <v>35</v>
      </c>
      <c r="C5098" s="29" t="n">
        <v>80</v>
      </c>
      <c r="D5098" s="29" t="n">
        <v>3</v>
      </c>
      <c r="E5098" s="30" t="n">
        <v>4</v>
      </c>
      <c r="F5098" s="29" t="n">
        <v>2</v>
      </c>
      <c r="G5098" s="28" t="n">
        <v>50</v>
      </c>
      <c r="H5098" s="30" t="inlineStr">
        <is>
          <t>ON</t>
        </is>
      </c>
      <c r="I5098" s="31" t="n">
        <v>744.7528686370244</v>
      </c>
      <c r="J5098" s="31" t="n">
        <v>6550.668683077564</v>
      </c>
      <c r="K5098" s="31" t="n">
        <v>4222.222222222223</v>
      </c>
      <c r="L5098" s="31" t="n">
        <v>150</v>
      </c>
      <c r="M5098" s="31">
        <f>I5098+J5098+K5098+L5098</f>
        <v/>
      </c>
      <c r="N5098" s="31">
        <f>M5098*'Dashboard &amp; Optimisation'!$B$18/('Dashboard &amp; Optimisation'!$B$16/3.6)</f>
        <v/>
      </c>
      <c r="O5098" s="31" t="n">
        <v>1579.505154420861</v>
      </c>
      <c r="P5098" s="32" t="n">
        <v>0.07911574161748412</v>
      </c>
      <c r="Q5098" s="33" t="n">
        <v>11.4760847032113</v>
      </c>
      <c r="R5098" s="31" t="n">
        <v>6830.66999700012</v>
      </c>
      <c r="S5098" s="31">
        <f>R5098*IF(A5098=4, 2.0, 3.0)</f>
        <v/>
      </c>
      <c r="T5098" s="29">
        <f>'Dashboard &amp; Optimisation'!$B$18*U5098</f>
        <v/>
      </c>
      <c r="U5098" s="34">
        <f>MIN(1, S5098/M5098)</f>
        <v/>
      </c>
      <c r="V5098" s="34">
        <f>N5098/(N5098+O5098)</f>
        <v/>
      </c>
      <c r="W5098" s="34">
        <f>U5098*V5098</f>
        <v/>
      </c>
      <c r="X5098" s="32">
        <f>T5098/N5098</f>
        <v/>
      </c>
      <c r="Y5098" s="35">
        <f>IF(W5098=MAXIFS(W$2:W$7201, A$2:A$7201, A5098, B$2:B$7201, B5098), "OPTIMAL", "")</f>
        <v/>
      </c>
    </row>
    <row r="5099" ht="20" customHeight="1">
      <c r="A5099" s="36" t="n">
        <v>-18</v>
      </c>
      <c r="B5099" s="36" t="n">
        <v>35</v>
      </c>
      <c r="C5099" s="37" t="n">
        <v>80</v>
      </c>
      <c r="D5099" s="37" t="n">
        <v>3</v>
      </c>
      <c r="E5099" s="6" t="n">
        <v>4</v>
      </c>
      <c r="F5099" s="37" t="n">
        <v>2</v>
      </c>
      <c r="G5099" s="36" t="n">
        <v>50</v>
      </c>
      <c r="H5099" s="6" t="inlineStr">
        <is>
          <t>OFF</t>
        </is>
      </c>
      <c r="I5099" s="38" t="n">
        <v>744.7528686370244</v>
      </c>
      <c r="J5099" s="38" t="n">
        <v>6550.668683077564</v>
      </c>
      <c r="K5099" s="38" t="n">
        <v>4222.222222222223</v>
      </c>
      <c r="L5099" s="38" t="n">
        <v>150</v>
      </c>
      <c r="M5099" s="38">
        <f>I5099+J5099+K5099+L5099</f>
        <v/>
      </c>
      <c r="N5099" s="38">
        <f>M5099*'Dashboard &amp; Optimisation'!$B$18/('Dashboard &amp; Optimisation'!$B$16/3.6)</f>
        <v/>
      </c>
      <c r="O5099" s="38" t="n">
        <v>1579.505154420861</v>
      </c>
      <c r="P5099" s="39" t="n">
        <v>0.3543529188911055</v>
      </c>
      <c r="Q5099" s="40" t="n">
        <v>11.4760847032113</v>
      </c>
      <c r="R5099" s="38" t="n">
        <v>1525.071457709749</v>
      </c>
      <c r="S5099" s="38">
        <f>R5099*IF(A5099=4, 2.0, 3.0)</f>
        <v/>
      </c>
      <c r="T5099" s="37">
        <f>'Dashboard &amp; Optimisation'!$B$18*U5099</f>
        <v/>
      </c>
      <c r="U5099" s="26">
        <f>MIN(1, S5099/M5099)</f>
        <v/>
      </c>
      <c r="V5099" s="26">
        <f>N5099/(N5099+O5099)</f>
        <v/>
      </c>
      <c r="W5099" s="26">
        <f>U5099*V5099</f>
        <v/>
      </c>
      <c r="X5099" s="39">
        <f>T5099/N5099</f>
        <v/>
      </c>
      <c r="Y5099" s="41">
        <f>IF(W5099=MAXIFS(W$2:W$7201, A$2:A$7201, A5099, B$2:B$7201, B5099), "OPTIMAL", "")</f>
        <v/>
      </c>
    </row>
    <row r="5100" ht="20" customHeight="1">
      <c r="A5100" s="28" t="n">
        <v>-18</v>
      </c>
      <c r="B5100" s="28" t="n">
        <v>35</v>
      </c>
      <c r="C5100" s="29" t="n">
        <v>80</v>
      </c>
      <c r="D5100" s="29" t="n">
        <v>3</v>
      </c>
      <c r="E5100" s="30" t="n">
        <v>4</v>
      </c>
      <c r="F5100" s="29" t="n">
        <v>2</v>
      </c>
      <c r="G5100" s="28" t="n">
        <v>100</v>
      </c>
      <c r="H5100" s="30" t="inlineStr">
        <is>
          <t>ON</t>
        </is>
      </c>
      <c r="I5100" s="31" t="n">
        <v>744.7528686370244</v>
      </c>
      <c r="J5100" s="31" t="n">
        <v>6550.668683077564</v>
      </c>
      <c r="K5100" s="31" t="n">
        <v>4222.222222222223</v>
      </c>
      <c r="L5100" s="31" t="n">
        <v>150</v>
      </c>
      <c r="M5100" s="31">
        <f>I5100+J5100+K5100+L5100</f>
        <v/>
      </c>
      <c r="N5100" s="31">
        <f>M5100*'Dashboard &amp; Optimisation'!$B$18/('Dashboard &amp; Optimisation'!$B$16/3.6)</f>
        <v/>
      </c>
      <c r="O5100" s="31" t="n">
        <v>1579.505154420861</v>
      </c>
      <c r="P5100" s="32" t="n">
        <v>0.08011046001180847</v>
      </c>
      <c r="Q5100" s="33" t="n">
        <v>11.4760847032113</v>
      </c>
      <c r="R5100" s="31" t="n">
        <v>6745.854692100187</v>
      </c>
      <c r="S5100" s="31">
        <f>R5100*IF(A5100=4, 2.0, 3.0)</f>
        <v/>
      </c>
      <c r="T5100" s="29">
        <f>'Dashboard &amp; Optimisation'!$B$18*U5100</f>
        <v/>
      </c>
      <c r="U5100" s="34">
        <f>MIN(1, S5100/M5100)</f>
        <v/>
      </c>
      <c r="V5100" s="34">
        <f>N5100/(N5100+O5100)</f>
        <v/>
      </c>
      <c r="W5100" s="34">
        <f>U5100*V5100</f>
        <v/>
      </c>
      <c r="X5100" s="32">
        <f>T5100/N5100</f>
        <v/>
      </c>
      <c r="Y5100" s="35">
        <f>IF(W5100=MAXIFS(W$2:W$7201, A$2:A$7201, A5100, B$2:B$7201, B5100), "OPTIMAL", "")</f>
        <v/>
      </c>
    </row>
    <row r="5101" ht="20" customHeight="1">
      <c r="A5101" s="36" t="n">
        <v>-18</v>
      </c>
      <c r="B5101" s="36" t="n">
        <v>35</v>
      </c>
      <c r="C5101" s="37" t="n">
        <v>80</v>
      </c>
      <c r="D5101" s="37" t="n">
        <v>3</v>
      </c>
      <c r="E5101" s="6" t="n">
        <v>4</v>
      </c>
      <c r="F5101" s="37" t="n">
        <v>2</v>
      </c>
      <c r="G5101" s="36" t="n">
        <v>100</v>
      </c>
      <c r="H5101" s="6" t="inlineStr">
        <is>
          <t>OFF</t>
        </is>
      </c>
      <c r="I5101" s="38" t="n">
        <v>744.7528686370244</v>
      </c>
      <c r="J5101" s="38" t="n">
        <v>6550.668683077564</v>
      </c>
      <c r="K5101" s="38" t="n">
        <v>4222.222222222223</v>
      </c>
      <c r="L5101" s="38" t="n">
        <v>150</v>
      </c>
      <c r="M5101" s="38">
        <f>I5101+J5101+K5101+L5101</f>
        <v/>
      </c>
      <c r="N5101" s="38">
        <f>M5101*'Dashboard &amp; Optimisation'!$B$18/('Dashboard &amp; Optimisation'!$B$16/3.6)</f>
        <v/>
      </c>
      <c r="O5101" s="38" t="n">
        <v>1579.505154420861</v>
      </c>
      <c r="P5101" s="39" t="n">
        <v>0.3553476372854298</v>
      </c>
      <c r="Q5101" s="40" t="n">
        <v>11.4760847032113</v>
      </c>
      <c r="R5101" s="38" t="n">
        <v>1520.802351987725</v>
      </c>
      <c r="S5101" s="38">
        <f>R5101*IF(A5101=4, 2.0, 3.0)</f>
        <v/>
      </c>
      <c r="T5101" s="37">
        <f>'Dashboard &amp; Optimisation'!$B$18*U5101</f>
        <v/>
      </c>
      <c r="U5101" s="26">
        <f>MIN(1, S5101/M5101)</f>
        <v/>
      </c>
      <c r="V5101" s="26">
        <f>N5101/(N5101+O5101)</f>
        <v/>
      </c>
      <c r="W5101" s="26">
        <f>U5101*V5101</f>
        <v/>
      </c>
      <c r="X5101" s="39">
        <f>T5101/N5101</f>
        <v/>
      </c>
      <c r="Y5101" s="41">
        <f>IF(W5101=MAXIFS(W$2:W$7201, A$2:A$7201, A5101, B$2:B$7201, B5101), "OPTIMAL", "")</f>
        <v/>
      </c>
    </row>
    <row r="5102" ht="20" customHeight="1">
      <c r="A5102" s="28" t="n">
        <v>-18</v>
      </c>
      <c r="B5102" s="28" t="n">
        <v>35</v>
      </c>
      <c r="C5102" s="29" t="n">
        <v>80</v>
      </c>
      <c r="D5102" s="29" t="n">
        <v>3</v>
      </c>
      <c r="E5102" s="30" t="n">
        <v>4</v>
      </c>
      <c r="F5102" s="29" t="n">
        <v>2</v>
      </c>
      <c r="G5102" s="28" t="n">
        <v>150</v>
      </c>
      <c r="H5102" s="30" t="inlineStr">
        <is>
          <t>ON</t>
        </is>
      </c>
      <c r="I5102" s="31" t="n">
        <v>744.7528686370244</v>
      </c>
      <c r="J5102" s="31" t="n">
        <v>6550.668683077564</v>
      </c>
      <c r="K5102" s="31" t="n">
        <v>4222.222222222223</v>
      </c>
      <c r="L5102" s="31" t="n">
        <v>150</v>
      </c>
      <c r="M5102" s="31">
        <f>I5102+J5102+K5102+L5102</f>
        <v/>
      </c>
      <c r="N5102" s="31">
        <f>M5102*'Dashboard &amp; Optimisation'!$B$18/('Dashboard &amp; Optimisation'!$B$16/3.6)</f>
        <v/>
      </c>
      <c r="O5102" s="31" t="n">
        <v>1579.505154420861</v>
      </c>
      <c r="P5102" s="32" t="n">
        <v>0.08110517840613281</v>
      </c>
      <c r="Q5102" s="33" t="n">
        <v>11.4760847032113</v>
      </c>
      <c r="R5102" s="31" t="n">
        <v>6663.119830041566</v>
      </c>
      <c r="S5102" s="31">
        <f>R5102*IF(A5102=4, 2.0, 3.0)</f>
        <v/>
      </c>
      <c r="T5102" s="29">
        <f>'Dashboard &amp; Optimisation'!$B$18*U5102</f>
        <v/>
      </c>
      <c r="U5102" s="34">
        <f>MIN(1, S5102/M5102)</f>
        <v/>
      </c>
      <c r="V5102" s="34">
        <f>N5102/(N5102+O5102)</f>
        <v/>
      </c>
      <c r="W5102" s="34">
        <f>U5102*V5102</f>
        <v/>
      </c>
      <c r="X5102" s="32">
        <f>T5102/N5102</f>
        <v/>
      </c>
      <c r="Y5102" s="35">
        <f>IF(W5102=MAXIFS(W$2:W$7201, A$2:A$7201, A5102, B$2:B$7201, B5102), "OPTIMAL", "")</f>
        <v/>
      </c>
    </row>
    <row r="5103" ht="20" customHeight="1">
      <c r="A5103" s="36" t="n">
        <v>-18</v>
      </c>
      <c r="B5103" s="36" t="n">
        <v>35</v>
      </c>
      <c r="C5103" s="37" t="n">
        <v>80</v>
      </c>
      <c r="D5103" s="37" t="n">
        <v>3</v>
      </c>
      <c r="E5103" s="6" t="n">
        <v>4</v>
      </c>
      <c r="F5103" s="37" t="n">
        <v>2</v>
      </c>
      <c r="G5103" s="36" t="n">
        <v>150</v>
      </c>
      <c r="H5103" s="6" t="inlineStr">
        <is>
          <t>OFF</t>
        </is>
      </c>
      <c r="I5103" s="38" t="n">
        <v>744.7528686370244</v>
      </c>
      <c r="J5103" s="38" t="n">
        <v>6550.668683077564</v>
      </c>
      <c r="K5103" s="38" t="n">
        <v>4222.222222222223</v>
      </c>
      <c r="L5103" s="38" t="n">
        <v>150</v>
      </c>
      <c r="M5103" s="38">
        <f>I5103+J5103+K5103+L5103</f>
        <v/>
      </c>
      <c r="N5103" s="38">
        <f>M5103*'Dashboard &amp; Optimisation'!$B$18/('Dashboard &amp; Optimisation'!$B$16/3.6)</f>
        <v/>
      </c>
      <c r="O5103" s="38" t="n">
        <v>1579.505154420861</v>
      </c>
      <c r="P5103" s="39" t="n">
        <v>0.3563423556797542</v>
      </c>
      <c r="Q5103" s="40" t="n">
        <v>11.4760847032113</v>
      </c>
      <c r="R5103" s="38" t="n">
        <v>1516.557080412393</v>
      </c>
      <c r="S5103" s="38">
        <f>R5103*IF(A5103=4, 2.0, 3.0)</f>
        <v/>
      </c>
      <c r="T5103" s="37">
        <f>'Dashboard &amp; Optimisation'!$B$18*U5103</f>
        <v/>
      </c>
      <c r="U5103" s="26">
        <f>MIN(1, S5103/M5103)</f>
        <v/>
      </c>
      <c r="V5103" s="26">
        <f>N5103/(N5103+O5103)</f>
        <v/>
      </c>
      <c r="W5103" s="26">
        <f>U5103*V5103</f>
        <v/>
      </c>
      <c r="X5103" s="39">
        <f>T5103/N5103</f>
        <v/>
      </c>
      <c r="Y5103" s="41">
        <f>IF(W5103=MAXIFS(W$2:W$7201, A$2:A$7201, A5103, B$2:B$7201, B5103), "OPTIMAL", "")</f>
        <v/>
      </c>
    </row>
    <row r="5104" ht="20" customHeight="1">
      <c r="A5104" s="28" t="n">
        <v>-18</v>
      </c>
      <c r="B5104" s="28" t="n">
        <v>35</v>
      </c>
      <c r="C5104" s="29" t="n">
        <v>80</v>
      </c>
      <c r="D5104" s="29" t="n">
        <v>3</v>
      </c>
      <c r="E5104" s="30" t="n">
        <v>4</v>
      </c>
      <c r="F5104" s="29" t="n">
        <v>2</v>
      </c>
      <c r="G5104" s="28" t="n">
        <v>200</v>
      </c>
      <c r="H5104" s="30" t="inlineStr">
        <is>
          <t>ON</t>
        </is>
      </c>
      <c r="I5104" s="31" t="n">
        <v>744.7528686370244</v>
      </c>
      <c r="J5104" s="31" t="n">
        <v>6550.668683077564</v>
      </c>
      <c r="K5104" s="31" t="n">
        <v>4222.222222222223</v>
      </c>
      <c r="L5104" s="31" t="n">
        <v>150</v>
      </c>
      <c r="M5104" s="31">
        <f>I5104+J5104+K5104+L5104</f>
        <v/>
      </c>
      <c r="N5104" s="31">
        <f>M5104*'Dashboard &amp; Optimisation'!$B$18/('Dashboard &amp; Optimisation'!$B$16/3.6)</f>
        <v/>
      </c>
      <c r="O5104" s="31" t="n">
        <v>1579.505154420861</v>
      </c>
      <c r="P5104" s="32" t="n">
        <v>0.08209989680045715</v>
      </c>
      <c r="Q5104" s="33" t="n">
        <v>11.4760847032113</v>
      </c>
      <c r="R5104" s="31" t="n">
        <v>6582.389791188549</v>
      </c>
      <c r="S5104" s="31">
        <f>R5104*IF(A5104=4, 2.0, 3.0)</f>
        <v/>
      </c>
      <c r="T5104" s="29">
        <f>'Dashboard &amp; Optimisation'!$B$18*U5104</f>
        <v/>
      </c>
      <c r="U5104" s="34">
        <f>MIN(1, S5104/M5104)</f>
        <v/>
      </c>
      <c r="V5104" s="34">
        <f>N5104/(N5104+O5104)</f>
        <v/>
      </c>
      <c r="W5104" s="34">
        <f>U5104*V5104</f>
        <v/>
      </c>
      <c r="X5104" s="32">
        <f>T5104/N5104</f>
        <v/>
      </c>
      <c r="Y5104" s="35">
        <f>IF(W5104=MAXIFS(W$2:W$7201, A$2:A$7201, A5104, B$2:B$7201, B5104), "OPTIMAL", "")</f>
        <v/>
      </c>
    </row>
    <row r="5105" ht="20" customHeight="1">
      <c r="A5105" s="36" t="n">
        <v>-18</v>
      </c>
      <c r="B5105" s="36" t="n">
        <v>35</v>
      </c>
      <c r="C5105" s="37" t="n">
        <v>80</v>
      </c>
      <c r="D5105" s="37" t="n">
        <v>3</v>
      </c>
      <c r="E5105" s="6" t="n">
        <v>4</v>
      </c>
      <c r="F5105" s="37" t="n">
        <v>2</v>
      </c>
      <c r="G5105" s="36" t="n">
        <v>200</v>
      </c>
      <c r="H5105" s="6" t="inlineStr">
        <is>
          <t>OFF</t>
        </is>
      </c>
      <c r="I5105" s="38" t="n">
        <v>744.7528686370244</v>
      </c>
      <c r="J5105" s="38" t="n">
        <v>6550.668683077564</v>
      </c>
      <c r="K5105" s="38" t="n">
        <v>4222.222222222223</v>
      </c>
      <c r="L5105" s="38" t="n">
        <v>150</v>
      </c>
      <c r="M5105" s="38">
        <f>I5105+J5105+K5105+L5105</f>
        <v/>
      </c>
      <c r="N5105" s="38">
        <f>M5105*'Dashboard &amp; Optimisation'!$B$18/('Dashboard &amp; Optimisation'!$B$16/3.6)</f>
        <v/>
      </c>
      <c r="O5105" s="38" t="n">
        <v>1579.505154420861</v>
      </c>
      <c r="P5105" s="39" t="n">
        <v>0.3573370740740786</v>
      </c>
      <c r="Q5105" s="40" t="n">
        <v>11.4760847032113</v>
      </c>
      <c r="R5105" s="38" t="n">
        <v>1512.335443942575</v>
      </c>
      <c r="S5105" s="38">
        <f>R5105*IF(A5105=4, 2.0, 3.0)</f>
        <v/>
      </c>
      <c r="T5105" s="37">
        <f>'Dashboard &amp; Optimisation'!$B$18*U5105</f>
        <v/>
      </c>
      <c r="U5105" s="26">
        <f>MIN(1, S5105/M5105)</f>
        <v/>
      </c>
      <c r="V5105" s="26">
        <f>N5105/(N5105+O5105)</f>
        <v/>
      </c>
      <c r="W5105" s="26">
        <f>U5105*V5105</f>
        <v/>
      </c>
      <c r="X5105" s="39">
        <f>T5105/N5105</f>
        <v/>
      </c>
      <c r="Y5105" s="41">
        <f>IF(W5105=MAXIFS(W$2:W$7201, A$2:A$7201, A5105, B$2:B$7201, B5105), "OPTIMAL", "")</f>
        <v/>
      </c>
    </row>
    <row r="5106" ht="20" customHeight="1">
      <c r="A5106" s="28" t="n">
        <v>-18</v>
      </c>
      <c r="B5106" s="28" t="n">
        <v>35</v>
      </c>
      <c r="C5106" s="29" t="n">
        <v>80</v>
      </c>
      <c r="D5106" s="29" t="n">
        <v>3</v>
      </c>
      <c r="E5106" s="30" t="n">
        <v>8</v>
      </c>
      <c r="F5106" s="29" t="n">
        <v>1.5</v>
      </c>
      <c r="G5106" s="28" t="n">
        <v>50</v>
      </c>
      <c r="H5106" s="30" t="inlineStr">
        <is>
          <t>ON</t>
        </is>
      </c>
      <c r="I5106" s="31" t="n">
        <v>744.7528686370244</v>
      </c>
      <c r="J5106" s="31" t="n">
        <v>6550.668683077564</v>
      </c>
      <c r="K5106" s="31" t="n">
        <v>4222.222222222223</v>
      </c>
      <c r="L5106" s="31" t="n">
        <v>150</v>
      </c>
      <c r="M5106" s="31">
        <f>I5106+J5106+K5106+L5106</f>
        <v/>
      </c>
      <c r="N5106" s="31">
        <f>M5106*'Dashboard &amp; Optimisation'!$B$18/('Dashboard &amp; Optimisation'!$B$16/3.6)</f>
        <v/>
      </c>
      <c r="O5106" s="31" t="n">
        <v>1895.020243093705</v>
      </c>
      <c r="P5106" s="32" t="n">
        <v>0.06035361099270498</v>
      </c>
      <c r="Q5106" s="33" t="n">
        <v>17.11412705481695</v>
      </c>
      <c r="R5106" s="31" t="n">
        <v>9222.814280423285</v>
      </c>
      <c r="S5106" s="31">
        <f>R5106*IF(A5106=4, 2.0, 3.0)</f>
        <v/>
      </c>
      <c r="T5106" s="29">
        <f>'Dashboard &amp; Optimisation'!$B$18*U5106</f>
        <v/>
      </c>
      <c r="U5106" s="34">
        <f>MIN(1, S5106/M5106)</f>
        <v/>
      </c>
      <c r="V5106" s="34">
        <f>N5106/(N5106+O5106)</f>
        <v/>
      </c>
      <c r="W5106" s="34">
        <f>U5106*V5106</f>
        <v/>
      </c>
      <c r="X5106" s="32">
        <f>T5106/N5106</f>
        <v/>
      </c>
      <c r="Y5106" s="35">
        <f>IF(W5106=MAXIFS(W$2:W$7201, A$2:A$7201, A5106, B$2:B$7201, B5106), "OPTIMAL", "")</f>
        <v/>
      </c>
    </row>
    <row r="5107" ht="20" customHeight="1">
      <c r="A5107" s="36" t="n">
        <v>-18</v>
      </c>
      <c r="B5107" s="36" t="n">
        <v>35</v>
      </c>
      <c r="C5107" s="37" t="n">
        <v>80</v>
      </c>
      <c r="D5107" s="37" t="n">
        <v>3</v>
      </c>
      <c r="E5107" s="6" t="n">
        <v>8</v>
      </c>
      <c r="F5107" s="37" t="n">
        <v>1.5</v>
      </c>
      <c r="G5107" s="36" t="n">
        <v>50</v>
      </c>
      <c r="H5107" s="6" t="inlineStr">
        <is>
          <t>OFF</t>
        </is>
      </c>
      <c r="I5107" s="38" t="n">
        <v>744.7528686370244</v>
      </c>
      <c r="J5107" s="38" t="n">
        <v>6550.668683077564</v>
      </c>
      <c r="K5107" s="38" t="n">
        <v>4222.222222222223</v>
      </c>
      <c r="L5107" s="38" t="n">
        <v>150</v>
      </c>
      <c r="M5107" s="38">
        <f>I5107+J5107+K5107+L5107</f>
        <v/>
      </c>
      <c r="N5107" s="38">
        <f>M5107*'Dashboard &amp; Optimisation'!$B$18/('Dashboard &amp; Optimisation'!$B$16/3.6)</f>
        <v/>
      </c>
      <c r="O5107" s="38" t="n">
        <v>1895.020243093705</v>
      </c>
      <c r="P5107" s="39" t="n">
        <v>0.2689847450560973</v>
      </c>
      <c r="Q5107" s="40" t="n">
        <v>17.11412705481695</v>
      </c>
      <c r="R5107" s="38" t="n">
        <v>2069.374399736107</v>
      </c>
      <c r="S5107" s="38">
        <f>R5107*IF(A5107=4, 2.0, 3.0)</f>
        <v/>
      </c>
      <c r="T5107" s="37">
        <f>'Dashboard &amp; Optimisation'!$B$18*U5107</f>
        <v/>
      </c>
      <c r="U5107" s="26">
        <f>MIN(1, S5107/M5107)</f>
        <v/>
      </c>
      <c r="V5107" s="26">
        <f>N5107/(N5107+O5107)</f>
        <v/>
      </c>
      <c r="W5107" s="26">
        <f>U5107*V5107</f>
        <v/>
      </c>
      <c r="X5107" s="39">
        <f>T5107/N5107</f>
        <v/>
      </c>
      <c r="Y5107" s="41">
        <f>IF(W5107=MAXIFS(W$2:W$7201, A$2:A$7201, A5107, B$2:B$7201, B5107), "OPTIMAL", "")</f>
        <v/>
      </c>
    </row>
    <row r="5108" ht="20" customHeight="1">
      <c r="A5108" s="28" t="n">
        <v>-18</v>
      </c>
      <c r="B5108" s="28" t="n">
        <v>35</v>
      </c>
      <c r="C5108" s="29" t="n">
        <v>80</v>
      </c>
      <c r="D5108" s="29" t="n">
        <v>3</v>
      </c>
      <c r="E5108" s="30" t="n">
        <v>8</v>
      </c>
      <c r="F5108" s="29" t="n">
        <v>1.5</v>
      </c>
      <c r="G5108" s="28" t="n">
        <v>100</v>
      </c>
      <c r="H5108" s="30" t="inlineStr">
        <is>
          <t>ON</t>
        </is>
      </c>
      <c r="I5108" s="31" t="n">
        <v>744.7528686370244</v>
      </c>
      <c r="J5108" s="31" t="n">
        <v>6550.668683077564</v>
      </c>
      <c r="K5108" s="31" t="n">
        <v>4222.222222222223</v>
      </c>
      <c r="L5108" s="31" t="n">
        <v>150</v>
      </c>
      <c r="M5108" s="31">
        <f>I5108+J5108+K5108+L5108</f>
        <v/>
      </c>
      <c r="N5108" s="31">
        <f>M5108*'Dashboard &amp; Optimisation'!$B$18/('Dashboard &amp; Optimisation'!$B$16/3.6)</f>
        <v/>
      </c>
      <c r="O5108" s="31" t="n">
        <v>1895.020243093705</v>
      </c>
      <c r="P5108" s="32" t="n">
        <v>0.06134832938702932</v>
      </c>
      <c r="Q5108" s="33" t="n">
        <v>17.11412705481695</v>
      </c>
      <c r="R5108" s="31" t="n">
        <v>9073.273076875632</v>
      </c>
      <c r="S5108" s="31">
        <f>R5108*IF(A5108=4, 2.0, 3.0)</f>
        <v/>
      </c>
      <c r="T5108" s="29">
        <f>'Dashboard &amp; Optimisation'!$B$18*U5108</f>
        <v/>
      </c>
      <c r="U5108" s="34">
        <f>MIN(1, S5108/M5108)</f>
        <v/>
      </c>
      <c r="V5108" s="34">
        <f>N5108/(N5108+O5108)</f>
        <v/>
      </c>
      <c r="W5108" s="34">
        <f>U5108*V5108</f>
        <v/>
      </c>
      <c r="X5108" s="32">
        <f>T5108/N5108</f>
        <v/>
      </c>
      <c r="Y5108" s="35">
        <f>IF(W5108=MAXIFS(W$2:W$7201, A$2:A$7201, A5108, B$2:B$7201, B5108), "OPTIMAL", "")</f>
        <v/>
      </c>
    </row>
    <row r="5109" ht="20" customHeight="1">
      <c r="A5109" s="36" t="n">
        <v>-18</v>
      </c>
      <c r="B5109" s="36" t="n">
        <v>35</v>
      </c>
      <c r="C5109" s="37" t="n">
        <v>80</v>
      </c>
      <c r="D5109" s="37" t="n">
        <v>3</v>
      </c>
      <c r="E5109" s="6" t="n">
        <v>8</v>
      </c>
      <c r="F5109" s="37" t="n">
        <v>1.5</v>
      </c>
      <c r="G5109" s="36" t="n">
        <v>100</v>
      </c>
      <c r="H5109" s="6" t="inlineStr">
        <is>
          <t>OFF</t>
        </is>
      </c>
      <c r="I5109" s="38" t="n">
        <v>744.7528686370244</v>
      </c>
      <c r="J5109" s="38" t="n">
        <v>6550.668683077564</v>
      </c>
      <c r="K5109" s="38" t="n">
        <v>4222.222222222223</v>
      </c>
      <c r="L5109" s="38" t="n">
        <v>150</v>
      </c>
      <c r="M5109" s="38">
        <f>I5109+J5109+K5109+L5109</f>
        <v/>
      </c>
      <c r="N5109" s="38">
        <f>M5109*'Dashboard &amp; Optimisation'!$B$18/('Dashboard &amp; Optimisation'!$B$16/3.6)</f>
        <v/>
      </c>
      <c r="O5109" s="38" t="n">
        <v>1895.020243093705</v>
      </c>
      <c r="P5109" s="39" t="n">
        <v>0.2699794634504217</v>
      </c>
      <c r="Q5109" s="40" t="n">
        <v>17.11412705481695</v>
      </c>
      <c r="R5109" s="38" t="n">
        <v>2061.749950254455</v>
      </c>
      <c r="S5109" s="38">
        <f>R5109*IF(A5109=4, 2.0, 3.0)</f>
        <v/>
      </c>
      <c r="T5109" s="37">
        <f>'Dashboard &amp; Optimisation'!$B$18*U5109</f>
        <v/>
      </c>
      <c r="U5109" s="26">
        <f>MIN(1, S5109/M5109)</f>
        <v/>
      </c>
      <c r="V5109" s="26">
        <f>N5109/(N5109+O5109)</f>
        <v/>
      </c>
      <c r="W5109" s="26">
        <f>U5109*V5109</f>
        <v/>
      </c>
      <c r="X5109" s="39">
        <f>T5109/N5109</f>
        <v/>
      </c>
      <c r="Y5109" s="41">
        <f>IF(W5109=MAXIFS(W$2:W$7201, A$2:A$7201, A5109, B$2:B$7201, B5109), "OPTIMAL", "")</f>
        <v/>
      </c>
    </row>
    <row r="5110" ht="20" customHeight="1">
      <c r="A5110" s="28" t="n">
        <v>-18</v>
      </c>
      <c r="B5110" s="28" t="n">
        <v>35</v>
      </c>
      <c r="C5110" s="29" t="n">
        <v>80</v>
      </c>
      <c r="D5110" s="29" t="n">
        <v>3</v>
      </c>
      <c r="E5110" s="30" t="n">
        <v>8</v>
      </c>
      <c r="F5110" s="29" t="n">
        <v>1.5</v>
      </c>
      <c r="G5110" s="28" t="n">
        <v>150</v>
      </c>
      <c r="H5110" s="30" t="inlineStr">
        <is>
          <t>ON</t>
        </is>
      </c>
      <c r="I5110" s="31" t="n">
        <v>744.7528686370244</v>
      </c>
      <c r="J5110" s="31" t="n">
        <v>6550.668683077564</v>
      </c>
      <c r="K5110" s="31" t="n">
        <v>4222.222222222223</v>
      </c>
      <c r="L5110" s="31" t="n">
        <v>150</v>
      </c>
      <c r="M5110" s="31">
        <f>I5110+J5110+K5110+L5110</f>
        <v/>
      </c>
      <c r="N5110" s="31">
        <f>M5110*'Dashboard &amp; Optimisation'!$B$18/('Dashboard &amp; Optimisation'!$B$16/3.6)</f>
        <v/>
      </c>
      <c r="O5110" s="31" t="n">
        <v>1895.020243093705</v>
      </c>
      <c r="P5110" s="32" t="n">
        <v>0.06234304778135366</v>
      </c>
      <c r="Q5110" s="33" t="n">
        <v>17.11412705481695</v>
      </c>
      <c r="R5110" s="31" t="n">
        <v>8928.503901362281</v>
      </c>
      <c r="S5110" s="31">
        <f>R5110*IF(A5110=4, 2.0, 3.0)</f>
        <v/>
      </c>
      <c r="T5110" s="29">
        <f>'Dashboard &amp; Optimisation'!$B$18*U5110</f>
        <v/>
      </c>
      <c r="U5110" s="34">
        <f>MIN(1, S5110/M5110)</f>
        <v/>
      </c>
      <c r="V5110" s="34">
        <f>N5110/(N5110+O5110)</f>
        <v/>
      </c>
      <c r="W5110" s="34">
        <f>U5110*V5110</f>
        <v/>
      </c>
      <c r="X5110" s="32">
        <f>T5110/N5110</f>
        <v/>
      </c>
      <c r="Y5110" s="35">
        <f>IF(W5110=MAXIFS(W$2:W$7201, A$2:A$7201, A5110, B$2:B$7201, B5110), "OPTIMAL", "")</f>
        <v/>
      </c>
    </row>
    <row r="5111" ht="20" customHeight="1">
      <c r="A5111" s="36" t="n">
        <v>-18</v>
      </c>
      <c r="B5111" s="36" t="n">
        <v>35</v>
      </c>
      <c r="C5111" s="37" t="n">
        <v>80</v>
      </c>
      <c r="D5111" s="37" t="n">
        <v>3</v>
      </c>
      <c r="E5111" s="6" t="n">
        <v>8</v>
      </c>
      <c r="F5111" s="37" t="n">
        <v>1.5</v>
      </c>
      <c r="G5111" s="36" t="n">
        <v>150</v>
      </c>
      <c r="H5111" s="6" t="inlineStr">
        <is>
          <t>OFF</t>
        </is>
      </c>
      <c r="I5111" s="38" t="n">
        <v>744.7528686370244</v>
      </c>
      <c r="J5111" s="38" t="n">
        <v>6550.668683077564</v>
      </c>
      <c r="K5111" s="38" t="n">
        <v>4222.222222222223</v>
      </c>
      <c r="L5111" s="38" t="n">
        <v>150</v>
      </c>
      <c r="M5111" s="38">
        <f>I5111+J5111+K5111+L5111</f>
        <v/>
      </c>
      <c r="N5111" s="38">
        <f>M5111*'Dashboard &amp; Optimisation'!$B$18/('Dashboard &amp; Optimisation'!$B$16/3.6)</f>
        <v/>
      </c>
      <c r="O5111" s="38" t="n">
        <v>1895.020243093705</v>
      </c>
      <c r="P5111" s="39" t="n">
        <v>0.270974181844746</v>
      </c>
      <c r="Q5111" s="40" t="n">
        <v>17.11412705481695</v>
      </c>
      <c r="R5111" s="38" t="n">
        <v>2054.181477914937</v>
      </c>
      <c r="S5111" s="38">
        <f>R5111*IF(A5111=4, 2.0, 3.0)</f>
        <v/>
      </c>
      <c r="T5111" s="37">
        <f>'Dashboard &amp; Optimisation'!$B$18*U5111</f>
        <v/>
      </c>
      <c r="U5111" s="26">
        <f>MIN(1, S5111/M5111)</f>
        <v/>
      </c>
      <c r="V5111" s="26">
        <f>N5111/(N5111+O5111)</f>
        <v/>
      </c>
      <c r="W5111" s="26">
        <f>U5111*V5111</f>
        <v/>
      </c>
      <c r="X5111" s="39">
        <f>T5111/N5111</f>
        <v/>
      </c>
      <c r="Y5111" s="41">
        <f>IF(W5111=MAXIFS(W$2:W$7201, A$2:A$7201, A5111, B$2:B$7201, B5111), "OPTIMAL", "")</f>
        <v/>
      </c>
    </row>
    <row r="5112" ht="20" customHeight="1">
      <c r="A5112" s="28" t="n">
        <v>-18</v>
      </c>
      <c r="B5112" s="28" t="n">
        <v>35</v>
      </c>
      <c r="C5112" s="29" t="n">
        <v>80</v>
      </c>
      <c r="D5112" s="29" t="n">
        <v>3</v>
      </c>
      <c r="E5112" s="30" t="n">
        <v>8</v>
      </c>
      <c r="F5112" s="29" t="n">
        <v>1.5</v>
      </c>
      <c r="G5112" s="28" t="n">
        <v>200</v>
      </c>
      <c r="H5112" s="30" t="inlineStr">
        <is>
          <t>ON</t>
        </is>
      </c>
      <c r="I5112" s="31" t="n">
        <v>744.7528686370244</v>
      </c>
      <c r="J5112" s="31" t="n">
        <v>6550.668683077564</v>
      </c>
      <c r="K5112" s="31" t="n">
        <v>4222.222222222223</v>
      </c>
      <c r="L5112" s="31" t="n">
        <v>150</v>
      </c>
      <c r="M5112" s="31">
        <f>I5112+J5112+K5112+L5112</f>
        <v/>
      </c>
      <c r="N5112" s="31">
        <f>M5112*'Dashboard &amp; Optimisation'!$B$18/('Dashboard &amp; Optimisation'!$B$16/3.6)</f>
        <v/>
      </c>
      <c r="O5112" s="31" t="n">
        <v>1895.020243093705</v>
      </c>
      <c r="P5112" s="32" t="n">
        <v>0.06333776617567802</v>
      </c>
      <c r="Q5112" s="33" t="n">
        <v>17.11412705481695</v>
      </c>
      <c r="R5112" s="31" t="n">
        <v>8788.281920058931</v>
      </c>
      <c r="S5112" s="31">
        <f>R5112*IF(A5112=4, 2.0, 3.0)</f>
        <v/>
      </c>
      <c r="T5112" s="29">
        <f>'Dashboard &amp; Optimisation'!$B$18*U5112</f>
        <v/>
      </c>
      <c r="U5112" s="34">
        <f>MIN(1, S5112/M5112)</f>
        <v/>
      </c>
      <c r="V5112" s="34">
        <f>N5112/(N5112+O5112)</f>
        <v/>
      </c>
      <c r="W5112" s="34">
        <f>U5112*V5112</f>
        <v/>
      </c>
      <c r="X5112" s="32">
        <f>T5112/N5112</f>
        <v/>
      </c>
      <c r="Y5112" s="35">
        <f>IF(W5112=MAXIFS(W$2:W$7201, A$2:A$7201, A5112, B$2:B$7201, B5112), "OPTIMAL", "")</f>
        <v/>
      </c>
    </row>
    <row r="5113" ht="20" customHeight="1">
      <c r="A5113" s="36" t="n">
        <v>-18</v>
      </c>
      <c r="B5113" s="36" t="n">
        <v>35</v>
      </c>
      <c r="C5113" s="37" t="n">
        <v>80</v>
      </c>
      <c r="D5113" s="37" t="n">
        <v>3</v>
      </c>
      <c r="E5113" s="6" t="n">
        <v>8</v>
      </c>
      <c r="F5113" s="37" t="n">
        <v>1.5</v>
      </c>
      <c r="G5113" s="36" t="n">
        <v>200</v>
      </c>
      <c r="H5113" s="6" t="inlineStr">
        <is>
          <t>OFF</t>
        </is>
      </c>
      <c r="I5113" s="38" t="n">
        <v>744.7528686370244</v>
      </c>
      <c r="J5113" s="38" t="n">
        <v>6550.668683077564</v>
      </c>
      <c r="K5113" s="38" t="n">
        <v>4222.222222222223</v>
      </c>
      <c r="L5113" s="38" t="n">
        <v>150</v>
      </c>
      <c r="M5113" s="38">
        <f>I5113+J5113+K5113+L5113</f>
        <v/>
      </c>
      <c r="N5113" s="38">
        <f>M5113*'Dashboard &amp; Optimisation'!$B$18/('Dashboard &amp; Optimisation'!$B$16/3.6)</f>
        <v/>
      </c>
      <c r="O5113" s="38" t="n">
        <v>1895.020243093705</v>
      </c>
      <c r="P5113" s="39" t="n">
        <v>0.2719689002390704</v>
      </c>
      <c r="Q5113" s="40" t="n">
        <v>17.11412705481695</v>
      </c>
      <c r="R5113" s="38" t="n">
        <v>2046.668368513214</v>
      </c>
      <c r="S5113" s="38">
        <f>R5113*IF(A5113=4, 2.0, 3.0)</f>
        <v/>
      </c>
      <c r="T5113" s="37">
        <f>'Dashboard &amp; Optimisation'!$B$18*U5113</f>
        <v/>
      </c>
      <c r="U5113" s="26">
        <f>MIN(1, S5113/M5113)</f>
        <v/>
      </c>
      <c r="V5113" s="26">
        <f>N5113/(N5113+O5113)</f>
        <v/>
      </c>
      <c r="W5113" s="26">
        <f>U5113*V5113</f>
        <v/>
      </c>
      <c r="X5113" s="39">
        <f>T5113/N5113</f>
        <v/>
      </c>
      <c r="Y5113" s="41">
        <f>IF(W5113=MAXIFS(W$2:W$7201, A$2:A$7201, A5113, B$2:B$7201, B5113), "OPTIMAL", "")</f>
        <v/>
      </c>
    </row>
    <row r="5114" ht="20" customHeight="1">
      <c r="A5114" s="28" t="n">
        <v>-18</v>
      </c>
      <c r="B5114" s="28" t="n">
        <v>35</v>
      </c>
      <c r="C5114" s="29" t="n">
        <v>80</v>
      </c>
      <c r="D5114" s="29" t="n">
        <v>3</v>
      </c>
      <c r="E5114" s="30" t="n">
        <v>8</v>
      </c>
      <c r="F5114" s="29" t="n">
        <v>2</v>
      </c>
      <c r="G5114" s="28" t="n">
        <v>50</v>
      </c>
      <c r="H5114" s="30" t="inlineStr">
        <is>
          <t>ON</t>
        </is>
      </c>
      <c r="I5114" s="31" t="n">
        <v>744.7528686370244</v>
      </c>
      <c r="J5114" s="31" t="n">
        <v>6550.668683077564</v>
      </c>
      <c r="K5114" s="31" t="n">
        <v>4222.222222222223</v>
      </c>
      <c r="L5114" s="31" t="n">
        <v>150</v>
      </c>
      <c r="M5114" s="31">
        <f>I5114+J5114+K5114+L5114</f>
        <v/>
      </c>
      <c r="N5114" s="31">
        <f>M5114*'Dashboard &amp; Optimisation'!$B$18/('Dashboard &amp; Optimisation'!$B$16/3.6)</f>
        <v/>
      </c>
      <c r="O5114" s="31" t="n">
        <v>2230.056962577893</v>
      </c>
      <c r="P5114" s="32" t="n">
        <v>0.05952229977541165</v>
      </c>
      <c r="Q5114" s="33" t="n">
        <v>22.7521694064226</v>
      </c>
      <c r="R5114" s="31" t="n">
        <v>9640.926666914069</v>
      </c>
      <c r="S5114" s="31">
        <f>R5114*IF(A5114=4, 2.0, 3.0)</f>
        <v/>
      </c>
      <c r="T5114" s="29">
        <f>'Dashboard &amp; Optimisation'!$B$18*U5114</f>
        <v/>
      </c>
      <c r="U5114" s="34">
        <f>MIN(1, S5114/M5114)</f>
        <v/>
      </c>
      <c r="V5114" s="34">
        <f>N5114/(N5114+O5114)</f>
        <v/>
      </c>
      <c r="W5114" s="34">
        <f>U5114*V5114</f>
        <v/>
      </c>
      <c r="X5114" s="32">
        <f>T5114/N5114</f>
        <v/>
      </c>
      <c r="Y5114" s="35">
        <f>IF(W5114=MAXIFS(W$2:W$7201, A$2:A$7201, A5114, B$2:B$7201, B5114), "OPTIMAL", "")</f>
        <v/>
      </c>
    </row>
    <row r="5115" ht="20" customHeight="1">
      <c r="A5115" s="36" t="n">
        <v>-18</v>
      </c>
      <c r="B5115" s="36" t="n">
        <v>35</v>
      </c>
      <c r="C5115" s="37" t="n">
        <v>80</v>
      </c>
      <c r="D5115" s="37" t="n">
        <v>3</v>
      </c>
      <c r="E5115" s="6" t="n">
        <v>8</v>
      </c>
      <c r="F5115" s="37" t="n">
        <v>2</v>
      </c>
      <c r="G5115" s="36" t="n">
        <v>50</v>
      </c>
      <c r="H5115" s="6" t="inlineStr">
        <is>
          <t>OFF</t>
        </is>
      </c>
      <c r="I5115" s="38" t="n">
        <v>744.7528686370244</v>
      </c>
      <c r="J5115" s="38" t="n">
        <v>6550.668683077564</v>
      </c>
      <c r="K5115" s="38" t="n">
        <v>4222.222222222223</v>
      </c>
      <c r="L5115" s="38" t="n">
        <v>150</v>
      </c>
      <c r="M5115" s="38">
        <f>I5115+J5115+K5115+L5115</f>
        <v/>
      </c>
      <c r="N5115" s="38">
        <f>M5115*'Dashboard &amp; Optimisation'!$B$18/('Dashboard &amp; Optimisation'!$B$16/3.6)</f>
        <v/>
      </c>
      <c r="O5115" s="38" t="n">
        <v>2230.056962577893</v>
      </c>
      <c r="P5115" s="39" t="n">
        <v>0.269906724985179</v>
      </c>
      <c r="Q5115" s="40" t="n">
        <v>22.7521694064226</v>
      </c>
      <c r="R5115" s="38" t="n">
        <v>2126.105332174775</v>
      </c>
      <c r="S5115" s="38">
        <f>R5115*IF(A5115=4, 2.0, 3.0)</f>
        <v/>
      </c>
      <c r="T5115" s="37">
        <f>'Dashboard &amp; Optimisation'!$B$18*U5115</f>
        <v/>
      </c>
      <c r="U5115" s="26">
        <f>MIN(1, S5115/M5115)</f>
        <v/>
      </c>
      <c r="V5115" s="26">
        <f>N5115/(N5115+O5115)</f>
        <v/>
      </c>
      <c r="W5115" s="26">
        <f>U5115*V5115</f>
        <v/>
      </c>
      <c r="X5115" s="39">
        <f>T5115/N5115</f>
        <v/>
      </c>
      <c r="Y5115" s="41">
        <f>IF(W5115=MAXIFS(W$2:W$7201, A$2:A$7201, A5115, B$2:B$7201, B5115), "OPTIMAL", "")</f>
        <v/>
      </c>
    </row>
    <row r="5116" ht="20" customHeight="1">
      <c r="A5116" s="28" t="n">
        <v>-18</v>
      </c>
      <c r="B5116" s="28" t="n">
        <v>35</v>
      </c>
      <c r="C5116" s="29" t="n">
        <v>80</v>
      </c>
      <c r="D5116" s="29" t="n">
        <v>3</v>
      </c>
      <c r="E5116" s="30" t="n">
        <v>8</v>
      </c>
      <c r="F5116" s="29" t="n">
        <v>2</v>
      </c>
      <c r="G5116" s="28" t="n">
        <v>100</v>
      </c>
      <c r="H5116" s="30" t="inlineStr">
        <is>
          <t>ON</t>
        </is>
      </c>
      <c r="I5116" s="31" t="n">
        <v>744.7528686370244</v>
      </c>
      <c r="J5116" s="31" t="n">
        <v>6550.668683077564</v>
      </c>
      <c r="K5116" s="31" t="n">
        <v>4222.222222222223</v>
      </c>
      <c r="L5116" s="31" t="n">
        <v>150</v>
      </c>
      <c r="M5116" s="31">
        <f>I5116+J5116+K5116+L5116</f>
        <v/>
      </c>
      <c r="N5116" s="31">
        <f>M5116*'Dashboard &amp; Optimisation'!$B$18/('Dashboard &amp; Optimisation'!$B$16/3.6)</f>
        <v/>
      </c>
      <c r="O5116" s="31" t="n">
        <v>2230.056962577893</v>
      </c>
      <c r="P5116" s="32" t="n">
        <v>0.060517018169736</v>
      </c>
      <c r="Q5116" s="33" t="n">
        <v>22.7521694064226</v>
      </c>
      <c r="R5116" s="31" t="n">
        <v>9482.458728738169</v>
      </c>
      <c r="S5116" s="31">
        <f>R5116*IF(A5116=4, 2.0, 3.0)</f>
        <v/>
      </c>
      <c r="T5116" s="29">
        <f>'Dashboard &amp; Optimisation'!$B$18*U5116</f>
        <v/>
      </c>
      <c r="U5116" s="34">
        <f>MIN(1, S5116/M5116)</f>
        <v/>
      </c>
      <c r="V5116" s="34">
        <f>N5116/(N5116+O5116)</f>
        <v/>
      </c>
      <c r="W5116" s="34">
        <f>U5116*V5116</f>
        <v/>
      </c>
      <c r="X5116" s="32">
        <f>T5116/N5116</f>
        <v/>
      </c>
      <c r="Y5116" s="35">
        <f>IF(W5116=MAXIFS(W$2:W$7201, A$2:A$7201, A5116, B$2:B$7201, B5116), "OPTIMAL", "")</f>
        <v/>
      </c>
    </row>
    <row r="5117" ht="20" customHeight="1">
      <c r="A5117" s="36" t="n">
        <v>-18</v>
      </c>
      <c r="B5117" s="36" t="n">
        <v>35</v>
      </c>
      <c r="C5117" s="37" t="n">
        <v>80</v>
      </c>
      <c r="D5117" s="37" t="n">
        <v>3</v>
      </c>
      <c r="E5117" s="6" t="n">
        <v>8</v>
      </c>
      <c r="F5117" s="37" t="n">
        <v>2</v>
      </c>
      <c r="G5117" s="36" t="n">
        <v>100</v>
      </c>
      <c r="H5117" s="6" t="inlineStr">
        <is>
          <t>OFF</t>
        </is>
      </c>
      <c r="I5117" s="38" t="n">
        <v>744.7528686370244</v>
      </c>
      <c r="J5117" s="38" t="n">
        <v>6550.668683077564</v>
      </c>
      <c r="K5117" s="38" t="n">
        <v>4222.222222222223</v>
      </c>
      <c r="L5117" s="38" t="n">
        <v>150</v>
      </c>
      <c r="M5117" s="38">
        <f>I5117+J5117+K5117+L5117</f>
        <v/>
      </c>
      <c r="N5117" s="38">
        <f>M5117*'Dashboard &amp; Optimisation'!$B$18/('Dashboard &amp; Optimisation'!$B$16/3.6)</f>
        <v/>
      </c>
      <c r="O5117" s="38" t="n">
        <v>2230.056962577893</v>
      </c>
      <c r="P5117" s="39" t="n">
        <v>0.2709014433795033</v>
      </c>
      <c r="Q5117" s="40" t="n">
        <v>22.7521694064226</v>
      </c>
      <c r="R5117" s="38" t="n">
        <v>2118.298522230161</v>
      </c>
      <c r="S5117" s="38">
        <f>R5117*IF(A5117=4, 2.0, 3.0)</f>
        <v/>
      </c>
      <c r="T5117" s="37">
        <f>'Dashboard &amp; Optimisation'!$B$18*U5117</f>
        <v/>
      </c>
      <c r="U5117" s="26">
        <f>MIN(1, S5117/M5117)</f>
        <v/>
      </c>
      <c r="V5117" s="26">
        <f>N5117/(N5117+O5117)</f>
        <v/>
      </c>
      <c r="W5117" s="26">
        <f>U5117*V5117</f>
        <v/>
      </c>
      <c r="X5117" s="39">
        <f>T5117/N5117</f>
        <v/>
      </c>
      <c r="Y5117" s="41">
        <f>IF(W5117=MAXIFS(W$2:W$7201, A$2:A$7201, A5117, B$2:B$7201, B5117), "OPTIMAL", "")</f>
        <v/>
      </c>
    </row>
    <row r="5118" ht="20" customHeight="1">
      <c r="A5118" s="28" t="n">
        <v>-18</v>
      </c>
      <c r="B5118" s="28" t="n">
        <v>35</v>
      </c>
      <c r="C5118" s="29" t="n">
        <v>80</v>
      </c>
      <c r="D5118" s="29" t="n">
        <v>3</v>
      </c>
      <c r="E5118" s="30" t="n">
        <v>8</v>
      </c>
      <c r="F5118" s="29" t="n">
        <v>2</v>
      </c>
      <c r="G5118" s="28" t="n">
        <v>150</v>
      </c>
      <c r="H5118" s="30" t="inlineStr">
        <is>
          <t>ON</t>
        </is>
      </c>
      <c r="I5118" s="31" t="n">
        <v>744.7528686370244</v>
      </c>
      <c r="J5118" s="31" t="n">
        <v>6550.668683077564</v>
      </c>
      <c r="K5118" s="31" t="n">
        <v>4222.222222222223</v>
      </c>
      <c r="L5118" s="31" t="n">
        <v>150</v>
      </c>
      <c r="M5118" s="31">
        <f>I5118+J5118+K5118+L5118</f>
        <v/>
      </c>
      <c r="N5118" s="31">
        <f>M5118*'Dashboard &amp; Optimisation'!$B$18/('Dashboard &amp; Optimisation'!$B$16/3.6)</f>
        <v/>
      </c>
      <c r="O5118" s="31" t="n">
        <v>2230.056962577893</v>
      </c>
      <c r="P5118" s="32" t="n">
        <v>0.06151173656406034</v>
      </c>
      <c r="Q5118" s="33" t="n">
        <v>22.7521694064226</v>
      </c>
      <c r="R5118" s="31" t="n">
        <v>9329.116022975439</v>
      </c>
      <c r="S5118" s="31">
        <f>R5118*IF(A5118=4, 2.0, 3.0)</f>
        <v/>
      </c>
      <c r="T5118" s="29">
        <f>'Dashboard &amp; Optimisation'!$B$18*U5118</f>
        <v/>
      </c>
      <c r="U5118" s="34">
        <f>MIN(1, S5118/M5118)</f>
        <v/>
      </c>
      <c r="V5118" s="34">
        <f>N5118/(N5118+O5118)</f>
        <v/>
      </c>
      <c r="W5118" s="34">
        <f>U5118*V5118</f>
        <v/>
      </c>
      <c r="X5118" s="32">
        <f>T5118/N5118</f>
        <v/>
      </c>
      <c r="Y5118" s="35">
        <f>IF(W5118=MAXIFS(W$2:W$7201, A$2:A$7201, A5118, B$2:B$7201, B5118), "OPTIMAL", "")</f>
        <v/>
      </c>
    </row>
    <row r="5119" ht="20" customHeight="1">
      <c r="A5119" s="36" t="n">
        <v>-18</v>
      </c>
      <c r="B5119" s="36" t="n">
        <v>35</v>
      </c>
      <c r="C5119" s="37" t="n">
        <v>80</v>
      </c>
      <c r="D5119" s="37" t="n">
        <v>3</v>
      </c>
      <c r="E5119" s="6" t="n">
        <v>8</v>
      </c>
      <c r="F5119" s="37" t="n">
        <v>2</v>
      </c>
      <c r="G5119" s="36" t="n">
        <v>150</v>
      </c>
      <c r="H5119" s="6" t="inlineStr">
        <is>
          <t>OFF</t>
        </is>
      </c>
      <c r="I5119" s="38" t="n">
        <v>744.7528686370244</v>
      </c>
      <c r="J5119" s="38" t="n">
        <v>6550.668683077564</v>
      </c>
      <c r="K5119" s="38" t="n">
        <v>4222.222222222223</v>
      </c>
      <c r="L5119" s="38" t="n">
        <v>150</v>
      </c>
      <c r="M5119" s="38">
        <f>I5119+J5119+K5119+L5119</f>
        <v/>
      </c>
      <c r="N5119" s="38">
        <f>M5119*'Dashboard &amp; Optimisation'!$B$18/('Dashboard &amp; Optimisation'!$B$16/3.6)</f>
        <v/>
      </c>
      <c r="O5119" s="38" t="n">
        <v>2230.056962577893</v>
      </c>
      <c r="P5119" s="39" t="n">
        <v>0.2718961617738277</v>
      </c>
      <c r="Q5119" s="40" t="n">
        <v>22.7521694064226</v>
      </c>
      <c r="R5119" s="38" t="n">
        <v>2110.548833926413</v>
      </c>
      <c r="S5119" s="38">
        <f>R5119*IF(A5119=4, 2.0, 3.0)</f>
        <v/>
      </c>
      <c r="T5119" s="37">
        <f>'Dashboard &amp; Optimisation'!$B$18*U5119</f>
        <v/>
      </c>
      <c r="U5119" s="26">
        <f>MIN(1, S5119/M5119)</f>
        <v/>
      </c>
      <c r="V5119" s="26">
        <f>N5119/(N5119+O5119)</f>
        <v/>
      </c>
      <c r="W5119" s="26">
        <f>U5119*V5119</f>
        <v/>
      </c>
      <c r="X5119" s="39">
        <f>T5119/N5119</f>
        <v/>
      </c>
      <c r="Y5119" s="41">
        <f>IF(W5119=MAXIFS(W$2:W$7201, A$2:A$7201, A5119, B$2:B$7201, B5119), "OPTIMAL", "")</f>
        <v/>
      </c>
    </row>
    <row r="5120" ht="20" customHeight="1">
      <c r="A5120" s="28" t="n">
        <v>-18</v>
      </c>
      <c r="B5120" s="28" t="n">
        <v>35</v>
      </c>
      <c r="C5120" s="29" t="n">
        <v>80</v>
      </c>
      <c r="D5120" s="29" t="n">
        <v>3</v>
      </c>
      <c r="E5120" s="30" t="n">
        <v>8</v>
      </c>
      <c r="F5120" s="29" t="n">
        <v>2</v>
      </c>
      <c r="G5120" s="28" t="n">
        <v>200</v>
      </c>
      <c r="H5120" s="30" t="inlineStr">
        <is>
          <t>ON</t>
        </is>
      </c>
      <c r="I5120" s="31" t="n">
        <v>744.7528686370244</v>
      </c>
      <c r="J5120" s="31" t="n">
        <v>6550.668683077564</v>
      </c>
      <c r="K5120" s="31" t="n">
        <v>4222.222222222223</v>
      </c>
      <c r="L5120" s="31" t="n">
        <v>150</v>
      </c>
      <c r="M5120" s="31">
        <f>I5120+J5120+K5120+L5120</f>
        <v/>
      </c>
      <c r="N5120" s="31">
        <f>M5120*'Dashboard &amp; Optimisation'!$B$18/('Dashboard &amp; Optimisation'!$B$16/3.6)</f>
        <v/>
      </c>
      <c r="O5120" s="31" t="n">
        <v>2230.056962577893</v>
      </c>
      <c r="P5120" s="32" t="n">
        <v>0.06250645495838469</v>
      </c>
      <c r="Q5120" s="33" t="n">
        <v>22.7521694064226</v>
      </c>
      <c r="R5120" s="31" t="n">
        <v>9180.653863075026</v>
      </c>
      <c r="S5120" s="31">
        <f>R5120*IF(A5120=4, 2.0, 3.0)</f>
        <v/>
      </c>
      <c r="T5120" s="29">
        <f>'Dashboard &amp; Optimisation'!$B$18*U5120</f>
        <v/>
      </c>
      <c r="U5120" s="34">
        <f>MIN(1, S5120/M5120)</f>
        <v/>
      </c>
      <c r="V5120" s="34">
        <f>N5120/(N5120+O5120)</f>
        <v/>
      </c>
      <c r="W5120" s="34">
        <f>U5120*V5120</f>
        <v/>
      </c>
      <c r="X5120" s="32">
        <f>T5120/N5120</f>
        <v/>
      </c>
      <c r="Y5120" s="35">
        <f>IF(W5120=MAXIFS(W$2:W$7201, A$2:A$7201, A5120, B$2:B$7201, B5120), "OPTIMAL", "")</f>
        <v/>
      </c>
    </row>
    <row r="5121" ht="20" customHeight="1">
      <c r="A5121" s="36" t="n">
        <v>-18</v>
      </c>
      <c r="B5121" s="36" t="n">
        <v>35</v>
      </c>
      <c r="C5121" s="37" t="n">
        <v>80</v>
      </c>
      <c r="D5121" s="37" t="n">
        <v>3</v>
      </c>
      <c r="E5121" s="6" t="n">
        <v>8</v>
      </c>
      <c r="F5121" s="37" t="n">
        <v>2</v>
      </c>
      <c r="G5121" s="36" t="n">
        <v>200</v>
      </c>
      <c r="H5121" s="6" t="inlineStr">
        <is>
          <t>OFF</t>
        </is>
      </c>
      <c r="I5121" s="38" t="n">
        <v>744.7528686370244</v>
      </c>
      <c r="J5121" s="38" t="n">
        <v>6550.668683077564</v>
      </c>
      <c r="K5121" s="38" t="n">
        <v>4222.222222222223</v>
      </c>
      <c r="L5121" s="38" t="n">
        <v>150</v>
      </c>
      <c r="M5121" s="38">
        <f>I5121+J5121+K5121+L5121</f>
        <v/>
      </c>
      <c r="N5121" s="38">
        <f>M5121*'Dashboard &amp; Optimisation'!$B$18/('Dashboard &amp; Optimisation'!$B$16/3.6)</f>
        <v/>
      </c>
      <c r="O5121" s="38" t="n">
        <v>2230.056962577893</v>
      </c>
      <c r="P5121" s="39" t="n">
        <v>0.2728908801681521</v>
      </c>
      <c r="Q5121" s="40" t="n">
        <v>22.7521694064226</v>
      </c>
      <c r="R5121" s="38" t="n">
        <v>2102.855642618837</v>
      </c>
      <c r="S5121" s="38">
        <f>R5121*IF(A5121=4, 2.0, 3.0)</f>
        <v/>
      </c>
      <c r="T5121" s="37">
        <f>'Dashboard &amp; Optimisation'!$B$18*U5121</f>
        <v/>
      </c>
      <c r="U5121" s="26">
        <f>MIN(1, S5121/M5121)</f>
        <v/>
      </c>
      <c r="V5121" s="26">
        <f>N5121/(N5121+O5121)</f>
        <v/>
      </c>
      <c r="W5121" s="26">
        <f>U5121*V5121</f>
        <v/>
      </c>
      <c r="X5121" s="39">
        <f>T5121/N5121</f>
        <v/>
      </c>
      <c r="Y5121" s="41">
        <f>IF(W5121=MAXIFS(W$2:W$7201, A$2:A$7201, A5121, B$2:B$7201, B5121), "OPTIMAL", "")</f>
        <v/>
      </c>
    </row>
    <row r="5122" ht="20" customHeight="1">
      <c r="A5122" s="28" t="n">
        <v>-18</v>
      </c>
      <c r="B5122" s="28" t="n">
        <v>35</v>
      </c>
      <c r="C5122" s="29" t="n">
        <v>85</v>
      </c>
      <c r="D5122" s="29" t="n">
        <v>2</v>
      </c>
      <c r="E5122" s="30" t="n">
        <v>0</v>
      </c>
      <c r="F5122" s="29" t="n">
        <v>0</v>
      </c>
      <c r="G5122" s="28" t="n">
        <v>50</v>
      </c>
      <c r="H5122" s="30" t="inlineStr">
        <is>
          <t>ON</t>
        </is>
      </c>
      <c r="I5122" s="31" t="n">
        <v>744.7528686370244</v>
      </c>
      <c r="J5122" s="31" t="n">
        <v>6550.668683077564</v>
      </c>
      <c r="K5122" s="31" t="n">
        <v>4222.222222222223</v>
      </c>
      <c r="L5122" s="31" t="n">
        <v>150</v>
      </c>
      <c r="M5122" s="31">
        <f>I5122+J5122+K5122+L5122</f>
        <v/>
      </c>
      <c r="N5122" s="31">
        <f>M5122*'Dashboard &amp; Optimisation'!$B$18/('Dashboard &amp; Optimisation'!$B$16/3.6)</f>
        <v/>
      </c>
      <c r="O5122" s="31" t="n">
        <v>600.130948701549</v>
      </c>
      <c r="P5122" s="32" t="n">
        <v>0.49435395158502</v>
      </c>
      <c r="Q5122" s="33" t="n">
        <v>0.2</v>
      </c>
      <c r="R5122" s="31" t="n">
        <v>862.1568616495011</v>
      </c>
      <c r="S5122" s="31">
        <f>R5122*IF(A5122=4, 2.0, 3.0)</f>
        <v/>
      </c>
      <c r="T5122" s="29">
        <f>'Dashboard &amp; Optimisation'!$B$18*U5122</f>
        <v/>
      </c>
      <c r="U5122" s="34">
        <f>MIN(1, S5122/M5122)</f>
        <v/>
      </c>
      <c r="V5122" s="34">
        <f>N5122/(N5122+O5122)</f>
        <v/>
      </c>
      <c r="W5122" s="34">
        <f>U5122*V5122</f>
        <v/>
      </c>
      <c r="X5122" s="32">
        <f>T5122/N5122</f>
        <v/>
      </c>
      <c r="Y5122" s="35">
        <f>IF(W5122=MAXIFS(W$2:W$7201, A$2:A$7201, A5122, B$2:B$7201, B5122), "OPTIMAL", "")</f>
        <v/>
      </c>
    </row>
    <row r="5123" ht="20" customHeight="1">
      <c r="A5123" s="36" t="n">
        <v>-18</v>
      </c>
      <c r="B5123" s="36" t="n">
        <v>35</v>
      </c>
      <c r="C5123" s="37" t="n">
        <v>85</v>
      </c>
      <c r="D5123" s="37" t="n">
        <v>2</v>
      </c>
      <c r="E5123" s="6" t="n">
        <v>0</v>
      </c>
      <c r="F5123" s="37" t="n">
        <v>0</v>
      </c>
      <c r="G5123" s="36" t="n">
        <v>50</v>
      </c>
      <c r="H5123" s="6" t="inlineStr">
        <is>
          <t>OFF</t>
        </is>
      </c>
      <c r="I5123" s="38" t="n">
        <v>744.7528686370244</v>
      </c>
      <c r="J5123" s="38" t="n">
        <v>6550.668683077564</v>
      </c>
      <c r="K5123" s="38" t="n">
        <v>4222.222222222223</v>
      </c>
      <c r="L5123" s="38" t="n">
        <v>150</v>
      </c>
      <c r="M5123" s="38">
        <f>I5123+J5123+K5123+L5123</f>
        <v/>
      </c>
      <c r="N5123" s="38">
        <f>M5123*'Dashboard &amp; Optimisation'!$B$18/('Dashboard &amp; Optimisation'!$B$16/3.6)</f>
        <v/>
      </c>
      <c r="O5123" s="38" t="n">
        <v>600.130948701549</v>
      </c>
      <c r="P5123" s="39" t="n">
        <v>0.8688361706247737</v>
      </c>
      <c r="Q5123" s="40" t="n">
        <v>0.2</v>
      </c>
      <c r="R5123" s="38" t="n">
        <v>490.5535310944586</v>
      </c>
      <c r="S5123" s="38">
        <f>R5123*IF(A5123=4, 2.0, 3.0)</f>
        <v/>
      </c>
      <c r="T5123" s="37">
        <f>'Dashboard &amp; Optimisation'!$B$18*U5123</f>
        <v/>
      </c>
      <c r="U5123" s="26">
        <f>MIN(1, S5123/M5123)</f>
        <v/>
      </c>
      <c r="V5123" s="26">
        <f>N5123/(N5123+O5123)</f>
        <v/>
      </c>
      <c r="W5123" s="26">
        <f>U5123*V5123</f>
        <v/>
      </c>
      <c r="X5123" s="39">
        <f>T5123/N5123</f>
        <v/>
      </c>
      <c r="Y5123" s="41">
        <f>IF(W5123=MAXIFS(W$2:W$7201, A$2:A$7201, A5123, B$2:B$7201, B5123), "OPTIMAL", "")</f>
        <v/>
      </c>
    </row>
    <row r="5124" ht="20" customHeight="1">
      <c r="A5124" s="28" t="n">
        <v>-18</v>
      </c>
      <c r="B5124" s="28" t="n">
        <v>35</v>
      </c>
      <c r="C5124" s="29" t="n">
        <v>85</v>
      </c>
      <c r="D5124" s="29" t="n">
        <v>2</v>
      </c>
      <c r="E5124" s="30" t="n">
        <v>0</v>
      </c>
      <c r="F5124" s="29" t="n">
        <v>0</v>
      </c>
      <c r="G5124" s="28" t="n">
        <v>100</v>
      </c>
      <c r="H5124" s="30" t="inlineStr">
        <is>
          <t>ON</t>
        </is>
      </c>
      <c r="I5124" s="31" t="n">
        <v>744.7528686370244</v>
      </c>
      <c r="J5124" s="31" t="n">
        <v>6550.668683077564</v>
      </c>
      <c r="K5124" s="31" t="n">
        <v>4222.222222222223</v>
      </c>
      <c r="L5124" s="31" t="n">
        <v>150</v>
      </c>
      <c r="M5124" s="31">
        <f>I5124+J5124+K5124+L5124</f>
        <v/>
      </c>
      <c r="N5124" s="31">
        <f>M5124*'Dashboard &amp; Optimisation'!$B$18/('Dashboard &amp; Optimisation'!$B$16/3.6)</f>
        <v/>
      </c>
      <c r="O5124" s="31" t="n">
        <v>600.130948701549</v>
      </c>
      <c r="P5124" s="32" t="n">
        <v>0.4952901571326194</v>
      </c>
      <c r="Q5124" s="33" t="n">
        <v>0.2</v>
      </c>
      <c r="R5124" s="31" t="n">
        <v>860.5271986627582</v>
      </c>
      <c r="S5124" s="31">
        <f>R5124*IF(A5124=4, 2.0, 3.0)</f>
        <v/>
      </c>
      <c r="T5124" s="29">
        <f>'Dashboard &amp; Optimisation'!$B$18*U5124</f>
        <v/>
      </c>
      <c r="U5124" s="34">
        <f>MIN(1, S5124/M5124)</f>
        <v/>
      </c>
      <c r="V5124" s="34">
        <f>N5124/(N5124+O5124)</f>
        <v/>
      </c>
      <c r="W5124" s="34">
        <f>U5124*V5124</f>
        <v/>
      </c>
      <c r="X5124" s="32">
        <f>T5124/N5124</f>
        <v/>
      </c>
      <c r="Y5124" s="35">
        <f>IF(W5124=MAXIFS(W$2:W$7201, A$2:A$7201, A5124, B$2:B$7201, B5124), "OPTIMAL", "")</f>
        <v/>
      </c>
    </row>
    <row r="5125" ht="20" customHeight="1">
      <c r="A5125" s="36" t="n">
        <v>-18</v>
      </c>
      <c r="B5125" s="36" t="n">
        <v>35</v>
      </c>
      <c r="C5125" s="37" t="n">
        <v>85</v>
      </c>
      <c r="D5125" s="37" t="n">
        <v>2</v>
      </c>
      <c r="E5125" s="6" t="n">
        <v>0</v>
      </c>
      <c r="F5125" s="37" t="n">
        <v>0</v>
      </c>
      <c r="G5125" s="36" t="n">
        <v>100</v>
      </c>
      <c r="H5125" s="6" t="inlineStr">
        <is>
          <t>OFF</t>
        </is>
      </c>
      <c r="I5125" s="38" t="n">
        <v>744.7528686370244</v>
      </c>
      <c r="J5125" s="38" t="n">
        <v>6550.668683077564</v>
      </c>
      <c r="K5125" s="38" t="n">
        <v>4222.222222222223</v>
      </c>
      <c r="L5125" s="38" t="n">
        <v>150</v>
      </c>
      <c r="M5125" s="38">
        <f>I5125+J5125+K5125+L5125</f>
        <v/>
      </c>
      <c r="N5125" s="38">
        <f>M5125*'Dashboard &amp; Optimisation'!$B$18/('Dashboard &amp; Optimisation'!$B$16/3.6)</f>
        <v/>
      </c>
      <c r="O5125" s="38" t="n">
        <v>600.130948701549</v>
      </c>
      <c r="P5125" s="39" t="n">
        <v>0.869772376172373</v>
      </c>
      <c r="Q5125" s="40" t="n">
        <v>0.2</v>
      </c>
      <c r="R5125" s="38" t="n">
        <v>490.0255091087224</v>
      </c>
      <c r="S5125" s="38">
        <f>R5125*IF(A5125=4, 2.0, 3.0)</f>
        <v/>
      </c>
      <c r="T5125" s="37">
        <f>'Dashboard &amp; Optimisation'!$B$18*U5125</f>
        <v/>
      </c>
      <c r="U5125" s="26">
        <f>MIN(1, S5125/M5125)</f>
        <v/>
      </c>
      <c r="V5125" s="26">
        <f>N5125/(N5125+O5125)</f>
        <v/>
      </c>
      <c r="W5125" s="26">
        <f>U5125*V5125</f>
        <v/>
      </c>
      <c r="X5125" s="39">
        <f>T5125/N5125</f>
        <v/>
      </c>
      <c r="Y5125" s="41">
        <f>IF(W5125=MAXIFS(W$2:W$7201, A$2:A$7201, A5125, B$2:B$7201, B5125), "OPTIMAL", "")</f>
        <v/>
      </c>
    </row>
    <row r="5126" ht="20" customHeight="1">
      <c r="A5126" s="28" t="n">
        <v>-18</v>
      </c>
      <c r="B5126" s="28" t="n">
        <v>35</v>
      </c>
      <c r="C5126" s="29" t="n">
        <v>85</v>
      </c>
      <c r="D5126" s="29" t="n">
        <v>2</v>
      </c>
      <c r="E5126" s="30" t="n">
        <v>0</v>
      </c>
      <c r="F5126" s="29" t="n">
        <v>0</v>
      </c>
      <c r="G5126" s="28" t="n">
        <v>150</v>
      </c>
      <c r="H5126" s="30" t="inlineStr">
        <is>
          <t>ON</t>
        </is>
      </c>
      <c r="I5126" s="31" t="n">
        <v>744.7528686370244</v>
      </c>
      <c r="J5126" s="31" t="n">
        <v>6550.668683077564</v>
      </c>
      <c r="K5126" s="31" t="n">
        <v>4222.222222222223</v>
      </c>
      <c r="L5126" s="31" t="n">
        <v>150</v>
      </c>
      <c r="M5126" s="31">
        <f>I5126+J5126+K5126+L5126</f>
        <v/>
      </c>
      <c r="N5126" s="31">
        <f>M5126*'Dashboard &amp; Optimisation'!$B$18/('Dashboard &amp; Optimisation'!$B$16/3.6)</f>
        <v/>
      </c>
      <c r="O5126" s="31" t="n">
        <v>600.130948701549</v>
      </c>
      <c r="P5126" s="32" t="n">
        <v>0.4962263626802187</v>
      </c>
      <c r="Q5126" s="33" t="n">
        <v>0.2</v>
      </c>
      <c r="R5126" s="31" t="n">
        <v>858.9036848838915</v>
      </c>
      <c r="S5126" s="31">
        <f>R5126*IF(A5126=4, 2.0, 3.0)</f>
        <v/>
      </c>
      <c r="T5126" s="29">
        <f>'Dashboard &amp; Optimisation'!$B$18*U5126</f>
        <v/>
      </c>
      <c r="U5126" s="34">
        <f>MIN(1, S5126/M5126)</f>
        <v/>
      </c>
      <c r="V5126" s="34">
        <f>N5126/(N5126+O5126)</f>
        <v/>
      </c>
      <c r="W5126" s="34">
        <f>U5126*V5126</f>
        <v/>
      </c>
      <c r="X5126" s="32">
        <f>T5126/N5126</f>
        <v/>
      </c>
      <c r="Y5126" s="35">
        <f>IF(W5126=MAXIFS(W$2:W$7201, A$2:A$7201, A5126, B$2:B$7201, B5126), "OPTIMAL", "")</f>
        <v/>
      </c>
    </row>
    <row r="5127" ht="20" customHeight="1">
      <c r="A5127" s="36" t="n">
        <v>-18</v>
      </c>
      <c r="B5127" s="36" t="n">
        <v>35</v>
      </c>
      <c r="C5127" s="37" t="n">
        <v>85</v>
      </c>
      <c r="D5127" s="37" t="n">
        <v>2</v>
      </c>
      <c r="E5127" s="6" t="n">
        <v>0</v>
      </c>
      <c r="F5127" s="37" t="n">
        <v>0</v>
      </c>
      <c r="G5127" s="36" t="n">
        <v>150</v>
      </c>
      <c r="H5127" s="6" t="inlineStr">
        <is>
          <t>OFF</t>
        </is>
      </c>
      <c r="I5127" s="38" t="n">
        <v>744.7528686370244</v>
      </c>
      <c r="J5127" s="38" t="n">
        <v>6550.668683077564</v>
      </c>
      <c r="K5127" s="38" t="n">
        <v>4222.222222222223</v>
      </c>
      <c r="L5127" s="38" t="n">
        <v>150</v>
      </c>
      <c r="M5127" s="38">
        <f>I5127+J5127+K5127+L5127</f>
        <v/>
      </c>
      <c r="N5127" s="38">
        <f>M5127*'Dashboard &amp; Optimisation'!$B$18/('Dashboard &amp; Optimisation'!$B$16/3.6)</f>
        <v/>
      </c>
      <c r="O5127" s="38" t="n">
        <v>600.130948701549</v>
      </c>
      <c r="P5127" s="39" t="n">
        <v>0.8707085817199725</v>
      </c>
      <c r="Q5127" s="40" t="n">
        <v>0.2</v>
      </c>
      <c r="R5127" s="38" t="n">
        <v>489.4986226053338</v>
      </c>
      <c r="S5127" s="38">
        <f>R5127*IF(A5127=4, 2.0, 3.0)</f>
        <v/>
      </c>
      <c r="T5127" s="37">
        <f>'Dashboard &amp; Optimisation'!$B$18*U5127</f>
        <v/>
      </c>
      <c r="U5127" s="26">
        <f>MIN(1, S5127/M5127)</f>
        <v/>
      </c>
      <c r="V5127" s="26">
        <f>N5127/(N5127+O5127)</f>
        <v/>
      </c>
      <c r="W5127" s="26">
        <f>U5127*V5127</f>
        <v/>
      </c>
      <c r="X5127" s="39">
        <f>T5127/N5127</f>
        <v/>
      </c>
      <c r="Y5127" s="41">
        <f>IF(W5127=MAXIFS(W$2:W$7201, A$2:A$7201, A5127, B$2:B$7201, B5127), "OPTIMAL", "")</f>
        <v/>
      </c>
    </row>
    <row r="5128" ht="20" customHeight="1">
      <c r="A5128" s="28" t="n">
        <v>-18</v>
      </c>
      <c r="B5128" s="28" t="n">
        <v>35</v>
      </c>
      <c r="C5128" s="29" t="n">
        <v>85</v>
      </c>
      <c r="D5128" s="29" t="n">
        <v>2</v>
      </c>
      <c r="E5128" s="30" t="n">
        <v>0</v>
      </c>
      <c r="F5128" s="29" t="n">
        <v>0</v>
      </c>
      <c r="G5128" s="28" t="n">
        <v>200</v>
      </c>
      <c r="H5128" s="30" t="inlineStr">
        <is>
          <t>ON</t>
        </is>
      </c>
      <c r="I5128" s="31" t="n">
        <v>744.7528686370244</v>
      </c>
      <c r="J5128" s="31" t="n">
        <v>6550.668683077564</v>
      </c>
      <c r="K5128" s="31" t="n">
        <v>4222.222222222223</v>
      </c>
      <c r="L5128" s="31" t="n">
        <v>150</v>
      </c>
      <c r="M5128" s="31">
        <f>I5128+J5128+K5128+L5128</f>
        <v/>
      </c>
      <c r="N5128" s="31">
        <f>M5128*'Dashboard &amp; Optimisation'!$B$18/('Dashboard &amp; Optimisation'!$B$16/3.6)</f>
        <v/>
      </c>
      <c r="O5128" s="31" t="n">
        <v>600.130948701549</v>
      </c>
      <c r="P5128" s="32" t="n">
        <v>0.4971625682278181</v>
      </c>
      <c r="Q5128" s="33" t="n">
        <v>0.2</v>
      </c>
      <c r="R5128" s="31" t="n">
        <v>857.2862855742287</v>
      </c>
      <c r="S5128" s="31">
        <f>R5128*IF(A5128=4, 2.0, 3.0)</f>
        <v/>
      </c>
      <c r="T5128" s="29">
        <f>'Dashboard &amp; Optimisation'!$B$18*U5128</f>
        <v/>
      </c>
      <c r="U5128" s="34">
        <f>MIN(1, S5128/M5128)</f>
        <v/>
      </c>
      <c r="V5128" s="34">
        <f>N5128/(N5128+O5128)</f>
        <v/>
      </c>
      <c r="W5128" s="34">
        <f>U5128*V5128</f>
        <v/>
      </c>
      <c r="X5128" s="32">
        <f>T5128/N5128</f>
        <v/>
      </c>
      <c r="Y5128" s="35">
        <f>IF(W5128=MAXIFS(W$2:W$7201, A$2:A$7201, A5128, B$2:B$7201, B5128), "OPTIMAL", "")</f>
        <v/>
      </c>
    </row>
    <row r="5129" ht="20" customHeight="1">
      <c r="A5129" s="36" t="n">
        <v>-18</v>
      </c>
      <c r="B5129" s="36" t="n">
        <v>35</v>
      </c>
      <c r="C5129" s="37" t="n">
        <v>85</v>
      </c>
      <c r="D5129" s="37" t="n">
        <v>2</v>
      </c>
      <c r="E5129" s="6" t="n">
        <v>0</v>
      </c>
      <c r="F5129" s="37" t="n">
        <v>0</v>
      </c>
      <c r="G5129" s="36" t="n">
        <v>200</v>
      </c>
      <c r="H5129" s="6" t="inlineStr">
        <is>
          <t>OFF</t>
        </is>
      </c>
      <c r="I5129" s="38" t="n">
        <v>744.7528686370244</v>
      </c>
      <c r="J5129" s="38" t="n">
        <v>6550.668683077564</v>
      </c>
      <c r="K5129" s="38" t="n">
        <v>4222.222222222223</v>
      </c>
      <c r="L5129" s="38" t="n">
        <v>150</v>
      </c>
      <c r="M5129" s="38">
        <f>I5129+J5129+K5129+L5129</f>
        <v/>
      </c>
      <c r="N5129" s="38">
        <f>M5129*'Dashboard &amp; Optimisation'!$B$18/('Dashboard &amp; Optimisation'!$B$16/3.6)</f>
        <v/>
      </c>
      <c r="O5129" s="38" t="n">
        <v>600.130948701549</v>
      </c>
      <c r="P5129" s="39" t="n">
        <v>0.8716447872675719</v>
      </c>
      <c r="Q5129" s="40" t="n">
        <v>0.2</v>
      </c>
      <c r="R5129" s="38" t="n">
        <v>488.9728679255382</v>
      </c>
      <c r="S5129" s="38">
        <f>R5129*IF(A5129=4, 2.0, 3.0)</f>
        <v/>
      </c>
      <c r="T5129" s="37">
        <f>'Dashboard &amp; Optimisation'!$B$18*U5129</f>
        <v/>
      </c>
      <c r="U5129" s="26">
        <f>MIN(1, S5129/M5129)</f>
        <v/>
      </c>
      <c r="V5129" s="26">
        <f>N5129/(N5129+O5129)</f>
        <v/>
      </c>
      <c r="W5129" s="26">
        <f>U5129*V5129</f>
        <v/>
      </c>
      <c r="X5129" s="39">
        <f>T5129/N5129</f>
        <v/>
      </c>
      <c r="Y5129" s="41">
        <f>IF(W5129=MAXIFS(W$2:W$7201, A$2:A$7201, A5129, B$2:B$7201, B5129), "OPTIMAL", "")</f>
        <v/>
      </c>
    </row>
    <row r="5130" ht="20" customHeight="1">
      <c r="A5130" s="28" t="n">
        <v>-18</v>
      </c>
      <c r="B5130" s="28" t="n">
        <v>35</v>
      </c>
      <c r="C5130" s="29" t="n">
        <v>85</v>
      </c>
      <c r="D5130" s="29" t="n">
        <v>2</v>
      </c>
      <c r="E5130" s="30" t="n">
        <v>4</v>
      </c>
      <c r="F5130" s="29" t="n">
        <v>1.5</v>
      </c>
      <c r="G5130" s="28" t="n">
        <v>50</v>
      </c>
      <c r="H5130" s="30" t="inlineStr">
        <is>
          <t>ON</t>
        </is>
      </c>
      <c r="I5130" s="31" t="n">
        <v>744.7528686370244</v>
      </c>
      <c r="J5130" s="31" t="n">
        <v>6550.668683077564</v>
      </c>
      <c r="K5130" s="31" t="n">
        <v>4222.222222222223</v>
      </c>
      <c r="L5130" s="31" t="n">
        <v>150</v>
      </c>
      <c r="M5130" s="31">
        <f>I5130+J5130+K5130+L5130</f>
        <v/>
      </c>
      <c r="N5130" s="31">
        <f>M5130*'Dashboard &amp; Optimisation'!$B$18/('Dashboard &amp; Optimisation'!$B$16/3.6)</f>
        <v/>
      </c>
      <c r="O5130" s="31" t="n">
        <v>963.7683381027089</v>
      </c>
      <c r="P5130" s="32" t="n">
        <v>0.07889287433580339</v>
      </c>
      <c r="Q5130" s="33" t="n">
        <v>7.926206185533672</v>
      </c>
      <c r="R5130" s="31" t="n">
        <v>5614.196316985562</v>
      </c>
      <c r="S5130" s="31">
        <f>R5130*IF(A5130=4, 2.0, 3.0)</f>
        <v/>
      </c>
      <c r="T5130" s="29">
        <f>'Dashboard &amp; Optimisation'!$B$18*U5130</f>
        <v/>
      </c>
      <c r="U5130" s="34">
        <f>MIN(1, S5130/M5130)</f>
        <v/>
      </c>
      <c r="V5130" s="34">
        <f>N5130/(N5130+O5130)</f>
        <v/>
      </c>
      <c r="W5130" s="34">
        <f>U5130*V5130</f>
        <v/>
      </c>
      <c r="X5130" s="32">
        <f>T5130/N5130</f>
        <v/>
      </c>
      <c r="Y5130" s="35">
        <f>IF(W5130=MAXIFS(W$2:W$7201, A$2:A$7201, A5130, B$2:B$7201, B5130), "OPTIMAL", "")</f>
        <v/>
      </c>
    </row>
    <row r="5131" ht="20" customHeight="1">
      <c r="A5131" s="36" t="n">
        <v>-18</v>
      </c>
      <c r="B5131" s="36" t="n">
        <v>35</v>
      </c>
      <c r="C5131" s="37" t="n">
        <v>85</v>
      </c>
      <c r="D5131" s="37" t="n">
        <v>2</v>
      </c>
      <c r="E5131" s="6" t="n">
        <v>4</v>
      </c>
      <c r="F5131" s="37" t="n">
        <v>1.5</v>
      </c>
      <c r="G5131" s="36" t="n">
        <v>50</v>
      </c>
      <c r="H5131" s="6" t="inlineStr">
        <is>
          <t>OFF</t>
        </is>
      </c>
      <c r="I5131" s="38" t="n">
        <v>744.7528686370244</v>
      </c>
      <c r="J5131" s="38" t="n">
        <v>6550.668683077564</v>
      </c>
      <c r="K5131" s="38" t="n">
        <v>4222.222222222223</v>
      </c>
      <c r="L5131" s="38" t="n">
        <v>150</v>
      </c>
      <c r="M5131" s="38">
        <f>I5131+J5131+K5131+L5131</f>
        <v/>
      </c>
      <c r="N5131" s="38">
        <f>M5131*'Dashboard &amp; Optimisation'!$B$18/('Dashboard &amp; Optimisation'!$B$16/3.6)</f>
        <v/>
      </c>
      <c r="O5131" s="38" t="n">
        <v>963.7683381027089</v>
      </c>
      <c r="P5131" s="39" t="n">
        <v>0.3413411526705231</v>
      </c>
      <c r="Q5131" s="40" t="n">
        <v>7.926206185533672</v>
      </c>
      <c r="R5131" s="38" t="n">
        <v>1297.587709736239</v>
      </c>
      <c r="S5131" s="38">
        <f>R5131*IF(A5131=4, 2.0, 3.0)</f>
        <v/>
      </c>
      <c r="T5131" s="37">
        <f>'Dashboard &amp; Optimisation'!$B$18*U5131</f>
        <v/>
      </c>
      <c r="U5131" s="26">
        <f>MIN(1, S5131/M5131)</f>
        <v/>
      </c>
      <c r="V5131" s="26">
        <f>N5131/(N5131+O5131)</f>
        <v/>
      </c>
      <c r="W5131" s="26">
        <f>U5131*V5131</f>
        <v/>
      </c>
      <c r="X5131" s="39">
        <f>T5131/N5131</f>
        <v/>
      </c>
      <c r="Y5131" s="41">
        <f>IF(W5131=MAXIFS(W$2:W$7201, A$2:A$7201, A5131, B$2:B$7201, B5131), "OPTIMAL", "")</f>
        <v/>
      </c>
    </row>
    <row r="5132" ht="20" customHeight="1">
      <c r="A5132" s="28" t="n">
        <v>-18</v>
      </c>
      <c r="B5132" s="28" t="n">
        <v>35</v>
      </c>
      <c r="C5132" s="29" t="n">
        <v>85</v>
      </c>
      <c r="D5132" s="29" t="n">
        <v>2</v>
      </c>
      <c r="E5132" s="30" t="n">
        <v>4</v>
      </c>
      <c r="F5132" s="29" t="n">
        <v>1.5</v>
      </c>
      <c r="G5132" s="28" t="n">
        <v>100</v>
      </c>
      <c r="H5132" s="30" t="inlineStr">
        <is>
          <t>ON</t>
        </is>
      </c>
      <c r="I5132" s="31" t="n">
        <v>744.7528686370244</v>
      </c>
      <c r="J5132" s="31" t="n">
        <v>6550.668683077564</v>
      </c>
      <c r="K5132" s="31" t="n">
        <v>4222.222222222223</v>
      </c>
      <c r="L5132" s="31" t="n">
        <v>150</v>
      </c>
      <c r="M5132" s="31">
        <f>I5132+J5132+K5132+L5132</f>
        <v/>
      </c>
      <c r="N5132" s="31">
        <f>M5132*'Dashboard &amp; Optimisation'!$B$18/('Dashboard &amp; Optimisation'!$B$16/3.6)</f>
        <v/>
      </c>
      <c r="O5132" s="31" t="n">
        <v>963.7683381027089</v>
      </c>
      <c r="P5132" s="32" t="n">
        <v>0.07982907988340278</v>
      </c>
      <c r="Q5132" s="33" t="n">
        <v>7.926206185533672</v>
      </c>
      <c r="R5132" s="31" t="n">
        <v>5548.355125467999</v>
      </c>
      <c r="S5132" s="31">
        <f>R5132*IF(A5132=4, 2.0, 3.0)</f>
        <v/>
      </c>
      <c r="T5132" s="29">
        <f>'Dashboard &amp; Optimisation'!$B$18*U5132</f>
        <v/>
      </c>
      <c r="U5132" s="34">
        <f>MIN(1, S5132/M5132)</f>
        <v/>
      </c>
      <c r="V5132" s="34">
        <f>N5132/(N5132+O5132)</f>
        <v/>
      </c>
      <c r="W5132" s="34">
        <f>U5132*V5132</f>
        <v/>
      </c>
      <c r="X5132" s="32">
        <f>T5132/N5132</f>
        <v/>
      </c>
      <c r="Y5132" s="35">
        <f>IF(W5132=MAXIFS(W$2:W$7201, A$2:A$7201, A5132, B$2:B$7201, B5132), "OPTIMAL", "")</f>
        <v/>
      </c>
    </row>
    <row r="5133" ht="20" customHeight="1">
      <c r="A5133" s="36" t="n">
        <v>-18</v>
      </c>
      <c r="B5133" s="36" t="n">
        <v>35</v>
      </c>
      <c r="C5133" s="37" t="n">
        <v>85</v>
      </c>
      <c r="D5133" s="37" t="n">
        <v>2</v>
      </c>
      <c r="E5133" s="6" t="n">
        <v>4</v>
      </c>
      <c r="F5133" s="37" t="n">
        <v>1.5</v>
      </c>
      <c r="G5133" s="36" t="n">
        <v>100</v>
      </c>
      <c r="H5133" s="6" t="inlineStr">
        <is>
          <t>OFF</t>
        </is>
      </c>
      <c r="I5133" s="38" t="n">
        <v>744.7528686370244</v>
      </c>
      <c r="J5133" s="38" t="n">
        <v>6550.668683077564</v>
      </c>
      <c r="K5133" s="38" t="n">
        <v>4222.222222222223</v>
      </c>
      <c r="L5133" s="38" t="n">
        <v>150</v>
      </c>
      <c r="M5133" s="38">
        <f>I5133+J5133+K5133+L5133</f>
        <v/>
      </c>
      <c r="N5133" s="38">
        <f>M5133*'Dashboard &amp; Optimisation'!$B$18/('Dashboard &amp; Optimisation'!$B$16/3.6)</f>
        <v/>
      </c>
      <c r="O5133" s="38" t="n">
        <v>963.7683381027089</v>
      </c>
      <c r="P5133" s="39" t="n">
        <v>0.3422773582181225</v>
      </c>
      <c r="Q5133" s="40" t="n">
        <v>7.926206185533672</v>
      </c>
      <c r="R5133" s="38" t="n">
        <v>1294.038515542746</v>
      </c>
      <c r="S5133" s="38">
        <f>R5133*IF(A5133=4, 2.0, 3.0)</f>
        <v/>
      </c>
      <c r="T5133" s="37">
        <f>'Dashboard &amp; Optimisation'!$B$18*U5133</f>
        <v/>
      </c>
      <c r="U5133" s="26">
        <f>MIN(1, S5133/M5133)</f>
        <v/>
      </c>
      <c r="V5133" s="26">
        <f>N5133/(N5133+O5133)</f>
        <v/>
      </c>
      <c r="W5133" s="26">
        <f>U5133*V5133</f>
        <v/>
      </c>
      <c r="X5133" s="39">
        <f>T5133/N5133</f>
        <v/>
      </c>
      <c r="Y5133" s="41">
        <f>IF(W5133=MAXIFS(W$2:W$7201, A$2:A$7201, A5133, B$2:B$7201, B5133), "OPTIMAL", "")</f>
        <v/>
      </c>
    </row>
    <row r="5134" ht="20" customHeight="1">
      <c r="A5134" s="28" t="n">
        <v>-18</v>
      </c>
      <c r="B5134" s="28" t="n">
        <v>35</v>
      </c>
      <c r="C5134" s="29" t="n">
        <v>85</v>
      </c>
      <c r="D5134" s="29" t="n">
        <v>2</v>
      </c>
      <c r="E5134" s="30" t="n">
        <v>4</v>
      </c>
      <c r="F5134" s="29" t="n">
        <v>1.5</v>
      </c>
      <c r="G5134" s="28" t="n">
        <v>150</v>
      </c>
      <c r="H5134" s="30" t="inlineStr">
        <is>
          <t>ON</t>
        </is>
      </c>
      <c r="I5134" s="31" t="n">
        <v>744.7528686370244</v>
      </c>
      <c r="J5134" s="31" t="n">
        <v>6550.668683077564</v>
      </c>
      <c r="K5134" s="31" t="n">
        <v>4222.222222222223</v>
      </c>
      <c r="L5134" s="31" t="n">
        <v>150</v>
      </c>
      <c r="M5134" s="31">
        <f>I5134+J5134+K5134+L5134</f>
        <v/>
      </c>
      <c r="N5134" s="31">
        <f>M5134*'Dashboard &amp; Optimisation'!$B$18/('Dashboard &amp; Optimisation'!$B$16/3.6)</f>
        <v/>
      </c>
      <c r="O5134" s="31" t="n">
        <v>963.7683381027089</v>
      </c>
      <c r="P5134" s="32" t="n">
        <v>0.08076528543100216</v>
      </c>
      <c r="Q5134" s="33" t="n">
        <v>7.926206185533672</v>
      </c>
      <c r="R5134" s="31" t="n">
        <v>5484.040354328458</v>
      </c>
      <c r="S5134" s="31">
        <f>R5134*IF(A5134=4, 2.0, 3.0)</f>
        <v/>
      </c>
      <c r="T5134" s="29">
        <f>'Dashboard &amp; Optimisation'!$B$18*U5134</f>
        <v/>
      </c>
      <c r="U5134" s="34">
        <f>MIN(1, S5134/M5134)</f>
        <v/>
      </c>
      <c r="V5134" s="34">
        <f>N5134/(N5134+O5134)</f>
        <v/>
      </c>
      <c r="W5134" s="34">
        <f>U5134*V5134</f>
        <v/>
      </c>
      <c r="X5134" s="32">
        <f>T5134/N5134</f>
        <v/>
      </c>
      <c r="Y5134" s="35">
        <f>IF(W5134=MAXIFS(W$2:W$7201, A$2:A$7201, A5134, B$2:B$7201, B5134), "OPTIMAL", "")</f>
        <v/>
      </c>
    </row>
    <row r="5135" ht="20" customHeight="1">
      <c r="A5135" s="36" t="n">
        <v>-18</v>
      </c>
      <c r="B5135" s="36" t="n">
        <v>35</v>
      </c>
      <c r="C5135" s="37" t="n">
        <v>85</v>
      </c>
      <c r="D5135" s="37" t="n">
        <v>2</v>
      </c>
      <c r="E5135" s="6" t="n">
        <v>4</v>
      </c>
      <c r="F5135" s="37" t="n">
        <v>1.5</v>
      </c>
      <c r="G5135" s="36" t="n">
        <v>150</v>
      </c>
      <c r="H5135" s="6" t="inlineStr">
        <is>
          <t>OFF</t>
        </is>
      </c>
      <c r="I5135" s="38" t="n">
        <v>744.7528686370244</v>
      </c>
      <c r="J5135" s="38" t="n">
        <v>6550.668683077564</v>
      </c>
      <c r="K5135" s="38" t="n">
        <v>4222.222222222223</v>
      </c>
      <c r="L5135" s="38" t="n">
        <v>150</v>
      </c>
      <c r="M5135" s="38">
        <f>I5135+J5135+K5135+L5135</f>
        <v/>
      </c>
      <c r="N5135" s="38">
        <f>M5135*'Dashboard &amp; Optimisation'!$B$18/('Dashboard &amp; Optimisation'!$B$16/3.6)</f>
        <v/>
      </c>
      <c r="O5135" s="38" t="n">
        <v>963.7683381027089</v>
      </c>
      <c r="P5135" s="39" t="n">
        <v>0.3432135637657219</v>
      </c>
      <c r="Q5135" s="40" t="n">
        <v>7.926206185533672</v>
      </c>
      <c r="R5135" s="38" t="n">
        <v>1290.508684076396</v>
      </c>
      <c r="S5135" s="38">
        <f>R5135*IF(A5135=4, 2.0, 3.0)</f>
        <v/>
      </c>
      <c r="T5135" s="37">
        <f>'Dashboard &amp; Optimisation'!$B$18*U5135</f>
        <v/>
      </c>
      <c r="U5135" s="26">
        <f>MIN(1, S5135/M5135)</f>
        <v/>
      </c>
      <c r="V5135" s="26">
        <f>N5135/(N5135+O5135)</f>
        <v/>
      </c>
      <c r="W5135" s="26">
        <f>U5135*V5135</f>
        <v/>
      </c>
      <c r="X5135" s="39">
        <f>T5135/N5135</f>
        <v/>
      </c>
      <c r="Y5135" s="41">
        <f>IF(W5135=MAXIFS(W$2:W$7201, A$2:A$7201, A5135, B$2:B$7201, B5135), "OPTIMAL", "")</f>
        <v/>
      </c>
    </row>
    <row r="5136" ht="20" customHeight="1">
      <c r="A5136" s="28" t="n">
        <v>-18</v>
      </c>
      <c r="B5136" s="28" t="n">
        <v>35</v>
      </c>
      <c r="C5136" s="29" t="n">
        <v>85</v>
      </c>
      <c r="D5136" s="29" t="n">
        <v>2</v>
      </c>
      <c r="E5136" s="30" t="n">
        <v>4</v>
      </c>
      <c r="F5136" s="29" t="n">
        <v>1.5</v>
      </c>
      <c r="G5136" s="28" t="n">
        <v>200</v>
      </c>
      <c r="H5136" s="30" t="inlineStr">
        <is>
          <t>ON</t>
        </is>
      </c>
      <c r="I5136" s="31" t="n">
        <v>744.7528686370244</v>
      </c>
      <c r="J5136" s="31" t="n">
        <v>6550.668683077564</v>
      </c>
      <c r="K5136" s="31" t="n">
        <v>4222.222222222223</v>
      </c>
      <c r="L5136" s="31" t="n">
        <v>150</v>
      </c>
      <c r="M5136" s="31">
        <f>I5136+J5136+K5136+L5136</f>
        <v/>
      </c>
      <c r="N5136" s="31">
        <f>M5136*'Dashboard &amp; Optimisation'!$B$18/('Dashboard &amp; Optimisation'!$B$16/3.6)</f>
        <v/>
      </c>
      <c r="O5136" s="31" t="n">
        <v>963.7683381027089</v>
      </c>
      <c r="P5136" s="32" t="n">
        <v>0.08170149097860155</v>
      </c>
      <c r="Q5136" s="33" t="n">
        <v>7.926206185533672</v>
      </c>
      <c r="R5136" s="31" t="n">
        <v>5421.19953047708</v>
      </c>
      <c r="S5136" s="31">
        <f>R5136*IF(A5136=4, 2.0, 3.0)</f>
        <v/>
      </c>
      <c r="T5136" s="29">
        <f>'Dashboard &amp; Optimisation'!$B$18*U5136</f>
        <v/>
      </c>
      <c r="U5136" s="34">
        <f>MIN(1, S5136/M5136)</f>
        <v/>
      </c>
      <c r="V5136" s="34">
        <f>N5136/(N5136+O5136)</f>
        <v/>
      </c>
      <c r="W5136" s="34">
        <f>U5136*V5136</f>
        <v/>
      </c>
      <c r="X5136" s="32">
        <f>T5136/N5136</f>
        <v/>
      </c>
      <c r="Y5136" s="35">
        <f>IF(W5136=MAXIFS(W$2:W$7201, A$2:A$7201, A5136, B$2:B$7201, B5136), "OPTIMAL", "")</f>
        <v/>
      </c>
    </row>
    <row r="5137" ht="20" customHeight="1">
      <c r="A5137" s="36" t="n">
        <v>-18</v>
      </c>
      <c r="B5137" s="36" t="n">
        <v>35</v>
      </c>
      <c r="C5137" s="37" t="n">
        <v>85</v>
      </c>
      <c r="D5137" s="37" t="n">
        <v>2</v>
      </c>
      <c r="E5137" s="6" t="n">
        <v>4</v>
      </c>
      <c r="F5137" s="37" t="n">
        <v>1.5</v>
      </c>
      <c r="G5137" s="36" t="n">
        <v>200</v>
      </c>
      <c r="H5137" s="6" t="inlineStr">
        <is>
          <t>OFF</t>
        </is>
      </c>
      <c r="I5137" s="38" t="n">
        <v>744.7528686370244</v>
      </c>
      <c r="J5137" s="38" t="n">
        <v>6550.668683077564</v>
      </c>
      <c r="K5137" s="38" t="n">
        <v>4222.222222222223</v>
      </c>
      <c r="L5137" s="38" t="n">
        <v>150</v>
      </c>
      <c r="M5137" s="38">
        <f>I5137+J5137+K5137+L5137</f>
        <v/>
      </c>
      <c r="N5137" s="38">
        <f>M5137*'Dashboard &amp; Optimisation'!$B$18/('Dashboard &amp; Optimisation'!$B$16/3.6)</f>
        <v/>
      </c>
      <c r="O5137" s="38" t="n">
        <v>963.7683381027089</v>
      </c>
      <c r="P5137" s="39" t="n">
        <v>0.3441497693133213</v>
      </c>
      <c r="Q5137" s="40" t="n">
        <v>7.926206185533672</v>
      </c>
      <c r="R5137" s="38" t="n">
        <v>1286.998057317389</v>
      </c>
      <c r="S5137" s="38">
        <f>R5137*IF(A5137=4, 2.0, 3.0)</f>
        <v/>
      </c>
      <c r="T5137" s="37">
        <f>'Dashboard &amp; Optimisation'!$B$18*U5137</f>
        <v/>
      </c>
      <c r="U5137" s="26">
        <f>MIN(1, S5137/M5137)</f>
        <v/>
      </c>
      <c r="V5137" s="26">
        <f>N5137/(N5137+O5137)</f>
        <v/>
      </c>
      <c r="W5137" s="26">
        <f>U5137*V5137</f>
        <v/>
      </c>
      <c r="X5137" s="39">
        <f>T5137/N5137</f>
        <v/>
      </c>
      <c r="Y5137" s="41">
        <f>IF(W5137=MAXIFS(W$2:W$7201, A$2:A$7201, A5137, B$2:B$7201, B5137), "OPTIMAL", "")</f>
        <v/>
      </c>
    </row>
    <row r="5138" ht="20" customHeight="1">
      <c r="A5138" s="28" t="n">
        <v>-18</v>
      </c>
      <c r="B5138" s="28" t="n">
        <v>35</v>
      </c>
      <c r="C5138" s="29" t="n">
        <v>85</v>
      </c>
      <c r="D5138" s="29" t="n">
        <v>2</v>
      </c>
      <c r="E5138" s="30" t="n">
        <v>4</v>
      </c>
      <c r="F5138" s="29" t="n">
        <v>2</v>
      </c>
      <c r="G5138" s="28" t="n">
        <v>50</v>
      </c>
      <c r="H5138" s="30" t="inlineStr">
        <is>
          <t>ON</t>
        </is>
      </c>
      <c r="I5138" s="31" t="n">
        <v>744.7528686370244</v>
      </c>
      <c r="J5138" s="31" t="n">
        <v>6550.668683077564</v>
      </c>
      <c r="K5138" s="31" t="n">
        <v>4222.222222222223</v>
      </c>
      <c r="L5138" s="31" t="n">
        <v>150</v>
      </c>
      <c r="M5138" s="31">
        <f>I5138+J5138+K5138+L5138</f>
        <v/>
      </c>
      <c r="N5138" s="31">
        <f>M5138*'Dashboard &amp; Optimisation'!$B$18/('Dashboard &amp; Optimisation'!$B$16/3.6)</f>
        <v/>
      </c>
      <c r="O5138" s="31" t="n">
        <v>1091.400819924766</v>
      </c>
      <c r="P5138" s="32" t="n">
        <v>0.07668227353188875</v>
      </c>
      <c r="Q5138" s="33" t="n">
        <v>10.50160824737823</v>
      </c>
      <c r="R5138" s="31" t="n">
        <v>5852.524709554844</v>
      </c>
      <c r="S5138" s="31">
        <f>R5138*IF(A5138=4, 2.0, 3.0)</f>
        <v/>
      </c>
      <c r="T5138" s="29">
        <f>'Dashboard &amp; Optimisation'!$B$18*U5138</f>
        <v/>
      </c>
      <c r="U5138" s="34">
        <f>MIN(1, S5138/M5138)</f>
        <v/>
      </c>
      <c r="V5138" s="34">
        <f>N5138/(N5138+O5138)</f>
        <v/>
      </c>
      <c r="W5138" s="34">
        <f>U5138*V5138</f>
        <v/>
      </c>
      <c r="X5138" s="32">
        <f>T5138/N5138</f>
        <v/>
      </c>
      <c r="Y5138" s="35">
        <f>IF(W5138=MAXIFS(W$2:W$7201, A$2:A$7201, A5138, B$2:B$7201, B5138), "OPTIMAL", "")</f>
        <v/>
      </c>
    </row>
    <row r="5139" ht="20" customHeight="1">
      <c r="A5139" s="36" t="n">
        <v>-18</v>
      </c>
      <c r="B5139" s="36" t="n">
        <v>35</v>
      </c>
      <c r="C5139" s="37" t="n">
        <v>85</v>
      </c>
      <c r="D5139" s="37" t="n">
        <v>2</v>
      </c>
      <c r="E5139" s="6" t="n">
        <v>4</v>
      </c>
      <c r="F5139" s="37" t="n">
        <v>2</v>
      </c>
      <c r="G5139" s="36" t="n">
        <v>50</v>
      </c>
      <c r="H5139" s="6" t="inlineStr">
        <is>
          <t>OFF</t>
        </is>
      </c>
      <c r="I5139" s="38" t="n">
        <v>744.7528686370244</v>
      </c>
      <c r="J5139" s="38" t="n">
        <v>6550.668683077564</v>
      </c>
      <c r="K5139" s="38" t="n">
        <v>4222.222222222223</v>
      </c>
      <c r="L5139" s="38" t="n">
        <v>150</v>
      </c>
      <c r="M5139" s="38">
        <f>I5139+J5139+K5139+L5139</f>
        <v/>
      </c>
      <c r="N5139" s="38">
        <f>M5139*'Dashboard &amp; Optimisation'!$B$18/('Dashboard &amp; Optimisation'!$B$16/3.6)</f>
        <v/>
      </c>
      <c r="O5139" s="38" t="n">
        <v>1091.400819924766</v>
      </c>
      <c r="P5139" s="39" t="n">
        <v>0.3405130018270787</v>
      </c>
      <c r="Q5139" s="40" t="n">
        <v>10.50160824737823</v>
      </c>
      <c r="R5139" s="38" t="n">
        <v>1317.96700338076</v>
      </c>
      <c r="S5139" s="38">
        <f>R5139*IF(A5139=4, 2.0, 3.0)</f>
        <v/>
      </c>
      <c r="T5139" s="37">
        <f>'Dashboard &amp; Optimisation'!$B$18*U5139</f>
        <v/>
      </c>
      <c r="U5139" s="26">
        <f>MIN(1, S5139/M5139)</f>
        <v/>
      </c>
      <c r="V5139" s="26">
        <f>N5139/(N5139+O5139)</f>
        <v/>
      </c>
      <c r="W5139" s="26">
        <f>U5139*V5139</f>
        <v/>
      </c>
      <c r="X5139" s="39">
        <f>T5139/N5139</f>
        <v/>
      </c>
      <c r="Y5139" s="41">
        <f>IF(W5139=MAXIFS(W$2:W$7201, A$2:A$7201, A5139, B$2:B$7201, B5139), "OPTIMAL", "")</f>
        <v/>
      </c>
    </row>
    <row r="5140" ht="20" customHeight="1">
      <c r="A5140" s="28" t="n">
        <v>-18</v>
      </c>
      <c r="B5140" s="28" t="n">
        <v>35</v>
      </c>
      <c r="C5140" s="29" t="n">
        <v>85</v>
      </c>
      <c r="D5140" s="29" t="n">
        <v>2</v>
      </c>
      <c r="E5140" s="30" t="n">
        <v>4</v>
      </c>
      <c r="F5140" s="29" t="n">
        <v>2</v>
      </c>
      <c r="G5140" s="28" t="n">
        <v>100</v>
      </c>
      <c r="H5140" s="30" t="inlineStr">
        <is>
          <t>ON</t>
        </is>
      </c>
      <c r="I5140" s="31" t="n">
        <v>744.7528686370244</v>
      </c>
      <c r="J5140" s="31" t="n">
        <v>6550.668683077564</v>
      </c>
      <c r="K5140" s="31" t="n">
        <v>4222.222222222223</v>
      </c>
      <c r="L5140" s="31" t="n">
        <v>150</v>
      </c>
      <c r="M5140" s="31">
        <f>I5140+J5140+K5140+L5140</f>
        <v/>
      </c>
      <c r="N5140" s="31">
        <f>M5140*'Dashboard &amp; Optimisation'!$B$18/('Dashboard &amp; Optimisation'!$B$16/3.6)</f>
        <v/>
      </c>
      <c r="O5140" s="31" t="n">
        <v>1091.400819924766</v>
      </c>
      <c r="P5140" s="32" t="n">
        <v>0.07761847907948814</v>
      </c>
      <c r="Q5140" s="33" t="n">
        <v>10.50160824737823</v>
      </c>
      <c r="R5140" s="31" t="n">
        <v>5781.933708989932</v>
      </c>
      <c r="S5140" s="31">
        <f>R5140*IF(A5140=4, 2.0, 3.0)</f>
        <v/>
      </c>
      <c r="T5140" s="29">
        <f>'Dashboard &amp; Optimisation'!$B$18*U5140</f>
        <v/>
      </c>
      <c r="U5140" s="34">
        <f>MIN(1, S5140/M5140)</f>
        <v/>
      </c>
      <c r="V5140" s="34">
        <f>N5140/(N5140+O5140)</f>
        <v/>
      </c>
      <c r="W5140" s="34">
        <f>U5140*V5140</f>
        <v/>
      </c>
      <c r="X5140" s="32">
        <f>T5140/N5140</f>
        <v/>
      </c>
      <c r="Y5140" s="35">
        <f>IF(W5140=MAXIFS(W$2:W$7201, A$2:A$7201, A5140, B$2:B$7201, B5140), "OPTIMAL", "")</f>
        <v/>
      </c>
    </row>
    <row r="5141" ht="20" customHeight="1">
      <c r="A5141" s="36" t="n">
        <v>-18</v>
      </c>
      <c r="B5141" s="36" t="n">
        <v>35</v>
      </c>
      <c r="C5141" s="37" t="n">
        <v>85</v>
      </c>
      <c r="D5141" s="37" t="n">
        <v>2</v>
      </c>
      <c r="E5141" s="6" t="n">
        <v>4</v>
      </c>
      <c r="F5141" s="37" t="n">
        <v>2</v>
      </c>
      <c r="G5141" s="36" t="n">
        <v>100</v>
      </c>
      <c r="H5141" s="6" t="inlineStr">
        <is>
          <t>OFF</t>
        </is>
      </c>
      <c r="I5141" s="38" t="n">
        <v>744.7528686370244</v>
      </c>
      <c r="J5141" s="38" t="n">
        <v>6550.668683077564</v>
      </c>
      <c r="K5141" s="38" t="n">
        <v>4222.222222222223</v>
      </c>
      <c r="L5141" s="38" t="n">
        <v>150</v>
      </c>
      <c r="M5141" s="38">
        <f>I5141+J5141+K5141+L5141</f>
        <v/>
      </c>
      <c r="N5141" s="38">
        <f>M5141*'Dashboard &amp; Optimisation'!$B$18/('Dashboard &amp; Optimisation'!$B$16/3.6)</f>
        <v/>
      </c>
      <c r="O5141" s="38" t="n">
        <v>1091.400819924766</v>
      </c>
      <c r="P5141" s="39" t="n">
        <v>0.3414492073746781</v>
      </c>
      <c r="Q5141" s="40" t="n">
        <v>10.50160824737823</v>
      </c>
      <c r="R5141" s="38" t="n">
        <v>1314.353323824714</v>
      </c>
      <c r="S5141" s="38">
        <f>R5141*IF(A5141=4, 2.0, 3.0)</f>
        <v/>
      </c>
      <c r="T5141" s="37">
        <f>'Dashboard &amp; Optimisation'!$B$18*U5141</f>
        <v/>
      </c>
      <c r="U5141" s="26">
        <f>MIN(1, S5141/M5141)</f>
        <v/>
      </c>
      <c r="V5141" s="26">
        <f>N5141/(N5141+O5141)</f>
        <v/>
      </c>
      <c r="W5141" s="26">
        <f>U5141*V5141</f>
        <v/>
      </c>
      <c r="X5141" s="39">
        <f>T5141/N5141</f>
        <v/>
      </c>
      <c r="Y5141" s="41">
        <f>IF(W5141=MAXIFS(W$2:W$7201, A$2:A$7201, A5141, B$2:B$7201, B5141), "OPTIMAL", "")</f>
        <v/>
      </c>
    </row>
    <row r="5142" ht="20" customHeight="1">
      <c r="A5142" s="28" t="n">
        <v>-18</v>
      </c>
      <c r="B5142" s="28" t="n">
        <v>35</v>
      </c>
      <c r="C5142" s="29" t="n">
        <v>85</v>
      </c>
      <c r="D5142" s="29" t="n">
        <v>2</v>
      </c>
      <c r="E5142" s="30" t="n">
        <v>4</v>
      </c>
      <c r="F5142" s="29" t="n">
        <v>2</v>
      </c>
      <c r="G5142" s="28" t="n">
        <v>150</v>
      </c>
      <c r="H5142" s="30" t="inlineStr">
        <is>
          <t>ON</t>
        </is>
      </c>
      <c r="I5142" s="31" t="n">
        <v>744.7528686370244</v>
      </c>
      <c r="J5142" s="31" t="n">
        <v>6550.668683077564</v>
      </c>
      <c r="K5142" s="31" t="n">
        <v>4222.222222222223</v>
      </c>
      <c r="L5142" s="31" t="n">
        <v>150</v>
      </c>
      <c r="M5142" s="31">
        <f>I5142+J5142+K5142+L5142</f>
        <v/>
      </c>
      <c r="N5142" s="31">
        <f>M5142*'Dashboard &amp; Optimisation'!$B$18/('Dashboard &amp; Optimisation'!$B$16/3.6)</f>
        <v/>
      </c>
      <c r="O5142" s="31" t="n">
        <v>1091.400819924766</v>
      </c>
      <c r="P5142" s="32" t="n">
        <v>0.07855468462708752</v>
      </c>
      <c r="Q5142" s="33" t="n">
        <v>10.50160824737823</v>
      </c>
      <c r="R5142" s="31" t="n">
        <v>5713.025299008974</v>
      </c>
      <c r="S5142" s="31">
        <f>R5142*IF(A5142=4, 2.0, 3.0)</f>
        <v/>
      </c>
      <c r="T5142" s="29">
        <f>'Dashboard &amp; Optimisation'!$B$18*U5142</f>
        <v/>
      </c>
      <c r="U5142" s="34">
        <f>MIN(1, S5142/M5142)</f>
        <v/>
      </c>
      <c r="V5142" s="34">
        <f>N5142/(N5142+O5142)</f>
        <v/>
      </c>
      <c r="W5142" s="34">
        <f>U5142*V5142</f>
        <v/>
      </c>
      <c r="X5142" s="32">
        <f>T5142/N5142</f>
        <v/>
      </c>
      <c r="Y5142" s="35">
        <f>IF(W5142=MAXIFS(W$2:W$7201, A$2:A$7201, A5142, B$2:B$7201, B5142), "OPTIMAL", "")</f>
        <v/>
      </c>
    </row>
    <row r="5143" ht="20" customHeight="1">
      <c r="A5143" s="36" t="n">
        <v>-18</v>
      </c>
      <c r="B5143" s="36" t="n">
        <v>35</v>
      </c>
      <c r="C5143" s="37" t="n">
        <v>85</v>
      </c>
      <c r="D5143" s="37" t="n">
        <v>2</v>
      </c>
      <c r="E5143" s="6" t="n">
        <v>4</v>
      </c>
      <c r="F5143" s="37" t="n">
        <v>2</v>
      </c>
      <c r="G5143" s="36" t="n">
        <v>150</v>
      </c>
      <c r="H5143" s="6" t="inlineStr">
        <is>
          <t>OFF</t>
        </is>
      </c>
      <c r="I5143" s="38" t="n">
        <v>744.7528686370244</v>
      </c>
      <c r="J5143" s="38" t="n">
        <v>6550.668683077564</v>
      </c>
      <c r="K5143" s="38" t="n">
        <v>4222.222222222223</v>
      </c>
      <c r="L5143" s="38" t="n">
        <v>150</v>
      </c>
      <c r="M5143" s="38">
        <f>I5143+J5143+K5143+L5143</f>
        <v/>
      </c>
      <c r="N5143" s="38">
        <f>M5143*'Dashboard &amp; Optimisation'!$B$18/('Dashboard &amp; Optimisation'!$B$16/3.6)</f>
        <v/>
      </c>
      <c r="O5143" s="38" t="n">
        <v>1091.400819924766</v>
      </c>
      <c r="P5143" s="39" t="n">
        <v>0.3423854129222775</v>
      </c>
      <c r="Q5143" s="40" t="n">
        <v>10.50160824737823</v>
      </c>
      <c r="R5143" s="38" t="n">
        <v>1310.75940648236</v>
      </c>
      <c r="S5143" s="38">
        <f>R5143*IF(A5143=4, 2.0, 3.0)</f>
        <v/>
      </c>
      <c r="T5143" s="37">
        <f>'Dashboard &amp; Optimisation'!$B$18*U5143</f>
        <v/>
      </c>
      <c r="U5143" s="26">
        <f>MIN(1, S5143/M5143)</f>
        <v/>
      </c>
      <c r="V5143" s="26">
        <f>N5143/(N5143+O5143)</f>
        <v/>
      </c>
      <c r="W5143" s="26">
        <f>U5143*V5143</f>
        <v/>
      </c>
      <c r="X5143" s="39">
        <f>T5143/N5143</f>
        <v/>
      </c>
      <c r="Y5143" s="41">
        <f>IF(W5143=MAXIFS(W$2:W$7201, A$2:A$7201, A5143, B$2:B$7201, B5143), "OPTIMAL", "")</f>
        <v/>
      </c>
    </row>
    <row r="5144" ht="20" customHeight="1">
      <c r="A5144" s="28" t="n">
        <v>-18</v>
      </c>
      <c r="B5144" s="28" t="n">
        <v>35</v>
      </c>
      <c r="C5144" s="29" t="n">
        <v>85</v>
      </c>
      <c r="D5144" s="29" t="n">
        <v>2</v>
      </c>
      <c r="E5144" s="30" t="n">
        <v>4</v>
      </c>
      <c r="F5144" s="29" t="n">
        <v>2</v>
      </c>
      <c r="G5144" s="28" t="n">
        <v>200</v>
      </c>
      <c r="H5144" s="30" t="inlineStr">
        <is>
          <t>ON</t>
        </is>
      </c>
      <c r="I5144" s="31" t="n">
        <v>744.7528686370244</v>
      </c>
      <c r="J5144" s="31" t="n">
        <v>6550.668683077564</v>
      </c>
      <c r="K5144" s="31" t="n">
        <v>4222.222222222223</v>
      </c>
      <c r="L5144" s="31" t="n">
        <v>150</v>
      </c>
      <c r="M5144" s="31">
        <f>I5144+J5144+K5144+L5144</f>
        <v/>
      </c>
      <c r="N5144" s="31">
        <f>M5144*'Dashboard &amp; Optimisation'!$B$18/('Dashboard &amp; Optimisation'!$B$16/3.6)</f>
        <v/>
      </c>
      <c r="O5144" s="31" t="n">
        <v>1091.400819924766</v>
      </c>
      <c r="P5144" s="32" t="n">
        <v>0.07949089017468691</v>
      </c>
      <c r="Q5144" s="33" t="n">
        <v>10.50160824737823</v>
      </c>
      <c r="R5144" s="31" t="n">
        <v>5645.740029379283</v>
      </c>
      <c r="S5144" s="31">
        <f>R5144*IF(A5144=4, 2.0, 3.0)</f>
        <v/>
      </c>
      <c r="T5144" s="29">
        <f>'Dashboard &amp; Optimisation'!$B$18*U5144</f>
        <v/>
      </c>
      <c r="U5144" s="34">
        <f>MIN(1, S5144/M5144)</f>
        <v/>
      </c>
      <c r="V5144" s="34">
        <f>N5144/(N5144+O5144)</f>
        <v/>
      </c>
      <c r="W5144" s="34">
        <f>U5144*V5144</f>
        <v/>
      </c>
      <c r="X5144" s="32">
        <f>T5144/N5144</f>
        <v/>
      </c>
      <c r="Y5144" s="35">
        <f>IF(W5144=MAXIFS(W$2:W$7201, A$2:A$7201, A5144, B$2:B$7201, B5144), "OPTIMAL", "")</f>
        <v/>
      </c>
    </row>
    <row r="5145" ht="20" customHeight="1">
      <c r="A5145" s="36" t="n">
        <v>-18</v>
      </c>
      <c r="B5145" s="36" t="n">
        <v>35</v>
      </c>
      <c r="C5145" s="37" t="n">
        <v>85</v>
      </c>
      <c r="D5145" s="37" t="n">
        <v>2</v>
      </c>
      <c r="E5145" s="6" t="n">
        <v>4</v>
      </c>
      <c r="F5145" s="37" t="n">
        <v>2</v>
      </c>
      <c r="G5145" s="36" t="n">
        <v>200</v>
      </c>
      <c r="H5145" s="6" t="inlineStr">
        <is>
          <t>OFF</t>
        </is>
      </c>
      <c r="I5145" s="38" t="n">
        <v>744.7528686370244</v>
      </c>
      <c r="J5145" s="38" t="n">
        <v>6550.668683077564</v>
      </c>
      <c r="K5145" s="38" t="n">
        <v>4222.222222222223</v>
      </c>
      <c r="L5145" s="38" t="n">
        <v>150</v>
      </c>
      <c r="M5145" s="38">
        <f>I5145+J5145+K5145+L5145</f>
        <v/>
      </c>
      <c r="N5145" s="38">
        <f>M5145*'Dashboard &amp; Optimisation'!$B$18/('Dashboard &amp; Optimisation'!$B$16/3.6)</f>
        <v/>
      </c>
      <c r="O5145" s="38" t="n">
        <v>1091.400819924766</v>
      </c>
      <c r="P5145" s="39" t="n">
        <v>0.3433216184698769</v>
      </c>
      <c r="Q5145" s="40" t="n">
        <v>10.50160824737823</v>
      </c>
      <c r="R5145" s="38" t="n">
        <v>1307.185089684642</v>
      </c>
      <c r="S5145" s="38">
        <f>R5145*IF(A5145=4, 2.0, 3.0)</f>
        <v/>
      </c>
      <c r="T5145" s="37">
        <f>'Dashboard &amp; Optimisation'!$B$18*U5145</f>
        <v/>
      </c>
      <c r="U5145" s="26">
        <f>MIN(1, S5145/M5145)</f>
        <v/>
      </c>
      <c r="V5145" s="26">
        <f>N5145/(N5145+O5145)</f>
        <v/>
      </c>
      <c r="W5145" s="26">
        <f>U5145*V5145</f>
        <v/>
      </c>
      <c r="X5145" s="39">
        <f>T5145/N5145</f>
        <v/>
      </c>
      <c r="Y5145" s="41">
        <f>IF(W5145=MAXIFS(W$2:W$7201, A$2:A$7201, A5145, B$2:B$7201, B5145), "OPTIMAL", "")</f>
        <v/>
      </c>
    </row>
    <row r="5146" ht="20" customHeight="1">
      <c r="A5146" s="28" t="n">
        <v>-18</v>
      </c>
      <c r="B5146" s="28" t="n">
        <v>35</v>
      </c>
      <c r="C5146" s="29" t="n">
        <v>85</v>
      </c>
      <c r="D5146" s="29" t="n">
        <v>2</v>
      </c>
      <c r="E5146" s="30" t="n">
        <v>8</v>
      </c>
      <c r="F5146" s="29" t="n">
        <v>1.5</v>
      </c>
      <c r="G5146" s="28" t="n">
        <v>50</v>
      </c>
      <c r="H5146" s="30" t="inlineStr">
        <is>
          <t>ON</t>
        </is>
      </c>
      <c r="I5146" s="31" t="n">
        <v>744.7528686370244</v>
      </c>
      <c r="J5146" s="31" t="n">
        <v>6550.668683077564</v>
      </c>
      <c r="K5146" s="31" t="n">
        <v>4222.222222222223</v>
      </c>
      <c r="L5146" s="31" t="n">
        <v>150</v>
      </c>
      <c r="M5146" s="31">
        <f>I5146+J5146+K5146+L5146</f>
        <v/>
      </c>
      <c r="N5146" s="31">
        <f>M5146*'Dashboard &amp; Optimisation'!$B$18/('Dashboard &amp; Optimisation'!$B$16/3.6)</f>
        <v/>
      </c>
      <c r="O5146" s="31" t="n">
        <v>1357.081705766538</v>
      </c>
      <c r="P5146" s="32" t="n">
        <v>0.05890267998411309</v>
      </c>
      <c r="Q5146" s="33" t="n">
        <v>15.65241237106734</v>
      </c>
      <c r="R5146" s="31" t="n">
        <v>7826.352774207871</v>
      </c>
      <c r="S5146" s="31">
        <f>R5146*IF(A5146=4, 2.0, 3.0)</f>
        <v/>
      </c>
      <c r="T5146" s="29">
        <f>'Dashboard &amp; Optimisation'!$B$18*U5146</f>
        <v/>
      </c>
      <c r="U5146" s="34">
        <f>MIN(1, S5146/M5146)</f>
        <v/>
      </c>
      <c r="V5146" s="34">
        <f>N5146/(N5146+O5146)</f>
        <v/>
      </c>
      <c r="W5146" s="34">
        <f>U5146*V5146</f>
        <v/>
      </c>
      <c r="X5146" s="32">
        <f>T5146/N5146</f>
        <v/>
      </c>
      <c r="Y5146" s="35">
        <f>IF(W5146=MAXIFS(W$2:W$7201, A$2:A$7201, A5146, B$2:B$7201, B5146), "OPTIMAL", "")</f>
        <v/>
      </c>
    </row>
    <row r="5147" ht="20" customHeight="1">
      <c r="A5147" s="36" t="n">
        <v>-18</v>
      </c>
      <c r="B5147" s="36" t="n">
        <v>35</v>
      </c>
      <c r="C5147" s="37" t="n">
        <v>85</v>
      </c>
      <c r="D5147" s="37" t="n">
        <v>2</v>
      </c>
      <c r="E5147" s="6" t="n">
        <v>8</v>
      </c>
      <c r="F5147" s="37" t="n">
        <v>1.5</v>
      </c>
      <c r="G5147" s="36" t="n">
        <v>50</v>
      </c>
      <c r="H5147" s="6" t="inlineStr">
        <is>
          <t>OFF</t>
        </is>
      </c>
      <c r="I5147" s="38" t="n">
        <v>744.7528686370244</v>
      </c>
      <c r="J5147" s="38" t="n">
        <v>6550.668683077564</v>
      </c>
      <c r="K5147" s="38" t="n">
        <v>4222.222222222223</v>
      </c>
      <c r="L5147" s="38" t="n">
        <v>150</v>
      </c>
      <c r="M5147" s="38">
        <f>I5147+J5147+K5147+L5147</f>
        <v/>
      </c>
      <c r="N5147" s="38">
        <f>M5147*'Dashboard &amp; Optimisation'!$B$18/('Dashboard &amp; Optimisation'!$B$16/3.6)</f>
        <v/>
      </c>
      <c r="O5147" s="38" t="n">
        <v>1357.081705766538</v>
      </c>
      <c r="P5147" s="39" t="n">
        <v>0.2609136879154256</v>
      </c>
      <c r="Q5147" s="40" t="n">
        <v>15.65241237106734</v>
      </c>
      <c r="R5147" s="38" t="n">
        <v>1766.841581156798</v>
      </c>
      <c r="S5147" s="38">
        <f>R5147*IF(A5147=4, 2.0, 3.0)</f>
        <v/>
      </c>
      <c r="T5147" s="37">
        <f>'Dashboard &amp; Optimisation'!$B$18*U5147</f>
        <v/>
      </c>
      <c r="U5147" s="26">
        <f>MIN(1, S5147/M5147)</f>
        <v/>
      </c>
      <c r="V5147" s="26">
        <f>N5147/(N5147+O5147)</f>
        <v/>
      </c>
      <c r="W5147" s="26">
        <f>U5147*V5147</f>
        <v/>
      </c>
      <c r="X5147" s="39">
        <f>T5147/N5147</f>
        <v/>
      </c>
      <c r="Y5147" s="41">
        <f>IF(W5147=MAXIFS(W$2:W$7201, A$2:A$7201, A5147, B$2:B$7201, B5147), "OPTIMAL", "")</f>
        <v/>
      </c>
    </row>
    <row r="5148" ht="20" customHeight="1">
      <c r="A5148" s="28" t="n">
        <v>-18</v>
      </c>
      <c r="B5148" s="28" t="n">
        <v>35</v>
      </c>
      <c r="C5148" s="29" t="n">
        <v>85</v>
      </c>
      <c r="D5148" s="29" t="n">
        <v>2</v>
      </c>
      <c r="E5148" s="30" t="n">
        <v>8</v>
      </c>
      <c r="F5148" s="29" t="n">
        <v>1.5</v>
      </c>
      <c r="G5148" s="28" t="n">
        <v>100</v>
      </c>
      <c r="H5148" s="30" t="inlineStr">
        <is>
          <t>ON</t>
        </is>
      </c>
      <c r="I5148" s="31" t="n">
        <v>744.7528686370244</v>
      </c>
      <c r="J5148" s="31" t="n">
        <v>6550.668683077564</v>
      </c>
      <c r="K5148" s="31" t="n">
        <v>4222.222222222223</v>
      </c>
      <c r="L5148" s="31" t="n">
        <v>150</v>
      </c>
      <c r="M5148" s="31">
        <f>I5148+J5148+K5148+L5148</f>
        <v/>
      </c>
      <c r="N5148" s="31">
        <f>M5148*'Dashboard &amp; Optimisation'!$B$18/('Dashboard &amp; Optimisation'!$B$16/3.6)</f>
        <v/>
      </c>
      <c r="O5148" s="31" t="n">
        <v>1357.081705766538</v>
      </c>
      <c r="P5148" s="32" t="n">
        <v>0.05983888553171247</v>
      </c>
      <c r="Q5148" s="33" t="n">
        <v>15.65241237106734</v>
      </c>
      <c r="R5148" s="31" t="n">
        <v>7703.906060510301</v>
      </c>
      <c r="S5148" s="31">
        <f>R5148*IF(A5148=4, 2.0, 3.0)</f>
        <v/>
      </c>
      <c r="T5148" s="29">
        <f>'Dashboard &amp; Optimisation'!$B$18*U5148</f>
        <v/>
      </c>
      <c r="U5148" s="34">
        <f>MIN(1, S5148/M5148)</f>
        <v/>
      </c>
      <c r="V5148" s="34">
        <f>N5148/(N5148+O5148)</f>
        <v/>
      </c>
      <c r="W5148" s="34">
        <f>U5148*V5148</f>
        <v/>
      </c>
      <c r="X5148" s="32">
        <f>T5148/N5148</f>
        <v/>
      </c>
      <c r="Y5148" s="35">
        <f>IF(W5148=MAXIFS(W$2:W$7201, A$2:A$7201, A5148, B$2:B$7201, B5148), "OPTIMAL", "")</f>
        <v/>
      </c>
    </row>
    <row r="5149" ht="20" customHeight="1">
      <c r="A5149" s="36" t="n">
        <v>-18</v>
      </c>
      <c r="B5149" s="36" t="n">
        <v>35</v>
      </c>
      <c r="C5149" s="37" t="n">
        <v>85</v>
      </c>
      <c r="D5149" s="37" t="n">
        <v>2</v>
      </c>
      <c r="E5149" s="6" t="n">
        <v>8</v>
      </c>
      <c r="F5149" s="37" t="n">
        <v>1.5</v>
      </c>
      <c r="G5149" s="36" t="n">
        <v>100</v>
      </c>
      <c r="H5149" s="6" t="inlineStr">
        <is>
          <t>OFF</t>
        </is>
      </c>
      <c r="I5149" s="38" t="n">
        <v>744.7528686370244</v>
      </c>
      <c r="J5149" s="38" t="n">
        <v>6550.668683077564</v>
      </c>
      <c r="K5149" s="38" t="n">
        <v>4222.222222222223</v>
      </c>
      <c r="L5149" s="38" t="n">
        <v>150</v>
      </c>
      <c r="M5149" s="38">
        <f>I5149+J5149+K5149+L5149</f>
        <v/>
      </c>
      <c r="N5149" s="38">
        <f>M5149*'Dashboard &amp; Optimisation'!$B$18/('Dashboard &amp; Optimisation'!$B$16/3.6)</f>
        <v/>
      </c>
      <c r="O5149" s="38" t="n">
        <v>1357.081705766538</v>
      </c>
      <c r="P5149" s="39" t="n">
        <v>0.261849893463025</v>
      </c>
      <c r="Q5149" s="40" t="n">
        <v>15.65241237106734</v>
      </c>
      <c r="R5149" s="38" t="n">
        <v>1760.524500526625</v>
      </c>
      <c r="S5149" s="38">
        <f>R5149*IF(A5149=4, 2.0, 3.0)</f>
        <v/>
      </c>
      <c r="T5149" s="37">
        <f>'Dashboard &amp; Optimisation'!$B$18*U5149</f>
        <v/>
      </c>
      <c r="U5149" s="26">
        <f>MIN(1, S5149/M5149)</f>
        <v/>
      </c>
      <c r="V5149" s="26">
        <f>N5149/(N5149+O5149)</f>
        <v/>
      </c>
      <c r="W5149" s="26">
        <f>U5149*V5149</f>
        <v/>
      </c>
      <c r="X5149" s="39">
        <f>T5149/N5149</f>
        <v/>
      </c>
      <c r="Y5149" s="41">
        <f>IF(W5149=MAXIFS(W$2:W$7201, A$2:A$7201, A5149, B$2:B$7201, B5149), "OPTIMAL", "")</f>
        <v/>
      </c>
    </row>
    <row r="5150" ht="20" customHeight="1">
      <c r="A5150" s="28" t="n">
        <v>-18</v>
      </c>
      <c r="B5150" s="28" t="n">
        <v>35</v>
      </c>
      <c r="C5150" s="29" t="n">
        <v>85</v>
      </c>
      <c r="D5150" s="29" t="n">
        <v>2</v>
      </c>
      <c r="E5150" s="30" t="n">
        <v>8</v>
      </c>
      <c r="F5150" s="29" t="n">
        <v>1.5</v>
      </c>
      <c r="G5150" s="28" t="n">
        <v>150</v>
      </c>
      <c r="H5150" s="30" t="inlineStr">
        <is>
          <t>ON</t>
        </is>
      </c>
      <c r="I5150" s="31" t="n">
        <v>744.7528686370244</v>
      </c>
      <c r="J5150" s="31" t="n">
        <v>6550.668683077564</v>
      </c>
      <c r="K5150" s="31" t="n">
        <v>4222.222222222223</v>
      </c>
      <c r="L5150" s="31" t="n">
        <v>150</v>
      </c>
      <c r="M5150" s="31">
        <f>I5150+J5150+K5150+L5150</f>
        <v/>
      </c>
      <c r="N5150" s="31">
        <f>M5150*'Dashboard &amp; Optimisation'!$B$18/('Dashboard &amp; Optimisation'!$B$16/3.6)</f>
        <v/>
      </c>
      <c r="O5150" s="31" t="n">
        <v>1357.081705766538</v>
      </c>
      <c r="P5150" s="32" t="n">
        <v>0.06077509107931186</v>
      </c>
      <c r="Q5150" s="33" t="n">
        <v>15.65241237106734</v>
      </c>
      <c r="R5150" s="31" t="n">
        <v>7585.231790115182</v>
      </c>
      <c r="S5150" s="31">
        <f>R5150*IF(A5150=4, 2.0, 3.0)</f>
        <v/>
      </c>
      <c r="T5150" s="29">
        <f>'Dashboard &amp; Optimisation'!$B$18*U5150</f>
        <v/>
      </c>
      <c r="U5150" s="34">
        <f>MIN(1, S5150/M5150)</f>
        <v/>
      </c>
      <c r="V5150" s="34">
        <f>N5150/(N5150+O5150)</f>
        <v/>
      </c>
      <c r="W5150" s="34">
        <f>U5150*V5150</f>
        <v/>
      </c>
      <c r="X5150" s="32">
        <f>T5150/N5150</f>
        <v/>
      </c>
      <c r="Y5150" s="35">
        <f>IF(W5150=MAXIFS(W$2:W$7201, A$2:A$7201, A5150, B$2:B$7201, B5150), "OPTIMAL", "")</f>
        <v/>
      </c>
    </row>
    <row r="5151" ht="20" customHeight="1">
      <c r="A5151" s="36" t="n">
        <v>-18</v>
      </c>
      <c r="B5151" s="36" t="n">
        <v>35</v>
      </c>
      <c r="C5151" s="37" t="n">
        <v>85</v>
      </c>
      <c r="D5151" s="37" t="n">
        <v>2</v>
      </c>
      <c r="E5151" s="6" t="n">
        <v>8</v>
      </c>
      <c r="F5151" s="37" t="n">
        <v>1.5</v>
      </c>
      <c r="G5151" s="36" t="n">
        <v>150</v>
      </c>
      <c r="H5151" s="6" t="inlineStr">
        <is>
          <t>OFF</t>
        </is>
      </c>
      <c r="I5151" s="38" t="n">
        <v>744.7528686370244</v>
      </c>
      <c r="J5151" s="38" t="n">
        <v>6550.668683077564</v>
      </c>
      <c r="K5151" s="38" t="n">
        <v>4222.222222222223</v>
      </c>
      <c r="L5151" s="38" t="n">
        <v>150</v>
      </c>
      <c r="M5151" s="38">
        <f>I5151+J5151+K5151+L5151</f>
        <v/>
      </c>
      <c r="N5151" s="38">
        <f>M5151*'Dashboard &amp; Optimisation'!$B$18/('Dashboard &amp; Optimisation'!$B$16/3.6)</f>
        <v/>
      </c>
      <c r="O5151" s="38" t="n">
        <v>1357.081705766538</v>
      </c>
      <c r="P5151" s="39" t="n">
        <v>0.2627860990106244</v>
      </c>
      <c r="Q5151" s="40" t="n">
        <v>15.65241237106734</v>
      </c>
      <c r="R5151" s="38" t="n">
        <v>1754.252430541633</v>
      </c>
      <c r="S5151" s="38">
        <f>R5151*IF(A5151=4, 2.0, 3.0)</f>
        <v/>
      </c>
      <c r="T5151" s="37">
        <f>'Dashboard &amp; Optimisation'!$B$18*U5151</f>
        <v/>
      </c>
      <c r="U5151" s="26">
        <f>MIN(1, S5151/M5151)</f>
        <v/>
      </c>
      <c r="V5151" s="26">
        <f>N5151/(N5151+O5151)</f>
        <v/>
      </c>
      <c r="W5151" s="26">
        <f>U5151*V5151</f>
        <v/>
      </c>
      <c r="X5151" s="39">
        <f>T5151/N5151</f>
        <v/>
      </c>
      <c r="Y5151" s="41">
        <f>IF(W5151=MAXIFS(W$2:W$7201, A$2:A$7201, A5151, B$2:B$7201, B5151), "OPTIMAL", "")</f>
        <v/>
      </c>
    </row>
    <row r="5152" ht="20" customHeight="1">
      <c r="A5152" s="28" t="n">
        <v>-18</v>
      </c>
      <c r="B5152" s="28" t="n">
        <v>35</v>
      </c>
      <c r="C5152" s="29" t="n">
        <v>85</v>
      </c>
      <c r="D5152" s="29" t="n">
        <v>2</v>
      </c>
      <c r="E5152" s="30" t="n">
        <v>8</v>
      </c>
      <c r="F5152" s="29" t="n">
        <v>1.5</v>
      </c>
      <c r="G5152" s="28" t="n">
        <v>200</v>
      </c>
      <c r="H5152" s="30" t="inlineStr">
        <is>
          <t>ON</t>
        </is>
      </c>
      <c r="I5152" s="31" t="n">
        <v>744.7528686370244</v>
      </c>
      <c r="J5152" s="31" t="n">
        <v>6550.668683077564</v>
      </c>
      <c r="K5152" s="31" t="n">
        <v>4222.222222222223</v>
      </c>
      <c r="L5152" s="31" t="n">
        <v>150</v>
      </c>
      <c r="M5152" s="31">
        <f>I5152+J5152+K5152+L5152</f>
        <v/>
      </c>
      <c r="N5152" s="31">
        <f>M5152*'Dashboard &amp; Optimisation'!$B$18/('Dashboard &amp; Optimisation'!$B$16/3.6)</f>
        <v/>
      </c>
      <c r="O5152" s="31" t="n">
        <v>1357.081705766538</v>
      </c>
      <c r="P5152" s="32" t="n">
        <v>0.06171129662691124</v>
      </c>
      <c r="Q5152" s="33" t="n">
        <v>15.65241237106734</v>
      </c>
      <c r="R5152" s="31" t="n">
        <v>7470.158270842599</v>
      </c>
      <c r="S5152" s="31">
        <f>R5152*IF(A5152=4, 2.0, 3.0)</f>
        <v/>
      </c>
      <c r="T5152" s="29">
        <f>'Dashboard &amp; Optimisation'!$B$18*U5152</f>
        <v/>
      </c>
      <c r="U5152" s="34">
        <f>MIN(1, S5152/M5152)</f>
        <v/>
      </c>
      <c r="V5152" s="34">
        <f>N5152/(N5152+O5152)</f>
        <v/>
      </c>
      <c r="W5152" s="34">
        <f>U5152*V5152</f>
        <v/>
      </c>
      <c r="X5152" s="32">
        <f>T5152/N5152</f>
        <v/>
      </c>
      <c r="Y5152" s="35">
        <f>IF(W5152=MAXIFS(W$2:W$7201, A$2:A$7201, A5152, B$2:B$7201, B5152), "OPTIMAL", "")</f>
        <v/>
      </c>
    </row>
    <row r="5153" ht="20" customHeight="1">
      <c r="A5153" s="36" t="n">
        <v>-18</v>
      </c>
      <c r="B5153" s="36" t="n">
        <v>35</v>
      </c>
      <c r="C5153" s="37" t="n">
        <v>85</v>
      </c>
      <c r="D5153" s="37" t="n">
        <v>2</v>
      </c>
      <c r="E5153" s="6" t="n">
        <v>8</v>
      </c>
      <c r="F5153" s="37" t="n">
        <v>1.5</v>
      </c>
      <c r="G5153" s="36" t="n">
        <v>200</v>
      </c>
      <c r="H5153" s="6" t="inlineStr">
        <is>
          <t>OFF</t>
        </is>
      </c>
      <c r="I5153" s="38" t="n">
        <v>744.7528686370244</v>
      </c>
      <c r="J5153" s="38" t="n">
        <v>6550.668683077564</v>
      </c>
      <c r="K5153" s="38" t="n">
        <v>4222.222222222223</v>
      </c>
      <c r="L5153" s="38" t="n">
        <v>150</v>
      </c>
      <c r="M5153" s="38">
        <f>I5153+J5153+K5153+L5153</f>
        <v/>
      </c>
      <c r="N5153" s="38">
        <f>M5153*'Dashboard &amp; Optimisation'!$B$18/('Dashboard &amp; Optimisation'!$B$16/3.6)</f>
        <v/>
      </c>
      <c r="O5153" s="38" t="n">
        <v>1357.081705766538</v>
      </c>
      <c r="P5153" s="39" t="n">
        <v>0.2637223045582238</v>
      </c>
      <c r="Q5153" s="40" t="n">
        <v>15.65241237106734</v>
      </c>
      <c r="R5153" s="38" t="n">
        <v>1748.024891842872</v>
      </c>
      <c r="S5153" s="38">
        <f>R5153*IF(A5153=4, 2.0, 3.0)</f>
        <v/>
      </c>
      <c r="T5153" s="37">
        <f>'Dashboard &amp; Optimisation'!$B$18*U5153</f>
        <v/>
      </c>
      <c r="U5153" s="26">
        <f>MIN(1, S5153/M5153)</f>
        <v/>
      </c>
      <c r="V5153" s="26">
        <f>N5153/(N5153+O5153)</f>
        <v/>
      </c>
      <c r="W5153" s="26">
        <f>U5153*V5153</f>
        <v/>
      </c>
      <c r="X5153" s="39">
        <f>T5153/N5153</f>
        <v/>
      </c>
      <c r="Y5153" s="41">
        <f>IF(W5153=MAXIFS(W$2:W$7201, A$2:A$7201, A5153, B$2:B$7201, B5153), "OPTIMAL", "")</f>
        <v/>
      </c>
    </row>
    <row r="5154" ht="20" customHeight="1">
      <c r="A5154" s="28" t="n">
        <v>-18</v>
      </c>
      <c r="B5154" s="28" t="n">
        <v>35</v>
      </c>
      <c r="C5154" s="29" t="n">
        <v>85</v>
      </c>
      <c r="D5154" s="29" t="n">
        <v>2</v>
      </c>
      <c r="E5154" s="30" t="n">
        <v>8</v>
      </c>
      <c r="F5154" s="29" t="n">
        <v>2</v>
      </c>
      <c r="G5154" s="28" t="n">
        <v>50</v>
      </c>
      <c r="H5154" s="30" t="inlineStr">
        <is>
          <t>ON</t>
        </is>
      </c>
      <c r="I5154" s="31" t="n">
        <v>744.7528686370244</v>
      </c>
      <c r="J5154" s="31" t="n">
        <v>6550.668683077564</v>
      </c>
      <c r="K5154" s="31" t="n">
        <v>4222.222222222223</v>
      </c>
      <c r="L5154" s="31" t="n">
        <v>150</v>
      </c>
      <c r="M5154" s="31">
        <f>I5154+J5154+K5154+L5154</f>
        <v/>
      </c>
      <c r="N5154" s="31">
        <f>M5154*'Dashboard &amp; Optimisation'!$B$18/('Dashboard &amp; Optimisation'!$B$16/3.6)</f>
        <v/>
      </c>
      <c r="O5154" s="31" t="n">
        <v>1637.621376613535</v>
      </c>
      <c r="P5154" s="32" t="n">
        <v>0.05794452706634972</v>
      </c>
      <c r="Q5154" s="33" t="n">
        <v>20.80321649475646</v>
      </c>
      <c r="R5154" s="31" t="n">
        <v>8178.238780999978</v>
      </c>
      <c r="S5154" s="31">
        <f>R5154*IF(A5154=4, 2.0, 3.0)</f>
        <v/>
      </c>
      <c r="T5154" s="29">
        <f>'Dashboard &amp; Optimisation'!$B$18*U5154</f>
        <v/>
      </c>
      <c r="U5154" s="34">
        <f>MIN(1, S5154/M5154)</f>
        <v/>
      </c>
      <c r="V5154" s="34">
        <f>N5154/(N5154+O5154)</f>
        <v/>
      </c>
      <c r="W5154" s="34">
        <f>U5154*V5154</f>
        <v/>
      </c>
      <c r="X5154" s="32">
        <f>T5154/N5154</f>
        <v/>
      </c>
      <c r="Y5154" s="35">
        <f>IF(W5154=MAXIFS(W$2:W$7201, A$2:A$7201, A5154, B$2:B$7201, B5154), "OPTIMAL", "")</f>
        <v/>
      </c>
    </row>
    <row r="5155" ht="20" customHeight="1">
      <c r="A5155" s="36" t="n">
        <v>-18</v>
      </c>
      <c r="B5155" s="36" t="n">
        <v>35</v>
      </c>
      <c r="C5155" s="37" t="n">
        <v>85</v>
      </c>
      <c r="D5155" s="37" t="n">
        <v>2</v>
      </c>
      <c r="E5155" s="6" t="n">
        <v>8</v>
      </c>
      <c r="F5155" s="37" t="n">
        <v>2</v>
      </c>
      <c r="G5155" s="36" t="n">
        <v>50</v>
      </c>
      <c r="H5155" s="6" t="inlineStr">
        <is>
          <t>OFF</t>
        </is>
      </c>
      <c r="I5155" s="38" t="n">
        <v>744.7528686370244</v>
      </c>
      <c r="J5155" s="38" t="n">
        <v>6550.668683077564</v>
      </c>
      <c r="K5155" s="38" t="n">
        <v>4222.222222222223</v>
      </c>
      <c r="L5155" s="38" t="n">
        <v>150</v>
      </c>
      <c r="M5155" s="38">
        <f>I5155+J5155+K5155+L5155</f>
        <v/>
      </c>
      <c r="N5155" s="38">
        <f>M5155*'Dashboard &amp; Optimisation'!$B$18/('Dashboard &amp; Optimisation'!$B$16/3.6)</f>
        <v/>
      </c>
      <c r="O5155" s="38" t="n">
        <v>1637.621376613535</v>
      </c>
      <c r="P5155" s="39" t="n">
        <v>0.2615988357062477</v>
      </c>
      <c r="Q5155" s="40" t="n">
        <v>20.80321649475646</v>
      </c>
      <c r="R5155" s="38" t="n">
        <v>1811.491924730331</v>
      </c>
      <c r="S5155" s="38">
        <f>R5155*IF(A5155=4, 2.0, 3.0)</f>
        <v/>
      </c>
      <c r="T5155" s="37">
        <f>'Dashboard &amp; Optimisation'!$B$18*U5155</f>
        <v/>
      </c>
      <c r="U5155" s="26">
        <f>MIN(1, S5155/M5155)</f>
        <v/>
      </c>
      <c r="V5155" s="26">
        <f>N5155/(N5155+O5155)</f>
        <v/>
      </c>
      <c r="W5155" s="26">
        <f>U5155*V5155</f>
        <v/>
      </c>
      <c r="X5155" s="39">
        <f>T5155/N5155</f>
        <v/>
      </c>
      <c r="Y5155" s="41">
        <f>IF(W5155=MAXIFS(W$2:W$7201, A$2:A$7201, A5155, B$2:B$7201, B5155), "OPTIMAL", "")</f>
        <v/>
      </c>
    </row>
    <row r="5156" ht="20" customHeight="1">
      <c r="A5156" s="28" t="n">
        <v>-18</v>
      </c>
      <c r="B5156" s="28" t="n">
        <v>35</v>
      </c>
      <c r="C5156" s="29" t="n">
        <v>85</v>
      </c>
      <c r="D5156" s="29" t="n">
        <v>2</v>
      </c>
      <c r="E5156" s="30" t="n">
        <v>8</v>
      </c>
      <c r="F5156" s="29" t="n">
        <v>2</v>
      </c>
      <c r="G5156" s="28" t="n">
        <v>100</v>
      </c>
      <c r="H5156" s="30" t="inlineStr">
        <is>
          <t>ON</t>
        </is>
      </c>
      <c r="I5156" s="31" t="n">
        <v>744.7528686370244</v>
      </c>
      <c r="J5156" s="31" t="n">
        <v>6550.668683077564</v>
      </c>
      <c r="K5156" s="31" t="n">
        <v>4222.222222222223</v>
      </c>
      <c r="L5156" s="31" t="n">
        <v>150</v>
      </c>
      <c r="M5156" s="31">
        <f>I5156+J5156+K5156+L5156</f>
        <v/>
      </c>
      <c r="N5156" s="31">
        <f>M5156*'Dashboard &amp; Optimisation'!$B$18/('Dashboard &amp; Optimisation'!$B$16/3.6)</f>
        <v/>
      </c>
      <c r="O5156" s="31" t="n">
        <v>1637.621376613535</v>
      </c>
      <c r="P5156" s="32" t="n">
        <v>0.0588807326139491</v>
      </c>
      <c r="Q5156" s="33" t="n">
        <v>20.80321649475646</v>
      </c>
      <c r="R5156" s="31" t="n">
        <v>8048.204520615271</v>
      </c>
      <c r="S5156" s="31">
        <f>R5156*IF(A5156=4, 2.0, 3.0)</f>
        <v/>
      </c>
      <c r="T5156" s="29">
        <f>'Dashboard &amp; Optimisation'!$B$18*U5156</f>
        <v/>
      </c>
      <c r="U5156" s="34">
        <f>MIN(1, S5156/M5156)</f>
        <v/>
      </c>
      <c r="V5156" s="34">
        <f>N5156/(N5156+O5156)</f>
        <v/>
      </c>
      <c r="W5156" s="34">
        <f>U5156*V5156</f>
        <v/>
      </c>
      <c r="X5156" s="32">
        <f>T5156/N5156</f>
        <v/>
      </c>
      <c r="Y5156" s="35">
        <f>IF(W5156=MAXIFS(W$2:W$7201, A$2:A$7201, A5156, B$2:B$7201, B5156), "OPTIMAL", "")</f>
        <v/>
      </c>
    </row>
    <row r="5157" ht="20" customHeight="1">
      <c r="A5157" s="36" t="n">
        <v>-18</v>
      </c>
      <c r="B5157" s="36" t="n">
        <v>35</v>
      </c>
      <c r="C5157" s="37" t="n">
        <v>85</v>
      </c>
      <c r="D5157" s="37" t="n">
        <v>2</v>
      </c>
      <c r="E5157" s="6" t="n">
        <v>8</v>
      </c>
      <c r="F5157" s="37" t="n">
        <v>2</v>
      </c>
      <c r="G5157" s="36" t="n">
        <v>100</v>
      </c>
      <c r="H5157" s="6" t="inlineStr">
        <is>
          <t>OFF</t>
        </is>
      </c>
      <c r="I5157" s="38" t="n">
        <v>744.7528686370244</v>
      </c>
      <c r="J5157" s="38" t="n">
        <v>6550.668683077564</v>
      </c>
      <c r="K5157" s="38" t="n">
        <v>4222.222222222223</v>
      </c>
      <c r="L5157" s="38" t="n">
        <v>150</v>
      </c>
      <c r="M5157" s="38">
        <f>I5157+J5157+K5157+L5157</f>
        <v/>
      </c>
      <c r="N5157" s="38">
        <f>M5157*'Dashboard &amp; Optimisation'!$B$18/('Dashboard &amp; Optimisation'!$B$16/3.6)</f>
        <v/>
      </c>
      <c r="O5157" s="38" t="n">
        <v>1637.621376613535</v>
      </c>
      <c r="P5157" s="39" t="n">
        <v>0.2625350412538471</v>
      </c>
      <c r="Q5157" s="40" t="n">
        <v>20.80321649475646</v>
      </c>
      <c r="R5157" s="38" t="n">
        <v>1805.032105952371</v>
      </c>
      <c r="S5157" s="38">
        <f>R5157*IF(A5157=4, 2.0, 3.0)</f>
        <v/>
      </c>
      <c r="T5157" s="37">
        <f>'Dashboard &amp; Optimisation'!$B$18*U5157</f>
        <v/>
      </c>
      <c r="U5157" s="26">
        <f>MIN(1, S5157/M5157)</f>
        <v/>
      </c>
      <c r="V5157" s="26">
        <f>N5157/(N5157+O5157)</f>
        <v/>
      </c>
      <c r="W5157" s="26">
        <f>U5157*V5157</f>
        <v/>
      </c>
      <c r="X5157" s="39">
        <f>T5157/N5157</f>
        <v/>
      </c>
      <c r="Y5157" s="41">
        <f>IF(W5157=MAXIFS(W$2:W$7201, A$2:A$7201, A5157, B$2:B$7201, B5157), "OPTIMAL", "")</f>
        <v/>
      </c>
    </row>
    <row r="5158" ht="20" customHeight="1">
      <c r="A5158" s="28" t="n">
        <v>-18</v>
      </c>
      <c r="B5158" s="28" t="n">
        <v>35</v>
      </c>
      <c r="C5158" s="29" t="n">
        <v>85</v>
      </c>
      <c r="D5158" s="29" t="n">
        <v>2</v>
      </c>
      <c r="E5158" s="30" t="n">
        <v>8</v>
      </c>
      <c r="F5158" s="29" t="n">
        <v>2</v>
      </c>
      <c r="G5158" s="28" t="n">
        <v>150</v>
      </c>
      <c r="H5158" s="30" t="inlineStr">
        <is>
          <t>ON</t>
        </is>
      </c>
      <c r="I5158" s="31" t="n">
        <v>744.7528686370244</v>
      </c>
      <c r="J5158" s="31" t="n">
        <v>6550.668683077564</v>
      </c>
      <c r="K5158" s="31" t="n">
        <v>4222.222222222223</v>
      </c>
      <c r="L5158" s="31" t="n">
        <v>150</v>
      </c>
      <c r="M5158" s="31">
        <f>I5158+J5158+K5158+L5158</f>
        <v/>
      </c>
      <c r="N5158" s="31">
        <f>M5158*'Dashboard &amp; Optimisation'!$B$18/('Dashboard &amp; Optimisation'!$B$16/3.6)</f>
        <v/>
      </c>
      <c r="O5158" s="31" t="n">
        <v>1637.621376613535</v>
      </c>
      <c r="P5158" s="32" t="n">
        <v>0.05981693816154848</v>
      </c>
      <c r="Q5158" s="33" t="n">
        <v>20.80321649475646</v>
      </c>
      <c r="R5158" s="31" t="n">
        <v>7922.240638945748</v>
      </c>
      <c r="S5158" s="31">
        <f>R5158*IF(A5158=4, 2.0, 3.0)</f>
        <v/>
      </c>
      <c r="T5158" s="29">
        <f>'Dashboard &amp; Optimisation'!$B$18*U5158</f>
        <v/>
      </c>
      <c r="U5158" s="34">
        <f>MIN(1, S5158/M5158)</f>
        <v/>
      </c>
      <c r="V5158" s="34">
        <f>N5158/(N5158+O5158)</f>
        <v/>
      </c>
      <c r="W5158" s="34">
        <f>U5158*V5158</f>
        <v/>
      </c>
      <c r="X5158" s="32">
        <f>T5158/N5158</f>
        <v/>
      </c>
      <c r="Y5158" s="35">
        <f>IF(W5158=MAXIFS(W$2:W$7201, A$2:A$7201, A5158, B$2:B$7201, B5158), "OPTIMAL", "")</f>
        <v/>
      </c>
    </row>
    <row r="5159" ht="20" customHeight="1">
      <c r="A5159" s="36" t="n">
        <v>-18</v>
      </c>
      <c r="B5159" s="36" t="n">
        <v>35</v>
      </c>
      <c r="C5159" s="37" t="n">
        <v>85</v>
      </c>
      <c r="D5159" s="37" t="n">
        <v>2</v>
      </c>
      <c r="E5159" s="6" t="n">
        <v>8</v>
      </c>
      <c r="F5159" s="37" t="n">
        <v>2</v>
      </c>
      <c r="G5159" s="36" t="n">
        <v>150</v>
      </c>
      <c r="H5159" s="6" t="inlineStr">
        <is>
          <t>OFF</t>
        </is>
      </c>
      <c r="I5159" s="38" t="n">
        <v>744.7528686370244</v>
      </c>
      <c r="J5159" s="38" t="n">
        <v>6550.668683077564</v>
      </c>
      <c r="K5159" s="38" t="n">
        <v>4222.222222222223</v>
      </c>
      <c r="L5159" s="38" t="n">
        <v>150</v>
      </c>
      <c r="M5159" s="38">
        <f>I5159+J5159+K5159+L5159</f>
        <v/>
      </c>
      <c r="N5159" s="38">
        <f>M5159*'Dashboard &amp; Optimisation'!$B$18/('Dashboard &amp; Optimisation'!$B$16/3.6)</f>
        <v/>
      </c>
      <c r="O5159" s="38" t="n">
        <v>1637.621376613535</v>
      </c>
      <c r="P5159" s="39" t="n">
        <v>0.2634712468014465</v>
      </c>
      <c r="Q5159" s="40" t="n">
        <v>20.80321649475646</v>
      </c>
      <c r="R5159" s="38" t="n">
        <v>1798.618195168166</v>
      </c>
      <c r="S5159" s="38">
        <f>R5159*IF(A5159=4, 2.0, 3.0)</f>
        <v/>
      </c>
      <c r="T5159" s="37">
        <f>'Dashboard &amp; Optimisation'!$B$18*U5159</f>
        <v/>
      </c>
      <c r="U5159" s="26">
        <f>MIN(1, S5159/M5159)</f>
        <v/>
      </c>
      <c r="V5159" s="26">
        <f>N5159/(N5159+O5159)</f>
        <v/>
      </c>
      <c r="W5159" s="26">
        <f>U5159*V5159</f>
        <v/>
      </c>
      <c r="X5159" s="39">
        <f>T5159/N5159</f>
        <v/>
      </c>
      <c r="Y5159" s="41">
        <f>IF(W5159=MAXIFS(W$2:W$7201, A$2:A$7201, A5159, B$2:B$7201, B5159), "OPTIMAL", "")</f>
        <v/>
      </c>
    </row>
    <row r="5160" ht="20" customHeight="1">
      <c r="A5160" s="28" t="n">
        <v>-18</v>
      </c>
      <c r="B5160" s="28" t="n">
        <v>35</v>
      </c>
      <c r="C5160" s="29" t="n">
        <v>85</v>
      </c>
      <c r="D5160" s="29" t="n">
        <v>2</v>
      </c>
      <c r="E5160" s="30" t="n">
        <v>8</v>
      </c>
      <c r="F5160" s="29" t="n">
        <v>2</v>
      </c>
      <c r="G5160" s="28" t="n">
        <v>200</v>
      </c>
      <c r="H5160" s="30" t="inlineStr">
        <is>
          <t>ON</t>
        </is>
      </c>
      <c r="I5160" s="31" t="n">
        <v>744.7528686370244</v>
      </c>
      <c r="J5160" s="31" t="n">
        <v>6550.668683077564</v>
      </c>
      <c r="K5160" s="31" t="n">
        <v>4222.222222222223</v>
      </c>
      <c r="L5160" s="31" t="n">
        <v>150</v>
      </c>
      <c r="M5160" s="31">
        <f>I5160+J5160+K5160+L5160</f>
        <v/>
      </c>
      <c r="N5160" s="31">
        <f>M5160*'Dashboard &amp; Optimisation'!$B$18/('Dashboard &amp; Optimisation'!$B$16/3.6)</f>
        <v/>
      </c>
      <c r="O5160" s="31" t="n">
        <v>1637.621376613535</v>
      </c>
      <c r="P5160" s="32" t="n">
        <v>0.06075314370914787</v>
      </c>
      <c r="Q5160" s="33" t="n">
        <v>20.80321649475646</v>
      </c>
      <c r="R5160" s="31" t="n">
        <v>7800.158962463193</v>
      </c>
      <c r="S5160" s="31">
        <f>R5160*IF(A5160=4, 2.0, 3.0)</f>
        <v/>
      </c>
      <c r="T5160" s="29">
        <f>'Dashboard &amp; Optimisation'!$B$18*U5160</f>
        <v/>
      </c>
      <c r="U5160" s="34">
        <f>MIN(1, S5160/M5160)</f>
        <v/>
      </c>
      <c r="V5160" s="34">
        <f>N5160/(N5160+O5160)</f>
        <v/>
      </c>
      <c r="W5160" s="34">
        <f>U5160*V5160</f>
        <v/>
      </c>
      <c r="X5160" s="32">
        <f>T5160/N5160</f>
        <v/>
      </c>
      <c r="Y5160" s="35">
        <f>IF(W5160=MAXIFS(W$2:W$7201, A$2:A$7201, A5160, B$2:B$7201, B5160), "OPTIMAL", "")</f>
        <v/>
      </c>
    </row>
    <row r="5161" ht="20" customHeight="1">
      <c r="A5161" s="36" t="n">
        <v>-18</v>
      </c>
      <c r="B5161" s="36" t="n">
        <v>35</v>
      </c>
      <c r="C5161" s="37" t="n">
        <v>85</v>
      </c>
      <c r="D5161" s="37" t="n">
        <v>2</v>
      </c>
      <c r="E5161" s="6" t="n">
        <v>8</v>
      </c>
      <c r="F5161" s="37" t="n">
        <v>2</v>
      </c>
      <c r="G5161" s="36" t="n">
        <v>200</v>
      </c>
      <c r="H5161" s="6" t="inlineStr">
        <is>
          <t>OFF</t>
        </is>
      </c>
      <c r="I5161" s="38" t="n">
        <v>744.7528686370244</v>
      </c>
      <c r="J5161" s="38" t="n">
        <v>6550.668683077564</v>
      </c>
      <c r="K5161" s="38" t="n">
        <v>4222.222222222223</v>
      </c>
      <c r="L5161" s="38" t="n">
        <v>150</v>
      </c>
      <c r="M5161" s="38">
        <f>I5161+J5161+K5161+L5161</f>
        <v/>
      </c>
      <c r="N5161" s="38">
        <f>M5161*'Dashboard &amp; Optimisation'!$B$18/('Dashboard &amp; Optimisation'!$B$16/3.6)</f>
        <v/>
      </c>
      <c r="O5161" s="38" t="n">
        <v>1637.621376613535</v>
      </c>
      <c r="P5161" s="39" t="n">
        <v>0.2644074523490459</v>
      </c>
      <c r="Q5161" s="40" t="n">
        <v>20.80321649475646</v>
      </c>
      <c r="R5161" s="38" t="n">
        <v>1792.249704728998</v>
      </c>
      <c r="S5161" s="38">
        <f>R5161*IF(A5161=4, 2.0, 3.0)</f>
        <v/>
      </c>
      <c r="T5161" s="37">
        <f>'Dashboard &amp; Optimisation'!$B$18*U5161</f>
        <v/>
      </c>
      <c r="U5161" s="26">
        <f>MIN(1, S5161/M5161)</f>
        <v/>
      </c>
      <c r="V5161" s="26">
        <f>N5161/(N5161+O5161)</f>
        <v/>
      </c>
      <c r="W5161" s="26">
        <f>U5161*V5161</f>
        <v/>
      </c>
      <c r="X5161" s="39">
        <f>T5161/N5161</f>
        <v/>
      </c>
      <c r="Y5161" s="41">
        <f>IF(W5161=MAXIFS(W$2:W$7201, A$2:A$7201, A5161, B$2:B$7201, B5161), "OPTIMAL", "")</f>
        <v/>
      </c>
    </row>
    <row r="5162" ht="20" customHeight="1">
      <c r="A5162" s="28" t="n">
        <v>-18</v>
      </c>
      <c r="B5162" s="28" t="n">
        <v>35</v>
      </c>
      <c r="C5162" s="29" t="n">
        <v>85</v>
      </c>
      <c r="D5162" s="29" t="n">
        <v>3</v>
      </c>
      <c r="E5162" s="30" t="n">
        <v>0</v>
      </c>
      <c r="F5162" s="29" t="n">
        <v>0</v>
      </c>
      <c r="G5162" s="28" t="n">
        <v>50</v>
      </c>
      <c r="H5162" s="30" t="inlineStr">
        <is>
          <t>ON</t>
        </is>
      </c>
      <c r="I5162" s="31" t="n">
        <v>744.7528686370244</v>
      </c>
      <c r="J5162" s="31" t="n">
        <v>6550.668683077564</v>
      </c>
      <c r="K5162" s="31" t="n">
        <v>4222.222222222223</v>
      </c>
      <c r="L5162" s="31" t="n">
        <v>150</v>
      </c>
      <c r="M5162" s="31">
        <f>I5162+J5162+K5162+L5162</f>
        <v/>
      </c>
      <c r="N5162" s="31">
        <f>M5162*'Dashboard &amp; Optimisation'!$B$18/('Dashboard &amp; Optimisation'!$B$16/3.6)</f>
        <v/>
      </c>
      <c r="O5162" s="31" t="n">
        <v>934.9511025901313</v>
      </c>
      <c r="P5162" s="32" t="n">
        <v>0.4943733617354089</v>
      </c>
      <c r="Q5162" s="33" t="n">
        <v>0.2</v>
      </c>
      <c r="R5162" s="31" t="n">
        <v>906.3273639943175</v>
      </c>
      <c r="S5162" s="31">
        <f>R5162*IF(A5162=4, 2.0, 3.0)</f>
        <v/>
      </c>
      <c r="T5162" s="29">
        <f>'Dashboard &amp; Optimisation'!$B$18*U5162</f>
        <v/>
      </c>
      <c r="U5162" s="34">
        <f>MIN(1, S5162/M5162)</f>
        <v/>
      </c>
      <c r="V5162" s="34">
        <f>N5162/(N5162+O5162)</f>
        <v/>
      </c>
      <c r="W5162" s="34">
        <f>U5162*V5162</f>
        <v/>
      </c>
      <c r="X5162" s="32">
        <f>T5162/N5162</f>
        <v/>
      </c>
      <c r="Y5162" s="35">
        <f>IF(W5162=MAXIFS(W$2:W$7201, A$2:A$7201, A5162, B$2:B$7201, B5162), "OPTIMAL", "")</f>
        <v/>
      </c>
    </row>
    <row r="5163" ht="20" customHeight="1">
      <c r="A5163" s="36" t="n">
        <v>-18</v>
      </c>
      <c r="B5163" s="36" t="n">
        <v>35</v>
      </c>
      <c r="C5163" s="37" t="n">
        <v>85</v>
      </c>
      <c r="D5163" s="37" t="n">
        <v>3</v>
      </c>
      <c r="E5163" s="6" t="n">
        <v>0</v>
      </c>
      <c r="F5163" s="37" t="n">
        <v>0</v>
      </c>
      <c r="G5163" s="36" t="n">
        <v>50</v>
      </c>
      <c r="H5163" s="6" t="inlineStr">
        <is>
          <t>OFF</t>
        </is>
      </c>
      <c r="I5163" s="38" t="n">
        <v>744.7528686370244</v>
      </c>
      <c r="J5163" s="38" t="n">
        <v>6550.668683077564</v>
      </c>
      <c r="K5163" s="38" t="n">
        <v>4222.222222222223</v>
      </c>
      <c r="L5163" s="38" t="n">
        <v>150</v>
      </c>
      <c r="M5163" s="38">
        <f>I5163+J5163+K5163+L5163</f>
        <v/>
      </c>
      <c r="N5163" s="38">
        <f>M5163*'Dashboard &amp; Optimisation'!$B$18/('Dashboard &amp; Optimisation'!$B$16/3.6)</f>
        <v/>
      </c>
      <c r="O5163" s="38" t="n">
        <v>934.9511025901313</v>
      </c>
      <c r="P5163" s="39" t="n">
        <v>0.8688555807751626</v>
      </c>
      <c r="Q5163" s="40" t="n">
        <v>0.2</v>
      </c>
      <c r="R5163" s="38" t="n">
        <v>515.694570748933</v>
      </c>
      <c r="S5163" s="38">
        <f>R5163*IF(A5163=4, 2.0, 3.0)</f>
        <v/>
      </c>
      <c r="T5163" s="37">
        <f>'Dashboard &amp; Optimisation'!$B$18*U5163</f>
        <v/>
      </c>
      <c r="U5163" s="26">
        <f>MIN(1, S5163/M5163)</f>
        <v/>
      </c>
      <c r="V5163" s="26">
        <f>N5163/(N5163+O5163)</f>
        <v/>
      </c>
      <c r="W5163" s="26">
        <f>U5163*V5163</f>
        <v/>
      </c>
      <c r="X5163" s="39">
        <f>T5163/N5163</f>
        <v/>
      </c>
      <c r="Y5163" s="41">
        <f>IF(W5163=MAXIFS(W$2:W$7201, A$2:A$7201, A5163, B$2:B$7201, B5163), "OPTIMAL", "")</f>
        <v/>
      </c>
    </row>
    <row r="5164" ht="20" customHeight="1">
      <c r="A5164" s="28" t="n">
        <v>-18</v>
      </c>
      <c r="B5164" s="28" t="n">
        <v>35</v>
      </c>
      <c r="C5164" s="29" t="n">
        <v>85</v>
      </c>
      <c r="D5164" s="29" t="n">
        <v>3</v>
      </c>
      <c r="E5164" s="30" t="n">
        <v>0</v>
      </c>
      <c r="F5164" s="29" t="n">
        <v>0</v>
      </c>
      <c r="G5164" s="28" t="n">
        <v>100</v>
      </c>
      <c r="H5164" s="30" t="inlineStr">
        <is>
          <t>ON</t>
        </is>
      </c>
      <c r="I5164" s="31" t="n">
        <v>744.7528686370244</v>
      </c>
      <c r="J5164" s="31" t="n">
        <v>6550.668683077564</v>
      </c>
      <c r="K5164" s="31" t="n">
        <v>4222.222222222223</v>
      </c>
      <c r="L5164" s="31" t="n">
        <v>150</v>
      </c>
      <c r="M5164" s="31">
        <f>I5164+J5164+K5164+L5164</f>
        <v/>
      </c>
      <c r="N5164" s="31">
        <f>M5164*'Dashboard &amp; Optimisation'!$B$18/('Dashboard &amp; Optimisation'!$B$16/3.6)</f>
        <v/>
      </c>
      <c r="O5164" s="31" t="n">
        <v>934.9511025901313</v>
      </c>
      <c r="P5164" s="32" t="n">
        <v>0.4953095672830083</v>
      </c>
      <c r="Q5164" s="33" t="n">
        <v>0.2</v>
      </c>
      <c r="R5164" s="31" t="n">
        <v>904.6142763373051</v>
      </c>
      <c r="S5164" s="31">
        <f>R5164*IF(A5164=4, 2.0, 3.0)</f>
        <v/>
      </c>
      <c r="T5164" s="29">
        <f>'Dashboard &amp; Optimisation'!$B$18*U5164</f>
        <v/>
      </c>
      <c r="U5164" s="34">
        <f>MIN(1, S5164/M5164)</f>
        <v/>
      </c>
      <c r="V5164" s="34">
        <f>N5164/(N5164+O5164)</f>
        <v/>
      </c>
      <c r="W5164" s="34">
        <f>U5164*V5164</f>
        <v/>
      </c>
      <c r="X5164" s="32">
        <f>T5164/N5164</f>
        <v/>
      </c>
      <c r="Y5164" s="35">
        <f>IF(W5164=MAXIFS(W$2:W$7201, A$2:A$7201, A5164, B$2:B$7201, B5164), "OPTIMAL", "")</f>
        <v/>
      </c>
    </row>
    <row r="5165" ht="20" customHeight="1">
      <c r="A5165" s="36" t="n">
        <v>-18</v>
      </c>
      <c r="B5165" s="36" t="n">
        <v>35</v>
      </c>
      <c r="C5165" s="37" t="n">
        <v>85</v>
      </c>
      <c r="D5165" s="37" t="n">
        <v>3</v>
      </c>
      <c r="E5165" s="6" t="n">
        <v>0</v>
      </c>
      <c r="F5165" s="37" t="n">
        <v>0</v>
      </c>
      <c r="G5165" s="36" t="n">
        <v>100</v>
      </c>
      <c r="H5165" s="6" t="inlineStr">
        <is>
          <t>OFF</t>
        </is>
      </c>
      <c r="I5165" s="38" t="n">
        <v>744.7528686370244</v>
      </c>
      <c r="J5165" s="38" t="n">
        <v>6550.668683077564</v>
      </c>
      <c r="K5165" s="38" t="n">
        <v>4222.222222222223</v>
      </c>
      <c r="L5165" s="38" t="n">
        <v>150</v>
      </c>
      <c r="M5165" s="38">
        <f>I5165+J5165+K5165+L5165</f>
        <v/>
      </c>
      <c r="N5165" s="38">
        <f>M5165*'Dashboard &amp; Optimisation'!$B$18/('Dashboard &amp; Optimisation'!$B$16/3.6)</f>
        <v/>
      </c>
      <c r="O5165" s="38" t="n">
        <v>934.9511025901313</v>
      </c>
      <c r="P5165" s="39" t="n">
        <v>0.869791786322762</v>
      </c>
      <c r="Q5165" s="40" t="n">
        <v>0.2</v>
      </c>
      <c r="R5165" s="38" t="n">
        <v>515.1394998393268</v>
      </c>
      <c r="S5165" s="38">
        <f>R5165*IF(A5165=4, 2.0, 3.0)</f>
        <v/>
      </c>
      <c r="T5165" s="37">
        <f>'Dashboard &amp; Optimisation'!$B$18*U5165</f>
        <v/>
      </c>
      <c r="U5165" s="26">
        <f>MIN(1, S5165/M5165)</f>
        <v/>
      </c>
      <c r="V5165" s="26">
        <f>N5165/(N5165+O5165)</f>
        <v/>
      </c>
      <c r="W5165" s="26">
        <f>U5165*V5165</f>
        <v/>
      </c>
      <c r="X5165" s="39">
        <f>T5165/N5165</f>
        <v/>
      </c>
      <c r="Y5165" s="41">
        <f>IF(W5165=MAXIFS(W$2:W$7201, A$2:A$7201, A5165, B$2:B$7201, B5165), "OPTIMAL", "")</f>
        <v/>
      </c>
    </row>
    <row r="5166" ht="20" customHeight="1">
      <c r="A5166" s="28" t="n">
        <v>-18</v>
      </c>
      <c r="B5166" s="28" t="n">
        <v>35</v>
      </c>
      <c r="C5166" s="29" t="n">
        <v>85</v>
      </c>
      <c r="D5166" s="29" t="n">
        <v>3</v>
      </c>
      <c r="E5166" s="30" t="n">
        <v>0</v>
      </c>
      <c r="F5166" s="29" t="n">
        <v>0</v>
      </c>
      <c r="G5166" s="28" t="n">
        <v>150</v>
      </c>
      <c r="H5166" s="30" t="inlineStr">
        <is>
          <t>ON</t>
        </is>
      </c>
      <c r="I5166" s="31" t="n">
        <v>744.7528686370244</v>
      </c>
      <c r="J5166" s="31" t="n">
        <v>6550.668683077564</v>
      </c>
      <c r="K5166" s="31" t="n">
        <v>4222.222222222223</v>
      </c>
      <c r="L5166" s="31" t="n">
        <v>150</v>
      </c>
      <c r="M5166" s="31">
        <f>I5166+J5166+K5166+L5166</f>
        <v/>
      </c>
      <c r="N5166" s="31">
        <f>M5166*'Dashboard &amp; Optimisation'!$B$18/('Dashboard &amp; Optimisation'!$B$16/3.6)</f>
        <v/>
      </c>
      <c r="O5166" s="31" t="n">
        <v>934.9511025901313</v>
      </c>
      <c r="P5166" s="32" t="n">
        <v>0.4962457728306077</v>
      </c>
      <c r="Q5166" s="33" t="n">
        <v>0.2</v>
      </c>
      <c r="R5166" s="31" t="n">
        <v>902.907652421672</v>
      </c>
      <c r="S5166" s="31">
        <f>R5166*IF(A5166=4, 2.0, 3.0)</f>
        <v/>
      </c>
      <c r="T5166" s="29">
        <f>'Dashboard &amp; Optimisation'!$B$18*U5166</f>
        <v/>
      </c>
      <c r="U5166" s="34">
        <f>MIN(1, S5166/M5166)</f>
        <v/>
      </c>
      <c r="V5166" s="34">
        <f>N5166/(N5166+O5166)</f>
        <v/>
      </c>
      <c r="W5166" s="34">
        <f>U5166*V5166</f>
        <v/>
      </c>
      <c r="X5166" s="32">
        <f>T5166/N5166</f>
        <v/>
      </c>
      <c r="Y5166" s="35">
        <f>IF(W5166=MAXIFS(W$2:W$7201, A$2:A$7201, A5166, B$2:B$7201, B5166), "OPTIMAL", "")</f>
        <v/>
      </c>
    </row>
    <row r="5167" ht="20" customHeight="1">
      <c r="A5167" s="36" t="n">
        <v>-18</v>
      </c>
      <c r="B5167" s="36" t="n">
        <v>35</v>
      </c>
      <c r="C5167" s="37" t="n">
        <v>85</v>
      </c>
      <c r="D5167" s="37" t="n">
        <v>3</v>
      </c>
      <c r="E5167" s="6" t="n">
        <v>0</v>
      </c>
      <c r="F5167" s="37" t="n">
        <v>0</v>
      </c>
      <c r="G5167" s="36" t="n">
        <v>150</v>
      </c>
      <c r="H5167" s="6" t="inlineStr">
        <is>
          <t>OFF</t>
        </is>
      </c>
      <c r="I5167" s="38" t="n">
        <v>744.7528686370244</v>
      </c>
      <c r="J5167" s="38" t="n">
        <v>6550.668683077564</v>
      </c>
      <c r="K5167" s="38" t="n">
        <v>4222.222222222223</v>
      </c>
      <c r="L5167" s="38" t="n">
        <v>150</v>
      </c>
      <c r="M5167" s="38">
        <f>I5167+J5167+K5167+L5167</f>
        <v/>
      </c>
      <c r="N5167" s="38">
        <f>M5167*'Dashboard &amp; Optimisation'!$B$18/('Dashboard &amp; Optimisation'!$B$16/3.6)</f>
        <v/>
      </c>
      <c r="O5167" s="38" t="n">
        <v>934.9511025901313</v>
      </c>
      <c r="P5167" s="39" t="n">
        <v>0.8707279918703614</v>
      </c>
      <c r="Q5167" s="40" t="n">
        <v>0.2</v>
      </c>
      <c r="R5167" s="38" t="n">
        <v>514.5856225526886</v>
      </c>
      <c r="S5167" s="38">
        <f>R5167*IF(A5167=4, 2.0, 3.0)</f>
        <v/>
      </c>
      <c r="T5167" s="37">
        <f>'Dashboard &amp; Optimisation'!$B$18*U5167</f>
        <v/>
      </c>
      <c r="U5167" s="26">
        <f>MIN(1, S5167/M5167)</f>
        <v/>
      </c>
      <c r="V5167" s="26">
        <f>N5167/(N5167+O5167)</f>
        <v/>
      </c>
      <c r="W5167" s="26">
        <f>U5167*V5167</f>
        <v/>
      </c>
      <c r="X5167" s="39">
        <f>T5167/N5167</f>
        <v/>
      </c>
      <c r="Y5167" s="41">
        <f>IF(W5167=MAXIFS(W$2:W$7201, A$2:A$7201, A5167, B$2:B$7201, B5167), "OPTIMAL", "")</f>
        <v/>
      </c>
    </row>
    <row r="5168" ht="20" customHeight="1">
      <c r="A5168" s="28" t="n">
        <v>-18</v>
      </c>
      <c r="B5168" s="28" t="n">
        <v>35</v>
      </c>
      <c r="C5168" s="29" t="n">
        <v>85</v>
      </c>
      <c r="D5168" s="29" t="n">
        <v>3</v>
      </c>
      <c r="E5168" s="30" t="n">
        <v>0</v>
      </c>
      <c r="F5168" s="29" t="n">
        <v>0</v>
      </c>
      <c r="G5168" s="28" t="n">
        <v>200</v>
      </c>
      <c r="H5168" s="30" t="inlineStr">
        <is>
          <t>ON</t>
        </is>
      </c>
      <c r="I5168" s="31" t="n">
        <v>744.7528686370244</v>
      </c>
      <c r="J5168" s="31" t="n">
        <v>6550.668683077564</v>
      </c>
      <c r="K5168" s="31" t="n">
        <v>4222.222222222223</v>
      </c>
      <c r="L5168" s="31" t="n">
        <v>150</v>
      </c>
      <c r="M5168" s="31">
        <f>I5168+J5168+K5168+L5168</f>
        <v/>
      </c>
      <c r="N5168" s="31">
        <f>M5168*'Dashboard &amp; Optimisation'!$B$18/('Dashboard &amp; Optimisation'!$B$16/3.6)</f>
        <v/>
      </c>
      <c r="O5168" s="31" t="n">
        <v>934.9511025901313</v>
      </c>
      <c r="P5168" s="32" t="n">
        <v>0.4971819783782071</v>
      </c>
      <c r="Q5168" s="33" t="n">
        <v>0.2</v>
      </c>
      <c r="R5168" s="31" t="n">
        <v>901.2074557332793</v>
      </c>
      <c r="S5168" s="31">
        <f>R5168*IF(A5168=4, 2.0, 3.0)</f>
        <v/>
      </c>
      <c r="T5168" s="29">
        <f>'Dashboard &amp; Optimisation'!$B$18*U5168</f>
        <v/>
      </c>
      <c r="U5168" s="34">
        <f>MIN(1, S5168/M5168)</f>
        <v/>
      </c>
      <c r="V5168" s="34">
        <f>N5168/(N5168+O5168)</f>
        <v/>
      </c>
      <c r="W5168" s="34">
        <f>U5168*V5168</f>
        <v/>
      </c>
      <c r="X5168" s="32">
        <f>T5168/N5168</f>
        <v/>
      </c>
      <c r="Y5168" s="35">
        <f>IF(W5168=MAXIFS(W$2:W$7201, A$2:A$7201, A5168, B$2:B$7201, B5168), "OPTIMAL", "")</f>
        <v/>
      </c>
    </row>
    <row r="5169" ht="20" customHeight="1">
      <c r="A5169" s="36" t="n">
        <v>-18</v>
      </c>
      <c r="B5169" s="36" t="n">
        <v>35</v>
      </c>
      <c r="C5169" s="37" t="n">
        <v>85</v>
      </c>
      <c r="D5169" s="37" t="n">
        <v>3</v>
      </c>
      <c r="E5169" s="6" t="n">
        <v>0</v>
      </c>
      <c r="F5169" s="37" t="n">
        <v>0</v>
      </c>
      <c r="G5169" s="36" t="n">
        <v>200</v>
      </c>
      <c r="H5169" s="6" t="inlineStr">
        <is>
          <t>OFF</t>
        </is>
      </c>
      <c r="I5169" s="38" t="n">
        <v>744.7528686370244</v>
      </c>
      <c r="J5169" s="38" t="n">
        <v>6550.668683077564</v>
      </c>
      <c r="K5169" s="38" t="n">
        <v>4222.222222222223</v>
      </c>
      <c r="L5169" s="38" t="n">
        <v>150</v>
      </c>
      <c r="M5169" s="38">
        <f>I5169+J5169+K5169+L5169</f>
        <v/>
      </c>
      <c r="N5169" s="38">
        <f>M5169*'Dashboard &amp; Optimisation'!$B$18/('Dashboard &amp; Optimisation'!$B$16/3.6)</f>
        <v/>
      </c>
      <c r="O5169" s="38" t="n">
        <v>934.9511025901313</v>
      </c>
      <c r="P5169" s="39" t="n">
        <v>0.8716641974179608</v>
      </c>
      <c r="Q5169" s="40" t="n">
        <v>0.2</v>
      </c>
      <c r="R5169" s="38" t="n">
        <v>514.032935043008</v>
      </c>
      <c r="S5169" s="38">
        <f>R5169*IF(A5169=4, 2.0, 3.0)</f>
        <v/>
      </c>
      <c r="T5169" s="37">
        <f>'Dashboard &amp; Optimisation'!$B$18*U5169</f>
        <v/>
      </c>
      <c r="U5169" s="26">
        <f>MIN(1, S5169/M5169)</f>
        <v/>
      </c>
      <c r="V5169" s="26">
        <f>N5169/(N5169+O5169)</f>
        <v/>
      </c>
      <c r="W5169" s="26">
        <f>U5169*V5169</f>
        <v/>
      </c>
      <c r="X5169" s="39">
        <f>T5169/N5169</f>
        <v/>
      </c>
      <c r="Y5169" s="41">
        <f>IF(W5169=MAXIFS(W$2:W$7201, A$2:A$7201, A5169, B$2:B$7201, B5169), "OPTIMAL", "")</f>
        <v/>
      </c>
    </row>
    <row r="5170" ht="20" customHeight="1">
      <c r="A5170" s="28" t="n">
        <v>-18</v>
      </c>
      <c r="B5170" s="28" t="n">
        <v>35</v>
      </c>
      <c r="C5170" s="29" t="n">
        <v>85</v>
      </c>
      <c r="D5170" s="29" t="n">
        <v>3</v>
      </c>
      <c r="E5170" s="30" t="n">
        <v>4</v>
      </c>
      <c r="F5170" s="29" t="n">
        <v>1.5</v>
      </c>
      <c r="G5170" s="28" t="n">
        <v>50</v>
      </c>
      <c r="H5170" s="30" t="inlineStr">
        <is>
          <t>ON</t>
        </is>
      </c>
      <c r="I5170" s="31" t="n">
        <v>744.7528686370244</v>
      </c>
      <c r="J5170" s="31" t="n">
        <v>6550.668683077564</v>
      </c>
      <c r="K5170" s="31" t="n">
        <v>4222.222222222223</v>
      </c>
      <c r="L5170" s="31" t="n">
        <v>150</v>
      </c>
      <c r="M5170" s="31">
        <f>I5170+J5170+K5170+L5170</f>
        <v/>
      </c>
      <c r="N5170" s="31">
        <f>M5170*'Dashboard &amp; Optimisation'!$B$18/('Dashboard &amp; Optimisation'!$B$16/3.6)</f>
        <v/>
      </c>
      <c r="O5170" s="31" t="n">
        <v>1324.433672283486</v>
      </c>
      <c r="P5170" s="32" t="n">
        <v>0.07867049281402441</v>
      </c>
      <c r="Q5170" s="33" t="n">
        <v>8.12180634212946</v>
      </c>
      <c r="R5170" s="31" t="n">
        <v>5924.621628053005</v>
      </c>
      <c r="S5170" s="31">
        <f>R5170*IF(A5170=4, 2.0, 3.0)</f>
        <v/>
      </c>
      <c r="T5170" s="29">
        <f>'Dashboard &amp; Optimisation'!$B$18*U5170</f>
        <v/>
      </c>
      <c r="U5170" s="34">
        <f>MIN(1, S5170/M5170)</f>
        <v/>
      </c>
      <c r="V5170" s="34">
        <f>N5170/(N5170+O5170)</f>
        <v/>
      </c>
      <c r="W5170" s="34">
        <f>U5170*V5170</f>
        <v/>
      </c>
      <c r="X5170" s="32">
        <f>T5170/N5170</f>
        <v/>
      </c>
      <c r="Y5170" s="35">
        <f>IF(W5170=MAXIFS(W$2:W$7201, A$2:A$7201, A5170, B$2:B$7201, B5170), "OPTIMAL", "")</f>
        <v/>
      </c>
    </row>
    <row r="5171" ht="20" customHeight="1">
      <c r="A5171" s="36" t="n">
        <v>-18</v>
      </c>
      <c r="B5171" s="36" t="n">
        <v>35</v>
      </c>
      <c r="C5171" s="37" t="n">
        <v>85</v>
      </c>
      <c r="D5171" s="37" t="n">
        <v>3</v>
      </c>
      <c r="E5171" s="6" t="n">
        <v>4</v>
      </c>
      <c r="F5171" s="37" t="n">
        <v>1.5</v>
      </c>
      <c r="G5171" s="36" t="n">
        <v>50</v>
      </c>
      <c r="H5171" s="6" t="inlineStr">
        <is>
          <t>OFF</t>
        </is>
      </c>
      <c r="I5171" s="38" t="n">
        <v>744.7528686370244</v>
      </c>
      <c r="J5171" s="38" t="n">
        <v>6550.668683077564</v>
      </c>
      <c r="K5171" s="38" t="n">
        <v>4222.222222222223</v>
      </c>
      <c r="L5171" s="38" t="n">
        <v>150</v>
      </c>
      <c r="M5171" s="38">
        <f>I5171+J5171+K5171+L5171</f>
        <v/>
      </c>
      <c r="N5171" s="38">
        <f>M5171*'Dashboard &amp; Optimisation'!$B$18/('Dashboard &amp; Optimisation'!$B$16/3.6)</f>
        <v/>
      </c>
      <c r="O5171" s="38" t="n">
        <v>1324.433672283486</v>
      </c>
      <c r="P5171" s="39" t="n">
        <v>0.3411187711487441</v>
      </c>
      <c r="Q5171" s="40" t="n">
        <v>8.12180634212946</v>
      </c>
      <c r="R5171" s="38" t="n">
        <v>1366.365449916325</v>
      </c>
      <c r="S5171" s="38">
        <f>R5171*IF(A5171=4, 2.0, 3.0)</f>
        <v/>
      </c>
      <c r="T5171" s="37">
        <f>'Dashboard &amp; Optimisation'!$B$18*U5171</f>
        <v/>
      </c>
      <c r="U5171" s="26">
        <f>MIN(1, S5171/M5171)</f>
        <v/>
      </c>
      <c r="V5171" s="26">
        <f>N5171/(N5171+O5171)</f>
        <v/>
      </c>
      <c r="W5171" s="26">
        <f>U5171*V5171</f>
        <v/>
      </c>
      <c r="X5171" s="39">
        <f>T5171/N5171</f>
        <v/>
      </c>
      <c r="Y5171" s="41">
        <f>IF(W5171=MAXIFS(W$2:W$7201, A$2:A$7201, A5171, B$2:B$7201, B5171), "OPTIMAL", "")</f>
        <v/>
      </c>
    </row>
    <row r="5172" ht="20" customHeight="1">
      <c r="A5172" s="28" t="n">
        <v>-18</v>
      </c>
      <c r="B5172" s="28" t="n">
        <v>35</v>
      </c>
      <c r="C5172" s="29" t="n">
        <v>85</v>
      </c>
      <c r="D5172" s="29" t="n">
        <v>3</v>
      </c>
      <c r="E5172" s="30" t="n">
        <v>4</v>
      </c>
      <c r="F5172" s="29" t="n">
        <v>1.5</v>
      </c>
      <c r="G5172" s="28" t="n">
        <v>100</v>
      </c>
      <c r="H5172" s="30" t="inlineStr">
        <is>
          <t>ON</t>
        </is>
      </c>
      <c r="I5172" s="31" t="n">
        <v>744.7528686370244</v>
      </c>
      <c r="J5172" s="31" t="n">
        <v>6550.668683077564</v>
      </c>
      <c r="K5172" s="31" t="n">
        <v>4222.222222222223</v>
      </c>
      <c r="L5172" s="31" t="n">
        <v>150</v>
      </c>
      <c r="M5172" s="31">
        <f>I5172+J5172+K5172+L5172</f>
        <v/>
      </c>
      <c r="N5172" s="31">
        <f>M5172*'Dashboard &amp; Optimisation'!$B$18/('Dashboard &amp; Optimisation'!$B$16/3.6)</f>
        <v/>
      </c>
      <c r="O5172" s="31" t="n">
        <v>1324.433672283486</v>
      </c>
      <c r="P5172" s="32" t="n">
        <v>0.07960669836162382</v>
      </c>
      <c r="Q5172" s="33" t="n">
        <v>8.12180634212946</v>
      </c>
      <c r="R5172" s="31" t="n">
        <v>5854.945787328972</v>
      </c>
      <c r="S5172" s="31">
        <f>R5172*IF(A5172=4, 2.0, 3.0)</f>
        <v/>
      </c>
      <c r="T5172" s="29">
        <f>'Dashboard &amp; Optimisation'!$B$18*U5172</f>
        <v/>
      </c>
      <c r="U5172" s="34">
        <f>MIN(1, S5172/M5172)</f>
        <v/>
      </c>
      <c r="V5172" s="34">
        <f>N5172/(N5172+O5172)</f>
        <v/>
      </c>
      <c r="W5172" s="34">
        <f>U5172*V5172</f>
        <v/>
      </c>
      <c r="X5172" s="32">
        <f>T5172/N5172</f>
        <v/>
      </c>
      <c r="Y5172" s="35">
        <f>IF(W5172=MAXIFS(W$2:W$7201, A$2:A$7201, A5172, B$2:B$7201, B5172), "OPTIMAL", "")</f>
        <v/>
      </c>
    </row>
    <row r="5173" ht="20" customHeight="1">
      <c r="A5173" s="36" t="n">
        <v>-18</v>
      </c>
      <c r="B5173" s="36" t="n">
        <v>35</v>
      </c>
      <c r="C5173" s="37" t="n">
        <v>85</v>
      </c>
      <c r="D5173" s="37" t="n">
        <v>3</v>
      </c>
      <c r="E5173" s="6" t="n">
        <v>4</v>
      </c>
      <c r="F5173" s="37" t="n">
        <v>1.5</v>
      </c>
      <c r="G5173" s="36" t="n">
        <v>100</v>
      </c>
      <c r="H5173" s="6" t="inlineStr">
        <is>
          <t>OFF</t>
        </is>
      </c>
      <c r="I5173" s="38" t="n">
        <v>744.7528686370244</v>
      </c>
      <c r="J5173" s="38" t="n">
        <v>6550.668683077564</v>
      </c>
      <c r="K5173" s="38" t="n">
        <v>4222.222222222223</v>
      </c>
      <c r="L5173" s="38" t="n">
        <v>150</v>
      </c>
      <c r="M5173" s="38">
        <f>I5173+J5173+K5173+L5173</f>
        <v/>
      </c>
      <c r="N5173" s="38">
        <f>M5173*'Dashboard &amp; Optimisation'!$B$18/('Dashboard &amp; Optimisation'!$B$16/3.6)</f>
        <v/>
      </c>
      <c r="O5173" s="38" t="n">
        <v>1324.433672283486</v>
      </c>
      <c r="P5173" s="39" t="n">
        <v>0.3420549766963435</v>
      </c>
      <c r="Q5173" s="40" t="n">
        <v>8.12180634212946</v>
      </c>
      <c r="R5173" s="38" t="n">
        <v>1362.625703380214</v>
      </c>
      <c r="S5173" s="38">
        <f>R5173*IF(A5173=4, 2.0, 3.0)</f>
        <v/>
      </c>
      <c r="T5173" s="37">
        <f>'Dashboard &amp; Optimisation'!$B$18*U5173</f>
        <v/>
      </c>
      <c r="U5173" s="26">
        <f>MIN(1, S5173/M5173)</f>
        <v/>
      </c>
      <c r="V5173" s="26">
        <f>N5173/(N5173+O5173)</f>
        <v/>
      </c>
      <c r="W5173" s="26">
        <f>U5173*V5173</f>
        <v/>
      </c>
      <c r="X5173" s="39">
        <f>T5173/N5173</f>
        <v/>
      </c>
      <c r="Y5173" s="41">
        <f>IF(W5173=MAXIFS(W$2:W$7201, A$2:A$7201, A5173, B$2:B$7201, B5173), "OPTIMAL", "")</f>
        <v/>
      </c>
    </row>
    <row r="5174" ht="20" customHeight="1">
      <c r="A5174" s="28" t="n">
        <v>-18</v>
      </c>
      <c r="B5174" s="28" t="n">
        <v>35</v>
      </c>
      <c r="C5174" s="29" t="n">
        <v>85</v>
      </c>
      <c r="D5174" s="29" t="n">
        <v>3</v>
      </c>
      <c r="E5174" s="30" t="n">
        <v>4</v>
      </c>
      <c r="F5174" s="29" t="n">
        <v>1.5</v>
      </c>
      <c r="G5174" s="28" t="n">
        <v>150</v>
      </c>
      <c r="H5174" s="30" t="inlineStr">
        <is>
          <t>ON</t>
        </is>
      </c>
      <c r="I5174" s="31" t="n">
        <v>744.7528686370244</v>
      </c>
      <c r="J5174" s="31" t="n">
        <v>6550.668683077564</v>
      </c>
      <c r="K5174" s="31" t="n">
        <v>4222.222222222223</v>
      </c>
      <c r="L5174" s="31" t="n">
        <v>150</v>
      </c>
      <c r="M5174" s="31">
        <f>I5174+J5174+K5174+L5174</f>
        <v/>
      </c>
      <c r="N5174" s="31">
        <f>M5174*'Dashboard &amp; Optimisation'!$B$18/('Dashboard &amp; Optimisation'!$B$16/3.6)</f>
        <v/>
      </c>
      <c r="O5174" s="31" t="n">
        <v>1324.433672283486</v>
      </c>
      <c r="P5174" s="32" t="n">
        <v>0.0805429039092232</v>
      </c>
      <c r="Q5174" s="33" t="n">
        <v>8.12180634212946</v>
      </c>
      <c r="R5174" s="31" t="n">
        <v>5786.889727006527</v>
      </c>
      <c r="S5174" s="31">
        <f>R5174*IF(A5174=4, 2.0, 3.0)</f>
        <v/>
      </c>
      <c r="T5174" s="29">
        <f>'Dashboard &amp; Optimisation'!$B$18*U5174</f>
        <v/>
      </c>
      <c r="U5174" s="34">
        <f>MIN(1, S5174/M5174)</f>
        <v/>
      </c>
      <c r="V5174" s="34">
        <f>N5174/(N5174+O5174)</f>
        <v/>
      </c>
      <c r="W5174" s="34">
        <f>U5174*V5174</f>
        <v/>
      </c>
      <c r="X5174" s="32">
        <f>T5174/N5174</f>
        <v/>
      </c>
      <c r="Y5174" s="35">
        <f>IF(W5174=MAXIFS(W$2:W$7201, A$2:A$7201, A5174, B$2:B$7201, B5174), "OPTIMAL", "")</f>
        <v/>
      </c>
    </row>
    <row r="5175" ht="20" customHeight="1">
      <c r="A5175" s="36" t="n">
        <v>-18</v>
      </c>
      <c r="B5175" s="36" t="n">
        <v>35</v>
      </c>
      <c r="C5175" s="37" t="n">
        <v>85</v>
      </c>
      <c r="D5175" s="37" t="n">
        <v>3</v>
      </c>
      <c r="E5175" s="6" t="n">
        <v>4</v>
      </c>
      <c r="F5175" s="37" t="n">
        <v>1.5</v>
      </c>
      <c r="G5175" s="36" t="n">
        <v>150</v>
      </c>
      <c r="H5175" s="6" t="inlineStr">
        <is>
          <t>OFF</t>
        </is>
      </c>
      <c r="I5175" s="38" t="n">
        <v>744.7528686370244</v>
      </c>
      <c r="J5175" s="38" t="n">
        <v>6550.668683077564</v>
      </c>
      <c r="K5175" s="38" t="n">
        <v>4222.222222222223</v>
      </c>
      <c r="L5175" s="38" t="n">
        <v>150</v>
      </c>
      <c r="M5175" s="38">
        <f>I5175+J5175+K5175+L5175</f>
        <v/>
      </c>
      <c r="N5175" s="38">
        <f>M5175*'Dashboard &amp; Optimisation'!$B$18/('Dashboard &amp; Optimisation'!$B$16/3.6)</f>
        <v/>
      </c>
      <c r="O5175" s="38" t="n">
        <v>1324.433672283486</v>
      </c>
      <c r="P5175" s="39" t="n">
        <v>0.3429911822439429</v>
      </c>
      <c r="Q5175" s="40" t="n">
        <v>8.12180634212946</v>
      </c>
      <c r="R5175" s="38" t="n">
        <v>1358.906372362838</v>
      </c>
      <c r="S5175" s="38">
        <f>R5175*IF(A5175=4, 2.0, 3.0)</f>
        <v/>
      </c>
      <c r="T5175" s="37">
        <f>'Dashboard &amp; Optimisation'!$B$18*U5175</f>
        <v/>
      </c>
      <c r="U5175" s="26">
        <f>MIN(1, S5175/M5175)</f>
        <v/>
      </c>
      <c r="V5175" s="26">
        <f>N5175/(N5175+O5175)</f>
        <v/>
      </c>
      <c r="W5175" s="26">
        <f>U5175*V5175</f>
        <v/>
      </c>
      <c r="X5175" s="39">
        <f>T5175/N5175</f>
        <v/>
      </c>
      <c r="Y5175" s="41">
        <f>IF(W5175=MAXIFS(W$2:W$7201, A$2:A$7201, A5175, B$2:B$7201, B5175), "OPTIMAL", "")</f>
        <v/>
      </c>
    </row>
    <row r="5176" ht="20" customHeight="1">
      <c r="A5176" s="28" t="n">
        <v>-18</v>
      </c>
      <c r="B5176" s="28" t="n">
        <v>35</v>
      </c>
      <c r="C5176" s="29" t="n">
        <v>85</v>
      </c>
      <c r="D5176" s="29" t="n">
        <v>3</v>
      </c>
      <c r="E5176" s="30" t="n">
        <v>4</v>
      </c>
      <c r="F5176" s="29" t="n">
        <v>1.5</v>
      </c>
      <c r="G5176" s="28" t="n">
        <v>200</v>
      </c>
      <c r="H5176" s="30" t="inlineStr">
        <is>
          <t>ON</t>
        </is>
      </c>
      <c r="I5176" s="31" t="n">
        <v>744.7528686370244</v>
      </c>
      <c r="J5176" s="31" t="n">
        <v>6550.668683077564</v>
      </c>
      <c r="K5176" s="31" t="n">
        <v>4222.222222222223</v>
      </c>
      <c r="L5176" s="31" t="n">
        <v>150</v>
      </c>
      <c r="M5176" s="31">
        <f>I5176+J5176+K5176+L5176</f>
        <v/>
      </c>
      <c r="N5176" s="31">
        <f>M5176*'Dashboard &amp; Optimisation'!$B$18/('Dashboard &amp; Optimisation'!$B$16/3.6)</f>
        <v/>
      </c>
      <c r="O5176" s="31" t="n">
        <v>1324.433672283486</v>
      </c>
      <c r="P5176" s="32" t="n">
        <v>0.08147910945682257</v>
      </c>
      <c r="Q5176" s="33" t="n">
        <v>8.12180634212946</v>
      </c>
      <c r="R5176" s="31" t="n">
        <v>5720.397612624247</v>
      </c>
      <c r="S5176" s="31">
        <f>R5176*IF(A5176=4, 2.0, 3.0)</f>
        <v/>
      </c>
      <c r="T5176" s="29">
        <f>'Dashboard &amp; Optimisation'!$B$18*U5176</f>
        <v/>
      </c>
      <c r="U5176" s="34">
        <f>MIN(1, S5176/M5176)</f>
        <v/>
      </c>
      <c r="V5176" s="34">
        <f>N5176/(N5176+O5176)</f>
        <v/>
      </c>
      <c r="W5176" s="34">
        <f>U5176*V5176</f>
        <v/>
      </c>
      <c r="X5176" s="32">
        <f>T5176/N5176</f>
        <v/>
      </c>
      <c r="Y5176" s="35">
        <f>IF(W5176=MAXIFS(W$2:W$7201, A$2:A$7201, A5176, B$2:B$7201, B5176), "OPTIMAL", "")</f>
        <v/>
      </c>
    </row>
    <row r="5177" ht="20" customHeight="1">
      <c r="A5177" s="36" t="n">
        <v>-18</v>
      </c>
      <c r="B5177" s="36" t="n">
        <v>35</v>
      </c>
      <c r="C5177" s="37" t="n">
        <v>85</v>
      </c>
      <c r="D5177" s="37" t="n">
        <v>3</v>
      </c>
      <c r="E5177" s="6" t="n">
        <v>4</v>
      </c>
      <c r="F5177" s="37" t="n">
        <v>1.5</v>
      </c>
      <c r="G5177" s="36" t="n">
        <v>200</v>
      </c>
      <c r="H5177" s="6" t="inlineStr">
        <is>
          <t>OFF</t>
        </is>
      </c>
      <c r="I5177" s="38" t="n">
        <v>744.7528686370244</v>
      </c>
      <c r="J5177" s="38" t="n">
        <v>6550.668683077564</v>
      </c>
      <c r="K5177" s="38" t="n">
        <v>4222.222222222223</v>
      </c>
      <c r="L5177" s="38" t="n">
        <v>150</v>
      </c>
      <c r="M5177" s="38">
        <f>I5177+J5177+K5177+L5177</f>
        <v/>
      </c>
      <c r="N5177" s="38">
        <f>M5177*'Dashboard &amp; Optimisation'!$B$18/('Dashboard &amp; Optimisation'!$B$16/3.6)</f>
        <v/>
      </c>
      <c r="O5177" s="38" t="n">
        <v>1324.433672283486</v>
      </c>
      <c r="P5177" s="39" t="n">
        <v>0.3439273877915423</v>
      </c>
      <c r="Q5177" s="40" t="n">
        <v>8.12180634212946</v>
      </c>
      <c r="R5177" s="38" t="n">
        <v>1355.207290144805</v>
      </c>
      <c r="S5177" s="38">
        <f>R5177*IF(A5177=4, 2.0, 3.0)</f>
        <v/>
      </c>
      <c r="T5177" s="37">
        <f>'Dashboard &amp; Optimisation'!$B$18*U5177</f>
        <v/>
      </c>
      <c r="U5177" s="26">
        <f>MIN(1, S5177/M5177)</f>
        <v/>
      </c>
      <c r="V5177" s="26">
        <f>N5177/(N5177+O5177)</f>
        <v/>
      </c>
      <c r="W5177" s="26">
        <f>U5177*V5177</f>
        <v/>
      </c>
      <c r="X5177" s="39">
        <f>T5177/N5177</f>
        <v/>
      </c>
      <c r="Y5177" s="41">
        <f>IF(W5177=MAXIFS(W$2:W$7201, A$2:A$7201, A5177, B$2:B$7201, B5177), "OPTIMAL", "")</f>
        <v/>
      </c>
    </row>
    <row r="5178" ht="20" customHeight="1">
      <c r="A5178" s="28" t="n">
        <v>-18</v>
      </c>
      <c r="B5178" s="28" t="n">
        <v>35</v>
      </c>
      <c r="C5178" s="29" t="n">
        <v>85</v>
      </c>
      <c r="D5178" s="29" t="n">
        <v>3</v>
      </c>
      <c r="E5178" s="30" t="n">
        <v>4</v>
      </c>
      <c r="F5178" s="29" t="n">
        <v>2</v>
      </c>
      <c r="G5178" s="28" t="n">
        <v>50</v>
      </c>
      <c r="H5178" s="30" t="inlineStr">
        <is>
          <t>ON</t>
        </is>
      </c>
      <c r="I5178" s="31" t="n">
        <v>744.7528686370244</v>
      </c>
      <c r="J5178" s="31" t="n">
        <v>6550.668683077564</v>
      </c>
      <c r="K5178" s="31" t="n">
        <v>4222.222222222223</v>
      </c>
      <c r="L5178" s="31" t="n">
        <v>150</v>
      </c>
      <c r="M5178" s="31">
        <f>I5178+J5178+K5178+L5178</f>
        <v/>
      </c>
      <c r="N5178" s="31">
        <f>M5178*'Dashboard &amp; Optimisation'!$B$18/('Dashboard &amp; Optimisation'!$B$16/3.6)</f>
        <v/>
      </c>
      <c r="O5178" s="31" t="n">
        <v>1461.321061312574</v>
      </c>
      <c r="P5178" s="32" t="n">
        <v>0.07651805826867879</v>
      </c>
      <c r="Q5178" s="33" t="n">
        <v>10.76240845617261</v>
      </c>
      <c r="R5178" s="31" t="n">
        <v>6174.088939055434</v>
      </c>
      <c r="S5178" s="31">
        <f>R5178*IF(A5178=4, 2.0, 3.0)</f>
        <v/>
      </c>
      <c r="T5178" s="29">
        <f>'Dashboard &amp; Optimisation'!$B$18*U5178</f>
        <v/>
      </c>
      <c r="U5178" s="34">
        <f>MIN(1, S5178/M5178)</f>
        <v/>
      </c>
      <c r="V5178" s="34">
        <f>N5178/(N5178+O5178)</f>
        <v/>
      </c>
      <c r="W5178" s="34">
        <f>U5178*V5178</f>
        <v/>
      </c>
      <c r="X5178" s="32">
        <f>T5178/N5178</f>
        <v/>
      </c>
      <c r="Y5178" s="35">
        <f>IF(W5178=MAXIFS(W$2:W$7201, A$2:A$7201, A5178, B$2:B$7201, B5178), "OPTIMAL", "")</f>
        <v/>
      </c>
    </row>
    <row r="5179" ht="20" customHeight="1">
      <c r="A5179" s="36" t="n">
        <v>-18</v>
      </c>
      <c r="B5179" s="36" t="n">
        <v>35</v>
      </c>
      <c r="C5179" s="37" t="n">
        <v>85</v>
      </c>
      <c r="D5179" s="37" t="n">
        <v>3</v>
      </c>
      <c r="E5179" s="6" t="n">
        <v>4</v>
      </c>
      <c r="F5179" s="37" t="n">
        <v>2</v>
      </c>
      <c r="G5179" s="36" t="n">
        <v>50</v>
      </c>
      <c r="H5179" s="6" t="inlineStr">
        <is>
          <t>OFF</t>
        </is>
      </c>
      <c r="I5179" s="38" t="n">
        <v>744.7528686370244</v>
      </c>
      <c r="J5179" s="38" t="n">
        <v>6550.668683077564</v>
      </c>
      <c r="K5179" s="38" t="n">
        <v>4222.222222222223</v>
      </c>
      <c r="L5179" s="38" t="n">
        <v>150</v>
      </c>
      <c r="M5179" s="38">
        <f>I5179+J5179+K5179+L5179</f>
        <v/>
      </c>
      <c r="N5179" s="38">
        <f>M5179*'Dashboard &amp; Optimisation'!$B$18/('Dashboard &amp; Optimisation'!$B$16/3.6)</f>
        <v/>
      </c>
      <c r="O5179" s="38" t="n">
        <v>1461.321061312574</v>
      </c>
      <c r="P5179" s="39" t="n">
        <v>0.3403487865638687</v>
      </c>
      <c r="Q5179" s="40" t="n">
        <v>10.76240845617261</v>
      </c>
      <c r="R5179" s="38" t="n">
        <v>1388.073987171376</v>
      </c>
      <c r="S5179" s="38">
        <f>R5179*IF(A5179=4, 2.0, 3.0)</f>
        <v/>
      </c>
      <c r="T5179" s="37">
        <f>'Dashboard &amp; Optimisation'!$B$18*U5179</f>
        <v/>
      </c>
      <c r="U5179" s="26">
        <f>MIN(1, S5179/M5179)</f>
        <v/>
      </c>
      <c r="V5179" s="26">
        <f>N5179/(N5179+O5179)</f>
        <v/>
      </c>
      <c r="W5179" s="26">
        <f>U5179*V5179</f>
        <v/>
      </c>
      <c r="X5179" s="39">
        <f>T5179/N5179</f>
        <v/>
      </c>
      <c r="Y5179" s="41">
        <f>IF(W5179=MAXIFS(W$2:W$7201, A$2:A$7201, A5179, B$2:B$7201, B5179), "OPTIMAL", "")</f>
        <v/>
      </c>
    </row>
    <row r="5180" ht="20" customHeight="1">
      <c r="A5180" s="28" t="n">
        <v>-18</v>
      </c>
      <c r="B5180" s="28" t="n">
        <v>35</v>
      </c>
      <c r="C5180" s="29" t="n">
        <v>85</v>
      </c>
      <c r="D5180" s="29" t="n">
        <v>3</v>
      </c>
      <c r="E5180" s="30" t="n">
        <v>4</v>
      </c>
      <c r="F5180" s="29" t="n">
        <v>2</v>
      </c>
      <c r="G5180" s="28" t="n">
        <v>100</v>
      </c>
      <c r="H5180" s="30" t="inlineStr">
        <is>
          <t>ON</t>
        </is>
      </c>
      <c r="I5180" s="31" t="n">
        <v>744.7528686370244</v>
      </c>
      <c r="J5180" s="31" t="n">
        <v>6550.668683077564</v>
      </c>
      <c r="K5180" s="31" t="n">
        <v>4222.222222222223</v>
      </c>
      <c r="L5180" s="31" t="n">
        <v>150</v>
      </c>
      <c r="M5180" s="31">
        <f>I5180+J5180+K5180+L5180</f>
        <v/>
      </c>
      <c r="N5180" s="31">
        <f>M5180*'Dashboard &amp; Optimisation'!$B$18/('Dashboard &amp; Optimisation'!$B$16/3.6)</f>
        <v/>
      </c>
      <c r="O5180" s="31" t="n">
        <v>1461.321061312574</v>
      </c>
      <c r="P5180" s="32" t="n">
        <v>0.07745426381627818</v>
      </c>
      <c r="Q5180" s="33" t="n">
        <v>10.76240845617261</v>
      </c>
      <c r="R5180" s="31" t="n">
        <v>6099.46146173764</v>
      </c>
      <c r="S5180" s="31">
        <f>R5180*IF(A5180=4, 2.0, 3.0)</f>
        <v/>
      </c>
      <c r="T5180" s="29">
        <f>'Dashboard &amp; Optimisation'!$B$18*U5180</f>
        <v/>
      </c>
      <c r="U5180" s="34">
        <f>MIN(1, S5180/M5180)</f>
        <v/>
      </c>
      <c r="V5180" s="34">
        <f>N5180/(N5180+O5180)</f>
        <v/>
      </c>
      <c r="W5180" s="34">
        <f>U5180*V5180</f>
        <v/>
      </c>
      <c r="X5180" s="32">
        <f>T5180/N5180</f>
        <v/>
      </c>
      <c r="Y5180" s="35">
        <f>IF(W5180=MAXIFS(W$2:W$7201, A$2:A$7201, A5180, B$2:B$7201, B5180), "OPTIMAL", "")</f>
        <v/>
      </c>
    </row>
    <row r="5181" ht="20" customHeight="1">
      <c r="A5181" s="36" t="n">
        <v>-18</v>
      </c>
      <c r="B5181" s="36" t="n">
        <v>35</v>
      </c>
      <c r="C5181" s="37" t="n">
        <v>85</v>
      </c>
      <c r="D5181" s="37" t="n">
        <v>3</v>
      </c>
      <c r="E5181" s="6" t="n">
        <v>4</v>
      </c>
      <c r="F5181" s="37" t="n">
        <v>2</v>
      </c>
      <c r="G5181" s="36" t="n">
        <v>100</v>
      </c>
      <c r="H5181" s="6" t="inlineStr">
        <is>
          <t>OFF</t>
        </is>
      </c>
      <c r="I5181" s="38" t="n">
        <v>744.7528686370244</v>
      </c>
      <c r="J5181" s="38" t="n">
        <v>6550.668683077564</v>
      </c>
      <c r="K5181" s="38" t="n">
        <v>4222.222222222223</v>
      </c>
      <c r="L5181" s="38" t="n">
        <v>150</v>
      </c>
      <c r="M5181" s="38">
        <f>I5181+J5181+K5181+L5181</f>
        <v/>
      </c>
      <c r="N5181" s="38">
        <f>M5181*'Dashboard &amp; Optimisation'!$B$18/('Dashboard &amp; Optimisation'!$B$16/3.6)</f>
        <v/>
      </c>
      <c r="O5181" s="38" t="n">
        <v>1461.321061312574</v>
      </c>
      <c r="P5181" s="39" t="n">
        <v>0.3412849921114681</v>
      </c>
      <c r="Q5181" s="40" t="n">
        <v>10.76240845617261</v>
      </c>
      <c r="R5181" s="38" t="n">
        <v>1384.266252880957</v>
      </c>
      <c r="S5181" s="38">
        <f>R5181*IF(A5181=4, 2.0, 3.0)</f>
        <v/>
      </c>
      <c r="T5181" s="37">
        <f>'Dashboard &amp; Optimisation'!$B$18*U5181</f>
        <v/>
      </c>
      <c r="U5181" s="26">
        <f>MIN(1, S5181/M5181)</f>
        <v/>
      </c>
      <c r="V5181" s="26">
        <f>N5181/(N5181+O5181)</f>
        <v/>
      </c>
      <c r="W5181" s="26">
        <f>U5181*V5181</f>
        <v/>
      </c>
      <c r="X5181" s="39">
        <f>T5181/N5181</f>
        <v/>
      </c>
      <c r="Y5181" s="41">
        <f>IF(W5181=MAXIFS(W$2:W$7201, A$2:A$7201, A5181, B$2:B$7201, B5181), "OPTIMAL", "")</f>
        <v/>
      </c>
    </row>
    <row r="5182" ht="20" customHeight="1">
      <c r="A5182" s="28" t="n">
        <v>-18</v>
      </c>
      <c r="B5182" s="28" t="n">
        <v>35</v>
      </c>
      <c r="C5182" s="29" t="n">
        <v>85</v>
      </c>
      <c r="D5182" s="29" t="n">
        <v>3</v>
      </c>
      <c r="E5182" s="30" t="n">
        <v>4</v>
      </c>
      <c r="F5182" s="29" t="n">
        <v>2</v>
      </c>
      <c r="G5182" s="28" t="n">
        <v>150</v>
      </c>
      <c r="H5182" s="30" t="inlineStr">
        <is>
          <t>ON</t>
        </is>
      </c>
      <c r="I5182" s="31" t="n">
        <v>744.7528686370244</v>
      </c>
      <c r="J5182" s="31" t="n">
        <v>6550.668683077564</v>
      </c>
      <c r="K5182" s="31" t="n">
        <v>4222.222222222223</v>
      </c>
      <c r="L5182" s="31" t="n">
        <v>150</v>
      </c>
      <c r="M5182" s="31">
        <f>I5182+J5182+K5182+L5182</f>
        <v/>
      </c>
      <c r="N5182" s="31">
        <f>M5182*'Dashboard &amp; Optimisation'!$B$18/('Dashboard &amp; Optimisation'!$B$16/3.6)</f>
        <v/>
      </c>
      <c r="O5182" s="31" t="n">
        <v>1461.321061312574</v>
      </c>
      <c r="P5182" s="32" t="n">
        <v>0.07839046936387756</v>
      </c>
      <c r="Q5182" s="33" t="n">
        <v>10.76240845617261</v>
      </c>
      <c r="R5182" s="31" t="n">
        <v>6026.616513822597</v>
      </c>
      <c r="S5182" s="31">
        <f>R5182*IF(A5182=4, 2.0, 3.0)</f>
        <v/>
      </c>
      <c r="T5182" s="29">
        <f>'Dashboard &amp; Optimisation'!$B$18*U5182</f>
        <v/>
      </c>
      <c r="U5182" s="34">
        <f>MIN(1, S5182/M5182)</f>
        <v/>
      </c>
      <c r="V5182" s="34">
        <f>N5182/(N5182+O5182)</f>
        <v/>
      </c>
      <c r="W5182" s="34">
        <f>U5182*V5182</f>
        <v/>
      </c>
      <c r="X5182" s="32">
        <f>T5182/N5182</f>
        <v/>
      </c>
      <c r="Y5182" s="35">
        <f>IF(W5182=MAXIFS(W$2:W$7201, A$2:A$7201, A5182, B$2:B$7201, B5182), "OPTIMAL", "")</f>
        <v/>
      </c>
    </row>
    <row r="5183" ht="20" customHeight="1">
      <c r="A5183" s="36" t="n">
        <v>-18</v>
      </c>
      <c r="B5183" s="36" t="n">
        <v>35</v>
      </c>
      <c r="C5183" s="37" t="n">
        <v>85</v>
      </c>
      <c r="D5183" s="37" t="n">
        <v>3</v>
      </c>
      <c r="E5183" s="6" t="n">
        <v>4</v>
      </c>
      <c r="F5183" s="37" t="n">
        <v>2</v>
      </c>
      <c r="G5183" s="36" t="n">
        <v>150</v>
      </c>
      <c r="H5183" s="6" t="inlineStr">
        <is>
          <t>OFF</t>
        </is>
      </c>
      <c r="I5183" s="38" t="n">
        <v>744.7528686370244</v>
      </c>
      <c r="J5183" s="38" t="n">
        <v>6550.668683077564</v>
      </c>
      <c r="K5183" s="38" t="n">
        <v>4222.222222222223</v>
      </c>
      <c r="L5183" s="38" t="n">
        <v>150</v>
      </c>
      <c r="M5183" s="38">
        <f>I5183+J5183+K5183+L5183</f>
        <v/>
      </c>
      <c r="N5183" s="38">
        <f>M5183*'Dashboard &amp; Optimisation'!$B$18/('Dashboard &amp; Optimisation'!$B$16/3.6)</f>
        <v/>
      </c>
      <c r="O5183" s="38" t="n">
        <v>1461.321061312574</v>
      </c>
      <c r="P5183" s="39" t="n">
        <v>0.3422211976590676</v>
      </c>
      <c r="Q5183" s="40" t="n">
        <v>10.76240845617261</v>
      </c>
      <c r="R5183" s="38" t="n">
        <v>1380.479352028039</v>
      </c>
      <c r="S5183" s="38">
        <f>R5183*IF(A5183=4, 2.0, 3.0)</f>
        <v/>
      </c>
      <c r="T5183" s="37">
        <f>'Dashboard &amp; Optimisation'!$B$18*U5183</f>
        <v/>
      </c>
      <c r="U5183" s="26">
        <f>MIN(1, S5183/M5183)</f>
        <v/>
      </c>
      <c r="V5183" s="26">
        <f>N5183/(N5183+O5183)</f>
        <v/>
      </c>
      <c r="W5183" s="26">
        <f>U5183*V5183</f>
        <v/>
      </c>
      <c r="X5183" s="39">
        <f>T5183/N5183</f>
        <v/>
      </c>
      <c r="Y5183" s="41">
        <f>IF(W5183=MAXIFS(W$2:W$7201, A$2:A$7201, A5183, B$2:B$7201, B5183), "OPTIMAL", "")</f>
        <v/>
      </c>
    </row>
    <row r="5184" ht="20" customHeight="1">
      <c r="A5184" s="28" t="n">
        <v>-18</v>
      </c>
      <c r="B5184" s="28" t="n">
        <v>35</v>
      </c>
      <c r="C5184" s="29" t="n">
        <v>85</v>
      </c>
      <c r="D5184" s="29" t="n">
        <v>3</v>
      </c>
      <c r="E5184" s="30" t="n">
        <v>4</v>
      </c>
      <c r="F5184" s="29" t="n">
        <v>2</v>
      </c>
      <c r="G5184" s="28" t="n">
        <v>200</v>
      </c>
      <c r="H5184" s="30" t="inlineStr">
        <is>
          <t>ON</t>
        </is>
      </c>
      <c r="I5184" s="31" t="n">
        <v>744.7528686370244</v>
      </c>
      <c r="J5184" s="31" t="n">
        <v>6550.668683077564</v>
      </c>
      <c r="K5184" s="31" t="n">
        <v>4222.222222222223</v>
      </c>
      <c r="L5184" s="31" t="n">
        <v>150</v>
      </c>
      <c r="M5184" s="31">
        <f>I5184+J5184+K5184+L5184</f>
        <v/>
      </c>
      <c r="N5184" s="31">
        <f>M5184*'Dashboard &amp; Optimisation'!$B$18/('Dashboard &amp; Optimisation'!$B$16/3.6)</f>
        <v/>
      </c>
      <c r="O5184" s="31" t="n">
        <v>1461.321061312574</v>
      </c>
      <c r="P5184" s="32" t="n">
        <v>0.07932667491147695</v>
      </c>
      <c r="Q5184" s="33" t="n">
        <v>10.76240845617261</v>
      </c>
      <c r="R5184" s="31" t="n">
        <v>5955.490983604785</v>
      </c>
      <c r="S5184" s="31">
        <f>R5184*IF(A5184=4, 2.0, 3.0)</f>
        <v/>
      </c>
      <c r="T5184" s="29">
        <f>'Dashboard &amp; Optimisation'!$B$18*U5184</f>
        <v/>
      </c>
      <c r="U5184" s="34">
        <f>MIN(1, S5184/M5184)</f>
        <v/>
      </c>
      <c r="V5184" s="34">
        <f>N5184/(N5184+O5184)</f>
        <v/>
      </c>
      <c r="W5184" s="34">
        <f>U5184*V5184</f>
        <v/>
      </c>
      <c r="X5184" s="32">
        <f>T5184/N5184</f>
        <v/>
      </c>
      <c r="Y5184" s="35">
        <f>IF(W5184=MAXIFS(W$2:W$7201, A$2:A$7201, A5184, B$2:B$7201, B5184), "OPTIMAL", "")</f>
        <v/>
      </c>
    </row>
    <row r="5185" ht="20" customHeight="1">
      <c r="A5185" s="36" t="n">
        <v>-18</v>
      </c>
      <c r="B5185" s="36" t="n">
        <v>35</v>
      </c>
      <c r="C5185" s="37" t="n">
        <v>85</v>
      </c>
      <c r="D5185" s="37" t="n">
        <v>3</v>
      </c>
      <c r="E5185" s="6" t="n">
        <v>4</v>
      </c>
      <c r="F5185" s="37" t="n">
        <v>2</v>
      </c>
      <c r="G5185" s="36" t="n">
        <v>200</v>
      </c>
      <c r="H5185" s="6" t="inlineStr">
        <is>
          <t>OFF</t>
        </is>
      </c>
      <c r="I5185" s="38" t="n">
        <v>744.7528686370244</v>
      </c>
      <c r="J5185" s="38" t="n">
        <v>6550.668683077564</v>
      </c>
      <c r="K5185" s="38" t="n">
        <v>4222.222222222223</v>
      </c>
      <c r="L5185" s="38" t="n">
        <v>150</v>
      </c>
      <c r="M5185" s="38">
        <f>I5185+J5185+K5185+L5185</f>
        <v/>
      </c>
      <c r="N5185" s="38">
        <f>M5185*'Dashboard &amp; Optimisation'!$B$18/('Dashboard &amp; Optimisation'!$B$16/3.6)</f>
        <v/>
      </c>
      <c r="O5185" s="38" t="n">
        <v>1461.321061312574</v>
      </c>
      <c r="P5185" s="39" t="n">
        <v>0.3431574032066669</v>
      </c>
      <c r="Q5185" s="40" t="n">
        <v>10.76240845617261</v>
      </c>
      <c r="R5185" s="38" t="n">
        <v>1376.713114098628</v>
      </c>
      <c r="S5185" s="38">
        <f>R5185*IF(A5185=4, 2.0, 3.0)</f>
        <v/>
      </c>
      <c r="T5185" s="37">
        <f>'Dashboard &amp; Optimisation'!$B$18*U5185</f>
        <v/>
      </c>
      <c r="U5185" s="26">
        <f>MIN(1, S5185/M5185)</f>
        <v/>
      </c>
      <c r="V5185" s="26">
        <f>N5185/(N5185+O5185)</f>
        <v/>
      </c>
      <c r="W5185" s="26">
        <f>U5185*V5185</f>
        <v/>
      </c>
      <c r="X5185" s="39">
        <f>T5185/N5185</f>
        <v/>
      </c>
      <c r="Y5185" s="41">
        <f>IF(W5185=MAXIFS(W$2:W$7201, A$2:A$7201, A5185, B$2:B$7201, B5185), "OPTIMAL", "")</f>
        <v/>
      </c>
    </row>
    <row r="5186" ht="20" customHeight="1">
      <c r="A5186" s="28" t="n">
        <v>-18</v>
      </c>
      <c r="B5186" s="28" t="n">
        <v>35</v>
      </c>
      <c r="C5186" s="29" t="n">
        <v>85</v>
      </c>
      <c r="D5186" s="29" t="n">
        <v>3</v>
      </c>
      <c r="E5186" s="30" t="n">
        <v>8</v>
      </c>
      <c r="F5186" s="29" t="n">
        <v>1.5</v>
      </c>
      <c r="G5186" s="28" t="n">
        <v>50</v>
      </c>
      <c r="H5186" s="30" t="inlineStr">
        <is>
          <t>ON</t>
        </is>
      </c>
      <c r="I5186" s="31" t="n">
        <v>744.7528686370244</v>
      </c>
      <c r="J5186" s="31" t="n">
        <v>6550.668683077564</v>
      </c>
      <c r="K5186" s="31" t="n">
        <v>4222.222222222223</v>
      </c>
      <c r="L5186" s="31" t="n">
        <v>150</v>
      </c>
      <c r="M5186" s="31">
        <f>I5186+J5186+K5186+L5186</f>
        <v/>
      </c>
      <c r="N5186" s="31">
        <f>M5186*'Dashboard &amp; Optimisation'!$B$18/('Dashboard &amp; Optimisation'!$B$16/3.6)</f>
        <v/>
      </c>
      <c r="O5186" s="31" t="n">
        <v>1746.573571369893</v>
      </c>
      <c r="P5186" s="32" t="n">
        <v>0.05879812319492127</v>
      </c>
      <c r="Q5186" s="33" t="n">
        <v>16.04361268425892</v>
      </c>
      <c r="R5186" s="31" t="n">
        <v>8259.334697165883</v>
      </c>
      <c r="S5186" s="31">
        <f>R5186*IF(A5186=4, 2.0, 3.0)</f>
        <v/>
      </c>
      <c r="T5186" s="29">
        <f>'Dashboard &amp; Optimisation'!$B$18*U5186</f>
        <v/>
      </c>
      <c r="U5186" s="34">
        <f>MIN(1, S5186/M5186)</f>
        <v/>
      </c>
      <c r="V5186" s="34">
        <f>N5186/(N5186+O5186)</f>
        <v/>
      </c>
      <c r="W5186" s="34">
        <f>U5186*V5186</f>
        <v/>
      </c>
      <c r="X5186" s="32">
        <f>T5186/N5186</f>
        <v/>
      </c>
      <c r="Y5186" s="35">
        <f>IF(W5186=MAXIFS(W$2:W$7201, A$2:A$7201, A5186, B$2:B$7201, B5186), "OPTIMAL", "")</f>
        <v/>
      </c>
    </row>
    <row r="5187" ht="20" customHeight="1">
      <c r="A5187" s="36" t="n">
        <v>-18</v>
      </c>
      <c r="B5187" s="36" t="n">
        <v>35</v>
      </c>
      <c r="C5187" s="37" t="n">
        <v>85</v>
      </c>
      <c r="D5187" s="37" t="n">
        <v>3</v>
      </c>
      <c r="E5187" s="6" t="n">
        <v>8</v>
      </c>
      <c r="F5187" s="37" t="n">
        <v>1.5</v>
      </c>
      <c r="G5187" s="36" t="n">
        <v>50</v>
      </c>
      <c r="H5187" s="6" t="inlineStr">
        <is>
          <t>OFF</t>
        </is>
      </c>
      <c r="I5187" s="38" t="n">
        <v>744.7528686370244</v>
      </c>
      <c r="J5187" s="38" t="n">
        <v>6550.668683077564</v>
      </c>
      <c r="K5187" s="38" t="n">
        <v>4222.222222222223</v>
      </c>
      <c r="L5187" s="38" t="n">
        <v>150</v>
      </c>
      <c r="M5187" s="38">
        <f>I5187+J5187+K5187+L5187</f>
        <v/>
      </c>
      <c r="N5187" s="38">
        <f>M5187*'Dashboard &amp; Optimisation'!$B$18/('Dashboard &amp; Optimisation'!$B$16/3.6)</f>
        <v/>
      </c>
      <c r="O5187" s="38" t="n">
        <v>1746.573571369893</v>
      </c>
      <c r="P5187" s="39" t="n">
        <v>0.2608091311262337</v>
      </c>
      <c r="Q5187" s="40" t="n">
        <v>16.04361268425892</v>
      </c>
      <c r="R5187" s="38" t="n">
        <v>1862.025984040401</v>
      </c>
      <c r="S5187" s="38">
        <f>R5187*IF(A5187=4, 2.0, 3.0)</f>
        <v/>
      </c>
      <c r="T5187" s="37">
        <f>'Dashboard &amp; Optimisation'!$B$18*U5187</f>
        <v/>
      </c>
      <c r="U5187" s="26">
        <f>MIN(1, S5187/M5187)</f>
        <v/>
      </c>
      <c r="V5187" s="26">
        <f>N5187/(N5187+O5187)</f>
        <v/>
      </c>
      <c r="W5187" s="26">
        <f>U5187*V5187</f>
        <v/>
      </c>
      <c r="X5187" s="39">
        <f>T5187/N5187</f>
        <v/>
      </c>
      <c r="Y5187" s="41">
        <f>IF(W5187=MAXIFS(W$2:W$7201, A$2:A$7201, A5187, B$2:B$7201, B5187), "OPTIMAL", "")</f>
        <v/>
      </c>
    </row>
    <row r="5188" ht="20" customHeight="1">
      <c r="A5188" s="28" t="n">
        <v>-18</v>
      </c>
      <c r="B5188" s="28" t="n">
        <v>35</v>
      </c>
      <c r="C5188" s="29" t="n">
        <v>85</v>
      </c>
      <c r="D5188" s="29" t="n">
        <v>3</v>
      </c>
      <c r="E5188" s="30" t="n">
        <v>8</v>
      </c>
      <c r="F5188" s="29" t="n">
        <v>1.5</v>
      </c>
      <c r="G5188" s="28" t="n">
        <v>100</v>
      </c>
      <c r="H5188" s="30" t="inlineStr">
        <is>
          <t>ON</t>
        </is>
      </c>
      <c r="I5188" s="31" t="n">
        <v>744.7528686370244</v>
      </c>
      <c r="J5188" s="31" t="n">
        <v>6550.668683077564</v>
      </c>
      <c r="K5188" s="31" t="n">
        <v>4222.222222222223</v>
      </c>
      <c r="L5188" s="31" t="n">
        <v>150</v>
      </c>
      <c r="M5188" s="31">
        <f>I5188+J5188+K5188+L5188</f>
        <v/>
      </c>
      <c r="N5188" s="31">
        <f>M5188*'Dashboard &amp; Optimisation'!$B$18/('Dashboard &amp; Optimisation'!$B$16/3.6)</f>
        <v/>
      </c>
      <c r="O5188" s="31" t="n">
        <v>1746.573571369893</v>
      </c>
      <c r="P5188" s="32" t="n">
        <v>0.05973432874252066</v>
      </c>
      <c r="Q5188" s="33" t="n">
        <v>16.04361268425892</v>
      </c>
      <c r="R5188" s="31" t="n">
        <v>8129.887608268363</v>
      </c>
      <c r="S5188" s="31">
        <f>R5188*IF(A5188=4, 2.0, 3.0)</f>
        <v/>
      </c>
      <c r="T5188" s="29">
        <f>'Dashboard &amp; Optimisation'!$B$18*U5188</f>
        <v/>
      </c>
      <c r="U5188" s="34">
        <f>MIN(1, S5188/M5188)</f>
        <v/>
      </c>
      <c r="V5188" s="34">
        <f>N5188/(N5188+O5188)</f>
        <v/>
      </c>
      <c r="W5188" s="34">
        <f>U5188*V5188</f>
        <v/>
      </c>
      <c r="X5188" s="32">
        <f>T5188/N5188</f>
        <v/>
      </c>
      <c r="Y5188" s="35">
        <f>IF(W5188=MAXIFS(W$2:W$7201, A$2:A$7201, A5188, B$2:B$7201, B5188), "OPTIMAL", "")</f>
        <v/>
      </c>
    </row>
    <row r="5189" ht="20" customHeight="1">
      <c r="A5189" s="36" t="n">
        <v>-18</v>
      </c>
      <c r="B5189" s="36" t="n">
        <v>35</v>
      </c>
      <c r="C5189" s="37" t="n">
        <v>85</v>
      </c>
      <c r="D5189" s="37" t="n">
        <v>3</v>
      </c>
      <c r="E5189" s="6" t="n">
        <v>8</v>
      </c>
      <c r="F5189" s="37" t="n">
        <v>1.5</v>
      </c>
      <c r="G5189" s="36" t="n">
        <v>100</v>
      </c>
      <c r="H5189" s="6" t="inlineStr">
        <is>
          <t>OFF</t>
        </is>
      </c>
      <c r="I5189" s="38" t="n">
        <v>744.7528686370244</v>
      </c>
      <c r="J5189" s="38" t="n">
        <v>6550.668683077564</v>
      </c>
      <c r="K5189" s="38" t="n">
        <v>4222.222222222223</v>
      </c>
      <c r="L5189" s="38" t="n">
        <v>150</v>
      </c>
      <c r="M5189" s="38">
        <f>I5189+J5189+K5189+L5189</f>
        <v/>
      </c>
      <c r="N5189" s="38">
        <f>M5189*'Dashboard &amp; Optimisation'!$B$18/('Dashboard &amp; Optimisation'!$B$16/3.6)</f>
        <v/>
      </c>
      <c r="O5189" s="38" t="n">
        <v>1746.573571369893</v>
      </c>
      <c r="P5189" s="39" t="n">
        <v>0.2617453366738331</v>
      </c>
      <c r="Q5189" s="40" t="n">
        <v>16.04361268425892</v>
      </c>
      <c r="R5189" s="38" t="n">
        <v>1855.365926298073</v>
      </c>
      <c r="S5189" s="38">
        <f>R5189*IF(A5189=4, 2.0, 3.0)</f>
        <v/>
      </c>
      <c r="T5189" s="37">
        <f>'Dashboard &amp; Optimisation'!$B$18*U5189</f>
        <v/>
      </c>
      <c r="U5189" s="26">
        <f>MIN(1, S5189/M5189)</f>
        <v/>
      </c>
      <c r="V5189" s="26">
        <f>N5189/(N5189+O5189)</f>
        <v/>
      </c>
      <c r="W5189" s="26">
        <f>U5189*V5189</f>
        <v/>
      </c>
      <c r="X5189" s="39">
        <f>T5189/N5189</f>
        <v/>
      </c>
      <c r="Y5189" s="41">
        <f>IF(W5189=MAXIFS(W$2:W$7201, A$2:A$7201, A5189, B$2:B$7201, B5189), "OPTIMAL", "")</f>
        <v/>
      </c>
    </row>
    <row r="5190" ht="20" customHeight="1">
      <c r="A5190" s="28" t="n">
        <v>-18</v>
      </c>
      <c r="B5190" s="28" t="n">
        <v>35</v>
      </c>
      <c r="C5190" s="29" t="n">
        <v>85</v>
      </c>
      <c r="D5190" s="29" t="n">
        <v>3</v>
      </c>
      <c r="E5190" s="30" t="n">
        <v>8</v>
      </c>
      <c r="F5190" s="29" t="n">
        <v>1.5</v>
      </c>
      <c r="G5190" s="28" t="n">
        <v>150</v>
      </c>
      <c r="H5190" s="30" t="inlineStr">
        <is>
          <t>ON</t>
        </is>
      </c>
      <c r="I5190" s="31" t="n">
        <v>744.7528686370244</v>
      </c>
      <c r="J5190" s="31" t="n">
        <v>6550.668683077564</v>
      </c>
      <c r="K5190" s="31" t="n">
        <v>4222.222222222223</v>
      </c>
      <c r="L5190" s="31" t="n">
        <v>150</v>
      </c>
      <c r="M5190" s="31">
        <f>I5190+J5190+K5190+L5190</f>
        <v/>
      </c>
      <c r="N5190" s="31">
        <f>M5190*'Dashboard &amp; Optimisation'!$B$18/('Dashboard &amp; Optimisation'!$B$16/3.6)</f>
        <v/>
      </c>
      <c r="O5190" s="31" t="n">
        <v>1746.573571369893</v>
      </c>
      <c r="P5190" s="32" t="n">
        <v>0.06067053429012004</v>
      </c>
      <c r="Q5190" s="33" t="n">
        <v>16.04361268425892</v>
      </c>
      <c r="R5190" s="31" t="n">
        <v>8004.43550916826</v>
      </c>
      <c r="S5190" s="31">
        <f>R5190*IF(A5190=4, 2.0, 3.0)</f>
        <v/>
      </c>
      <c r="T5190" s="29">
        <f>'Dashboard &amp; Optimisation'!$B$18*U5190</f>
        <v/>
      </c>
      <c r="U5190" s="34">
        <f>MIN(1, S5190/M5190)</f>
        <v/>
      </c>
      <c r="V5190" s="34">
        <f>N5190/(N5190+O5190)</f>
        <v/>
      </c>
      <c r="W5190" s="34">
        <f>U5190*V5190</f>
        <v/>
      </c>
      <c r="X5190" s="32">
        <f>T5190/N5190</f>
        <v/>
      </c>
      <c r="Y5190" s="35">
        <f>IF(W5190=MAXIFS(W$2:W$7201, A$2:A$7201, A5190, B$2:B$7201, B5190), "OPTIMAL", "")</f>
        <v/>
      </c>
    </row>
    <row r="5191" ht="20" customHeight="1">
      <c r="A5191" s="36" t="n">
        <v>-18</v>
      </c>
      <c r="B5191" s="36" t="n">
        <v>35</v>
      </c>
      <c r="C5191" s="37" t="n">
        <v>85</v>
      </c>
      <c r="D5191" s="37" t="n">
        <v>3</v>
      </c>
      <c r="E5191" s="6" t="n">
        <v>8</v>
      </c>
      <c r="F5191" s="37" t="n">
        <v>1.5</v>
      </c>
      <c r="G5191" s="36" t="n">
        <v>150</v>
      </c>
      <c r="H5191" s="6" t="inlineStr">
        <is>
          <t>OFF</t>
        </is>
      </c>
      <c r="I5191" s="38" t="n">
        <v>744.7528686370244</v>
      </c>
      <c r="J5191" s="38" t="n">
        <v>6550.668683077564</v>
      </c>
      <c r="K5191" s="38" t="n">
        <v>4222.222222222223</v>
      </c>
      <c r="L5191" s="38" t="n">
        <v>150</v>
      </c>
      <c r="M5191" s="38">
        <f>I5191+J5191+K5191+L5191</f>
        <v/>
      </c>
      <c r="N5191" s="38">
        <f>M5191*'Dashboard &amp; Optimisation'!$B$18/('Dashboard &amp; Optimisation'!$B$16/3.6)</f>
        <v/>
      </c>
      <c r="O5191" s="38" t="n">
        <v>1746.573571369893</v>
      </c>
      <c r="P5191" s="39" t="n">
        <v>0.2626815422214325</v>
      </c>
      <c r="Q5191" s="40" t="n">
        <v>16.04361268425892</v>
      </c>
      <c r="R5191" s="38" t="n">
        <v>1848.75334187993</v>
      </c>
      <c r="S5191" s="38">
        <f>R5191*IF(A5191=4, 2.0, 3.0)</f>
        <v/>
      </c>
      <c r="T5191" s="37">
        <f>'Dashboard &amp; Optimisation'!$B$18*U5191</f>
        <v/>
      </c>
      <c r="U5191" s="26">
        <f>MIN(1, S5191/M5191)</f>
        <v/>
      </c>
      <c r="V5191" s="26">
        <f>N5191/(N5191+O5191)</f>
        <v/>
      </c>
      <c r="W5191" s="26">
        <f>U5191*V5191</f>
        <v/>
      </c>
      <c r="X5191" s="39">
        <f>T5191/N5191</f>
        <v/>
      </c>
      <c r="Y5191" s="41">
        <f>IF(W5191=MAXIFS(W$2:W$7201, A$2:A$7201, A5191, B$2:B$7201, B5191), "OPTIMAL", "")</f>
        <v/>
      </c>
    </row>
    <row r="5192" ht="20" customHeight="1">
      <c r="A5192" s="28" t="n">
        <v>-18</v>
      </c>
      <c r="B5192" s="28" t="n">
        <v>35</v>
      </c>
      <c r="C5192" s="29" t="n">
        <v>85</v>
      </c>
      <c r="D5192" s="29" t="n">
        <v>3</v>
      </c>
      <c r="E5192" s="30" t="n">
        <v>8</v>
      </c>
      <c r="F5192" s="29" t="n">
        <v>1.5</v>
      </c>
      <c r="G5192" s="28" t="n">
        <v>200</v>
      </c>
      <c r="H5192" s="30" t="inlineStr">
        <is>
          <t>ON</t>
        </is>
      </c>
      <c r="I5192" s="31" t="n">
        <v>744.7528686370244</v>
      </c>
      <c r="J5192" s="31" t="n">
        <v>6550.668683077564</v>
      </c>
      <c r="K5192" s="31" t="n">
        <v>4222.222222222223</v>
      </c>
      <c r="L5192" s="31" t="n">
        <v>150</v>
      </c>
      <c r="M5192" s="31">
        <f>I5192+J5192+K5192+L5192</f>
        <v/>
      </c>
      <c r="N5192" s="31">
        <f>M5192*'Dashboard &amp; Optimisation'!$B$18/('Dashboard &amp; Optimisation'!$B$16/3.6)</f>
        <v/>
      </c>
      <c r="O5192" s="31" t="n">
        <v>1746.573571369893</v>
      </c>
      <c r="P5192" s="32" t="n">
        <v>0.06160673983771942</v>
      </c>
      <c r="Q5192" s="33" t="n">
        <v>16.04361268425892</v>
      </c>
      <c r="R5192" s="31" t="n">
        <v>7882.796270526117</v>
      </c>
      <c r="S5192" s="31">
        <f>R5192*IF(A5192=4, 2.0, 3.0)</f>
        <v/>
      </c>
      <c r="T5192" s="29">
        <f>'Dashboard &amp; Optimisation'!$B$18*U5192</f>
        <v/>
      </c>
      <c r="U5192" s="34">
        <f>MIN(1, S5192/M5192)</f>
        <v/>
      </c>
      <c r="V5192" s="34">
        <f>N5192/(N5192+O5192)</f>
        <v/>
      </c>
      <c r="W5192" s="34">
        <f>U5192*V5192</f>
        <v/>
      </c>
      <c r="X5192" s="32">
        <f>T5192/N5192</f>
        <v/>
      </c>
      <c r="Y5192" s="35">
        <f>IF(W5192=MAXIFS(W$2:W$7201, A$2:A$7201, A5192, B$2:B$7201, B5192), "OPTIMAL", "")</f>
        <v/>
      </c>
    </row>
    <row r="5193" ht="20" customHeight="1">
      <c r="A5193" s="36" t="n">
        <v>-18</v>
      </c>
      <c r="B5193" s="36" t="n">
        <v>35</v>
      </c>
      <c r="C5193" s="37" t="n">
        <v>85</v>
      </c>
      <c r="D5193" s="37" t="n">
        <v>3</v>
      </c>
      <c r="E5193" s="6" t="n">
        <v>8</v>
      </c>
      <c r="F5193" s="37" t="n">
        <v>1.5</v>
      </c>
      <c r="G5193" s="36" t="n">
        <v>200</v>
      </c>
      <c r="H5193" s="6" t="inlineStr">
        <is>
          <t>OFF</t>
        </is>
      </c>
      <c r="I5193" s="38" t="n">
        <v>744.7528686370244</v>
      </c>
      <c r="J5193" s="38" t="n">
        <v>6550.668683077564</v>
      </c>
      <c r="K5193" s="38" t="n">
        <v>4222.222222222223</v>
      </c>
      <c r="L5193" s="38" t="n">
        <v>150</v>
      </c>
      <c r="M5193" s="38">
        <f>I5193+J5193+K5193+L5193</f>
        <v/>
      </c>
      <c r="N5193" s="38">
        <f>M5193*'Dashboard &amp; Optimisation'!$B$18/('Dashboard &amp; Optimisation'!$B$16/3.6)</f>
        <v/>
      </c>
      <c r="O5193" s="38" t="n">
        <v>1746.573571369893</v>
      </c>
      <c r="P5193" s="39" t="n">
        <v>0.2636177477690319</v>
      </c>
      <c r="Q5193" s="40" t="n">
        <v>16.04361268425892</v>
      </c>
      <c r="R5193" s="38" t="n">
        <v>1842.187724999206</v>
      </c>
      <c r="S5193" s="38">
        <f>R5193*IF(A5193=4, 2.0, 3.0)</f>
        <v/>
      </c>
      <c r="T5193" s="37">
        <f>'Dashboard &amp; Optimisation'!$B$18*U5193</f>
        <v/>
      </c>
      <c r="U5193" s="26">
        <f>MIN(1, S5193/M5193)</f>
        <v/>
      </c>
      <c r="V5193" s="26">
        <f>N5193/(N5193+O5193)</f>
        <v/>
      </c>
      <c r="W5193" s="26">
        <f>U5193*V5193</f>
        <v/>
      </c>
      <c r="X5193" s="39">
        <f>T5193/N5193</f>
        <v/>
      </c>
      <c r="Y5193" s="41">
        <f>IF(W5193=MAXIFS(W$2:W$7201, A$2:A$7201, A5193, B$2:B$7201, B5193), "OPTIMAL", "")</f>
        <v/>
      </c>
    </row>
    <row r="5194" ht="20" customHeight="1">
      <c r="A5194" s="28" t="n">
        <v>-18</v>
      </c>
      <c r="B5194" s="28" t="n">
        <v>35</v>
      </c>
      <c r="C5194" s="29" t="n">
        <v>85</v>
      </c>
      <c r="D5194" s="29" t="n">
        <v>3</v>
      </c>
      <c r="E5194" s="30" t="n">
        <v>8</v>
      </c>
      <c r="F5194" s="29" t="n">
        <v>2</v>
      </c>
      <c r="G5194" s="28" t="n">
        <v>50</v>
      </c>
      <c r="H5194" s="30" t="inlineStr">
        <is>
          <t>ON</t>
        </is>
      </c>
      <c r="I5194" s="31" t="n">
        <v>744.7528686370244</v>
      </c>
      <c r="J5194" s="31" t="n">
        <v>6550.668683077564</v>
      </c>
      <c r="K5194" s="31" t="n">
        <v>4222.222222222223</v>
      </c>
      <c r="L5194" s="31" t="n">
        <v>150</v>
      </c>
      <c r="M5194" s="31">
        <f>I5194+J5194+K5194+L5194</f>
        <v/>
      </c>
      <c r="N5194" s="31">
        <f>M5194*'Dashboard &amp; Optimisation'!$B$18/('Dashboard &amp; Optimisation'!$B$16/3.6)</f>
        <v/>
      </c>
      <c r="O5194" s="31" t="n">
        <v>2048.229786455432</v>
      </c>
      <c r="P5194" s="32" t="n">
        <v>0.05787037246565759</v>
      </c>
      <c r="Q5194" s="33" t="n">
        <v>21.32481691234523</v>
      </c>
      <c r="R5194" s="31" t="n">
        <v>8633.031935315554</v>
      </c>
      <c r="S5194" s="31">
        <f>R5194*IF(A5194=4, 2.0, 3.0)</f>
        <v/>
      </c>
      <c r="T5194" s="29">
        <f>'Dashboard &amp; Optimisation'!$B$18*U5194</f>
        <v/>
      </c>
      <c r="U5194" s="34">
        <f>MIN(1, S5194/M5194)</f>
        <v/>
      </c>
      <c r="V5194" s="34">
        <f>N5194/(N5194+O5194)</f>
        <v/>
      </c>
      <c r="W5194" s="34">
        <f>U5194*V5194</f>
        <v/>
      </c>
      <c r="X5194" s="32">
        <f>T5194/N5194</f>
        <v/>
      </c>
      <c r="Y5194" s="35">
        <f>IF(W5194=MAXIFS(W$2:W$7201, A$2:A$7201, A5194, B$2:B$7201, B5194), "OPTIMAL", "")</f>
        <v/>
      </c>
    </row>
    <row r="5195" ht="20" customHeight="1">
      <c r="A5195" s="36" t="n">
        <v>-18</v>
      </c>
      <c r="B5195" s="36" t="n">
        <v>35</v>
      </c>
      <c r="C5195" s="37" t="n">
        <v>85</v>
      </c>
      <c r="D5195" s="37" t="n">
        <v>3</v>
      </c>
      <c r="E5195" s="6" t="n">
        <v>8</v>
      </c>
      <c r="F5195" s="37" t="n">
        <v>2</v>
      </c>
      <c r="G5195" s="36" t="n">
        <v>50</v>
      </c>
      <c r="H5195" s="6" t="inlineStr">
        <is>
          <t>OFF</t>
        </is>
      </c>
      <c r="I5195" s="38" t="n">
        <v>744.7528686370244</v>
      </c>
      <c r="J5195" s="38" t="n">
        <v>6550.668683077564</v>
      </c>
      <c r="K5195" s="38" t="n">
        <v>4222.222222222223</v>
      </c>
      <c r="L5195" s="38" t="n">
        <v>150</v>
      </c>
      <c r="M5195" s="38">
        <f>I5195+J5195+K5195+L5195</f>
        <v/>
      </c>
      <c r="N5195" s="38">
        <f>M5195*'Dashboard &amp; Optimisation'!$B$18/('Dashboard &amp; Optimisation'!$B$16/3.6)</f>
        <v/>
      </c>
      <c r="O5195" s="38" t="n">
        <v>2048.229786455432</v>
      </c>
      <c r="P5195" s="39" t="n">
        <v>0.2615246811055555</v>
      </c>
      <c r="Q5195" s="40" t="n">
        <v>21.32481691234523</v>
      </c>
      <c r="R5195" s="38" t="n">
        <v>1910.323612642061</v>
      </c>
      <c r="S5195" s="38">
        <f>R5195*IF(A5195=4, 2.0, 3.0)</f>
        <v/>
      </c>
      <c r="T5195" s="37">
        <f>'Dashboard &amp; Optimisation'!$B$18*U5195</f>
        <v/>
      </c>
      <c r="U5195" s="26">
        <f>MIN(1, S5195/M5195)</f>
        <v/>
      </c>
      <c r="V5195" s="26">
        <f>N5195/(N5195+O5195)</f>
        <v/>
      </c>
      <c r="W5195" s="26">
        <f>U5195*V5195</f>
        <v/>
      </c>
      <c r="X5195" s="39">
        <f>T5195/N5195</f>
        <v/>
      </c>
      <c r="Y5195" s="41">
        <f>IF(W5195=MAXIFS(W$2:W$7201, A$2:A$7201, A5195, B$2:B$7201, B5195), "OPTIMAL", "")</f>
        <v/>
      </c>
    </row>
    <row r="5196" ht="20" customHeight="1">
      <c r="A5196" s="28" t="n">
        <v>-18</v>
      </c>
      <c r="B5196" s="28" t="n">
        <v>35</v>
      </c>
      <c r="C5196" s="29" t="n">
        <v>85</v>
      </c>
      <c r="D5196" s="29" t="n">
        <v>3</v>
      </c>
      <c r="E5196" s="30" t="n">
        <v>8</v>
      </c>
      <c r="F5196" s="29" t="n">
        <v>2</v>
      </c>
      <c r="G5196" s="28" t="n">
        <v>100</v>
      </c>
      <c r="H5196" s="30" t="inlineStr">
        <is>
          <t>ON</t>
        </is>
      </c>
      <c r="I5196" s="31" t="n">
        <v>744.7528686370244</v>
      </c>
      <c r="J5196" s="31" t="n">
        <v>6550.668683077564</v>
      </c>
      <c r="K5196" s="31" t="n">
        <v>4222.222222222223</v>
      </c>
      <c r="L5196" s="31" t="n">
        <v>150</v>
      </c>
      <c r="M5196" s="31">
        <f>I5196+J5196+K5196+L5196</f>
        <v/>
      </c>
      <c r="N5196" s="31">
        <f>M5196*'Dashboard &amp; Optimisation'!$B$18/('Dashboard &amp; Optimisation'!$B$16/3.6)</f>
        <v/>
      </c>
      <c r="O5196" s="31" t="n">
        <v>2048.229786455432</v>
      </c>
      <c r="P5196" s="32" t="n">
        <v>0.05880657801325698</v>
      </c>
      <c r="Q5196" s="33" t="n">
        <v>21.32481691234523</v>
      </c>
      <c r="R5196" s="31" t="n">
        <v>8495.593358484522</v>
      </c>
      <c r="S5196" s="31">
        <f>R5196*IF(A5196=4, 2.0, 3.0)</f>
        <v/>
      </c>
      <c r="T5196" s="29">
        <f>'Dashboard &amp; Optimisation'!$B$18*U5196</f>
        <v/>
      </c>
      <c r="U5196" s="34">
        <f>MIN(1, S5196/M5196)</f>
        <v/>
      </c>
      <c r="V5196" s="34">
        <f>N5196/(N5196+O5196)</f>
        <v/>
      </c>
      <c r="W5196" s="34">
        <f>U5196*V5196</f>
        <v/>
      </c>
      <c r="X5196" s="32">
        <f>T5196/N5196</f>
        <v/>
      </c>
      <c r="Y5196" s="35">
        <f>IF(W5196=MAXIFS(W$2:W$7201, A$2:A$7201, A5196, B$2:B$7201, B5196), "OPTIMAL", "")</f>
        <v/>
      </c>
    </row>
    <row r="5197" ht="20" customHeight="1">
      <c r="A5197" s="36" t="n">
        <v>-18</v>
      </c>
      <c r="B5197" s="36" t="n">
        <v>35</v>
      </c>
      <c r="C5197" s="37" t="n">
        <v>85</v>
      </c>
      <c r="D5197" s="37" t="n">
        <v>3</v>
      </c>
      <c r="E5197" s="6" t="n">
        <v>8</v>
      </c>
      <c r="F5197" s="37" t="n">
        <v>2</v>
      </c>
      <c r="G5197" s="36" t="n">
        <v>100</v>
      </c>
      <c r="H5197" s="6" t="inlineStr">
        <is>
          <t>OFF</t>
        </is>
      </c>
      <c r="I5197" s="38" t="n">
        <v>744.7528686370244</v>
      </c>
      <c r="J5197" s="38" t="n">
        <v>6550.668683077564</v>
      </c>
      <c r="K5197" s="38" t="n">
        <v>4222.222222222223</v>
      </c>
      <c r="L5197" s="38" t="n">
        <v>150</v>
      </c>
      <c r="M5197" s="38">
        <f>I5197+J5197+K5197+L5197</f>
        <v/>
      </c>
      <c r="N5197" s="38">
        <f>M5197*'Dashboard &amp; Optimisation'!$B$18/('Dashboard &amp; Optimisation'!$B$16/3.6)</f>
        <v/>
      </c>
      <c r="O5197" s="38" t="n">
        <v>2048.229786455432</v>
      </c>
      <c r="P5197" s="39" t="n">
        <v>0.2624608866531549</v>
      </c>
      <c r="Q5197" s="40" t="n">
        <v>21.32481691234523</v>
      </c>
      <c r="R5197" s="38" t="n">
        <v>1903.509433254528</v>
      </c>
      <c r="S5197" s="38">
        <f>R5197*IF(A5197=4, 2.0, 3.0)</f>
        <v/>
      </c>
      <c r="T5197" s="37">
        <f>'Dashboard &amp; Optimisation'!$B$18*U5197</f>
        <v/>
      </c>
      <c r="U5197" s="26">
        <f>MIN(1, S5197/M5197)</f>
        <v/>
      </c>
      <c r="V5197" s="26">
        <f>N5197/(N5197+O5197)</f>
        <v/>
      </c>
      <c r="W5197" s="26">
        <f>U5197*V5197</f>
        <v/>
      </c>
      <c r="X5197" s="39">
        <f>T5197/N5197</f>
        <v/>
      </c>
      <c r="Y5197" s="41">
        <f>IF(W5197=MAXIFS(W$2:W$7201, A$2:A$7201, A5197, B$2:B$7201, B5197), "OPTIMAL", "")</f>
        <v/>
      </c>
    </row>
    <row r="5198" ht="20" customHeight="1">
      <c r="A5198" s="28" t="n">
        <v>-18</v>
      </c>
      <c r="B5198" s="28" t="n">
        <v>35</v>
      </c>
      <c r="C5198" s="29" t="n">
        <v>85</v>
      </c>
      <c r="D5198" s="29" t="n">
        <v>3</v>
      </c>
      <c r="E5198" s="30" t="n">
        <v>8</v>
      </c>
      <c r="F5198" s="29" t="n">
        <v>2</v>
      </c>
      <c r="G5198" s="28" t="n">
        <v>150</v>
      </c>
      <c r="H5198" s="30" t="inlineStr">
        <is>
          <t>ON</t>
        </is>
      </c>
      <c r="I5198" s="31" t="n">
        <v>744.7528686370244</v>
      </c>
      <c r="J5198" s="31" t="n">
        <v>6550.668683077564</v>
      </c>
      <c r="K5198" s="31" t="n">
        <v>4222.222222222223</v>
      </c>
      <c r="L5198" s="31" t="n">
        <v>150</v>
      </c>
      <c r="M5198" s="31">
        <f>I5198+J5198+K5198+L5198</f>
        <v/>
      </c>
      <c r="N5198" s="31">
        <f>M5198*'Dashboard &amp; Optimisation'!$B$18/('Dashboard &amp; Optimisation'!$B$16/3.6)</f>
        <v/>
      </c>
      <c r="O5198" s="31" t="n">
        <v>2048.229786455432</v>
      </c>
      <c r="P5198" s="32" t="n">
        <v>0.05974278356085636</v>
      </c>
      <c r="Q5198" s="33" t="n">
        <v>21.32481691234523</v>
      </c>
      <c r="R5198" s="31" t="n">
        <v>8362.462272882196</v>
      </c>
      <c r="S5198" s="31">
        <f>R5198*IF(A5198=4, 2.0, 3.0)</f>
        <v/>
      </c>
      <c r="T5198" s="29">
        <f>'Dashboard &amp; Optimisation'!$B$18*U5198</f>
        <v/>
      </c>
      <c r="U5198" s="34">
        <f>MIN(1, S5198/M5198)</f>
        <v/>
      </c>
      <c r="V5198" s="34">
        <f>N5198/(N5198+O5198)</f>
        <v/>
      </c>
      <c r="W5198" s="34">
        <f>U5198*V5198</f>
        <v/>
      </c>
      <c r="X5198" s="32">
        <f>T5198/N5198</f>
        <v/>
      </c>
      <c r="Y5198" s="35">
        <f>IF(W5198=MAXIFS(W$2:W$7201, A$2:A$7201, A5198, B$2:B$7201, B5198), "OPTIMAL", "")</f>
        <v/>
      </c>
    </row>
    <row r="5199" ht="20" customHeight="1">
      <c r="A5199" s="36" t="n">
        <v>-18</v>
      </c>
      <c r="B5199" s="36" t="n">
        <v>35</v>
      </c>
      <c r="C5199" s="37" t="n">
        <v>85</v>
      </c>
      <c r="D5199" s="37" t="n">
        <v>3</v>
      </c>
      <c r="E5199" s="6" t="n">
        <v>8</v>
      </c>
      <c r="F5199" s="37" t="n">
        <v>2</v>
      </c>
      <c r="G5199" s="36" t="n">
        <v>150</v>
      </c>
      <c r="H5199" s="6" t="inlineStr">
        <is>
          <t>OFF</t>
        </is>
      </c>
      <c r="I5199" s="38" t="n">
        <v>744.7528686370244</v>
      </c>
      <c r="J5199" s="38" t="n">
        <v>6550.668683077564</v>
      </c>
      <c r="K5199" s="38" t="n">
        <v>4222.222222222223</v>
      </c>
      <c r="L5199" s="38" t="n">
        <v>150</v>
      </c>
      <c r="M5199" s="38">
        <f>I5199+J5199+K5199+L5199</f>
        <v/>
      </c>
      <c r="N5199" s="38">
        <f>M5199*'Dashboard &amp; Optimisation'!$B$18/('Dashboard &amp; Optimisation'!$B$16/3.6)</f>
        <v/>
      </c>
      <c r="O5199" s="38" t="n">
        <v>2048.229786455432</v>
      </c>
      <c r="P5199" s="39" t="n">
        <v>0.2633970922007544</v>
      </c>
      <c r="Q5199" s="40" t="n">
        <v>21.32481691234523</v>
      </c>
      <c r="R5199" s="38" t="n">
        <v>1896.743693828816</v>
      </c>
      <c r="S5199" s="38">
        <f>R5199*IF(A5199=4, 2.0, 3.0)</f>
        <v/>
      </c>
      <c r="T5199" s="37">
        <f>'Dashboard &amp; Optimisation'!$B$18*U5199</f>
        <v/>
      </c>
      <c r="U5199" s="26">
        <f>MIN(1, S5199/M5199)</f>
        <v/>
      </c>
      <c r="V5199" s="26">
        <f>N5199/(N5199+O5199)</f>
        <v/>
      </c>
      <c r="W5199" s="26">
        <f>U5199*V5199</f>
        <v/>
      </c>
      <c r="X5199" s="39">
        <f>T5199/N5199</f>
        <v/>
      </c>
      <c r="Y5199" s="41">
        <f>IF(W5199=MAXIFS(W$2:W$7201, A$2:A$7201, A5199, B$2:B$7201, B5199), "OPTIMAL", "")</f>
        <v/>
      </c>
    </row>
    <row r="5200" ht="20" customHeight="1">
      <c r="A5200" s="28" t="n">
        <v>-18</v>
      </c>
      <c r="B5200" s="28" t="n">
        <v>35</v>
      </c>
      <c r="C5200" s="29" t="n">
        <v>85</v>
      </c>
      <c r="D5200" s="29" t="n">
        <v>3</v>
      </c>
      <c r="E5200" s="30" t="n">
        <v>8</v>
      </c>
      <c r="F5200" s="29" t="n">
        <v>2</v>
      </c>
      <c r="G5200" s="28" t="n">
        <v>200</v>
      </c>
      <c r="H5200" s="30" t="inlineStr">
        <is>
          <t>ON</t>
        </is>
      </c>
      <c r="I5200" s="31" t="n">
        <v>744.7528686370244</v>
      </c>
      <c r="J5200" s="31" t="n">
        <v>6550.668683077564</v>
      </c>
      <c r="K5200" s="31" t="n">
        <v>4222.222222222223</v>
      </c>
      <c r="L5200" s="31" t="n">
        <v>150</v>
      </c>
      <c r="M5200" s="31">
        <f>I5200+J5200+K5200+L5200</f>
        <v/>
      </c>
      <c r="N5200" s="31">
        <f>M5200*'Dashboard &amp; Optimisation'!$B$18/('Dashboard &amp; Optimisation'!$B$16/3.6)</f>
        <v/>
      </c>
      <c r="O5200" s="31" t="n">
        <v>2048.229786455432</v>
      </c>
      <c r="P5200" s="32" t="n">
        <v>0.06067898910845575</v>
      </c>
      <c r="Q5200" s="33" t="n">
        <v>21.32481691234523</v>
      </c>
      <c r="R5200" s="31" t="n">
        <v>8233.439299914244</v>
      </c>
      <c r="S5200" s="31">
        <f>R5200*IF(A5200=4, 2.0, 3.0)</f>
        <v/>
      </c>
      <c r="T5200" s="29">
        <f>'Dashboard &amp; Optimisation'!$B$18*U5200</f>
        <v/>
      </c>
      <c r="U5200" s="34">
        <f>MIN(1, S5200/M5200)</f>
        <v/>
      </c>
      <c r="V5200" s="34">
        <f>N5200/(N5200+O5200)</f>
        <v/>
      </c>
      <c r="W5200" s="34">
        <f>U5200*V5200</f>
        <v/>
      </c>
      <c r="X5200" s="32">
        <f>T5200/N5200</f>
        <v/>
      </c>
      <c r="Y5200" s="35">
        <f>IF(W5200=MAXIFS(W$2:W$7201, A$2:A$7201, A5200, B$2:B$7201, B5200), "OPTIMAL", "")</f>
        <v/>
      </c>
    </row>
    <row r="5201" ht="20" customHeight="1">
      <c r="A5201" s="36" t="n">
        <v>-18</v>
      </c>
      <c r="B5201" s="36" t="n">
        <v>35</v>
      </c>
      <c r="C5201" s="37" t="n">
        <v>85</v>
      </c>
      <c r="D5201" s="37" t="n">
        <v>3</v>
      </c>
      <c r="E5201" s="6" t="n">
        <v>8</v>
      </c>
      <c r="F5201" s="37" t="n">
        <v>2</v>
      </c>
      <c r="G5201" s="36" t="n">
        <v>200</v>
      </c>
      <c r="H5201" s="6" t="inlineStr">
        <is>
          <t>OFF</t>
        </is>
      </c>
      <c r="I5201" s="38" t="n">
        <v>744.7528686370244</v>
      </c>
      <c r="J5201" s="38" t="n">
        <v>6550.668683077564</v>
      </c>
      <c r="K5201" s="38" t="n">
        <v>4222.222222222223</v>
      </c>
      <c r="L5201" s="38" t="n">
        <v>150</v>
      </c>
      <c r="M5201" s="38">
        <f>I5201+J5201+K5201+L5201</f>
        <v/>
      </c>
      <c r="N5201" s="38">
        <f>M5201*'Dashboard &amp; Optimisation'!$B$18/('Dashboard &amp; Optimisation'!$B$16/3.6)</f>
        <v/>
      </c>
      <c r="O5201" s="38" t="n">
        <v>2048.229786455432</v>
      </c>
      <c r="P5201" s="39" t="n">
        <v>0.2643332977483537</v>
      </c>
      <c r="Q5201" s="40" t="n">
        <v>21.32481691234523</v>
      </c>
      <c r="R5201" s="38" t="n">
        <v>1890.025879676521</v>
      </c>
      <c r="S5201" s="38">
        <f>R5201*IF(A5201=4, 2.0, 3.0)</f>
        <v/>
      </c>
      <c r="T5201" s="37">
        <f>'Dashboard &amp; Optimisation'!$B$18*U5201</f>
        <v/>
      </c>
      <c r="U5201" s="26">
        <f>MIN(1, S5201/M5201)</f>
        <v/>
      </c>
      <c r="V5201" s="26">
        <f>N5201/(N5201+O5201)</f>
        <v/>
      </c>
      <c r="W5201" s="26">
        <f>U5201*V5201</f>
        <v/>
      </c>
      <c r="X5201" s="39">
        <f>T5201/N5201</f>
        <v/>
      </c>
      <c r="Y5201" s="41">
        <f>IF(W5201=MAXIFS(W$2:W$7201, A$2:A$7201, A5201, B$2:B$7201, B5201), "OPTIMAL", "")</f>
        <v/>
      </c>
    </row>
    <row r="5202" ht="20" customHeight="1">
      <c r="A5202" s="28" t="n">
        <v>-18</v>
      </c>
      <c r="B5202" s="28" t="n">
        <v>35</v>
      </c>
      <c r="C5202" s="29" t="n">
        <v>90</v>
      </c>
      <c r="D5202" s="29" t="n">
        <v>2</v>
      </c>
      <c r="E5202" s="30" t="n">
        <v>0</v>
      </c>
      <c r="F5202" s="29" t="n">
        <v>0</v>
      </c>
      <c r="G5202" s="28" t="n">
        <v>50</v>
      </c>
      <c r="H5202" s="30" t="inlineStr">
        <is>
          <t>ON</t>
        </is>
      </c>
      <c r="I5202" s="31" t="n">
        <v>744.7528686370244</v>
      </c>
      <c r="J5202" s="31" t="n">
        <v>6550.668683077564</v>
      </c>
      <c r="K5202" s="31" t="n">
        <v>4222.222222222223</v>
      </c>
      <c r="L5202" s="31" t="n">
        <v>150</v>
      </c>
      <c r="M5202" s="31">
        <f>I5202+J5202+K5202+L5202</f>
        <v/>
      </c>
      <c r="N5202" s="31">
        <f>M5202*'Dashboard &amp; Optimisation'!$B$18/('Dashboard &amp; Optimisation'!$B$16/3.6)</f>
        <v/>
      </c>
      <c r="O5202" s="31" t="n">
        <v>564.4477405401741</v>
      </c>
      <c r="P5202" s="32" t="n">
        <v>0.4889946483656731</v>
      </c>
      <c r="Q5202" s="33" t="n">
        <v>0.2</v>
      </c>
      <c r="R5202" s="31" t="n">
        <v>773.2026397972126</v>
      </c>
      <c r="S5202" s="31">
        <f>R5202*IF(A5202=4, 2.0, 3.0)</f>
        <v/>
      </c>
      <c r="T5202" s="29">
        <f>'Dashboard &amp; Optimisation'!$B$18*U5202</f>
        <v/>
      </c>
      <c r="U5202" s="34">
        <f>MIN(1, S5202/M5202)</f>
        <v/>
      </c>
      <c r="V5202" s="34">
        <f>N5202/(N5202+O5202)</f>
        <v/>
      </c>
      <c r="W5202" s="34">
        <f>U5202*V5202</f>
        <v/>
      </c>
      <c r="X5202" s="32">
        <f>T5202/N5202</f>
        <v/>
      </c>
      <c r="Y5202" s="35">
        <f>IF(W5202=MAXIFS(W$2:W$7201, A$2:A$7201, A5202, B$2:B$7201, B5202), "OPTIMAL", "")</f>
        <v/>
      </c>
    </row>
    <row r="5203" ht="20" customHeight="1">
      <c r="A5203" s="36" t="n">
        <v>-18</v>
      </c>
      <c r="B5203" s="36" t="n">
        <v>35</v>
      </c>
      <c r="C5203" s="37" t="n">
        <v>90</v>
      </c>
      <c r="D5203" s="37" t="n">
        <v>2</v>
      </c>
      <c r="E5203" s="6" t="n">
        <v>0</v>
      </c>
      <c r="F5203" s="37" t="n">
        <v>0</v>
      </c>
      <c r="G5203" s="36" t="n">
        <v>50</v>
      </c>
      <c r="H5203" s="6" t="inlineStr">
        <is>
          <t>OFF</t>
        </is>
      </c>
      <c r="I5203" s="38" t="n">
        <v>744.7528686370244</v>
      </c>
      <c r="J5203" s="38" t="n">
        <v>6550.668683077564</v>
      </c>
      <c r="K5203" s="38" t="n">
        <v>4222.222222222223</v>
      </c>
      <c r="L5203" s="38" t="n">
        <v>150</v>
      </c>
      <c r="M5203" s="38">
        <f>I5203+J5203+K5203+L5203</f>
        <v/>
      </c>
      <c r="N5203" s="38">
        <f>M5203*'Dashboard &amp; Optimisation'!$B$18/('Dashboard &amp; Optimisation'!$B$16/3.6)</f>
        <v/>
      </c>
      <c r="O5203" s="38" t="n">
        <v>564.4477405401741</v>
      </c>
      <c r="P5203" s="39" t="n">
        <v>0.8426722996809961</v>
      </c>
      <c r="Q5203" s="40" t="n">
        <v>0.2</v>
      </c>
      <c r="R5203" s="38" t="n">
        <v>448.6820714365234</v>
      </c>
      <c r="S5203" s="38">
        <f>R5203*IF(A5203=4, 2.0, 3.0)</f>
        <v/>
      </c>
      <c r="T5203" s="37">
        <f>'Dashboard &amp; Optimisation'!$B$18*U5203</f>
        <v/>
      </c>
      <c r="U5203" s="26">
        <f>MIN(1, S5203/M5203)</f>
        <v/>
      </c>
      <c r="V5203" s="26">
        <f>N5203/(N5203+O5203)</f>
        <v/>
      </c>
      <c r="W5203" s="26">
        <f>U5203*V5203</f>
        <v/>
      </c>
      <c r="X5203" s="39">
        <f>T5203/N5203</f>
        <v/>
      </c>
      <c r="Y5203" s="41">
        <f>IF(W5203=MAXIFS(W$2:W$7201, A$2:A$7201, A5203, B$2:B$7201, B5203), "OPTIMAL", "")</f>
        <v/>
      </c>
    </row>
    <row r="5204" ht="20" customHeight="1">
      <c r="A5204" s="28" t="n">
        <v>-18</v>
      </c>
      <c r="B5204" s="28" t="n">
        <v>35</v>
      </c>
      <c r="C5204" s="29" t="n">
        <v>90</v>
      </c>
      <c r="D5204" s="29" t="n">
        <v>2</v>
      </c>
      <c r="E5204" s="30" t="n">
        <v>0</v>
      </c>
      <c r="F5204" s="29" t="n">
        <v>0</v>
      </c>
      <c r="G5204" s="28" t="n">
        <v>100</v>
      </c>
      <c r="H5204" s="30" t="inlineStr">
        <is>
          <t>ON</t>
        </is>
      </c>
      <c r="I5204" s="31" t="n">
        <v>744.7528686370244</v>
      </c>
      <c r="J5204" s="31" t="n">
        <v>6550.668683077564</v>
      </c>
      <c r="K5204" s="31" t="n">
        <v>4222.222222222223</v>
      </c>
      <c r="L5204" s="31" t="n">
        <v>150</v>
      </c>
      <c r="M5204" s="31">
        <f>I5204+J5204+K5204+L5204</f>
        <v/>
      </c>
      <c r="N5204" s="31">
        <f>M5204*'Dashboard &amp; Optimisation'!$B$18/('Dashboard &amp; Optimisation'!$B$16/3.6)</f>
        <v/>
      </c>
      <c r="O5204" s="31" t="n">
        <v>564.4477405401741</v>
      </c>
      <c r="P5204" s="32" t="n">
        <v>0.4898788424939614</v>
      </c>
      <c r="Q5204" s="33" t="n">
        <v>0.2</v>
      </c>
      <c r="R5204" s="31" t="n">
        <v>771.8070677194204</v>
      </c>
      <c r="S5204" s="31">
        <f>R5204*IF(A5204=4, 2.0, 3.0)</f>
        <v/>
      </c>
      <c r="T5204" s="29">
        <f>'Dashboard &amp; Optimisation'!$B$18*U5204</f>
        <v/>
      </c>
      <c r="U5204" s="34">
        <f>MIN(1, S5204/M5204)</f>
        <v/>
      </c>
      <c r="V5204" s="34">
        <f>N5204/(N5204+O5204)</f>
        <v/>
      </c>
      <c r="W5204" s="34">
        <f>U5204*V5204</f>
        <v/>
      </c>
      <c r="X5204" s="32">
        <f>T5204/N5204</f>
        <v/>
      </c>
      <c r="Y5204" s="35">
        <f>IF(W5204=MAXIFS(W$2:W$7201, A$2:A$7201, A5204, B$2:B$7201, B5204), "OPTIMAL", "")</f>
        <v/>
      </c>
    </row>
    <row r="5205" ht="20" customHeight="1">
      <c r="A5205" s="36" t="n">
        <v>-18</v>
      </c>
      <c r="B5205" s="36" t="n">
        <v>35</v>
      </c>
      <c r="C5205" s="37" t="n">
        <v>90</v>
      </c>
      <c r="D5205" s="37" t="n">
        <v>2</v>
      </c>
      <c r="E5205" s="6" t="n">
        <v>0</v>
      </c>
      <c r="F5205" s="37" t="n">
        <v>0</v>
      </c>
      <c r="G5205" s="36" t="n">
        <v>100</v>
      </c>
      <c r="H5205" s="6" t="inlineStr">
        <is>
          <t>OFF</t>
        </is>
      </c>
      <c r="I5205" s="38" t="n">
        <v>744.7528686370244</v>
      </c>
      <c r="J5205" s="38" t="n">
        <v>6550.668683077564</v>
      </c>
      <c r="K5205" s="38" t="n">
        <v>4222.222222222223</v>
      </c>
      <c r="L5205" s="38" t="n">
        <v>150</v>
      </c>
      <c r="M5205" s="38">
        <f>I5205+J5205+K5205+L5205</f>
        <v/>
      </c>
      <c r="N5205" s="38">
        <f>M5205*'Dashboard &amp; Optimisation'!$B$18/('Dashboard &amp; Optimisation'!$B$16/3.6)</f>
        <v/>
      </c>
      <c r="O5205" s="38" t="n">
        <v>564.4477405401741</v>
      </c>
      <c r="P5205" s="39" t="n">
        <v>0.8435564938092843</v>
      </c>
      <c r="Q5205" s="40" t="n">
        <v>0.2</v>
      </c>
      <c r="R5205" s="38" t="n">
        <v>448.2117744784135</v>
      </c>
      <c r="S5205" s="38">
        <f>R5205*IF(A5205=4, 2.0, 3.0)</f>
        <v/>
      </c>
      <c r="T5205" s="37">
        <f>'Dashboard &amp; Optimisation'!$B$18*U5205</f>
        <v/>
      </c>
      <c r="U5205" s="26">
        <f>MIN(1, S5205/M5205)</f>
        <v/>
      </c>
      <c r="V5205" s="26">
        <f>N5205/(N5205+O5205)</f>
        <v/>
      </c>
      <c r="W5205" s="26">
        <f>U5205*V5205</f>
        <v/>
      </c>
      <c r="X5205" s="39">
        <f>T5205/N5205</f>
        <v/>
      </c>
      <c r="Y5205" s="41">
        <f>IF(W5205=MAXIFS(W$2:W$7201, A$2:A$7201, A5205, B$2:B$7201, B5205), "OPTIMAL", "")</f>
        <v/>
      </c>
    </row>
    <row r="5206" ht="20" customHeight="1">
      <c r="A5206" s="28" t="n">
        <v>-18</v>
      </c>
      <c r="B5206" s="28" t="n">
        <v>35</v>
      </c>
      <c r="C5206" s="29" t="n">
        <v>90</v>
      </c>
      <c r="D5206" s="29" t="n">
        <v>2</v>
      </c>
      <c r="E5206" s="30" t="n">
        <v>0</v>
      </c>
      <c r="F5206" s="29" t="n">
        <v>0</v>
      </c>
      <c r="G5206" s="28" t="n">
        <v>150</v>
      </c>
      <c r="H5206" s="30" t="inlineStr">
        <is>
          <t>ON</t>
        </is>
      </c>
      <c r="I5206" s="31" t="n">
        <v>744.7528686370244</v>
      </c>
      <c r="J5206" s="31" t="n">
        <v>6550.668683077564</v>
      </c>
      <c r="K5206" s="31" t="n">
        <v>4222.222222222223</v>
      </c>
      <c r="L5206" s="31" t="n">
        <v>150</v>
      </c>
      <c r="M5206" s="31">
        <f>I5206+J5206+K5206+L5206</f>
        <v/>
      </c>
      <c r="N5206" s="31">
        <f>M5206*'Dashboard &amp; Optimisation'!$B$18/('Dashboard &amp; Optimisation'!$B$16/3.6)</f>
        <v/>
      </c>
      <c r="O5206" s="31" t="n">
        <v>564.4477405401741</v>
      </c>
      <c r="P5206" s="32" t="n">
        <v>0.4907630366222497</v>
      </c>
      <c r="Q5206" s="33" t="n">
        <v>0.2</v>
      </c>
      <c r="R5206" s="31" t="n">
        <v>770.4165243685073</v>
      </c>
      <c r="S5206" s="31">
        <f>R5206*IF(A5206=4, 2.0, 3.0)</f>
        <v/>
      </c>
      <c r="T5206" s="29">
        <f>'Dashboard &amp; Optimisation'!$B$18*U5206</f>
        <v/>
      </c>
      <c r="U5206" s="34">
        <f>MIN(1, S5206/M5206)</f>
        <v/>
      </c>
      <c r="V5206" s="34">
        <f>N5206/(N5206+O5206)</f>
        <v/>
      </c>
      <c r="W5206" s="34">
        <f>U5206*V5206</f>
        <v/>
      </c>
      <c r="X5206" s="32">
        <f>T5206/N5206</f>
        <v/>
      </c>
      <c r="Y5206" s="35">
        <f>IF(W5206=MAXIFS(W$2:W$7201, A$2:A$7201, A5206, B$2:B$7201, B5206), "OPTIMAL", "")</f>
        <v/>
      </c>
    </row>
    <row r="5207" ht="20" customHeight="1">
      <c r="A5207" s="36" t="n">
        <v>-18</v>
      </c>
      <c r="B5207" s="36" t="n">
        <v>35</v>
      </c>
      <c r="C5207" s="37" t="n">
        <v>90</v>
      </c>
      <c r="D5207" s="37" t="n">
        <v>2</v>
      </c>
      <c r="E5207" s="6" t="n">
        <v>0</v>
      </c>
      <c r="F5207" s="37" t="n">
        <v>0</v>
      </c>
      <c r="G5207" s="36" t="n">
        <v>150</v>
      </c>
      <c r="H5207" s="6" t="inlineStr">
        <is>
          <t>OFF</t>
        </is>
      </c>
      <c r="I5207" s="38" t="n">
        <v>744.7528686370244</v>
      </c>
      <c r="J5207" s="38" t="n">
        <v>6550.668683077564</v>
      </c>
      <c r="K5207" s="38" t="n">
        <v>4222.222222222223</v>
      </c>
      <c r="L5207" s="38" t="n">
        <v>150</v>
      </c>
      <c r="M5207" s="38">
        <f>I5207+J5207+K5207+L5207</f>
        <v/>
      </c>
      <c r="N5207" s="38">
        <f>M5207*'Dashboard &amp; Optimisation'!$B$18/('Dashboard &amp; Optimisation'!$B$16/3.6)</f>
        <v/>
      </c>
      <c r="O5207" s="38" t="n">
        <v>564.4477405401741</v>
      </c>
      <c r="P5207" s="39" t="n">
        <v>0.8444406879375728</v>
      </c>
      <c r="Q5207" s="40" t="n">
        <v>0.2</v>
      </c>
      <c r="R5207" s="38" t="n">
        <v>447.7424623942321</v>
      </c>
      <c r="S5207" s="38">
        <f>R5207*IF(A5207=4, 2.0, 3.0)</f>
        <v/>
      </c>
      <c r="T5207" s="37">
        <f>'Dashboard &amp; Optimisation'!$B$18*U5207</f>
        <v/>
      </c>
      <c r="U5207" s="26">
        <f>MIN(1, S5207/M5207)</f>
        <v/>
      </c>
      <c r="V5207" s="26">
        <f>N5207/(N5207+O5207)</f>
        <v/>
      </c>
      <c r="W5207" s="26">
        <f>U5207*V5207</f>
        <v/>
      </c>
      <c r="X5207" s="39">
        <f>T5207/N5207</f>
        <v/>
      </c>
      <c r="Y5207" s="41">
        <f>IF(W5207=MAXIFS(W$2:W$7201, A$2:A$7201, A5207, B$2:B$7201, B5207), "OPTIMAL", "")</f>
        <v/>
      </c>
    </row>
    <row r="5208" ht="20" customHeight="1">
      <c r="A5208" s="28" t="n">
        <v>-18</v>
      </c>
      <c r="B5208" s="28" t="n">
        <v>35</v>
      </c>
      <c r="C5208" s="29" t="n">
        <v>90</v>
      </c>
      <c r="D5208" s="29" t="n">
        <v>2</v>
      </c>
      <c r="E5208" s="30" t="n">
        <v>0</v>
      </c>
      <c r="F5208" s="29" t="n">
        <v>0</v>
      </c>
      <c r="G5208" s="28" t="n">
        <v>200</v>
      </c>
      <c r="H5208" s="30" t="inlineStr">
        <is>
          <t>ON</t>
        </is>
      </c>
      <c r="I5208" s="31" t="n">
        <v>744.7528686370244</v>
      </c>
      <c r="J5208" s="31" t="n">
        <v>6550.668683077564</v>
      </c>
      <c r="K5208" s="31" t="n">
        <v>4222.222222222223</v>
      </c>
      <c r="L5208" s="31" t="n">
        <v>150</v>
      </c>
      <c r="M5208" s="31">
        <f>I5208+J5208+K5208+L5208</f>
        <v/>
      </c>
      <c r="N5208" s="31">
        <f>M5208*'Dashboard &amp; Optimisation'!$B$18/('Dashboard &amp; Optimisation'!$B$16/3.6)</f>
        <v/>
      </c>
      <c r="O5208" s="31" t="n">
        <v>564.4477405401741</v>
      </c>
      <c r="P5208" s="32" t="n">
        <v>0.4916472307505381</v>
      </c>
      <c r="Q5208" s="33" t="n">
        <v>0.2</v>
      </c>
      <c r="R5208" s="31" t="n">
        <v>769.0309826130031</v>
      </c>
      <c r="S5208" s="31">
        <f>R5208*IF(A5208=4, 2.0, 3.0)</f>
        <v/>
      </c>
      <c r="T5208" s="29">
        <f>'Dashboard &amp; Optimisation'!$B$18*U5208</f>
        <v/>
      </c>
      <c r="U5208" s="34">
        <f>MIN(1, S5208/M5208)</f>
        <v/>
      </c>
      <c r="V5208" s="34">
        <f>N5208/(N5208+O5208)</f>
        <v/>
      </c>
      <c r="W5208" s="34">
        <f>U5208*V5208</f>
        <v/>
      </c>
      <c r="X5208" s="32">
        <f>T5208/N5208</f>
        <v/>
      </c>
      <c r="Y5208" s="35">
        <f>IF(W5208=MAXIFS(W$2:W$7201, A$2:A$7201, A5208, B$2:B$7201, B5208), "OPTIMAL", "")</f>
        <v/>
      </c>
    </row>
    <row r="5209" ht="20" customHeight="1">
      <c r="A5209" s="36" t="n">
        <v>-18</v>
      </c>
      <c r="B5209" s="36" t="n">
        <v>35</v>
      </c>
      <c r="C5209" s="37" t="n">
        <v>90</v>
      </c>
      <c r="D5209" s="37" t="n">
        <v>2</v>
      </c>
      <c r="E5209" s="6" t="n">
        <v>0</v>
      </c>
      <c r="F5209" s="37" t="n">
        <v>0</v>
      </c>
      <c r="G5209" s="36" t="n">
        <v>200</v>
      </c>
      <c r="H5209" s="6" t="inlineStr">
        <is>
          <t>OFF</t>
        </is>
      </c>
      <c r="I5209" s="38" t="n">
        <v>744.7528686370244</v>
      </c>
      <c r="J5209" s="38" t="n">
        <v>6550.668683077564</v>
      </c>
      <c r="K5209" s="38" t="n">
        <v>4222.222222222223</v>
      </c>
      <c r="L5209" s="38" t="n">
        <v>150</v>
      </c>
      <c r="M5209" s="38">
        <f>I5209+J5209+K5209+L5209</f>
        <v/>
      </c>
      <c r="N5209" s="38">
        <f>M5209*'Dashboard &amp; Optimisation'!$B$18/('Dashboard &amp; Optimisation'!$B$16/3.6)</f>
        <v/>
      </c>
      <c r="O5209" s="38" t="n">
        <v>564.4477405401741</v>
      </c>
      <c r="P5209" s="39" t="n">
        <v>0.845324882065861</v>
      </c>
      <c r="Q5209" s="40" t="n">
        <v>0.2</v>
      </c>
      <c r="R5209" s="38" t="n">
        <v>447.2741320934999</v>
      </c>
      <c r="S5209" s="38">
        <f>R5209*IF(A5209=4, 2.0, 3.0)</f>
        <v/>
      </c>
      <c r="T5209" s="37">
        <f>'Dashboard &amp; Optimisation'!$B$18*U5209</f>
        <v/>
      </c>
      <c r="U5209" s="26">
        <f>MIN(1, S5209/M5209)</f>
        <v/>
      </c>
      <c r="V5209" s="26">
        <f>N5209/(N5209+O5209)</f>
        <v/>
      </c>
      <c r="W5209" s="26">
        <f>U5209*V5209</f>
        <v/>
      </c>
      <c r="X5209" s="39">
        <f>T5209/N5209</f>
        <v/>
      </c>
      <c r="Y5209" s="41">
        <f>IF(W5209=MAXIFS(W$2:W$7201, A$2:A$7201, A5209, B$2:B$7201, B5209), "OPTIMAL", "")</f>
        <v/>
      </c>
    </row>
    <row r="5210" ht="20" customHeight="1">
      <c r="A5210" s="28" t="n">
        <v>-18</v>
      </c>
      <c r="B5210" s="28" t="n">
        <v>35</v>
      </c>
      <c r="C5210" s="29" t="n">
        <v>90</v>
      </c>
      <c r="D5210" s="29" t="n">
        <v>2</v>
      </c>
      <c r="E5210" s="30" t="n">
        <v>4</v>
      </c>
      <c r="F5210" s="29" t="n">
        <v>1.5</v>
      </c>
      <c r="G5210" s="28" t="n">
        <v>50</v>
      </c>
      <c r="H5210" s="30" t="inlineStr">
        <is>
          <t>ON</t>
        </is>
      </c>
      <c r="I5210" s="31" t="n">
        <v>744.7528686370244</v>
      </c>
      <c r="J5210" s="31" t="n">
        <v>6550.668683077564</v>
      </c>
      <c r="K5210" s="31" t="n">
        <v>4222.222222222223</v>
      </c>
      <c r="L5210" s="31" t="n">
        <v>150</v>
      </c>
      <c r="M5210" s="31">
        <f>I5210+J5210+K5210+L5210</f>
        <v/>
      </c>
      <c r="N5210" s="31">
        <f>M5210*'Dashboard &amp; Optimisation'!$B$18/('Dashboard &amp; Optimisation'!$B$16/3.6)</f>
        <v/>
      </c>
      <c r="O5210" s="31" t="n">
        <v>898.9695957887778</v>
      </c>
      <c r="P5210" s="32" t="n">
        <v>0.07670935056562384</v>
      </c>
      <c r="Q5210" s="33" t="n">
        <v>7.477008151491015</v>
      </c>
      <c r="R5210" s="31" t="n">
        <v>5110.476851510351</v>
      </c>
      <c r="S5210" s="31">
        <f>R5210*IF(A5210=4, 2.0, 3.0)</f>
        <v/>
      </c>
      <c r="T5210" s="29">
        <f>'Dashboard &amp; Optimisation'!$B$18*U5210</f>
        <v/>
      </c>
      <c r="U5210" s="34">
        <f>MIN(1, S5210/M5210)</f>
        <v/>
      </c>
      <c r="V5210" s="34">
        <f>N5210/(N5210+O5210)</f>
        <v/>
      </c>
      <c r="W5210" s="34">
        <f>U5210*V5210</f>
        <v/>
      </c>
      <c r="X5210" s="32">
        <f>T5210/N5210</f>
        <v/>
      </c>
      <c r="Y5210" s="35">
        <f>IF(W5210=MAXIFS(W$2:W$7201, A$2:A$7201, A5210, B$2:B$7201, B5210), "OPTIMAL", "")</f>
        <v/>
      </c>
    </row>
    <row r="5211" ht="20" customHeight="1">
      <c r="A5211" s="36" t="n">
        <v>-18</v>
      </c>
      <c r="B5211" s="36" t="n">
        <v>35</v>
      </c>
      <c r="C5211" s="37" t="n">
        <v>90</v>
      </c>
      <c r="D5211" s="37" t="n">
        <v>2</v>
      </c>
      <c r="E5211" s="6" t="n">
        <v>4</v>
      </c>
      <c r="F5211" s="37" t="n">
        <v>1.5</v>
      </c>
      <c r="G5211" s="36" t="n">
        <v>50</v>
      </c>
      <c r="H5211" s="6" t="inlineStr">
        <is>
          <t>OFF</t>
        </is>
      </c>
      <c r="I5211" s="38" t="n">
        <v>744.7528686370244</v>
      </c>
      <c r="J5211" s="38" t="n">
        <v>6550.668683077564</v>
      </c>
      <c r="K5211" s="38" t="n">
        <v>4222.222222222223</v>
      </c>
      <c r="L5211" s="38" t="n">
        <v>150</v>
      </c>
      <c r="M5211" s="38">
        <f>I5211+J5211+K5211+L5211</f>
        <v/>
      </c>
      <c r="N5211" s="38">
        <f>M5211*'Dashboard &amp; Optimisation'!$B$18/('Dashboard &amp; Optimisation'!$B$16/3.6)</f>
        <v/>
      </c>
      <c r="O5211" s="38" t="n">
        <v>898.9695957887778</v>
      </c>
      <c r="P5211" s="39" t="n">
        <v>0.3287665718957334</v>
      </c>
      <c r="Q5211" s="40" t="n">
        <v>7.477008151491015</v>
      </c>
      <c r="R5211" s="38" t="n">
        <v>1192.400304263113</v>
      </c>
      <c r="S5211" s="38">
        <f>R5211*IF(A5211=4, 2.0, 3.0)</f>
        <v/>
      </c>
      <c r="T5211" s="37">
        <f>'Dashboard &amp; Optimisation'!$B$18*U5211</f>
        <v/>
      </c>
      <c r="U5211" s="26">
        <f>MIN(1, S5211/M5211)</f>
        <v/>
      </c>
      <c r="V5211" s="26">
        <f>N5211/(N5211+O5211)</f>
        <v/>
      </c>
      <c r="W5211" s="26">
        <f>U5211*V5211</f>
        <v/>
      </c>
      <c r="X5211" s="39">
        <f>T5211/N5211</f>
        <v/>
      </c>
      <c r="Y5211" s="41">
        <f>IF(W5211=MAXIFS(W$2:W$7201, A$2:A$7201, A5211, B$2:B$7201, B5211), "OPTIMAL", "")</f>
        <v/>
      </c>
    </row>
    <row r="5212" ht="20" customHeight="1">
      <c r="A5212" s="28" t="n">
        <v>-18</v>
      </c>
      <c r="B5212" s="28" t="n">
        <v>35</v>
      </c>
      <c r="C5212" s="29" t="n">
        <v>90</v>
      </c>
      <c r="D5212" s="29" t="n">
        <v>2</v>
      </c>
      <c r="E5212" s="30" t="n">
        <v>4</v>
      </c>
      <c r="F5212" s="29" t="n">
        <v>1.5</v>
      </c>
      <c r="G5212" s="28" t="n">
        <v>100</v>
      </c>
      <c r="H5212" s="30" t="inlineStr">
        <is>
          <t>ON</t>
        </is>
      </c>
      <c r="I5212" s="31" t="n">
        <v>744.7528686370244</v>
      </c>
      <c r="J5212" s="31" t="n">
        <v>6550.668683077564</v>
      </c>
      <c r="K5212" s="31" t="n">
        <v>4222.222222222223</v>
      </c>
      <c r="L5212" s="31" t="n">
        <v>150</v>
      </c>
      <c r="M5212" s="31">
        <f>I5212+J5212+K5212+L5212</f>
        <v/>
      </c>
      <c r="N5212" s="31">
        <f>M5212*'Dashboard &amp; Optimisation'!$B$18/('Dashboard &amp; Optimisation'!$B$16/3.6)</f>
        <v/>
      </c>
      <c r="O5212" s="31" t="n">
        <v>898.9695957887778</v>
      </c>
      <c r="P5212" s="32" t="n">
        <v>0.07759354469391215</v>
      </c>
      <c r="Q5212" s="33" t="n">
        <v>7.477008151491015</v>
      </c>
      <c r="R5212" s="31" t="n">
        <v>5052.241934640863</v>
      </c>
      <c r="S5212" s="31">
        <f>R5212*IF(A5212=4, 2.0, 3.0)</f>
        <v/>
      </c>
      <c r="T5212" s="29">
        <f>'Dashboard &amp; Optimisation'!$B$18*U5212</f>
        <v/>
      </c>
      <c r="U5212" s="34">
        <f>MIN(1, S5212/M5212)</f>
        <v/>
      </c>
      <c r="V5212" s="34">
        <f>N5212/(N5212+O5212)</f>
        <v/>
      </c>
      <c r="W5212" s="34">
        <f>U5212*V5212</f>
        <v/>
      </c>
      <c r="X5212" s="32">
        <f>T5212/N5212</f>
        <v/>
      </c>
      <c r="Y5212" s="35">
        <f>IF(W5212=MAXIFS(W$2:W$7201, A$2:A$7201, A5212, B$2:B$7201, B5212), "OPTIMAL", "")</f>
        <v/>
      </c>
    </row>
    <row r="5213" ht="20" customHeight="1">
      <c r="A5213" s="36" t="n">
        <v>-18</v>
      </c>
      <c r="B5213" s="36" t="n">
        <v>35</v>
      </c>
      <c r="C5213" s="37" t="n">
        <v>90</v>
      </c>
      <c r="D5213" s="37" t="n">
        <v>2</v>
      </c>
      <c r="E5213" s="6" t="n">
        <v>4</v>
      </c>
      <c r="F5213" s="37" t="n">
        <v>1.5</v>
      </c>
      <c r="G5213" s="36" t="n">
        <v>100</v>
      </c>
      <c r="H5213" s="6" t="inlineStr">
        <is>
          <t>OFF</t>
        </is>
      </c>
      <c r="I5213" s="38" t="n">
        <v>744.7528686370244</v>
      </c>
      <c r="J5213" s="38" t="n">
        <v>6550.668683077564</v>
      </c>
      <c r="K5213" s="38" t="n">
        <v>4222.222222222223</v>
      </c>
      <c r="L5213" s="38" t="n">
        <v>150</v>
      </c>
      <c r="M5213" s="38">
        <f>I5213+J5213+K5213+L5213</f>
        <v/>
      </c>
      <c r="N5213" s="38">
        <f>M5213*'Dashboard &amp; Optimisation'!$B$18/('Dashboard &amp; Optimisation'!$B$16/3.6)</f>
        <v/>
      </c>
      <c r="O5213" s="38" t="n">
        <v>898.9695957887778</v>
      </c>
      <c r="P5213" s="39" t="n">
        <v>0.3296507660240217</v>
      </c>
      <c r="Q5213" s="40" t="n">
        <v>7.477008151491015</v>
      </c>
      <c r="R5213" s="38" t="n">
        <v>1189.202030646719</v>
      </c>
      <c r="S5213" s="38">
        <f>R5213*IF(A5213=4, 2.0, 3.0)</f>
        <v/>
      </c>
      <c r="T5213" s="37">
        <f>'Dashboard &amp; Optimisation'!$B$18*U5213</f>
        <v/>
      </c>
      <c r="U5213" s="26">
        <f>MIN(1, S5213/M5213)</f>
        <v/>
      </c>
      <c r="V5213" s="26">
        <f>N5213/(N5213+O5213)</f>
        <v/>
      </c>
      <c r="W5213" s="26">
        <f>U5213*V5213</f>
        <v/>
      </c>
      <c r="X5213" s="39">
        <f>T5213/N5213</f>
        <v/>
      </c>
      <c r="Y5213" s="41">
        <f>IF(W5213=MAXIFS(W$2:W$7201, A$2:A$7201, A5213, B$2:B$7201, B5213), "OPTIMAL", "")</f>
        <v/>
      </c>
    </row>
    <row r="5214" ht="20" customHeight="1">
      <c r="A5214" s="28" t="n">
        <v>-18</v>
      </c>
      <c r="B5214" s="28" t="n">
        <v>35</v>
      </c>
      <c r="C5214" s="29" t="n">
        <v>90</v>
      </c>
      <c r="D5214" s="29" t="n">
        <v>2</v>
      </c>
      <c r="E5214" s="30" t="n">
        <v>4</v>
      </c>
      <c r="F5214" s="29" t="n">
        <v>1.5</v>
      </c>
      <c r="G5214" s="28" t="n">
        <v>150</v>
      </c>
      <c r="H5214" s="30" t="inlineStr">
        <is>
          <t>ON</t>
        </is>
      </c>
      <c r="I5214" s="31" t="n">
        <v>744.7528686370244</v>
      </c>
      <c r="J5214" s="31" t="n">
        <v>6550.668683077564</v>
      </c>
      <c r="K5214" s="31" t="n">
        <v>4222.222222222223</v>
      </c>
      <c r="L5214" s="31" t="n">
        <v>150</v>
      </c>
      <c r="M5214" s="31">
        <f>I5214+J5214+K5214+L5214</f>
        <v/>
      </c>
      <c r="N5214" s="31">
        <f>M5214*'Dashboard &amp; Optimisation'!$B$18/('Dashboard &amp; Optimisation'!$B$16/3.6)</f>
        <v/>
      </c>
      <c r="O5214" s="31" t="n">
        <v>898.9695957887778</v>
      </c>
      <c r="P5214" s="32" t="n">
        <v>0.07847773882220045</v>
      </c>
      <c r="Q5214" s="33" t="n">
        <v>7.477008151491015</v>
      </c>
      <c r="R5214" s="31" t="n">
        <v>4995.319261786817</v>
      </c>
      <c r="S5214" s="31">
        <f>R5214*IF(A5214=4, 2.0, 3.0)</f>
        <v/>
      </c>
      <c r="T5214" s="29">
        <f>'Dashboard &amp; Optimisation'!$B$18*U5214</f>
        <v/>
      </c>
      <c r="U5214" s="34">
        <f>MIN(1, S5214/M5214)</f>
        <v/>
      </c>
      <c r="V5214" s="34">
        <f>N5214/(N5214+O5214)</f>
        <v/>
      </c>
      <c r="W5214" s="34">
        <f>U5214*V5214</f>
        <v/>
      </c>
      <c r="X5214" s="32">
        <f>T5214/N5214</f>
        <v/>
      </c>
      <c r="Y5214" s="35">
        <f>IF(W5214=MAXIFS(W$2:W$7201, A$2:A$7201, A5214, B$2:B$7201, B5214), "OPTIMAL", "")</f>
        <v/>
      </c>
    </row>
    <row r="5215" ht="20" customHeight="1">
      <c r="A5215" s="36" t="n">
        <v>-18</v>
      </c>
      <c r="B5215" s="36" t="n">
        <v>35</v>
      </c>
      <c r="C5215" s="37" t="n">
        <v>90</v>
      </c>
      <c r="D5215" s="37" t="n">
        <v>2</v>
      </c>
      <c r="E5215" s="6" t="n">
        <v>4</v>
      </c>
      <c r="F5215" s="37" t="n">
        <v>1.5</v>
      </c>
      <c r="G5215" s="36" t="n">
        <v>150</v>
      </c>
      <c r="H5215" s="6" t="inlineStr">
        <is>
          <t>OFF</t>
        </is>
      </c>
      <c r="I5215" s="38" t="n">
        <v>744.7528686370244</v>
      </c>
      <c r="J5215" s="38" t="n">
        <v>6550.668683077564</v>
      </c>
      <c r="K5215" s="38" t="n">
        <v>4222.222222222223</v>
      </c>
      <c r="L5215" s="38" t="n">
        <v>150</v>
      </c>
      <c r="M5215" s="38">
        <f>I5215+J5215+K5215+L5215</f>
        <v/>
      </c>
      <c r="N5215" s="38">
        <f>M5215*'Dashboard &amp; Optimisation'!$B$18/('Dashboard &amp; Optimisation'!$B$16/3.6)</f>
        <v/>
      </c>
      <c r="O5215" s="38" t="n">
        <v>898.9695957887778</v>
      </c>
      <c r="P5215" s="39" t="n">
        <v>0.33053496015231</v>
      </c>
      <c r="Q5215" s="40" t="n">
        <v>7.477008151491015</v>
      </c>
      <c r="R5215" s="38" t="n">
        <v>1186.020868047877</v>
      </c>
      <c r="S5215" s="38">
        <f>R5215*IF(A5215=4, 2.0, 3.0)</f>
        <v/>
      </c>
      <c r="T5215" s="37">
        <f>'Dashboard &amp; Optimisation'!$B$18*U5215</f>
        <v/>
      </c>
      <c r="U5215" s="26">
        <f>MIN(1, S5215/M5215)</f>
        <v/>
      </c>
      <c r="V5215" s="26">
        <f>N5215/(N5215+O5215)</f>
        <v/>
      </c>
      <c r="W5215" s="26">
        <f>U5215*V5215</f>
        <v/>
      </c>
      <c r="X5215" s="39">
        <f>T5215/N5215</f>
        <v/>
      </c>
      <c r="Y5215" s="41">
        <f>IF(W5215=MAXIFS(W$2:W$7201, A$2:A$7201, A5215, B$2:B$7201, B5215), "OPTIMAL", "")</f>
        <v/>
      </c>
    </row>
    <row r="5216" ht="20" customHeight="1">
      <c r="A5216" s="28" t="n">
        <v>-18</v>
      </c>
      <c r="B5216" s="28" t="n">
        <v>35</v>
      </c>
      <c r="C5216" s="29" t="n">
        <v>90</v>
      </c>
      <c r="D5216" s="29" t="n">
        <v>2</v>
      </c>
      <c r="E5216" s="30" t="n">
        <v>4</v>
      </c>
      <c r="F5216" s="29" t="n">
        <v>1.5</v>
      </c>
      <c r="G5216" s="28" t="n">
        <v>200</v>
      </c>
      <c r="H5216" s="30" t="inlineStr">
        <is>
          <t>ON</t>
        </is>
      </c>
      <c r="I5216" s="31" t="n">
        <v>744.7528686370244</v>
      </c>
      <c r="J5216" s="31" t="n">
        <v>6550.668683077564</v>
      </c>
      <c r="K5216" s="31" t="n">
        <v>4222.222222222223</v>
      </c>
      <c r="L5216" s="31" t="n">
        <v>150</v>
      </c>
      <c r="M5216" s="31">
        <f>I5216+J5216+K5216+L5216</f>
        <v/>
      </c>
      <c r="N5216" s="31">
        <f>M5216*'Dashboard &amp; Optimisation'!$B$18/('Dashboard &amp; Optimisation'!$B$16/3.6)</f>
        <v/>
      </c>
      <c r="O5216" s="31" t="n">
        <v>898.9695957887778</v>
      </c>
      <c r="P5216" s="32" t="n">
        <v>0.07936193295048877</v>
      </c>
      <c r="Q5216" s="33" t="n">
        <v>7.477008151491015</v>
      </c>
      <c r="R5216" s="31" t="n">
        <v>4939.664972683842</v>
      </c>
      <c r="S5216" s="31">
        <f>R5216*IF(A5216=4, 2.0, 3.0)</f>
        <v/>
      </c>
      <c r="T5216" s="29">
        <f>'Dashboard &amp; Optimisation'!$B$18*U5216</f>
        <v/>
      </c>
      <c r="U5216" s="34">
        <f>MIN(1, S5216/M5216)</f>
        <v/>
      </c>
      <c r="V5216" s="34">
        <f>N5216/(N5216+O5216)</f>
        <v/>
      </c>
      <c r="W5216" s="34">
        <f>U5216*V5216</f>
        <v/>
      </c>
      <c r="X5216" s="32">
        <f>T5216/N5216</f>
        <v/>
      </c>
      <c r="Y5216" s="35">
        <f>IF(W5216=MAXIFS(W$2:W$7201, A$2:A$7201, A5216, B$2:B$7201, B5216), "OPTIMAL", "")</f>
        <v/>
      </c>
    </row>
    <row r="5217" ht="20" customHeight="1">
      <c r="A5217" s="36" t="n">
        <v>-18</v>
      </c>
      <c r="B5217" s="36" t="n">
        <v>35</v>
      </c>
      <c r="C5217" s="37" t="n">
        <v>90</v>
      </c>
      <c r="D5217" s="37" t="n">
        <v>2</v>
      </c>
      <c r="E5217" s="6" t="n">
        <v>4</v>
      </c>
      <c r="F5217" s="37" t="n">
        <v>1.5</v>
      </c>
      <c r="G5217" s="36" t="n">
        <v>200</v>
      </c>
      <c r="H5217" s="6" t="inlineStr">
        <is>
          <t>OFF</t>
        </is>
      </c>
      <c r="I5217" s="38" t="n">
        <v>744.7528686370244</v>
      </c>
      <c r="J5217" s="38" t="n">
        <v>6550.668683077564</v>
      </c>
      <c r="K5217" s="38" t="n">
        <v>4222.222222222223</v>
      </c>
      <c r="L5217" s="38" t="n">
        <v>150</v>
      </c>
      <c r="M5217" s="38">
        <f>I5217+J5217+K5217+L5217</f>
        <v/>
      </c>
      <c r="N5217" s="38">
        <f>M5217*'Dashboard &amp; Optimisation'!$B$18/('Dashboard &amp; Optimisation'!$B$16/3.6)</f>
        <v/>
      </c>
      <c r="O5217" s="38" t="n">
        <v>898.9695957887778</v>
      </c>
      <c r="P5217" s="39" t="n">
        <v>0.3314191542805984</v>
      </c>
      <c r="Q5217" s="40" t="n">
        <v>7.477008151491015</v>
      </c>
      <c r="R5217" s="38" t="n">
        <v>1182.856679514985</v>
      </c>
      <c r="S5217" s="38">
        <f>R5217*IF(A5217=4, 2.0, 3.0)</f>
        <v/>
      </c>
      <c r="T5217" s="37">
        <f>'Dashboard &amp; Optimisation'!$B$18*U5217</f>
        <v/>
      </c>
      <c r="U5217" s="26">
        <f>MIN(1, S5217/M5217)</f>
        <v/>
      </c>
      <c r="V5217" s="26">
        <f>N5217/(N5217+O5217)</f>
        <v/>
      </c>
      <c r="W5217" s="26">
        <f>U5217*V5217</f>
        <v/>
      </c>
      <c r="X5217" s="39">
        <f>T5217/N5217</f>
        <v/>
      </c>
      <c r="Y5217" s="41">
        <f>IF(W5217=MAXIFS(W$2:W$7201, A$2:A$7201, A5217, B$2:B$7201, B5217), "OPTIMAL", "")</f>
        <v/>
      </c>
    </row>
    <row r="5218" ht="20" customHeight="1">
      <c r="A5218" s="28" t="n">
        <v>-18</v>
      </c>
      <c r="B5218" s="28" t="n">
        <v>35</v>
      </c>
      <c r="C5218" s="29" t="n">
        <v>90</v>
      </c>
      <c r="D5218" s="29" t="n">
        <v>2</v>
      </c>
      <c r="E5218" s="30" t="n">
        <v>4</v>
      </c>
      <c r="F5218" s="29" t="n">
        <v>2</v>
      </c>
      <c r="G5218" s="28" t="n">
        <v>50</v>
      </c>
      <c r="H5218" s="30" t="inlineStr">
        <is>
          <t>ON</t>
        </is>
      </c>
      <c r="I5218" s="31" t="n">
        <v>744.7528686370244</v>
      </c>
      <c r="J5218" s="31" t="n">
        <v>6550.668683077564</v>
      </c>
      <c r="K5218" s="31" t="n">
        <v>4222.222222222223</v>
      </c>
      <c r="L5218" s="31" t="n">
        <v>150</v>
      </c>
      <c r="M5218" s="31">
        <f>I5218+J5218+K5218+L5218</f>
        <v/>
      </c>
      <c r="N5218" s="31">
        <f>M5218*'Dashboard &amp; Optimisation'!$B$18/('Dashboard &amp; Optimisation'!$B$16/3.6)</f>
        <v/>
      </c>
      <c r="O5218" s="31" t="n">
        <v>1016.022416896078</v>
      </c>
      <c r="P5218" s="32" t="n">
        <v>0.0743342251484481</v>
      </c>
      <c r="Q5218" s="33" t="n">
        <v>9.902677535321354</v>
      </c>
      <c r="R5218" s="31" t="n">
        <v>5339.336088002819</v>
      </c>
      <c r="S5218" s="31">
        <f>R5218*IF(A5218=4, 2.0, 3.0)</f>
        <v/>
      </c>
      <c r="T5218" s="29">
        <f>'Dashboard &amp; Optimisation'!$B$18*U5218</f>
        <v/>
      </c>
      <c r="U5218" s="34">
        <f>MIN(1, S5218/M5218)</f>
        <v/>
      </c>
      <c r="V5218" s="34">
        <f>N5218/(N5218+O5218)</f>
        <v/>
      </c>
      <c r="W5218" s="34">
        <f>U5218*V5218</f>
        <v/>
      </c>
      <c r="X5218" s="32">
        <f>T5218/N5218</f>
        <v/>
      </c>
      <c r="Y5218" s="35">
        <f>IF(W5218=MAXIFS(W$2:W$7201, A$2:A$7201, A5218, B$2:B$7201, B5218), "OPTIMAL", "")</f>
        <v/>
      </c>
    </row>
    <row r="5219" ht="20" customHeight="1">
      <c r="A5219" s="36" t="n">
        <v>-18</v>
      </c>
      <c r="B5219" s="36" t="n">
        <v>35</v>
      </c>
      <c r="C5219" s="37" t="n">
        <v>90</v>
      </c>
      <c r="D5219" s="37" t="n">
        <v>2</v>
      </c>
      <c r="E5219" s="6" t="n">
        <v>4</v>
      </c>
      <c r="F5219" s="37" t="n">
        <v>2</v>
      </c>
      <c r="G5219" s="36" t="n">
        <v>50</v>
      </c>
      <c r="H5219" s="6" t="inlineStr">
        <is>
          <t>OFF</t>
        </is>
      </c>
      <c r="I5219" s="38" t="n">
        <v>744.7528686370244</v>
      </c>
      <c r="J5219" s="38" t="n">
        <v>6550.668683077564</v>
      </c>
      <c r="K5219" s="38" t="n">
        <v>4222.222222222223</v>
      </c>
      <c r="L5219" s="38" t="n">
        <v>150</v>
      </c>
      <c r="M5219" s="38">
        <f>I5219+J5219+K5219+L5219</f>
        <v/>
      </c>
      <c r="N5219" s="38">
        <f>M5219*'Dashboard &amp; Optimisation'!$B$18/('Dashboard &amp; Optimisation'!$B$16/3.6)</f>
        <v/>
      </c>
      <c r="O5219" s="38" t="n">
        <v>1016.022416896078</v>
      </c>
      <c r="P5219" s="39" t="n">
        <v>0.3276662977269247</v>
      </c>
      <c r="Q5219" s="40" t="n">
        <v>9.902677535321354</v>
      </c>
      <c r="R5219" s="38" t="n">
        <v>1211.279321865461</v>
      </c>
      <c r="S5219" s="38">
        <f>R5219*IF(A5219=4, 2.0, 3.0)</f>
        <v/>
      </c>
      <c r="T5219" s="37">
        <f>'Dashboard &amp; Optimisation'!$B$18*U5219</f>
        <v/>
      </c>
      <c r="U5219" s="26">
        <f>MIN(1, S5219/M5219)</f>
        <v/>
      </c>
      <c r="V5219" s="26">
        <f>N5219/(N5219+O5219)</f>
        <v/>
      </c>
      <c r="W5219" s="26">
        <f>U5219*V5219</f>
        <v/>
      </c>
      <c r="X5219" s="39">
        <f>T5219/N5219</f>
        <v/>
      </c>
      <c r="Y5219" s="41">
        <f>IF(W5219=MAXIFS(W$2:W$7201, A$2:A$7201, A5219, B$2:B$7201, B5219), "OPTIMAL", "")</f>
        <v/>
      </c>
    </row>
    <row r="5220" ht="20" customHeight="1">
      <c r="A5220" s="28" t="n">
        <v>-18</v>
      </c>
      <c r="B5220" s="28" t="n">
        <v>35</v>
      </c>
      <c r="C5220" s="29" t="n">
        <v>90</v>
      </c>
      <c r="D5220" s="29" t="n">
        <v>2</v>
      </c>
      <c r="E5220" s="30" t="n">
        <v>4</v>
      </c>
      <c r="F5220" s="29" t="n">
        <v>2</v>
      </c>
      <c r="G5220" s="28" t="n">
        <v>100</v>
      </c>
      <c r="H5220" s="30" t="inlineStr">
        <is>
          <t>ON</t>
        </is>
      </c>
      <c r="I5220" s="31" t="n">
        <v>744.7528686370244</v>
      </c>
      <c r="J5220" s="31" t="n">
        <v>6550.668683077564</v>
      </c>
      <c r="K5220" s="31" t="n">
        <v>4222.222222222223</v>
      </c>
      <c r="L5220" s="31" t="n">
        <v>150</v>
      </c>
      <c r="M5220" s="31">
        <f>I5220+J5220+K5220+L5220</f>
        <v/>
      </c>
      <c r="N5220" s="31">
        <f>M5220*'Dashboard &amp; Optimisation'!$B$18/('Dashboard &amp; Optimisation'!$B$16/3.6)</f>
        <v/>
      </c>
      <c r="O5220" s="31" t="n">
        <v>1016.022416896078</v>
      </c>
      <c r="P5220" s="32" t="n">
        <v>0.07521841927673642</v>
      </c>
      <c r="Q5220" s="33" t="n">
        <v>9.902677535321354</v>
      </c>
      <c r="R5220" s="31" t="n">
        <v>5276.572078025411</v>
      </c>
      <c r="S5220" s="31">
        <f>R5220*IF(A5220=4, 2.0, 3.0)</f>
        <v/>
      </c>
      <c r="T5220" s="29">
        <f>'Dashboard &amp; Optimisation'!$B$18*U5220</f>
        <v/>
      </c>
      <c r="U5220" s="34">
        <f>MIN(1, S5220/M5220)</f>
        <v/>
      </c>
      <c r="V5220" s="34">
        <f>N5220/(N5220+O5220)</f>
        <v/>
      </c>
      <c r="W5220" s="34">
        <f>U5220*V5220</f>
        <v/>
      </c>
      <c r="X5220" s="32">
        <f>T5220/N5220</f>
        <v/>
      </c>
      <c r="Y5220" s="35">
        <f>IF(W5220=MAXIFS(W$2:W$7201, A$2:A$7201, A5220, B$2:B$7201, B5220), "OPTIMAL", "")</f>
        <v/>
      </c>
    </row>
    <row r="5221" ht="20" customHeight="1">
      <c r="A5221" s="36" t="n">
        <v>-18</v>
      </c>
      <c r="B5221" s="36" t="n">
        <v>35</v>
      </c>
      <c r="C5221" s="37" t="n">
        <v>90</v>
      </c>
      <c r="D5221" s="37" t="n">
        <v>2</v>
      </c>
      <c r="E5221" s="6" t="n">
        <v>4</v>
      </c>
      <c r="F5221" s="37" t="n">
        <v>2</v>
      </c>
      <c r="G5221" s="36" t="n">
        <v>100</v>
      </c>
      <c r="H5221" s="6" t="inlineStr">
        <is>
          <t>OFF</t>
        </is>
      </c>
      <c r="I5221" s="38" t="n">
        <v>744.7528686370244</v>
      </c>
      <c r="J5221" s="38" t="n">
        <v>6550.668683077564</v>
      </c>
      <c r="K5221" s="38" t="n">
        <v>4222.222222222223</v>
      </c>
      <c r="L5221" s="38" t="n">
        <v>150</v>
      </c>
      <c r="M5221" s="38">
        <f>I5221+J5221+K5221+L5221</f>
        <v/>
      </c>
      <c r="N5221" s="38">
        <f>M5221*'Dashboard &amp; Optimisation'!$B$18/('Dashboard &amp; Optimisation'!$B$16/3.6)</f>
        <v/>
      </c>
      <c r="O5221" s="38" t="n">
        <v>1016.022416896078</v>
      </c>
      <c r="P5221" s="39" t="n">
        <v>0.328550491855213</v>
      </c>
      <c r="Q5221" s="40" t="n">
        <v>9.902677535321354</v>
      </c>
      <c r="R5221" s="38" t="n">
        <v>1208.019530476738</v>
      </c>
      <c r="S5221" s="38">
        <f>R5221*IF(A5221=4, 2.0, 3.0)</f>
        <v/>
      </c>
      <c r="T5221" s="37">
        <f>'Dashboard &amp; Optimisation'!$B$18*U5221</f>
        <v/>
      </c>
      <c r="U5221" s="26">
        <f>MIN(1, S5221/M5221)</f>
        <v/>
      </c>
      <c r="V5221" s="26">
        <f>N5221/(N5221+O5221)</f>
        <v/>
      </c>
      <c r="W5221" s="26">
        <f>U5221*V5221</f>
        <v/>
      </c>
      <c r="X5221" s="39">
        <f>T5221/N5221</f>
        <v/>
      </c>
      <c r="Y5221" s="41">
        <f>IF(W5221=MAXIFS(W$2:W$7201, A$2:A$7201, A5221, B$2:B$7201, B5221), "OPTIMAL", "")</f>
        <v/>
      </c>
    </row>
    <row r="5222" ht="20" customHeight="1">
      <c r="A5222" s="28" t="n">
        <v>-18</v>
      </c>
      <c r="B5222" s="28" t="n">
        <v>35</v>
      </c>
      <c r="C5222" s="29" t="n">
        <v>90</v>
      </c>
      <c r="D5222" s="29" t="n">
        <v>2</v>
      </c>
      <c r="E5222" s="30" t="n">
        <v>4</v>
      </c>
      <c r="F5222" s="29" t="n">
        <v>2</v>
      </c>
      <c r="G5222" s="28" t="n">
        <v>150</v>
      </c>
      <c r="H5222" s="30" t="inlineStr">
        <is>
          <t>ON</t>
        </is>
      </c>
      <c r="I5222" s="31" t="n">
        <v>744.7528686370244</v>
      </c>
      <c r="J5222" s="31" t="n">
        <v>6550.668683077564</v>
      </c>
      <c r="K5222" s="31" t="n">
        <v>4222.222222222223</v>
      </c>
      <c r="L5222" s="31" t="n">
        <v>150</v>
      </c>
      <c r="M5222" s="31">
        <f>I5222+J5222+K5222+L5222</f>
        <v/>
      </c>
      <c r="N5222" s="31">
        <f>M5222*'Dashboard &amp; Optimisation'!$B$18/('Dashboard &amp; Optimisation'!$B$16/3.6)</f>
        <v/>
      </c>
      <c r="O5222" s="31" t="n">
        <v>1016.022416896078</v>
      </c>
      <c r="P5222" s="32" t="n">
        <v>0.07610261340502472</v>
      </c>
      <c r="Q5222" s="33" t="n">
        <v>9.902677535321354</v>
      </c>
      <c r="R5222" s="31" t="n">
        <v>5215.266508608894</v>
      </c>
      <c r="S5222" s="31">
        <f>R5222*IF(A5222=4, 2.0, 3.0)</f>
        <v/>
      </c>
      <c r="T5222" s="29">
        <f>'Dashboard &amp; Optimisation'!$B$18*U5222</f>
        <v/>
      </c>
      <c r="U5222" s="34">
        <f>MIN(1, S5222/M5222)</f>
        <v/>
      </c>
      <c r="V5222" s="34">
        <f>N5222/(N5222+O5222)</f>
        <v/>
      </c>
      <c r="W5222" s="34">
        <f>U5222*V5222</f>
        <v/>
      </c>
      <c r="X5222" s="32">
        <f>T5222/N5222</f>
        <v/>
      </c>
      <c r="Y5222" s="35">
        <f>IF(W5222=MAXIFS(W$2:W$7201, A$2:A$7201, A5222, B$2:B$7201, B5222), "OPTIMAL", "")</f>
        <v/>
      </c>
    </row>
    <row r="5223" ht="20" customHeight="1">
      <c r="A5223" s="36" t="n">
        <v>-18</v>
      </c>
      <c r="B5223" s="36" t="n">
        <v>35</v>
      </c>
      <c r="C5223" s="37" t="n">
        <v>90</v>
      </c>
      <c r="D5223" s="37" t="n">
        <v>2</v>
      </c>
      <c r="E5223" s="6" t="n">
        <v>4</v>
      </c>
      <c r="F5223" s="37" t="n">
        <v>2</v>
      </c>
      <c r="G5223" s="36" t="n">
        <v>150</v>
      </c>
      <c r="H5223" s="6" t="inlineStr">
        <is>
          <t>OFF</t>
        </is>
      </c>
      <c r="I5223" s="38" t="n">
        <v>744.7528686370244</v>
      </c>
      <c r="J5223" s="38" t="n">
        <v>6550.668683077564</v>
      </c>
      <c r="K5223" s="38" t="n">
        <v>4222.222222222223</v>
      </c>
      <c r="L5223" s="38" t="n">
        <v>150</v>
      </c>
      <c r="M5223" s="38">
        <f>I5223+J5223+K5223+L5223</f>
        <v/>
      </c>
      <c r="N5223" s="38">
        <f>M5223*'Dashboard &amp; Optimisation'!$B$18/('Dashboard &amp; Optimisation'!$B$16/3.6)</f>
        <v/>
      </c>
      <c r="O5223" s="38" t="n">
        <v>1016.022416896078</v>
      </c>
      <c r="P5223" s="39" t="n">
        <v>0.3294346859835013</v>
      </c>
      <c r="Q5223" s="40" t="n">
        <v>9.902677535321354</v>
      </c>
      <c r="R5223" s="38" t="n">
        <v>1204.777237478609</v>
      </c>
      <c r="S5223" s="38">
        <f>R5223*IF(A5223=4, 2.0, 3.0)</f>
        <v/>
      </c>
      <c r="T5223" s="37">
        <f>'Dashboard &amp; Optimisation'!$B$18*U5223</f>
        <v/>
      </c>
      <c r="U5223" s="26">
        <f>MIN(1, S5223/M5223)</f>
        <v/>
      </c>
      <c r="V5223" s="26">
        <f>N5223/(N5223+O5223)</f>
        <v/>
      </c>
      <c r="W5223" s="26">
        <f>U5223*V5223</f>
        <v/>
      </c>
      <c r="X5223" s="39">
        <f>T5223/N5223</f>
        <v/>
      </c>
      <c r="Y5223" s="41">
        <f>IF(W5223=MAXIFS(W$2:W$7201, A$2:A$7201, A5223, B$2:B$7201, B5223), "OPTIMAL", "")</f>
        <v/>
      </c>
    </row>
    <row r="5224" ht="20" customHeight="1">
      <c r="A5224" s="28" t="n">
        <v>-18</v>
      </c>
      <c r="B5224" s="28" t="n">
        <v>35</v>
      </c>
      <c r="C5224" s="29" t="n">
        <v>90</v>
      </c>
      <c r="D5224" s="29" t="n">
        <v>2</v>
      </c>
      <c r="E5224" s="30" t="n">
        <v>4</v>
      </c>
      <c r="F5224" s="29" t="n">
        <v>2</v>
      </c>
      <c r="G5224" s="28" t="n">
        <v>200</v>
      </c>
      <c r="H5224" s="30" t="inlineStr">
        <is>
          <t>ON</t>
        </is>
      </c>
      <c r="I5224" s="31" t="n">
        <v>744.7528686370244</v>
      </c>
      <c r="J5224" s="31" t="n">
        <v>6550.668683077564</v>
      </c>
      <c r="K5224" s="31" t="n">
        <v>4222.222222222223</v>
      </c>
      <c r="L5224" s="31" t="n">
        <v>150</v>
      </c>
      <c r="M5224" s="31">
        <f>I5224+J5224+K5224+L5224</f>
        <v/>
      </c>
      <c r="N5224" s="31">
        <f>M5224*'Dashboard &amp; Optimisation'!$B$18/('Dashboard &amp; Optimisation'!$B$16/3.6)</f>
        <v/>
      </c>
      <c r="O5224" s="31" t="n">
        <v>1016.022416896078</v>
      </c>
      <c r="P5224" s="32" t="n">
        <v>0.07698680753331304</v>
      </c>
      <c r="Q5224" s="33" t="n">
        <v>9.902677535321354</v>
      </c>
      <c r="R5224" s="31" t="n">
        <v>5155.369129147155</v>
      </c>
      <c r="S5224" s="31">
        <f>R5224*IF(A5224=4, 2.0, 3.0)</f>
        <v/>
      </c>
      <c r="T5224" s="29">
        <f>'Dashboard &amp; Optimisation'!$B$18*U5224</f>
        <v/>
      </c>
      <c r="U5224" s="34">
        <f>MIN(1, S5224/M5224)</f>
        <v/>
      </c>
      <c r="V5224" s="34">
        <f>N5224/(N5224+O5224)</f>
        <v/>
      </c>
      <c r="W5224" s="34">
        <f>U5224*V5224</f>
        <v/>
      </c>
      <c r="X5224" s="32">
        <f>T5224/N5224</f>
        <v/>
      </c>
      <c r="Y5224" s="35">
        <f>IF(W5224=MAXIFS(W$2:W$7201, A$2:A$7201, A5224, B$2:B$7201, B5224), "OPTIMAL", "")</f>
        <v/>
      </c>
    </row>
    <row r="5225" ht="20" customHeight="1">
      <c r="A5225" s="36" t="n">
        <v>-18</v>
      </c>
      <c r="B5225" s="36" t="n">
        <v>35</v>
      </c>
      <c r="C5225" s="37" t="n">
        <v>90</v>
      </c>
      <c r="D5225" s="37" t="n">
        <v>2</v>
      </c>
      <c r="E5225" s="6" t="n">
        <v>4</v>
      </c>
      <c r="F5225" s="37" t="n">
        <v>2</v>
      </c>
      <c r="G5225" s="36" t="n">
        <v>200</v>
      </c>
      <c r="H5225" s="6" t="inlineStr">
        <is>
          <t>OFF</t>
        </is>
      </c>
      <c r="I5225" s="38" t="n">
        <v>744.7528686370244</v>
      </c>
      <c r="J5225" s="38" t="n">
        <v>6550.668683077564</v>
      </c>
      <c r="K5225" s="38" t="n">
        <v>4222.222222222223</v>
      </c>
      <c r="L5225" s="38" t="n">
        <v>150</v>
      </c>
      <c r="M5225" s="38">
        <f>I5225+J5225+K5225+L5225</f>
        <v/>
      </c>
      <c r="N5225" s="38">
        <f>M5225*'Dashboard &amp; Optimisation'!$B$18/('Dashboard &amp; Optimisation'!$B$16/3.6)</f>
        <v/>
      </c>
      <c r="O5225" s="38" t="n">
        <v>1016.022416896078</v>
      </c>
      <c r="P5225" s="39" t="n">
        <v>0.3303188801117897</v>
      </c>
      <c r="Q5225" s="40" t="n">
        <v>9.902677535321354</v>
      </c>
      <c r="R5225" s="38" t="n">
        <v>1201.552302352547</v>
      </c>
      <c r="S5225" s="38">
        <f>R5225*IF(A5225=4, 2.0, 3.0)</f>
        <v/>
      </c>
      <c r="T5225" s="37">
        <f>'Dashboard &amp; Optimisation'!$B$18*U5225</f>
        <v/>
      </c>
      <c r="U5225" s="26">
        <f>MIN(1, S5225/M5225)</f>
        <v/>
      </c>
      <c r="V5225" s="26">
        <f>N5225/(N5225+O5225)</f>
        <v/>
      </c>
      <c r="W5225" s="26">
        <f>U5225*V5225</f>
        <v/>
      </c>
      <c r="X5225" s="39">
        <f>T5225/N5225</f>
        <v/>
      </c>
      <c r="Y5225" s="41">
        <f>IF(W5225=MAXIFS(W$2:W$7201, A$2:A$7201, A5225, B$2:B$7201, B5225), "OPTIMAL", "")</f>
        <v/>
      </c>
    </row>
    <row r="5226" ht="20" customHeight="1">
      <c r="A5226" s="28" t="n">
        <v>-18</v>
      </c>
      <c r="B5226" s="28" t="n">
        <v>35</v>
      </c>
      <c r="C5226" s="29" t="n">
        <v>90</v>
      </c>
      <c r="D5226" s="29" t="n">
        <v>2</v>
      </c>
      <c r="E5226" s="30" t="n">
        <v>8</v>
      </c>
      <c r="F5226" s="29" t="n">
        <v>1.5</v>
      </c>
      <c r="G5226" s="28" t="n">
        <v>50</v>
      </c>
      <c r="H5226" s="30" t="inlineStr">
        <is>
          <t>ON</t>
        </is>
      </c>
      <c r="I5226" s="31" t="n">
        <v>744.7528686370244</v>
      </c>
      <c r="J5226" s="31" t="n">
        <v>6550.668683077564</v>
      </c>
      <c r="K5226" s="31" t="n">
        <v>4222.222222222223</v>
      </c>
      <c r="L5226" s="31" t="n">
        <v>150</v>
      </c>
      <c r="M5226" s="31">
        <f>I5226+J5226+K5226+L5226</f>
        <v/>
      </c>
      <c r="N5226" s="31">
        <f>M5226*'Dashboard &amp; Optimisation'!$B$18/('Dashboard &amp; Optimisation'!$B$16/3.6)</f>
        <v/>
      </c>
      <c r="O5226" s="31" t="n">
        <v>1259.082722087527</v>
      </c>
      <c r="P5226" s="32" t="n">
        <v>0.05747225463298707</v>
      </c>
      <c r="Q5226" s="33" t="n">
        <v>14.75401630298203</v>
      </c>
      <c r="R5226" s="31" t="n">
        <v>7081.963019537675</v>
      </c>
      <c r="S5226" s="31">
        <f>R5226*IF(A5226=4, 2.0, 3.0)</f>
        <v/>
      </c>
      <c r="T5226" s="29">
        <f>'Dashboard &amp; Optimisation'!$B$18*U5226</f>
        <v/>
      </c>
      <c r="U5226" s="34">
        <f>MIN(1, S5226/M5226)</f>
        <v/>
      </c>
      <c r="V5226" s="34">
        <f>N5226/(N5226+O5226)</f>
        <v/>
      </c>
      <c r="W5226" s="34">
        <f>U5226*V5226</f>
        <v/>
      </c>
      <c r="X5226" s="32">
        <f>T5226/N5226</f>
        <v/>
      </c>
      <c r="Y5226" s="35">
        <f>IF(W5226=MAXIFS(W$2:W$7201, A$2:A$7201, A5226, B$2:B$7201, B5226), "OPTIMAL", "")</f>
        <v/>
      </c>
    </row>
    <row r="5227" ht="20" customHeight="1">
      <c r="A5227" s="36" t="n">
        <v>-18</v>
      </c>
      <c r="B5227" s="36" t="n">
        <v>35</v>
      </c>
      <c r="C5227" s="37" t="n">
        <v>90</v>
      </c>
      <c r="D5227" s="37" t="n">
        <v>2</v>
      </c>
      <c r="E5227" s="6" t="n">
        <v>8</v>
      </c>
      <c r="F5227" s="37" t="n">
        <v>1.5</v>
      </c>
      <c r="G5227" s="36" t="n">
        <v>50</v>
      </c>
      <c r="H5227" s="6" t="inlineStr">
        <is>
          <t>OFF</t>
        </is>
      </c>
      <c r="I5227" s="38" t="n">
        <v>744.7528686370244</v>
      </c>
      <c r="J5227" s="38" t="n">
        <v>6550.668683077564</v>
      </c>
      <c r="K5227" s="38" t="n">
        <v>4222.222222222223</v>
      </c>
      <c r="L5227" s="38" t="n">
        <v>150</v>
      </c>
      <c r="M5227" s="38">
        <f>I5227+J5227+K5227+L5227</f>
        <v/>
      </c>
      <c r="N5227" s="38">
        <f>M5227*'Dashboard &amp; Optimisation'!$B$18/('Dashboard &amp; Optimisation'!$B$16/3.6)</f>
        <v/>
      </c>
      <c r="O5227" s="38" t="n">
        <v>1259.082722087527</v>
      </c>
      <c r="P5227" s="39" t="n">
        <v>0.2532703382226772</v>
      </c>
      <c r="Q5227" s="40" t="n">
        <v>14.75401630298203</v>
      </c>
      <c r="R5227" s="38" t="n">
        <v>1607.043228261556</v>
      </c>
      <c r="S5227" s="38">
        <f>R5227*IF(A5227=4, 2.0, 3.0)</f>
        <v/>
      </c>
      <c r="T5227" s="37">
        <f>'Dashboard &amp; Optimisation'!$B$18*U5227</f>
        <v/>
      </c>
      <c r="U5227" s="26">
        <f>MIN(1, S5227/M5227)</f>
        <v/>
      </c>
      <c r="V5227" s="26">
        <f>N5227/(N5227+O5227)</f>
        <v/>
      </c>
      <c r="W5227" s="26">
        <f>U5227*V5227</f>
        <v/>
      </c>
      <c r="X5227" s="39">
        <f>T5227/N5227</f>
        <v/>
      </c>
      <c r="Y5227" s="41">
        <f>IF(W5227=MAXIFS(W$2:W$7201, A$2:A$7201, A5227, B$2:B$7201, B5227), "OPTIMAL", "")</f>
        <v/>
      </c>
    </row>
    <row r="5228" ht="20" customHeight="1">
      <c r="A5228" s="28" t="n">
        <v>-18</v>
      </c>
      <c r="B5228" s="28" t="n">
        <v>35</v>
      </c>
      <c r="C5228" s="29" t="n">
        <v>90</v>
      </c>
      <c r="D5228" s="29" t="n">
        <v>2</v>
      </c>
      <c r="E5228" s="30" t="n">
        <v>8</v>
      </c>
      <c r="F5228" s="29" t="n">
        <v>1.5</v>
      </c>
      <c r="G5228" s="28" t="n">
        <v>100</v>
      </c>
      <c r="H5228" s="30" t="inlineStr">
        <is>
          <t>ON</t>
        </is>
      </c>
      <c r="I5228" s="31" t="n">
        <v>744.7528686370244</v>
      </c>
      <c r="J5228" s="31" t="n">
        <v>6550.668683077564</v>
      </c>
      <c r="K5228" s="31" t="n">
        <v>4222.222222222223</v>
      </c>
      <c r="L5228" s="31" t="n">
        <v>150</v>
      </c>
      <c r="M5228" s="31">
        <f>I5228+J5228+K5228+L5228</f>
        <v/>
      </c>
      <c r="N5228" s="31">
        <f>M5228*'Dashboard &amp; Optimisation'!$B$18/('Dashboard &amp; Optimisation'!$B$16/3.6)</f>
        <v/>
      </c>
      <c r="O5228" s="31" t="n">
        <v>1259.082722087527</v>
      </c>
      <c r="P5228" s="32" t="n">
        <v>0.05835644876127537</v>
      </c>
      <c r="Q5228" s="33" t="n">
        <v>14.75401630298203</v>
      </c>
      <c r="R5228" s="31" t="n">
        <v>6974.659880783533</v>
      </c>
      <c r="S5228" s="31">
        <f>R5228*IF(A5228=4, 2.0, 3.0)</f>
        <v/>
      </c>
      <c r="T5228" s="29">
        <f>'Dashboard &amp; Optimisation'!$B$18*U5228</f>
        <v/>
      </c>
      <c r="U5228" s="34">
        <f>MIN(1, S5228/M5228)</f>
        <v/>
      </c>
      <c r="V5228" s="34">
        <f>N5228/(N5228+O5228)</f>
        <v/>
      </c>
      <c r="W5228" s="34">
        <f>U5228*V5228</f>
        <v/>
      </c>
      <c r="X5228" s="32">
        <f>T5228/N5228</f>
        <v/>
      </c>
      <c r="Y5228" s="35">
        <f>IF(W5228=MAXIFS(W$2:W$7201, A$2:A$7201, A5228, B$2:B$7201, B5228), "OPTIMAL", "")</f>
        <v/>
      </c>
    </row>
    <row r="5229" ht="20" customHeight="1">
      <c r="A5229" s="36" t="n">
        <v>-18</v>
      </c>
      <c r="B5229" s="36" t="n">
        <v>35</v>
      </c>
      <c r="C5229" s="37" t="n">
        <v>90</v>
      </c>
      <c r="D5229" s="37" t="n">
        <v>2</v>
      </c>
      <c r="E5229" s="6" t="n">
        <v>8</v>
      </c>
      <c r="F5229" s="37" t="n">
        <v>1.5</v>
      </c>
      <c r="G5229" s="36" t="n">
        <v>100</v>
      </c>
      <c r="H5229" s="6" t="inlineStr">
        <is>
          <t>OFF</t>
        </is>
      </c>
      <c r="I5229" s="38" t="n">
        <v>744.7528686370244</v>
      </c>
      <c r="J5229" s="38" t="n">
        <v>6550.668683077564</v>
      </c>
      <c r="K5229" s="38" t="n">
        <v>4222.222222222223</v>
      </c>
      <c r="L5229" s="38" t="n">
        <v>150</v>
      </c>
      <c r="M5229" s="38">
        <f>I5229+J5229+K5229+L5229</f>
        <v/>
      </c>
      <c r="N5229" s="38">
        <f>M5229*'Dashboard &amp; Optimisation'!$B$18/('Dashboard &amp; Optimisation'!$B$16/3.6)</f>
        <v/>
      </c>
      <c r="O5229" s="38" t="n">
        <v>1259.082722087527</v>
      </c>
      <c r="P5229" s="39" t="n">
        <v>0.2541545323509655</v>
      </c>
      <c r="Q5229" s="40" t="n">
        <v>14.75401630298203</v>
      </c>
      <c r="R5229" s="38" t="n">
        <v>1601.452384875091</v>
      </c>
      <c r="S5229" s="38">
        <f>R5229*IF(A5229=4, 2.0, 3.0)</f>
        <v/>
      </c>
      <c r="T5229" s="37">
        <f>'Dashboard &amp; Optimisation'!$B$18*U5229</f>
        <v/>
      </c>
      <c r="U5229" s="26">
        <f>MIN(1, S5229/M5229)</f>
        <v/>
      </c>
      <c r="V5229" s="26">
        <f>N5229/(N5229+O5229)</f>
        <v/>
      </c>
      <c r="W5229" s="26">
        <f>U5229*V5229</f>
        <v/>
      </c>
      <c r="X5229" s="39">
        <f>T5229/N5229</f>
        <v/>
      </c>
      <c r="Y5229" s="41">
        <f>IF(W5229=MAXIFS(W$2:W$7201, A$2:A$7201, A5229, B$2:B$7201, B5229), "OPTIMAL", "")</f>
        <v/>
      </c>
    </row>
    <row r="5230" ht="20" customHeight="1">
      <c r="A5230" s="28" t="n">
        <v>-18</v>
      </c>
      <c r="B5230" s="28" t="n">
        <v>35</v>
      </c>
      <c r="C5230" s="29" t="n">
        <v>90</v>
      </c>
      <c r="D5230" s="29" t="n">
        <v>2</v>
      </c>
      <c r="E5230" s="30" t="n">
        <v>8</v>
      </c>
      <c r="F5230" s="29" t="n">
        <v>1.5</v>
      </c>
      <c r="G5230" s="28" t="n">
        <v>150</v>
      </c>
      <c r="H5230" s="30" t="inlineStr">
        <is>
          <t>ON</t>
        </is>
      </c>
      <c r="I5230" s="31" t="n">
        <v>744.7528686370244</v>
      </c>
      <c r="J5230" s="31" t="n">
        <v>6550.668683077564</v>
      </c>
      <c r="K5230" s="31" t="n">
        <v>4222.222222222223</v>
      </c>
      <c r="L5230" s="31" t="n">
        <v>150</v>
      </c>
      <c r="M5230" s="31">
        <f>I5230+J5230+K5230+L5230</f>
        <v/>
      </c>
      <c r="N5230" s="31">
        <f>M5230*'Dashboard &amp; Optimisation'!$B$18/('Dashboard &amp; Optimisation'!$B$16/3.6)</f>
        <v/>
      </c>
      <c r="O5230" s="31" t="n">
        <v>1259.082722087527</v>
      </c>
      <c r="P5230" s="32" t="n">
        <v>0.05924064288956368</v>
      </c>
      <c r="Q5230" s="33" t="n">
        <v>14.75401630298203</v>
      </c>
      <c r="R5230" s="31" t="n">
        <v>6870.559840463356</v>
      </c>
      <c r="S5230" s="31">
        <f>R5230*IF(A5230=4, 2.0, 3.0)</f>
        <v/>
      </c>
      <c r="T5230" s="29">
        <f>'Dashboard &amp; Optimisation'!$B$18*U5230</f>
        <v/>
      </c>
      <c r="U5230" s="34">
        <f>MIN(1, S5230/M5230)</f>
        <v/>
      </c>
      <c r="V5230" s="34">
        <f>N5230/(N5230+O5230)</f>
        <v/>
      </c>
      <c r="W5230" s="34">
        <f>U5230*V5230</f>
        <v/>
      </c>
      <c r="X5230" s="32">
        <f>T5230/N5230</f>
        <v/>
      </c>
      <c r="Y5230" s="35">
        <f>IF(W5230=MAXIFS(W$2:W$7201, A$2:A$7201, A5230, B$2:B$7201, B5230), "OPTIMAL", "")</f>
        <v/>
      </c>
    </row>
    <row r="5231" ht="20" customHeight="1">
      <c r="A5231" s="36" t="n">
        <v>-18</v>
      </c>
      <c r="B5231" s="36" t="n">
        <v>35</v>
      </c>
      <c r="C5231" s="37" t="n">
        <v>90</v>
      </c>
      <c r="D5231" s="37" t="n">
        <v>2</v>
      </c>
      <c r="E5231" s="6" t="n">
        <v>8</v>
      </c>
      <c r="F5231" s="37" t="n">
        <v>1.5</v>
      </c>
      <c r="G5231" s="36" t="n">
        <v>150</v>
      </c>
      <c r="H5231" s="6" t="inlineStr">
        <is>
          <t>OFF</t>
        </is>
      </c>
      <c r="I5231" s="38" t="n">
        <v>744.7528686370244</v>
      </c>
      <c r="J5231" s="38" t="n">
        <v>6550.668683077564</v>
      </c>
      <c r="K5231" s="38" t="n">
        <v>4222.222222222223</v>
      </c>
      <c r="L5231" s="38" t="n">
        <v>150</v>
      </c>
      <c r="M5231" s="38">
        <f>I5231+J5231+K5231+L5231</f>
        <v/>
      </c>
      <c r="N5231" s="38">
        <f>M5231*'Dashboard &amp; Optimisation'!$B$18/('Dashboard &amp; Optimisation'!$B$16/3.6)</f>
        <v/>
      </c>
      <c r="O5231" s="38" t="n">
        <v>1259.082722087527</v>
      </c>
      <c r="P5231" s="39" t="n">
        <v>0.2550387264792538</v>
      </c>
      <c r="Q5231" s="40" t="n">
        <v>14.75401630298203</v>
      </c>
      <c r="R5231" s="38" t="n">
        <v>1595.90030729461</v>
      </c>
      <c r="S5231" s="38">
        <f>R5231*IF(A5231=4, 2.0, 3.0)</f>
        <v/>
      </c>
      <c r="T5231" s="37">
        <f>'Dashboard &amp; Optimisation'!$B$18*U5231</f>
        <v/>
      </c>
      <c r="U5231" s="26">
        <f>MIN(1, S5231/M5231)</f>
        <v/>
      </c>
      <c r="V5231" s="26">
        <f>N5231/(N5231+O5231)</f>
        <v/>
      </c>
      <c r="W5231" s="26">
        <f>U5231*V5231</f>
        <v/>
      </c>
      <c r="X5231" s="39">
        <f>T5231/N5231</f>
        <v/>
      </c>
      <c r="Y5231" s="41">
        <f>IF(W5231=MAXIFS(W$2:W$7201, A$2:A$7201, A5231, B$2:B$7201, B5231), "OPTIMAL", "")</f>
        <v/>
      </c>
    </row>
    <row r="5232" ht="20" customHeight="1">
      <c r="A5232" s="28" t="n">
        <v>-18</v>
      </c>
      <c r="B5232" s="28" t="n">
        <v>35</v>
      </c>
      <c r="C5232" s="29" t="n">
        <v>90</v>
      </c>
      <c r="D5232" s="29" t="n">
        <v>2</v>
      </c>
      <c r="E5232" s="30" t="n">
        <v>8</v>
      </c>
      <c r="F5232" s="29" t="n">
        <v>1.5</v>
      </c>
      <c r="G5232" s="28" t="n">
        <v>200</v>
      </c>
      <c r="H5232" s="30" t="inlineStr">
        <is>
          <t>ON</t>
        </is>
      </c>
      <c r="I5232" s="31" t="n">
        <v>744.7528686370244</v>
      </c>
      <c r="J5232" s="31" t="n">
        <v>6550.668683077564</v>
      </c>
      <c r="K5232" s="31" t="n">
        <v>4222.222222222223</v>
      </c>
      <c r="L5232" s="31" t="n">
        <v>150</v>
      </c>
      <c r="M5232" s="31">
        <f>I5232+J5232+K5232+L5232</f>
        <v/>
      </c>
      <c r="N5232" s="31">
        <f>M5232*'Dashboard &amp; Optimisation'!$B$18/('Dashboard &amp; Optimisation'!$B$16/3.6)</f>
        <v/>
      </c>
      <c r="O5232" s="31" t="n">
        <v>1259.082722087527</v>
      </c>
      <c r="P5232" s="32" t="n">
        <v>0.06012483701785199</v>
      </c>
      <c r="Q5232" s="33" t="n">
        <v>14.75401630298203</v>
      </c>
      <c r="R5232" s="31" t="n">
        <v>6769.52158455611</v>
      </c>
      <c r="S5232" s="31">
        <f>R5232*IF(A5232=4, 2.0, 3.0)</f>
        <v/>
      </c>
      <c r="T5232" s="29">
        <f>'Dashboard &amp; Optimisation'!$B$18*U5232</f>
        <v/>
      </c>
      <c r="U5232" s="34">
        <f>MIN(1, S5232/M5232)</f>
        <v/>
      </c>
      <c r="V5232" s="34">
        <f>N5232/(N5232+O5232)</f>
        <v/>
      </c>
      <c r="W5232" s="34">
        <f>U5232*V5232</f>
        <v/>
      </c>
      <c r="X5232" s="32">
        <f>T5232/N5232</f>
        <v/>
      </c>
      <c r="Y5232" s="35">
        <f>IF(W5232=MAXIFS(W$2:W$7201, A$2:A$7201, A5232, B$2:B$7201, B5232), "OPTIMAL", "")</f>
        <v/>
      </c>
    </row>
    <row r="5233" ht="20" customHeight="1">
      <c r="A5233" s="36" t="n">
        <v>-18</v>
      </c>
      <c r="B5233" s="36" t="n">
        <v>35</v>
      </c>
      <c r="C5233" s="37" t="n">
        <v>90</v>
      </c>
      <c r="D5233" s="37" t="n">
        <v>2</v>
      </c>
      <c r="E5233" s="6" t="n">
        <v>8</v>
      </c>
      <c r="F5233" s="37" t="n">
        <v>1.5</v>
      </c>
      <c r="G5233" s="36" t="n">
        <v>200</v>
      </c>
      <c r="H5233" s="6" t="inlineStr">
        <is>
          <t>OFF</t>
        </is>
      </c>
      <c r="I5233" s="38" t="n">
        <v>744.7528686370244</v>
      </c>
      <c r="J5233" s="38" t="n">
        <v>6550.668683077564</v>
      </c>
      <c r="K5233" s="38" t="n">
        <v>4222.222222222223</v>
      </c>
      <c r="L5233" s="38" t="n">
        <v>150</v>
      </c>
      <c r="M5233" s="38">
        <f>I5233+J5233+K5233+L5233</f>
        <v/>
      </c>
      <c r="N5233" s="38">
        <f>M5233*'Dashboard &amp; Optimisation'!$B$18/('Dashboard &amp; Optimisation'!$B$16/3.6)</f>
        <v/>
      </c>
      <c r="O5233" s="38" t="n">
        <v>1259.082722087527</v>
      </c>
      <c r="P5233" s="39" t="n">
        <v>0.2559229206075421</v>
      </c>
      <c r="Q5233" s="40" t="n">
        <v>14.75401630298203</v>
      </c>
      <c r="R5233" s="38" t="n">
        <v>1590.386593721424</v>
      </c>
      <c r="S5233" s="38">
        <f>R5233*IF(A5233=4, 2.0, 3.0)</f>
        <v/>
      </c>
      <c r="T5233" s="37">
        <f>'Dashboard &amp; Optimisation'!$B$18*U5233</f>
        <v/>
      </c>
      <c r="U5233" s="26">
        <f>MIN(1, S5233/M5233)</f>
        <v/>
      </c>
      <c r="V5233" s="26">
        <f>N5233/(N5233+O5233)</f>
        <v/>
      </c>
      <c r="W5233" s="26">
        <f>U5233*V5233</f>
        <v/>
      </c>
      <c r="X5233" s="39">
        <f>T5233/N5233</f>
        <v/>
      </c>
      <c r="Y5233" s="41">
        <f>IF(W5233=MAXIFS(W$2:W$7201, A$2:A$7201, A5233, B$2:B$7201, B5233), "OPTIMAL", "")</f>
        <v/>
      </c>
    </row>
    <row r="5234" ht="20" customHeight="1">
      <c r="A5234" s="28" t="n">
        <v>-18</v>
      </c>
      <c r="B5234" s="28" t="n">
        <v>35</v>
      </c>
      <c r="C5234" s="29" t="n">
        <v>90</v>
      </c>
      <c r="D5234" s="29" t="n">
        <v>2</v>
      </c>
      <c r="E5234" s="30" t="n">
        <v>8</v>
      </c>
      <c r="F5234" s="29" t="n">
        <v>2</v>
      </c>
      <c r="G5234" s="28" t="n">
        <v>50</v>
      </c>
      <c r="H5234" s="30" t="inlineStr">
        <is>
          <t>ON</t>
        </is>
      </c>
      <c r="I5234" s="31" t="n">
        <v>744.7528686370244</v>
      </c>
      <c r="J5234" s="31" t="n">
        <v>6550.668683077564</v>
      </c>
      <c r="K5234" s="31" t="n">
        <v>4222.222222222223</v>
      </c>
      <c r="L5234" s="31" t="n">
        <v>150</v>
      </c>
      <c r="M5234" s="31">
        <f>I5234+J5234+K5234+L5234</f>
        <v/>
      </c>
      <c r="N5234" s="31">
        <f>M5234*'Dashboard &amp; Optimisation'!$B$18/('Dashboard &amp; Optimisation'!$B$16/3.6)</f>
        <v/>
      </c>
      <c r="O5234" s="31" t="n">
        <v>1514.863652320805</v>
      </c>
      <c r="P5234" s="32" t="n">
        <v>0.05641982240430243</v>
      </c>
      <c r="Q5234" s="33" t="n">
        <v>19.60535507064271</v>
      </c>
      <c r="R5234" s="31" t="n">
        <v>7402.842102237904</v>
      </c>
      <c r="S5234" s="31">
        <f>R5234*IF(A5234=4, 2.0, 3.0)</f>
        <v/>
      </c>
      <c r="T5234" s="29">
        <f>'Dashboard &amp; Optimisation'!$B$18*U5234</f>
        <v/>
      </c>
      <c r="U5234" s="34">
        <f>MIN(1, S5234/M5234)</f>
        <v/>
      </c>
      <c r="V5234" s="34">
        <f>N5234/(N5234+O5234)</f>
        <v/>
      </c>
      <c r="W5234" s="34">
        <f>U5234*V5234</f>
        <v/>
      </c>
      <c r="X5234" s="32">
        <f>T5234/N5234</f>
        <v/>
      </c>
      <c r="Y5234" s="35">
        <f>IF(W5234=MAXIFS(W$2:W$7201, A$2:A$7201, A5234, B$2:B$7201, B5234), "OPTIMAL", "")</f>
        <v/>
      </c>
    </row>
    <row r="5235" ht="20" customHeight="1">
      <c r="A5235" s="36" t="n">
        <v>-18</v>
      </c>
      <c r="B5235" s="36" t="n">
        <v>35</v>
      </c>
      <c r="C5235" s="37" t="n">
        <v>90</v>
      </c>
      <c r="D5235" s="37" t="n">
        <v>2</v>
      </c>
      <c r="E5235" s="6" t="n">
        <v>8</v>
      </c>
      <c r="F5235" s="37" t="n">
        <v>2</v>
      </c>
      <c r="G5235" s="36" t="n">
        <v>50</v>
      </c>
      <c r="H5235" s="6" t="inlineStr">
        <is>
          <t>OFF</t>
        </is>
      </c>
      <c r="I5235" s="38" t="n">
        <v>744.7528686370244</v>
      </c>
      <c r="J5235" s="38" t="n">
        <v>6550.668683077564</v>
      </c>
      <c r="K5235" s="38" t="n">
        <v>4222.222222222223</v>
      </c>
      <c r="L5235" s="38" t="n">
        <v>150</v>
      </c>
      <c r="M5235" s="38">
        <f>I5235+J5235+K5235+L5235</f>
        <v/>
      </c>
      <c r="N5235" s="38">
        <f>M5235*'Dashboard &amp; Optimisation'!$B$18/('Dashboard &amp; Optimisation'!$B$16/3.6)</f>
        <v/>
      </c>
      <c r="O5235" s="38" t="n">
        <v>1514.863652320805</v>
      </c>
      <c r="P5235" s="39" t="n">
        <v>0.2537612508379916</v>
      </c>
      <c r="Q5235" s="40" t="n">
        <v>19.60535507064271</v>
      </c>
      <c r="R5235" s="38" t="n">
        <v>1645.905493120405</v>
      </c>
      <c r="S5235" s="38">
        <f>R5235*IF(A5235=4, 2.0, 3.0)</f>
        <v/>
      </c>
      <c r="T5235" s="37">
        <f>'Dashboard &amp; Optimisation'!$B$18*U5235</f>
        <v/>
      </c>
      <c r="U5235" s="26">
        <f>MIN(1, S5235/M5235)</f>
        <v/>
      </c>
      <c r="V5235" s="26">
        <f>N5235/(N5235+O5235)</f>
        <v/>
      </c>
      <c r="W5235" s="26">
        <f>U5235*V5235</f>
        <v/>
      </c>
      <c r="X5235" s="39">
        <f>T5235/N5235</f>
        <v/>
      </c>
      <c r="Y5235" s="41">
        <f>IF(W5235=MAXIFS(W$2:W$7201, A$2:A$7201, A5235, B$2:B$7201, B5235), "OPTIMAL", "")</f>
        <v/>
      </c>
    </row>
    <row r="5236" ht="20" customHeight="1">
      <c r="A5236" s="28" t="n">
        <v>-18</v>
      </c>
      <c r="B5236" s="28" t="n">
        <v>35</v>
      </c>
      <c r="C5236" s="29" t="n">
        <v>90</v>
      </c>
      <c r="D5236" s="29" t="n">
        <v>2</v>
      </c>
      <c r="E5236" s="30" t="n">
        <v>8</v>
      </c>
      <c r="F5236" s="29" t="n">
        <v>2</v>
      </c>
      <c r="G5236" s="28" t="n">
        <v>100</v>
      </c>
      <c r="H5236" s="30" t="inlineStr">
        <is>
          <t>ON</t>
        </is>
      </c>
      <c r="I5236" s="31" t="n">
        <v>744.7528686370244</v>
      </c>
      <c r="J5236" s="31" t="n">
        <v>6550.668683077564</v>
      </c>
      <c r="K5236" s="31" t="n">
        <v>4222.222222222223</v>
      </c>
      <c r="L5236" s="31" t="n">
        <v>150</v>
      </c>
      <c r="M5236" s="31">
        <f>I5236+J5236+K5236+L5236</f>
        <v/>
      </c>
      <c r="N5236" s="31">
        <f>M5236*'Dashboard &amp; Optimisation'!$B$18/('Dashboard &amp; Optimisation'!$B$16/3.6)</f>
        <v/>
      </c>
      <c r="O5236" s="31" t="n">
        <v>1514.863652320805</v>
      </c>
      <c r="P5236" s="32" t="n">
        <v>0.05730401653259074</v>
      </c>
      <c r="Q5236" s="33" t="n">
        <v>19.60535507064271</v>
      </c>
      <c r="R5236" s="31" t="n">
        <v>7288.617133108182</v>
      </c>
      <c r="S5236" s="31">
        <f>R5236*IF(A5236=4, 2.0, 3.0)</f>
        <v/>
      </c>
      <c r="T5236" s="29">
        <f>'Dashboard &amp; Optimisation'!$B$18*U5236</f>
        <v/>
      </c>
      <c r="U5236" s="34">
        <f>MIN(1, S5236/M5236)</f>
        <v/>
      </c>
      <c r="V5236" s="34">
        <f>N5236/(N5236+O5236)</f>
        <v/>
      </c>
      <c r="W5236" s="34">
        <f>U5236*V5236</f>
        <v/>
      </c>
      <c r="X5236" s="32">
        <f>T5236/N5236</f>
        <v/>
      </c>
      <c r="Y5236" s="35">
        <f>IF(W5236=MAXIFS(W$2:W$7201, A$2:A$7201, A5236, B$2:B$7201, B5236), "OPTIMAL", "")</f>
        <v/>
      </c>
    </row>
    <row r="5237" ht="20" customHeight="1">
      <c r="A5237" s="36" t="n">
        <v>-18</v>
      </c>
      <c r="B5237" s="36" t="n">
        <v>35</v>
      </c>
      <c r="C5237" s="37" t="n">
        <v>90</v>
      </c>
      <c r="D5237" s="37" t="n">
        <v>2</v>
      </c>
      <c r="E5237" s="6" t="n">
        <v>8</v>
      </c>
      <c r="F5237" s="37" t="n">
        <v>2</v>
      </c>
      <c r="G5237" s="36" t="n">
        <v>100</v>
      </c>
      <c r="H5237" s="6" t="inlineStr">
        <is>
          <t>OFF</t>
        </is>
      </c>
      <c r="I5237" s="38" t="n">
        <v>744.7528686370244</v>
      </c>
      <c r="J5237" s="38" t="n">
        <v>6550.668683077564</v>
      </c>
      <c r="K5237" s="38" t="n">
        <v>4222.222222222223</v>
      </c>
      <c r="L5237" s="38" t="n">
        <v>150</v>
      </c>
      <c r="M5237" s="38">
        <f>I5237+J5237+K5237+L5237</f>
        <v/>
      </c>
      <c r="N5237" s="38">
        <f>M5237*'Dashboard &amp; Optimisation'!$B$18/('Dashboard &amp; Optimisation'!$B$16/3.6)</f>
        <v/>
      </c>
      <c r="O5237" s="38" t="n">
        <v>1514.863652320805</v>
      </c>
      <c r="P5237" s="39" t="n">
        <v>0.2546454449662799</v>
      </c>
      <c r="Q5237" s="40" t="n">
        <v>19.60535507064271</v>
      </c>
      <c r="R5237" s="38" t="n">
        <v>1640.190488192957</v>
      </c>
      <c r="S5237" s="38">
        <f>R5237*IF(A5237=4, 2.0, 3.0)</f>
        <v/>
      </c>
      <c r="T5237" s="37">
        <f>'Dashboard &amp; Optimisation'!$B$18*U5237</f>
        <v/>
      </c>
      <c r="U5237" s="26">
        <f>MIN(1, S5237/M5237)</f>
        <v/>
      </c>
      <c r="V5237" s="26">
        <f>N5237/(N5237+O5237)</f>
        <v/>
      </c>
      <c r="W5237" s="26">
        <f>U5237*V5237</f>
        <v/>
      </c>
      <c r="X5237" s="39">
        <f>T5237/N5237</f>
        <v/>
      </c>
      <c r="Y5237" s="41">
        <f>IF(W5237=MAXIFS(W$2:W$7201, A$2:A$7201, A5237, B$2:B$7201, B5237), "OPTIMAL", "")</f>
        <v/>
      </c>
    </row>
    <row r="5238" ht="20" customHeight="1">
      <c r="A5238" s="28" t="n">
        <v>-18</v>
      </c>
      <c r="B5238" s="28" t="n">
        <v>35</v>
      </c>
      <c r="C5238" s="29" t="n">
        <v>90</v>
      </c>
      <c r="D5238" s="29" t="n">
        <v>2</v>
      </c>
      <c r="E5238" s="30" t="n">
        <v>8</v>
      </c>
      <c r="F5238" s="29" t="n">
        <v>2</v>
      </c>
      <c r="G5238" s="28" t="n">
        <v>150</v>
      </c>
      <c r="H5238" s="30" t="inlineStr">
        <is>
          <t>ON</t>
        </is>
      </c>
      <c r="I5238" s="31" t="n">
        <v>744.7528686370244</v>
      </c>
      <c r="J5238" s="31" t="n">
        <v>6550.668683077564</v>
      </c>
      <c r="K5238" s="31" t="n">
        <v>4222.222222222223</v>
      </c>
      <c r="L5238" s="31" t="n">
        <v>150</v>
      </c>
      <c r="M5238" s="31">
        <f>I5238+J5238+K5238+L5238</f>
        <v/>
      </c>
      <c r="N5238" s="31">
        <f>M5238*'Dashboard &amp; Optimisation'!$B$18/('Dashboard &amp; Optimisation'!$B$16/3.6)</f>
        <v/>
      </c>
      <c r="O5238" s="31" t="n">
        <v>1514.863652320805</v>
      </c>
      <c r="P5238" s="32" t="n">
        <v>0.05818821066087904</v>
      </c>
      <c r="Q5238" s="33" t="n">
        <v>19.60535507064271</v>
      </c>
      <c r="R5238" s="31" t="n">
        <v>7177.86355606498</v>
      </c>
      <c r="S5238" s="31">
        <f>R5238*IF(A5238=4, 2.0, 3.0)</f>
        <v/>
      </c>
      <c r="T5238" s="29">
        <f>'Dashboard &amp; Optimisation'!$B$18*U5238</f>
        <v/>
      </c>
      <c r="U5238" s="34">
        <f>MIN(1, S5238/M5238)</f>
        <v/>
      </c>
      <c r="V5238" s="34">
        <f>N5238/(N5238+O5238)</f>
        <v/>
      </c>
      <c r="W5238" s="34">
        <f>U5238*V5238</f>
        <v/>
      </c>
      <c r="X5238" s="32">
        <f>T5238/N5238</f>
        <v/>
      </c>
      <c r="Y5238" s="35">
        <f>IF(W5238=MAXIFS(W$2:W$7201, A$2:A$7201, A5238, B$2:B$7201, B5238), "OPTIMAL", "")</f>
        <v/>
      </c>
    </row>
    <row r="5239" ht="20" customHeight="1">
      <c r="A5239" s="36" t="n">
        <v>-18</v>
      </c>
      <c r="B5239" s="36" t="n">
        <v>35</v>
      </c>
      <c r="C5239" s="37" t="n">
        <v>90</v>
      </c>
      <c r="D5239" s="37" t="n">
        <v>2</v>
      </c>
      <c r="E5239" s="6" t="n">
        <v>8</v>
      </c>
      <c r="F5239" s="37" t="n">
        <v>2</v>
      </c>
      <c r="G5239" s="36" t="n">
        <v>150</v>
      </c>
      <c r="H5239" s="6" t="inlineStr">
        <is>
          <t>OFF</t>
        </is>
      </c>
      <c r="I5239" s="38" t="n">
        <v>744.7528686370244</v>
      </c>
      <c r="J5239" s="38" t="n">
        <v>6550.668683077564</v>
      </c>
      <c r="K5239" s="38" t="n">
        <v>4222.222222222223</v>
      </c>
      <c r="L5239" s="38" t="n">
        <v>150</v>
      </c>
      <c r="M5239" s="38">
        <f>I5239+J5239+K5239+L5239</f>
        <v/>
      </c>
      <c r="N5239" s="38">
        <f>M5239*'Dashboard &amp; Optimisation'!$B$18/('Dashboard &amp; Optimisation'!$B$16/3.6)</f>
        <v/>
      </c>
      <c r="O5239" s="38" t="n">
        <v>1514.863652320805</v>
      </c>
      <c r="P5239" s="39" t="n">
        <v>0.2555296390945682</v>
      </c>
      <c r="Q5239" s="40" t="n">
        <v>19.60535507064271</v>
      </c>
      <c r="R5239" s="38" t="n">
        <v>1634.515033853988</v>
      </c>
      <c r="S5239" s="38">
        <f>R5239*IF(A5239=4, 2.0, 3.0)</f>
        <v/>
      </c>
      <c r="T5239" s="37">
        <f>'Dashboard &amp; Optimisation'!$B$18*U5239</f>
        <v/>
      </c>
      <c r="U5239" s="26">
        <f>MIN(1, S5239/M5239)</f>
        <v/>
      </c>
      <c r="V5239" s="26">
        <f>N5239/(N5239+O5239)</f>
        <v/>
      </c>
      <c r="W5239" s="26">
        <f>U5239*V5239</f>
        <v/>
      </c>
      <c r="X5239" s="39">
        <f>T5239/N5239</f>
        <v/>
      </c>
      <c r="Y5239" s="41">
        <f>IF(W5239=MAXIFS(W$2:W$7201, A$2:A$7201, A5239, B$2:B$7201, B5239), "OPTIMAL", "")</f>
        <v/>
      </c>
    </row>
    <row r="5240" ht="20" customHeight="1">
      <c r="A5240" s="28" t="n">
        <v>-18</v>
      </c>
      <c r="B5240" s="28" t="n">
        <v>35</v>
      </c>
      <c r="C5240" s="29" t="n">
        <v>90</v>
      </c>
      <c r="D5240" s="29" t="n">
        <v>2</v>
      </c>
      <c r="E5240" s="30" t="n">
        <v>8</v>
      </c>
      <c r="F5240" s="29" t="n">
        <v>2</v>
      </c>
      <c r="G5240" s="28" t="n">
        <v>200</v>
      </c>
      <c r="H5240" s="30" t="inlineStr">
        <is>
          <t>ON</t>
        </is>
      </c>
      <c r="I5240" s="31" t="n">
        <v>744.7528686370244</v>
      </c>
      <c r="J5240" s="31" t="n">
        <v>6550.668683077564</v>
      </c>
      <c r="K5240" s="31" t="n">
        <v>4222.222222222223</v>
      </c>
      <c r="L5240" s="31" t="n">
        <v>150</v>
      </c>
      <c r="M5240" s="31">
        <f>I5240+J5240+K5240+L5240</f>
        <v/>
      </c>
      <c r="N5240" s="31">
        <f>M5240*'Dashboard &amp; Optimisation'!$B$18/('Dashboard &amp; Optimisation'!$B$16/3.6)</f>
        <v/>
      </c>
      <c r="O5240" s="31" t="n">
        <v>1514.863652320805</v>
      </c>
      <c r="P5240" s="32" t="n">
        <v>0.05907240478916735</v>
      </c>
      <c r="Q5240" s="33" t="n">
        <v>19.60535507064271</v>
      </c>
      <c r="R5240" s="31" t="n">
        <v>7070.425492004802</v>
      </c>
      <c r="S5240" s="31">
        <f>R5240*IF(A5240=4, 2.0, 3.0)</f>
        <v/>
      </c>
      <c r="T5240" s="29">
        <f>'Dashboard &amp; Optimisation'!$B$18*U5240</f>
        <v/>
      </c>
      <c r="U5240" s="34">
        <f>MIN(1, S5240/M5240)</f>
        <v/>
      </c>
      <c r="V5240" s="34">
        <f>N5240/(N5240+O5240)</f>
        <v/>
      </c>
      <c r="W5240" s="34">
        <f>U5240*V5240</f>
        <v/>
      </c>
      <c r="X5240" s="32">
        <f>T5240/N5240</f>
        <v/>
      </c>
      <c r="Y5240" s="35">
        <f>IF(W5240=MAXIFS(W$2:W$7201, A$2:A$7201, A5240, B$2:B$7201, B5240), "OPTIMAL", "")</f>
        <v/>
      </c>
    </row>
    <row r="5241" ht="20" customHeight="1">
      <c r="A5241" s="36" t="n">
        <v>-18</v>
      </c>
      <c r="B5241" s="36" t="n">
        <v>35</v>
      </c>
      <c r="C5241" s="37" t="n">
        <v>90</v>
      </c>
      <c r="D5241" s="37" t="n">
        <v>2</v>
      </c>
      <c r="E5241" s="6" t="n">
        <v>8</v>
      </c>
      <c r="F5241" s="37" t="n">
        <v>2</v>
      </c>
      <c r="G5241" s="36" t="n">
        <v>200</v>
      </c>
      <c r="H5241" s="6" t="inlineStr">
        <is>
          <t>OFF</t>
        </is>
      </c>
      <c r="I5241" s="38" t="n">
        <v>744.7528686370244</v>
      </c>
      <c r="J5241" s="38" t="n">
        <v>6550.668683077564</v>
      </c>
      <c r="K5241" s="38" t="n">
        <v>4222.222222222223</v>
      </c>
      <c r="L5241" s="38" t="n">
        <v>150</v>
      </c>
      <c r="M5241" s="38">
        <f>I5241+J5241+K5241+L5241</f>
        <v/>
      </c>
      <c r="N5241" s="38">
        <f>M5241*'Dashboard &amp; Optimisation'!$B$18/('Dashboard &amp; Optimisation'!$B$16/3.6)</f>
        <v/>
      </c>
      <c r="O5241" s="38" t="n">
        <v>1514.863652320805</v>
      </c>
      <c r="P5241" s="39" t="n">
        <v>0.2564138332228565</v>
      </c>
      <c r="Q5241" s="40" t="n">
        <v>19.60535507064271</v>
      </c>
      <c r="R5241" s="38" t="n">
        <v>1628.878720955547</v>
      </c>
      <c r="S5241" s="38">
        <f>R5241*IF(A5241=4, 2.0, 3.0)</f>
        <v/>
      </c>
      <c r="T5241" s="37">
        <f>'Dashboard &amp; Optimisation'!$B$18*U5241</f>
        <v/>
      </c>
      <c r="U5241" s="26">
        <f>MIN(1, S5241/M5241)</f>
        <v/>
      </c>
      <c r="V5241" s="26">
        <f>N5241/(N5241+O5241)</f>
        <v/>
      </c>
      <c r="W5241" s="26">
        <f>U5241*V5241</f>
        <v/>
      </c>
      <c r="X5241" s="39">
        <f>T5241/N5241</f>
        <v/>
      </c>
      <c r="Y5241" s="41">
        <f>IF(W5241=MAXIFS(W$2:W$7201, A$2:A$7201, A5241, B$2:B$7201, B5241), "OPTIMAL", "")</f>
        <v/>
      </c>
    </row>
    <row r="5242" ht="20" customHeight="1">
      <c r="A5242" s="28" t="n">
        <v>-18</v>
      </c>
      <c r="B5242" s="28" t="n">
        <v>35</v>
      </c>
      <c r="C5242" s="29" t="n">
        <v>90</v>
      </c>
      <c r="D5242" s="29" t="n">
        <v>3</v>
      </c>
      <c r="E5242" s="30" t="n">
        <v>0</v>
      </c>
      <c r="F5242" s="29" t="n">
        <v>0</v>
      </c>
      <c r="G5242" s="28" t="n">
        <v>50</v>
      </c>
      <c r="H5242" s="30" t="inlineStr">
        <is>
          <t>ON</t>
        </is>
      </c>
      <c r="I5242" s="31" t="n">
        <v>744.7528686370244</v>
      </c>
      <c r="J5242" s="31" t="n">
        <v>6550.668683077564</v>
      </c>
      <c r="K5242" s="31" t="n">
        <v>4222.222222222223</v>
      </c>
      <c r="L5242" s="31" t="n">
        <v>150</v>
      </c>
      <c r="M5242" s="31">
        <f>I5242+J5242+K5242+L5242</f>
        <v/>
      </c>
      <c r="N5242" s="31">
        <f>M5242*'Dashboard &amp; Optimisation'!$B$18/('Dashboard &amp; Optimisation'!$B$16/3.6)</f>
        <v/>
      </c>
      <c r="O5242" s="31" t="n">
        <v>877.3844009596669</v>
      </c>
      <c r="P5242" s="32" t="n">
        <v>0.4890129166338499</v>
      </c>
      <c r="Q5242" s="33" t="n">
        <v>0.2</v>
      </c>
      <c r="R5242" s="31" t="n">
        <v>810.429859901081</v>
      </c>
      <c r="S5242" s="31">
        <f>R5242*IF(A5242=4, 2.0, 3.0)</f>
        <v/>
      </c>
      <c r="T5242" s="29">
        <f>'Dashboard &amp; Optimisation'!$B$18*U5242</f>
        <v/>
      </c>
      <c r="U5242" s="34">
        <f>MIN(1, S5242/M5242)</f>
        <v/>
      </c>
      <c r="V5242" s="34">
        <f>N5242/(N5242+O5242)</f>
        <v/>
      </c>
      <c r="W5242" s="34">
        <f>U5242*V5242</f>
        <v/>
      </c>
      <c r="X5242" s="32">
        <f>T5242/N5242</f>
        <v/>
      </c>
      <c r="Y5242" s="35">
        <f>IF(W5242=MAXIFS(W$2:W$7201, A$2:A$7201, A5242, B$2:B$7201, B5242), "OPTIMAL", "")</f>
        <v/>
      </c>
    </row>
    <row r="5243" ht="20" customHeight="1">
      <c r="A5243" s="36" t="n">
        <v>-18</v>
      </c>
      <c r="B5243" s="36" t="n">
        <v>35</v>
      </c>
      <c r="C5243" s="37" t="n">
        <v>90</v>
      </c>
      <c r="D5243" s="37" t="n">
        <v>3</v>
      </c>
      <c r="E5243" s="6" t="n">
        <v>0</v>
      </c>
      <c r="F5243" s="37" t="n">
        <v>0</v>
      </c>
      <c r="G5243" s="36" t="n">
        <v>50</v>
      </c>
      <c r="H5243" s="6" t="inlineStr">
        <is>
          <t>OFF</t>
        </is>
      </c>
      <c r="I5243" s="38" t="n">
        <v>744.7528686370244</v>
      </c>
      <c r="J5243" s="38" t="n">
        <v>6550.668683077564</v>
      </c>
      <c r="K5243" s="38" t="n">
        <v>4222.222222222223</v>
      </c>
      <c r="L5243" s="38" t="n">
        <v>150</v>
      </c>
      <c r="M5243" s="38">
        <f>I5243+J5243+K5243+L5243</f>
        <v/>
      </c>
      <c r="N5243" s="38">
        <f>M5243*'Dashboard &amp; Optimisation'!$B$18/('Dashboard &amp; Optimisation'!$B$16/3.6)</f>
        <v/>
      </c>
      <c r="O5243" s="38" t="n">
        <v>877.3844009596669</v>
      </c>
      <c r="P5243" s="39" t="n">
        <v>0.842690567949173</v>
      </c>
      <c r="Q5243" s="40" t="n">
        <v>0.2</v>
      </c>
      <c r="R5243" s="38" t="n">
        <v>470.2920438303678</v>
      </c>
      <c r="S5243" s="38">
        <f>R5243*IF(A5243=4, 2.0, 3.0)</f>
        <v/>
      </c>
      <c r="T5243" s="37">
        <f>'Dashboard &amp; Optimisation'!$B$18*U5243</f>
        <v/>
      </c>
      <c r="U5243" s="26">
        <f>MIN(1, S5243/M5243)</f>
        <v/>
      </c>
      <c r="V5243" s="26">
        <f>N5243/(N5243+O5243)</f>
        <v/>
      </c>
      <c r="W5243" s="26">
        <f>U5243*V5243</f>
        <v/>
      </c>
      <c r="X5243" s="39">
        <f>T5243/N5243</f>
        <v/>
      </c>
      <c r="Y5243" s="41">
        <f>IF(W5243=MAXIFS(W$2:W$7201, A$2:A$7201, A5243, B$2:B$7201, B5243), "OPTIMAL", "")</f>
        <v/>
      </c>
    </row>
    <row r="5244" ht="20" customHeight="1">
      <c r="A5244" s="28" t="n">
        <v>-18</v>
      </c>
      <c r="B5244" s="28" t="n">
        <v>35</v>
      </c>
      <c r="C5244" s="29" t="n">
        <v>90</v>
      </c>
      <c r="D5244" s="29" t="n">
        <v>3</v>
      </c>
      <c r="E5244" s="30" t="n">
        <v>0</v>
      </c>
      <c r="F5244" s="29" t="n">
        <v>0</v>
      </c>
      <c r="G5244" s="28" t="n">
        <v>100</v>
      </c>
      <c r="H5244" s="30" t="inlineStr">
        <is>
          <t>ON</t>
        </is>
      </c>
      <c r="I5244" s="31" t="n">
        <v>744.7528686370244</v>
      </c>
      <c r="J5244" s="31" t="n">
        <v>6550.668683077564</v>
      </c>
      <c r="K5244" s="31" t="n">
        <v>4222.222222222223</v>
      </c>
      <c r="L5244" s="31" t="n">
        <v>150</v>
      </c>
      <c r="M5244" s="31">
        <f>I5244+J5244+K5244+L5244</f>
        <v/>
      </c>
      <c r="N5244" s="31">
        <f>M5244*'Dashboard &amp; Optimisation'!$B$18/('Dashboard &amp; Optimisation'!$B$16/3.6)</f>
        <v/>
      </c>
      <c r="O5244" s="31" t="n">
        <v>877.3844009596669</v>
      </c>
      <c r="P5244" s="32" t="n">
        <v>0.4898971107621382</v>
      </c>
      <c r="Q5244" s="33" t="n">
        <v>0.2</v>
      </c>
      <c r="R5244" s="31" t="n">
        <v>808.9671500630923</v>
      </c>
      <c r="S5244" s="31">
        <f>R5244*IF(A5244=4, 2.0, 3.0)</f>
        <v/>
      </c>
      <c r="T5244" s="29">
        <f>'Dashboard &amp; Optimisation'!$B$18*U5244</f>
        <v/>
      </c>
      <c r="U5244" s="34">
        <f>MIN(1, S5244/M5244)</f>
        <v/>
      </c>
      <c r="V5244" s="34">
        <f>N5244/(N5244+O5244)</f>
        <v/>
      </c>
      <c r="W5244" s="34">
        <f>U5244*V5244</f>
        <v/>
      </c>
      <c r="X5244" s="32">
        <f>T5244/N5244</f>
        <v/>
      </c>
      <c r="Y5244" s="35">
        <f>IF(W5244=MAXIFS(W$2:W$7201, A$2:A$7201, A5244, B$2:B$7201, B5244), "OPTIMAL", "")</f>
        <v/>
      </c>
    </row>
    <row r="5245" ht="20" customHeight="1">
      <c r="A5245" s="36" t="n">
        <v>-18</v>
      </c>
      <c r="B5245" s="36" t="n">
        <v>35</v>
      </c>
      <c r="C5245" s="37" t="n">
        <v>90</v>
      </c>
      <c r="D5245" s="37" t="n">
        <v>3</v>
      </c>
      <c r="E5245" s="6" t="n">
        <v>0</v>
      </c>
      <c r="F5245" s="37" t="n">
        <v>0</v>
      </c>
      <c r="G5245" s="36" t="n">
        <v>100</v>
      </c>
      <c r="H5245" s="6" t="inlineStr">
        <is>
          <t>OFF</t>
        </is>
      </c>
      <c r="I5245" s="38" t="n">
        <v>744.7528686370244</v>
      </c>
      <c r="J5245" s="38" t="n">
        <v>6550.668683077564</v>
      </c>
      <c r="K5245" s="38" t="n">
        <v>4222.222222222223</v>
      </c>
      <c r="L5245" s="38" t="n">
        <v>150</v>
      </c>
      <c r="M5245" s="38">
        <f>I5245+J5245+K5245+L5245</f>
        <v/>
      </c>
      <c r="N5245" s="38">
        <f>M5245*'Dashboard &amp; Optimisation'!$B$18/('Dashboard &amp; Optimisation'!$B$16/3.6)</f>
        <v/>
      </c>
      <c r="O5245" s="38" t="n">
        <v>877.3844009596669</v>
      </c>
      <c r="P5245" s="39" t="n">
        <v>0.8435747620774612</v>
      </c>
      <c r="Q5245" s="40" t="n">
        <v>0.2</v>
      </c>
      <c r="R5245" s="38" t="n">
        <v>469.7991065325385</v>
      </c>
      <c r="S5245" s="38">
        <f>R5245*IF(A5245=4, 2.0, 3.0)</f>
        <v/>
      </c>
      <c r="T5245" s="37">
        <f>'Dashboard &amp; Optimisation'!$B$18*U5245</f>
        <v/>
      </c>
      <c r="U5245" s="26">
        <f>MIN(1, S5245/M5245)</f>
        <v/>
      </c>
      <c r="V5245" s="26">
        <f>N5245/(N5245+O5245)</f>
        <v/>
      </c>
      <c r="W5245" s="26">
        <f>U5245*V5245</f>
        <v/>
      </c>
      <c r="X5245" s="39">
        <f>T5245/N5245</f>
        <v/>
      </c>
      <c r="Y5245" s="41">
        <f>IF(W5245=MAXIFS(W$2:W$7201, A$2:A$7201, A5245, B$2:B$7201, B5245), "OPTIMAL", "")</f>
        <v/>
      </c>
    </row>
    <row r="5246" ht="20" customHeight="1">
      <c r="A5246" s="28" t="n">
        <v>-18</v>
      </c>
      <c r="B5246" s="28" t="n">
        <v>35</v>
      </c>
      <c r="C5246" s="29" t="n">
        <v>90</v>
      </c>
      <c r="D5246" s="29" t="n">
        <v>3</v>
      </c>
      <c r="E5246" s="30" t="n">
        <v>0</v>
      </c>
      <c r="F5246" s="29" t="n">
        <v>0</v>
      </c>
      <c r="G5246" s="28" t="n">
        <v>150</v>
      </c>
      <c r="H5246" s="30" t="inlineStr">
        <is>
          <t>ON</t>
        </is>
      </c>
      <c r="I5246" s="31" t="n">
        <v>744.7528686370244</v>
      </c>
      <c r="J5246" s="31" t="n">
        <v>6550.668683077564</v>
      </c>
      <c r="K5246" s="31" t="n">
        <v>4222.222222222223</v>
      </c>
      <c r="L5246" s="31" t="n">
        <v>150</v>
      </c>
      <c r="M5246" s="31">
        <f>I5246+J5246+K5246+L5246</f>
        <v/>
      </c>
      <c r="N5246" s="31">
        <f>M5246*'Dashboard &amp; Optimisation'!$B$18/('Dashboard &amp; Optimisation'!$B$16/3.6)</f>
        <v/>
      </c>
      <c r="O5246" s="31" t="n">
        <v>877.3844009596669</v>
      </c>
      <c r="P5246" s="32" t="n">
        <v>0.4907813048904265</v>
      </c>
      <c r="Q5246" s="33" t="n">
        <v>0.2</v>
      </c>
      <c r="R5246" s="31" t="n">
        <v>807.5097106762688</v>
      </c>
      <c r="S5246" s="31">
        <f>R5246*IF(A5246=4, 2.0, 3.0)</f>
        <v/>
      </c>
      <c r="T5246" s="29">
        <f>'Dashboard &amp; Optimisation'!$B$18*U5246</f>
        <v/>
      </c>
      <c r="U5246" s="34">
        <f>MIN(1, S5246/M5246)</f>
        <v/>
      </c>
      <c r="V5246" s="34">
        <f>N5246/(N5246+O5246)</f>
        <v/>
      </c>
      <c r="W5246" s="34">
        <f>U5246*V5246</f>
        <v/>
      </c>
      <c r="X5246" s="32">
        <f>T5246/N5246</f>
        <v/>
      </c>
      <c r="Y5246" s="35">
        <f>IF(W5246=MAXIFS(W$2:W$7201, A$2:A$7201, A5246, B$2:B$7201, B5246), "OPTIMAL", "")</f>
        <v/>
      </c>
    </row>
    <row r="5247" ht="20" customHeight="1">
      <c r="A5247" s="36" t="n">
        <v>-18</v>
      </c>
      <c r="B5247" s="36" t="n">
        <v>35</v>
      </c>
      <c r="C5247" s="37" t="n">
        <v>90</v>
      </c>
      <c r="D5247" s="37" t="n">
        <v>3</v>
      </c>
      <c r="E5247" s="6" t="n">
        <v>0</v>
      </c>
      <c r="F5247" s="37" t="n">
        <v>0</v>
      </c>
      <c r="G5247" s="36" t="n">
        <v>150</v>
      </c>
      <c r="H5247" s="6" t="inlineStr">
        <is>
          <t>OFF</t>
        </is>
      </c>
      <c r="I5247" s="38" t="n">
        <v>744.7528686370244</v>
      </c>
      <c r="J5247" s="38" t="n">
        <v>6550.668683077564</v>
      </c>
      <c r="K5247" s="38" t="n">
        <v>4222.222222222223</v>
      </c>
      <c r="L5247" s="38" t="n">
        <v>150</v>
      </c>
      <c r="M5247" s="38">
        <f>I5247+J5247+K5247+L5247</f>
        <v/>
      </c>
      <c r="N5247" s="38">
        <f>M5247*'Dashboard &amp; Optimisation'!$B$18/('Dashboard &amp; Optimisation'!$B$16/3.6)</f>
        <v/>
      </c>
      <c r="O5247" s="38" t="n">
        <v>877.3844009596669</v>
      </c>
      <c r="P5247" s="39" t="n">
        <v>0.8444589562057495</v>
      </c>
      <c r="Q5247" s="40" t="n">
        <v>0.2</v>
      </c>
      <c r="R5247" s="38" t="n">
        <v>469.3072014986484</v>
      </c>
      <c r="S5247" s="38">
        <f>R5247*IF(A5247=4, 2.0, 3.0)</f>
        <v/>
      </c>
      <c r="T5247" s="37">
        <f>'Dashboard &amp; Optimisation'!$B$18*U5247</f>
        <v/>
      </c>
      <c r="U5247" s="26">
        <f>MIN(1, S5247/M5247)</f>
        <v/>
      </c>
      <c r="V5247" s="26">
        <f>N5247/(N5247+O5247)</f>
        <v/>
      </c>
      <c r="W5247" s="26">
        <f>U5247*V5247</f>
        <v/>
      </c>
      <c r="X5247" s="39">
        <f>T5247/N5247</f>
        <v/>
      </c>
      <c r="Y5247" s="41">
        <f>IF(W5247=MAXIFS(W$2:W$7201, A$2:A$7201, A5247, B$2:B$7201, B5247), "OPTIMAL", "")</f>
        <v/>
      </c>
    </row>
    <row r="5248" ht="20" customHeight="1">
      <c r="A5248" s="28" t="n">
        <v>-18</v>
      </c>
      <c r="B5248" s="28" t="n">
        <v>35</v>
      </c>
      <c r="C5248" s="29" t="n">
        <v>90</v>
      </c>
      <c r="D5248" s="29" t="n">
        <v>3</v>
      </c>
      <c r="E5248" s="30" t="n">
        <v>0</v>
      </c>
      <c r="F5248" s="29" t="n">
        <v>0</v>
      </c>
      <c r="G5248" s="28" t="n">
        <v>200</v>
      </c>
      <c r="H5248" s="30" t="inlineStr">
        <is>
          <t>ON</t>
        </is>
      </c>
      <c r="I5248" s="31" t="n">
        <v>744.7528686370244</v>
      </c>
      <c r="J5248" s="31" t="n">
        <v>6550.668683077564</v>
      </c>
      <c r="K5248" s="31" t="n">
        <v>4222.222222222223</v>
      </c>
      <c r="L5248" s="31" t="n">
        <v>150</v>
      </c>
      <c r="M5248" s="31">
        <f>I5248+J5248+K5248+L5248</f>
        <v/>
      </c>
      <c r="N5248" s="31">
        <f>M5248*'Dashboard &amp; Optimisation'!$B$18/('Dashboard &amp; Optimisation'!$B$16/3.6)</f>
        <v/>
      </c>
      <c r="O5248" s="31" t="n">
        <v>877.3844009596669</v>
      </c>
      <c r="P5248" s="32" t="n">
        <v>0.4916654990187148</v>
      </c>
      <c r="Q5248" s="33" t="n">
        <v>0.2</v>
      </c>
      <c r="R5248" s="31" t="n">
        <v>806.0575133060227</v>
      </c>
      <c r="S5248" s="31">
        <f>R5248*IF(A5248=4, 2.0, 3.0)</f>
        <v/>
      </c>
      <c r="T5248" s="29">
        <f>'Dashboard &amp; Optimisation'!$B$18*U5248</f>
        <v/>
      </c>
      <c r="U5248" s="34">
        <f>MIN(1, S5248/M5248)</f>
        <v/>
      </c>
      <c r="V5248" s="34">
        <f>N5248/(N5248+O5248)</f>
        <v/>
      </c>
      <c r="W5248" s="34">
        <f>U5248*V5248</f>
        <v/>
      </c>
      <c r="X5248" s="32">
        <f>T5248/N5248</f>
        <v/>
      </c>
      <c r="Y5248" s="35">
        <f>IF(W5248=MAXIFS(W$2:W$7201, A$2:A$7201, A5248, B$2:B$7201, B5248), "OPTIMAL", "")</f>
        <v/>
      </c>
    </row>
    <row r="5249" ht="20" customHeight="1">
      <c r="A5249" s="36" t="n">
        <v>-18</v>
      </c>
      <c r="B5249" s="36" t="n">
        <v>35</v>
      </c>
      <c r="C5249" s="37" t="n">
        <v>90</v>
      </c>
      <c r="D5249" s="37" t="n">
        <v>3</v>
      </c>
      <c r="E5249" s="6" t="n">
        <v>0</v>
      </c>
      <c r="F5249" s="37" t="n">
        <v>0</v>
      </c>
      <c r="G5249" s="36" t="n">
        <v>200</v>
      </c>
      <c r="H5249" s="6" t="inlineStr">
        <is>
          <t>OFF</t>
        </is>
      </c>
      <c r="I5249" s="38" t="n">
        <v>744.7528686370244</v>
      </c>
      <c r="J5249" s="38" t="n">
        <v>6550.668683077564</v>
      </c>
      <c r="K5249" s="38" t="n">
        <v>4222.222222222223</v>
      </c>
      <c r="L5249" s="38" t="n">
        <v>150</v>
      </c>
      <c r="M5249" s="38">
        <f>I5249+J5249+K5249+L5249</f>
        <v/>
      </c>
      <c r="N5249" s="38">
        <f>M5249*'Dashboard &amp; Optimisation'!$B$18/('Dashboard &amp; Optimisation'!$B$16/3.6)</f>
        <v/>
      </c>
      <c r="O5249" s="38" t="n">
        <v>877.3844009596669</v>
      </c>
      <c r="P5249" s="39" t="n">
        <v>0.8453431503340378</v>
      </c>
      <c r="Q5249" s="40" t="n">
        <v>0.2</v>
      </c>
      <c r="R5249" s="38" t="n">
        <v>468.8163254895809</v>
      </c>
      <c r="S5249" s="38">
        <f>R5249*IF(A5249=4, 2.0, 3.0)</f>
        <v/>
      </c>
      <c r="T5249" s="37">
        <f>'Dashboard &amp; Optimisation'!$B$18*U5249</f>
        <v/>
      </c>
      <c r="U5249" s="26">
        <f>MIN(1, S5249/M5249)</f>
        <v/>
      </c>
      <c r="V5249" s="26">
        <f>N5249/(N5249+O5249)</f>
        <v/>
      </c>
      <c r="W5249" s="26">
        <f>U5249*V5249</f>
        <v/>
      </c>
      <c r="X5249" s="39">
        <f>T5249/N5249</f>
        <v/>
      </c>
      <c r="Y5249" s="41">
        <f>IF(W5249=MAXIFS(W$2:W$7201, A$2:A$7201, A5249, B$2:B$7201, B5249), "OPTIMAL", "")</f>
        <v/>
      </c>
    </row>
    <row r="5250" ht="20" customHeight="1">
      <c r="A5250" s="28" t="n">
        <v>-18</v>
      </c>
      <c r="B5250" s="28" t="n">
        <v>35</v>
      </c>
      <c r="C5250" s="29" t="n">
        <v>90</v>
      </c>
      <c r="D5250" s="29" t="n">
        <v>3</v>
      </c>
      <c r="E5250" s="30" t="n">
        <v>4</v>
      </c>
      <c r="F5250" s="29" t="n">
        <v>1.5</v>
      </c>
      <c r="G5250" s="28" t="n">
        <v>50</v>
      </c>
      <c r="H5250" s="30" t="inlineStr">
        <is>
          <t>ON</t>
        </is>
      </c>
      <c r="I5250" s="31" t="n">
        <v>744.7528686370244</v>
      </c>
      <c r="J5250" s="31" t="n">
        <v>6550.668683077564</v>
      </c>
      <c r="K5250" s="31" t="n">
        <v>4222.222222222223</v>
      </c>
      <c r="L5250" s="31" t="n">
        <v>150</v>
      </c>
      <c r="M5250" s="31">
        <f>I5250+J5250+K5250+L5250</f>
        <v/>
      </c>
      <c r="N5250" s="31">
        <f>M5250*'Dashboard &amp; Optimisation'!$B$18/('Dashboard &amp; Optimisation'!$B$16/3.6)</f>
        <v/>
      </c>
      <c r="O5250" s="31" t="n">
        <v>1234.309774879224</v>
      </c>
      <c r="P5250" s="32" t="n">
        <v>0.07648657885762887</v>
      </c>
      <c r="Q5250" s="33" t="n">
        <v>7.65027025033604</v>
      </c>
      <c r="R5250" s="31" t="n">
        <v>5377.048391164394</v>
      </c>
      <c r="S5250" s="31">
        <f>R5250*IF(A5250=4, 2.0, 3.0)</f>
        <v/>
      </c>
      <c r="T5250" s="29">
        <f>'Dashboard &amp; Optimisation'!$B$18*U5250</f>
        <v/>
      </c>
      <c r="U5250" s="34">
        <f>MIN(1, S5250/M5250)</f>
        <v/>
      </c>
      <c r="V5250" s="34">
        <f>N5250/(N5250+O5250)</f>
        <v/>
      </c>
      <c r="W5250" s="34">
        <f>U5250*V5250</f>
        <v/>
      </c>
      <c r="X5250" s="32">
        <f>T5250/N5250</f>
        <v/>
      </c>
      <c r="Y5250" s="35">
        <f>IF(W5250=MAXIFS(W$2:W$7201, A$2:A$7201, A5250, B$2:B$7201, B5250), "OPTIMAL", "")</f>
        <v/>
      </c>
    </row>
    <row r="5251" ht="20" customHeight="1">
      <c r="A5251" s="36" t="n">
        <v>-18</v>
      </c>
      <c r="B5251" s="36" t="n">
        <v>35</v>
      </c>
      <c r="C5251" s="37" t="n">
        <v>90</v>
      </c>
      <c r="D5251" s="37" t="n">
        <v>3</v>
      </c>
      <c r="E5251" s="6" t="n">
        <v>4</v>
      </c>
      <c r="F5251" s="37" t="n">
        <v>1.5</v>
      </c>
      <c r="G5251" s="36" t="n">
        <v>50</v>
      </c>
      <c r="H5251" s="6" t="inlineStr">
        <is>
          <t>OFF</t>
        </is>
      </c>
      <c r="I5251" s="38" t="n">
        <v>744.7528686370244</v>
      </c>
      <c r="J5251" s="38" t="n">
        <v>6550.668683077564</v>
      </c>
      <c r="K5251" s="38" t="n">
        <v>4222.222222222223</v>
      </c>
      <c r="L5251" s="38" t="n">
        <v>150</v>
      </c>
      <c r="M5251" s="38">
        <f>I5251+J5251+K5251+L5251</f>
        <v/>
      </c>
      <c r="N5251" s="38">
        <f>M5251*'Dashboard &amp; Optimisation'!$B$18/('Dashboard &amp; Optimisation'!$B$16/3.6)</f>
        <v/>
      </c>
      <c r="O5251" s="38" t="n">
        <v>1234.309774879224</v>
      </c>
      <c r="P5251" s="39" t="n">
        <v>0.3285438001877385</v>
      </c>
      <c r="Q5251" s="40" t="n">
        <v>7.65027025033604</v>
      </c>
      <c r="R5251" s="38" t="n">
        <v>1251.802759805756</v>
      </c>
      <c r="S5251" s="38">
        <f>R5251*IF(A5251=4, 2.0, 3.0)</f>
        <v/>
      </c>
      <c r="T5251" s="37">
        <f>'Dashboard &amp; Optimisation'!$B$18*U5251</f>
        <v/>
      </c>
      <c r="U5251" s="26">
        <f>MIN(1, S5251/M5251)</f>
        <v/>
      </c>
      <c r="V5251" s="26">
        <f>N5251/(N5251+O5251)</f>
        <v/>
      </c>
      <c r="W5251" s="26">
        <f>U5251*V5251</f>
        <v/>
      </c>
      <c r="X5251" s="39">
        <f>T5251/N5251</f>
        <v/>
      </c>
      <c r="Y5251" s="41">
        <f>IF(W5251=MAXIFS(W$2:W$7201, A$2:A$7201, A5251, B$2:B$7201, B5251), "OPTIMAL", "")</f>
        <v/>
      </c>
    </row>
    <row r="5252" ht="20" customHeight="1">
      <c r="A5252" s="28" t="n">
        <v>-18</v>
      </c>
      <c r="B5252" s="28" t="n">
        <v>35</v>
      </c>
      <c r="C5252" s="29" t="n">
        <v>90</v>
      </c>
      <c r="D5252" s="29" t="n">
        <v>3</v>
      </c>
      <c r="E5252" s="30" t="n">
        <v>4</v>
      </c>
      <c r="F5252" s="29" t="n">
        <v>1.5</v>
      </c>
      <c r="G5252" s="28" t="n">
        <v>100</v>
      </c>
      <c r="H5252" s="30" t="inlineStr">
        <is>
          <t>ON</t>
        </is>
      </c>
      <c r="I5252" s="31" t="n">
        <v>744.7528686370244</v>
      </c>
      <c r="J5252" s="31" t="n">
        <v>6550.668683077564</v>
      </c>
      <c r="K5252" s="31" t="n">
        <v>4222.222222222223</v>
      </c>
      <c r="L5252" s="31" t="n">
        <v>150</v>
      </c>
      <c r="M5252" s="31">
        <f>I5252+J5252+K5252+L5252</f>
        <v/>
      </c>
      <c r="N5252" s="31">
        <f>M5252*'Dashboard &amp; Optimisation'!$B$18/('Dashboard &amp; Optimisation'!$B$16/3.6)</f>
        <v/>
      </c>
      <c r="O5252" s="31" t="n">
        <v>1234.309774879224</v>
      </c>
      <c r="P5252" s="32" t="n">
        <v>0.07737077298591719</v>
      </c>
      <c r="Q5252" s="33" t="n">
        <v>7.65027025033604</v>
      </c>
      <c r="R5252" s="31" t="n">
        <v>5315.599417197764</v>
      </c>
      <c r="S5252" s="31">
        <f>R5252*IF(A5252=4, 2.0, 3.0)</f>
        <v/>
      </c>
      <c r="T5252" s="29">
        <f>'Dashboard &amp; Optimisation'!$B$18*U5252</f>
        <v/>
      </c>
      <c r="U5252" s="34">
        <f>MIN(1, S5252/M5252)</f>
        <v/>
      </c>
      <c r="V5252" s="34">
        <f>N5252/(N5252+O5252)</f>
        <v/>
      </c>
      <c r="W5252" s="34">
        <f>U5252*V5252</f>
        <v/>
      </c>
      <c r="X5252" s="32">
        <f>T5252/N5252</f>
        <v/>
      </c>
      <c r="Y5252" s="35">
        <f>IF(W5252=MAXIFS(W$2:W$7201, A$2:A$7201, A5252, B$2:B$7201, B5252), "OPTIMAL", "")</f>
        <v/>
      </c>
    </row>
    <row r="5253" ht="20" customHeight="1">
      <c r="A5253" s="36" t="n">
        <v>-18</v>
      </c>
      <c r="B5253" s="36" t="n">
        <v>35</v>
      </c>
      <c r="C5253" s="37" t="n">
        <v>90</v>
      </c>
      <c r="D5253" s="37" t="n">
        <v>3</v>
      </c>
      <c r="E5253" s="6" t="n">
        <v>4</v>
      </c>
      <c r="F5253" s="37" t="n">
        <v>1.5</v>
      </c>
      <c r="G5253" s="36" t="n">
        <v>100</v>
      </c>
      <c r="H5253" s="6" t="inlineStr">
        <is>
          <t>OFF</t>
        </is>
      </c>
      <c r="I5253" s="38" t="n">
        <v>744.7528686370244</v>
      </c>
      <c r="J5253" s="38" t="n">
        <v>6550.668683077564</v>
      </c>
      <c r="K5253" s="38" t="n">
        <v>4222.222222222223</v>
      </c>
      <c r="L5253" s="38" t="n">
        <v>150</v>
      </c>
      <c r="M5253" s="38">
        <f>I5253+J5253+K5253+L5253</f>
        <v/>
      </c>
      <c r="N5253" s="38">
        <f>M5253*'Dashboard &amp; Optimisation'!$B$18/('Dashboard &amp; Optimisation'!$B$16/3.6)</f>
        <v/>
      </c>
      <c r="O5253" s="38" t="n">
        <v>1234.309774879224</v>
      </c>
      <c r="P5253" s="39" t="n">
        <v>0.3294279943160268</v>
      </c>
      <c r="Q5253" s="40" t="n">
        <v>7.65027025033604</v>
      </c>
      <c r="R5253" s="38" t="n">
        <v>1248.442885511243</v>
      </c>
      <c r="S5253" s="38">
        <f>R5253*IF(A5253=4, 2.0, 3.0)</f>
        <v/>
      </c>
      <c r="T5253" s="37">
        <f>'Dashboard &amp; Optimisation'!$B$18*U5253</f>
        <v/>
      </c>
      <c r="U5253" s="26">
        <f>MIN(1, S5253/M5253)</f>
        <v/>
      </c>
      <c r="V5253" s="26">
        <f>N5253/(N5253+O5253)</f>
        <v/>
      </c>
      <c r="W5253" s="26">
        <f>U5253*V5253</f>
        <v/>
      </c>
      <c r="X5253" s="39">
        <f>T5253/N5253</f>
        <v/>
      </c>
      <c r="Y5253" s="41">
        <f>IF(W5253=MAXIFS(W$2:W$7201, A$2:A$7201, A5253, B$2:B$7201, B5253), "OPTIMAL", "")</f>
        <v/>
      </c>
    </row>
    <row r="5254" ht="20" customHeight="1">
      <c r="A5254" s="28" t="n">
        <v>-18</v>
      </c>
      <c r="B5254" s="28" t="n">
        <v>35</v>
      </c>
      <c r="C5254" s="29" t="n">
        <v>90</v>
      </c>
      <c r="D5254" s="29" t="n">
        <v>3</v>
      </c>
      <c r="E5254" s="30" t="n">
        <v>4</v>
      </c>
      <c r="F5254" s="29" t="n">
        <v>1.5</v>
      </c>
      <c r="G5254" s="28" t="n">
        <v>150</v>
      </c>
      <c r="H5254" s="30" t="inlineStr">
        <is>
          <t>ON</t>
        </is>
      </c>
      <c r="I5254" s="31" t="n">
        <v>744.7528686370244</v>
      </c>
      <c r="J5254" s="31" t="n">
        <v>6550.668683077564</v>
      </c>
      <c r="K5254" s="31" t="n">
        <v>4222.222222222223</v>
      </c>
      <c r="L5254" s="31" t="n">
        <v>150</v>
      </c>
      <c r="M5254" s="31">
        <f>I5254+J5254+K5254+L5254</f>
        <v/>
      </c>
      <c r="N5254" s="31">
        <f>M5254*'Dashboard &amp; Optimisation'!$B$18/('Dashboard &amp; Optimisation'!$B$16/3.6)</f>
        <v/>
      </c>
      <c r="O5254" s="31" t="n">
        <v>1234.309774879224</v>
      </c>
      <c r="P5254" s="32" t="n">
        <v>0.07825496711420549</v>
      </c>
      <c r="Q5254" s="33" t="n">
        <v>7.65027025033604</v>
      </c>
      <c r="R5254" s="31" t="n">
        <v>5255.539053410763</v>
      </c>
      <c r="S5254" s="31">
        <f>R5254*IF(A5254=4, 2.0, 3.0)</f>
        <v/>
      </c>
      <c r="T5254" s="29">
        <f>'Dashboard &amp; Optimisation'!$B$18*U5254</f>
        <v/>
      </c>
      <c r="U5254" s="34">
        <f>MIN(1, S5254/M5254)</f>
        <v/>
      </c>
      <c r="V5254" s="34">
        <f>N5254/(N5254+O5254)</f>
        <v/>
      </c>
      <c r="W5254" s="34">
        <f>U5254*V5254</f>
        <v/>
      </c>
      <c r="X5254" s="32">
        <f>T5254/N5254</f>
        <v/>
      </c>
      <c r="Y5254" s="35">
        <f>IF(W5254=MAXIFS(W$2:W$7201, A$2:A$7201, A5254, B$2:B$7201, B5254), "OPTIMAL", "")</f>
        <v/>
      </c>
    </row>
    <row r="5255" ht="20" customHeight="1">
      <c r="A5255" s="36" t="n">
        <v>-18</v>
      </c>
      <c r="B5255" s="36" t="n">
        <v>35</v>
      </c>
      <c r="C5255" s="37" t="n">
        <v>90</v>
      </c>
      <c r="D5255" s="37" t="n">
        <v>3</v>
      </c>
      <c r="E5255" s="6" t="n">
        <v>4</v>
      </c>
      <c r="F5255" s="37" t="n">
        <v>1.5</v>
      </c>
      <c r="G5255" s="36" t="n">
        <v>150</v>
      </c>
      <c r="H5255" s="6" t="inlineStr">
        <is>
          <t>OFF</t>
        </is>
      </c>
      <c r="I5255" s="38" t="n">
        <v>744.7528686370244</v>
      </c>
      <c r="J5255" s="38" t="n">
        <v>6550.668683077564</v>
      </c>
      <c r="K5255" s="38" t="n">
        <v>4222.222222222223</v>
      </c>
      <c r="L5255" s="38" t="n">
        <v>150</v>
      </c>
      <c r="M5255" s="38">
        <f>I5255+J5255+K5255+L5255</f>
        <v/>
      </c>
      <c r="N5255" s="38">
        <f>M5255*'Dashboard &amp; Optimisation'!$B$18/('Dashboard &amp; Optimisation'!$B$16/3.6)</f>
        <v/>
      </c>
      <c r="O5255" s="38" t="n">
        <v>1234.309774879224</v>
      </c>
      <c r="P5255" s="39" t="n">
        <v>0.3303121884443151</v>
      </c>
      <c r="Q5255" s="40" t="n">
        <v>7.65027025033604</v>
      </c>
      <c r="R5255" s="38" t="n">
        <v>1245.100998933968</v>
      </c>
      <c r="S5255" s="38">
        <f>R5255*IF(A5255=4, 2.0, 3.0)</f>
        <v/>
      </c>
      <c r="T5255" s="37">
        <f>'Dashboard &amp; Optimisation'!$B$18*U5255</f>
        <v/>
      </c>
      <c r="U5255" s="26">
        <f>MIN(1, S5255/M5255)</f>
        <v/>
      </c>
      <c r="V5255" s="26">
        <f>N5255/(N5255+O5255)</f>
        <v/>
      </c>
      <c r="W5255" s="26">
        <f>U5255*V5255</f>
        <v/>
      </c>
      <c r="X5255" s="39">
        <f>T5255/N5255</f>
        <v/>
      </c>
      <c r="Y5255" s="41">
        <f>IF(W5255=MAXIFS(W$2:W$7201, A$2:A$7201, A5255, B$2:B$7201, B5255), "OPTIMAL", "")</f>
        <v/>
      </c>
    </row>
    <row r="5256" ht="20" customHeight="1">
      <c r="A5256" s="28" t="n">
        <v>-18</v>
      </c>
      <c r="B5256" s="28" t="n">
        <v>35</v>
      </c>
      <c r="C5256" s="29" t="n">
        <v>90</v>
      </c>
      <c r="D5256" s="29" t="n">
        <v>3</v>
      </c>
      <c r="E5256" s="30" t="n">
        <v>4</v>
      </c>
      <c r="F5256" s="29" t="n">
        <v>1.5</v>
      </c>
      <c r="G5256" s="28" t="n">
        <v>200</v>
      </c>
      <c r="H5256" s="30" t="inlineStr">
        <is>
          <t>ON</t>
        </is>
      </c>
      <c r="I5256" s="31" t="n">
        <v>744.7528686370244</v>
      </c>
      <c r="J5256" s="31" t="n">
        <v>6550.668683077564</v>
      </c>
      <c r="K5256" s="31" t="n">
        <v>4222.222222222223</v>
      </c>
      <c r="L5256" s="31" t="n">
        <v>150</v>
      </c>
      <c r="M5256" s="31">
        <f>I5256+J5256+K5256+L5256</f>
        <v/>
      </c>
      <c r="N5256" s="31">
        <f>M5256*'Dashboard &amp; Optimisation'!$B$18/('Dashboard &amp; Optimisation'!$B$16/3.6)</f>
        <v/>
      </c>
      <c r="O5256" s="31" t="n">
        <v>1234.309774879224</v>
      </c>
      <c r="P5256" s="32" t="n">
        <v>0.0791391612424938</v>
      </c>
      <c r="Q5256" s="33" t="n">
        <v>7.65027025033604</v>
      </c>
      <c r="R5256" s="31" t="n">
        <v>5196.820756437954</v>
      </c>
      <c r="S5256" s="31">
        <f>R5256*IF(A5256=4, 2.0, 3.0)</f>
        <v/>
      </c>
      <c r="T5256" s="29">
        <f>'Dashboard &amp; Optimisation'!$B$18*U5256</f>
        <v/>
      </c>
      <c r="U5256" s="34">
        <f>MIN(1, S5256/M5256)</f>
        <v/>
      </c>
      <c r="V5256" s="34">
        <f>N5256/(N5256+O5256)</f>
        <v/>
      </c>
      <c r="W5256" s="34">
        <f>U5256*V5256</f>
        <v/>
      </c>
      <c r="X5256" s="32">
        <f>T5256/N5256</f>
        <v/>
      </c>
      <c r="Y5256" s="35">
        <f>IF(W5256=MAXIFS(W$2:W$7201, A$2:A$7201, A5256, B$2:B$7201, B5256), "OPTIMAL", "")</f>
        <v/>
      </c>
    </row>
    <row r="5257" ht="20" customHeight="1">
      <c r="A5257" s="36" t="n">
        <v>-18</v>
      </c>
      <c r="B5257" s="36" t="n">
        <v>35</v>
      </c>
      <c r="C5257" s="37" t="n">
        <v>90</v>
      </c>
      <c r="D5257" s="37" t="n">
        <v>3</v>
      </c>
      <c r="E5257" s="6" t="n">
        <v>4</v>
      </c>
      <c r="F5257" s="37" t="n">
        <v>1.5</v>
      </c>
      <c r="G5257" s="36" t="n">
        <v>200</v>
      </c>
      <c r="H5257" s="6" t="inlineStr">
        <is>
          <t>OFF</t>
        </is>
      </c>
      <c r="I5257" s="38" t="n">
        <v>744.7528686370244</v>
      </c>
      <c r="J5257" s="38" t="n">
        <v>6550.668683077564</v>
      </c>
      <c r="K5257" s="38" t="n">
        <v>4222.222222222223</v>
      </c>
      <c r="L5257" s="38" t="n">
        <v>150</v>
      </c>
      <c r="M5257" s="38">
        <f>I5257+J5257+K5257+L5257</f>
        <v/>
      </c>
      <c r="N5257" s="38">
        <f>M5257*'Dashboard &amp; Optimisation'!$B$18/('Dashboard &amp; Optimisation'!$B$16/3.6)</f>
        <v/>
      </c>
      <c r="O5257" s="38" t="n">
        <v>1234.309774879224</v>
      </c>
      <c r="P5257" s="39" t="n">
        <v>0.3311963825726034</v>
      </c>
      <c r="Q5257" s="40" t="n">
        <v>7.65027025033604</v>
      </c>
      <c r="R5257" s="38" t="n">
        <v>1241.776956008644</v>
      </c>
      <c r="S5257" s="38">
        <f>R5257*IF(A5257=4, 2.0, 3.0)</f>
        <v/>
      </c>
      <c r="T5257" s="37">
        <f>'Dashboard &amp; Optimisation'!$B$18*U5257</f>
        <v/>
      </c>
      <c r="U5257" s="26">
        <f>MIN(1, S5257/M5257)</f>
        <v/>
      </c>
      <c r="V5257" s="26">
        <f>N5257/(N5257+O5257)</f>
        <v/>
      </c>
      <c r="W5257" s="26">
        <f>U5257*V5257</f>
        <v/>
      </c>
      <c r="X5257" s="39">
        <f>T5257/N5257</f>
        <v/>
      </c>
      <c r="Y5257" s="41">
        <f>IF(W5257=MAXIFS(W$2:W$7201, A$2:A$7201, A5257, B$2:B$7201, B5257), "OPTIMAL", "")</f>
        <v/>
      </c>
    </row>
    <row r="5258" ht="20" customHeight="1">
      <c r="A5258" s="28" t="n">
        <v>-18</v>
      </c>
      <c r="B5258" s="28" t="n">
        <v>35</v>
      </c>
      <c r="C5258" s="29" t="n">
        <v>90</v>
      </c>
      <c r="D5258" s="29" t="n">
        <v>3</v>
      </c>
      <c r="E5258" s="30" t="n">
        <v>4</v>
      </c>
      <c r="F5258" s="29" t="n">
        <v>2</v>
      </c>
      <c r="G5258" s="28" t="n">
        <v>50</v>
      </c>
      <c r="H5258" s="30" t="inlineStr">
        <is>
          <t>ON</t>
        </is>
      </c>
      <c r="I5258" s="31" t="n">
        <v>744.7528686370244</v>
      </c>
      <c r="J5258" s="31" t="n">
        <v>6550.668683077564</v>
      </c>
      <c r="K5258" s="31" t="n">
        <v>4222.222222222223</v>
      </c>
      <c r="L5258" s="31" t="n">
        <v>150</v>
      </c>
      <c r="M5258" s="31">
        <f>I5258+J5258+K5258+L5258</f>
        <v/>
      </c>
      <c r="N5258" s="31">
        <f>M5258*'Dashboard &amp; Optimisation'!$B$18/('Dashboard &amp; Optimisation'!$B$16/3.6)</f>
        <v/>
      </c>
      <c r="O5258" s="31" t="n">
        <v>1359.349890765742</v>
      </c>
      <c r="P5258" s="32" t="n">
        <v>0.0741692990837548</v>
      </c>
      <c r="Q5258" s="33" t="n">
        <v>10.13369366711472</v>
      </c>
      <c r="R5258" s="31" t="n">
        <v>5615.711505940224</v>
      </c>
      <c r="S5258" s="31">
        <f>R5258*IF(A5258=4, 2.0, 3.0)</f>
        <v/>
      </c>
      <c r="T5258" s="29">
        <f>'Dashboard &amp; Optimisation'!$B$18*U5258</f>
        <v/>
      </c>
      <c r="U5258" s="34">
        <f>MIN(1, S5258/M5258)</f>
        <v/>
      </c>
      <c r="V5258" s="34">
        <f>N5258/(N5258+O5258)</f>
        <v/>
      </c>
      <c r="W5258" s="34">
        <f>U5258*V5258</f>
        <v/>
      </c>
      <c r="X5258" s="32">
        <f>T5258/N5258</f>
        <v/>
      </c>
      <c r="Y5258" s="35">
        <f>IF(W5258=MAXIFS(W$2:W$7201, A$2:A$7201, A5258, B$2:B$7201, B5258), "OPTIMAL", "")</f>
        <v/>
      </c>
    </row>
    <row r="5259" ht="20" customHeight="1">
      <c r="A5259" s="36" t="n">
        <v>-18</v>
      </c>
      <c r="B5259" s="36" t="n">
        <v>35</v>
      </c>
      <c r="C5259" s="37" t="n">
        <v>90</v>
      </c>
      <c r="D5259" s="37" t="n">
        <v>3</v>
      </c>
      <c r="E5259" s="6" t="n">
        <v>4</v>
      </c>
      <c r="F5259" s="37" t="n">
        <v>2</v>
      </c>
      <c r="G5259" s="36" t="n">
        <v>50</v>
      </c>
      <c r="H5259" s="6" t="inlineStr">
        <is>
          <t>OFF</t>
        </is>
      </c>
      <c r="I5259" s="38" t="n">
        <v>744.7528686370244</v>
      </c>
      <c r="J5259" s="38" t="n">
        <v>6550.668683077564</v>
      </c>
      <c r="K5259" s="38" t="n">
        <v>4222.222222222223</v>
      </c>
      <c r="L5259" s="38" t="n">
        <v>150</v>
      </c>
      <c r="M5259" s="38">
        <f>I5259+J5259+K5259+L5259</f>
        <v/>
      </c>
      <c r="N5259" s="38">
        <f>M5259*'Dashboard &amp; Optimisation'!$B$18/('Dashboard &amp; Optimisation'!$B$16/3.6)</f>
        <v/>
      </c>
      <c r="O5259" s="38" t="n">
        <v>1359.349890765742</v>
      </c>
      <c r="P5259" s="39" t="n">
        <v>0.3275013716622315</v>
      </c>
      <c r="Q5259" s="40" t="n">
        <v>10.13369366711472</v>
      </c>
      <c r="R5259" s="38" t="n">
        <v>1271.791272623232</v>
      </c>
      <c r="S5259" s="38">
        <f>R5259*IF(A5259=4, 2.0, 3.0)</f>
        <v/>
      </c>
      <c r="T5259" s="37">
        <f>'Dashboard &amp; Optimisation'!$B$18*U5259</f>
        <v/>
      </c>
      <c r="U5259" s="26">
        <f>MIN(1, S5259/M5259)</f>
        <v/>
      </c>
      <c r="V5259" s="26">
        <f>N5259/(N5259+O5259)</f>
        <v/>
      </c>
      <c r="W5259" s="26">
        <f>U5259*V5259</f>
        <v/>
      </c>
      <c r="X5259" s="39">
        <f>T5259/N5259</f>
        <v/>
      </c>
      <c r="Y5259" s="41">
        <f>IF(W5259=MAXIFS(W$2:W$7201, A$2:A$7201, A5259, B$2:B$7201, B5259), "OPTIMAL", "")</f>
        <v/>
      </c>
    </row>
    <row r="5260" ht="20" customHeight="1">
      <c r="A5260" s="28" t="n">
        <v>-18</v>
      </c>
      <c r="B5260" s="28" t="n">
        <v>35</v>
      </c>
      <c r="C5260" s="29" t="n">
        <v>90</v>
      </c>
      <c r="D5260" s="29" t="n">
        <v>3</v>
      </c>
      <c r="E5260" s="30" t="n">
        <v>4</v>
      </c>
      <c r="F5260" s="29" t="n">
        <v>2</v>
      </c>
      <c r="G5260" s="28" t="n">
        <v>100</v>
      </c>
      <c r="H5260" s="30" t="inlineStr">
        <is>
          <t>ON</t>
        </is>
      </c>
      <c r="I5260" s="31" t="n">
        <v>744.7528686370244</v>
      </c>
      <c r="J5260" s="31" t="n">
        <v>6550.668683077564</v>
      </c>
      <c r="K5260" s="31" t="n">
        <v>4222.222222222223</v>
      </c>
      <c r="L5260" s="31" t="n">
        <v>150</v>
      </c>
      <c r="M5260" s="31">
        <f>I5260+J5260+K5260+L5260</f>
        <v/>
      </c>
      <c r="N5260" s="31">
        <f>M5260*'Dashboard &amp; Optimisation'!$B$18/('Dashboard &amp; Optimisation'!$B$16/3.6)</f>
        <v/>
      </c>
      <c r="O5260" s="31" t="n">
        <v>1359.349890765742</v>
      </c>
      <c r="P5260" s="32" t="n">
        <v>0.07505349321204312</v>
      </c>
      <c r="Q5260" s="33" t="n">
        <v>10.13369366711472</v>
      </c>
      <c r="R5260" s="31" t="n">
        <v>5549.553637369268</v>
      </c>
      <c r="S5260" s="31">
        <f>R5260*IF(A5260=4, 2.0, 3.0)</f>
        <v/>
      </c>
      <c r="T5260" s="29">
        <f>'Dashboard &amp; Optimisation'!$B$18*U5260</f>
        <v/>
      </c>
      <c r="U5260" s="34">
        <f>MIN(1, S5260/M5260)</f>
        <v/>
      </c>
      <c r="V5260" s="34">
        <f>N5260/(N5260+O5260)</f>
        <v/>
      </c>
      <c r="W5260" s="34">
        <f>U5260*V5260</f>
        <v/>
      </c>
      <c r="X5260" s="32">
        <f>T5260/N5260</f>
        <v/>
      </c>
      <c r="Y5260" s="35">
        <f>IF(W5260=MAXIFS(W$2:W$7201, A$2:A$7201, A5260, B$2:B$7201, B5260), "OPTIMAL", "")</f>
        <v/>
      </c>
    </row>
    <row r="5261" ht="20" customHeight="1">
      <c r="A5261" s="36" t="n">
        <v>-18</v>
      </c>
      <c r="B5261" s="36" t="n">
        <v>35</v>
      </c>
      <c r="C5261" s="37" t="n">
        <v>90</v>
      </c>
      <c r="D5261" s="37" t="n">
        <v>3</v>
      </c>
      <c r="E5261" s="6" t="n">
        <v>4</v>
      </c>
      <c r="F5261" s="37" t="n">
        <v>2</v>
      </c>
      <c r="G5261" s="36" t="n">
        <v>100</v>
      </c>
      <c r="H5261" s="6" t="inlineStr">
        <is>
          <t>OFF</t>
        </is>
      </c>
      <c r="I5261" s="38" t="n">
        <v>744.7528686370244</v>
      </c>
      <c r="J5261" s="38" t="n">
        <v>6550.668683077564</v>
      </c>
      <c r="K5261" s="38" t="n">
        <v>4222.222222222223</v>
      </c>
      <c r="L5261" s="38" t="n">
        <v>150</v>
      </c>
      <c r="M5261" s="38">
        <f>I5261+J5261+K5261+L5261</f>
        <v/>
      </c>
      <c r="N5261" s="38">
        <f>M5261*'Dashboard &amp; Optimisation'!$B$18/('Dashboard &amp; Optimisation'!$B$16/3.6)</f>
        <v/>
      </c>
      <c r="O5261" s="38" t="n">
        <v>1359.349890765742</v>
      </c>
      <c r="P5261" s="39" t="n">
        <v>0.3283855657905198</v>
      </c>
      <c r="Q5261" s="40" t="n">
        <v>10.13369366711472</v>
      </c>
      <c r="R5261" s="38" t="n">
        <v>1268.366912685381</v>
      </c>
      <c r="S5261" s="38">
        <f>R5261*IF(A5261=4, 2.0, 3.0)</f>
        <v/>
      </c>
      <c r="T5261" s="37">
        <f>'Dashboard &amp; Optimisation'!$B$18*U5261</f>
        <v/>
      </c>
      <c r="U5261" s="26">
        <f>MIN(1, S5261/M5261)</f>
        <v/>
      </c>
      <c r="V5261" s="26">
        <f>N5261/(N5261+O5261)</f>
        <v/>
      </c>
      <c r="W5261" s="26">
        <f>U5261*V5261</f>
        <v/>
      </c>
      <c r="X5261" s="39">
        <f>T5261/N5261</f>
        <v/>
      </c>
      <c r="Y5261" s="41">
        <f>IF(W5261=MAXIFS(W$2:W$7201, A$2:A$7201, A5261, B$2:B$7201, B5261), "OPTIMAL", "")</f>
        <v/>
      </c>
    </row>
    <row r="5262" ht="20" customHeight="1">
      <c r="A5262" s="28" t="n">
        <v>-18</v>
      </c>
      <c r="B5262" s="28" t="n">
        <v>35</v>
      </c>
      <c r="C5262" s="29" t="n">
        <v>90</v>
      </c>
      <c r="D5262" s="29" t="n">
        <v>3</v>
      </c>
      <c r="E5262" s="30" t="n">
        <v>4</v>
      </c>
      <c r="F5262" s="29" t="n">
        <v>2</v>
      </c>
      <c r="G5262" s="28" t="n">
        <v>150</v>
      </c>
      <c r="H5262" s="30" t="inlineStr">
        <is>
          <t>ON</t>
        </is>
      </c>
      <c r="I5262" s="31" t="n">
        <v>744.7528686370244</v>
      </c>
      <c r="J5262" s="31" t="n">
        <v>6550.668683077564</v>
      </c>
      <c r="K5262" s="31" t="n">
        <v>4222.222222222223</v>
      </c>
      <c r="L5262" s="31" t="n">
        <v>150</v>
      </c>
      <c r="M5262" s="31">
        <f>I5262+J5262+K5262+L5262</f>
        <v/>
      </c>
      <c r="N5262" s="31">
        <f>M5262*'Dashboard &amp; Optimisation'!$B$18/('Dashboard &amp; Optimisation'!$B$16/3.6)</f>
        <v/>
      </c>
      <c r="O5262" s="31" t="n">
        <v>1359.349890765742</v>
      </c>
      <c r="P5262" s="32" t="n">
        <v>0.07593768734033142</v>
      </c>
      <c r="Q5262" s="33" t="n">
        <v>10.13369366711472</v>
      </c>
      <c r="R5262" s="31" t="n">
        <v>5484.936410895257</v>
      </c>
      <c r="S5262" s="31">
        <f>R5262*IF(A5262=4, 2.0, 3.0)</f>
        <v/>
      </c>
      <c r="T5262" s="29">
        <f>'Dashboard &amp; Optimisation'!$B$18*U5262</f>
        <v/>
      </c>
      <c r="U5262" s="34">
        <f>MIN(1, S5262/M5262)</f>
        <v/>
      </c>
      <c r="V5262" s="34">
        <f>N5262/(N5262+O5262)</f>
        <v/>
      </c>
      <c r="W5262" s="34">
        <f>U5262*V5262</f>
        <v/>
      </c>
      <c r="X5262" s="32">
        <f>T5262/N5262</f>
        <v/>
      </c>
      <c r="Y5262" s="35">
        <f>IF(W5262=MAXIFS(W$2:W$7201, A$2:A$7201, A5262, B$2:B$7201, B5262), "OPTIMAL", "")</f>
        <v/>
      </c>
    </row>
    <row r="5263" ht="20" customHeight="1">
      <c r="A5263" s="36" t="n">
        <v>-18</v>
      </c>
      <c r="B5263" s="36" t="n">
        <v>35</v>
      </c>
      <c r="C5263" s="37" t="n">
        <v>90</v>
      </c>
      <c r="D5263" s="37" t="n">
        <v>3</v>
      </c>
      <c r="E5263" s="6" t="n">
        <v>4</v>
      </c>
      <c r="F5263" s="37" t="n">
        <v>2</v>
      </c>
      <c r="G5263" s="36" t="n">
        <v>150</v>
      </c>
      <c r="H5263" s="6" t="inlineStr">
        <is>
          <t>OFF</t>
        </is>
      </c>
      <c r="I5263" s="38" t="n">
        <v>744.7528686370244</v>
      </c>
      <c r="J5263" s="38" t="n">
        <v>6550.668683077564</v>
      </c>
      <c r="K5263" s="38" t="n">
        <v>4222.222222222223</v>
      </c>
      <c r="L5263" s="38" t="n">
        <v>150</v>
      </c>
      <c r="M5263" s="38">
        <f>I5263+J5263+K5263+L5263</f>
        <v/>
      </c>
      <c r="N5263" s="38">
        <f>M5263*'Dashboard &amp; Optimisation'!$B$18/('Dashboard &amp; Optimisation'!$B$16/3.6)</f>
        <v/>
      </c>
      <c r="O5263" s="38" t="n">
        <v>1359.349890765742</v>
      </c>
      <c r="P5263" s="39" t="n">
        <v>0.3292697599188081</v>
      </c>
      <c r="Q5263" s="40" t="n">
        <v>10.13369366711472</v>
      </c>
      <c r="R5263" s="38" t="n">
        <v>1264.960943740683</v>
      </c>
      <c r="S5263" s="38">
        <f>R5263*IF(A5263=4, 2.0, 3.0)</f>
        <v/>
      </c>
      <c r="T5263" s="37">
        <f>'Dashboard &amp; Optimisation'!$B$18*U5263</f>
        <v/>
      </c>
      <c r="U5263" s="26">
        <f>MIN(1, S5263/M5263)</f>
        <v/>
      </c>
      <c r="V5263" s="26">
        <f>N5263/(N5263+O5263)</f>
        <v/>
      </c>
      <c r="W5263" s="26">
        <f>U5263*V5263</f>
        <v/>
      </c>
      <c r="X5263" s="39">
        <f>T5263/N5263</f>
        <v/>
      </c>
      <c r="Y5263" s="41">
        <f>IF(W5263=MAXIFS(W$2:W$7201, A$2:A$7201, A5263, B$2:B$7201, B5263), "OPTIMAL", "")</f>
        <v/>
      </c>
    </row>
    <row r="5264" ht="20" customHeight="1">
      <c r="A5264" s="28" t="n">
        <v>-18</v>
      </c>
      <c r="B5264" s="28" t="n">
        <v>35</v>
      </c>
      <c r="C5264" s="29" t="n">
        <v>90</v>
      </c>
      <c r="D5264" s="29" t="n">
        <v>3</v>
      </c>
      <c r="E5264" s="30" t="n">
        <v>4</v>
      </c>
      <c r="F5264" s="29" t="n">
        <v>2</v>
      </c>
      <c r="G5264" s="28" t="n">
        <v>200</v>
      </c>
      <c r="H5264" s="30" t="inlineStr">
        <is>
          <t>ON</t>
        </is>
      </c>
      <c r="I5264" s="31" t="n">
        <v>744.7528686370244</v>
      </c>
      <c r="J5264" s="31" t="n">
        <v>6550.668683077564</v>
      </c>
      <c r="K5264" s="31" t="n">
        <v>4222.222222222223</v>
      </c>
      <c r="L5264" s="31" t="n">
        <v>150</v>
      </c>
      <c r="M5264" s="31">
        <f>I5264+J5264+K5264+L5264</f>
        <v/>
      </c>
      <c r="N5264" s="31">
        <f>M5264*'Dashboard &amp; Optimisation'!$B$18/('Dashboard &amp; Optimisation'!$B$16/3.6)</f>
        <v/>
      </c>
      <c r="O5264" s="31" t="n">
        <v>1359.349890765742</v>
      </c>
      <c r="P5264" s="32" t="n">
        <v>0.07682188146861973</v>
      </c>
      <c r="Q5264" s="33" t="n">
        <v>10.13369366711472</v>
      </c>
      <c r="R5264" s="31" t="n">
        <v>5421.806629694448</v>
      </c>
      <c r="S5264" s="31">
        <f>R5264*IF(A5264=4, 2.0, 3.0)</f>
        <v/>
      </c>
      <c r="T5264" s="29">
        <f>'Dashboard &amp; Optimisation'!$B$18*U5264</f>
        <v/>
      </c>
      <c r="U5264" s="34">
        <f>MIN(1, S5264/M5264)</f>
        <v/>
      </c>
      <c r="V5264" s="34">
        <f>N5264/(N5264+O5264)</f>
        <v/>
      </c>
      <c r="W5264" s="34">
        <f>U5264*V5264</f>
        <v/>
      </c>
      <c r="X5264" s="32">
        <f>T5264/N5264</f>
        <v/>
      </c>
      <c r="Y5264" s="35">
        <f>IF(W5264=MAXIFS(W$2:W$7201, A$2:A$7201, A5264, B$2:B$7201, B5264), "OPTIMAL", "")</f>
        <v/>
      </c>
    </row>
    <row r="5265" ht="20" customHeight="1">
      <c r="A5265" s="36" t="n">
        <v>-18</v>
      </c>
      <c r="B5265" s="36" t="n">
        <v>35</v>
      </c>
      <c r="C5265" s="37" t="n">
        <v>90</v>
      </c>
      <c r="D5265" s="37" t="n">
        <v>3</v>
      </c>
      <c r="E5265" s="6" t="n">
        <v>4</v>
      </c>
      <c r="F5265" s="37" t="n">
        <v>2</v>
      </c>
      <c r="G5265" s="36" t="n">
        <v>200</v>
      </c>
      <c r="H5265" s="6" t="inlineStr">
        <is>
          <t>OFF</t>
        </is>
      </c>
      <c r="I5265" s="38" t="n">
        <v>744.7528686370244</v>
      </c>
      <c r="J5265" s="38" t="n">
        <v>6550.668683077564</v>
      </c>
      <c r="K5265" s="38" t="n">
        <v>4222.222222222223</v>
      </c>
      <c r="L5265" s="38" t="n">
        <v>150</v>
      </c>
      <c r="M5265" s="38">
        <f>I5265+J5265+K5265+L5265</f>
        <v/>
      </c>
      <c r="N5265" s="38">
        <f>M5265*'Dashboard &amp; Optimisation'!$B$18/('Dashboard &amp; Optimisation'!$B$16/3.6)</f>
        <v/>
      </c>
      <c r="O5265" s="38" t="n">
        <v>1359.349890765742</v>
      </c>
      <c r="P5265" s="39" t="n">
        <v>0.3301539540470964</v>
      </c>
      <c r="Q5265" s="40" t="n">
        <v>10.13369366711472</v>
      </c>
      <c r="R5265" s="38" t="n">
        <v>1261.573218028908</v>
      </c>
      <c r="S5265" s="38">
        <f>R5265*IF(A5265=4, 2.0, 3.0)</f>
        <v/>
      </c>
      <c r="T5265" s="37">
        <f>'Dashboard &amp; Optimisation'!$B$18*U5265</f>
        <v/>
      </c>
      <c r="U5265" s="26">
        <f>MIN(1, S5265/M5265)</f>
        <v/>
      </c>
      <c r="V5265" s="26">
        <f>N5265/(N5265+O5265)</f>
        <v/>
      </c>
      <c r="W5265" s="26">
        <f>U5265*V5265</f>
        <v/>
      </c>
      <c r="X5265" s="39">
        <f>T5265/N5265</f>
        <v/>
      </c>
      <c r="Y5265" s="41">
        <f>IF(W5265=MAXIFS(W$2:W$7201, A$2:A$7201, A5265, B$2:B$7201, B5265), "OPTIMAL", "")</f>
        <v/>
      </c>
    </row>
    <row r="5266" ht="20" customHeight="1">
      <c r="A5266" s="28" t="n">
        <v>-18</v>
      </c>
      <c r="B5266" s="28" t="n">
        <v>35</v>
      </c>
      <c r="C5266" s="29" t="n">
        <v>90</v>
      </c>
      <c r="D5266" s="29" t="n">
        <v>3</v>
      </c>
      <c r="E5266" s="30" t="n">
        <v>8</v>
      </c>
      <c r="F5266" s="29" t="n">
        <v>1.5</v>
      </c>
      <c r="G5266" s="28" t="n">
        <v>50</v>
      </c>
      <c r="H5266" s="30" t="inlineStr">
        <is>
          <t>ON</t>
        </is>
      </c>
      <c r="I5266" s="31" t="n">
        <v>744.7528686370244</v>
      </c>
      <c r="J5266" s="31" t="n">
        <v>6550.668683077564</v>
      </c>
      <c r="K5266" s="31" t="n">
        <v>4222.222222222223</v>
      </c>
      <c r="L5266" s="31" t="n">
        <v>150</v>
      </c>
      <c r="M5266" s="31">
        <f>I5266+J5266+K5266+L5266</f>
        <v/>
      </c>
      <c r="N5266" s="31">
        <f>M5266*'Dashboard &amp; Optimisation'!$B$18/('Dashboard &amp; Optimisation'!$B$16/3.6)</f>
        <v/>
      </c>
      <c r="O5266" s="31" t="n">
        <v>1619.241447520367</v>
      </c>
      <c r="P5266" s="32" t="n">
        <v>0.05736675131654122</v>
      </c>
      <c r="Q5266" s="33" t="n">
        <v>15.10054050067208</v>
      </c>
      <c r="R5266" s="31" t="n">
        <v>7450.436744615442</v>
      </c>
      <c r="S5266" s="31">
        <f>R5266*IF(A5266=4, 2.0, 3.0)</f>
        <v/>
      </c>
      <c r="T5266" s="29">
        <f>'Dashboard &amp; Optimisation'!$B$18*U5266</f>
        <v/>
      </c>
      <c r="U5266" s="34">
        <f>MIN(1, S5266/M5266)</f>
        <v/>
      </c>
      <c r="V5266" s="34">
        <f>N5266/(N5266+O5266)</f>
        <v/>
      </c>
      <c r="W5266" s="34">
        <f>U5266*V5266</f>
        <v/>
      </c>
      <c r="X5266" s="32">
        <f>T5266/N5266</f>
        <v/>
      </c>
      <c r="Y5266" s="35">
        <f>IF(W5266=MAXIFS(W$2:W$7201, A$2:A$7201, A5266, B$2:B$7201, B5266), "OPTIMAL", "")</f>
        <v/>
      </c>
    </row>
    <row r="5267" ht="20" customHeight="1">
      <c r="A5267" s="36" t="n">
        <v>-18</v>
      </c>
      <c r="B5267" s="36" t="n">
        <v>35</v>
      </c>
      <c r="C5267" s="37" t="n">
        <v>90</v>
      </c>
      <c r="D5267" s="37" t="n">
        <v>3</v>
      </c>
      <c r="E5267" s="6" t="n">
        <v>8</v>
      </c>
      <c r="F5267" s="37" t="n">
        <v>1.5</v>
      </c>
      <c r="G5267" s="36" t="n">
        <v>50</v>
      </c>
      <c r="H5267" s="6" t="inlineStr">
        <is>
          <t>OFF</t>
        </is>
      </c>
      <c r="I5267" s="38" t="n">
        <v>744.7528686370244</v>
      </c>
      <c r="J5267" s="38" t="n">
        <v>6550.668683077564</v>
      </c>
      <c r="K5267" s="38" t="n">
        <v>4222.222222222223</v>
      </c>
      <c r="L5267" s="38" t="n">
        <v>150</v>
      </c>
      <c r="M5267" s="38">
        <f>I5267+J5267+K5267+L5267</f>
        <v/>
      </c>
      <c r="N5267" s="38">
        <f>M5267*'Dashboard &amp; Optimisation'!$B$18/('Dashboard &amp; Optimisation'!$B$16/3.6)</f>
        <v/>
      </c>
      <c r="O5267" s="38" t="n">
        <v>1619.241447520367</v>
      </c>
      <c r="P5267" s="39" t="n">
        <v>0.2531648349062314</v>
      </c>
      <c r="Q5267" s="40" t="n">
        <v>15.10054050067208</v>
      </c>
      <c r="R5267" s="38" t="n">
        <v>1688.257186612353</v>
      </c>
      <c r="S5267" s="38">
        <f>R5267*IF(A5267=4, 2.0, 3.0)</f>
        <v/>
      </c>
      <c r="T5267" s="37">
        <f>'Dashboard &amp; Optimisation'!$B$18*U5267</f>
        <v/>
      </c>
      <c r="U5267" s="26">
        <f>MIN(1, S5267/M5267)</f>
        <v/>
      </c>
      <c r="V5267" s="26">
        <f>N5267/(N5267+O5267)</f>
        <v/>
      </c>
      <c r="W5267" s="26">
        <f>U5267*V5267</f>
        <v/>
      </c>
      <c r="X5267" s="39">
        <f>T5267/N5267</f>
        <v/>
      </c>
      <c r="Y5267" s="41">
        <f>IF(W5267=MAXIFS(W$2:W$7201, A$2:A$7201, A5267, B$2:B$7201, B5267), "OPTIMAL", "")</f>
        <v/>
      </c>
    </row>
    <row r="5268" ht="20" customHeight="1">
      <c r="A5268" s="28" t="n">
        <v>-18</v>
      </c>
      <c r="B5268" s="28" t="n">
        <v>35</v>
      </c>
      <c r="C5268" s="29" t="n">
        <v>90</v>
      </c>
      <c r="D5268" s="29" t="n">
        <v>3</v>
      </c>
      <c r="E5268" s="30" t="n">
        <v>8</v>
      </c>
      <c r="F5268" s="29" t="n">
        <v>1.5</v>
      </c>
      <c r="G5268" s="28" t="n">
        <v>100</v>
      </c>
      <c r="H5268" s="30" t="inlineStr">
        <is>
          <t>ON</t>
        </is>
      </c>
      <c r="I5268" s="31" t="n">
        <v>744.7528686370244</v>
      </c>
      <c r="J5268" s="31" t="n">
        <v>6550.668683077564</v>
      </c>
      <c r="K5268" s="31" t="n">
        <v>4222.222222222223</v>
      </c>
      <c r="L5268" s="31" t="n">
        <v>150</v>
      </c>
      <c r="M5268" s="31">
        <f>I5268+J5268+K5268+L5268</f>
        <v/>
      </c>
      <c r="N5268" s="31">
        <f>M5268*'Dashboard &amp; Optimisation'!$B$18/('Dashboard &amp; Optimisation'!$B$16/3.6)</f>
        <v/>
      </c>
      <c r="O5268" s="31" t="n">
        <v>1619.241447520367</v>
      </c>
      <c r="P5268" s="32" t="n">
        <v>0.05825094544482953</v>
      </c>
      <c r="Q5268" s="33" t="n">
        <v>15.10054050067208</v>
      </c>
      <c r="R5268" s="31" t="n">
        <v>7337.346178059545</v>
      </c>
      <c r="S5268" s="31">
        <f>R5268*IF(A5268=4, 2.0, 3.0)</f>
        <v/>
      </c>
      <c r="T5268" s="29">
        <f>'Dashboard &amp; Optimisation'!$B$18*U5268</f>
        <v/>
      </c>
      <c r="U5268" s="34">
        <f>MIN(1, S5268/M5268)</f>
        <v/>
      </c>
      <c r="V5268" s="34">
        <f>N5268/(N5268+O5268)</f>
        <v/>
      </c>
      <c r="W5268" s="34">
        <f>U5268*V5268</f>
        <v/>
      </c>
      <c r="X5268" s="32">
        <f>T5268/N5268</f>
        <v/>
      </c>
      <c r="Y5268" s="35">
        <f>IF(W5268=MAXIFS(W$2:W$7201, A$2:A$7201, A5268, B$2:B$7201, B5268), "OPTIMAL", "")</f>
        <v/>
      </c>
    </row>
    <row r="5269" ht="20" customHeight="1">
      <c r="A5269" s="36" t="n">
        <v>-18</v>
      </c>
      <c r="B5269" s="36" t="n">
        <v>35</v>
      </c>
      <c r="C5269" s="37" t="n">
        <v>90</v>
      </c>
      <c r="D5269" s="37" t="n">
        <v>3</v>
      </c>
      <c r="E5269" s="6" t="n">
        <v>8</v>
      </c>
      <c r="F5269" s="37" t="n">
        <v>1.5</v>
      </c>
      <c r="G5269" s="36" t="n">
        <v>100</v>
      </c>
      <c r="H5269" s="6" t="inlineStr">
        <is>
          <t>OFF</t>
        </is>
      </c>
      <c r="I5269" s="38" t="n">
        <v>744.7528686370244</v>
      </c>
      <c r="J5269" s="38" t="n">
        <v>6550.668683077564</v>
      </c>
      <c r="K5269" s="38" t="n">
        <v>4222.222222222223</v>
      </c>
      <c r="L5269" s="38" t="n">
        <v>150</v>
      </c>
      <c r="M5269" s="38">
        <f>I5269+J5269+K5269+L5269</f>
        <v/>
      </c>
      <c r="N5269" s="38">
        <f>M5269*'Dashboard &amp; Optimisation'!$B$18/('Dashboard &amp; Optimisation'!$B$16/3.6)</f>
        <v/>
      </c>
      <c r="O5269" s="38" t="n">
        <v>1619.241447520367</v>
      </c>
      <c r="P5269" s="39" t="n">
        <v>0.2540490290345196</v>
      </c>
      <c r="Q5269" s="40" t="n">
        <v>15.10054050067208</v>
      </c>
      <c r="R5269" s="38" t="n">
        <v>1682.381363755969</v>
      </c>
      <c r="S5269" s="38">
        <f>R5269*IF(A5269=4, 2.0, 3.0)</f>
        <v/>
      </c>
      <c r="T5269" s="37">
        <f>'Dashboard &amp; Optimisation'!$B$18*U5269</f>
        <v/>
      </c>
      <c r="U5269" s="26">
        <f>MIN(1, S5269/M5269)</f>
        <v/>
      </c>
      <c r="V5269" s="26">
        <f>N5269/(N5269+O5269)</f>
        <v/>
      </c>
      <c r="W5269" s="26">
        <f>U5269*V5269</f>
        <v/>
      </c>
      <c r="X5269" s="39">
        <f>T5269/N5269</f>
        <v/>
      </c>
      <c r="Y5269" s="41">
        <f>IF(W5269=MAXIFS(W$2:W$7201, A$2:A$7201, A5269, B$2:B$7201, B5269), "OPTIMAL", "")</f>
        <v/>
      </c>
    </row>
    <row r="5270" ht="20" customHeight="1">
      <c r="A5270" s="28" t="n">
        <v>-18</v>
      </c>
      <c r="B5270" s="28" t="n">
        <v>35</v>
      </c>
      <c r="C5270" s="29" t="n">
        <v>90</v>
      </c>
      <c r="D5270" s="29" t="n">
        <v>3</v>
      </c>
      <c r="E5270" s="30" t="n">
        <v>8</v>
      </c>
      <c r="F5270" s="29" t="n">
        <v>1.5</v>
      </c>
      <c r="G5270" s="28" t="n">
        <v>150</v>
      </c>
      <c r="H5270" s="30" t="inlineStr">
        <is>
          <t>ON</t>
        </is>
      </c>
      <c r="I5270" s="31" t="n">
        <v>744.7528686370244</v>
      </c>
      <c r="J5270" s="31" t="n">
        <v>6550.668683077564</v>
      </c>
      <c r="K5270" s="31" t="n">
        <v>4222.222222222223</v>
      </c>
      <c r="L5270" s="31" t="n">
        <v>150</v>
      </c>
      <c r="M5270" s="31">
        <f>I5270+J5270+K5270+L5270</f>
        <v/>
      </c>
      <c r="N5270" s="31">
        <f>M5270*'Dashboard &amp; Optimisation'!$B$18/('Dashboard &amp; Optimisation'!$B$16/3.6)</f>
        <v/>
      </c>
      <c r="O5270" s="31" t="n">
        <v>1619.241447520367</v>
      </c>
      <c r="P5270" s="32" t="n">
        <v>0.05913513957311783</v>
      </c>
      <c r="Q5270" s="33" t="n">
        <v>15.10054050067208</v>
      </c>
      <c r="R5270" s="31" t="n">
        <v>7227.63749292425</v>
      </c>
      <c r="S5270" s="31">
        <f>R5270*IF(A5270=4, 2.0, 3.0)</f>
        <v/>
      </c>
      <c r="T5270" s="29">
        <f>'Dashboard &amp; Optimisation'!$B$18*U5270</f>
        <v/>
      </c>
      <c r="U5270" s="34">
        <f>MIN(1, S5270/M5270)</f>
        <v/>
      </c>
      <c r="V5270" s="34">
        <f>N5270/(N5270+O5270)</f>
        <v/>
      </c>
      <c r="W5270" s="34">
        <f>U5270*V5270</f>
        <v/>
      </c>
      <c r="X5270" s="32">
        <f>T5270/N5270</f>
        <v/>
      </c>
      <c r="Y5270" s="35">
        <f>IF(W5270=MAXIFS(W$2:W$7201, A$2:A$7201, A5270, B$2:B$7201, B5270), "OPTIMAL", "")</f>
        <v/>
      </c>
    </row>
    <row r="5271" ht="20" customHeight="1">
      <c r="A5271" s="36" t="n">
        <v>-18</v>
      </c>
      <c r="B5271" s="36" t="n">
        <v>35</v>
      </c>
      <c r="C5271" s="37" t="n">
        <v>90</v>
      </c>
      <c r="D5271" s="37" t="n">
        <v>3</v>
      </c>
      <c r="E5271" s="6" t="n">
        <v>8</v>
      </c>
      <c r="F5271" s="37" t="n">
        <v>1.5</v>
      </c>
      <c r="G5271" s="36" t="n">
        <v>150</v>
      </c>
      <c r="H5271" s="6" t="inlineStr">
        <is>
          <t>OFF</t>
        </is>
      </c>
      <c r="I5271" s="38" t="n">
        <v>744.7528686370244</v>
      </c>
      <c r="J5271" s="38" t="n">
        <v>6550.668683077564</v>
      </c>
      <c r="K5271" s="38" t="n">
        <v>4222.222222222223</v>
      </c>
      <c r="L5271" s="38" t="n">
        <v>150</v>
      </c>
      <c r="M5271" s="38">
        <f>I5271+J5271+K5271+L5271</f>
        <v/>
      </c>
      <c r="N5271" s="38">
        <f>M5271*'Dashboard &amp; Optimisation'!$B$18/('Dashboard &amp; Optimisation'!$B$16/3.6)</f>
        <v/>
      </c>
      <c r="O5271" s="38" t="n">
        <v>1619.241447520367</v>
      </c>
      <c r="P5271" s="39" t="n">
        <v>0.254933223162808</v>
      </c>
      <c r="Q5271" s="40" t="n">
        <v>15.10054050067208</v>
      </c>
      <c r="R5271" s="38" t="n">
        <v>1676.546299557904</v>
      </c>
      <c r="S5271" s="38">
        <f>R5271*IF(A5271=4, 2.0, 3.0)</f>
        <v/>
      </c>
      <c r="T5271" s="37">
        <f>'Dashboard &amp; Optimisation'!$B$18*U5271</f>
        <v/>
      </c>
      <c r="U5271" s="26">
        <f>MIN(1, S5271/M5271)</f>
        <v/>
      </c>
      <c r="V5271" s="26">
        <f>N5271/(N5271+O5271)</f>
        <v/>
      </c>
      <c r="W5271" s="26">
        <f>U5271*V5271</f>
        <v/>
      </c>
      <c r="X5271" s="39">
        <f>T5271/N5271</f>
        <v/>
      </c>
      <c r="Y5271" s="41">
        <f>IF(W5271=MAXIFS(W$2:W$7201, A$2:A$7201, A5271, B$2:B$7201, B5271), "OPTIMAL", "")</f>
        <v/>
      </c>
    </row>
    <row r="5272" ht="20" customHeight="1">
      <c r="A5272" s="28" t="n">
        <v>-18</v>
      </c>
      <c r="B5272" s="28" t="n">
        <v>35</v>
      </c>
      <c r="C5272" s="29" t="n">
        <v>90</v>
      </c>
      <c r="D5272" s="29" t="n">
        <v>3</v>
      </c>
      <c r="E5272" s="30" t="n">
        <v>8</v>
      </c>
      <c r="F5272" s="29" t="n">
        <v>1.5</v>
      </c>
      <c r="G5272" s="28" t="n">
        <v>200</v>
      </c>
      <c r="H5272" s="30" t="inlineStr">
        <is>
          <t>ON</t>
        </is>
      </c>
      <c r="I5272" s="31" t="n">
        <v>744.7528686370244</v>
      </c>
      <c r="J5272" s="31" t="n">
        <v>6550.668683077564</v>
      </c>
      <c r="K5272" s="31" t="n">
        <v>4222.222222222223</v>
      </c>
      <c r="L5272" s="31" t="n">
        <v>150</v>
      </c>
      <c r="M5272" s="31">
        <f>I5272+J5272+K5272+L5272</f>
        <v/>
      </c>
      <c r="N5272" s="31">
        <f>M5272*'Dashboard &amp; Optimisation'!$B$18/('Dashboard &amp; Optimisation'!$B$16/3.6)</f>
        <v/>
      </c>
      <c r="O5272" s="31" t="n">
        <v>1619.241447520367</v>
      </c>
      <c r="P5272" s="32" t="n">
        <v>0.06001933370140614</v>
      </c>
      <c r="Q5272" s="33" t="n">
        <v>15.10054050067208</v>
      </c>
      <c r="R5272" s="31" t="n">
        <v>7121.161225386307</v>
      </c>
      <c r="S5272" s="31">
        <f>R5272*IF(A5272=4, 2.0, 3.0)</f>
        <v/>
      </c>
      <c r="T5272" s="29">
        <f>'Dashboard &amp; Optimisation'!$B$18*U5272</f>
        <v/>
      </c>
      <c r="U5272" s="34">
        <f>MIN(1, S5272/M5272)</f>
        <v/>
      </c>
      <c r="V5272" s="34">
        <f>N5272/(N5272+O5272)</f>
        <v/>
      </c>
      <c r="W5272" s="34">
        <f>U5272*V5272</f>
        <v/>
      </c>
      <c r="X5272" s="32">
        <f>T5272/N5272</f>
        <v/>
      </c>
      <c r="Y5272" s="35">
        <f>IF(W5272=MAXIFS(W$2:W$7201, A$2:A$7201, A5272, B$2:B$7201, B5272), "OPTIMAL", "")</f>
        <v/>
      </c>
    </row>
    <row r="5273" ht="20" customHeight="1">
      <c r="A5273" s="36" t="n">
        <v>-18</v>
      </c>
      <c r="B5273" s="36" t="n">
        <v>35</v>
      </c>
      <c r="C5273" s="37" t="n">
        <v>90</v>
      </c>
      <c r="D5273" s="37" t="n">
        <v>3</v>
      </c>
      <c r="E5273" s="6" t="n">
        <v>8</v>
      </c>
      <c r="F5273" s="37" t="n">
        <v>1.5</v>
      </c>
      <c r="G5273" s="36" t="n">
        <v>200</v>
      </c>
      <c r="H5273" s="6" t="inlineStr">
        <is>
          <t>OFF</t>
        </is>
      </c>
      <c r="I5273" s="38" t="n">
        <v>744.7528686370244</v>
      </c>
      <c r="J5273" s="38" t="n">
        <v>6550.668683077564</v>
      </c>
      <c r="K5273" s="38" t="n">
        <v>4222.222222222223</v>
      </c>
      <c r="L5273" s="38" t="n">
        <v>150</v>
      </c>
      <c r="M5273" s="38">
        <f>I5273+J5273+K5273+L5273</f>
        <v/>
      </c>
      <c r="N5273" s="38">
        <f>M5273*'Dashboard &amp; Optimisation'!$B$18/('Dashboard &amp; Optimisation'!$B$16/3.6)</f>
        <v/>
      </c>
      <c r="O5273" s="38" t="n">
        <v>1619.241447520367</v>
      </c>
      <c r="P5273" s="39" t="n">
        <v>0.2558174172910962</v>
      </c>
      <c r="Q5273" s="40" t="n">
        <v>15.10054050067208</v>
      </c>
      <c r="R5273" s="38" t="n">
        <v>1670.751571389784</v>
      </c>
      <c r="S5273" s="38">
        <f>R5273*IF(A5273=4, 2.0, 3.0)</f>
        <v/>
      </c>
      <c r="T5273" s="37">
        <f>'Dashboard &amp; Optimisation'!$B$18*U5273</f>
        <v/>
      </c>
      <c r="U5273" s="26">
        <f>MIN(1, S5273/M5273)</f>
        <v/>
      </c>
      <c r="V5273" s="26">
        <f>N5273/(N5273+O5273)</f>
        <v/>
      </c>
      <c r="W5273" s="26">
        <f>U5273*V5273</f>
        <v/>
      </c>
      <c r="X5273" s="39">
        <f>T5273/N5273</f>
        <v/>
      </c>
      <c r="Y5273" s="41">
        <f>IF(W5273=MAXIFS(W$2:W$7201, A$2:A$7201, A5273, B$2:B$7201, B5273), "OPTIMAL", "")</f>
        <v/>
      </c>
    </row>
    <row r="5274" ht="20" customHeight="1">
      <c r="A5274" s="28" t="n">
        <v>-18</v>
      </c>
      <c r="B5274" s="28" t="n">
        <v>35</v>
      </c>
      <c r="C5274" s="29" t="n">
        <v>90</v>
      </c>
      <c r="D5274" s="29" t="n">
        <v>3</v>
      </c>
      <c r="E5274" s="30" t="n">
        <v>8</v>
      </c>
      <c r="F5274" s="29" t="n">
        <v>2</v>
      </c>
      <c r="G5274" s="28" t="n">
        <v>50</v>
      </c>
      <c r="H5274" s="30" t="inlineStr">
        <is>
          <t>ON</t>
        </is>
      </c>
      <c r="I5274" s="31" t="n">
        <v>744.7528686370244</v>
      </c>
      <c r="J5274" s="31" t="n">
        <v>6550.668683077564</v>
      </c>
      <c r="K5274" s="31" t="n">
        <v>4222.222222222223</v>
      </c>
      <c r="L5274" s="31" t="n">
        <v>150</v>
      </c>
      <c r="M5274" s="31">
        <f>I5274+J5274+K5274+L5274</f>
        <v/>
      </c>
      <c r="N5274" s="31">
        <f>M5274*'Dashboard &amp; Optimisation'!$B$18/('Dashboard &amp; Optimisation'!$B$16/3.6)</f>
        <v/>
      </c>
      <c r="O5274" s="31" t="n">
        <v>1893.093133179544</v>
      </c>
      <c r="P5274" s="32" t="n">
        <v>0.05634463688787561</v>
      </c>
      <c r="Q5274" s="33" t="n">
        <v>20.06738733422944</v>
      </c>
      <c r="R5274" s="31" t="n">
        <v>7789.321459364164</v>
      </c>
      <c r="S5274" s="31">
        <f>R5274*IF(A5274=4, 2.0, 3.0)</f>
        <v/>
      </c>
      <c r="T5274" s="29">
        <f>'Dashboard &amp; Optimisation'!$B$18*U5274</f>
        <v/>
      </c>
      <c r="U5274" s="34">
        <f>MIN(1, S5274/M5274)</f>
        <v/>
      </c>
      <c r="V5274" s="34">
        <f>N5274/(N5274+O5274)</f>
        <v/>
      </c>
      <c r="W5274" s="34">
        <f>U5274*V5274</f>
        <v/>
      </c>
      <c r="X5274" s="32">
        <f>T5274/N5274</f>
        <v/>
      </c>
      <c r="Y5274" s="35">
        <f>IF(W5274=MAXIFS(W$2:W$7201, A$2:A$7201, A5274, B$2:B$7201, B5274), "OPTIMAL", "")</f>
        <v/>
      </c>
    </row>
    <row r="5275" ht="20" customHeight="1">
      <c r="A5275" s="36" t="n">
        <v>-18</v>
      </c>
      <c r="B5275" s="36" t="n">
        <v>35</v>
      </c>
      <c r="C5275" s="37" t="n">
        <v>90</v>
      </c>
      <c r="D5275" s="37" t="n">
        <v>3</v>
      </c>
      <c r="E5275" s="6" t="n">
        <v>8</v>
      </c>
      <c r="F5275" s="37" t="n">
        <v>2</v>
      </c>
      <c r="G5275" s="36" t="n">
        <v>50</v>
      </c>
      <c r="H5275" s="6" t="inlineStr">
        <is>
          <t>OFF</t>
        </is>
      </c>
      <c r="I5275" s="38" t="n">
        <v>744.7528686370244</v>
      </c>
      <c r="J5275" s="38" t="n">
        <v>6550.668683077564</v>
      </c>
      <c r="K5275" s="38" t="n">
        <v>4222.222222222223</v>
      </c>
      <c r="L5275" s="38" t="n">
        <v>150</v>
      </c>
      <c r="M5275" s="38">
        <f>I5275+J5275+K5275+L5275</f>
        <v/>
      </c>
      <c r="N5275" s="38">
        <f>M5275*'Dashboard &amp; Optimisation'!$B$18/('Dashboard &amp; Optimisation'!$B$16/3.6)</f>
        <v/>
      </c>
      <c r="O5275" s="38" t="n">
        <v>1893.093133179544</v>
      </c>
      <c r="P5275" s="39" t="n">
        <v>0.2536860653215647</v>
      </c>
      <c r="Q5275" s="40" t="n">
        <v>20.06738733422944</v>
      </c>
      <c r="R5275" s="38" t="n">
        <v>1730.037827164421</v>
      </c>
      <c r="S5275" s="38">
        <f>R5275*IF(A5275=4, 2.0, 3.0)</f>
        <v/>
      </c>
      <c r="T5275" s="37">
        <f>'Dashboard &amp; Optimisation'!$B$18*U5275</f>
        <v/>
      </c>
      <c r="U5275" s="26">
        <f>MIN(1, S5275/M5275)</f>
        <v/>
      </c>
      <c r="V5275" s="26">
        <f>N5275/(N5275+O5275)</f>
        <v/>
      </c>
      <c r="W5275" s="26">
        <f>U5275*V5275</f>
        <v/>
      </c>
      <c r="X5275" s="39">
        <f>T5275/N5275</f>
        <v/>
      </c>
      <c r="Y5275" s="41">
        <f>IF(W5275=MAXIFS(W$2:W$7201, A$2:A$7201, A5275, B$2:B$7201, B5275), "OPTIMAL", "")</f>
        <v/>
      </c>
    </row>
    <row r="5276" ht="20" customHeight="1">
      <c r="A5276" s="28" t="n">
        <v>-18</v>
      </c>
      <c r="B5276" s="28" t="n">
        <v>35</v>
      </c>
      <c r="C5276" s="29" t="n">
        <v>90</v>
      </c>
      <c r="D5276" s="29" t="n">
        <v>3</v>
      </c>
      <c r="E5276" s="30" t="n">
        <v>8</v>
      </c>
      <c r="F5276" s="29" t="n">
        <v>2</v>
      </c>
      <c r="G5276" s="28" t="n">
        <v>100</v>
      </c>
      <c r="H5276" s="30" t="inlineStr">
        <is>
          <t>ON</t>
        </is>
      </c>
      <c r="I5276" s="31" t="n">
        <v>744.7528686370244</v>
      </c>
      <c r="J5276" s="31" t="n">
        <v>6550.668683077564</v>
      </c>
      <c r="K5276" s="31" t="n">
        <v>4222.222222222223</v>
      </c>
      <c r="L5276" s="31" t="n">
        <v>150</v>
      </c>
      <c r="M5276" s="31">
        <f>I5276+J5276+K5276+L5276</f>
        <v/>
      </c>
      <c r="N5276" s="31">
        <f>M5276*'Dashboard &amp; Optimisation'!$B$18/('Dashboard &amp; Optimisation'!$B$16/3.6)</f>
        <v/>
      </c>
      <c r="O5276" s="31" t="n">
        <v>1893.093133179544</v>
      </c>
      <c r="P5276" s="32" t="n">
        <v>0.05722883101616391</v>
      </c>
      <c r="Q5276" s="33" t="n">
        <v>20.06738733422944</v>
      </c>
      <c r="R5276" s="31" t="n">
        <v>7668.975260159526</v>
      </c>
      <c r="S5276" s="31">
        <f>R5276*IF(A5276=4, 2.0, 3.0)</f>
        <v/>
      </c>
      <c r="T5276" s="29">
        <f>'Dashboard &amp; Optimisation'!$B$18*U5276</f>
        <v/>
      </c>
      <c r="U5276" s="34">
        <f>MIN(1, S5276/M5276)</f>
        <v/>
      </c>
      <c r="V5276" s="34">
        <f>N5276/(N5276+O5276)</f>
        <v/>
      </c>
      <c r="W5276" s="34">
        <f>U5276*V5276</f>
        <v/>
      </c>
      <c r="X5276" s="32">
        <f>T5276/N5276</f>
        <v/>
      </c>
      <c r="Y5276" s="35">
        <f>IF(W5276=MAXIFS(W$2:W$7201, A$2:A$7201, A5276, B$2:B$7201, B5276), "OPTIMAL", "")</f>
        <v/>
      </c>
    </row>
    <row r="5277" ht="20" customHeight="1">
      <c r="A5277" s="36" t="n">
        <v>-18</v>
      </c>
      <c r="B5277" s="36" t="n">
        <v>35</v>
      </c>
      <c r="C5277" s="37" t="n">
        <v>90</v>
      </c>
      <c r="D5277" s="37" t="n">
        <v>3</v>
      </c>
      <c r="E5277" s="6" t="n">
        <v>8</v>
      </c>
      <c r="F5277" s="37" t="n">
        <v>2</v>
      </c>
      <c r="G5277" s="36" t="n">
        <v>100</v>
      </c>
      <c r="H5277" s="6" t="inlineStr">
        <is>
          <t>OFF</t>
        </is>
      </c>
      <c r="I5277" s="38" t="n">
        <v>744.7528686370244</v>
      </c>
      <c r="J5277" s="38" t="n">
        <v>6550.668683077564</v>
      </c>
      <c r="K5277" s="38" t="n">
        <v>4222.222222222223</v>
      </c>
      <c r="L5277" s="38" t="n">
        <v>150</v>
      </c>
      <c r="M5277" s="38">
        <f>I5277+J5277+K5277+L5277</f>
        <v/>
      </c>
      <c r="N5277" s="38">
        <f>M5277*'Dashboard &amp; Optimisation'!$B$18/('Dashboard &amp; Optimisation'!$B$16/3.6)</f>
        <v/>
      </c>
      <c r="O5277" s="38" t="n">
        <v>1893.093133179544</v>
      </c>
      <c r="P5277" s="39" t="n">
        <v>0.2545702594498531</v>
      </c>
      <c r="Q5277" s="40" t="n">
        <v>20.06738733422944</v>
      </c>
      <c r="R5277" s="38" t="n">
        <v>1724.028919086151</v>
      </c>
      <c r="S5277" s="38">
        <f>R5277*IF(A5277=4, 2.0, 3.0)</f>
        <v/>
      </c>
      <c r="T5277" s="37">
        <f>'Dashboard &amp; Optimisation'!$B$18*U5277</f>
        <v/>
      </c>
      <c r="U5277" s="26">
        <f>MIN(1, S5277/M5277)</f>
        <v/>
      </c>
      <c r="V5277" s="26">
        <f>N5277/(N5277+O5277)</f>
        <v/>
      </c>
      <c r="W5277" s="26">
        <f>U5277*V5277</f>
        <v/>
      </c>
      <c r="X5277" s="39">
        <f>T5277/N5277</f>
        <v/>
      </c>
      <c r="Y5277" s="41">
        <f>IF(W5277=MAXIFS(W$2:W$7201, A$2:A$7201, A5277, B$2:B$7201, B5277), "OPTIMAL", "")</f>
        <v/>
      </c>
    </row>
    <row r="5278" ht="20" customHeight="1">
      <c r="A5278" s="28" t="n">
        <v>-18</v>
      </c>
      <c r="B5278" s="28" t="n">
        <v>35</v>
      </c>
      <c r="C5278" s="29" t="n">
        <v>90</v>
      </c>
      <c r="D5278" s="29" t="n">
        <v>3</v>
      </c>
      <c r="E5278" s="30" t="n">
        <v>8</v>
      </c>
      <c r="F5278" s="29" t="n">
        <v>2</v>
      </c>
      <c r="G5278" s="28" t="n">
        <v>150</v>
      </c>
      <c r="H5278" s="30" t="inlineStr">
        <is>
          <t>ON</t>
        </is>
      </c>
      <c r="I5278" s="31" t="n">
        <v>744.7528686370244</v>
      </c>
      <c r="J5278" s="31" t="n">
        <v>6550.668683077564</v>
      </c>
      <c r="K5278" s="31" t="n">
        <v>4222.222222222223</v>
      </c>
      <c r="L5278" s="31" t="n">
        <v>150</v>
      </c>
      <c r="M5278" s="31">
        <f>I5278+J5278+K5278+L5278</f>
        <v/>
      </c>
      <c r="N5278" s="31">
        <f>M5278*'Dashboard &amp; Optimisation'!$B$18/('Dashboard &amp; Optimisation'!$B$16/3.6)</f>
        <v/>
      </c>
      <c r="O5278" s="31" t="n">
        <v>1893.093133179544</v>
      </c>
      <c r="P5278" s="32" t="n">
        <v>0.05811302514445221</v>
      </c>
      <c r="Q5278" s="33" t="n">
        <v>20.06738733422944</v>
      </c>
      <c r="R5278" s="31" t="n">
        <v>7552.291214230648</v>
      </c>
      <c r="S5278" s="31">
        <f>R5278*IF(A5278=4, 2.0, 3.0)</f>
        <v/>
      </c>
      <c r="T5278" s="29">
        <f>'Dashboard &amp; Optimisation'!$B$18*U5278</f>
        <v/>
      </c>
      <c r="U5278" s="34">
        <f>MIN(1, S5278/M5278)</f>
        <v/>
      </c>
      <c r="V5278" s="34">
        <f>N5278/(N5278+O5278)</f>
        <v/>
      </c>
      <c r="W5278" s="34">
        <f>U5278*V5278</f>
        <v/>
      </c>
      <c r="X5278" s="32">
        <f>T5278/N5278</f>
        <v/>
      </c>
      <c r="Y5278" s="35">
        <f>IF(W5278=MAXIFS(W$2:W$7201, A$2:A$7201, A5278, B$2:B$7201, B5278), "OPTIMAL", "")</f>
        <v/>
      </c>
    </row>
    <row r="5279" ht="20" customHeight="1">
      <c r="A5279" s="36" t="n">
        <v>-18</v>
      </c>
      <c r="B5279" s="36" t="n">
        <v>35</v>
      </c>
      <c r="C5279" s="37" t="n">
        <v>90</v>
      </c>
      <c r="D5279" s="37" t="n">
        <v>3</v>
      </c>
      <c r="E5279" s="6" t="n">
        <v>8</v>
      </c>
      <c r="F5279" s="37" t="n">
        <v>2</v>
      </c>
      <c r="G5279" s="36" t="n">
        <v>150</v>
      </c>
      <c r="H5279" s="6" t="inlineStr">
        <is>
          <t>OFF</t>
        </is>
      </c>
      <c r="I5279" s="38" t="n">
        <v>744.7528686370244</v>
      </c>
      <c r="J5279" s="38" t="n">
        <v>6550.668683077564</v>
      </c>
      <c r="K5279" s="38" t="n">
        <v>4222.222222222223</v>
      </c>
      <c r="L5279" s="38" t="n">
        <v>150</v>
      </c>
      <c r="M5279" s="38">
        <f>I5279+J5279+K5279+L5279</f>
        <v/>
      </c>
      <c r="N5279" s="38">
        <f>M5279*'Dashboard &amp; Optimisation'!$B$18/('Dashboard &amp; Optimisation'!$B$16/3.6)</f>
        <v/>
      </c>
      <c r="O5279" s="38" t="n">
        <v>1893.093133179544</v>
      </c>
      <c r="P5279" s="39" t="n">
        <v>0.2554544535781414</v>
      </c>
      <c r="Q5279" s="40" t="n">
        <v>20.06738733422944</v>
      </c>
      <c r="R5279" s="38" t="n">
        <v>1718.061607787</v>
      </c>
      <c r="S5279" s="38">
        <f>R5279*IF(A5279=4, 2.0, 3.0)</f>
        <v/>
      </c>
      <c r="T5279" s="37">
        <f>'Dashboard &amp; Optimisation'!$B$18*U5279</f>
        <v/>
      </c>
      <c r="U5279" s="26">
        <f>MIN(1, S5279/M5279)</f>
        <v/>
      </c>
      <c r="V5279" s="26">
        <f>N5279/(N5279+O5279)</f>
        <v/>
      </c>
      <c r="W5279" s="26">
        <f>U5279*V5279</f>
        <v/>
      </c>
      <c r="X5279" s="39">
        <f>T5279/N5279</f>
        <v/>
      </c>
      <c r="Y5279" s="41">
        <f>IF(W5279=MAXIFS(W$2:W$7201, A$2:A$7201, A5279, B$2:B$7201, B5279), "OPTIMAL", "")</f>
        <v/>
      </c>
    </row>
    <row r="5280" ht="20" customHeight="1">
      <c r="A5280" s="28" t="n">
        <v>-18</v>
      </c>
      <c r="B5280" s="28" t="n">
        <v>35</v>
      </c>
      <c r="C5280" s="29" t="n">
        <v>90</v>
      </c>
      <c r="D5280" s="29" t="n">
        <v>3</v>
      </c>
      <c r="E5280" s="30" t="n">
        <v>8</v>
      </c>
      <c r="F5280" s="29" t="n">
        <v>2</v>
      </c>
      <c r="G5280" s="28" t="n">
        <v>200</v>
      </c>
      <c r="H5280" s="30" t="inlineStr">
        <is>
          <t>ON</t>
        </is>
      </c>
      <c r="I5280" s="31" t="n">
        <v>744.7528686370244</v>
      </c>
      <c r="J5280" s="31" t="n">
        <v>6550.668683077564</v>
      </c>
      <c r="K5280" s="31" t="n">
        <v>4222.222222222223</v>
      </c>
      <c r="L5280" s="31" t="n">
        <v>150</v>
      </c>
      <c r="M5280" s="31">
        <f>I5280+J5280+K5280+L5280</f>
        <v/>
      </c>
      <c r="N5280" s="31">
        <f>M5280*'Dashboard &amp; Optimisation'!$B$18/('Dashboard &amp; Optimisation'!$B$16/3.6)</f>
        <v/>
      </c>
      <c r="O5280" s="31" t="n">
        <v>1893.093133179544</v>
      </c>
      <c r="P5280" s="32" t="n">
        <v>0.05899721927274053</v>
      </c>
      <c r="Q5280" s="33" t="n">
        <v>20.06738733422944</v>
      </c>
      <c r="R5280" s="31" t="n">
        <v>7439.104666982113</v>
      </c>
      <c r="S5280" s="31">
        <f>R5280*IF(A5280=4, 2.0, 3.0)</f>
        <v/>
      </c>
      <c r="T5280" s="29">
        <f>'Dashboard &amp; Optimisation'!$B$18*U5280</f>
        <v/>
      </c>
      <c r="U5280" s="34">
        <f>MIN(1, S5280/M5280)</f>
        <v/>
      </c>
      <c r="V5280" s="34">
        <f>N5280/(N5280+O5280)</f>
        <v/>
      </c>
      <c r="W5280" s="34">
        <f>U5280*V5280</f>
        <v/>
      </c>
      <c r="X5280" s="32">
        <f>T5280/N5280</f>
        <v/>
      </c>
      <c r="Y5280" s="35">
        <f>IF(W5280=MAXIFS(W$2:W$7201, A$2:A$7201, A5280, B$2:B$7201, B5280), "OPTIMAL", "")</f>
        <v/>
      </c>
    </row>
    <row r="5281" ht="20" customHeight="1">
      <c r="A5281" s="36" t="n">
        <v>-18</v>
      </c>
      <c r="B5281" s="36" t="n">
        <v>35</v>
      </c>
      <c r="C5281" s="37" t="n">
        <v>90</v>
      </c>
      <c r="D5281" s="37" t="n">
        <v>3</v>
      </c>
      <c r="E5281" s="6" t="n">
        <v>8</v>
      </c>
      <c r="F5281" s="37" t="n">
        <v>2</v>
      </c>
      <c r="G5281" s="36" t="n">
        <v>200</v>
      </c>
      <c r="H5281" s="6" t="inlineStr">
        <is>
          <t>OFF</t>
        </is>
      </c>
      <c r="I5281" s="38" t="n">
        <v>744.7528686370244</v>
      </c>
      <c r="J5281" s="38" t="n">
        <v>6550.668683077564</v>
      </c>
      <c r="K5281" s="38" t="n">
        <v>4222.222222222223</v>
      </c>
      <c r="L5281" s="38" t="n">
        <v>150</v>
      </c>
      <c r="M5281" s="38">
        <f>I5281+J5281+K5281+L5281</f>
        <v/>
      </c>
      <c r="N5281" s="38">
        <f>M5281*'Dashboard &amp; Optimisation'!$B$18/('Dashboard &amp; Optimisation'!$B$16/3.6)</f>
        <v/>
      </c>
      <c r="O5281" s="38" t="n">
        <v>1893.093133179544</v>
      </c>
      <c r="P5281" s="39" t="n">
        <v>0.2563386477064297</v>
      </c>
      <c r="Q5281" s="40" t="n">
        <v>20.06738733422944</v>
      </c>
      <c r="R5281" s="38" t="n">
        <v>1712.135462825112</v>
      </c>
      <c r="S5281" s="38">
        <f>R5281*IF(A5281=4, 2.0, 3.0)</f>
        <v/>
      </c>
      <c r="T5281" s="37">
        <f>'Dashboard &amp; Optimisation'!$B$18*U5281</f>
        <v/>
      </c>
      <c r="U5281" s="26">
        <f>MIN(1, S5281/M5281)</f>
        <v/>
      </c>
      <c r="V5281" s="26">
        <f>N5281/(N5281+O5281)</f>
        <v/>
      </c>
      <c r="W5281" s="26">
        <f>U5281*V5281</f>
        <v/>
      </c>
      <c r="X5281" s="39">
        <f>T5281/N5281</f>
        <v/>
      </c>
      <c r="Y5281" s="41">
        <f>IF(W5281=MAXIFS(W$2:W$7201, A$2:A$7201, A5281, B$2:B$7201, B5281), "OPTIMAL", "")</f>
        <v/>
      </c>
    </row>
    <row r="5282" ht="20" customHeight="1">
      <c r="A5282" s="28" t="n">
        <v>-18</v>
      </c>
      <c r="B5282" s="28" t="n">
        <v>35</v>
      </c>
      <c r="C5282" s="29" t="n">
        <v>95</v>
      </c>
      <c r="D5282" s="29" t="n">
        <v>2</v>
      </c>
      <c r="E5282" s="30" t="n">
        <v>0</v>
      </c>
      <c r="F5282" s="29" t="n">
        <v>0</v>
      </c>
      <c r="G5282" s="28" t="n">
        <v>50</v>
      </c>
      <c r="H5282" s="30" t="inlineStr">
        <is>
          <t>ON</t>
        </is>
      </c>
      <c r="I5282" s="31" t="n">
        <v>744.7528686370244</v>
      </c>
      <c r="J5282" s="31" t="n">
        <v>6550.668683077564</v>
      </c>
      <c r="K5282" s="31" t="n">
        <v>4222.222222222223</v>
      </c>
      <c r="L5282" s="31" t="n">
        <v>150</v>
      </c>
      <c r="M5282" s="31">
        <f>I5282+J5282+K5282+L5282</f>
        <v/>
      </c>
      <c r="N5282" s="31">
        <f>M5282*'Dashboard &amp; Optimisation'!$B$18/('Dashboard &amp; Optimisation'!$B$16/3.6)</f>
        <v/>
      </c>
      <c r="O5282" s="31" t="n">
        <v>532.7680018885873</v>
      </c>
      <c r="P5282" s="32" t="n">
        <v>0.4841994872544011</v>
      </c>
      <c r="Q5282" s="33" t="n">
        <v>0.2</v>
      </c>
      <c r="R5282" s="31" t="n">
        <v>697.4084849742189</v>
      </c>
      <c r="S5282" s="31">
        <f>R5282*IF(A5282=4, 2.0, 3.0)</f>
        <v/>
      </c>
      <c r="T5282" s="29">
        <f>'Dashboard &amp; Optimisation'!$B$18*U5282</f>
        <v/>
      </c>
      <c r="U5282" s="34">
        <f>MIN(1, S5282/M5282)</f>
        <v/>
      </c>
      <c r="V5282" s="34">
        <f>N5282/(N5282+O5282)</f>
        <v/>
      </c>
      <c r="W5282" s="34">
        <f>U5282*V5282</f>
        <v/>
      </c>
      <c r="X5282" s="32">
        <f>T5282/N5282</f>
        <v/>
      </c>
      <c r="Y5282" s="35">
        <f>IF(W5282=MAXIFS(W$2:W$7201, A$2:A$7201, A5282, B$2:B$7201, B5282), "OPTIMAL", "")</f>
        <v/>
      </c>
    </row>
    <row r="5283" ht="20" customHeight="1">
      <c r="A5283" s="36" t="n">
        <v>-18</v>
      </c>
      <c r="B5283" s="36" t="n">
        <v>35</v>
      </c>
      <c r="C5283" s="37" t="n">
        <v>95</v>
      </c>
      <c r="D5283" s="37" t="n">
        <v>2</v>
      </c>
      <c r="E5283" s="6" t="n">
        <v>0</v>
      </c>
      <c r="F5283" s="37" t="n">
        <v>0</v>
      </c>
      <c r="G5283" s="36" t="n">
        <v>50</v>
      </c>
      <c r="H5283" s="6" t="inlineStr">
        <is>
          <t>OFF</t>
        </is>
      </c>
      <c r="I5283" s="38" t="n">
        <v>744.7528686370244</v>
      </c>
      <c r="J5283" s="38" t="n">
        <v>6550.668683077564</v>
      </c>
      <c r="K5283" s="38" t="n">
        <v>4222.222222222223</v>
      </c>
      <c r="L5283" s="38" t="n">
        <v>150</v>
      </c>
      <c r="M5283" s="38">
        <f>I5283+J5283+K5283+L5283</f>
        <v/>
      </c>
      <c r="N5283" s="38">
        <f>M5283*'Dashboard &amp; Optimisation'!$B$18/('Dashboard &amp; Optimisation'!$B$16/3.6)</f>
        <v/>
      </c>
      <c r="O5283" s="38" t="n">
        <v>532.7680018885873</v>
      </c>
      <c r="P5283" s="39" t="n">
        <v>0.8192625253426018</v>
      </c>
      <c r="Q5283" s="40" t="n">
        <v>0.2</v>
      </c>
      <c r="R5283" s="38" t="n">
        <v>412.1814685593869</v>
      </c>
      <c r="S5283" s="38">
        <f>R5283*IF(A5283=4, 2.0, 3.0)</f>
        <v/>
      </c>
      <c r="T5283" s="37">
        <f>'Dashboard &amp; Optimisation'!$B$18*U5283</f>
        <v/>
      </c>
      <c r="U5283" s="26">
        <f>MIN(1, S5283/M5283)</f>
        <v/>
      </c>
      <c r="V5283" s="26">
        <f>N5283/(N5283+O5283)</f>
        <v/>
      </c>
      <c r="W5283" s="26">
        <f>U5283*V5283</f>
        <v/>
      </c>
      <c r="X5283" s="39">
        <f>T5283/N5283</f>
        <v/>
      </c>
      <c r="Y5283" s="41">
        <f>IF(W5283=MAXIFS(W$2:W$7201, A$2:A$7201, A5283, B$2:B$7201, B5283), "OPTIMAL", "")</f>
        <v/>
      </c>
    </row>
    <row r="5284" ht="20" customHeight="1">
      <c r="A5284" s="28" t="n">
        <v>-18</v>
      </c>
      <c r="B5284" s="28" t="n">
        <v>35</v>
      </c>
      <c r="C5284" s="29" t="n">
        <v>95</v>
      </c>
      <c r="D5284" s="29" t="n">
        <v>2</v>
      </c>
      <c r="E5284" s="30" t="n">
        <v>0</v>
      </c>
      <c r="F5284" s="29" t="n">
        <v>0</v>
      </c>
      <c r="G5284" s="28" t="n">
        <v>100</v>
      </c>
      <c r="H5284" s="30" t="inlineStr">
        <is>
          <t>ON</t>
        </is>
      </c>
      <c r="I5284" s="31" t="n">
        <v>744.7528686370244</v>
      </c>
      <c r="J5284" s="31" t="n">
        <v>6550.668683077564</v>
      </c>
      <c r="K5284" s="31" t="n">
        <v>4222.222222222223</v>
      </c>
      <c r="L5284" s="31" t="n">
        <v>150</v>
      </c>
      <c r="M5284" s="31">
        <f>I5284+J5284+K5284+L5284</f>
        <v/>
      </c>
      <c r="N5284" s="31">
        <f>M5284*'Dashboard &amp; Optimisation'!$B$18/('Dashboard &amp; Optimisation'!$B$16/3.6)</f>
        <v/>
      </c>
      <c r="O5284" s="31" t="n">
        <v>532.7680018885873</v>
      </c>
      <c r="P5284" s="32" t="n">
        <v>0.4850371448496216</v>
      </c>
      <c r="Q5284" s="33" t="n">
        <v>0.2</v>
      </c>
      <c r="R5284" s="31" t="n">
        <v>696.2040627549867</v>
      </c>
      <c r="S5284" s="31">
        <f>R5284*IF(A5284=4, 2.0, 3.0)</f>
        <v/>
      </c>
      <c r="T5284" s="29">
        <f>'Dashboard &amp; Optimisation'!$B$18*U5284</f>
        <v/>
      </c>
      <c r="U5284" s="34">
        <f>MIN(1, S5284/M5284)</f>
        <v/>
      </c>
      <c r="V5284" s="34">
        <f>N5284/(N5284+O5284)</f>
        <v/>
      </c>
      <c r="W5284" s="34">
        <f>U5284*V5284</f>
        <v/>
      </c>
      <c r="X5284" s="32">
        <f>T5284/N5284</f>
        <v/>
      </c>
      <c r="Y5284" s="35">
        <f>IF(W5284=MAXIFS(W$2:W$7201, A$2:A$7201, A5284, B$2:B$7201, B5284), "OPTIMAL", "")</f>
        <v/>
      </c>
    </row>
    <row r="5285" ht="20" customHeight="1">
      <c r="A5285" s="36" t="n">
        <v>-18</v>
      </c>
      <c r="B5285" s="36" t="n">
        <v>35</v>
      </c>
      <c r="C5285" s="37" t="n">
        <v>95</v>
      </c>
      <c r="D5285" s="37" t="n">
        <v>2</v>
      </c>
      <c r="E5285" s="6" t="n">
        <v>0</v>
      </c>
      <c r="F5285" s="37" t="n">
        <v>0</v>
      </c>
      <c r="G5285" s="36" t="n">
        <v>100</v>
      </c>
      <c r="H5285" s="6" t="inlineStr">
        <is>
          <t>OFF</t>
        </is>
      </c>
      <c r="I5285" s="38" t="n">
        <v>744.7528686370244</v>
      </c>
      <c r="J5285" s="38" t="n">
        <v>6550.668683077564</v>
      </c>
      <c r="K5285" s="38" t="n">
        <v>4222.222222222223</v>
      </c>
      <c r="L5285" s="38" t="n">
        <v>150</v>
      </c>
      <c r="M5285" s="38">
        <f>I5285+J5285+K5285+L5285</f>
        <v/>
      </c>
      <c r="N5285" s="38">
        <f>M5285*'Dashboard &amp; Optimisation'!$B$18/('Dashboard &amp; Optimisation'!$B$16/3.6)</f>
        <v/>
      </c>
      <c r="O5285" s="38" t="n">
        <v>532.7680018885873</v>
      </c>
      <c r="P5285" s="39" t="n">
        <v>0.8201001829378223</v>
      </c>
      <c r="Q5285" s="40" t="n">
        <v>0.2</v>
      </c>
      <c r="R5285" s="38" t="n">
        <v>411.7604627543265</v>
      </c>
      <c r="S5285" s="38">
        <f>R5285*IF(A5285=4, 2.0, 3.0)</f>
        <v/>
      </c>
      <c r="T5285" s="37">
        <f>'Dashboard &amp; Optimisation'!$B$18*U5285</f>
        <v/>
      </c>
      <c r="U5285" s="26">
        <f>MIN(1, S5285/M5285)</f>
        <v/>
      </c>
      <c r="V5285" s="26">
        <f>N5285/(N5285+O5285)</f>
        <v/>
      </c>
      <c r="W5285" s="26">
        <f>U5285*V5285</f>
        <v/>
      </c>
      <c r="X5285" s="39">
        <f>T5285/N5285</f>
        <v/>
      </c>
      <c r="Y5285" s="41">
        <f>IF(W5285=MAXIFS(W$2:W$7201, A$2:A$7201, A5285, B$2:B$7201, B5285), "OPTIMAL", "")</f>
        <v/>
      </c>
    </row>
    <row r="5286" ht="20" customHeight="1">
      <c r="A5286" s="28" t="n">
        <v>-18</v>
      </c>
      <c r="B5286" s="28" t="n">
        <v>35</v>
      </c>
      <c r="C5286" s="29" t="n">
        <v>95</v>
      </c>
      <c r="D5286" s="29" t="n">
        <v>2</v>
      </c>
      <c r="E5286" s="30" t="n">
        <v>0</v>
      </c>
      <c r="F5286" s="29" t="n">
        <v>0</v>
      </c>
      <c r="G5286" s="28" t="n">
        <v>150</v>
      </c>
      <c r="H5286" s="30" t="inlineStr">
        <is>
          <t>ON</t>
        </is>
      </c>
      <c r="I5286" s="31" t="n">
        <v>744.7528686370244</v>
      </c>
      <c r="J5286" s="31" t="n">
        <v>6550.668683077564</v>
      </c>
      <c r="K5286" s="31" t="n">
        <v>4222.222222222223</v>
      </c>
      <c r="L5286" s="31" t="n">
        <v>150</v>
      </c>
      <c r="M5286" s="31">
        <f>I5286+J5286+K5286+L5286</f>
        <v/>
      </c>
      <c r="N5286" s="31">
        <f>M5286*'Dashboard &amp; Optimisation'!$B$18/('Dashboard &amp; Optimisation'!$B$16/3.6)</f>
        <v/>
      </c>
      <c r="O5286" s="31" t="n">
        <v>532.7680018885873</v>
      </c>
      <c r="P5286" s="32" t="n">
        <v>0.485874802444842</v>
      </c>
      <c r="Q5286" s="33" t="n">
        <v>0.2</v>
      </c>
      <c r="R5286" s="31" t="n">
        <v>695.0037934303467</v>
      </c>
      <c r="S5286" s="31">
        <f>R5286*IF(A5286=4, 2.0, 3.0)</f>
        <v/>
      </c>
      <c r="T5286" s="29">
        <f>'Dashboard &amp; Optimisation'!$B$18*U5286</f>
        <v/>
      </c>
      <c r="U5286" s="34">
        <f>MIN(1, S5286/M5286)</f>
        <v/>
      </c>
      <c r="V5286" s="34">
        <f>N5286/(N5286+O5286)</f>
        <v/>
      </c>
      <c r="W5286" s="34">
        <f>U5286*V5286</f>
        <v/>
      </c>
      <c r="X5286" s="32">
        <f>T5286/N5286</f>
        <v/>
      </c>
      <c r="Y5286" s="35">
        <f>IF(W5286=MAXIFS(W$2:W$7201, A$2:A$7201, A5286, B$2:B$7201, B5286), "OPTIMAL", "")</f>
        <v/>
      </c>
    </row>
    <row r="5287" ht="20" customHeight="1">
      <c r="A5287" s="36" t="n">
        <v>-18</v>
      </c>
      <c r="B5287" s="36" t="n">
        <v>35</v>
      </c>
      <c r="C5287" s="37" t="n">
        <v>95</v>
      </c>
      <c r="D5287" s="37" t="n">
        <v>2</v>
      </c>
      <c r="E5287" s="6" t="n">
        <v>0</v>
      </c>
      <c r="F5287" s="37" t="n">
        <v>0</v>
      </c>
      <c r="G5287" s="36" t="n">
        <v>150</v>
      </c>
      <c r="H5287" s="6" t="inlineStr">
        <is>
          <t>OFF</t>
        </is>
      </c>
      <c r="I5287" s="38" t="n">
        <v>744.7528686370244</v>
      </c>
      <c r="J5287" s="38" t="n">
        <v>6550.668683077564</v>
      </c>
      <c r="K5287" s="38" t="n">
        <v>4222.222222222223</v>
      </c>
      <c r="L5287" s="38" t="n">
        <v>150</v>
      </c>
      <c r="M5287" s="38">
        <f>I5287+J5287+K5287+L5287</f>
        <v/>
      </c>
      <c r="N5287" s="38">
        <f>M5287*'Dashboard &amp; Optimisation'!$B$18/('Dashboard &amp; Optimisation'!$B$16/3.6)</f>
        <v/>
      </c>
      <c r="O5287" s="38" t="n">
        <v>532.7680018885873</v>
      </c>
      <c r="P5287" s="39" t="n">
        <v>0.8209378405330428</v>
      </c>
      <c r="Q5287" s="40" t="n">
        <v>0.2</v>
      </c>
      <c r="R5287" s="38" t="n">
        <v>411.3403161098331</v>
      </c>
      <c r="S5287" s="38">
        <f>R5287*IF(A5287=4, 2.0, 3.0)</f>
        <v/>
      </c>
      <c r="T5287" s="37">
        <f>'Dashboard &amp; Optimisation'!$B$18*U5287</f>
        <v/>
      </c>
      <c r="U5287" s="26">
        <f>MIN(1, S5287/M5287)</f>
        <v/>
      </c>
      <c r="V5287" s="26">
        <f>N5287/(N5287+O5287)</f>
        <v/>
      </c>
      <c r="W5287" s="26">
        <f>U5287*V5287</f>
        <v/>
      </c>
      <c r="X5287" s="39">
        <f>T5287/N5287</f>
        <v/>
      </c>
      <c r="Y5287" s="41">
        <f>IF(W5287=MAXIFS(W$2:W$7201, A$2:A$7201, A5287, B$2:B$7201, B5287), "OPTIMAL", "")</f>
        <v/>
      </c>
    </row>
    <row r="5288" ht="20" customHeight="1">
      <c r="A5288" s="28" t="n">
        <v>-18</v>
      </c>
      <c r="B5288" s="28" t="n">
        <v>35</v>
      </c>
      <c r="C5288" s="29" t="n">
        <v>95</v>
      </c>
      <c r="D5288" s="29" t="n">
        <v>2</v>
      </c>
      <c r="E5288" s="30" t="n">
        <v>0</v>
      </c>
      <c r="F5288" s="29" t="n">
        <v>0</v>
      </c>
      <c r="G5288" s="28" t="n">
        <v>200</v>
      </c>
      <c r="H5288" s="30" t="inlineStr">
        <is>
          <t>ON</t>
        </is>
      </c>
      <c r="I5288" s="31" t="n">
        <v>744.7528686370244</v>
      </c>
      <c r="J5288" s="31" t="n">
        <v>6550.668683077564</v>
      </c>
      <c r="K5288" s="31" t="n">
        <v>4222.222222222223</v>
      </c>
      <c r="L5288" s="31" t="n">
        <v>150</v>
      </c>
      <c r="M5288" s="31">
        <f>I5288+J5288+K5288+L5288</f>
        <v/>
      </c>
      <c r="N5288" s="31">
        <f>M5288*'Dashboard &amp; Optimisation'!$B$18/('Dashboard &amp; Optimisation'!$B$16/3.6)</f>
        <v/>
      </c>
      <c r="O5288" s="31" t="n">
        <v>532.7680018885873</v>
      </c>
      <c r="P5288" s="32" t="n">
        <v>0.4867124600400626</v>
      </c>
      <c r="Q5288" s="33" t="n">
        <v>0.2</v>
      </c>
      <c r="R5288" s="31" t="n">
        <v>693.8076555582526</v>
      </c>
      <c r="S5288" s="31">
        <f>R5288*IF(A5288=4, 2.0, 3.0)</f>
        <v/>
      </c>
      <c r="T5288" s="29">
        <f>'Dashboard &amp; Optimisation'!$B$18*U5288</f>
        <v/>
      </c>
      <c r="U5288" s="34">
        <f>MIN(1, S5288/M5288)</f>
        <v/>
      </c>
      <c r="V5288" s="34">
        <f>N5288/(N5288+O5288)</f>
        <v/>
      </c>
      <c r="W5288" s="34">
        <f>U5288*V5288</f>
        <v/>
      </c>
      <c r="X5288" s="32">
        <f>T5288/N5288</f>
        <v/>
      </c>
      <c r="Y5288" s="35">
        <f>IF(W5288=MAXIFS(W$2:W$7201, A$2:A$7201, A5288, B$2:B$7201, B5288), "OPTIMAL", "")</f>
        <v/>
      </c>
    </row>
    <row r="5289" ht="20" customHeight="1">
      <c r="A5289" s="36" t="n">
        <v>-18</v>
      </c>
      <c r="B5289" s="36" t="n">
        <v>35</v>
      </c>
      <c r="C5289" s="37" t="n">
        <v>95</v>
      </c>
      <c r="D5289" s="37" t="n">
        <v>2</v>
      </c>
      <c r="E5289" s="6" t="n">
        <v>0</v>
      </c>
      <c r="F5289" s="37" t="n">
        <v>0</v>
      </c>
      <c r="G5289" s="36" t="n">
        <v>200</v>
      </c>
      <c r="H5289" s="6" t="inlineStr">
        <is>
          <t>OFF</t>
        </is>
      </c>
      <c r="I5289" s="38" t="n">
        <v>744.7528686370244</v>
      </c>
      <c r="J5289" s="38" t="n">
        <v>6550.668683077564</v>
      </c>
      <c r="K5289" s="38" t="n">
        <v>4222.222222222223</v>
      </c>
      <c r="L5289" s="38" t="n">
        <v>150</v>
      </c>
      <c r="M5289" s="38">
        <f>I5289+J5289+K5289+L5289</f>
        <v/>
      </c>
      <c r="N5289" s="38">
        <f>M5289*'Dashboard &amp; Optimisation'!$B$18/('Dashboard &amp; Optimisation'!$B$16/3.6)</f>
        <v/>
      </c>
      <c r="O5289" s="38" t="n">
        <v>532.7680018885873</v>
      </c>
      <c r="P5289" s="39" t="n">
        <v>0.8217754981282633</v>
      </c>
      <c r="Q5289" s="40" t="n">
        <v>0.2</v>
      </c>
      <c r="R5289" s="38" t="n">
        <v>410.9210259986109</v>
      </c>
      <c r="S5289" s="38">
        <f>R5289*IF(A5289=4, 2.0, 3.0)</f>
        <v/>
      </c>
      <c r="T5289" s="37">
        <f>'Dashboard &amp; Optimisation'!$B$18*U5289</f>
        <v/>
      </c>
      <c r="U5289" s="26">
        <f>MIN(1, S5289/M5289)</f>
        <v/>
      </c>
      <c r="V5289" s="26">
        <f>N5289/(N5289+O5289)</f>
        <v/>
      </c>
      <c r="W5289" s="26">
        <f>U5289*V5289</f>
        <v/>
      </c>
      <c r="X5289" s="39">
        <f>T5289/N5289</f>
        <v/>
      </c>
      <c r="Y5289" s="41">
        <f>IF(W5289=MAXIFS(W$2:W$7201, A$2:A$7201, A5289, B$2:B$7201, B5289), "OPTIMAL", "")</f>
        <v/>
      </c>
    </row>
    <row r="5290" ht="20" customHeight="1">
      <c r="A5290" s="28" t="n">
        <v>-18</v>
      </c>
      <c r="B5290" s="28" t="n">
        <v>35</v>
      </c>
      <c r="C5290" s="29" t="n">
        <v>95</v>
      </c>
      <c r="D5290" s="29" t="n">
        <v>2</v>
      </c>
      <c r="E5290" s="30" t="n">
        <v>4</v>
      </c>
      <c r="F5290" s="29" t="n">
        <v>1.5</v>
      </c>
      <c r="G5290" s="28" t="n">
        <v>50</v>
      </c>
      <c r="H5290" s="30" t="inlineStr">
        <is>
          <t>ON</t>
        </is>
      </c>
      <c r="I5290" s="31" t="n">
        <v>744.7528686370244</v>
      </c>
      <c r="J5290" s="31" t="n">
        <v>6550.668683077564</v>
      </c>
      <c r="K5290" s="31" t="n">
        <v>4222.222222222223</v>
      </c>
      <c r="L5290" s="31" t="n">
        <v>150</v>
      </c>
      <c r="M5290" s="31">
        <f>I5290+J5290+K5290+L5290</f>
        <v/>
      </c>
      <c r="N5290" s="31">
        <f>M5290*'Dashboard &amp; Optimisation'!$B$18/('Dashboard &amp; Optimisation'!$B$16/3.6)</f>
        <v/>
      </c>
      <c r="O5290" s="31" t="n">
        <v>842.2335627277212</v>
      </c>
      <c r="P5290" s="32" t="n">
        <v>0.07474193563275772</v>
      </c>
      <c r="Q5290" s="33" t="n">
        <v>7.077172538771729</v>
      </c>
      <c r="R5290" s="31" t="n">
        <v>4674.996359955689</v>
      </c>
      <c r="S5290" s="31">
        <f>R5290*IF(A5290=4, 2.0, 3.0)</f>
        <v/>
      </c>
      <c r="T5290" s="29">
        <f>'Dashboard &amp; Optimisation'!$B$18*U5290</f>
        <v/>
      </c>
      <c r="U5290" s="34">
        <f>MIN(1, S5290/M5290)</f>
        <v/>
      </c>
      <c r="V5290" s="34">
        <f>N5290/(N5290+O5290)</f>
        <v/>
      </c>
      <c r="W5290" s="34">
        <f>U5290*V5290</f>
        <v/>
      </c>
      <c r="X5290" s="32">
        <f>T5290/N5290</f>
        <v/>
      </c>
      <c r="Y5290" s="35">
        <f>IF(W5290=MAXIFS(W$2:W$7201, A$2:A$7201, A5290, B$2:B$7201, B5290), "OPTIMAL", "")</f>
        <v/>
      </c>
    </row>
    <row r="5291" ht="20" customHeight="1">
      <c r="A5291" s="36" t="n">
        <v>-18</v>
      </c>
      <c r="B5291" s="36" t="n">
        <v>35</v>
      </c>
      <c r="C5291" s="37" t="n">
        <v>95</v>
      </c>
      <c r="D5291" s="37" t="n">
        <v>2</v>
      </c>
      <c r="E5291" s="6" t="n">
        <v>4</v>
      </c>
      <c r="F5291" s="37" t="n">
        <v>1.5</v>
      </c>
      <c r="G5291" s="36" t="n">
        <v>50</v>
      </c>
      <c r="H5291" s="6" t="inlineStr">
        <is>
          <t>OFF</t>
        </is>
      </c>
      <c r="I5291" s="38" t="n">
        <v>744.7528686370244</v>
      </c>
      <c r="J5291" s="38" t="n">
        <v>6550.668683077564</v>
      </c>
      <c r="K5291" s="38" t="n">
        <v>4222.222222222223</v>
      </c>
      <c r="L5291" s="38" t="n">
        <v>150</v>
      </c>
      <c r="M5291" s="38">
        <f>I5291+J5291+K5291+L5291</f>
        <v/>
      </c>
      <c r="N5291" s="38">
        <f>M5291*'Dashboard &amp; Optimisation'!$B$18/('Dashboard &amp; Optimisation'!$B$16/3.6)</f>
        <v/>
      </c>
      <c r="O5291" s="38" t="n">
        <v>842.2335627277212</v>
      </c>
      <c r="P5291" s="39" t="n">
        <v>0.317199579628014</v>
      </c>
      <c r="Q5291" s="40" t="n">
        <v>7.077172538771729</v>
      </c>
      <c r="R5291" s="38" t="n">
        <v>1101.572320584265</v>
      </c>
      <c r="S5291" s="38">
        <f>R5291*IF(A5291=4, 2.0, 3.0)</f>
        <v/>
      </c>
      <c r="T5291" s="37">
        <f>'Dashboard &amp; Optimisation'!$B$18*U5291</f>
        <v/>
      </c>
      <c r="U5291" s="26">
        <f>MIN(1, S5291/M5291)</f>
        <v/>
      </c>
      <c r="V5291" s="26">
        <f>N5291/(N5291+O5291)</f>
        <v/>
      </c>
      <c r="W5291" s="26">
        <f>U5291*V5291</f>
        <v/>
      </c>
      <c r="X5291" s="39">
        <f>T5291/N5291</f>
        <v/>
      </c>
      <c r="Y5291" s="41">
        <f>IF(W5291=MAXIFS(W$2:W$7201, A$2:A$7201, A5291, B$2:B$7201, B5291), "OPTIMAL", "")</f>
        <v/>
      </c>
    </row>
    <row r="5292" ht="20" customHeight="1">
      <c r="A5292" s="28" t="n">
        <v>-18</v>
      </c>
      <c r="B5292" s="28" t="n">
        <v>35</v>
      </c>
      <c r="C5292" s="29" t="n">
        <v>95</v>
      </c>
      <c r="D5292" s="29" t="n">
        <v>2</v>
      </c>
      <c r="E5292" s="30" t="n">
        <v>4</v>
      </c>
      <c r="F5292" s="29" t="n">
        <v>1.5</v>
      </c>
      <c r="G5292" s="28" t="n">
        <v>100</v>
      </c>
      <c r="H5292" s="30" t="inlineStr">
        <is>
          <t>ON</t>
        </is>
      </c>
      <c r="I5292" s="31" t="n">
        <v>744.7528686370244</v>
      </c>
      <c r="J5292" s="31" t="n">
        <v>6550.668683077564</v>
      </c>
      <c r="K5292" s="31" t="n">
        <v>4222.222222222223</v>
      </c>
      <c r="L5292" s="31" t="n">
        <v>150</v>
      </c>
      <c r="M5292" s="31">
        <f>I5292+J5292+K5292+L5292</f>
        <v/>
      </c>
      <c r="N5292" s="31">
        <f>M5292*'Dashboard &amp; Optimisation'!$B$18/('Dashboard &amp; Optimisation'!$B$16/3.6)</f>
        <v/>
      </c>
      <c r="O5292" s="31" t="n">
        <v>842.2335627277212</v>
      </c>
      <c r="P5292" s="32" t="n">
        <v>0.07557959322797822</v>
      </c>
      <c r="Q5292" s="33" t="n">
        <v>7.077172538771729</v>
      </c>
      <c r="R5292" s="31" t="n">
        <v>4623.182820860119</v>
      </c>
      <c r="S5292" s="31">
        <f>R5292*IF(A5292=4, 2.0, 3.0)</f>
        <v/>
      </c>
      <c r="T5292" s="29">
        <f>'Dashboard &amp; Optimisation'!$B$18*U5292</f>
        <v/>
      </c>
      <c r="U5292" s="34">
        <f>MIN(1, S5292/M5292)</f>
        <v/>
      </c>
      <c r="V5292" s="34">
        <f>N5292/(N5292+O5292)</f>
        <v/>
      </c>
      <c r="W5292" s="34">
        <f>U5292*V5292</f>
        <v/>
      </c>
      <c r="X5292" s="32">
        <f>T5292/N5292</f>
        <v/>
      </c>
      <c r="Y5292" s="35">
        <f>IF(W5292=MAXIFS(W$2:W$7201, A$2:A$7201, A5292, B$2:B$7201, B5292), "OPTIMAL", "")</f>
        <v/>
      </c>
    </row>
    <row r="5293" ht="20" customHeight="1">
      <c r="A5293" s="36" t="n">
        <v>-18</v>
      </c>
      <c r="B5293" s="36" t="n">
        <v>35</v>
      </c>
      <c r="C5293" s="37" t="n">
        <v>95</v>
      </c>
      <c r="D5293" s="37" t="n">
        <v>2</v>
      </c>
      <c r="E5293" s="6" t="n">
        <v>4</v>
      </c>
      <c r="F5293" s="37" t="n">
        <v>1.5</v>
      </c>
      <c r="G5293" s="36" t="n">
        <v>100</v>
      </c>
      <c r="H5293" s="6" t="inlineStr">
        <is>
          <t>OFF</t>
        </is>
      </c>
      <c r="I5293" s="38" t="n">
        <v>744.7528686370244</v>
      </c>
      <c r="J5293" s="38" t="n">
        <v>6550.668683077564</v>
      </c>
      <c r="K5293" s="38" t="n">
        <v>4222.222222222223</v>
      </c>
      <c r="L5293" s="38" t="n">
        <v>150</v>
      </c>
      <c r="M5293" s="38">
        <f>I5293+J5293+K5293+L5293</f>
        <v/>
      </c>
      <c r="N5293" s="38">
        <f>M5293*'Dashboard &amp; Optimisation'!$B$18/('Dashboard &amp; Optimisation'!$B$16/3.6)</f>
        <v/>
      </c>
      <c r="O5293" s="38" t="n">
        <v>842.2335627277212</v>
      </c>
      <c r="P5293" s="39" t="n">
        <v>0.3180372372232345</v>
      </c>
      <c r="Q5293" s="40" t="n">
        <v>7.077172538771729</v>
      </c>
      <c r="R5293" s="38" t="n">
        <v>1098.670960891046</v>
      </c>
      <c r="S5293" s="38">
        <f>R5293*IF(A5293=4, 2.0, 3.0)</f>
        <v/>
      </c>
      <c r="T5293" s="37">
        <f>'Dashboard &amp; Optimisation'!$B$18*U5293</f>
        <v/>
      </c>
      <c r="U5293" s="26">
        <f>MIN(1, S5293/M5293)</f>
        <v/>
      </c>
      <c r="V5293" s="26">
        <f>N5293/(N5293+O5293)</f>
        <v/>
      </c>
      <c r="W5293" s="26">
        <f>U5293*V5293</f>
        <v/>
      </c>
      <c r="X5293" s="39">
        <f>T5293/N5293</f>
        <v/>
      </c>
      <c r="Y5293" s="41">
        <f>IF(W5293=MAXIFS(W$2:W$7201, A$2:A$7201, A5293, B$2:B$7201, B5293), "OPTIMAL", "")</f>
        <v/>
      </c>
    </row>
    <row r="5294" ht="20" customHeight="1">
      <c r="A5294" s="28" t="n">
        <v>-18</v>
      </c>
      <c r="B5294" s="28" t="n">
        <v>35</v>
      </c>
      <c r="C5294" s="29" t="n">
        <v>95</v>
      </c>
      <c r="D5294" s="29" t="n">
        <v>2</v>
      </c>
      <c r="E5294" s="30" t="n">
        <v>4</v>
      </c>
      <c r="F5294" s="29" t="n">
        <v>1.5</v>
      </c>
      <c r="G5294" s="28" t="n">
        <v>150</v>
      </c>
      <c r="H5294" s="30" t="inlineStr">
        <is>
          <t>ON</t>
        </is>
      </c>
      <c r="I5294" s="31" t="n">
        <v>744.7528686370244</v>
      </c>
      <c r="J5294" s="31" t="n">
        <v>6550.668683077564</v>
      </c>
      <c r="K5294" s="31" t="n">
        <v>4222.222222222223</v>
      </c>
      <c r="L5294" s="31" t="n">
        <v>150</v>
      </c>
      <c r="M5294" s="31">
        <f>I5294+J5294+K5294+L5294</f>
        <v/>
      </c>
      <c r="N5294" s="31">
        <f>M5294*'Dashboard &amp; Optimisation'!$B$18/('Dashboard &amp; Optimisation'!$B$16/3.6)</f>
        <v/>
      </c>
      <c r="O5294" s="31" t="n">
        <v>842.2335627277212</v>
      </c>
      <c r="P5294" s="32" t="n">
        <v>0.07641725082319872</v>
      </c>
      <c r="Q5294" s="33" t="n">
        <v>7.077172538771729</v>
      </c>
      <c r="R5294" s="31" t="n">
        <v>4572.505203407663</v>
      </c>
      <c r="S5294" s="31">
        <f>R5294*IF(A5294=4, 2.0, 3.0)</f>
        <v/>
      </c>
      <c r="T5294" s="29">
        <f>'Dashboard &amp; Optimisation'!$B$18*U5294</f>
        <v/>
      </c>
      <c r="U5294" s="34">
        <f>MIN(1, S5294/M5294)</f>
        <v/>
      </c>
      <c r="V5294" s="34">
        <f>N5294/(N5294+O5294)</f>
        <v/>
      </c>
      <c r="W5294" s="34">
        <f>U5294*V5294</f>
        <v/>
      </c>
      <c r="X5294" s="32">
        <f>T5294/N5294</f>
        <v/>
      </c>
      <c r="Y5294" s="35">
        <f>IF(W5294=MAXIFS(W$2:W$7201, A$2:A$7201, A5294, B$2:B$7201, B5294), "OPTIMAL", "")</f>
        <v/>
      </c>
    </row>
    <row r="5295" ht="20" customHeight="1">
      <c r="A5295" s="36" t="n">
        <v>-18</v>
      </c>
      <c r="B5295" s="36" t="n">
        <v>35</v>
      </c>
      <c r="C5295" s="37" t="n">
        <v>95</v>
      </c>
      <c r="D5295" s="37" t="n">
        <v>2</v>
      </c>
      <c r="E5295" s="6" t="n">
        <v>4</v>
      </c>
      <c r="F5295" s="37" t="n">
        <v>1.5</v>
      </c>
      <c r="G5295" s="36" t="n">
        <v>150</v>
      </c>
      <c r="H5295" s="6" t="inlineStr">
        <is>
          <t>OFF</t>
        </is>
      </c>
      <c r="I5295" s="38" t="n">
        <v>744.7528686370244</v>
      </c>
      <c r="J5295" s="38" t="n">
        <v>6550.668683077564</v>
      </c>
      <c r="K5295" s="38" t="n">
        <v>4222.222222222223</v>
      </c>
      <c r="L5295" s="38" t="n">
        <v>150</v>
      </c>
      <c r="M5295" s="38">
        <f>I5295+J5295+K5295+L5295</f>
        <v/>
      </c>
      <c r="N5295" s="38">
        <f>M5295*'Dashboard &amp; Optimisation'!$B$18/('Dashboard &amp; Optimisation'!$B$16/3.6)</f>
        <v/>
      </c>
      <c r="O5295" s="38" t="n">
        <v>842.2335627277212</v>
      </c>
      <c r="P5295" s="39" t="n">
        <v>0.318874894818455</v>
      </c>
      <c r="Q5295" s="40" t="n">
        <v>7.077172538771729</v>
      </c>
      <c r="R5295" s="38" t="n">
        <v>1095.78484445481</v>
      </c>
      <c r="S5295" s="38">
        <f>R5295*IF(A5295=4, 2.0, 3.0)</f>
        <v/>
      </c>
      <c r="T5295" s="37">
        <f>'Dashboard &amp; Optimisation'!$B$18*U5295</f>
        <v/>
      </c>
      <c r="U5295" s="26">
        <f>MIN(1, S5295/M5295)</f>
        <v/>
      </c>
      <c r="V5295" s="26">
        <f>N5295/(N5295+O5295)</f>
        <v/>
      </c>
      <c r="W5295" s="26">
        <f>U5295*V5295</f>
        <v/>
      </c>
      <c r="X5295" s="39">
        <f>T5295/N5295</f>
        <v/>
      </c>
      <c r="Y5295" s="41">
        <f>IF(W5295=MAXIFS(W$2:W$7201, A$2:A$7201, A5295, B$2:B$7201, B5295), "OPTIMAL", "")</f>
        <v/>
      </c>
    </row>
    <row r="5296" ht="20" customHeight="1">
      <c r="A5296" s="28" t="n">
        <v>-18</v>
      </c>
      <c r="B5296" s="28" t="n">
        <v>35</v>
      </c>
      <c r="C5296" s="29" t="n">
        <v>95</v>
      </c>
      <c r="D5296" s="29" t="n">
        <v>2</v>
      </c>
      <c r="E5296" s="30" t="n">
        <v>4</v>
      </c>
      <c r="F5296" s="29" t="n">
        <v>1.5</v>
      </c>
      <c r="G5296" s="28" t="n">
        <v>200</v>
      </c>
      <c r="H5296" s="30" t="inlineStr">
        <is>
          <t>ON</t>
        </is>
      </c>
      <c r="I5296" s="31" t="n">
        <v>744.7528686370244</v>
      </c>
      <c r="J5296" s="31" t="n">
        <v>6550.668683077564</v>
      </c>
      <c r="K5296" s="31" t="n">
        <v>4222.222222222223</v>
      </c>
      <c r="L5296" s="31" t="n">
        <v>150</v>
      </c>
      <c r="M5296" s="31">
        <f>I5296+J5296+K5296+L5296</f>
        <v/>
      </c>
      <c r="N5296" s="31">
        <f>M5296*'Dashboard &amp; Optimisation'!$B$18/('Dashboard &amp; Optimisation'!$B$16/3.6)</f>
        <v/>
      </c>
      <c r="O5296" s="31" t="n">
        <v>842.2335627277212</v>
      </c>
      <c r="P5296" s="32" t="n">
        <v>0.07725490841841923</v>
      </c>
      <c r="Q5296" s="33" t="n">
        <v>7.077172538771729</v>
      </c>
      <c r="R5296" s="31" t="n">
        <v>4522.926557969692</v>
      </c>
      <c r="S5296" s="31">
        <f>R5296*IF(A5296=4, 2.0, 3.0)</f>
        <v/>
      </c>
      <c r="T5296" s="29">
        <f>'Dashboard &amp; Optimisation'!$B$18*U5296</f>
        <v/>
      </c>
      <c r="U5296" s="34">
        <f>MIN(1, S5296/M5296)</f>
        <v/>
      </c>
      <c r="V5296" s="34">
        <f>N5296/(N5296+O5296)</f>
        <v/>
      </c>
      <c r="W5296" s="34">
        <f>U5296*V5296</f>
        <v/>
      </c>
      <c r="X5296" s="32">
        <f>T5296/N5296</f>
        <v/>
      </c>
      <c r="Y5296" s="35">
        <f>IF(W5296=MAXIFS(W$2:W$7201, A$2:A$7201, A5296, B$2:B$7201, B5296), "OPTIMAL", "")</f>
        <v/>
      </c>
    </row>
    <row r="5297" ht="20" customHeight="1">
      <c r="A5297" s="36" t="n">
        <v>-18</v>
      </c>
      <c r="B5297" s="36" t="n">
        <v>35</v>
      </c>
      <c r="C5297" s="37" t="n">
        <v>95</v>
      </c>
      <c r="D5297" s="37" t="n">
        <v>2</v>
      </c>
      <c r="E5297" s="6" t="n">
        <v>4</v>
      </c>
      <c r="F5297" s="37" t="n">
        <v>1.5</v>
      </c>
      <c r="G5297" s="36" t="n">
        <v>200</v>
      </c>
      <c r="H5297" s="6" t="inlineStr">
        <is>
          <t>OFF</t>
        </is>
      </c>
      <c r="I5297" s="38" t="n">
        <v>744.7528686370244</v>
      </c>
      <c r="J5297" s="38" t="n">
        <v>6550.668683077564</v>
      </c>
      <c r="K5297" s="38" t="n">
        <v>4222.222222222223</v>
      </c>
      <c r="L5297" s="38" t="n">
        <v>150</v>
      </c>
      <c r="M5297" s="38">
        <f>I5297+J5297+K5297+L5297</f>
        <v/>
      </c>
      <c r="N5297" s="38">
        <f>M5297*'Dashboard &amp; Optimisation'!$B$18/('Dashboard &amp; Optimisation'!$B$16/3.6)</f>
        <v/>
      </c>
      <c r="O5297" s="38" t="n">
        <v>842.2335627277212</v>
      </c>
      <c r="P5297" s="39" t="n">
        <v>0.3197125524136755</v>
      </c>
      <c r="Q5297" s="40" t="n">
        <v>7.077172538771729</v>
      </c>
      <c r="R5297" s="38" t="n">
        <v>1092.913851462025</v>
      </c>
      <c r="S5297" s="38">
        <f>R5297*IF(A5297=4, 2.0, 3.0)</f>
        <v/>
      </c>
      <c r="T5297" s="37">
        <f>'Dashboard &amp; Optimisation'!$B$18*U5297</f>
        <v/>
      </c>
      <c r="U5297" s="26">
        <f>MIN(1, S5297/M5297)</f>
        <v/>
      </c>
      <c r="V5297" s="26">
        <f>N5297/(N5297+O5297)</f>
        <v/>
      </c>
      <c r="W5297" s="26">
        <f>U5297*V5297</f>
        <v/>
      </c>
      <c r="X5297" s="39">
        <f>T5297/N5297</f>
        <v/>
      </c>
      <c r="Y5297" s="41">
        <f>IF(W5297=MAXIFS(W$2:W$7201, A$2:A$7201, A5297, B$2:B$7201, B5297), "OPTIMAL", "")</f>
        <v/>
      </c>
    </row>
    <row r="5298" ht="20" customHeight="1">
      <c r="A5298" s="28" t="n">
        <v>-18</v>
      </c>
      <c r="B5298" s="28" t="n">
        <v>35</v>
      </c>
      <c r="C5298" s="29" t="n">
        <v>95</v>
      </c>
      <c r="D5298" s="29" t="n">
        <v>2</v>
      </c>
      <c r="E5298" s="30" t="n">
        <v>4</v>
      </c>
      <c r="F5298" s="29" t="n">
        <v>2</v>
      </c>
      <c r="G5298" s="28" t="n">
        <v>50</v>
      </c>
      <c r="H5298" s="30" t="inlineStr">
        <is>
          <t>ON</t>
        </is>
      </c>
      <c r="I5298" s="31" t="n">
        <v>744.7528686370244</v>
      </c>
      <c r="J5298" s="31" t="n">
        <v>6550.668683077564</v>
      </c>
      <c r="K5298" s="31" t="n">
        <v>4222.222222222223</v>
      </c>
      <c r="L5298" s="31" t="n">
        <v>150</v>
      </c>
      <c r="M5298" s="31">
        <f>I5298+J5298+K5298+L5298</f>
        <v/>
      </c>
      <c r="N5298" s="31">
        <f>M5298*'Dashboard &amp; Optimisation'!$B$18/('Dashboard &amp; Optimisation'!$B$16/3.6)</f>
        <v/>
      </c>
      <c r="O5298" s="31" t="n">
        <v>950.2238256549446</v>
      </c>
      <c r="P5298" s="32" t="n">
        <v>0.07220530386471993</v>
      </c>
      <c r="Q5298" s="33" t="n">
        <v>9.36956338502897</v>
      </c>
      <c r="R5298" s="31" t="n">
        <v>4895.938797590406</v>
      </c>
      <c r="S5298" s="31">
        <f>R5298*IF(A5298=4, 2.0, 3.0)</f>
        <v/>
      </c>
      <c r="T5298" s="29">
        <f>'Dashboard &amp; Optimisation'!$B$18*U5298</f>
        <v/>
      </c>
      <c r="U5298" s="34">
        <f>MIN(1, S5298/M5298)</f>
        <v/>
      </c>
      <c r="V5298" s="34">
        <f>N5298/(N5298+O5298)</f>
        <v/>
      </c>
      <c r="W5298" s="34">
        <f>U5298*V5298</f>
        <v/>
      </c>
      <c r="X5298" s="32">
        <f>T5298/N5298</f>
        <v/>
      </c>
      <c r="Y5298" s="35">
        <f>IF(W5298=MAXIFS(W$2:W$7201, A$2:A$7201, A5298, B$2:B$7201, B5298), "OPTIMAL", "")</f>
        <v/>
      </c>
    </row>
    <row r="5299" ht="20" customHeight="1">
      <c r="A5299" s="36" t="n">
        <v>-18</v>
      </c>
      <c r="B5299" s="36" t="n">
        <v>35</v>
      </c>
      <c r="C5299" s="37" t="n">
        <v>95</v>
      </c>
      <c r="D5299" s="37" t="n">
        <v>2</v>
      </c>
      <c r="E5299" s="6" t="n">
        <v>4</v>
      </c>
      <c r="F5299" s="37" t="n">
        <v>2</v>
      </c>
      <c r="G5299" s="36" t="n">
        <v>50</v>
      </c>
      <c r="H5299" s="6" t="inlineStr">
        <is>
          <t>OFF</t>
        </is>
      </c>
      <c r="I5299" s="38" t="n">
        <v>744.7528686370244</v>
      </c>
      <c r="J5299" s="38" t="n">
        <v>6550.668683077564</v>
      </c>
      <c r="K5299" s="38" t="n">
        <v>4222.222222222223</v>
      </c>
      <c r="L5299" s="38" t="n">
        <v>150</v>
      </c>
      <c r="M5299" s="38">
        <f>I5299+J5299+K5299+L5299</f>
        <v/>
      </c>
      <c r="N5299" s="38">
        <f>M5299*'Dashboard &amp; Optimisation'!$B$18/('Dashboard &amp; Optimisation'!$B$16/3.6)</f>
        <v/>
      </c>
      <c r="O5299" s="38" t="n">
        <v>950.2238256549446</v>
      </c>
      <c r="P5299" s="39" t="n">
        <v>0.3158422903411635</v>
      </c>
      <c r="Q5299" s="40" t="n">
        <v>9.36956338502897</v>
      </c>
      <c r="R5299" s="38" t="n">
        <v>1119.269836225012</v>
      </c>
      <c r="S5299" s="38">
        <f>R5299*IF(A5299=4, 2.0, 3.0)</f>
        <v/>
      </c>
      <c r="T5299" s="37">
        <f>'Dashboard &amp; Optimisation'!$B$18*U5299</f>
        <v/>
      </c>
      <c r="U5299" s="26">
        <f>MIN(1, S5299/M5299)</f>
        <v/>
      </c>
      <c r="V5299" s="26">
        <f>N5299/(N5299+O5299)</f>
        <v/>
      </c>
      <c r="W5299" s="26">
        <f>U5299*V5299</f>
        <v/>
      </c>
      <c r="X5299" s="39">
        <f>T5299/N5299</f>
        <v/>
      </c>
      <c r="Y5299" s="41">
        <f>IF(W5299=MAXIFS(W$2:W$7201, A$2:A$7201, A5299, B$2:B$7201, B5299), "OPTIMAL", "")</f>
        <v/>
      </c>
    </row>
    <row r="5300" ht="20" customHeight="1">
      <c r="A5300" s="28" t="n">
        <v>-18</v>
      </c>
      <c r="B5300" s="28" t="n">
        <v>35</v>
      </c>
      <c r="C5300" s="29" t="n">
        <v>95</v>
      </c>
      <c r="D5300" s="29" t="n">
        <v>2</v>
      </c>
      <c r="E5300" s="30" t="n">
        <v>4</v>
      </c>
      <c r="F5300" s="29" t="n">
        <v>2</v>
      </c>
      <c r="G5300" s="28" t="n">
        <v>100</v>
      </c>
      <c r="H5300" s="30" t="inlineStr">
        <is>
          <t>ON</t>
        </is>
      </c>
      <c r="I5300" s="31" t="n">
        <v>744.7528686370244</v>
      </c>
      <c r="J5300" s="31" t="n">
        <v>6550.668683077564</v>
      </c>
      <c r="K5300" s="31" t="n">
        <v>4222.222222222223</v>
      </c>
      <c r="L5300" s="31" t="n">
        <v>150</v>
      </c>
      <c r="M5300" s="31">
        <f>I5300+J5300+K5300+L5300</f>
        <v/>
      </c>
      <c r="N5300" s="31">
        <f>M5300*'Dashboard &amp; Optimisation'!$B$18/('Dashboard &amp; Optimisation'!$B$16/3.6)</f>
        <v/>
      </c>
      <c r="O5300" s="31" t="n">
        <v>950.2238256549446</v>
      </c>
      <c r="P5300" s="32" t="n">
        <v>0.07304296145994044</v>
      </c>
      <c r="Q5300" s="33" t="n">
        <v>9.36956338502897</v>
      </c>
      <c r="R5300" s="31" t="n">
        <v>4839.79211024962</v>
      </c>
      <c r="S5300" s="31">
        <f>R5300*IF(A5300=4, 2.0, 3.0)</f>
        <v/>
      </c>
      <c r="T5300" s="29">
        <f>'Dashboard &amp; Optimisation'!$B$18*U5300</f>
        <v/>
      </c>
      <c r="U5300" s="34">
        <f>MIN(1, S5300/M5300)</f>
        <v/>
      </c>
      <c r="V5300" s="34">
        <f>N5300/(N5300+O5300)</f>
        <v/>
      </c>
      <c r="W5300" s="34">
        <f>U5300*V5300</f>
        <v/>
      </c>
      <c r="X5300" s="32">
        <f>T5300/N5300</f>
        <v/>
      </c>
      <c r="Y5300" s="35">
        <f>IF(W5300=MAXIFS(W$2:W$7201, A$2:A$7201, A5300, B$2:B$7201, B5300), "OPTIMAL", "")</f>
        <v/>
      </c>
    </row>
    <row r="5301" ht="20" customHeight="1">
      <c r="A5301" s="36" t="n">
        <v>-18</v>
      </c>
      <c r="B5301" s="36" t="n">
        <v>35</v>
      </c>
      <c r="C5301" s="37" t="n">
        <v>95</v>
      </c>
      <c r="D5301" s="37" t="n">
        <v>2</v>
      </c>
      <c r="E5301" s="6" t="n">
        <v>4</v>
      </c>
      <c r="F5301" s="37" t="n">
        <v>2</v>
      </c>
      <c r="G5301" s="36" t="n">
        <v>100</v>
      </c>
      <c r="H5301" s="6" t="inlineStr">
        <is>
          <t>OFF</t>
        </is>
      </c>
      <c r="I5301" s="38" t="n">
        <v>744.7528686370244</v>
      </c>
      <c r="J5301" s="38" t="n">
        <v>6550.668683077564</v>
      </c>
      <c r="K5301" s="38" t="n">
        <v>4222.222222222223</v>
      </c>
      <c r="L5301" s="38" t="n">
        <v>150</v>
      </c>
      <c r="M5301" s="38">
        <f>I5301+J5301+K5301+L5301</f>
        <v/>
      </c>
      <c r="N5301" s="38">
        <f>M5301*'Dashboard &amp; Optimisation'!$B$18/('Dashboard &amp; Optimisation'!$B$16/3.6)</f>
        <v/>
      </c>
      <c r="O5301" s="38" t="n">
        <v>950.2238256549446</v>
      </c>
      <c r="P5301" s="39" t="n">
        <v>0.316679947936384</v>
      </c>
      <c r="Q5301" s="40" t="n">
        <v>9.36956338502897</v>
      </c>
      <c r="R5301" s="38" t="n">
        <v>1116.30922919724</v>
      </c>
      <c r="S5301" s="38">
        <f>R5301*IF(A5301=4, 2.0, 3.0)</f>
        <v/>
      </c>
      <c r="T5301" s="37">
        <f>'Dashboard &amp; Optimisation'!$B$18*U5301</f>
        <v/>
      </c>
      <c r="U5301" s="26">
        <f>MIN(1, S5301/M5301)</f>
        <v/>
      </c>
      <c r="V5301" s="26">
        <f>N5301/(N5301+O5301)</f>
        <v/>
      </c>
      <c r="W5301" s="26">
        <f>U5301*V5301</f>
        <v/>
      </c>
      <c r="X5301" s="39">
        <f>T5301/N5301</f>
        <v/>
      </c>
      <c r="Y5301" s="41">
        <f>IF(W5301=MAXIFS(W$2:W$7201, A$2:A$7201, A5301, B$2:B$7201, B5301), "OPTIMAL", "")</f>
        <v/>
      </c>
    </row>
    <row r="5302" ht="20" customHeight="1">
      <c r="A5302" s="28" t="n">
        <v>-18</v>
      </c>
      <c r="B5302" s="28" t="n">
        <v>35</v>
      </c>
      <c r="C5302" s="29" t="n">
        <v>95</v>
      </c>
      <c r="D5302" s="29" t="n">
        <v>2</v>
      </c>
      <c r="E5302" s="30" t="n">
        <v>4</v>
      </c>
      <c r="F5302" s="29" t="n">
        <v>2</v>
      </c>
      <c r="G5302" s="28" t="n">
        <v>150</v>
      </c>
      <c r="H5302" s="30" t="inlineStr">
        <is>
          <t>ON</t>
        </is>
      </c>
      <c r="I5302" s="31" t="n">
        <v>744.7528686370244</v>
      </c>
      <c r="J5302" s="31" t="n">
        <v>6550.668683077564</v>
      </c>
      <c r="K5302" s="31" t="n">
        <v>4222.222222222223</v>
      </c>
      <c r="L5302" s="31" t="n">
        <v>150</v>
      </c>
      <c r="M5302" s="31">
        <f>I5302+J5302+K5302+L5302</f>
        <v/>
      </c>
      <c r="N5302" s="31">
        <f>M5302*'Dashboard &amp; Optimisation'!$B$18/('Dashboard &amp; Optimisation'!$B$16/3.6)</f>
        <v/>
      </c>
      <c r="O5302" s="31" t="n">
        <v>950.2238256549446</v>
      </c>
      <c r="P5302" s="32" t="n">
        <v>0.07388061905516093</v>
      </c>
      <c r="Q5302" s="33" t="n">
        <v>9.36956338502897</v>
      </c>
      <c r="R5302" s="31" t="n">
        <v>4784.918603878323</v>
      </c>
      <c r="S5302" s="31">
        <f>R5302*IF(A5302=4, 2.0, 3.0)</f>
        <v/>
      </c>
      <c r="T5302" s="29">
        <f>'Dashboard &amp; Optimisation'!$B$18*U5302</f>
        <v/>
      </c>
      <c r="U5302" s="34">
        <f>MIN(1, S5302/M5302)</f>
        <v/>
      </c>
      <c r="V5302" s="34">
        <f>N5302/(N5302+O5302)</f>
        <v/>
      </c>
      <c r="W5302" s="34">
        <f>U5302*V5302</f>
        <v/>
      </c>
      <c r="X5302" s="32">
        <f>T5302/N5302</f>
        <v/>
      </c>
      <c r="Y5302" s="35">
        <f>IF(W5302=MAXIFS(W$2:W$7201, A$2:A$7201, A5302, B$2:B$7201, B5302), "OPTIMAL", "")</f>
        <v/>
      </c>
    </row>
    <row r="5303" ht="20" customHeight="1">
      <c r="A5303" s="36" t="n">
        <v>-18</v>
      </c>
      <c r="B5303" s="36" t="n">
        <v>35</v>
      </c>
      <c r="C5303" s="37" t="n">
        <v>95</v>
      </c>
      <c r="D5303" s="37" t="n">
        <v>2</v>
      </c>
      <c r="E5303" s="6" t="n">
        <v>4</v>
      </c>
      <c r="F5303" s="37" t="n">
        <v>2</v>
      </c>
      <c r="G5303" s="36" t="n">
        <v>150</v>
      </c>
      <c r="H5303" s="6" t="inlineStr">
        <is>
          <t>OFF</t>
        </is>
      </c>
      <c r="I5303" s="38" t="n">
        <v>744.7528686370244</v>
      </c>
      <c r="J5303" s="38" t="n">
        <v>6550.668683077564</v>
      </c>
      <c r="K5303" s="38" t="n">
        <v>4222.222222222223</v>
      </c>
      <c r="L5303" s="38" t="n">
        <v>150</v>
      </c>
      <c r="M5303" s="38">
        <f>I5303+J5303+K5303+L5303</f>
        <v/>
      </c>
      <c r="N5303" s="38">
        <f>M5303*'Dashboard &amp; Optimisation'!$B$18/('Dashboard &amp; Optimisation'!$B$16/3.6)</f>
        <v/>
      </c>
      <c r="O5303" s="38" t="n">
        <v>950.2238256549446</v>
      </c>
      <c r="P5303" s="39" t="n">
        <v>0.3175176055316045</v>
      </c>
      <c r="Q5303" s="40" t="n">
        <v>9.36956338502897</v>
      </c>
      <c r="R5303" s="38" t="n">
        <v>1113.364243192806</v>
      </c>
      <c r="S5303" s="38">
        <f>R5303*IF(A5303=4, 2.0, 3.0)</f>
        <v/>
      </c>
      <c r="T5303" s="37">
        <f>'Dashboard &amp; Optimisation'!$B$18*U5303</f>
        <v/>
      </c>
      <c r="U5303" s="26">
        <f>MIN(1, S5303/M5303)</f>
        <v/>
      </c>
      <c r="V5303" s="26">
        <f>N5303/(N5303+O5303)</f>
        <v/>
      </c>
      <c r="W5303" s="26">
        <f>U5303*V5303</f>
        <v/>
      </c>
      <c r="X5303" s="39">
        <f>T5303/N5303</f>
        <v/>
      </c>
      <c r="Y5303" s="41">
        <f>IF(W5303=MAXIFS(W$2:W$7201, A$2:A$7201, A5303, B$2:B$7201, B5303), "OPTIMAL", "")</f>
        <v/>
      </c>
    </row>
    <row r="5304" ht="20" customHeight="1">
      <c r="A5304" s="28" t="n">
        <v>-18</v>
      </c>
      <c r="B5304" s="28" t="n">
        <v>35</v>
      </c>
      <c r="C5304" s="29" t="n">
        <v>95</v>
      </c>
      <c r="D5304" s="29" t="n">
        <v>2</v>
      </c>
      <c r="E5304" s="30" t="n">
        <v>4</v>
      </c>
      <c r="F5304" s="29" t="n">
        <v>2</v>
      </c>
      <c r="G5304" s="28" t="n">
        <v>200</v>
      </c>
      <c r="H5304" s="30" t="inlineStr">
        <is>
          <t>ON</t>
        </is>
      </c>
      <c r="I5304" s="31" t="n">
        <v>744.7528686370244</v>
      </c>
      <c r="J5304" s="31" t="n">
        <v>6550.668683077564</v>
      </c>
      <c r="K5304" s="31" t="n">
        <v>4222.222222222223</v>
      </c>
      <c r="L5304" s="31" t="n">
        <v>150</v>
      </c>
      <c r="M5304" s="31">
        <f>I5304+J5304+K5304+L5304</f>
        <v/>
      </c>
      <c r="N5304" s="31">
        <f>M5304*'Dashboard &amp; Optimisation'!$B$18/('Dashboard &amp; Optimisation'!$B$16/3.6)</f>
        <v/>
      </c>
      <c r="O5304" s="31" t="n">
        <v>950.2238256549446</v>
      </c>
      <c r="P5304" s="32" t="n">
        <v>0.07471827665038143</v>
      </c>
      <c r="Q5304" s="33" t="n">
        <v>9.36956338502897</v>
      </c>
      <c r="R5304" s="31" t="n">
        <v>4731.275458041257</v>
      </c>
      <c r="S5304" s="31">
        <f>R5304*IF(A5304=4, 2.0, 3.0)</f>
        <v/>
      </c>
      <c r="T5304" s="29">
        <f>'Dashboard &amp; Optimisation'!$B$18*U5304</f>
        <v/>
      </c>
      <c r="U5304" s="34">
        <f>MIN(1, S5304/M5304)</f>
        <v/>
      </c>
      <c r="V5304" s="34">
        <f>N5304/(N5304+O5304)</f>
        <v/>
      </c>
      <c r="W5304" s="34">
        <f>U5304*V5304</f>
        <v/>
      </c>
      <c r="X5304" s="32">
        <f>T5304/N5304</f>
        <v/>
      </c>
      <c r="Y5304" s="35">
        <f>IF(W5304=MAXIFS(W$2:W$7201, A$2:A$7201, A5304, B$2:B$7201, B5304), "OPTIMAL", "")</f>
        <v/>
      </c>
    </row>
    <row r="5305" ht="20" customHeight="1">
      <c r="A5305" s="36" t="n">
        <v>-18</v>
      </c>
      <c r="B5305" s="36" t="n">
        <v>35</v>
      </c>
      <c r="C5305" s="37" t="n">
        <v>95</v>
      </c>
      <c r="D5305" s="37" t="n">
        <v>2</v>
      </c>
      <c r="E5305" s="6" t="n">
        <v>4</v>
      </c>
      <c r="F5305" s="37" t="n">
        <v>2</v>
      </c>
      <c r="G5305" s="36" t="n">
        <v>200</v>
      </c>
      <c r="H5305" s="6" t="inlineStr">
        <is>
          <t>OFF</t>
        </is>
      </c>
      <c r="I5305" s="38" t="n">
        <v>744.7528686370244</v>
      </c>
      <c r="J5305" s="38" t="n">
        <v>6550.668683077564</v>
      </c>
      <c r="K5305" s="38" t="n">
        <v>4222.222222222223</v>
      </c>
      <c r="L5305" s="38" t="n">
        <v>150</v>
      </c>
      <c r="M5305" s="38">
        <f>I5305+J5305+K5305+L5305</f>
        <v/>
      </c>
      <c r="N5305" s="38">
        <f>M5305*'Dashboard &amp; Optimisation'!$B$18/('Dashboard &amp; Optimisation'!$B$16/3.6)</f>
        <v/>
      </c>
      <c r="O5305" s="38" t="n">
        <v>950.2238256549446</v>
      </c>
      <c r="P5305" s="39" t="n">
        <v>0.318355263126825</v>
      </c>
      <c r="Q5305" s="40" t="n">
        <v>9.36956338502897</v>
      </c>
      <c r="R5305" s="38" t="n">
        <v>1110.434754905421</v>
      </c>
      <c r="S5305" s="38">
        <f>R5305*IF(A5305=4, 2.0, 3.0)</f>
        <v/>
      </c>
      <c r="T5305" s="37">
        <f>'Dashboard &amp; Optimisation'!$B$18*U5305</f>
        <v/>
      </c>
      <c r="U5305" s="26">
        <f>MIN(1, S5305/M5305)</f>
        <v/>
      </c>
      <c r="V5305" s="26">
        <f>N5305/(N5305+O5305)</f>
        <v/>
      </c>
      <c r="W5305" s="26">
        <f>U5305*V5305</f>
        <v/>
      </c>
      <c r="X5305" s="39">
        <f>T5305/N5305</f>
        <v/>
      </c>
      <c r="Y5305" s="41">
        <f>IF(W5305=MAXIFS(W$2:W$7201, A$2:A$7201, A5305, B$2:B$7201, B5305), "OPTIMAL", "")</f>
        <v/>
      </c>
    </row>
    <row r="5306" ht="20" customHeight="1">
      <c r="A5306" s="28" t="n">
        <v>-18</v>
      </c>
      <c r="B5306" s="28" t="n">
        <v>35</v>
      </c>
      <c r="C5306" s="29" t="n">
        <v>95</v>
      </c>
      <c r="D5306" s="29" t="n">
        <v>2</v>
      </c>
      <c r="E5306" s="30" t="n">
        <v>8</v>
      </c>
      <c r="F5306" s="29" t="n">
        <v>1.5</v>
      </c>
      <c r="G5306" s="28" t="n">
        <v>50</v>
      </c>
      <c r="H5306" s="30" t="inlineStr">
        <is>
          <t>ON</t>
        </is>
      </c>
      <c r="I5306" s="31" t="n">
        <v>744.7528686370244</v>
      </c>
      <c r="J5306" s="31" t="n">
        <v>6550.668683077564</v>
      </c>
      <c r="K5306" s="31" t="n">
        <v>4222.222222222223</v>
      </c>
      <c r="L5306" s="31" t="n">
        <v>150</v>
      </c>
      <c r="M5306" s="31">
        <f>I5306+J5306+K5306+L5306</f>
        <v/>
      </c>
      <c r="N5306" s="31">
        <f>M5306*'Dashboard &amp; Optimisation'!$B$18/('Dashboard &amp; Optimisation'!$B$16/3.6)</f>
        <v/>
      </c>
      <c r="O5306" s="31" t="n">
        <v>1173.979117922784</v>
      </c>
      <c r="P5306" s="32" t="n">
        <v>0.05615321895779073</v>
      </c>
      <c r="Q5306" s="33" t="n">
        <v>13.95434507754346</v>
      </c>
      <c r="R5306" s="31" t="n">
        <v>6446.584544780939</v>
      </c>
      <c r="S5306" s="31">
        <f>R5306*IF(A5306=4, 2.0, 3.0)</f>
        <v/>
      </c>
      <c r="T5306" s="29">
        <f>'Dashboard &amp; Optimisation'!$B$18*U5306</f>
        <v/>
      </c>
      <c r="U5306" s="34">
        <f>MIN(1, S5306/M5306)</f>
        <v/>
      </c>
      <c r="V5306" s="34">
        <f>N5306/(N5306+O5306)</f>
        <v/>
      </c>
      <c r="W5306" s="34">
        <f>U5306*V5306</f>
        <v/>
      </c>
      <c r="X5306" s="32">
        <f>T5306/N5306</f>
        <v/>
      </c>
      <c r="Y5306" s="35">
        <f>IF(W5306=MAXIFS(W$2:W$7201, A$2:A$7201, A5306, B$2:B$7201, B5306), "OPTIMAL", "")</f>
        <v/>
      </c>
    </row>
    <row r="5307" ht="20" customHeight="1">
      <c r="A5307" s="36" t="n">
        <v>-18</v>
      </c>
      <c r="B5307" s="36" t="n">
        <v>35</v>
      </c>
      <c r="C5307" s="37" t="n">
        <v>95</v>
      </c>
      <c r="D5307" s="37" t="n">
        <v>2</v>
      </c>
      <c r="E5307" s="6" t="n">
        <v>8</v>
      </c>
      <c r="F5307" s="37" t="n">
        <v>1.5</v>
      </c>
      <c r="G5307" s="36" t="n">
        <v>50</v>
      </c>
      <c r="H5307" s="6" t="inlineStr">
        <is>
          <t>OFF</t>
        </is>
      </c>
      <c r="I5307" s="38" t="n">
        <v>744.7528686370244</v>
      </c>
      <c r="J5307" s="38" t="n">
        <v>6550.668683077564</v>
      </c>
      <c r="K5307" s="38" t="n">
        <v>4222.222222222223</v>
      </c>
      <c r="L5307" s="38" t="n">
        <v>150</v>
      </c>
      <c r="M5307" s="38">
        <f>I5307+J5307+K5307+L5307</f>
        <v/>
      </c>
      <c r="N5307" s="38">
        <f>M5307*'Dashboard &amp; Optimisation'!$B$18/('Dashboard &amp; Optimisation'!$B$16/3.6)</f>
        <v/>
      </c>
      <c r="O5307" s="38" t="n">
        <v>1173.979117922784</v>
      </c>
      <c r="P5307" s="39" t="n">
        <v>0.2461091312849728</v>
      </c>
      <c r="Q5307" s="40" t="n">
        <v>13.95434507754346</v>
      </c>
      <c r="R5307" s="38" t="n">
        <v>1470.877864559335</v>
      </c>
      <c r="S5307" s="38">
        <f>R5307*IF(A5307=4, 2.0, 3.0)</f>
        <v/>
      </c>
      <c r="T5307" s="37">
        <f>'Dashboard &amp; Optimisation'!$B$18*U5307</f>
        <v/>
      </c>
      <c r="U5307" s="26">
        <f>MIN(1, S5307/M5307)</f>
        <v/>
      </c>
      <c r="V5307" s="26">
        <f>N5307/(N5307+O5307)</f>
        <v/>
      </c>
      <c r="W5307" s="26">
        <f>U5307*V5307</f>
        <v/>
      </c>
      <c r="X5307" s="39">
        <f>T5307/N5307</f>
        <v/>
      </c>
      <c r="Y5307" s="41">
        <f>IF(W5307=MAXIFS(W$2:W$7201, A$2:A$7201, A5307, B$2:B$7201, B5307), "OPTIMAL", "")</f>
        <v/>
      </c>
    </row>
    <row r="5308" ht="20" customHeight="1">
      <c r="A5308" s="28" t="n">
        <v>-18</v>
      </c>
      <c r="B5308" s="28" t="n">
        <v>35</v>
      </c>
      <c r="C5308" s="29" t="n">
        <v>95</v>
      </c>
      <c r="D5308" s="29" t="n">
        <v>2</v>
      </c>
      <c r="E5308" s="30" t="n">
        <v>8</v>
      </c>
      <c r="F5308" s="29" t="n">
        <v>1.5</v>
      </c>
      <c r="G5308" s="28" t="n">
        <v>100</v>
      </c>
      <c r="H5308" s="30" t="inlineStr">
        <is>
          <t>ON</t>
        </is>
      </c>
      <c r="I5308" s="31" t="n">
        <v>744.7528686370244</v>
      </c>
      <c r="J5308" s="31" t="n">
        <v>6550.668683077564</v>
      </c>
      <c r="K5308" s="31" t="n">
        <v>4222.222222222223</v>
      </c>
      <c r="L5308" s="31" t="n">
        <v>150</v>
      </c>
      <c r="M5308" s="31">
        <f>I5308+J5308+K5308+L5308</f>
        <v/>
      </c>
      <c r="N5308" s="31">
        <f>M5308*'Dashboard &amp; Optimisation'!$B$18/('Dashboard &amp; Optimisation'!$B$16/3.6)</f>
        <v/>
      </c>
      <c r="O5308" s="31" t="n">
        <v>1173.979117922784</v>
      </c>
      <c r="P5308" s="32" t="n">
        <v>0.05699087655301123</v>
      </c>
      <c r="Q5308" s="33" t="n">
        <v>13.95434507754346</v>
      </c>
      <c r="R5308" s="31" t="n">
        <v>6351.832001325252</v>
      </c>
      <c r="S5308" s="31">
        <f>R5308*IF(A5308=4, 2.0, 3.0)</f>
        <v/>
      </c>
      <c r="T5308" s="29">
        <f>'Dashboard &amp; Optimisation'!$B$18*U5308</f>
        <v/>
      </c>
      <c r="U5308" s="34">
        <f>MIN(1, S5308/M5308)</f>
        <v/>
      </c>
      <c r="V5308" s="34">
        <f>N5308/(N5308+O5308)</f>
        <v/>
      </c>
      <c r="W5308" s="34">
        <f>U5308*V5308</f>
        <v/>
      </c>
      <c r="X5308" s="32">
        <f>T5308/N5308</f>
        <v/>
      </c>
      <c r="Y5308" s="35">
        <f>IF(W5308=MAXIFS(W$2:W$7201, A$2:A$7201, A5308, B$2:B$7201, B5308), "OPTIMAL", "")</f>
        <v/>
      </c>
    </row>
    <row r="5309" ht="20" customHeight="1">
      <c r="A5309" s="36" t="n">
        <v>-18</v>
      </c>
      <c r="B5309" s="36" t="n">
        <v>35</v>
      </c>
      <c r="C5309" s="37" t="n">
        <v>95</v>
      </c>
      <c r="D5309" s="37" t="n">
        <v>2</v>
      </c>
      <c r="E5309" s="6" t="n">
        <v>8</v>
      </c>
      <c r="F5309" s="37" t="n">
        <v>1.5</v>
      </c>
      <c r="G5309" s="36" t="n">
        <v>100</v>
      </c>
      <c r="H5309" s="6" t="inlineStr">
        <is>
          <t>OFF</t>
        </is>
      </c>
      <c r="I5309" s="38" t="n">
        <v>744.7528686370244</v>
      </c>
      <c r="J5309" s="38" t="n">
        <v>6550.668683077564</v>
      </c>
      <c r="K5309" s="38" t="n">
        <v>4222.222222222223</v>
      </c>
      <c r="L5309" s="38" t="n">
        <v>150</v>
      </c>
      <c r="M5309" s="38">
        <f>I5309+J5309+K5309+L5309</f>
        <v/>
      </c>
      <c r="N5309" s="38">
        <f>M5309*'Dashboard &amp; Optimisation'!$B$18/('Dashboard &amp; Optimisation'!$B$16/3.6)</f>
        <v/>
      </c>
      <c r="O5309" s="38" t="n">
        <v>1173.979117922784</v>
      </c>
      <c r="P5309" s="39" t="n">
        <v>0.2469467888801933</v>
      </c>
      <c r="Q5309" s="40" t="n">
        <v>13.95434507754346</v>
      </c>
      <c r="R5309" s="38" t="n">
        <v>1465.888562934977</v>
      </c>
      <c r="S5309" s="38">
        <f>R5309*IF(A5309=4, 2.0, 3.0)</f>
        <v/>
      </c>
      <c r="T5309" s="37">
        <f>'Dashboard &amp; Optimisation'!$B$18*U5309</f>
        <v/>
      </c>
      <c r="U5309" s="26">
        <f>MIN(1, S5309/M5309)</f>
        <v/>
      </c>
      <c r="V5309" s="26">
        <f>N5309/(N5309+O5309)</f>
        <v/>
      </c>
      <c r="W5309" s="26">
        <f>U5309*V5309</f>
        <v/>
      </c>
      <c r="X5309" s="39">
        <f>T5309/N5309</f>
        <v/>
      </c>
      <c r="Y5309" s="41">
        <f>IF(W5309=MAXIFS(W$2:W$7201, A$2:A$7201, A5309, B$2:B$7201, B5309), "OPTIMAL", "")</f>
        <v/>
      </c>
    </row>
    <row r="5310" ht="20" customHeight="1">
      <c r="A5310" s="28" t="n">
        <v>-18</v>
      </c>
      <c r="B5310" s="28" t="n">
        <v>35</v>
      </c>
      <c r="C5310" s="29" t="n">
        <v>95</v>
      </c>
      <c r="D5310" s="29" t="n">
        <v>2</v>
      </c>
      <c r="E5310" s="30" t="n">
        <v>8</v>
      </c>
      <c r="F5310" s="29" t="n">
        <v>1.5</v>
      </c>
      <c r="G5310" s="28" t="n">
        <v>150</v>
      </c>
      <c r="H5310" s="30" t="inlineStr">
        <is>
          <t>ON</t>
        </is>
      </c>
      <c r="I5310" s="31" t="n">
        <v>744.7528686370244</v>
      </c>
      <c r="J5310" s="31" t="n">
        <v>6550.668683077564</v>
      </c>
      <c r="K5310" s="31" t="n">
        <v>4222.222222222223</v>
      </c>
      <c r="L5310" s="31" t="n">
        <v>150</v>
      </c>
      <c r="M5310" s="31">
        <f>I5310+J5310+K5310+L5310</f>
        <v/>
      </c>
      <c r="N5310" s="31">
        <f>M5310*'Dashboard &amp; Optimisation'!$B$18/('Dashboard &amp; Optimisation'!$B$16/3.6)</f>
        <v/>
      </c>
      <c r="O5310" s="31" t="n">
        <v>1173.979117922784</v>
      </c>
      <c r="P5310" s="32" t="n">
        <v>0.05782853414823173</v>
      </c>
      <c r="Q5310" s="33" t="n">
        <v>13.95434507754346</v>
      </c>
      <c r="R5310" s="31" t="n">
        <v>6259.824476011948</v>
      </c>
      <c r="S5310" s="31">
        <f>R5310*IF(A5310=4, 2.0, 3.0)</f>
        <v/>
      </c>
      <c r="T5310" s="29">
        <f>'Dashboard &amp; Optimisation'!$B$18*U5310</f>
        <v/>
      </c>
      <c r="U5310" s="34">
        <f>MIN(1, S5310/M5310)</f>
        <v/>
      </c>
      <c r="V5310" s="34">
        <f>N5310/(N5310+O5310)</f>
        <v/>
      </c>
      <c r="W5310" s="34">
        <f>U5310*V5310</f>
        <v/>
      </c>
      <c r="X5310" s="32">
        <f>T5310/N5310</f>
        <v/>
      </c>
      <c r="Y5310" s="35">
        <f>IF(W5310=MAXIFS(W$2:W$7201, A$2:A$7201, A5310, B$2:B$7201, B5310), "OPTIMAL", "")</f>
        <v/>
      </c>
    </row>
    <row r="5311" ht="20" customHeight="1">
      <c r="A5311" s="36" t="n">
        <v>-18</v>
      </c>
      <c r="B5311" s="36" t="n">
        <v>35</v>
      </c>
      <c r="C5311" s="37" t="n">
        <v>95</v>
      </c>
      <c r="D5311" s="37" t="n">
        <v>2</v>
      </c>
      <c r="E5311" s="6" t="n">
        <v>8</v>
      </c>
      <c r="F5311" s="37" t="n">
        <v>1.5</v>
      </c>
      <c r="G5311" s="36" t="n">
        <v>150</v>
      </c>
      <c r="H5311" s="6" t="inlineStr">
        <is>
          <t>OFF</t>
        </is>
      </c>
      <c r="I5311" s="38" t="n">
        <v>744.7528686370244</v>
      </c>
      <c r="J5311" s="38" t="n">
        <v>6550.668683077564</v>
      </c>
      <c r="K5311" s="38" t="n">
        <v>4222.222222222223</v>
      </c>
      <c r="L5311" s="38" t="n">
        <v>150</v>
      </c>
      <c r="M5311" s="38">
        <f>I5311+J5311+K5311+L5311</f>
        <v/>
      </c>
      <c r="N5311" s="38">
        <f>M5311*'Dashboard &amp; Optimisation'!$B$18/('Dashboard &amp; Optimisation'!$B$16/3.6)</f>
        <v/>
      </c>
      <c r="O5311" s="38" t="n">
        <v>1173.979117922784</v>
      </c>
      <c r="P5311" s="39" t="n">
        <v>0.2477844464754138</v>
      </c>
      <c r="Q5311" s="40" t="n">
        <v>13.95434507754346</v>
      </c>
      <c r="R5311" s="38" t="n">
        <v>1460.932994875901</v>
      </c>
      <c r="S5311" s="38">
        <f>R5311*IF(A5311=4, 2.0, 3.0)</f>
        <v/>
      </c>
      <c r="T5311" s="37">
        <f>'Dashboard &amp; Optimisation'!$B$18*U5311</f>
        <v/>
      </c>
      <c r="U5311" s="26">
        <f>MIN(1, S5311/M5311)</f>
        <v/>
      </c>
      <c r="V5311" s="26">
        <f>N5311/(N5311+O5311)</f>
        <v/>
      </c>
      <c r="W5311" s="26">
        <f>U5311*V5311</f>
        <v/>
      </c>
      <c r="X5311" s="39">
        <f>T5311/N5311</f>
        <v/>
      </c>
      <c r="Y5311" s="41">
        <f>IF(W5311=MAXIFS(W$2:W$7201, A$2:A$7201, A5311, B$2:B$7201, B5311), "OPTIMAL", "")</f>
        <v/>
      </c>
    </row>
    <row r="5312" ht="20" customHeight="1">
      <c r="A5312" s="28" t="n">
        <v>-18</v>
      </c>
      <c r="B5312" s="28" t="n">
        <v>35</v>
      </c>
      <c r="C5312" s="29" t="n">
        <v>95</v>
      </c>
      <c r="D5312" s="29" t="n">
        <v>2</v>
      </c>
      <c r="E5312" s="30" t="n">
        <v>8</v>
      </c>
      <c r="F5312" s="29" t="n">
        <v>1.5</v>
      </c>
      <c r="G5312" s="28" t="n">
        <v>200</v>
      </c>
      <c r="H5312" s="30" t="inlineStr">
        <is>
          <t>ON</t>
        </is>
      </c>
      <c r="I5312" s="31" t="n">
        <v>744.7528686370244</v>
      </c>
      <c r="J5312" s="31" t="n">
        <v>6550.668683077564</v>
      </c>
      <c r="K5312" s="31" t="n">
        <v>4222.222222222223</v>
      </c>
      <c r="L5312" s="31" t="n">
        <v>150</v>
      </c>
      <c r="M5312" s="31">
        <f>I5312+J5312+K5312+L5312</f>
        <v/>
      </c>
      <c r="N5312" s="31">
        <f>M5312*'Dashboard &amp; Optimisation'!$B$18/('Dashboard &amp; Optimisation'!$B$16/3.6)</f>
        <v/>
      </c>
      <c r="O5312" s="31" t="n">
        <v>1173.979117922784</v>
      </c>
      <c r="P5312" s="32" t="n">
        <v>0.05866619174345224</v>
      </c>
      <c r="Q5312" s="33" t="n">
        <v>13.95434507754346</v>
      </c>
      <c r="R5312" s="31" t="n">
        <v>6170.44438568652</v>
      </c>
      <c r="S5312" s="31">
        <f>R5312*IF(A5312=4, 2.0, 3.0)</f>
        <v/>
      </c>
      <c r="T5312" s="29">
        <f>'Dashboard &amp; Optimisation'!$B$18*U5312</f>
        <v/>
      </c>
      <c r="U5312" s="34">
        <f>MIN(1, S5312/M5312)</f>
        <v/>
      </c>
      <c r="V5312" s="34">
        <f>N5312/(N5312+O5312)</f>
        <v/>
      </c>
      <c r="W5312" s="34">
        <f>U5312*V5312</f>
        <v/>
      </c>
      <c r="X5312" s="32">
        <f>T5312/N5312</f>
        <v/>
      </c>
      <c r="Y5312" s="35">
        <f>IF(W5312=MAXIFS(W$2:W$7201, A$2:A$7201, A5312, B$2:B$7201, B5312), "OPTIMAL", "")</f>
        <v/>
      </c>
    </row>
    <row r="5313" ht="20" customHeight="1">
      <c r="A5313" s="36" t="n">
        <v>-18</v>
      </c>
      <c r="B5313" s="36" t="n">
        <v>35</v>
      </c>
      <c r="C5313" s="37" t="n">
        <v>95</v>
      </c>
      <c r="D5313" s="37" t="n">
        <v>2</v>
      </c>
      <c r="E5313" s="6" t="n">
        <v>8</v>
      </c>
      <c r="F5313" s="37" t="n">
        <v>1.5</v>
      </c>
      <c r="G5313" s="36" t="n">
        <v>200</v>
      </c>
      <c r="H5313" s="6" t="inlineStr">
        <is>
          <t>OFF</t>
        </is>
      </c>
      <c r="I5313" s="38" t="n">
        <v>744.7528686370244</v>
      </c>
      <c r="J5313" s="38" t="n">
        <v>6550.668683077564</v>
      </c>
      <c r="K5313" s="38" t="n">
        <v>4222.222222222223</v>
      </c>
      <c r="L5313" s="38" t="n">
        <v>150</v>
      </c>
      <c r="M5313" s="38">
        <f>I5313+J5313+K5313+L5313</f>
        <v/>
      </c>
      <c r="N5313" s="38">
        <f>M5313*'Dashboard &amp; Optimisation'!$B$18/('Dashboard &amp; Optimisation'!$B$16/3.6)</f>
        <v/>
      </c>
      <c r="O5313" s="38" t="n">
        <v>1173.979117922784</v>
      </c>
      <c r="P5313" s="39" t="n">
        <v>0.2486221040706343</v>
      </c>
      <c r="Q5313" s="40" t="n">
        <v>13.95434507754346</v>
      </c>
      <c r="R5313" s="38" t="n">
        <v>1456.010819416721</v>
      </c>
      <c r="S5313" s="38">
        <f>R5313*IF(A5313=4, 2.0, 3.0)</f>
        <v/>
      </c>
      <c r="T5313" s="37">
        <f>'Dashboard &amp; Optimisation'!$B$18*U5313</f>
        <v/>
      </c>
      <c r="U5313" s="26">
        <f>MIN(1, S5313/M5313)</f>
        <v/>
      </c>
      <c r="V5313" s="26">
        <f>N5313/(N5313+O5313)</f>
        <v/>
      </c>
      <c r="W5313" s="26">
        <f>U5313*V5313</f>
        <v/>
      </c>
      <c r="X5313" s="39">
        <f>T5313/N5313</f>
        <v/>
      </c>
      <c r="Y5313" s="41">
        <f>IF(W5313=MAXIFS(W$2:W$7201, A$2:A$7201, A5313, B$2:B$7201, B5313), "OPTIMAL", "")</f>
        <v/>
      </c>
    </row>
    <row r="5314" ht="20" customHeight="1">
      <c r="A5314" s="28" t="n">
        <v>-18</v>
      </c>
      <c r="B5314" s="28" t="n">
        <v>35</v>
      </c>
      <c r="C5314" s="29" t="n">
        <v>95</v>
      </c>
      <c r="D5314" s="29" t="n">
        <v>2</v>
      </c>
      <c r="E5314" s="30" t="n">
        <v>8</v>
      </c>
      <c r="F5314" s="29" t="n">
        <v>2</v>
      </c>
      <c r="G5314" s="28" t="n">
        <v>50</v>
      </c>
      <c r="H5314" s="30" t="inlineStr">
        <is>
          <t>ON</t>
        </is>
      </c>
      <c r="I5314" s="31" t="n">
        <v>744.7528686370244</v>
      </c>
      <c r="J5314" s="31" t="n">
        <v>6550.668683077564</v>
      </c>
      <c r="K5314" s="31" t="n">
        <v>4222.222222222223</v>
      </c>
      <c r="L5314" s="31" t="n">
        <v>150</v>
      </c>
      <c r="M5314" s="31">
        <f>I5314+J5314+K5314+L5314</f>
        <v/>
      </c>
      <c r="N5314" s="31">
        <f>M5314*'Dashboard &amp; Optimisation'!$B$18/('Dashboard &amp; Optimisation'!$B$16/3.6)</f>
        <v/>
      </c>
      <c r="O5314" s="31" t="n">
        <v>1408.737996624842</v>
      </c>
      <c r="P5314" s="32" t="n">
        <v>0.05500836065059025</v>
      </c>
      <c r="Q5314" s="33" t="n">
        <v>18.53912677005794</v>
      </c>
      <c r="R5314" s="31" t="n">
        <v>6742.564167877489</v>
      </c>
      <c r="S5314" s="31">
        <f>R5314*IF(A5314=4, 2.0, 3.0)</f>
        <v/>
      </c>
      <c r="T5314" s="29">
        <f>'Dashboard &amp; Optimisation'!$B$18*U5314</f>
        <v/>
      </c>
      <c r="U5314" s="34">
        <f>MIN(1, S5314/M5314)</f>
        <v/>
      </c>
      <c r="V5314" s="34">
        <f>N5314/(N5314+O5314)</f>
        <v/>
      </c>
      <c r="W5314" s="34">
        <f>U5314*V5314</f>
        <v/>
      </c>
      <c r="X5314" s="32">
        <f>T5314/N5314</f>
        <v/>
      </c>
      <c r="Y5314" s="35">
        <f>IF(W5314=MAXIFS(W$2:W$7201, A$2:A$7201, A5314, B$2:B$7201, B5314), "OPTIMAL", "")</f>
        <v/>
      </c>
    </row>
    <row r="5315" ht="20" customHeight="1">
      <c r="A5315" s="36" t="n">
        <v>-18</v>
      </c>
      <c r="B5315" s="36" t="n">
        <v>35</v>
      </c>
      <c r="C5315" s="37" t="n">
        <v>95</v>
      </c>
      <c r="D5315" s="37" t="n">
        <v>2</v>
      </c>
      <c r="E5315" s="6" t="n">
        <v>8</v>
      </c>
      <c r="F5315" s="37" t="n">
        <v>2</v>
      </c>
      <c r="G5315" s="36" t="n">
        <v>50</v>
      </c>
      <c r="H5315" s="6" t="inlineStr">
        <is>
          <t>OFF</t>
        </is>
      </c>
      <c r="I5315" s="38" t="n">
        <v>744.7528686370244</v>
      </c>
      <c r="J5315" s="38" t="n">
        <v>6550.668683077564</v>
      </c>
      <c r="K5315" s="38" t="n">
        <v>4222.222222222223</v>
      </c>
      <c r="L5315" s="38" t="n">
        <v>150</v>
      </c>
      <c r="M5315" s="38">
        <f>I5315+J5315+K5315+L5315</f>
        <v/>
      </c>
      <c r="N5315" s="38">
        <f>M5315*'Dashboard &amp; Optimisation'!$B$18/('Dashboard &amp; Optimisation'!$B$16/3.6)</f>
        <v/>
      </c>
      <c r="O5315" s="38" t="n">
        <v>1408.737996624842</v>
      </c>
      <c r="P5315" s="39" t="n">
        <v>0.2464165120213152</v>
      </c>
      <c r="Q5315" s="40" t="n">
        <v>18.53912677005794</v>
      </c>
      <c r="R5315" s="38" t="n">
        <v>1505.16456228497</v>
      </c>
      <c r="S5315" s="38">
        <f>R5315*IF(A5315=4, 2.0, 3.0)</f>
        <v/>
      </c>
      <c r="T5315" s="37">
        <f>'Dashboard &amp; Optimisation'!$B$18*U5315</f>
        <v/>
      </c>
      <c r="U5315" s="26">
        <f>MIN(1, S5315/M5315)</f>
        <v/>
      </c>
      <c r="V5315" s="26">
        <f>N5315/(N5315+O5315)</f>
        <v/>
      </c>
      <c r="W5315" s="26">
        <f>U5315*V5315</f>
        <v/>
      </c>
      <c r="X5315" s="39">
        <f>T5315/N5315</f>
        <v/>
      </c>
      <c r="Y5315" s="41">
        <f>IF(W5315=MAXIFS(W$2:W$7201, A$2:A$7201, A5315, B$2:B$7201, B5315), "OPTIMAL", "")</f>
        <v/>
      </c>
    </row>
    <row r="5316" ht="20" customHeight="1">
      <c r="A5316" s="28" t="n">
        <v>-18</v>
      </c>
      <c r="B5316" s="28" t="n">
        <v>35</v>
      </c>
      <c r="C5316" s="29" t="n">
        <v>95</v>
      </c>
      <c r="D5316" s="29" t="n">
        <v>2</v>
      </c>
      <c r="E5316" s="30" t="n">
        <v>8</v>
      </c>
      <c r="F5316" s="29" t="n">
        <v>2</v>
      </c>
      <c r="G5316" s="28" t="n">
        <v>100</v>
      </c>
      <c r="H5316" s="30" t="inlineStr">
        <is>
          <t>ON</t>
        </is>
      </c>
      <c r="I5316" s="31" t="n">
        <v>744.7528686370244</v>
      </c>
      <c r="J5316" s="31" t="n">
        <v>6550.668683077564</v>
      </c>
      <c r="K5316" s="31" t="n">
        <v>4222.222222222223</v>
      </c>
      <c r="L5316" s="31" t="n">
        <v>150</v>
      </c>
      <c r="M5316" s="31">
        <f>I5316+J5316+K5316+L5316</f>
        <v/>
      </c>
      <c r="N5316" s="31">
        <f>M5316*'Dashboard &amp; Optimisation'!$B$18/('Dashboard &amp; Optimisation'!$B$16/3.6)</f>
        <v/>
      </c>
      <c r="O5316" s="31" t="n">
        <v>1408.737996624842</v>
      </c>
      <c r="P5316" s="32" t="n">
        <v>0.05584601824581075</v>
      </c>
      <c r="Q5316" s="33" t="n">
        <v>18.53912677005794</v>
      </c>
      <c r="R5316" s="31" t="n">
        <v>6641.429650791164</v>
      </c>
      <c r="S5316" s="31">
        <f>R5316*IF(A5316=4, 2.0, 3.0)</f>
        <v/>
      </c>
      <c r="T5316" s="29">
        <f>'Dashboard &amp; Optimisation'!$B$18*U5316</f>
        <v/>
      </c>
      <c r="U5316" s="34">
        <f>MIN(1, S5316/M5316)</f>
        <v/>
      </c>
      <c r="V5316" s="34">
        <f>N5316/(N5316+O5316)</f>
        <v/>
      </c>
      <c r="W5316" s="34">
        <f>U5316*V5316</f>
        <v/>
      </c>
      <c r="X5316" s="32">
        <f>T5316/N5316</f>
        <v/>
      </c>
      <c r="Y5316" s="35">
        <f>IF(W5316=MAXIFS(W$2:W$7201, A$2:A$7201, A5316, B$2:B$7201, B5316), "OPTIMAL", "")</f>
        <v/>
      </c>
    </row>
    <row r="5317" ht="20" customHeight="1">
      <c r="A5317" s="36" t="n">
        <v>-18</v>
      </c>
      <c r="B5317" s="36" t="n">
        <v>35</v>
      </c>
      <c r="C5317" s="37" t="n">
        <v>95</v>
      </c>
      <c r="D5317" s="37" t="n">
        <v>2</v>
      </c>
      <c r="E5317" s="6" t="n">
        <v>8</v>
      </c>
      <c r="F5317" s="37" t="n">
        <v>2</v>
      </c>
      <c r="G5317" s="36" t="n">
        <v>100</v>
      </c>
      <c r="H5317" s="6" t="inlineStr">
        <is>
          <t>OFF</t>
        </is>
      </c>
      <c r="I5317" s="38" t="n">
        <v>744.7528686370244</v>
      </c>
      <c r="J5317" s="38" t="n">
        <v>6550.668683077564</v>
      </c>
      <c r="K5317" s="38" t="n">
        <v>4222.222222222223</v>
      </c>
      <c r="L5317" s="38" t="n">
        <v>150</v>
      </c>
      <c r="M5317" s="38">
        <f>I5317+J5317+K5317+L5317</f>
        <v/>
      </c>
      <c r="N5317" s="38">
        <f>M5317*'Dashboard &amp; Optimisation'!$B$18/('Dashboard &amp; Optimisation'!$B$16/3.6)</f>
        <v/>
      </c>
      <c r="O5317" s="38" t="n">
        <v>1408.737996624842</v>
      </c>
      <c r="P5317" s="39" t="n">
        <v>0.2472541696165357</v>
      </c>
      <c r="Q5317" s="40" t="n">
        <v>18.53912677005794</v>
      </c>
      <c r="R5317" s="38" t="n">
        <v>1500.065305396359</v>
      </c>
      <c r="S5317" s="38">
        <f>R5317*IF(A5317=4, 2.0, 3.0)</f>
        <v/>
      </c>
      <c r="T5317" s="37">
        <f>'Dashboard &amp; Optimisation'!$B$18*U5317</f>
        <v/>
      </c>
      <c r="U5317" s="26">
        <f>MIN(1, S5317/M5317)</f>
        <v/>
      </c>
      <c r="V5317" s="26">
        <f>N5317/(N5317+O5317)</f>
        <v/>
      </c>
      <c r="W5317" s="26">
        <f>U5317*V5317</f>
        <v/>
      </c>
      <c r="X5317" s="39">
        <f>T5317/N5317</f>
        <v/>
      </c>
      <c r="Y5317" s="41">
        <f>IF(W5317=MAXIFS(W$2:W$7201, A$2:A$7201, A5317, B$2:B$7201, B5317), "OPTIMAL", "")</f>
        <v/>
      </c>
    </row>
    <row r="5318" ht="20" customHeight="1">
      <c r="A5318" s="28" t="n">
        <v>-18</v>
      </c>
      <c r="B5318" s="28" t="n">
        <v>35</v>
      </c>
      <c r="C5318" s="29" t="n">
        <v>95</v>
      </c>
      <c r="D5318" s="29" t="n">
        <v>2</v>
      </c>
      <c r="E5318" s="30" t="n">
        <v>8</v>
      </c>
      <c r="F5318" s="29" t="n">
        <v>2</v>
      </c>
      <c r="G5318" s="28" t="n">
        <v>150</v>
      </c>
      <c r="H5318" s="30" t="inlineStr">
        <is>
          <t>ON</t>
        </is>
      </c>
      <c r="I5318" s="31" t="n">
        <v>744.7528686370244</v>
      </c>
      <c r="J5318" s="31" t="n">
        <v>6550.668683077564</v>
      </c>
      <c r="K5318" s="31" t="n">
        <v>4222.222222222223</v>
      </c>
      <c r="L5318" s="31" t="n">
        <v>150</v>
      </c>
      <c r="M5318" s="31">
        <f>I5318+J5318+K5318+L5318</f>
        <v/>
      </c>
      <c r="N5318" s="31">
        <f>M5318*'Dashboard &amp; Optimisation'!$B$18/('Dashboard &amp; Optimisation'!$B$16/3.6)</f>
        <v/>
      </c>
      <c r="O5318" s="31" t="n">
        <v>1408.737996624842</v>
      </c>
      <c r="P5318" s="32" t="n">
        <v>0.05668367584103125</v>
      </c>
      <c r="Q5318" s="33" t="n">
        <v>18.53912677005794</v>
      </c>
      <c r="R5318" s="31" t="n">
        <v>6543.284216368211</v>
      </c>
      <c r="S5318" s="31">
        <f>R5318*IF(A5318=4, 2.0, 3.0)</f>
        <v/>
      </c>
      <c r="T5318" s="29">
        <f>'Dashboard &amp; Optimisation'!$B$18*U5318</f>
        <v/>
      </c>
      <c r="U5318" s="34">
        <f>MIN(1, S5318/M5318)</f>
        <v/>
      </c>
      <c r="V5318" s="34">
        <f>N5318/(N5318+O5318)</f>
        <v/>
      </c>
      <c r="W5318" s="34">
        <f>U5318*V5318</f>
        <v/>
      </c>
      <c r="X5318" s="32">
        <f>T5318/N5318</f>
        <v/>
      </c>
      <c r="Y5318" s="35">
        <f>IF(W5318=MAXIFS(W$2:W$7201, A$2:A$7201, A5318, B$2:B$7201, B5318), "OPTIMAL", "")</f>
        <v/>
      </c>
    </row>
    <row r="5319" ht="20" customHeight="1">
      <c r="A5319" s="36" t="n">
        <v>-18</v>
      </c>
      <c r="B5319" s="36" t="n">
        <v>35</v>
      </c>
      <c r="C5319" s="37" t="n">
        <v>95</v>
      </c>
      <c r="D5319" s="37" t="n">
        <v>2</v>
      </c>
      <c r="E5319" s="6" t="n">
        <v>8</v>
      </c>
      <c r="F5319" s="37" t="n">
        <v>2</v>
      </c>
      <c r="G5319" s="36" t="n">
        <v>150</v>
      </c>
      <c r="H5319" s="6" t="inlineStr">
        <is>
          <t>OFF</t>
        </is>
      </c>
      <c r="I5319" s="38" t="n">
        <v>744.7528686370244</v>
      </c>
      <c r="J5319" s="38" t="n">
        <v>6550.668683077564</v>
      </c>
      <c r="K5319" s="38" t="n">
        <v>4222.222222222223</v>
      </c>
      <c r="L5319" s="38" t="n">
        <v>150</v>
      </c>
      <c r="M5319" s="38">
        <f>I5319+J5319+K5319+L5319</f>
        <v/>
      </c>
      <c r="N5319" s="38">
        <f>M5319*'Dashboard &amp; Optimisation'!$B$18/('Dashboard &amp; Optimisation'!$B$16/3.6)</f>
        <v/>
      </c>
      <c r="O5319" s="38" t="n">
        <v>1408.737996624842</v>
      </c>
      <c r="P5319" s="39" t="n">
        <v>0.2480918272117562</v>
      </c>
      <c r="Q5319" s="40" t="n">
        <v>18.53912677005794</v>
      </c>
      <c r="R5319" s="38" t="n">
        <v>1495.000482784047</v>
      </c>
      <c r="S5319" s="38">
        <f>R5319*IF(A5319=4, 2.0, 3.0)</f>
        <v/>
      </c>
      <c r="T5319" s="37">
        <f>'Dashboard &amp; Optimisation'!$B$18*U5319</f>
        <v/>
      </c>
      <c r="U5319" s="26">
        <f>MIN(1, S5319/M5319)</f>
        <v/>
      </c>
      <c r="V5319" s="26">
        <f>N5319/(N5319+O5319)</f>
        <v/>
      </c>
      <c r="W5319" s="26">
        <f>U5319*V5319</f>
        <v/>
      </c>
      <c r="X5319" s="39">
        <f>T5319/N5319</f>
        <v/>
      </c>
      <c r="Y5319" s="41">
        <f>IF(W5319=MAXIFS(W$2:W$7201, A$2:A$7201, A5319, B$2:B$7201, B5319), "OPTIMAL", "")</f>
        <v/>
      </c>
    </row>
    <row r="5320" ht="20" customHeight="1">
      <c r="A5320" s="28" t="n">
        <v>-18</v>
      </c>
      <c r="B5320" s="28" t="n">
        <v>35</v>
      </c>
      <c r="C5320" s="29" t="n">
        <v>95</v>
      </c>
      <c r="D5320" s="29" t="n">
        <v>2</v>
      </c>
      <c r="E5320" s="30" t="n">
        <v>8</v>
      </c>
      <c r="F5320" s="29" t="n">
        <v>2</v>
      </c>
      <c r="G5320" s="28" t="n">
        <v>200</v>
      </c>
      <c r="H5320" s="30" t="inlineStr">
        <is>
          <t>ON</t>
        </is>
      </c>
      <c r="I5320" s="31" t="n">
        <v>744.7528686370244</v>
      </c>
      <c r="J5320" s="31" t="n">
        <v>6550.668683077564</v>
      </c>
      <c r="K5320" s="31" t="n">
        <v>4222.222222222223</v>
      </c>
      <c r="L5320" s="31" t="n">
        <v>150</v>
      </c>
      <c r="M5320" s="31">
        <f>I5320+J5320+K5320+L5320</f>
        <v/>
      </c>
      <c r="N5320" s="31">
        <f>M5320*'Dashboard &amp; Optimisation'!$B$18/('Dashboard &amp; Optimisation'!$B$16/3.6)</f>
        <v/>
      </c>
      <c r="O5320" s="31" t="n">
        <v>1408.737996624842</v>
      </c>
      <c r="P5320" s="32" t="n">
        <v>0.05752133343625176</v>
      </c>
      <c r="Q5320" s="33" t="n">
        <v>18.53912677005794</v>
      </c>
      <c r="R5320" s="31" t="n">
        <v>6447.997278564489</v>
      </c>
      <c r="S5320" s="31">
        <f>R5320*IF(A5320=4, 2.0, 3.0)</f>
        <v/>
      </c>
      <c r="T5320" s="29">
        <f>'Dashboard &amp; Optimisation'!$B$18*U5320</f>
        <v/>
      </c>
      <c r="U5320" s="34">
        <f>MIN(1, S5320/M5320)</f>
        <v/>
      </c>
      <c r="V5320" s="34">
        <f>N5320/(N5320+O5320)</f>
        <v/>
      </c>
      <c r="W5320" s="34">
        <f>U5320*V5320</f>
        <v/>
      </c>
      <c r="X5320" s="32">
        <f>T5320/N5320</f>
        <v/>
      </c>
      <c r="Y5320" s="35">
        <f>IF(W5320=MAXIFS(W$2:W$7201, A$2:A$7201, A5320, B$2:B$7201, B5320), "OPTIMAL", "")</f>
        <v/>
      </c>
    </row>
    <row r="5321" ht="20" customHeight="1">
      <c r="A5321" s="36" t="n">
        <v>-18</v>
      </c>
      <c r="B5321" s="36" t="n">
        <v>35</v>
      </c>
      <c r="C5321" s="37" t="n">
        <v>95</v>
      </c>
      <c r="D5321" s="37" t="n">
        <v>2</v>
      </c>
      <c r="E5321" s="6" t="n">
        <v>8</v>
      </c>
      <c r="F5321" s="37" t="n">
        <v>2</v>
      </c>
      <c r="G5321" s="36" t="n">
        <v>200</v>
      </c>
      <c r="H5321" s="6" t="inlineStr">
        <is>
          <t>OFF</t>
        </is>
      </c>
      <c r="I5321" s="38" t="n">
        <v>744.7528686370244</v>
      </c>
      <c r="J5321" s="38" t="n">
        <v>6550.668683077564</v>
      </c>
      <c r="K5321" s="38" t="n">
        <v>4222.222222222223</v>
      </c>
      <c r="L5321" s="38" t="n">
        <v>150</v>
      </c>
      <c r="M5321" s="38">
        <f>I5321+J5321+K5321+L5321</f>
        <v/>
      </c>
      <c r="N5321" s="38">
        <f>M5321*'Dashboard &amp; Optimisation'!$B$18/('Dashboard &amp; Optimisation'!$B$16/3.6)</f>
        <v/>
      </c>
      <c r="O5321" s="38" t="n">
        <v>1408.737996624842</v>
      </c>
      <c r="P5321" s="39" t="n">
        <v>0.2489294848069767</v>
      </c>
      <c r="Q5321" s="40" t="n">
        <v>18.53912677005794</v>
      </c>
      <c r="R5321" s="38" t="n">
        <v>1489.969746829913</v>
      </c>
      <c r="S5321" s="38">
        <f>R5321*IF(A5321=4, 2.0, 3.0)</f>
        <v/>
      </c>
      <c r="T5321" s="37">
        <f>'Dashboard &amp; Optimisation'!$B$18*U5321</f>
        <v/>
      </c>
      <c r="U5321" s="26">
        <f>MIN(1, S5321/M5321)</f>
        <v/>
      </c>
      <c r="V5321" s="26">
        <f>N5321/(N5321+O5321)</f>
        <v/>
      </c>
      <c r="W5321" s="26">
        <f>U5321*V5321</f>
        <v/>
      </c>
      <c r="X5321" s="39">
        <f>T5321/N5321</f>
        <v/>
      </c>
      <c r="Y5321" s="41">
        <f>IF(W5321=MAXIFS(W$2:W$7201, A$2:A$7201, A5321, B$2:B$7201, B5321), "OPTIMAL", "")</f>
        <v/>
      </c>
    </row>
    <row r="5322" ht="20" customHeight="1">
      <c r="A5322" s="28" t="n">
        <v>-18</v>
      </c>
      <c r="B5322" s="28" t="n">
        <v>35</v>
      </c>
      <c r="C5322" s="29" t="n">
        <v>95</v>
      </c>
      <c r="D5322" s="29" t="n">
        <v>3</v>
      </c>
      <c r="E5322" s="30" t="n">
        <v>0</v>
      </c>
      <c r="F5322" s="29" t="n">
        <v>0</v>
      </c>
      <c r="G5322" s="28" t="n">
        <v>50</v>
      </c>
      <c r="H5322" s="30" t="inlineStr">
        <is>
          <t>ON</t>
        </is>
      </c>
      <c r="I5322" s="31" t="n">
        <v>744.7528686370244</v>
      </c>
      <c r="J5322" s="31" t="n">
        <v>6550.668683077564</v>
      </c>
      <c r="K5322" s="31" t="n">
        <v>4222.222222222223</v>
      </c>
      <c r="L5322" s="31" t="n">
        <v>150</v>
      </c>
      <c r="M5322" s="31">
        <f>I5322+J5322+K5322+L5322</f>
        <v/>
      </c>
      <c r="N5322" s="31">
        <f>M5322*'Dashboard &amp; Optimisation'!$B$18/('Dashboard &amp; Optimisation'!$B$16/3.6)</f>
        <v/>
      </c>
      <c r="O5322" s="31" t="n">
        <v>826.4889325940933</v>
      </c>
      <c r="P5322" s="32" t="n">
        <v>0.4842167405327927</v>
      </c>
      <c r="Q5322" s="33" t="n">
        <v>0.2</v>
      </c>
      <c r="R5322" s="31" t="n">
        <v>729.0788896222194</v>
      </c>
      <c r="S5322" s="31">
        <f>R5322*IF(A5322=4, 2.0, 3.0)</f>
        <v/>
      </c>
      <c r="T5322" s="29">
        <f>'Dashboard &amp; Optimisation'!$B$18*U5322</f>
        <v/>
      </c>
      <c r="U5322" s="34">
        <f>MIN(1, S5322/M5322)</f>
        <v/>
      </c>
      <c r="V5322" s="34">
        <f>N5322/(N5322+O5322)</f>
        <v/>
      </c>
      <c r="W5322" s="34">
        <f>U5322*V5322</f>
        <v/>
      </c>
      <c r="X5322" s="32">
        <f>T5322/N5322</f>
        <v/>
      </c>
      <c r="Y5322" s="35">
        <f>IF(W5322=MAXIFS(W$2:W$7201, A$2:A$7201, A5322, B$2:B$7201, B5322), "OPTIMAL", "")</f>
        <v/>
      </c>
    </row>
    <row r="5323" ht="20" customHeight="1">
      <c r="A5323" s="36" t="n">
        <v>-18</v>
      </c>
      <c r="B5323" s="36" t="n">
        <v>35</v>
      </c>
      <c r="C5323" s="37" t="n">
        <v>95</v>
      </c>
      <c r="D5323" s="37" t="n">
        <v>3</v>
      </c>
      <c r="E5323" s="6" t="n">
        <v>0</v>
      </c>
      <c r="F5323" s="37" t="n">
        <v>0</v>
      </c>
      <c r="G5323" s="36" t="n">
        <v>50</v>
      </c>
      <c r="H5323" s="6" t="inlineStr">
        <is>
          <t>OFF</t>
        </is>
      </c>
      <c r="I5323" s="38" t="n">
        <v>744.7528686370244</v>
      </c>
      <c r="J5323" s="38" t="n">
        <v>6550.668683077564</v>
      </c>
      <c r="K5323" s="38" t="n">
        <v>4222.222222222223</v>
      </c>
      <c r="L5323" s="38" t="n">
        <v>150</v>
      </c>
      <c r="M5323" s="38">
        <f>I5323+J5323+K5323+L5323</f>
        <v/>
      </c>
      <c r="N5323" s="38">
        <f>M5323*'Dashboard &amp; Optimisation'!$B$18/('Dashboard &amp; Optimisation'!$B$16/3.6)</f>
        <v/>
      </c>
      <c r="O5323" s="38" t="n">
        <v>826.4889325940933</v>
      </c>
      <c r="P5323" s="39" t="n">
        <v>0.8192797786209935</v>
      </c>
      <c r="Q5323" s="40" t="n">
        <v>0.2</v>
      </c>
      <c r="R5323" s="38" t="n">
        <v>430.9055498945189</v>
      </c>
      <c r="S5323" s="38">
        <f>R5323*IF(A5323=4, 2.0, 3.0)</f>
        <v/>
      </c>
      <c r="T5323" s="37">
        <f>'Dashboard &amp; Optimisation'!$B$18*U5323</f>
        <v/>
      </c>
      <c r="U5323" s="26">
        <f>MIN(1, S5323/M5323)</f>
        <v/>
      </c>
      <c r="V5323" s="26">
        <f>N5323/(N5323+O5323)</f>
        <v/>
      </c>
      <c r="W5323" s="26">
        <f>U5323*V5323</f>
        <v/>
      </c>
      <c r="X5323" s="39">
        <f>T5323/N5323</f>
        <v/>
      </c>
      <c r="Y5323" s="41">
        <f>IF(W5323=MAXIFS(W$2:W$7201, A$2:A$7201, A5323, B$2:B$7201, B5323), "OPTIMAL", "")</f>
        <v/>
      </c>
    </row>
    <row r="5324" ht="20" customHeight="1">
      <c r="A5324" s="28" t="n">
        <v>-18</v>
      </c>
      <c r="B5324" s="28" t="n">
        <v>35</v>
      </c>
      <c r="C5324" s="29" t="n">
        <v>95</v>
      </c>
      <c r="D5324" s="29" t="n">
        <v>3</v>
      </c>
      <c r="E5324" s="30" t="n">
        <v>0</v>
      </c>
      <c r="F5324" s="29" t="n">
        <v>0</v>
      </c>
      <c r="G5324" s="28" t="n">
        <v>100</v>
      </c>
      <c r="H5324" s="30" t="inlineStr">
        <is>
          <t>ON</t>
        </is>
      </c>
      <c r="I5324" s="31" t="n">
        <v>744.7528686370244</v>
      </c>
      <c r="J5324" s="31" t="n">
        <v>6550.668683077564</v>
      </c>
      <c r="K5324" s="31" t="n">
        <v>4222.222222222223</v>
      </c>
      <c r="L5324" s="31" t="n">
        <v>150</v>
      </c>
      <c r="M5324" s="31">
        <f>I5324+J5324+K5324+L5324</f>
        <v/>
      </c>
      <c r="N5324" s="31">
        <f>M5324*'Dashboard &amp; Optimisation'!$B$18/('Dashboard &amp; Optimisation'!$B$16/3.6)</f>
        <v/>
      </c>
      <c r="O5324" s="31" t="n">
        <v>826.4889325940933</v>
      </c>
      <c r="P5324" s="32" t="n">
        <v>0.4850543981280133</v>
      </c>
      <c r="Q5324" s="33" t="n">
        <v>0.2</v>
      </c>
      <c r="R5324" s="31" t="n">
        <v>727.8198175021357</v>
      </c>
      <c r="S5324" s="31">
        <f>R5324*IF(A5324=4, 2.0, 3.0)</f>
        <v/>
      </c>
      <c r="T5324" s="29">
        <f>'Dashboard &amp; Optimisation'!$B$18*U5324</f>
        <v/>
      </c>
      <c r="U5324" s="34">
        <f>MIN(1, S5324/M5324)</f>
        <v/>
      </c>
      <c r="V5324" s="34">
        <f>N5324/(N5324+O5324)</f>
        <v/>
      </c>
      <c r="W5324" s="34">
        <f>U5324*V5324</f>
        <v/>
      </c>
      <c r="X5324" s="32">
        <f>T5324/N5324</f>
        <v/>
      </c>
      <c r="Y5324" s="35">
        <f>IF(W5324=MAXIFS(W$2:W$7201, A$2:A$7201, A5324, B$2:B$7201, B5324), "OPTIMAL", "")</f>
        <v/>
      </c>
    </row>
    <row r="5325" ht="20" customHeight="1">
      <c r="A5325" s="36" t="n">
        <v>-18</v>
      </c>
      <c r="B5325" s="36" t="n">
        <v>35</v>
      </c>
      <c r="C5325" s="37" t="n">
        <v>95</v>
      </c>
      <c r="D5325" s="37" t="n">
        <v>3</v>
      </c>
      <c r="E5325" s="6" t="n">
        <v>0</v>
      </c>
      <c r="F5325" s="37" t="n">
        <v>0</v>
      </c>
      <c r="G5325" s="36" t="n">
        <v>100</v>
      </c>
      <c r="H5325" s="6" t="inlineStr">
        <is>
          <t>OFF</t>
        </is>
      </c>
      <c r="I5325" s="38" t="n">
        <v>744.7528686370244</v>
      </c>
      <c r="J5325" s="38" t="n">
        <v>6550.668683077564</v>
      </c>
      <c r="K5325" s="38" t="n">
        <v>4222.222222222223</v>
      </c>
      <c r="L5325" s="38" t="n">
        <v>150</v>
      </c>
      <c r="M5325" s="38">
        <f>I5325+J5325+K5325+L5325</f>
        <v/>
      </c>
      <c r="N5325" s="38">
        <f>M5325*'Dashboard &amp; Optimisation'!$B$18/('Dashboard &amp; Optimisation'!$B$16/3.6)</f>
        <v/>
      </c>
      <c r="O5325" s="38" t="n">
        <v>826.4889325940933</v>
      </c>
      <c r="P5325" s="39" t="n">
        <v>0.820117436216214</v>
      </c>
      <c r="Q5325" s="40" t="n">
        <v>0.2</v>
      </c>
      <c r="R5325" s="38" t="n">
        <v>430.465428406117</v>
      </c>
      <c r="S5325" s="38">
        <f>R5325*IF(A5325=4, 2.0, 3.0)</f>
        <v/>
      </c>
      <c r="T5325" s="37">
        <f>'Dashboard &amp; Optimisation'!$B$18*U5325</f>
        <v/>
      </c>
      <c r="U5325" s="26">
        <f>MIN(1, S5325/M5325)</f>
        <v/>
      </c>
      <c r="V5325" s="26">
        <f>N5325/(N5325+O5325)</f>
        <v/>
      </c>
      <c r="W5325" s="26">
        <f>U5325*V5325</f>
        <v/>
      </c>
      <c r="X5325" s="39">
        <f>T5325/N5325</f>
        <v/>
      </c>
      <c r="Y5325" s="41">
        <f>IF(W5325=MAXIFS(W$2:W$7201, A$2:A$7201, A5325, B$2:B$7201, B5325), "OPTIMAL", "")</f>
        <v/>
      </c>
    </row>
    <row r="5326" ht="20" customHeight="1">
      <c r="A5326" s="28" t="n">
        <v>-18</v>
      </c>
      <c r="B5326" s="28" t="n">
        <v>35</v>
      </c>
      <c r="C5326" s="29" t="n">
        <v>95</v>
      </c>
      <c r="D5326" s="29" t="n">
        <v>3</v>
      </c>
      <c r="E5326" s="30" t="n">
        <v>0</v>
      </c>
      <c r="F5326" s="29" t="n">
        <v>0</v>
      </c>
      <c r="G5326" s="28" t="n">
        <v>150</v>
      </c>
      <c r="H5326" s="30" t="inlineStr">
        <is>
          <t>ON</t>
        </is>
      </c>
      <c r="I5326" s="31" t="n">
        <v>744.7528686370244</v>
      </c>
      <c r="J5326" s="31" t="n">
        <v>6550.668683077564</v>
      </c>
      <c r="K5326" s="31" t="n">
        <v>4222.222222222223</v>
      </c>
      <c r="L5326" s="31" t="n">
        <v>150</v>
      </c>
      <c r="M5326" s="31">
        <f>I5326+J5326+K5326+L5326</f>
        <v/>
      </c>
      <c r="N5326" s="31">
        <f>M5326*'Dashboard &amp; Optimisation'!$B$18/('Dashboard &amp; Optimisation'!$B$16/3.6)</f>
        <v/>
      </c>
      <c r="O5326" s="31" t="n">
        <v>826.4889325940933</v>
      </c>
      <c r="P5326" s="32" t="n">
        <v>0.4858920557232337</v>
      </c>
      <c r="Q5326" s="33" t="n">
        <v>0.2</v>
      </c>
      <c r="R5326" s="31" t="n">
        <v>726.5650865574711</v>
      </c>
      <c r="S5326" s="31">
        <f>R5326*IF(A5326=4, 2.0, 3.0)</f>
        <v/>
      </c>
      <c r="T5326" s="29">
        <f>'Dashboard &amp; Optimisation'!$B$18*U5326</f>
        <v/>
      </c>
      <c r="U5326" s="34">
        <f>MIN(1, S5326/M5326)</f>
        <v/>
      </c>
      <c r="V5326" s="34">
        <f>N5326/(N5326+O5326)</f>
        <v/>
      </c>
      <c r="W5326" s="34">
        <f>U5326*V5326</f>
        <v/>
      </c>
      <c r="X5326" s="32">
        <f>T5326/N5326</f>
        <v/>
      </c>
      <c r="Y5326" s="35">
        <f>IF(W5326=MAXIFS(W$2:W$7201, A$2:A$7201, A5326, B$2:B$7201, B5326), "OPTIMAL", "")</f>
        <v/>
      </c>
    </row>
    <row r="5327" ht="20" customHeight="1">
      <c r="A5327" s="36" t="n">
        <v>-18</v>
      </c>
      <c r="B5327" s="36" t="n">
        <v>35</v>
      </c>
      <c r="C5327" s="37" t="n">
        <v>95</v>
      </c>
      <c r="D5327" s="37" t="n">
        <v>3</v>
      </c>
      <c r="E5327" s="6" t="n">
        <v>0</v>
      </c>
      <c r="F5327" s="37" t="n">
        <v>0</v>
      </c>
      <c r="G5327" s="36" t="n">
        <v>150</v>
      </c>
      <c r="H5327" s="6" t="inlineStr">
        <is>
          <t>OFF</t>
        </is>
      </c>
      <c r="I5327" s="38" t="n">
        <v>744.7528686370244</v>
      </c>
      <c r="J5327" s="38" t="n">
        <v>6550.668683077564</v>
      </c>
      <c r="K5327" s="38" t="n">
        <v>4222.222222222223</v>
      </c>
      <c r="L5327" s="38" t="n">
        <v>150</v>
      </c>
      <c r="M5327" s="38">
        <f>I5327+J5327+K5327+L5327</f>
        <v/>
      </c>
      <c r="N5327" s="38">
        <f>M5327*'Dashboard &amp; Optimisation'!$B$18/('Dashboard &amp; Optimisation'!$B$16/3.6)</f>
        <v/>
      </c>
      <c r="O5327" s="38" t="n">
        <v>826.4889325940933</v>
      </c>
      <c r="P5327" s="39" t="n">
        <v>0.8209550938114345</v>
      </c>
      <c r="Q5327" s="40" t="n">
        <v>0.2</v>
      </c>
      <c r="R5327" s="38" t="n">
        <v>430.0262050694176</v>
      </c>
      <c r="S5327" s="38">
        <f>R5327*IF(A5327=4, 2.0, 3.0)</f>
        <v/>
      </c>
      <c r="T5327" s="37">
        <f>'Dashboard &amp; Optimisation'!$B$18*U5327</f>
        <v/>
      </c>
      <c r="U5327" s="26">
        <f>MIN(1, S5327/M5327)</f>
        <v/>
      </c>
      <c r="V5327" s="26">
        <f>N5327/(N5327+O5327)</f>
        <v/>
      </c>
      <c r="W5327" s="26">
        <f>U5327*V5327</f>
        <v/>
      </c>
      <c r="X5327" s="39">
        <f>T5327/N5327</f>
        <v/>
      </c>
      <c r="Y5327" s="41">
        <f>IF(W5327=MAXIFS(W$2:W$7201, A$2:A$7201, A5327, B$2:B$7201, B5327), "OPTIMAL", "")</f>
        <v/>
      </c>
    </row>
    <row r="5328" ht="20" customHeight="1">
      <c r="A5328" s="28" t="n">
        <v>-18</v>
      </c>
      <c r="B5328" s="28" t="n">
        <v>35</v>
      </c>
      <c r="C5328" s="29" t="n">
        <v>95</v>
      </c>
      <c r="D5328" s="29" t="n">
        <v>3</v>
      </c>
      <c r="E5328" s="30" t="n">
        <v>0</v>
      </c>
      <c r="F5328" s="29" t="n">
        <v>0</v>
      </c>
      <c r="G5328" s="28" t="n">
        <v>200</v>
      </c>
      <c r="H5328" s="30" t="inlineStr">
        <is>
          <t>ON</t>
        </is>
      </c>
      <c r="I5328" s="31" t="n">
        <v>744.7528686370244</v>
      </c>
      <c r="J5328" s="31" t="n">
        <v>6550.668683077564</v>
      </c>
      <c r="K5328" s="31" t="n">
        <v>4222.222222222223</v>
      </c>
      <c r="L5328" s="31" t="n">
        <v>150</v>
      </c>
      <c r="M5328" s="31">
        <f>I5328+J5328+K5328+L5328</f>
        <v/>
      </c>
      <c r="N5328" s="31">
        <f>M5328*'Dashboard &amp; Optimisation'!$B$18/('Dashboard &amp; Optimisation'!$B$16/3.6)</f>
        <v/>
      </c>
      <c r="O5328" s="31" t="n">
        <v>826.4889325940933</v>
      </c>
      <c r="P5328" s="32" t="n">
        <v>0.4867297133184543</v>
      </c>
      <c r="Q5328" s="33" t="n">
        <v>0.2</v>
      </c>
      <c r="R5328" s="31" t="n">
        <v>725.3146743748503</v>
      </c>
      <c r="S5328" s="31">
        <f>R5328*IF(A5328=4, 2.0, 3.0)</f>
        <v/>
      </c>
      <c r="T5328" s="29">
        <f>'Dashboard &amp; Optimisation'!$B$18*U5328</f>
        <v/>
      </c>
      <c r="U5328" s="34">
        <f>MIN(1, S5328/M5328)</f>
        <v/>
      </c>
      <c r="V5328" s="34">
        <f>N5328/(N5328+O5328)</f>
        <v/>
      </c>
      <c r="W5328" s="34">
        <f>U5328*V5328</f>
        <v/>
      </c>
      <c r="X5328" s="32">
        <f>T5328/N5328</f>
        <v/>
      </c>
      <c r="Y5328" s="35">
        <f>IF(W5328=MAXIFS(W$2:W$7201, A$2:A$7201, A5328, B$2:B$7201, B5328), "OPTIMAL", "")</f>
        <v/>
      </c>
    </row>
    <row r="5329" ht="20" customHeight="1">
      <c r="A5329" s="36" t="n">
        <v>-18</v>
      </c>
      <c r="B5329" s="36" t="n">
        <v>35</v>
      </c>
      <c r="C5329" s="37" t="n">
        <v>95</v>
      </c>
      <c r="D5329" s="37" t="n">
        <v>3</v>
      </c>
      <c r="E5329" s="6" t="n">
        <v>0</v>
      </c>
      <c r="F5329" s="37" t="n">
        <v>0</v>
      </c>
      <c r="G5329" s="36" t="n">
        <v>200</v>
      </c>
      <c r="H5329" s="6" t="inlineStr">
        <is>
          <t>OFF</t>
        </is>
      </c>
      <c r="I5329" s="38" t="n">
        <v>744.7528686370244</v>
      </c>
      <c r="J5329" s="38" t="n">
        <v>6550.668683077564</v>
      </c>
      <c r="K5329" s="38" t="n">
        <v>4222.222222222223</v>
      </c>
      <c r="L5329" s="38" t="n">
        <v>150</v>
      </c>
      <c r="M5329" s="38">
        <f>I5329+J5329+K5329+L5329</f>
        <v/>
      </c>
      <c r="N5329" s="38">
        <f>M5329*'Dashboard &amp; Optimisation'!$B$18/('Dashboard &amp; Optimisation'!$B$16/3.6)</f>
        <v/>
      </c>
      <c r="O5329" s="38" t="n">
        <v>826.4889325940933</v>
      </c>
      <c r="P5329" s="39" t="n">
        <v>0.821792751406655</v>
      </c>
      <c r="Q5329" s="40" t="n">
        <v>0.2</v>
      </c>
      <c r="R5329" s="38" t="n">
        <v>429.5878771379487</v>
      </c>
      <c r="S5329" s="38">
        <f>R5329*IF(A5329=4, 2.0, 3.0)</f>
        <v/>
      </c>
      <c r="T5329" s="37">
        <f>'Dashboard &amp; Optimisation'!$B$18*U5329</f>
        <v/>
      </c>
      <c r="U5329" s="26">
        <f>MIN(1, S5329/M5329)</f>
        <v/>
      </c>
      <c r="V5329" s="26">
        <f>N5329/(N5329+O5329)</f>
        <v/>
      </c>
      <c r="W5329" s="26">
        <f>U5329*V5329</f>
        <v/>
      </c>
      <c r="X5329" s="39">
        <f>T5329/N5329</f>
        <v/>
      </c>
      <c r="Y5329" s="41">
        <f>IF(W5329=MAXIFS(W$2:W$7201, A$2:A$7201, A5329, B$2:B$7201, B5329), "OPTIMAL", "")</f>
        <v/>
      </c>
    </row>
    <row r="5330" ht="20" customHeight="1">
      <c r="A5330" s="28" t="n">
        <v>-18</v>
      </c>
      <c r="B5330" s="28" t="n">
        <v>35</v>
      </c>
      <c r="C5330" s="29" t="n">
        <v>95</v>
      </c>
      <c r="D5330" s="29" t="n">
        <v>3</v>
      </c>
      <c r="E5330" s="30" t="n">
        <v>4</v>
      </c>
      <c r="F5330" s="29" t="n">
        <v>1.5</v>
      </c>
      <c r="G5330" s="28" t="n">
        <v>50</v>
      </c>
      <c r="H5330" s="30" t="inlineStr">
        <is>
          <t>ON</t>
        </is>
      </c>
      <c r="I5330" s="31" t="n">
        <v>744.7528686370244</v>
      </c>
      <c r="J5330" s="31" t="n">
        <v>6550.668683077564</v>
      </c>
      <c r="K5330" s="31" t="n">
        <v>4222.222222222223</v>
      </c>
      <c r="L5330" s="31" t="n">
        <v>150</v>
      </c>
      <c r="M5330" s="31">
        <f>I5330+J5330+K5330+L5330</f>
        <v/>
      </c>
      <c r="N5330" s="31">
        <f>M5330*'Dashboard &amp; Optimisation'!$B$18/('Dashboard &amp; Optimisation'!$B$16/3.6)</f>
        <v/>
      </c>
      <c r="O5330" s="31" t="n">
        <v>1155.551842424653</v>
      </c>
      <c r="P5330" s="32" t="n">
        <v>0.07451889713104047</v>
      </c>
      <c r="Q5330" s="33" t="n">
        <v>7.231715741890194</v>
      </c>
      <c r="R5330" s="31" t="n">
        <v>4905.928463057573</v>
      </c>
      <c r="S5330" s="31">
        <f>R5330*IF(A5330=4, 2.0, 3.0)</f>
        <v/>
      </c>
      <c r="T5330" s="29">
        <f>'Dashboard &amp; Optimisation'!$B$18*U5330</f>
        <v/>
      </c>
      <c r="U5330" s="34">
        <f>MIN(1, S5330/M5330)</f>
        <v/>
      </c>
      <c r="V5330" s="34">
        <f>N5330/(N5330+O5330)</f>
        <v/>
      </c>
      <c r="W5330" s="34">
        <f>U5330*V5330</f>
        <v/>
      </c>
      <c r="X5330" s="32">
        <f>T5330/N5330</f>
        <v/>
      </c>
      <c r="Y5330" s="35">
        <f>IF(W5330=MAXIFS(W$2:W$7201, A$2:A$7201, A5330, B$2:B$7201, B5330), "OPTIMAL", "")</f>
        <v/>
      </c>
    </row>
    <row r="5331" ht="20" customHeight="1">
      <c r="A5331" s="36" t="n">
        <v>-18</v>
      </c>
      <c r="B5331" s="36" t="n">
        <v>35</v>
      </c>
      <c r="C5331" s="37" t="n">
        <v>95</v>
      </c>
      <c r="D5331" s="37" t="n">
        <v>3</v>
      </c>
      <c r="E5331" s="6" t="n">
        <v>4</v>
      </c>
      <c r="F5331" s="37" t="n">
        <v>1.5</v>
      </c>
      <c r="G5331" s="36" t="n">
        <v>50</v>
      </c>
      <c r="H5331" s="6" t="inlineStr">
        <is>
          <t>OFF</t>
        </is>
      </c>
      <c r="I5331" s="38" t="n">
        <v>744.7528686370244</v>
      </c>
      <c r="J5331" s="38" t="n">
        <v>6550.668683077564</v>
      </c>
      <c r="K5331" s="38" t="n">
        <v>4222.222222222223</v>
      </c>
      <c r="L5331" s="38" t="n">
        <v>150</v>
      </c>
      <c r="M5331" s="38">
        <f>I5331+J5331+K5331+L5331</f>
        <v/>
      </c>
      <c r="N5331" s="38">
        <f>M5331*'Dashboard &amp; Optimisation'!$B$18/('Dashboard &amp; Optimisation'!$B$16/3.6)</f>
        <v/>
      </c>
      <c r="O5331" s="38" t="n">
        <v>1155.551842424653</v>
      </c>
      <c r="P5331" s="39" t="n">
        <v>0.3169765411262968</v>
      </c>
      <c r="Q5331" s="40" t="n">
        <v>7.231715741890194</v>
      </c>
      <c r="R5331" s="38" t="n">
        <v>1153.348374525819</v>
      </c>
      <c r="S5331" s="38">
        <f>R5331*IF(A5331=4, 2.0, 3.0)</f>
        <v/>
      </c>
      <c r="T5331" s="37">
        <f>'Dashboard &amp; Optimisation'!$B$18*U5331</f>
        <v/>
      </c>
      <c r="U5331" s="26">
        <f>MIN(1, S5331/M5331)</f>
        <v/>
      </c>
      <c r="V5331" s="26">
        <f>N5331/(N5331+O5331)</f>
        <v/>
      </c>
      <c r="W5331" s="26">
        <f>U5331*V5331</f>
        <v/>
      </c>
      <c r="X5331" s="39">
        <f>T5331/N5331</f>
        <v/>
      </c>
      <c r="Y5331" s="41">
        <f>IF(W5331=MAXIFS(W$2:W$7201, A$2:A$7201, A5331, B$2:B$7201, B5331), "OPTIMAL", "")</f>
        <v/>
      </c>
    </row>
    <row r="5332" ht="20" customHeight="1">
      <c r="A5332" s="28" t="n">
        <v>-18</v>
      </c>
      <c r="B5332" s="28" t="n">
        <v>35</v>
      </c>
      <c r="C5332" s="29" t="n">
        <v>95</v>
      </c>
      <c r="D5332" s="29" t="n">
        <v>3</v>
      </c>
      <c r="E5332" s="30" t="n">
        <v>4</v>
      </c>
      <c r="F5332" s="29" t="n">
        <v>1.5</v>
      </c>
      <c r="G5332" s="28" t="n">
        <v>100</v>
      </c>
      <c r="H5332" s="30" t="inlineStr">
        <is>
          <t>ON</t>
        </is>
      </c>
      <c r="I5332" s="31" t="n">
        <v>744.7528686370244</v>
      </c>
      <c r="J5332" s="31" t="n">
        <v>6550.668683077564</v>
      </c>
      <c r="K5332" s="31" t="n">
        <v>4222.222222222223</v>
      </c>
      <c r="L5332" s="31" t="n">
        <v>150</v>
      </c>
      <c r="M5332" s="31">
        <f>I5332+J5332+K5332+L5332</f>
        <v/>
      </c>
      <c r="N5332" s="31">
        <f>M5332*'Dashboard &amp; Optimisation'!$B$18/('Dashboard &amp; Optimisation'!$B$16/3.6)</f>
        <v/>
      </c>
      <c r="O5332" s="31" t="n">
        <v>1155.551842424653</v>
      </c>
      <c r="P5332" s="32" t="n">
        <v>0.07535655472626097</v>
      </c>
      <c r="Q5332" s="33" t="n">
        <v>7.231715741890194</v>
      </c>
      <c r="R5332" s="31" t="n">
        <v>4851.394544228392</v>
      </c>
      <c r="S5332" s="31">
        <f>R5332*IF(A5332=4, 2.0, 3.0)</f>
        <v/>
      </c>
      <c r="T5332" s="29">
        <f>'Dashboard &amp; Optimisation'!$B$18*U5332</f>
        <v/>
      </c>
      <c r="U5332" s="34">
        <f>MIN(1, S5332/M5332)</f>
        <v/>
      </c>
      <c r="V5332" s="34">
        <f>N5332/(N5332+O5332)</f>
        <v/>
      </c>
      <c r="W5332" s="34">
        <f>U5332*V5332</f>
        <v/>
      </c>
      <c r="X5332" s="32">
        <f>T5332/N5332</f>
        <v/>
      </c>
      <c r="Y5332" s="35">
        <f>IF(W5332=MAXIFS(W$2:W$7201, A$2:A$7201, A5332, B$2:B$7201, B5332), "OPTIMAL", "")</f>
        <v/>
      </c>
    </row>
    <row r="5333" ht="20" customHeight="1">
      <c r="A5333" s="36" t="n">
        <v>-18</v>
      </c>
      <c r="B5333" s="36" t="n">
        <v>35</v>
      </c>
      <c r="C5333" s="37" t="n">
        <v>95</v>
      </c>
      <c r="D5333" s="37" t="n">
        <v>3</v>
      </c>
      <c r="E5333" s="6" t="n">
        <v>4</v>
      </c>
      <c r="F5333" s="37" t="n">
        <v>1.5</v>
      </c>
      <c r="G5333" s="36" t="n">
        <v>100</v>
      </c>
      <c r="H5333" s="6" t="inlineStr">
        <is>
          <t>OFF</t>
        </is>
      </c>
      <c r="I5333" s="38" t="n">
        <v>744.7528686370244</v>
      </c>
      <c r="J5333" s="38" t="n">
        <v>6550.668683077564</v>
      </c>
      <c r="K5333" s="38" t="n">
        <v>4222.222222222223</v>
      </c>
      <c r="L5333" s="38" t="n">
        <v>150</v>
      </c>
      <c r="M5333" s="38">
        <f>I5333+J5333+K5333+L5333</f>
        <v/>
      </c>
      <c r="N5333" s="38">
        <f>M5333*'Dashboard &amp; Optimisation'!$B$18/('Dashboard &amp; Optimisation'!$B$16/3.6)</f>
        <v/>
      </c>
      <c r="O5333" s="38" t="n">
        <v>1155.551842424653</v>
      </c>
      <c r="P5333" s="39" t="n">
        <v>0.3178141987215173</v>
      </c>
      <c r="Q5333" s="40" t="n">
        <v>7.231715741890194</v>
      </c>
      <c r="R5333" s="38" t="n">
        <v>1150.308513406513</v>
      </c>
      <c r="S5333" s="38">
        <f>R5333*IF(A5333=4, 2.0, 3.0)</f>
        <v/>
      </c>
      <c r="T5333" s="37">
        <f>'Dashboard &amp; Optimisation'!$B$18*U5333</f>
        <v/>
      </c>
      <c r="U5333" s="26">
        <f>MIN(1, S5333/M5333)</f>
        <v/>
      </c>
      <c r="V5333" s="26">
        <f>N5333/(N5333+O5333)</f>
        <v/>
      </c>
      <c r="W5333" s="26">
        <f>U5333*V5333</f>
        <v/>
      </c>
      <c r="X5333" s="39">
        <f>T5333/N5333</f>
        <v/>
      </c>
      <c r="Y5333" s="41">
        <f>IF(W5333=MAXIFS(W$2:W$7201, A$2:A$7201, A5333, B$2:B$7201, B5333), "OPTIMAL", "")</f>
        <v/>
      </c>
    </row>
    <row r="5334" ht="20" customHeight="1">
      <c r="A5334" s="28" t="n">
        <v>-18</v>
      </c>
      <c r="B5334" s="28" t="n">
        <v>35</v>
      </c>
      <c r="C5334" s="29" t="n">
        <v>95</v>
      </c>
      <c r="D5334" s="29" t="n">
        <v>3</v>
      </c>
      <c r="E5334" s="30" t="n">
        <v>4</v>
      </c>
      <c r="F5334" s="29" t="n">
        <v>1.5</v>
      </c>
      <c r="G5334" s="28" t="n">
        <v>150</v>
      </c>
      <c r="H5334" s="30" t="inlineStr">
        <is>
          <t>ON</t>
        </is>
      </c>
      <c r="I5334" s="31" t="n">
        <v>744.7528686370244</v>
      </c>
      <c r="J5334" s="31" t="n">
        <v>6550.668683077564</v>
      </c>
      <c r="K5334" s="31" t="n">
        <v>4222.222222222223</v>
      </c>
      <c r="L5334" s="31" t="n">
        <v>150</v>
      </c>
      <c r="M5334" s="31">
        <f>I5334+J5334+K5334+L5334</f>
        <v/>
      </c>
      <c r="N5334" s="31">
        <f>M5334*'Dashboard &amp; Optimisation'!$B$18/('Dashboard &amp; Optimisation'!$B$16/3.6)</f>
        <v/>
      </c>
      <c r="O5334" s="31" t="n">
        <v>1155.551842424653</v>
      </c>
      <c r="P5334" s="32" t="n">
        <v>0.07619421232148148</v>
      </c>
      <c r="Q5334" s="33" t="n">
        <v>7.231715741890194</v>
      </c>
      <c r="R5334" s="31" t="n">
        <v>4798.059686322938</v>
      </c>
      <c r="S5334" s="31">
        <f>R5334*IF(A5334=4, 2.0, 3.0)</f>
        <v/>
      </c>
      <c r="T5334" s="29">
        <f>'Dashboard &amp; Optimisation'!$B$18*U5334</f>
        <v/>
      </c>
      <c r="U5334" s="34">
        <f>MIN(1, S5334/M5334)</f>
        <v/>
      </c>
      <c r="V5334" s="34">
        <f>N5334/(N5334+O5334)</f>
        <v/>
      </c>
      <c r="W5334" s="34">
        <f>U5334*V5334</f>
        <v/>
      </c>
      <c r="X5334" s="32">
        <f>T5334/N5334</f>
        <v/>
      </c>
      <c r="Y5334" s="35">
        <f>IF(W5334=MAXIFS(W$2:W$7201, A$2:A$7201, A5334, B$2:B$7201, B5334), "OPTIMAL", "")</f>
        <v/>
      </c>
    </row>
    <row r="5335" ht="20" customHeight="1">
      <c r="A5335" s="36" t="n">
        <v>-18</v>
      </c>
      <c r="B5335" s="36" t="n">
        <v>35</v>
      </c>
      <c r="C5335" s="37" t="n">
        <v>95</v>
      </c>
      <c r="D5335" s="37" t="n">
        <v>3</v>
      </c>
      <c r="E5335" s="6" t="n">
        <v>4</v>
      </c>
      <c r="F5335" s="37" t="n">
        <v>1.5</v>
      </c>
      <c r="G5335" s="36" t="n">
        <v>150</v>
      </c>
      <c r="H5335" s="6" t="inlineStr">
        <is>
          <t>OFF</t>
        </is>
      </c>
      <c r="I5335" s="38" t="n">
        <v>744.7528686370244</v>
      </c>
      <c r="J5335" s="38" t="n">
        <v>6550.668683077564</v>
      </c>
      <c r="K5335" s="38" t="n">
        <v>4222.222222222223</v>
      </c>
      <c r="L5335" s="38" t="n">
        <v>150</v>
      </c>
      <c r="M5335" s="38">
        <f>I5335+J5335+K5335+L5335</f>
        <v/>
      </c>
      <c r="N5335" s="38">
        <f>M5335*'Dashboard &amp; Optimisation'!$B$18/('Dashboard &amp; Optimisation'!$B$16/3.6)</f>
        <v/>
      </c>
      <c r="O5335" s="38" t="n">
        <v>1155.551842424653</v>
      </c>
      <c r="P5335" s="39" t="n">
        <v>0.3186518563167378</v>
      </c>
      <c r="Q5335" s="40" t="n">
        <v>7.231715741890194</v>
      </c>
      <c r="R5335" s="38" t="n">
        <v>1147.284634386195</v>
      </c>
      <c r="S5335" s="38">
        <f>R5335*IF(A5335=4, 2.0, 3.0)</f>
        <v/>
      </c>
      <c r="T5335" s="37">
        <f>'Dashboard &amp; Optimisation'!$B$18*U5335</f>
        <v/>
      </c>
      <c r="U5335" s="26">
        <f>MIN(1, S5335/M5335)</f>
        <v/>
      </c>
      <c r="V5335" s="26">
        <f>N5335/(N5335+O5335)</f>
        <v/>
      </c>
      <c r="W5335" s="26">
        <f>U5335*V5335</f>
        <v/>
      </c>
      <c r="X5335" s="39">
        <f>T5335/N5335</f>
        <v/>
      </c>
      <c r="Y5335" s="41">
        <f>IF(W5335=MAXIFS(W$2:W$7201, A$2:A$7201, A5335, B$2:B$7201, B5335), "OPTIMAL", "")</f>
        <v/>
      </c>
    </row>
    <row r="5336" ht="20" customHeight="1">
      <c r="A5336" s="28" t="n">
        <v>-18</v>
      </c>
      <c r="B5336" s="28" t="n">
        <v>35</v>
      </c>
      <c r="C5336" s="29" t="n">
        <v>95</v>
      </c>
      <c r="D5336" s="29" t="n">
        <v>3</v>
      </c>
      <c r="E5336" s="30" t="n">
        <v>4</v>
      </c>
      <c r="F5336" s="29" t="n">
        <v>1.5</v>
      </c>
      <c r="G5336" s="28" t="n">
        <v>200</v>
      </c>
      <c r="H5336" s="30" t="inlineStr">
        <is>
          <t>ON</t>
        </is>
      </c>
      <c r="I5336" s="31" t="n">
        <v>744.7528686370244</v>
      </c>
      <c r="J5336" s="31" t="n">
        <v>6550.668683077564</v>
      </c>
      <c r="K5336" s="31" t="n">
        <v>4222.222222222223</v>
      </c>
      <c r="L5336" s="31" t="n">
        <v>150</v>
      </c>
      <c r="M5336" s="31">
        <f>I5336+J5336+K5336+L5336</f>
        <v/>
      </c>
      <c r="N5336" s="31">
        <f>M5336*'Dashboard &amp; Optimisation'!$B$18/('Dashboard &amp; Optimisation'!$B$16/3.6)</f>
        <v/>
      </c>
      <c r="O5336" s="31" t="n">
        <v>1155.551842424653</v>
      </c>
      <c r="P5336" s="32" t="n">
        <v>0.07703186991670198</v>
      </c>
      <c r="Q5336" s="33" t="n">
        <v>7.231715741890194</v>
      </c>
      <c r="R5336" s="31" t="n">
        <v>4745.884772966741</v>
      </c>
      <c r="S5336" s="31">
        <f>R5336*IF(A5336=4, 2.0, 3.0)</f>
        <v/>
      </c>
      <c r="T5336" s="29">
        <f>'Dashboard &amp; Optimisation'!$B$18*U5336</f>
        <v/>
      </c>
      <c r="U5336" s="34">
        <f>MIN(1, S5336/M5336)</f>
        <v/>
      </c>
      <c r="V5336" s="34">
        <f>N5336/(N5336+O5336)</f>
        <v/>
      </c>
      <c r="W5336" s="34">
        <f>U5336*V5336</f>
        <v/>
      </c>
      <c r="X5336" s="32">
        <f>T5336/N5336</f>
        <v/>
      </c>
      <c r="Y5336" s="35">
        <f>IF(W5336=MAXIFS(W$2:W$7201, A$2:A$7201, A5336, B$2:B$7201, B5336), "OPTIMAL", "")</f>
        <v/>
      </c>
    </row>
    <row r="5337" ht="20" customHeight="1">
      <c r="A5337" s="36" t="n">
        <v>-18</v>
      </c>
      <c r="B5337" s="36" t="n">
        <v>35</v>
      </c>
      <c r="C5337" s="37" t="n">
        <v>95</v>
      </c>
      <c r="D5337" s="37" t="n">
        <v>3</v>
      </c>
      <c r="E5337" s="6" t="n">
        <v>4</v>
      </c>
      <c r="F5337" s="37" t="n">
        <v>1.5</v>
      </c>
      <c r="G5337" s="36" t="n">
        <v>200</v>
      </c>
      <c r="H5337" s="6" t="inlineStr">
        <is>
          <t>OFF</t>
        </is>
      </c>
      <c r="I5337" s="38" t="n">
        <v>744.7528686370244</v>
      </c>
      <c r="J5337" s="38" t="n">
        <v>6550.668683077564</v>
      </c>
      <c r="K5337" s="38" t="n">
        <v>4222.222222222223</v>
      </c>
      <c r="L5337" s="38" t="n">
        <v>150</v>
      </c>
      <c r="M5337" s="38">
        <f>I5337+J5337+K5337+L5337</f>
        <v/>
      </c>
      <c r="N5337" s="38">
        <f>M5337*'Dashboard &amp; Optimisation'!$B$18/('Dashboard &amp; Optimisation'!$B$16/3.6)</f>
        <v/>
      </c>
      <c r="O5337" s="38" t="n">
        <v>1155.551842424653</v>
      </c>
      <c r="P5337" s="39" t="n">
        <v>0.3194895139119583</v>
      </c>
      <c r="Q5337" s="40" t="n">
        <v>7.231715741890194</v>
      </c>
      <c r="R5337" s="38" t="n">
        <v>1144.276611756262</v>
      </c>
      <c r="S5337" s="38">
        <f>R5337*IF(A5337=4, 2.0, 3.0)</f>
        <v/>
      </c>
      <c r="T5337" s="37">
        <f>'Dashboard &amp; Optimisation'!$B$18*U5337</f>
        <v/>
      </c>
      <c r="U5337" s="26">
        <f>MIN(1, S5337/M5337)</f>
        <v/>
      </c>
      <c r="V5337" s="26">
        <f>N5337/(N5337+O5337)</f>
        <v/>
      </c>
      <c r="W5337" s="26">
        <f>U5337*V5337</f>
        <v/>
      </c>
      <c r="X5337" s="39">
        <f>T5337/N5337</f>
        <v/>
      </c>
      <c r="Y5337" s="41">
        <f>IF(W5337=MAXIFS(W$2:W$7201, A$2:A$7201, A5337, B$2:B$7201, B5337), "OPTIMAL", "")</f>
        <v/>
      </c>
    </row>
    <row r="5338" ht="20" customHeight="1">
      <c r="A5338" s="28" t="n">
        <v>-18</v>
      </c>
      <c r="B5338" s="28" t="n">
        <v>35</v>
      </c>
      <c r="C5338" s="29" t="n">
        <v>95</v>
      </c>
      <c r="D5338" s="29" t="n">
        <v>3</v>
      </c>
      <c r="E5338" s="30" t="n">
        <v>4</v>
      </c>
      <c r="F5338" s="29" t="n">
        <v>2</v>
      </c>
      <c r="G5338" s="28" t="n">
        <v>50</v>
      </c>
      <c r="H5338" s="30" t="inlineStr">
        <is>
          <t>ON</t>
        </is>
      </c>
      <c r="I5338" s="31" t="n">
        <v>744.7528686370244</v>
      </c>
      <c r="J5338" s="31" t="n">
        <v>6550.668683077564</v>
      </c>
      <c r="K5338" s="31" t="n">
        <v>4222.222222222223</v>
      </c>
      <c r="L5338" s="31" t="n">
        <v>150</v>
      </c>
      <c r="M5338" s="31">
        <f>I5338+J5338+K5338+L5338</f>
        <v/>
      </c>
      <c r="N5338" s="31">
        <f>M5338*'Dashboard &amp; Optimisation'!$B$18/('Dashboard &amp; Optimisation'!$B$16/3.6)</f>
        <v/>
      </c>
      <c r="O5338" s="31" t="n">
        <v>1270.501819963142</v>
      </c>
      <c r="P5338" s="32" t="n">
        <v>0.0720397923747365</v>
      </c>
      <c r="Q5338" s="33" t="n">
        <v>9.575620989186925</v>
      </c>
      <c r="R5338" s="31" t="n">
        <v>5135.622379088071</v>
      </c>
      <c r="S5338" s="31">
        <f>R5338*IF(A5338=4, 2.0, 3.0)</f>
        <v/>
      </c>
      <c r="T5338" s="29">
        <f>'Dashboard &amp; Optimisation'!$B$18*U5338</f>
        <v/>
      </c>
      <c r="U5338" s="34">
        <f>MIN(1, S5338/M5338)</f>
        <v/>
      </c>
      <c r="V5338" s="34">
        <f>N5338/(N5338+O5338)</f>
        <v/>
      </c>
      <c r="W5338" s="34">
        <f>U5338*V5338</f>
        <v/>
      </c>
      <c r="X5338" s="32">
        <f>T5338/N5338</f>
        <v/>
      </c>
      <c r="Y5338" s="35">
        <f>IF(W5338=MAXIFS(W$2:W$7201, A$2:A$7201, A5338, B$2:B$7201, B5338), "OPTIMAL", "")</f>
        <v/>
      </c>
    </row>
    <row r="5339" ht="20" customHeight="1">
      <c r="A5339" s="36" t="n">
        <v>-18</v>
      </c>
      <c r="B5339" s="36" t="n">
        <v>35</v>
      </c>
      <c r="C5339" s="37" t="n">
        <v>95</v>
      </c>
      <c r="D5339" s="37" t="n">
        <v>3</v>
      </c>
      <c r="E5339" s="6" t="n">
        <v>4</v>
      </c>
      <c r="F5339" s="37" t="n">
        <v>2</v>
      </c>
      <c r="G5339" s="36" t="n">
        <v>50</v>
      </c>
      <c r="H5339" s="6" t="inlineStr">
        <is>
          <t>OFF</t>
        </is>
      </c>
      <c r="I5339" s="38" t="n">
        <v>744.7528686370244</v>
      </c>
      <c r="J5339" s="38" t="n">
        <v>6550.668683077564</v>
      </c>
      <c r="K5339" s="38" t="n">
        <v>4222.222222222223</v>
      </c>
      <c r="L5339" s="38" t="n">
        <v>150</v>
      </c>
      <c r="M5339" s="38">
        <f>I5339+J5339+K5339+L5339</f>
        <v/>
      </c>
      <c r="N5339" s="38">
        <f>M5339*'Dashboard &amp; Optimisation'!$B$18/('Dashboard &amp; Optimisation'!$B$16/3.6)</f>
        <v/>
      </c>
      <c r="O5339" s="38" t="n">
        <v>1270.501819963142</v>
      </c>
      <c r="P5339" s="39" t="n">
        <v>0.3156767788511801</v>
      </c>
      <c r="Q5339" s="40" t="n">
        <v>9.575620989186925</v>
      </c>
      <c r="R5339" s="38" t="n">
        <v>1171.987281582628</v>
      </c>
      <c r="S5339" s="38">
        <f>R5339*IF(A5339=4, 2.0, 3.0)</f>
        <v/>
      </c>
      <c r="T5339" s="37">
        <f>'Dashboard &amp; Optimisation'!$B$18*U5339</f>
        <v/>
      </c>
      <c r="U5339" s="26">
        <f>MIN(1, S5339/M5339)</f>
        <v/>
      </c>
      <c r="V5339" s="26">
        <f>N5339/(N5339+O5339)</f>
        <v/>
      </c>
      <c r="W5339" s="26">
        <f>U5339*V5339</f>
        <v/>
      </c>
      <c r="X5339" s="39">
        <f>T5339/N5339</f>
        <v/>
      </c>
      <c r="Y5339" s="41">
        <f>IF(W5339=MAXIFS(W$2:W$7201, A$2:A$7201, A5339, B$2:B$7201, B5339), "OPTIMAL", "")</f>
        <v/>
      </c>
    </row>
    <row r="5340" ht="20" customHeight="1">
      <c r="A5340" s="28" t="n">
        <v>-18</v>
      </c>
      <c r="B5340" s="28" t="n">
        <v>35</v>
      </c>
      <c r="C5340" s="29" t="n">
        <v>95</v>
      </c>
      <c r="D5340" s="29" t="n">
        <v>3</v>
      </c>
      <c r="E5340" s="30" t="n">
        <v>4</v>
      </c>
      <c r="F5340" s="29" t="n">
        <v>2</v>
      </c>
      <c r="G5340" s="28" t="n">
        <v>100</v>
      </c>
      <c r="H5340" s="30" t="inlineStr">
        <is>
          <t>ON</t>
        </is>
      </c>
      <c r="I5340" s="31" t="n">
        <v>744.7528686370244</v>
      </c>
      <c r="J5340" s="31" t="n">
        <v>6550.668683077564</v>
      </c>
      <c r="K5340" s="31" t="n">
        <v>4222.222222222223</v>
      </c>
      <c r="L5340" s="31" t="n">
        <v>150</v>
      </c>
      <c r="M5340" s="31">
        <f>I5340+J5340+K5340+L5340</f>
        <v/>
      </c>
      <c r="N5340" s="31">
        <f>M5340*'Dashboard &amp; Optimisation'!$B$18/('Dashboard &amp; Optimisation'!$B$16/3.6)</f>
        <v/>
      </c>
      <c r="O5340" s="31" t="n">
        <v>1270.501819963142</v>
      </c>
      <c r="P5340" s="32" t="n">
        <v>0.072877449969957</v>
      </c>
      <c r="Q5340" s="33" t="n">
        <v>9.575620989186925</v>
      </c>
      <c r="R5340" s="31" t="n">
        <v>5076.593240530109</v>
      </c>
      <c r="S5340" s="31">
        <f>R5340*IF(A5340=4, 2.0, 3.0)</f>
        <v/>
      </c>
      <c r="T5340" s="29">
        <f>'Dashboard &amp; Optimisation'!$B$18*U5340</f>
        <v/>
      </c>
      <c r="U5340" s="34">
        <f>MIN(1, S5340/M5340)</f>
        <v/>
      </c>
      <c r="V5340" s="34">
        <f>N5340/(N5340+O5340)</f>
        <v/>
      </c>
      <c r="W5340" s="34">
        <f>U5340*V5340</f>
        <v/>
      </c>
      <c r="X5340" s="32">
        <f>T5340/N5340</f>
        <v/>
      </c>
      <c r="Y5340" s="35">
        <f>IF(W5340=MAXIFS(W$2:W$7201, A$2:A$7201, A5340, B$2:B$7201, B5340), "OPTIMAL", "")</f>
        <v/>
      </c>
    </row>
    <row r="5341" ht="20" customHeight="1">
      <c r="A5341" s="36" t="n">
        <v>-18</v>
      </c>
      <c r="B5341" s="36" t="n">
        <v>35</v>
      </c>
      <c r="C5341" s="37" t="n">
        <v>95</v>
      </c>
      <c r="D5341" s="37" t="n">
        <v>3</v>
      </c>
      <c r="E5341" s="6" t="n">
        <v>4</v>
      </c>
      <c r="F5341" s="37" t="n">
        <v>2</v>
      </c>
      <c r="G5341" s="36" t="n">
        <v>100</v>
      </c>
      <c r="H5341" s="6" t="inlineStr">
        <is>
          <t>OFF</t>
        </is>
      </c>
      <c r="I5341" s="38" t="n">
        <v>744.7528686370244</v>
      </c>
      <c r="J5341" s="38" t="n">
        <v>6550.668683077564</v>
      </c>
      <c r="K5341" s="38" t="n">
        <v>4222.222222222223</v>
      </c>
      <c r="L5341" s="38" t="n">
        <v>150</v>
      </c>
      <c r="M5341" s="38">
        <f>I5341+J5341+K5341+L5341</f>
        <v/>
      </c>
      <c r="N5341" s="38">
        <f>M5341*'Dashboard &amp; Optimisation'!$B$18/('Dashboard &amp; Optimisation'!$B$16/3.6)</f>
        <v/>
      </c>
      <c r="O5341" s="38" t="n">
        <v>1270.501819963142</v>
      </c>
      <c r="P5341" s="39" t="n">
        <v>0.3165144364464006</v>
      </c>
      <c r="Q5341" s="40" t="n">
        <v>9.575620989186925</v>
      </c>
      <c r="R5341" s="38" t="n">
        <v>1168.885609321035</v>
      </c>
      <c r="S5341" s="38">
        <f>R5341*IF(A5341=4, 2.0, 3.0)</f>
        <v/>
      </c>
      <c r="T5341" s="37">
        <f>'Dashboard &amp; Optimisation'!$B$18*U5341</f>
        <v/>
      </c>
      <c r="U5341" s="26">
        <f>MIN(1, S5341/M5341)</f>
        <v/>
      </c>
      <c r="V5341" s="26">
        <f>N5341/(N5341+O5341)</f>
        <v/>
      </c>
      <c r="W5341" s="26">
        <f>U5341*V5341</f>
        <v/>
      </c>
      <c r="X5341" s="39">
        <f>T5341/N5341</f>
        <v/>
      </c>
      <c r="Y5341" s="41">
        <f>IF(W5341=MAXIFS(W$2:W$7201, A$2:A$7201, A5341, B$2:B$7201, B5341), "OPTIMAL", "")</f>
        <v/>
      </c>
    </row>
    <row r="5342" ht="20" customHeight="1">
      <c r="A5342" s="28" t="n">
        <v>-18</v>
      </c>
      <c r="B5342" s="28" t="n">
        <v>35</v>
      </c>
      <c r="C5342" s="29" t="n">
        <v>95</v>
      </c>
      <c r="D5342" s="29" t="n">
        <v>3</v>
      </c>
      <c r="E5342" s="30" t="n">
        <v>4</v>
      </c>
      <c r="F5342" s="29" t="n">
        <v>2</v>
      </c>
      <c r="G5342" s="28" t="n">
        <v>150</v>
      </c>
      <c r="H5342" s="30" t="inlineStr">
        <is>
          <t>ON</t>
        </is>
      </c>
      <c r="I5342" s="31" t="n">
        <v>744.7528686370244</v>
      </c>
      <c r="J5342" s="31" t="n">
        <v>6550.668683077564</v>
      </c>
      <c r="K5342" s="31" t="n">
        <v>4222.222222222223</v>
      </c>
      <c r="L5342" s="31" t="n">
        <v>150</v>
      </c>
      <c r="M5342" s="31">
        <f>I5342+J5342+K5342+L5342</f>
        <v/>
      </c>
      <c r="N5342" s="31">
        <f>M5342*'Dashboard &amp; Optimisation'!$B$18/('Dashboard &amp; Optimisation'!$B$16/3.6)</f>
        <v/>
      </c>
      <c r="O5342" s="31" t="n">
        <v>1270.501819963142</v>
      </c>
      <c r="P5342" s="32" t="n">
        <v>0.07371510756517749</v>
      </c>
      <c r="Q5342" s="33" t="n">
        <v>9.575620989186925</v>
      </c>
      <c r="R5342" s="31" t="n">
        <v>5018.905650750564</v>
      </c>
      <c r="S5342" s="31">
        <f>R5342*IF(A5342=4, 2.0, 3.0)</f>
        <v/>
      </c>
      <c r="T5342" s="29">
        <f>'Dashboard &amp; Optimisation'!$B$18*U5342</f>
        <v/>
      </c>
      <c r="U5342" s="34">
        <f>MIN(1, S5342/M5342)</f>
        <v/>
      </c>
      <c r="V5342" s="34">
        <f>N5342/(N5342+O5342)</f>
        <v/>
      </c>
      <c r="W5342" s="34">
        <f>U5342*V5342</f>
        <v/>
      </c>
      <c r="X5342" s="32">
        <f>T5342/N5342</f>
        <v/>
      </c>
      <c r="Y5342" s="35">
        <f>IF(W5342=MAXIFS(W$2:W$7201, A$2:A$7201, A5342, B$2:B$7201, B5342), "OPTIMAL", "")</f>
        <v/>
      </c>
    </row>
    <row r="5343" ht="20" customHeight="1">
      <c r="A5343" s="36" t="n">
        <v>-18</v>
      </c>
      <c r="B5343" s="36" t="n">
        <v>35</v>
      </c>
      <c r="C5343" s="37" t="n">
        <v>95</v>
      </c>
      <c r="D5343" s="37" t="n">
        <v>3</v>
      </c>
      <c r="E5343" s="6" t="n">
        <v>4</v>
      </c>
      <c r="F5343" s="37" t="n">
        <v>2</v>
      </c>
      <c r="G5343" s="36" t="n">
        <v>150</v>
      </c>
      <c r="H5343" s="6" t="inlineStr">
        <is>
          <t>OFF</t>
        </is>
      </c>
      <c r="I5343" s="38" t="n">
        <v>744.7528686370244</v>
      </c>
      <c r="J5343" s="38" t="n">
        <v>6550.668683077564</v>
      </c>
      <c r="K5343" s="38" t="n">
        <v>4222.222222222223</v>
      </c>
      <c r="L5343" s="38" t="n">
        <v>150</v>
      </c>
      <c r="M5343" s="38">
        <f>I5343+J5343+K5343+L5343</f>
        <v/>
      </c>
      <c r="N5343" s="38">
        <f>M5343*'Dashboard &amp; Optimisation'!$B$18/('Dashboard &amp; Optimisation'!$B$16/3.6)</f>
        <v/>
      </c>
      <c r="O5343" s="38" t="n">
        <v>1270.501819963142</v>
      </c>
      <c r="P5343" s="39" t="n">
        <v>0.3173520940416211</v>
      </c>
      <c r="Q5343" s="40" t="n">
        <v>9.575620989186925</v>
      </c>
      <c r="R5343" s="38" t="n">
        <v>1165.800310919118</v>
      </c>
      <c r="S5343" s="38">
        <f>R5343*IF(A5343=4, 2.0, 3.0)</f>
        <v/>
      </c>
      <c r="T5343" s="37">
        <f>'Dashboard &amp; Optimisation'!$B$18*U5343</f>
        <v/>
      </c>
      <c r="U5343" s="26">
        <f>MIN(1, S5343/M5343)</f>
        <v/>
      </c>
      <c r="V5343" s="26">
        <f>N5343/(N5343+O5343)</f>
        <v/>
      </c>
      <c r="W5343" s="26">
        <f>U5343*V5343</f>
        <v/>
      </c>
      <c r="X5343" s="39">
        <f>T5343/N5343</f>
        <v/>
      </c>
      <c r="Y5343" s="41">
        <f>IF(W5343=MAXIFS(W$2:W$7201, A$2:A$7201, A5343, B$2:B$7201, B5343), "OPTIMAL", "")</f>
        <v/>
      </c>
    </row>
    <row r="5344" ht="20" customHeight="1">
      <c r="A5344" s="28" t="n">
        <v>-18</v>
      </c>
      <c r="B5344" s="28" t="n">
        <v>35</v>
      </c>
      <c r="C5344" s="29" t="n">
        <v>95</v>
      </c>
      <c r="D5344" s="29" t="n">
        <v>3</v>
      </c>
      <c r="E5344" s="30" t="n">
        <v>4</v>
      </c>
      <c r="F5344" s="29" t="n">
        <v>2</v>
      </c>
      <c r="G5344" s="28" t="n">
        <v>200</v>
      </c>
      <c r="H5344" s="30" t="inlineStr">
        <is>
          <t>ON</t>
        </is>
      </c>
      <c r="I5344" s="31" t="n">
        <v>744.7528686370244</v>
      </c>
      <c r="J5344" s="31" t="n">
        <v>6550.668683077564</v>
      </c>
      <c r="K5344" s="31" t="n">
        <v>4222.222222222223</v>
      </c>
      <c r="L5344" s="31" t="n">
        <v>150</v>
      </c>
      <c r="M5344" s="31">
        <f>I5344+J5344+K5344+L5344</f>
        <v/>
      </c>
      <c r="N5344" s="31">
        <f>M5344*'Dashboard &amp; Optimisation'!$B$18/('Dashboard &amp; Optimisation'!$B$16/3.6)</f>
        <v/>
      </c>
      <c r="O5344" s="31" t="n">
        <v>1270.501819963142</v>
      </c>
      <c r="P5344" s="32" t="n">
        <v>0.07455276516039799</v>
      </c>
      <c r="Q5344" s="33" t="n">
        <v>9.575620989186925</v>
      </c>
      <c r="R5344" s="31" t="n">
        <v>4962.514389755733</v>
      </c>
      <c r="S5344" s="31">
        <f>R5344*IF(A5344=4, 2.0, 3.0)</f>
        <v/>
      </c>
      <c r="T5344" s="29">
        <f>'Dashboard &amp; Optimisation'!$B$18*U5344</f>
        <v/>
      </c>
      <c r="U5344" s="34">
        <f>MIN(1, S5344/M5344)</f>
        <v/>
      </c>
      <c r="V5344" s="34">
        <f>N5344/(N5344+O5344)</f>
        <v/>
      </c>
      <c r="W5344" s="34">
        <f>U5344*V5344</f>
        <v/>
      </c>
      <c r="X5344" s="32">
        <f>T5344/N5344</f>
        <v/>
      </c>
      <c r="Y5344" s="35">
        <f>IF(W5344=MAXIFS(W$2:W$7201, A$2:A$7201, A5344, B$2:B$7201, B5344), "OPTIMAL", "")</f>
        <v/>
      </c>
    </row>
    <row r="5345" ht="20" customHeight="1">
      <c r="A5345" s="36" t="n">
        <v>-18</v>
      </c>
      <c r="B5345" s="36" t="n">
        <v>35</v>
      </c>
      <c r="C5345" s="37" t="n">
        <v>95</v>
      </c>
      <c r="D5345" s="37" t="n">
        <v>3</v>
      </c>
      <c r="E5345" s="6" t="n">
        <v>4</v>
      </c>
      <c r="F5345" s="37" t="n">
        <v>2</v>
      </c>
      <c r="G5345" s="36" t="n">
        <v>200</v>
      </c>
      <c r="H5345" s="6" t="inlineStr">
        <is>
          <t>OFF</t>
        </is>
      </c>
      <c r="I5345" s="38" t="n">
        <v>744.7528686370244</v>
      </c>
      <c r="J5345" s="38" t="n">
        <v>6550.668683077564</v>
      </c>
      <c r="K5345" s="38" t="n">
        <v>4222.222222222223</v>
      </c>
      <c r="L5345" s="38" t="n">
        <v>150</v>
      </c>
      <c r="M5345" s="38">
        <f>I5345+J5345+K5345+L5345</f>
        <v/>
      </c>
      <c r="N5345" s="38">
        <f>M5345*'Dashboard &amp; Optimisation'!$B$18/('Dashboard &amp; Optimisation'!$B$16/3.6)</f>
        <v/>
      </c>
      <c r="O5345" s="38" t="n">
        <v>1270.501819963142</v>
      </c>
      <c r="P5345" s="39" t="n">
        <v>0.3181897516368416</v>
      </c>
      <c r="Q5345" s="40" t="n">
        <v>9.575620989186925</v>
      </c>
      <c r="R5345" s="38" t="n">
        <v>1162.731257060757</v>
      </c>
      <c r="S5345" s="38">
        <f>R5345*IF(A5345=4, 2.0, 3.0)</f>
        <v/>
      </c>
      <c r="T5345" s="37">
        <f>'Dashboard &amp; Optimisation'!$B$18*U5345</f>
        <v/>
      </c>
      <c r="U5345" s="26">
        <f>MIN(1, S5345/M5345)</f>
        <v/>
      </c>
      <c r="V5345" s="26">
        <f>N5345/(N5345+O5345)</f>
        <v/>
      </c>
      <c r="W5345" s="26">
        <f>U5345*V5345</f>
        <v/>
      </c>
      <c r="X5345" s="39">
        <f>T5345/N5345</f>
        <v/>
      </c>
      <c r="Y5345" s="41">
        <f>IF(W5345=MAXIFS(W$2:W$7201, A$2:A$7201, A5345, B$2:B$7201, B5345), "OPTIMAL", "")</f>
        <v/>
      </c>
    </row>
    <row r="5346" ht="20" customHeight="1">
      <c r="A5346" s="28" t="n">
        <v>-18</v>
      </c>
      <c r="B5346" s="28" t="n">
        <v>35</v>
      </c>
      <c r="C5346" s="29" t="n">
        <v>95</v>
      </c>
      <c r="D5346" s="29" t="n">
        <v>3</v>
      </c>
      <c r="E5346" s="30" t="n">
        <v>8</v>
      </c>
      <c r="F5346" s="29" t="n">
        <v>1.5</v>
      </c>
      <c r="G5346" s="28" t="n">
        <v>50</v>
      </c>
      <c r="H5346" s="30" t="inlineStr">
        <is>
          <t>ON</t>
        </is>
      </c>
      <c r="I5346" s="31" t="n">
        <v>744.7528686370244</v>
      </c>
      <c r="J5346" s="31" t="n">
        <v>6550.668683077564</v>
      </c>
      <c r="K5346" s="31" t="n">
        <v>4222.222222222223</v>
      </c>
      <c r="L5346" s="31" t="n">
        <v>150</v>
      </c>
      <c r="M5346" s="31">
        <f>I5346+J5346+K5346+L5346</f>
        <v/>
      </c>
      <c r="N5346" s="31">
        <f>M5346*'Dashboard &amp; Optimisation'!$B$18/('Dashboard &amp; Optimisation'!$B$16/3.6)</f>
        <v/>
      </c>
      <c r="O5346" s="31" t="n">
        <v>1508.877292586391</v>
      </c>
      <c r="P5346" s="32" t="n">
        <v>0.05604689554510234</v>
      </c>
      <c r="Q5346" s="33" t="n">
        <v>14.26343148378039</v>
      </c>
      <c r="R5346" s="31" t="n">
        <v>6763.301508701623</v>
      </c>
      <c r="S5346" s="31">
        <f>R5346*IF(A5346=4, 2.0, 3.0)</f>
        <v/>
      </c>
      <c r="T5346" s="29">
        <f>'Dashboard &amp; Optimisation'!$B$18*U5346</f>
        <v/>
      </c>
      <c r="U5346" s="34">
        <f>MIN(1, S5346/M5346)</f>
        <v/>
      </c>
      <c r="V5346" s="34">
        <f>N5346/(N5346+O5346)</f>
        <v/>
      </c>
      <c r="W5346" s="34">
        <f>U5346*V5346</f>
        <v/>
      </c>
      <c r="X5346" s="32">
        <f>T5346/N5346</f>
        <v/>
      </c>
      <c r="Y5346" s="35">
        <f>IF(W5346=MAXIFS(W$2:W$7201, A$2:A$7201, A5346, B$2:B$7201, B5346), "OPTIMAL", "")</f>
        <v/>
      </c>
    </row>
    <row r="5347" ht="20" customHeight="1">
      <c r="A5347" s="36" t="n">
        <v>-18</v>
      </c>
      <c r="B5347" s="36" t="n">
        <v>35</v>
      </c>
      <c r="C5347" s="37" t="n">
        <v>95</v>
      </c>
      <c r="D5347" s="37" t="n">
        <v>3</v>
      </c>
      <c r="E5347" s="6" t="n">
        <v>8</v>
      </c>
      <c r="F5347" s="37" t="n">
        <v>1.5</v>
      </c>
      <c r="G5347" s="36" t="n">
        <v>50</v>
      </c>
      <c r="H5347" s="6" t="inlineStr">
        <is>
          <t>OFF</t>
        </is>
      </c>
      <c r="I5347" s="38" t="n">
        <v>744.7528686370244</v>
      </c>
      <c r="J5347" s="38" t="n">
        <v>6550.668683077564</v>
      </c>
      <c r="K5347" s="38" t="n">
        <v>4222.222222222223</v>
      </c>
      <c r="L5347" s="38" t="n">
        <v>150</v>
      </c>
      <c r="M5347" s="38">
        <f>I5347+J5347+K5347+L5347</f>
        <v/>
      </c>
      <c r="N5347" s="38">
        <f>M5347*'Dashboard &amp; Optimisation'!$B$18/('Dashboard &amp; Optimisation'!$B$16/3.6)</f>
        <v/>
      </c>
      <c r="O5347" s="38" t="n">
        <v>1508.877292586391</v>
      </c>
      <c r="P5347" s="39" t="n">
        <v>0.2460028078722845</v>
      </c>
      <c r="Q5347" s="40" t="n">
        <v>14.26343148378039</v>
      </c>
      <c r="R5347" s="38" t="n">
        <v>1540.885067438043</v>
      </c>
      <c r="S5347" s="38">
        <f>R5347*IF(A5347=4, 2.0, 3.0)</f>
        <v/>
      </c>
      <c r="T5347" s="37">
        <f>'Dashboard &amp; Optimisation'!$B$18*U5347</f>
        <v/>
      </c>
      <c r="U5347" s="26">
        <f>MIN(1, S5347/M5347)</f>
        <v/>
      </c>
      <c r="V5347" s="26">
        <f>N5347/(N5347+O5347)</f>
        <v/>
      </c>
      <c r="W5347" s="26">
        <f>U5347*V5347</f>
        <v/>
      </c>
      <c r="X5347" s="39">
        <f>T5347/N5347</f>
        <v/>
      </c>
      <c r="Y5347" s="41">
        <f>IF(W5347=MAXIFS(W$2:W$7201, A$2:A$7201, A5347, B$2:B$7201, B5347), "OPTIMAL", "")</f>
        <v/>
      </c>
    </row>
    <row r="5348" ht="20" customHeight="1">
      <c r="A5348" s="28" t="n">
        <v>-18</v>
      </c>
      <c r="B5348" s="28" t="n">
        <v>35</v>
      </c>
      <c r="C5348" s="29" t="n">
        <v>95</v>
      </c>
      <c r="D5348" s="29" t="n">
        <v>3</v>
      </c>
      <c r="E5348" s="30" t="n">
        <v>8</v>
      </c>
      <c r="F5348" s="29" t="n">
        <v>1.5</v>
      </c>
      <c r="G5348" s="28" t="n">
        <v>100</v>
      </c>
      <c r="H5348" s="30" t="inlineStr">
        <is>
          <t>ON</t>
        </is>
      </c>
      <c r="I5348" s="31" t="n">
        <v>744.7528686370244</v>
      </c>
      <c r="J5348" s="31" t="n">
        <v>6550.668683077564</v>
      </c>
      <c r="K5348" s="31" t="n">
        <v>4222.222222222223</v>
      </c>
      <c r="L5348" s="31" t="n">
        <v>150</v>
      </c>
      <c r="M5348" s="31">
        <f>I5348+J5348+K5348+L5348</f>
        <v/>
      </c>
      <c r="N5348" s="31">
        <f>M5348*'Dashboard &amp; Optimisation'!$B$18/('Dashboard &amp; Optimisation'!$B$16/3.6)</f>
        <v/>
      </c>
      <c r="O5348" s="31" t="n">
        <v>1508.877292586391</v>
      </c>
      <c r="P5348" s="32" t="n">
        <v>0.05688455314032285</v>
      </c>
      <c r="Q5348" s="33" t="n">
        <v>14.26343148378039</v>
      </c>
      <c r="R5348" s="31" t="n">
        <v>6663.708023919296</v>
      </c>
      <c r="S5348" s="31">
        <f>R5348*IF(A5348=4, 2.0, 3.0)</f>
        <v/>
      </c>
      <c r="T5348" s="29">
        <f>'Dashboard &amp; Optimisation'!$B$18*U5348</f>
        <v/>
      </c>
      <c r="U5348" s="34">
        <f>MIN(1, S5348/M5348)</f>
        <v/>
      </c>
      <c r="V5348" s="34">
        <f>N5348/(N5348+O5348)</f>
        <v/>
      </c>
      <c r="W5348" s="34">
        <f>U5348*V5348</f>
        <v/>
      </c>
      <c r="X5348" s="32">
        <f>T5348/N5348</f>
        <v/>
      </c>
      <c r="Y5348" s="35">
        <f>IF(W5348=MAXIFS(W$2:W$7201, A$2:A$7201, A5348, B$2:B$7201, B5348), "OPTIMAL", "")</f>
        <v/>
      </c>
    </row>
    <row r="5349" ht="20" customHeight="1">
      <c r="A5349" s="36" t="n">
        <v>-18</v>
      </c>
      <c r="B5349" s="36" t="n">
        <v>35</v>
      </c>
      <c r="C5349" s="37" t="n">
        <v>95</v>
      </c>
      <c r="D5349" s="37" t="n">
        <v>3</v>
      </c>
      <c r="E5349" s="6" t="n">
        <v>8</v>
      </c>
      <c r="F5349" s="37" t="n">
        <v>1.5</v>
      </c>
      <c r="G5349" s="36" t="n">
        <v>100</v>
      </c>
      <c r="H5349" s="6" t="inlineStr">
        <is>
          <t>OFF</t>
        </is>
      </c>
      <c r="I5349" s="38" t="n">
        <v>744.7528686370244</v>
      </c>
      <c r="J5349" s="38" t="n">
        <v>6550.668683077564</v>
      </c>
      <c r="K5349" s="38" t="n">
        <v>4222.222222222223</v>
      </c>
      <c r="L5349" s="38" t="n">
        <v>150</v>
      </c>
      <c r="M5349" s="38">
        <f>I5349+J5349+K5349+L5349</f>
        <v/>
      </c>
      <c r="N5349" s="38">
        <f>M5349*'Dashboard &amp; Optimisation'!$B$18/('Dashboard &amp; Optimisation'!$B$16/3.6)</f>
        <v/>
      </c>
      <c r="O5349" s="38" t="n">
        <v>1508.877292586391</v>
      </c>
      <c r="P5349" s="39" t="n">
        <v>0.246840465467505</v>
      </c>
      <c r="Q5349" s="40" t="n">
        <v>14.26343148378039</v>
      </c>
      <c r="R5349" s="38" t="n">
        <v>1535.656046022706</v>
      </c>
      <c r="S5349" s="38">
        <f>R5349*IF(A5349=4, 2.0, 3.0)</f>
        <v/>
      </c>
      <c r="T5349" s="37">
        <f>'Dashboard &amp; Optimisation'!$B$18*U5349</f>
        <v/>
      </c>
      <c r="U5349" s="26">
        <f>MIN(1, S5349/M5349)</f>
        <v/>
      </c>
      <c r="V5349" s="26">
        <f>N5349/(N5349+O5349)</f>
        <v/>
      </c>
      <c r="W5349" s="26">
        <f>U5349*V5349</f>
        <v/>
      </c>
      <c r="X5349" s="39">
        <f>T5349/N5349</f>
        <v/>
      </c>
      <c r="Y5349" s="41">
        <f>IF(W5349=MAXIFS(W$2:W$7201, A$2:A$7201, A5349, B$2:B$7201, B5349), "OPTIMAL", "")</f>
        <v/>
      </c>
    </row>
    <row r="5350" ht="20" customHeight="1">
      <c r="A5350" s="28" t="n">
        <v>-18</v>
      </c>
      <c r="B5350" s="28" t="n">
        <v>35</v>
      </c>
      <c r="C5350" s="29" t="n">
        <v>95</v>
      </c>
      <c r="D5350" s="29" t="n">
        <v>3</v>
      </c>
      <c r="E5350" s="30" t="n">
        <v>8</v>
      </c>
      <c r="F5350" s="29" t="n">
        <v>1.5</v>
      </c>
      <c r="G5350" s="28" t="n">
        <v>150</v>
      </c>
      <c r="H5350" s="30" t="inlineStr">
        <is>
          <t>ON</t>
        </is>
      </c>
      <c r="I5350" s="31" t="n">
        <v>744.7528686370244</v>
      </c>
      <c r="J5350" s="31" t="n">
        <v>6550.668683077564</v>
      </c>
      <c r="K5350" s="31" t="n">
        <v>4222.222222222223</v>
      </c>
      <c r="L5350" s="31" t="n">
        <v>150</v>
      </c>
      <c r="M5350" s="31">
        <f>I5350+J5350+K5350+L5350</f>
        <v/>
      </c>
      <c r="N5350" s="31">
        <f>M5350*'Dashboard &amp; Optimisation'!$B$18/('Dashboard &amp; Optimisation'!$B$16/3.6)</f>
        <v/>
      </c>
      <c r="O5350" s="31" t="n">
        <v>1508.877292586391</v>
      </c>
      <c r="P5350" s="32" t="n">
        <v>0.05772221073554335</v>
      </c>
      <c r="Q5350" s="33" t="n">
        <v>14.26343148378039</v>
      </c>
      <c r="R5350" s="31" t="n">
        <v>6567.005115845634</v>
      </c>
      <c r="S5350" s="31">
        <f>R5350*IF(A5350=4, 2.0, 3.0)</f>
        <v/>
      </c>
      <c r="T5350" s="29">
        <f>'Dashboard &amp; Optimisation'!$B$18*U5350</f>
        <v/>
      </c>
      <c r="U5350" s="34">
        <f>MIN(1, S5350/M5350)</f>
        <v/>
      </c>
      <c r="V5350" s="34">
        <f>N5350/(N5350+O5350)</f>
        <v/>
      </c>
      <c r="W5350" s="34">
        <f>U5350*V5350</f>
        <v/>
      </c>
      <c r="X5350" s="32">
        <f>T5350/N5350</f>
        <v/>
      </c>
      <c r="Y5350" s="35">
        <f>IF(W5350=MAXIFS(W$2:W$7201, A$2:A$7201, A5350, B$2:B$7201, B5350), "OPTIMAL", "")</f>
        <v/>
      </c>
    </row>
    <row r="5351" ht="20" customHeight="1">
      <c r="A5351" s="36" t="n">
        <v>-18</v>
      </c>
      <c r="B5351" s="36" t="n">
        <v>35</v>
      </c>
      <c r="C5351" s="37" t="n">
        <v>95</v>
      </c>
      <c r="D5351" s="37" t="n">
        <v>3</v>
      </c>
      <c r="E5351" s="6" t="n">
        <v>8</v>
      </c>
      <c r="F5351" s="37" t="n">
        <v>1.5</v>
      </c>
      <c r="G5351" s="36" t="n">
        <v>150</v>
      </c>
      <c r="H5351" s="6" t="inlineStr">
        <is>
          <t>OFF</t>
        </is>
      </c>
      <c r="I5351" s="38" t="n">
        <v>744.7528686370244</v>
      </c>
      <c r="J5351" s="38" t="n">
        <v>6550.668683077564</v>
      </c>
      <c r="K5351" s="38" t="n">
        <v>4222.222222222223</v>
      </c>
      <c r="L5351" s="38" t="n">
        <v>150</v>
      </c>
      <c r="M5351" s="38">
        <f>I5351+J5351+K5351+L5351</f>
        <v/>
      </c>
      <c r="N5351" s="38">
        <f>M5351*'Dashboard &amp; Optimisation'!$B$18/('Dashboard &amp; Optimisation'!$B$16/3.6)</f>
        <v/>
      </c>
      <c r="O5351" s="38" t="n">
        <v>1508.877292586391</v>
      </c>
      <c r="P5351" s="39" t="n">
        <v>0.2476781230627255</v>
      </c>
      <c r="Q5351" s="40" t="n">
        <v>14.26343148378039</v>
      </c>
      <c r="R5351" s="38" t="n">
        <v>1530.462394138194</v>
      </c>
      <c r="S5351" s="38">
        <f>R5351*IF(A5351=4, 2.0, 3.0)</f>
        <v/>
      </c>
      <c r="T5351" s="37">
        <f>'Dashboard &amp; Optimisation'!$B$18*U5351</f>
        <v/>
      </c>
      <c r="U5351" s="26">
        <f>MIN(1, S5351/M5351)</f>
        <v/>
      </c>
      <c r="V5351" s="26">
        <f>N5351/(N5351+O5351)</f>
        <v/>
      </c>
      <c r="W5351" s="26">
        <f>U5351*V5351</f>
        <v/>
      </c>
      <c r="X5351" s="39">
        <f>T5351/N5351</f>
        <v/>
      </c>
      <c r="Y5351" s="41">
        <f>IF(W5351=MAXIFS(W$2:W$7201, A$2:A$7201, A5351, B$2:B$7201, B5351), "OPTIMAL", "")</f>
        <v/>
      </c>
    </row>
    <row r="5352" ht="20" customHeight="1">
      <c r="A5352" s="28" t="n">
        <v>-18</v>
      </c>
      <c r="B5352" s="28" t="n">
        <v>35</v>
      </c>
      <c r="C5352" s="29" t="n">
        <v>95</v>
      </c>
      <c r="D5352" s="29" t="n">
        <v>3</v>
      </c>
      <c r="E5352" s="30" t="n">
        <v>8</v>
      </c>
      <c r="F5352" s="29" t="n">
        <v>1.5</v>
      </c>
      <c r="G5352" s="28" t="n">
        <v>200</v>
      </c>
      <c r="H5352" s="30" t="inlineStr">
        <is>
          <t>ON</t>
        </is>
      </c>
      <c r="I5352" s="31" t="n">
        <v>744.7528686370244</v>
      </c>
      <c r="J5352" s="31" t="n">
        <v>6550.668683077564</v>
      </c>
      <c r="K5352" s="31" t="n">
        <v>4222.222222222223</v>
      </c>
      <c r="L5352" s="31" t="n">
        <v>150</v>
      </c>
      <c r="M5352" s="31">
        <f>I5352+J5352+K5352+L5352</f>
        <v/>
      </c>
      <c r="N5352" s="31">
        <f>M5352*'Dashboard &amp; Optimisation'!$B$18/('Dashboard &amp; Optimisation'!$B$16/3.6)</f>
        <v/>
      </c>
      <c r="O5352" s="31" t="n">
        <v>1508.877292586391</v>
      </c>
      <c r="P5352" s="32" t="n">
        <v>0.05855986833076385</v>
      </c>
      <c r="Q5352" s="33" t="n">
        <v>14.26343148378039</v>
      </c>
      <c r="R5352" s="31" t="n">
        <v>6473.068741500165</v>
      </c>
      <c r="S5352" s="31">
        <f>R5352*IF(A5352=4, 2.0, 3.0)</f>
        <v/>
      </c>
      <c r="T5352" s="29">
        <f>'Dashboard &amp; Optimisation'!$B$18*U5352</f>
        <v/>
      </c>
      <c r="U5352" s="34">
        <f>MIN(1, S5352/M5352)</f>
        <v/>
      </c>
      <c r="V5352" s="34">
        <f>N5352/(N5352+O5352)</f>
        <v/>
      </c>
      <c r="W5352" s="34">
        <f>U5352*V5352</f>
        <v/>
      </c>
      <c r="X5352" s="32">
        <f>T5352/N5352</f>
        <v/>
      </c>
      <c r="Y5352" s="35">
        <f>IF(W5352=MAXIFS(W$2:W$7201, A$2:A$7201, A5352, B$2:B$7201, B5352), "OPTIMAL", "")</f>
        <v/>
      </c>
    </row>
    <row r="5353" ht="20" customHeight="1">
      <c r="A5353" s="36" t="n">
        <v>-18</v>
      </c>
      <c r="B5353" s="36" t="n">
        <v>35</v>
      </c>
      <c r="C5353" s="37" t="n">
        <v>95</v>
      </c>
      <c r="D5353" s="37" t="n">
        <v>3</v>
      </c>
      <c r="E5353" s="6" t="n">
        <v>8</v>
      </c>
      <c r="F5353" s="37" t="n">
        <v>1.5</v>
      </c>
      <c r="G5353" s="36" t="n">
        <v>200</v>
      </c>
      <c r="H5353" s="6" t="inlineStr">
        <is>
          <t>OFF</t>
        </is>
      </c>
      <c r="I5353" s="38" t="n">
        <v>744.7528686370244</v>
      </c>
      <c r="J5353" s="38" t="n">
        <v>6550.668683077564</v>
      </c>
      <c r="K5353" s="38" t="n">
        <v>4222.222222222223</v>
      </c>
      <c r="L5353" s="38" t="n">
        <v>150</v>
      </c>
      <c r="M5353" s="38">
        <f>I5353+J5353+K5353+L5353</f>
        <v/>
      </c>
      <c r="N5353" s="38">
        <f>M5353*'Dashboard &amp; Optimisation'!$B$18/('Dashboard &amp; Optimisation'!$B$16/3.6)</f>
        <v/>
      </c>
      <c r="O5353" s="38" t="n">
        <v>1508.877292586391</v>
      </c>
      <c r="P5353" s="39" t="n">
        <v>0.248515780657946</v>
      </c>
      <c r="Q5353" s="40" t="n">
        <v>14.26343148378039</v>
      </c>
      <c r="R5353" s="38" t="n">
        <v>1525.303754130484</v>
      </c>
      <c r="S5353" s="38">
        <f>R5353*IF(A5353=4, 2.0, 3.0)</f>
        <v/>
      </c>
      <c r="T5353" s="37">
        <f>'Dashboard &amp; Optimisation'!$B$18*U5353</f>
        <v/>
      </c>
      <c r="U5353" s="26">
        <f>MIN(1, S5353/M5353)</f>
        <v/>
      </c>
      <c r="V5353" s="26">
        <f>N5353/(N5353+O5353)</f>
        <v/>
      </c>
      <c r="W5353" s="26">
        <f>U5353*V5353</f>
        <v/>
      </c>
      <c r="X5353" s="39">
        <f>T5353/N5353</f>
        <v/>
      </c>
      <c r="Y5353" s="41">
        <f>IF(W5353=MAXIFS(W$2:W$7201, A$2:A$7201, A5353, B$2:B$7201, B5353), "OPTIMAL", "")</f>
        <v/>
      </c>
    </row>
    <row r="5354" ht="20" customHeight="1">
      <c r="A5354" s="28" t="n">
        <v>-18</v>
      </c>
      <c r="B5354" s="28" t="n">
        <v>35</v>
      </c>
      <c r="C5354" s="29" t="n">
        <v>95</v>
      </c>
      <c r="D5354" s="29" t="n">
        <v>3</v>
      </c>
      <c r="E5354" s="30" t="n">
        <v>8</v>
      </c>
      <c r="F5354" s="29" t="n">
        <v>2</v>
      </c>
      <c r="G5354" s="28" t="n">
        <v>50</v>
      </c>
      <c r="H5354" s="30" t="inlineStr">
        <is>
          <t>ON</t>
        </is>
      </c>
      <c r="I5354" s="31" t="n">
        <v>744.7528686370244</v>
      </c>
      <c r="J5354" s="31" t="n">
        <v>6550.668683077564</v>
      </c>
      <c r="K5354" s="31" t="n">
        <v>4222.222222222223</v>
      </c>
      <c r="L5354" s="31" t="n">
        <v>150</v>
      </c>
      <c r="M5354" s="31">
        <f>I5354+J5354+K5354+L5354</f>
        <v/>
      </c>
      <c r="N5354" s="31">
        <f>M5354*'Dashboard &amp; Optimisation'!$B$18/('Dashboard &amp; Optimisation'!$B$16/3.6)</f>
        <v/>
      </c>
      <c r="O5354" s="31" t="n">
        <v>1759.265304869669</v>
      </c>
      <c r="P5354" s="32" t="n">
        <v>0.05493227091356569</v>
      </c>
      <c r="Q5354" s="33" t="n">
        <v>18.95124197837385</v>
      </c>
      <c r="R5354" s="31" t="n">
        <v>7074.405461832358</v>
      </c>
      <c r="S5354" s="31">
        <f>R5354*IF(A5354=4, 2.0, 3.0)</f>
        <v/>
      </c>
      <c r="T5354" s="29">
        <f>'Dashboard &amp; Optimisation'!$B$18*U5354</f>
        <v/>
      </c>
      <c r="U5354" s="34">
        <f>MIN(1, S5354/M5354)</f>
        <v/>
      </c>
      <c r="V5354" s="34">
        <f>N5354/(N5354+O5354)</f>
        <v/>
      </c>
      <c r="W5354" s="34">
        <f>U5354*V5354</f>
        <v/>
      </c>
      <c r="X5354" s="32">
        <f>T5354/N5354</f>
        <v/>
      </c>
      <c r="Y5354" s="35">
        <f>IF(W5354=MAXIFS(W$2:W$7201, A$2:A$7201, A5354, B$2:B$7201, B5354), "OPTIMAL", "")</f>
        <v/>
      </c>
    </row>
    <row r="5355" ht="20" customHeight="1">
      <c r="A5355" s="36" t="n">
        <v>-18</v>
      </c>
      <c r="B5355" s="36" t="n">
        <v>35</v>
      </c>
      <c r="C5355" s="37" t="n">
        <v>95</v>
      </c>
      <c r="D5355" s="37" t="n">
        <v>3</v>
      </c>
      <c r="E5355" s="6" t="n">
        <v>8</v>
      </c>
      <c r="F5355" s="37" t="n">
        <v>2</v>
      </c>
      <c r="G5355" s="36" t="n">
        <v>50</v>
      </c>
      <c r="H5355" s="6" t="inlineStr">
        <is>
          <t>OFF</t>
        </is>
      </c>
      <c r="I5355" s="38" t="n">
        <v>744.7528686370244</v>
      </c>
      <c r="J5355" s="38" t="n">
        <v>6550.668683077564</v>
      </c>
      <c r="K5355" s="38" t="n">
        <v>4222.222222222223</v>
      </c>
      <c r="L5355" s="38" t="n">
        <v>150</v>
      </c>
      <c r="M5355" s="38">
        <f>I5355+J5355+K5355+L5355</f>
        <v/>
      </c>
      <c r="N5355" s="38">
        <f>M5355*'Dashboard &amp; Optimisation'!$B$18/('Dashboard &amp; Optimisation'!$B$16/3.6)</f>
        <v/>
      </c>
      <c r="O5355" s="38" t="n">
        <v>1759.265304869669</v>
      </c>
      <c r="P5355" s="39" t="n">
        <v>0.2463404222842907</v>
      </c>
      <c r="Q5355" s="40" t="n">
        <v>18.95124197837385</v>
      </c>
      <c r="R5355" s="38" t="n">
        <v>1577.545226959555</v>
      </c>
      <c r="S5355" s="38">
        <f>R5355*IF(A5355=4, 2.0, 3.0)</f>
        <v/>
      </c>
      <c r="T5355" s="37">
        <f>'Dashboard &amp; Optimisation'!$B$18*U5355</f>
        <v/>
      </c>
      <c r="U5355" s="26">
        <f>MIN(1, S5355/M5355)</f>
        <v/>
      </c>
      <c r="V5355" s="26">
        <f>N5355/(N5355+O5355)</f>
        <v/>
      </c>
      <c r="W5355" s="26">
        <f>U5355*V5355</f>
        <v/>
      </c>
      <c r="X5355" s="39">
        <f>T5355/N5355</f>
        <v/>
      </c>
      <c r="Y5355" s="41">
        <f>IF(W5355=MAXIFS(W$2:W$7201, A$2:A$7201, A5355, B$2:B$7201, B5355), "OPTIMAL", "")</f>
        <v/>
      </c>
    </row>
    <row r="5356" ht="20" customHeight="1">
      <c r="A5356" s="28" t="n">
        <v>-18</v>
      </c>
      <c r="B5356" s="28" t="n">
        <v>35</v>
      </c>
      <c r="C5356" s="29" t="n">
        <v>95</v>
      </c>
      <c r="D5356" s="29" t="n">
        <v>3</v>
      </c>
      <c r="E5356" s="30" t="n">
        <v>8</v>
      </c>
      <c r="F5356" s="29" t="n">
        <v>2</v>
      </c>
      <c r="G5356" s="28" t="n">
        <v>100</v>
      </c>
      <c r="H5356" s="30" t="inlineStr">
        <is>
          <t>ON</t>
        </is>
      </c>
      <c r="I5356" s="31" t="n">
        <v>744.7528686370244</v>
      </c>
      <c r="J5356" s="31" t="n">
        <v>6550.668683077564</v>
      </c>
      <c r="K5356" s="31" t="n">
        <v>4222.222222222223</v>
      </c>
      <c r="L5356" s="31" t="n">
        <v>150</v>
      </c>
      <c r="M5356" s="31">
        <f>I5356+J5356+K5356+L5356</f>
        <v/>
      </c>
      <c r="N5356" s="31">
        <f>M5356*'Dashboard &amp; Optimisation'!$B$18/('Dashboard &amp; Optimisation'!$B$16/3.6)</f>
        <v/>
      </c>
      <c r="O5356" s="31" t="n">
        <v>1759.265304869669</v>
      </c>
      <c r="P5356" s="32" t="n">
        <v>0.0557699285087862</v>
      </c>
      <c r="Q5356" s="33" t="n">
        <v>18.95124197837385</v>
      </c>
      <c r="R5356" s="31" t="n">
        <v>6968.148745619432</v>
      </c>
      <c r="S5356" s="31">
        <f>R5356*IF(A5356=4, 2.0, 3.0)</f>
        <v/>
      </c>
      <c r="T5356" s="29">
        <f>'Dashboard &amp; Optimisation'!$B$18*U5356</f>
        <v/>
      </c>
      <c r="U5356" s="34">
        <f>MIN(1, S5356/M5356)</f>
        <v/>
      </c>
      <c r="V5356" s="34">
        <f>N5356/(N5356+O5356)</f>
        <v/>
      </c>
      <c r="W5356" s="34">
        <f>U5356*V5356</f>
        <v/>
      </c>
      <c r="X5356" s="32">
        <f>T5356/N5356</f>
        <v/>
      </c>
      <c r="Y5356" s="35">
        <f>IF(W5356=MAXIFS(W$2:W$7201, A$2:A$7201, A5356, B$2:B$7201, B5356), "OPTIMAL", "")</f>
        <v/>
      </c>
    </row>
    <row r="5357" ht="20" customHeight="1">
      <c r="A5357" s="36" t="n">
        <v>-18</v>
      </c>
      <c r="B5357" s="36" t="n">
        <v>35</v>
      </c>
      <c r="C5357" s="37" t="n">
        <v>95</v>
      </c>
      <c r="D5357" s="37" t="n">
        <v>3</v>
      </c>
      <c r="E5357" s="6" t="n">
        <v>8</v>
      </c>
      <c r="F5357" s="37" t="n">
        <v>2</v>
      </c>
      <c r="G5357" s="36" t="n">
        <v>100</v>
      </c>
      <c r="H5357" s="6" t="inlineStr">
        <is>
          <t>OFF</t>
        </is>
      </c>
      <c r="I5357" s="38" t="n">
        <v>744.7528686370244</v>
      </c>
      <c r="J5357" s="38" t="n">
        <v>6550.668683077564</v>
      </c>
      <c r="K5357" s="38" t="n">
        <v>4222.222222222223</v>
      </c>
      <c r="L5357" s="38" t="n">
        <v>150</v>
      </c>
      <c r="M5357" s="38">
        <f>I5357+J5357+K5357+L5357</f>
        <v/>
      </c>
      <c r="N5357" s="38">
        <f>M5357*'Dashboard &amp; Optimisation'!$B$18/('Dashboard &amp; Optimisation'!$B$16/3.6)</f>
        <v/>
      </c>
      <c r="O5357" s="38" t="n">
        <v>1759.265304869669</v>
      </c>
      <c r="P5357" s="39" t="n">
        <v>0.2471780798795112</v>
      </c>
      <c r="Q5357" s="40" t="n">
        <v>18.95124197837385</v>
      </c>
      <c r="R5357" s="38" t="n">
        <v>1572.199110743219</v>
      </c>
      <c r="S5357" s="38">
        <f>R5357*IF(A5357=4, 2.0, 3.0)</f>
        <v/>
      </c>
      <c r="T5357" s="37">
        <f>'Dashboard &amp; Optimisation'!$B$18*U5357</f>
        <v/>
      </c>
      <c r="U5357" s="26">
        <f>MIN(1, S5357/M5357)</f>
        <v/>
      </c>
      <c r="V5357" s="26">
        <f>N5357/(N5357+O5357)</f>
        <v/>
      </c>
      <c r="W5357" s="26">
        <f>U5357*V5357</f>
        <v/>
      </c>
      <c r="X5357" s="39">
        <f>T5357/N5357</f>
        <v/>
      </c>
      <c r="Y5357" s="41">
        <f>IF(W5357=MAXIFS(W$2:W$7201, A$2:A$7201, A5357, B$2:B$7201, B5357), "OPTIMAL", "")</f>
        <v/>
      </c>
    </row>
    <row r="5358" ht="20" customHeight="1">
      <c r="A5358" s="28" t="n">
        <v>-18</v>
      </c>
      <c r="B5358" s="28" t="n">
        <v>35</v>
      </c>
      <c r="C5358" s="29" t="n">
        <v>95</v>
      </c>
      <c r="D5358" s="29" t="n">
        <v>3</v>
      </c>
      <c r="E5358" s="30" t="n">
        <v>8</v>
      </c>
      <c r="F5358" s="29" t="n">
        <v>2</v>
      </c>
      <c r="G5358" s="28" t="n">
        <v>150</v>
      </c>
      <c r="H5358" s="30" t="inlineStr">
        <is>
          <t>ON</t>
        </is>
      </c>
      <c r="I5358" s="31" t="n">
        <v>744.7528686370244</v>
      </c>
      <c r="J5358" s="31" t="n">
        <v>6550.668683077564</v>
      </c>
      <c r="K5358" s="31" t="n">
        <v>4222.222222222223</v>
      </c>
      <c r="L5358" s="31" t="n">
        <v>150</v>
      </c>
      <c r="M5358" s="31">
        <f>I5358+J5358+K5358+L5358</f>
        <v/>
      </c>
      <c r="N5358" s="31">
        <f>M5358*'Dashboard &amp; Optimisation'!$B$18/('Dashboard &amp; Optimisation'!$B$16/3.6)</f>
        <v/>
      </c>
      <c r="O5358" s="31" t="n">
        <v>1759.265304869669</v>
      </c>
      <c r="P5358" s="32" t="n">
        <v>0.0566075861040067</v>
      </c>
      <c r="Q5358" s="33" t="n">
        <v>18.95124197837385</v>
      </c>
      <c r="R5358" s="31" t="n">
        <v>6865.036722600645</v>
      </c>
      <c r="S5358" s="31">
        <f>R5358*IF(A5358=4, 2.0, 3.0)</f>
        <v/>
      </c>
      <c r="T5358" s="29">
        <f>'Dashboard &amp; Optimisation'!$B$18*U5358</f>
        <v/>
      </c>
      <c r="U5358" s="34">
        <f>MIN(1, S5358/M5358)</f>
        <v/>
      </c>
      <c r="V5358" s="34">
        <f>N5358/(N5358+O5358)</f>
        <v/>
      </c>
      <c r="W5358" s="34">
        <f>U5358*V5358</f>
        <v/>
      </c>
      <c r="X5358" s="32">
        <f>T5358/N5358</f>
        <v/>
      </c>
      <c r="Y5358" s="35">
        <f>IF(W5358=MAXIFS(W$2:W$7201, A$2:A$7201, A5358, B$2:B$7201, B5358), "OPTIMAL", "")</f>
        <v/>
      </c>
    </row>
    <row r="5359" ht="20" customHeight="1">
      <c r="A5359" s="36" t="n">
        <v>-18</v>
      </c>
      <c r="B5359" s="36" t="n">
        <v>35</v>
      </c>
      <c r="C5359" s="37" t="n">
        <v>95</v>
      </c>
      <c r="D5359" s="37" t="n">
        <v>3</v>
      </c>
      <c r="E5359" s="6" t="n">
        <v>8</v>
      </c>
      <c r="F5359" s="37" t="n">
        <v>2</v>
      </c>
      <c r="G5359" s="36" t="n">
        <v>150</v>
      </c>
      <c r="H5359" s="6" t="inlineStr">
        <is>
          <t>OFF</t>
        </is>
      </c>
      <c r="I5359" s="38" t="n">
        <v>744.7528686370244</v>
      </c>
      <c r="J5359" s="38" t="n">
        <v>6550.668683077564</v>
      </c>
      <c r="K5359" s="38" t="n">
        <v>4222.222222222223</v>
      </c>
      <c r="L5359" s="38" t="n">
        <v>150</v>
      </c>
      <c r="M5359" s="38">
        <f>I5359+J5359+K5359+L5359</f>
        <v/>
      </c>
      <c r="N5359" s="38">
        <f>M5359*'Dashboard &amp; Optimisation'!$B$18/('Dashboard &amp; Optimisation'!$B$16/3.6)</f>
        <v/>
      </c>
      <c r="O5359" s="38" t="n">
        <v>1759.265304869669</v>
      </c>
      <c r="P5359" s="39" t="n">
        <v>0.2480157374747317</v>
      </c>
      <c r="Q5359" s="40" t="n">
        <v>18.95124197837385</v>
      </c>
      <c r="R5359" s="38" t="n">
        <v>1566.889106871198</v>
      </c>
      <c r="S5359" s="38">
        <f>R5359*IF(A5359=4, 2.0, 3.0)</f>
        <v/>
      </c>
      <c r="T5359" s="37">
        <f>'Dashboard &amp; Optimisation'!$B$18*U5359</f>
        <v/>
      </c>
      <c r="U5359" s="26">
        <f>MIN(1, S5359/M5359)</f>
        <v/>
      </c>
      <c r="V5359" s="26">
        <f>N5359/(N5359+O5359)</f>
        <v/>
      </c>
      <c r="W5359" s="26">
        <f>U5359*V5359</f>
        <v/>
      </c>
      <c r="X5359" s="39">
        <f>T5359/N5359</f>
        <v/>
      </c>
      <c r="Y5359" s="41">
        <f>IF(W5359=MAXIFS(W$2:W$7201, A$2:A$7201, A5359, B$2:B$7201, B5359), "OPTIMAL", "")</f>
        <v/>
      </c>
    </row>
    <row r="5360" ht="20" customHeight="1">
      <c r="A5360" s="28" t="n">
        <v>-18</v>
      </c>
      <c r="B5360" s="28" t="n">
        <v>35</v>
      </c>
      <c r="C5360" s="29" t="n">
        <v>95</v>
      </c>
      <c r="D5360" s="29" t="n">
        <v>3</v>
      </c>
      <c r="E5360" s="30" t="n">
        <v>8</v>
      </c>
      <c r="F5360" s="29" t="n">
        <v>2</v>
      </c>
      <c r="G5360" s="28" t="n">
        <v>200</v>
      </c>
      <c r="H5360" s="30" t="inlineStr">
        <is>
          <t>ON</t>
        </is>
      </c>
      <c r="I5360" s="31" t="n">
        <v>744.7528686370244</v>
      </c>
      <c r="J5360" s="31" t="n">
        <v>6550.668683077564</v>
      </c>
      <c r="K5360" s="31" t="n">
        <v>4222.222222222223</v>
      </c>
      <c r="L5360" s="31" t="n">
        <v>150</v>
      </c>
      <c r="M5360" s="31">
        <f>I5360+J5360+K5360+L5360</f>
        <v/>
      </c>
      <c r="N5360" s="31">
        <f>M5360*'Dashboard &amp; Optimisation'!$B$18/('Dashboard &amp; Optimisation'!$B$16/3.6)</f>
        <v/>
      </c>
      <c r="O5360" s="31" t="n">
        <v>1759.265304869669</v>
      </c>
      <c r="P5360" s="32" t="n">
        <v>0.0574452436992272</v>
      </c>
      <c r="Q5360" s="33" t="n">
        <v>18.95124197837385</v>
      </c>
      <c r="R5360" s="31" t="n">
        <v>6764.931826497097</v>
      </c>
      <c r="S5360" s="31">
        <f>R5360*IF(A5360=4, 2.0, 3.0)</f>
        <v/>
      </c>
      <c r="T5360" s="29">
        <f>'Dashboard &amp; Optimisation'!$B$18*U5360</f>
        <v/>
      </c>
      <c r="U5360" s="34">
        <f>MIN(1, S5360/M5360)</f>
        <v/>
      </c>
      <c r="V5360" s="34">
        <f>N5360/(N5360+O5360)</f>
        <v/>
      </c>
      <c r="W5360" s="34">
        <f>U5360*V5360</f>
        <v/>
      </c>
      <c r="X5360" s="32">
        <f>T5360/N5360</f>
        <v/>
      </c>
      <c r="Y5360" s="35">
        <f>IF(W5360=MAXIFS(W$2:W$7201, A$2:A$7201, A5360, B$2:B$7201, B5360), "OPTIMAL", "")</f>
        <v/>
      </c>
    </row>
    <row r="5361" ht="20" customHeight="1">
      <c r="A5361" s="36" t="n">
        <v>-18</v>
      </c>
      <c r="B5361" s="36" t="n">
        <v>35</v>
      </c>
      <c r="C5361" s="37" t="n">
        <v>95</v>
      </c>
      <c r="D5361" s="37" t="n">
        <v>3</v>
      </c>
      <c r="E5361" s="6" t="n">
        <v>8</v>
      </c>
      <c r="F5361" s="37" t="n">
        <v>2</v>
      </c>
      <c r="G5361" s="36" t="n">
        <v>200</v>
      </c>
      <c r="H5361" s="6" t="inlineStr">
        <is>
          <t>OFF</t>
        </is>
      </c>
      <c r="I5361" s="38" t="n">
        <v>744.7528686370244</v>
      </c>
      <c r="J5361" s="38" t="n">
        <v>6550.668683077564</v>
      </c>
      <c r="K5361" s="38" t="n">
        <v>4222.222222222223</v>
      </c>
      <c r="L5361" s="38" t="n">
        <v>150</v>
      </c>
      <c r="M5361" s="38">
        <f>I5361+J5361+K5361+L5361</f>
        <v/>
      </c>
      <c r="N5361" s="38">
        <f>M5361*'Dashboard &amp; Optimisation'!$B$18/('Dashboard &amp; Optimisation'!$B$16/3.6)</f>
        <v/>
      </c>
      <c r="O5361" s="38" t="n">
        <v>1759.265304869669</v>
      </c>
      <c r="P5361" s="39" t="n">
        <v>0.2488533950699522</v>
      </c>
      <c r="Q5361" s="40" t="n">
        <v>18.95124197837385</v>
      </c>
      <c r="R5361" s="38" t="n">
        <v>1561.614850673609</v>
      </c>
      <c r="S5361" s="38">
        <f>R5361*IF(A5361=4, 2.0, 3.0)</f>
        <v/>
      </c>
      <c r="T5361" s="37">
        <f>'Dashboard &amp; Optimisation'!$B$18*U5361</f>
        <v/>
      </c>
      <c r="U5361" s="26">
        <f>MIN(1, S5361/M5361)</f>
        <v/>
      </c>
      <c r="V5361" s="26">
        <f>N5361/(N5361+O5361)</f>
        <v/>
      </c>
      <c r="W5361" s="26">
        <f>U5361*V5361</f>
        <v/>
      </c>
      <c r="X5361" s="39">
        <f>T5361/N5361</f>
        <v/>
      </c>
      <c r="Y5361" s="41">
        <f>IF(W5361=MAXIFS(W$2:W$7201, A$2:A$7201, A5361, B$2:B$7201, B5361), "OPTIMAL", "")</f>
        <v/>
      </c>
    </row>
    <row r="5362" ht="20" customHeight="1">
      <c r="A5362" s="28" t="n">
        <v>-18</v>
      </c>
      <c r="B5362" s="28" t="n">
        <v>35</v>
      </c>
      <c r="C5362" s="29" t="n">
        <v>100</v>
      </c>
      <c r="D5362" s="29" t="n">
        <v>2</v>
      </c>
      <c r="E5362" s="30" t="n">
        <v>0</v>
      </c>
      <c r="F5362" s="29" t="n">
        <v>0</v>
      </c>
      <c r="G5362" s="28" t="n">
        <v>50</v>
      </c>
      <c r="H5362" s="30" t="inlineStr">
        <is>
          <t>ON</t>
        </is>
      </c>
      <c r="I5362" s="31" t="n">
        <v>744.7528686370244</v>
      </c>
      <c r="J5362" s="31" t="n">
        <v>6550.668683077564</v>
      </c>
      <c r="K5362" s="31" t="n">
        <v>4222.222222222223</v>
      </c>
      <c r="L5362" s="31" t="n">
        <v>150</v>
      </c>
      <c r="M5362" s="31">
        <f>I5362+J5362+K5362+L5362</f>
        <v/>
      </c>
      <c r="N5362" s="31">
        <f>M5362*'Dashboard &amp; Optimisation'!$B$18/('Dashboard &amp; Optimisation'!$B$16/3.6)</f>
        <v/>
      </c>
      <c r="O5362" s="31" t="n">
        <v>504.4540102260927</v>
      </c>
      <c r="P5362" s="32" t="n">
        <v>0.4798838462133561</v>
      </c>
      <c r="Q5362" s="33" t="n">
        <v>0.2</v>
      </c>
      <c r="R5362" s="31" t="n">
        <v>632.2891648541739</v>
      </c>
      <c r="S5362" s="31">
        <f>R5362*IF(A5362=4, 2.0, 3.0)</f>
        <v/>
      </c>
      <c r="T5362" s="29">
        <f>'Dashboard &amp; Optimisation'!$B$18*U5362</f>
        <v/>
      </c>
      <c r="U5362" s="34">
        <f>MIN(1, S5362/M5362)</f>
        <v/>
      </c>
      <c r="V5362" s="34">
        <f>N5362/(N5362+O5362)</f>
        <v/>
      </c>
      <c r="W5362" s="34">
        <f>U5362*V5362</f>
        <v/>
      </c>
      <c r="X5362" s="32">
        <f>T5362/N5362</f>
        <v/>
      </c>
      <c r="Y5362" s="35">
        <f>IF(W5362=MAXIFS(W$2:W$7201, A$2:A$7201, A5362, B$2:B$7201, B5362), "OPTIMAL", "")</f>
        <v/>
      </c>
    </row>
    <row r="5363" ht="20" customHeight="1">
      <c r="A5363" s="36" t="n">
        <v>-18</v>
      </c>
      <c r="B5363" s="36" t="n">
        <v>35</v>
      </c>
      <c r="C5363" s="37" t="n">
        <v>100</v>
      </c>
      <c r="D5363" s="37" t="n">
        <v>2</v>
      </c>
      <c r="E5363" s="6" t="n">
        <v>0</v>
      </c>
      <c r="F5363" s="37" t="n">
        <v>0</v>
      </c>
      <c r="G5363" s="36" t="n">
        <v>50</v>
      </c>
      <c r="H5363" s="6" t="inlineStr">
        <is>
          <t>OFF</t>
        </is>
      </c>
      <c r="I5363" s="38" t="n">
        <v>744.7528686370244</v>
      </c>
      <c r="J5363" s="38" t="n">
        <v>6550.668683077564</v>
      </c>
      <c r="K5363" s="38" t="n">
        <v>4222.222222222223</v>
      </c>
      <c r="L5363" s="38" t="n">
        <v>150</v>
      </c>
      <c r="M5363" s="38">
        <f>I5363+J5363+K5363+L5363</f>
        <v/>
      </c>
      <c r="N5363" s="38">
        <f>M5363*'Dashboard &amp; Optimisation'!$B$18/('Dashboard &amp; Optimisation'!$B$16/3.6)</f>
        <v/>
      </c>
      <c r="O5363" s="38" t="n">
        <v>504.4540102260927</v>
      </c>
      <c r="P5363" s="39" t="n">
        <v>0.7981937323971467</v>
      </c>
      <c r="Q5363" s="40" t="n">
        <v>0.2</v>
      </c>
      <c r="R5363" s="38" t="n">
        <v>380.1399886190542</v>
      </c>
      <c r="S5363" s="38">
        <f>R5363*IF(A5363=4, 2.0, 3.0)</f>
        <v/>
      </c>
      <c r="T5363" s="37">
        <f>'Dashboard &amp; Optimisation'!$B$18*U5363</f>
        <v/>
      </c>
      <c r="U5363" s="26">
        <f>MIN(1, S5363/M5363)</f>
        <v/>
      </c>
      <c r="V5363" s="26">
        <f>N5363/(N5363+O5363)</f>
        <v/>
      </c>
      <c r="W5363" s="26">
        <f>U5363*V5363</f>
        <v/>
      </c>
      <c r="X5363" s="39">
        <f>T5363/N5363</f>
        <v/>
      </c>
      <c r="Y5363" s="41">
        <f>IF(W5363=MAXIFS(W$2:W$7201, A$2:A$7201, A5363, B$2:B$7201, B5363), "OPTIMAL", "")</f>
        <v/>
      </c>
    </row>
    <row r="5364" ht="20" customHeight="1">
      <c r="A5364" s="28" t="n">
        <v>-18</v>
      </c>
      <c r="B5364" s="28" t="n">
        <v>35</v>
      </c>
      <c r="C5364" s="29" t="n">
        <v>100</v>
      </c>
      <c r="D5364" s="29" t="n">
        <v>2</v>
      </c>
      <c r="E5364" s="30" t="n">
        <v>0</v>
      </c>
      <c r="F5364" s="29" t="n">
        <v>0</v>
      </c>
      <c r="G5364" s="28" t="n">
        <v>100</v>
      </c>
      <c r="H5364" s="30" t="inlineStr">
        <is>
          <t>ON</t>
        </is>
      </c>
      <c r="I5364" s="31" t="n">
        <v>744.7528686370244</v>
      </c>
      <c r="J5364" s="31" t="n">
        <v>6550.668683077564</v>
      </c>
      <c r="K5364" s="31" t="n">
        <v>4222.222222222223</v>
      </c>
      <c r="L5364" s="31" t="n">
        <v>150</v>
      </c>
      <c r="M5364" s="31">
        <f>I5364+J5364+K5364+L5364</f>
        <v/>
      </c>
      <c r="N5364" s="31">
        <f>M5364*'Dashboard &amp; Optimisation'!$B$18/('Dashboard &amp; Optimisation'!$B$16/3.6)</f>
        <v/>
      </c>
      <c r="O5364" s="31" t="n">
        <v>504.4540102260927</v>
      </c>
      <c r="P5364" s="32" t="n">
        <v>0.4806796209288155</v>
      </c>
      <c r="Q5364" s="33" t="n">
        <v>0.2</v>
      </c>
      <c r="R5364" s="31" t="n">
        <v>631.2423975098924</v>
      </c>
      <c r="S5364" s="31">
        <f>R5364*IF(A5364=4, 2.0, 3.0)</f>
        <v/>
      </c>
      <c r="T5364" s="29">
        <f>'Dashboard &amp; Optimisation'!$B$18*U5364</f>
        <v/>
      </c>
      <c r="U5364" s="34">
        <f>MIN(1, S5364/M5364)</f>
        <v/>
      </c>
      <c r="V5364" s="34">
        <f>N5364/(N5364+O5364)</f>
        <v/>
      </c>
      <c r="W5364" s="34">
        <f>U5364*V5364</f>
        <v/>
      </c>
      <c r="X5364" s="32">
        <f>T5364/N5364</f>
        <v/>
      </c>
      <c r="Y5364" s="35">
        <f>IF(W5364=MAXIFS(W$2:W$7201, A$2:A$7201, A5364, B$2:B$7201, B5364), "OPTIMAL", "")</f>
        <v/>
      </c>
    </row>
    <row r="5365" ht="20" customHeight="1">
      <c r="A5365" s="36" t="n">
        <v>-18</v>
      </c>
      <c r="B5365" s="36" t="n">
        <v>35</v>
      </c>
      <c r="C5365" s="37" t="n">
        <v>100</v>
      </c>
      <c r="D5365" s="37" t="n">
        <v>2</v>
      </c>
      <c r="E5365" s="6" t="n">
        <v>0</v>
      </c>
      <c r="F5365" s="37" t="n">
        <v>0</v>
      </c>
      <c r="G5365" s="36" t="n">
        <v>100</v>
      </c>
      <c r="H5365" s="6" t="inlineStr">
        <is>
          <t>OFF</t>
        </is>
      </c>
      <c r="I5365" s="38" t="n">
        <v>744.7528686370244</v>
      </c>
      <c r="J5365" s="38" t="n">
        <v>6550.668683077564</v>
      </c>
      <c r="K5365" s="38" t="n">
        <v>4222.222222222223</v>
      </c>
      <c r="L5365" s="38" t="n">
        <v>150</v>
      </c>
      <c r="M5365" s="38">
        <f>I5365+J5365+K5365+L5365</f>
        <v/>
      </c>
      <c r="N5365" s="38">
        <f>M5365*'Dashboard &amp; Optimisation'!$B$18/('Dashboard &amp; Optimisation'!$B$16/3.6)</f>
        <v/>
      </c>
      <c r="O5365" s="38" t="n">
        <v>504.4540102260927</v>
      </c>
      <c r="P5365" s="39" t="n">
        <v>0.7989895071126063</v>
      </c>
      <c r="Q5365" s="40" t="n">
        <v>0.2</v>
      </c>
      <c r="R5365" s="38" t="n">
        <v>379.7613781509751</v>
      </c>
      <c r="S5365" s="38">
        <f>R5365*IF(A5365=4, 2.0, 3.0)</f>
        <v/>
      </c>
      <c r="T5365" s="37">
        <f>'Dashboard &amp; Optimisation'!$B$18*U5365</f>
        <v/>
      </c>
      <c r="U5365" s="26">
        <f>MIN(1, S5365/M5365)</f>
        <v/>
      </c>
      <c r="V5365" s="26">
        <f>N5365/(N5365+O5365)</f>
        <v/>
      </c>
      <c r="W5365" s="26">
        <f>U5365*V5365</f>
        <v/>
      </c>
      <c r="X5365" s="39">
        <f>T5365/N5365</f>
        <v/>
      </c>
      <c r="Y5365" s="41">
        <f>IF(W5365=MAXIFS(W$2:W$7201, A$2:A$7201, A5365, B$2:B$7201, B5365), "OPTIMAL", "")</f>
        <v/>
      </c>
    </row>
    <row r="5366" ht="20" customHeight="1">
      <c r="A5366" s="28" t="n">
        <v>-18</v>
      </c>
      <c r="B5366" s="28" t="n">
        <v>35</v>
      </c>
      <c r="C5366" s="29" t="n">
        <v>100</v>
      </c>
      <c r="D5366" s="29" t="n">
        <v>2</v>
      </c>
      <c r="E5366" s="30" t="n">
        <v>0</v>
      </c>
      <c r="F5366" s="29" t="n">
        <v>0</v>
      </c>
      <c r="G5366" s="28" t="n">
        <v>150</v>
      </c>
      <c r="H5366" s="30" t="inlineStr">
        <is>
          <t>ON</t>
        </is>
      </c>
      <c r="I5366" s="31" t="n">
        <v>744.7528686370244</v>
      </c>
      <c r="J5366" s="31" t="n">
        <v>6550.668683077564</v>
      </c>
      <c r="K5366" s="31" t="n">
        <v>4222.222222222223</v>
      </c>
      <c r="L5366" s="31" t="n">
        <v>150</v>
      </c>
      <c r="M5366" s="31">
        <f>I5366+J5366+K5366+L5366</f>
        <v/>
      </c>
      <c r="N5366" s="31">
        <f>M5366*'Dashboard &amp; Optimisation'!$B$18/('Dashboard &amp; Optimisation'!$B$16/3.6)</f>
        <v/>
      </c>
      <c r="O5366" s="31" t="n">
        <v>504.4540102260927</v>
      </c>
      <c r="P5366" s="32" t="n">
        <v>0.481475395644275</v>
      </c>
      <c r="Q5366" s="33" t="n">
        <v>0.2</v>
      </c>
      <c r="R5366" s="31" t="n">
        <v>630.199090325748</v>
      </c>
      <c r="S5366" s="31">
        <f>R5366*IF(A5366=4, 2.0, 3.0)</f>
        <v/>
      </c>
      <c r="T5366" s="29">
        <f>'Dashboard &amp; Optimisation'!$B$18*U5366</f>
        <v/>
      </c>
      <c r="U5366" s="34">
        <f>MIN(1, S5366/M5366)</f>
        <v/>
      </c>
      <c r="V5366" s="34">
        <f>N5366/(N5366+O5366)</f>
        <v/>
      </c>
      <c r="W5366" s="34">
        <f>U5366*V5366</f>
        <v/>
      </c>
      <c r="X5366" s="32">
        <f>T5366/N5366</f>
        <v/>
      </c>
      <c r="Y5366" s="35">
        <f>IF(W5366=MAXIFS(W$2:W$7201, A$2:A$7201, A5366, B$2:B$7201, B5366), "OPTIMAL", "")</f>
        <v/>
      </c>
    </row>
    <row r="5367" ht="20" customHeight="1">
      <c r="A5367" s="36" t="n">
        <v>-18</v>
      </c>
      <c r="B5367" s="36" t="n">
        <v>35</v>
      </c>
      <c r="C5367" s="37" t="n">
        <v>100</v>
      </c>
      <c r="D5367" s="37" t="n">
        <v>2</v>
      </c>
      <c r="E5367" s="6" t="n">
        <v>0</v>
      </c>
      <c r="F5367" s="37" t="n">
        <v>0</v>
      </c>
      <c r="G5367" s="36" t="n">
        <v>150</v>
      </c>
      <c r="H5367" s="6" t="inlineStr">
        <is>
          <t>OFF</t>
        </is>
      </c>
      <c r="I5367" s="38" t="n">
        <v>744.7528686370244</v>
      </c>
      <c r="J5367" s="38" t="n">
        <v>6550.668683077564</v>
      </c>
      <c r="K5367" s="38" t="n">
        <v>4222.222222222223</v>
      </c>
      <c r="L5367" s="38" t="n">
        <v>150</v>
      </c>
      <c r="M5367" s="38">
        <f>I5367+J5367+K5367+L5367</f>
        <v/>
      </c>
      <c r="N5367" s="38">
        <f>M5367*'Dashboard &amp; Optimisation'!$B$18/('Dashboard &amp; Optimisation'!$B$16/3.6)</f>
        <v/>
      </c>
      <c r="O5367" s="38" t="n">
        <v>504.4540102260927</v>
      </c>
      <c r="P5367" s="39" t="n">
        <v>0.7997852818280657</v>
      </c>
      <c r="Q5367" s="40" t="n">
        <v>0.2</v>
      </c>
      <c r="R5367" s="38" t="n">
        <v>379.3835211067072</v>
      </c>
      <c r="S5367" s="38">
        <f>R5367*IF(A5367=4, 2.0, 3.0)</f>
        <v/>
      </c>
      <c r="T5367" s="37">
        <f>'Dashboard &amp; Optimisation'!$B$18*U5367</f>
        <v/>
      </c>
      <c r="U5367" s="26">
        <f>MIN(1, S5367/M5367)</f>
        <v/>
      </c>
      <c r="V5367" s="26">
        <f>N5367/(N5367+O5367)</f>
        <v/>
      </c>
      <c r="W5367" s="26">
        <f>U5367*V5367</f>
        <v/>
      </c>
      <c r="X5367" s="39">
        <f>T5367/N5367</f>
        <v/>
      </c>
      <c r="Y5367" s="41">
        <f>IF(W5367=MAXIFS(W$2:W$7201, A$2:A$7201, A5367, B$2:B$7201, B5367), "OPTIMAL", "")</f>
        <v/>
      </c>
    </row>
    <row r="5368" ht="20" customHeight="1">
      <c r="A5368" s="28" t="n">
        <v>-18</v>
      </c>
      <c r="B5368" s="28" t="n">
        <v>35</v>
      </c>
      <c r="C5368" s="29" t="n">
        <v>100</v>
      </c>
      <c r="D5368" s="29" t="n">
        <v>2</v>
      </c>
      <c r="E5368" s="30" t="n">
        <v>0</v>
      </c>
      <c r="F5368" s="29" t="n">
        <v>0</v>
      </c>
      <c r="G5368" s="28" t="n">
        <v>200</v>
      </c>
      <c r="H5368" s="30" t="inlineStr">
        <is>
          <t>ON</t>
        </is>
      </c>
      <c r="I5368" s="31" t="n">
        <v>744.7528686370244</v>
      </c>
      <c r="J5368" s="31" t="n">
        <v>6550.668683077564</v>
      </c>
      <c r="K5368" s="31" t="n">
        <v>4222.222222222223</v>
      </c>
      <c r="L5368" s="31" t="n">
        <v>150</v>
      </c>
      <c r="M5368" s="31">
        <f>I5368+J5368+K5368+L5368</f>
        <v/>
      </c>
      <c r="N5368" s="31">
        <f>M5368*'Dashboard &amp; Optimisation'!$B$18/('Dashboard &amp; Optimisation'!$B$16/3.6)</f>
        <v/>
      </c>
      <c r="O5368" s="31" t="n">
        <v>504.4540102260927</v>
      </c>
      <c r="P5368" s="32" t="n">
        <v>0.4822711703597344</v>
      </c>
      <c r="Q5368" s="33" t="n">
        <v>0.2</v>
      </c>
      <c r="R5368" s="31" t="n">
        <v>629.1592261733612</v>
      </c>
      <c r="S5368" s="31">
        <f>R5368*IF(A5368=4, 2.0, 3.0)</f>
        <v/>
      </c>
      <c r="T5368" s="29">
        <f>'Dashboard &amp; Optimisation'!$B$18*U5368</f>
        <v/>
      </c>
      <c r="U5368" s="34">
        <f>MIN(1, S5368/M5368)</f>
        <v/>
      </c>
      <c r="V5368" s="34">
        <f>N5368/(N5368+O5368)</f>
        <v/>
      </c>
      <c r="W5368" s="34">
        <f>U5368*V5368</f>
        <v/>
      </c>
      <c r="X5368" s="32">
        <f>T5368/N5368</f>
        <v/>
      </c>
      <c r="Y5368" s="35">
        <f>IF(W5368=MAXIFS(W$2:W$7201, A$2:A$7201, A5368, B$2:B$7201, B5368), "OPTIMAL", "")</f>
        <v/>
      </c>
    </row>
    <row r="5369" ht="20" customHeight="1">
      <c r="A5369" s="36" t="n">
        <v>-18</v>
      </c>
      <c r="B5369" s="36" t="n">
        <v>35</v>
      </c>
      <c r="C5369" s="37" t="n">
        <v>100</v>
      </c>
      <c r="D5369" s="37" t="n">
        <v>2</v>
      </c>
      <c r="E5369" s="6" t="n">
        <v>0</v>
      </c>
      <c r="F5369" s="37" t="n">
        <v>0</v>
      </c>
      <c r="G5369" s="36" t="n">
        <v>200</v>
      </c>
      <c r="H5369" s="6" t="inlineStr">
        <is>
          <t>OFF</t>
        </is>
      </c>
      <c r="I5369" s="38" t="n">
        <v>744.7528686370244</v>
      </c>
      <c r="J5369" s="38" t="n">
        <v>6550.668683077564</v>
      </c>
      <c r="K5369" s="38" t="n">
        <v>4222.222222222223</v>
      </c>
      <c r="L5369" s="38" t="n">
        <v>150</v>
      </c>
      <c r="M5369" s="38">
        <f>I5369+J5369+K5369+L5369</f>
        <v/>
      </c>
      <c r="N5369" s="38">
        <f>M5369*'Dashboard &amp; Optimisation'!$B$18/('Dashboard &amp; Optimisation'!$B$16/3.6)</f>
        <v/>
      </c>
      <c r="O5369" s="38" t="n">
        <v>504.4540102260927</v>
      </c>
      <c r="P5369" s="39" t="n">
        <v>0.8005810565435252</v>
      </c>
      <c r="Q5369" s="40" t="n">
        <v>0.2</v>
      </c>
      <c r="R5369" s="38" t="n">
        <v>379.0064152395485</v>
      </c>
      <c r="S5369" s="38">
        <f>R5369*IF(A5369=4, 2.0, 3.0)</f>
        <v/>
      </c>
      <c r="T5369" s="37">
        <f>'Dashboard &amp; Optimisation'!$B$18*U5369</f>
        <v/>
      </c>
      <c r="U5369" s="26">
        <f>MIN(1, S5369/M5369)</f>
        <v/>
      </c>
      <c r="V5369" s="26">
        <f>N5369/(N5369+O5369)</f>
        <v/>
      </c>
      <c r="W5369" s="26">
        <f>U5369*V5369</f>
        <v/>
      </c>
      <c r="X5369" s="39">
        <f>T5369/N5369</f>
        <v/>
      </c>
      <c r="Y5369" s="41">
        <f>IF(W5369=MAXIFS(W$2:W$7201, A$2:A$7201, A5369, B$2:B$7201, B5369), "OPTIMAL", "")</f>
        <v/>
      </c>
    </row>
    <row r="5370" ht="20" customHeight="1">
      <c r="A5370" s="28" t="n">
        <v>-18</v>
      </c>
      <c r="B5370" s="28" t="n">
        <v>35</v>
      </c>
      <c r="C5370" s="29" t="n">
        <v>100</v>
      </c>
      <c r="D5370" s="29" t="n">
        <v>2</v>
      </c>
      <c r="E5370" s="30" t="n">
        <v>4</v>
      </c>
      <c r="F5370" s="29" t="n">
        <v>1.5</v>
      </c>
      <c r="G5370" s="28" t="n">
        <v>50</v>
      </c>
      <c r="H5370" s="30" t="inlineStr">
        <is>
          <t>ON</t>
        </is>
      </c>
      <c r="I5370" s="31" t="n">
        <v>744.7528686370244</v>
      </c>
      <c r="J5370" s="31" t="n">
        <v>6550.668683077564</v>
      </c>
      <c r="K5370" s="31" t="n">
        <v>4222.222222222223</v>
      </c>
      <c r="L5370" s="31" t="n">
        <v>150</v>
      </c>
      <c r="M5370" s="31">
        <f>I5370+J5370+K5370+L5370</f>
        <v/>
      </c>
      <c r="N5370" s="31">
        <f>M5370*'Dashboard &amp; Optimisation'!$B$18/('Dashboard &amp; Optimisation'!$B$16/3.6)</f>
        <v/>
      </c>
      <c r="O5370" s="31" t="n">
        <v>792.1563368385895</v>
      </c>
      <c r="P5370" s="32" t="n">
        <v>0.07296586193152697</v>
      </c>
      <c r="Q5370" s="33" t="n">
        <v>6.718986469044035</v>
      </c>
      <c r="R5370" s="31" t="n">
        <v>4295.176113191565</v>
      </c>
      <c r="S5370" s="31">
        <f>R5370*IF(A5370=4, 2.0, 3.0)</f>
        <v/>
      </c>
      <c r="T5370" s="29">
        <f>'Dashboard &amp; Optimisation'!$B$18*U5370</f>
        <v/>
      </c>
      <c r="U5370" s="34">
        <f>MIN(1, S5370/M5370)</f>
        <v/>
      </c>
      <c r="V5370" s="34">
        <f>N5370/(N5370+O5370)</f>
        <v/>
      </c>
      <c r="W5370" s="34">
        <f>U5370*V5370</f>
        <v/>
      </c>
      <c r="X5370" s="32">
        <f>T5370/N5370</f>
        <v/>
      </c>
      <c r="Y5370" s="35">
        <f>IF(W5370=MAXIFS(W$2:W$7201, A$2:A$7201, A5370, B$2:B$7201, B5370), "OPTIMAL", "")</f>
        <v/>
      </c>
    </row>
    <row r="5371" ht="20" customHeight="1">
      <c r="A5371" s="36" t="n">
        <v>-18</v>
      </c>
      <c r="B5371" s="36" t="n">
        <v>35</v>
      </c>
      <c r="C5371" s="37" t="n">
        <v>100</v>
      </c>
      <c r="D5371" s="37" t="n">
        <v>2</v>
      </c>
      <c r="E5371" s="6" t="n">
        <v>4</v>
      </c>
      <c r="F5371" s="37" t="n">
        <v>1.5</v>
      </c>
      <c r="G5371" s="36" t="n">
        <v>50</v>
      </c>
      <c r="H5371" s="6" t="inlineStr">
        <is>
          <t>OFF</t>
        </is>
      </c>
      <c r="I5371" s="38" t="n">
        <v>744.7528686370244</v>
      </c>
      <c r="J5371" s="38" t="n">
        <v>6550.668683077564</v>
      </c>
      <c r="K5371" s="38" t="n">
        <v>4222.222222222223</v>
      </c>
      <c r="L5371" s="38" t="n">
        <v>150</v>
      </c>
      <c r="M5371" s="38">
        <f>I5371+J5371+K5371+L5371</f>
        <v/>
      </c>
      <c r="N5371" s="38">
        <f>M5371*'Dashboard &amp; Optimisation'!$B$18/('Dashboard &amp; Optimisation'!$B$16/3.6)</f>
        <v/>
      </c>
      <c r="O5371" s="38" t="n">
        <v>792.1563368385895</v>
      </c>
      <c r="P5371" s="39" t="n">
        <v>0.3065282967074239</v>
      </c>
      <c r="Q5371" s="40" t="n">
        <v>6.718986469044035</v>
      </c>
      <c r="R5371" s="38" t="n">
        <v>1022.421846900042</v>
      </c>
      <c r="S5371" s="38">
        <f>R5371*IF(A5371=4, 2.0, 3.0)</f>
        <v/>
      </c>
      <c r="T5371" s="37">
        <f>'Dashboard &amp; Optimisation'!$B$18*U5371</f>
        <v/>
      </c>
      <c r="U5371" s="26">
        <f>MIN(1, S5371/M5371)</f>
        <v/>
      </c>
      <c r="V5371" s="26">
        <f>N5371/(N5371+O5371)</f>
        <v/>
      </c>
      <c r="W5371" s="26">
        <f>U5371*V5371</f>
        <v/>
      </c>
      <c r="X5371" s="39">
        <f>T5371/N5371</f>
        <v/>
      </c>
      <c r="Y5371" s="41">
        <f>IF(W5371=MAXIFS(W$2:W$7201, A$2:A$7201, A5371, B$2:B$7201, B5371), "OPTIMAL", "")</f>
        <v/>
      </c>
    </row>
    <row r="5372" ht="20" customHeight="1">
      <c r="A5372" s="28" t="n">
        <v>-18</v>
      </c>
      <c r="B5372" s="28" t="n">
        <v>35</v>
      </c>
      <c r="C5372" s="29" t="n">
        <v>100</v>
      </c>
      <c r="D5372" s="29" t="n">
        <v>2</v>
      </c>
      <c r="E5372" s="30" t="n">
        <v>4</v>
      </c>
      <c r="F5372" s="29" t="n">
        <v>1.5</v>
      </c>
      <c r="G5372" s="28" t="n">
        <v>100</v>
      </c>
      <c r="H5372" s="30" t="inlineStr">
        <is>
          <t>ON</t>
        </is>
      </c>
      <c r="I5372" s="31" t="n">
        <v>744.7528686370244</v>
      </c>
      <c r="J5372" s="31" t="n">
        <v>6550.668683077564</v>
      </c>
      <c r="K5372" s="31" t="n">
        <v>4222.222222222223</v>
      </c>
      <c r="L5372" s="31" t="n">
        <v>150</v>
      </c>
      <c r="M5372" s="31">
        <f>I5372+J5372+K5372+L5372</f>
        <v/>
      </c>
      <c r="N5372" s="31">
        <f>M5372*'Dashboard &amp; Optimisation'!$B$18/('Dashboard &amp; Optimisation'!$B$16/3.6)</f>
        <v/>
      </c>
      <c r="O5372" s="31" t="n">
        <v>792.1563368385895</v>
      </c>
      <c r="P5372" s="32" t="n">
        <v>0.07376163664698646</v>
      </c>
      <c r="Q5372" s="33" t="n">
        <v>6.718986469044035</v>
      </c>
      <c r="R5372" s="31" t="n">
        <v>4248.837763004442</v>
      </c>
      <c r="S5372" s="31">
        <f>R5372*IF(A5372=4, 2.0, 3.0)</f>
        <v/>
      </c>
      <c r="T5372" s="29">
        <f>'Dashboard &amp; Optimisation'!$B$18*U5372</f>
        <v/>
      </c>
      <c r="U5372" s="34">
        <f>MIN(1, S5372/M5372)</f>
        <v/>
      </c>
      <c r="V5372" s="34">
        <f>N5372/(N5372+O5372)</f>
        <v/>
      </c>
      <c r="W5372" s="34">
        <f>U5372*V5372</f>
        <v/>
      </c>
      <c r="X5372" s="32">
        <f>T5372/N5372</f>
        <v/>
      </c>
      <c r="Y5372" s="35">
        <f>IF(W5372=MAXIFS(W$2:W$7201, A$2:A$7201, A5372, B$2:B$7201, B5372), "OPTIMAL", "")</f>
        <v/>
      </c>
    </row>
    <row r="5373" ht="20" customHeight="1">
      <c r="A5373" s="36" t="n">
        <v>-18</v>
      </c>
      <c r="B5373" s="36" t="n">
        <v>35</v>
      </c>
      <c r="C5373" s="37" t="n">
        <v>100</v>
      </c>
      <c r="D5373" s="37" t="n">
        <v>2</v>
      </c>
      <c r="E5373" s="6" t="n">
        <v>4</v>
      </c>
      <c r="F5373" s="37" t="n">
        <v>1.5</v>
      </c>
      <c r="G5373" s="36" t="n">
        <v>100</v>
      </c>
      <c r="H5373" s="6" t="inlineStr">
        <is>
          <t>OFF</t>
        </is>
      </c>
      <c r="I5373" s="38" t="n">
        <v>744.7528686370244</v>
      </c>
      <c r="J5373" s="38" t="n">
        <v>6550.668683077564</v>
      </c>
      <c r="K5373" s="38" t="n">
        <v>4222.222222222223</v>
      </c>
      <c r="L5373" s="38" t="n">
        <v>150</v>
      </c>
      <c r="M5373" s="38">
        <f>I5373+J5373+K5373+L5373</f>
        <v/>
      </c>
      <c r="N5373" s="38">
        <f>M5373*'Dashboard &amp; Optimisation'!$B$18/('Dashboard &amp; Optimisation'!$B$16/3.6)</f>
        <v/>
      </c>
      <c r="O5373" s="38" t="n">
        <v>792.1563368385895</v>
      </c>
      <c r="P5373" s="39" t="n">
        <v>0.3073240714228834</v>
      </c>
      <c r="Q5373" s="40" t="n">
        <v>6.718986469044035</v>
      </c>
      <c r="R5373" s="38" t="n">
        <v>1019.77442182029</v>
      </c>
      <c r="S5373" s="38">
        <f>R5373*IF(A5373=4, 2.0, 3.0)</f>
        <v/>
      </c>
      <c r="T5373" s="37">
        <f>'Dashboard &amp; Optimisation'!$B$18*U5373</f>
        <v/>
      </c>
      <c r="U5373" s="26">
        <f>MIN(1, S5373/M5373)</f>
        <v/>
      </c>
      <c r="V5373" s="26">
        <f>N5373/(N5373+O5373)</f>
        <v/>
      </c>
      <c r="W5373" s="26">
        <f>U5373*V5373</f>
        <v/>
      </c>
      <c r="X5373" s="39">
        <f>T5373/N5373</f>
        <v/>
      </c>
      <c r="Y5373" s="41">
        <f>IF(W5373=MAXIFS(W$2:W$7201, A$2:A$7201, A5373, B$2:B$7201, B5373), "OPTIMAL", "")</f>
        <v/>
      </c>
    </row>
    <row r="5374" ht="20" customHeight="1">
      <c r="A5374" s="28" t="n">
        <v>-18</v>
      </c>
      <c r="B5374" s="28" t="n">
        <v>35</v>
      </c>
      <c r="C5374" s="29" t="n">
        <v>100</v>
      </c>
      <c r="D5374" s="29" t="n">
        <v>2</v>
      </c>
      <c r="E5374" s="30" t="n">
        <v>4</v>
      </c>
      <c r="F5374" s="29" t="n">
        <v>1.5</v>
      </c>
      <c r="G5374" s="28" t="n">
        <v>150</v>
      </c>
      <c r="H5374" s="30" t="inlineStr">
        <is>
          <t>ON</t>
        </is>
      </c>
      <c r="I5374" s="31" t="n">
        <v>744.7528686370244</v>
      </c>
      <c r="J5374" s="31" t="n">
        <v>6550.668683077564</v>
      </c>
      <c r="K5374" s="31" t="n">
        <v>4222.222222222223</v>
      </c>
      <c r="L5374" s="31" t="n">
        <v>150</v>
      </c>
      <c r="M5374" s="31">
        <f>I5374+J5374+K5374+L5374</f>
        <v/>
      </c>
      <c r="N5374" s="31">
        <f>M5374*'Dashboard &amp; Optimisation'!$B$18/('Dashboard &amp; Optimisation'!$B$16/3.6)</f>
        <v/>
      </c>
      <c r="O5374" s="31" t="n">
        <v>792.1563368385895</v>
      </c>
      <c r="P5374" s="32" t="n">
        <v>0.07455741136244592</v>
      </c>
      <c r="Q5374" s="33" t="n">
        <v>6.718986469044035</v>
      </c>
      <c r="R5374" s="31" t="n">
        <v>4203.48858040673</v>
      </c>
      <c r="S5374" s="31">
        <f>R5374*IF(A5374=4, 2.0, 3.0)</f>
        <v/>
      </c>
      <c r="T5374" s="29">
        <f>'Dashboard &amp; Optimisation'!$B$18*U5374</f>
        <v/>
      </c>
      <c r="U5374" s="34">
        <f>MIN(1, S5374/M5374)</f>
        <v/>
      </c>
      <c r="V5374" s="34">
        <f>N5374/(N5374+O5374)</f>
        <v/>
      </c>
      <c r="W5374" s="34">
        <f>U5374*V5374</f>
        <v/>
      </c>
      <c r="X5374" s="32">
        <f>T5374/N5374</f>
        <v/>
      </c>
      <c r="Y5374" s="35">
        <f>IF(W5374=MAXIFS(W$2:W$7201, A$2:A$7201, A5374, B$2:B$7201, B5374), "OPTIMAL", "")</f>
        <v/>
      </c>
    </row>
    <row r="5375" ht="20" customHeight="1">
      <c r="A5375" s="36" t="n">
        <v>-18</v>
      </c>
      <c r="B5375" s="36" t="n">
        <v>35</v>
      </c>
      <c r="C5375" s="37" t="n">
        <v>100</v>
      </c>
      <c r="D5375" s="37" t="n">
        <v>2</v>
      </c>
      <c r="E5375" s="6" t="n">
        <v>4</v>
      </c>
      <c r="F5375" s="37" t="n">
        <v>1.5</v>
      </c>
      <c r="G5375" s="36" t="n">
        <v>150</v>
      </c>
      <c r="H5375" s="6" t="inlineStr">
        <is>
          <t>OFF</t>
        </is>
      </c>
      <c r="I5375" s="38" t="n">
        <v>744.7528686370244</v>
      </c>
      <c r="J5375" s="38" t="n">
        <v>6550.668683077564</v>
      </c>
      <c r="K5375" s="38" t="n">
        <v>4222.222222222223</v>
      </c>
      <c r="L5375" s="38" t="n">
        <v>150</v>
      </c>
      <c r="M5375" s="38">
        <f>I5375+J5375+K5375+L5375</f>
        <v/>
      </c>
      <c r="N5375" s="38">
        <f>M5375*'Dashboard &amp; Optimisation'!$B$18/('Dashboard &amp; Optimisation'!$B$16/3.6)</f>
        <v/>
      </c>
      <c r="O5375" s="38" t="n">
        <v>792.1563368385895</v>
      </c>
      <c r="P5375" s="39" t="n">
        <v>0.3081198461383428</v>
      </c>
      <c r="Q5375" s="40" t="n">
        <v>6.718986469044035</v>
      </c>
      <c r="R5375" s="38" t="n">
        <v>1017.140671639873</v>
      </c>
      <c r="S5375" s="38">
        <f>R5375*IF(A5375=4, 2.0, 3.0)</f>
        <v/>
      </c>
      <c r="T5375" s="37">
        <f>'Dashboard &amp; Optimisation'!$B$18*U5375</f>
        <v/>
      </c>
      <c r="U5375" s="26">
        <f>MIN(1, S5375/M5375)</f>
        <v/>
      </c>
      <c r="V5375" s="26">
        <f>N5375/(N5375+O5375)</f>
        <v/>
      </c>
      <c r="W5375" s="26">
        <f>U5375*V5375</f>
        <v/>
      </c>
      <c r="X5375" s="39">
        <f>T5375/N5375</f>
        <v/>
      </c>
      <c r="Y5375" s="41">
        <f>IF(W5375=MAXIFS(W$2:W$7201, A$2:A$7201, A5375, B$2:B$7201, B5375), "OPTIMAL", "")</f>
        <v/>
      </c>
    </row>
    <row r="5376" ht="20" customHeight="1">
      <c r="A5376" s="28" t="n">
        <v>-18</v>
      </c>
      <c r="B5376" s="28" t="n">
        <v>35</v>
      </c>
      <c r="C5376" s="29" t="n">
        <v>100</v>
      </c>
      <c r="D5376" s="29" t="n">
        <v>2</v>
      </c>
      <c r="E5376" s="30" t="n">
        <v>4</v>
      </c>
      <c r="F5376" s="29" t="n">
        <v>1.5</v>
      </c>
      <c r="G5376" s="28" t="n">
        <v>200</v>
      </c>
      <c r="H5376" s="30" t="inlineStr">
        <is>
          <t>ON</t>
        </is>
      </c>
      <c r="I5376" s="31" t="n">
        <v>744.7528686370244</v>
      </c>
      <c r="J5376" s="31" t="n">
        <v>6550.668683077564</v>
      </c>
      <c r="K5376" s="31" t="n">
        <v>4222.222222222223</v>
      </c>
      <c r="L5376" s="31" t="n">
        <v>150</v>
      </c>
      <c r="M5376" s="31">
        <f>I5376+J5376+K5376+L5376</f>
        <v/>
      </c>
      <c r="N5376" s="31">
        <f>M5376*'Dashboard &amp; Optimisation'!$B$18/('Dashboard &amp; Optimisation'!$B$16/3.6)</f>
        <v/>
      </c>
      <c r="O5376" s="31" t="n">
        <v>792.1563368385895</v>
      </c>
      <c r="P5376" s="32" t="n">
        <v>0.07535318607790539</v>
      </c>
      <c r="Q5376" s="33" t="n">
        <v>6.718986469044035</v>
      </c>
      <c r="R5376" s="31" t="n">
        <v>4159.097226794263</v>
      </c>
      <c r="S5376" s="31">
        <f>R5376*IF(A5376=4, 2.0, 3.0)</f>
        <v/>
      </c>
      <c r="T5376" s="29">
        <f>'Dashboard &amp; Optimisation'!$B$18*U5376</f>
        <v/>
      </c>
      <c r="U5376" s="34">
        <f>MIN(1, S5376/M5376)</f>
        <v/>
      </c>
      <c r="V5376" s="34">
        <f>N5376/(N5376+O5376)</f>
        <v/>
      </c>
      <c r="W5376" s="34">
        <f>U5376*V5376</f>
        <v/>
      </c>
      <c r="X5376" s="32">
        <f>T5376/N5376</f>
        <v/>
      </c>
      <c r="Y5376" s="35">
        <f>IF(W5376=MAXIFS(W$2:W$7201, A$2:A$7201, A5376, B$2:B$7201, B5376), "OPTIMAL", "")</f>
        <v/>
      </c>
    </row>
    <row r="5377" ht="20" customHeight="1">
      <c r="A5377" s="36" t="n">
        <v>-18</v>
      </c>
      <c r="B5377" s="36" t="n">
        <v>35</v>
      </c>
      <c r="C5377" s="37" t="n">
        <v>100</v>
      </c>
      <c r="D5377" s="37" t="n">
        <v>2</v>
      </c>
      <c r="E5377" s="6" t="n">
        <v>4</v>
      </c>
      <c r="F5377" s="37" t="n">
        <v>1.5</v>
      </c>
      <c r="G5377" s="36" t="n">
        <v>200</v>
      </c>
      <c r="H5377" s="6" t="inlineStr">
        <is>
          <t>OFF</t>
        </is>
      </c>
      <c r="I5377" s="38" t="n">
        <v>744.7528686370244</v>
      </c>
      <c r="J5377" s="38" t="n">
        <v>6550.668683077564</v>
      </c>
      <c r="K5377" s="38" t="n">
        <v>4222.222222222223</v>
      </c>
      <c r="L5377" s="38" t="n">
        <v>150</v>
      </c>
      <c r="M5377" s="38">
        <f>I5377+J5377+K5377+L5377</f>
        <v/>
      </c>
      <c r="N5377" s="38">
        <f>M5377*'Dashboard &amp; Optimisation'!$B$18/('Dashboard &amp; Optimisation'!$B$16/3.6)</f>
        <v/>
      </c>
      <c r="O5377" s="38" t="n">
        <v>792.1563368385895</v>
      </c>
      <c r="P5377" s="39" t="n">
        <v>0.3089156208538023</v>
      </c>
      <c r="Q5377" s="40" t="n">
        <v>6.718986469044035</v>
      </c>
      <c r="R5377" s="38" t="n">
        <v>1014.520490678097</v>
      </c>
      <c r="S5377" s="38">
        <f>R5377*IF(A5377=4, 2.0, 3.0)</f>
        <v/>
      </c>
      <c r="T5377" s="37">
        <f>'Dashboard &amp; Optimisation'!$B$18*U5377</f>
        <v/>
      </c>
      <c r="U5377" s="26">
        <f>MIN(1, S5377/M5377)</f>
        <v/>
      </c>
      <c r="V5377" s="26">
        <f>N5377/(N5377+O5377)</f>
        <v/>
      </c>
      <c r="W5377" s="26">
        <f>U5377*V5377</f>
        <v/>
      </c>
      <c r="X5377" s="39">
        <f>T5377/N5377</f>
        <v/>
      </c>
      <c r="Y5377" s="41">
        <f>IF(W5377=MAXIFS(W$2:W$7201, A$2:A$7201, A5377, B$2:B$7201, B5377), "OPTIMAL", "")</f>
        <v/>
      </c>
    </row>
    <row r="5378" ht="20" customHeight="1">
      <c r="A5378" s="28" t="n">
        <v>-18</v>
      </c>
      <c r="B5378" s="28" t="n">
        <v>35</v>
      </c>
      <c r="C5378" s="29" t="n">
        <v>100</v>
      </c>
      <c r="D5378" s="29" t="n">
        <v>2</v>
      </c>
      <c r="E5378" s="30" t="n">
        <v>4</v>
      </c>
      <c r="F5378" s="29" t="n">
        <v>2</v>
      </c>
      <c r="G5378" s="28" t="n">
        <v>50</v>
      </c>
      <c r="H5378" s="30" t="inlineStr">
        <is>
          <t>ON</t>
        </is>
      </c>
      <c r="I5378" s="31" t="n">
        <v>744.7528686370244</v>
      </c>
      <c r="J5378" s="31" t="n">
        <v>6550.668683077564</v>
      </c>
      <c r="K5378" s="31" t="n">
        <v>4222.222222222223</v>
      </c>
      <c r="L5378" s="31" t="n">
        <v>150</v>
      </c>
      <c r="M5378" s="31">
        <f>I5378+J5378+K5378+L5378</f>
        <v/>
      </c>
      <c r="N5378" s="31">
        <f>M5378*'Dashboard &amp; Optimisation'!$B$18/('Dashboard &amp; Optimisation'!$B$16/3.6)</f>
        <v/>
      </c>
      <c r="O5378" s="31" t="n">
        <v>892.3076668364585</v>
      </c>
      <c r="P5378" s="32" t="n">
        <v>0.07027041516610052</v>
      </c>
      <c r="Q5378" s="33" t="n">
        <v>8.891981958725379</v>
      </c>
      <c r="R5378" s="31" t="n">
        <v>4509.350082967971</v>
      </c>
      <c r="S5378" s="31">
        <f>R5378*IF(A5378=4, 2.0, 3.0)</f>
        <v/>
      </c>
      <c r="T5378" s="29">
        <f>'Dashboard &amp; Optimisation'!$B$18*U5378</f>
        <v/>
      </c>
      <c r="U5378" s="34">
        <f>MIN(1, S5378/M5378)</f>
        <v/>
      </c>
      <c r="V5378" s="34">
        <f>N5378/(N5378+O5378)</f>
        <v/>
      </c>
      <c r="W5378" s="34">
        <f>U5378*V5378</f>
        <v/>
      </c>
      <c r="X5378" s="32">
        <f>T5378/N5378</f>
        <v/>
      </c>
      <c r="Y5378" s="35">
        <f>IF(W5378=MAXIFS(W$2:W$7201, A$2:A$7201, A5378, B$2:B$7201, B5378), "OPTIMAL", "")</f>
        <v/>
      </c>
    </row>
    <row r="5379" ht="20" customHeight="1">
      <c r="A5379" s="36" t="n">
        <v>-18</v>
      </c>
      <c r="B5379" s="36" t="n">
        <v>35</v>
      </c>
      <c r="C5379" s="37" t="n">
        <v>100</v>
      </c>
      <c r="D5379" s="37" t="n">
        <v>2</v>
      </c>
      <c r="E5379" s="6" t="n">
        <v>4</v>
      </c>
      <c r="F5379" s="37" t="n">
        <v>2</v>
      </c>
      <c r="G5379" s="36" t="n">
        <v>50</v>
      </c>
      <c r="H5379" s="6" t="inlineStr">
        <is>
          <t>OFF</t>
        </is>
      </c>
      <c r="I5379" s="38" t="n">
        <v>744.7528686370244</v>
      </c>
      <c r="J5379" s="38" t="n">
        <v>6550.668683077564</v>
      </c>
      <c r="K5379" s="38" t="n">
        <v>4222.222222222223</v>
      </c>
      <c r="L5379" s="38" t="n">
        <v>150</v>
      </c>
      <c r="M5379" s="38">
        <f>I5379+J5379+K5379+L5379</f>
        <v/>
      </c>
      <c r="N5379" s="38">
        <f>M5379*'Dashboard &amp; Optimisation'!$B$18/('Dashboard &amp; Optimisation'!$B$16/3.6)</f>
        <v/>
      </c>
      <c r="O5379" s="38" t="n">
        <v>892.3076668364585</v>
      </c>
      <c r="P5379" s="39" t="n">
        <v>0.3049270279236171</v>
      </c>
      <c r="Q5379" s="40" t="n">
        <v>8.891981958725379</v>
      </c>
      <c r="R5379" s="38" t="n">
        <v>1039.179454235932</v>
      </c>
      <c r="S5379" s="38">
        <f>R5379*IF(A5379=4, 2.0, 3.0)</f>
        <v/>
      </c>
      <c r="T5379" s="37">
        <f>'Dashboard &amp; Optimisation'!$B$18*U5379</f>
        <v/>
      </c>
      <c r="U5379" s="26">
        <f>MIN(1, S5379/M5379)</f>
        <v/>
      </c>
      <c r="V5379" s="26">
        <f>N5379/(N5379+O5379)</f>
        <v/>
      </c>
      <c r="W5379" s="26">
        <f>U5379*V5379</f>
        <v/>
      </c>
      <c r="X5379" s="39">
        <f>T5379/N5379</f>
        <v/>
      </c>
      <c r="Y5379" s="41">
        <f>IF(W5379=MAXIFS(W$2:W$7201, A$2:A$7201, A5379, B$2:B$7201, B5379), "OPTIMAL", "")</f>
        <v/>
      </c>
    </row>
    <row r="5380" ht="20" customHeight="1">
      <c r="A5380" s="28" t="n">
        <v>-18</v>
      </c>
      <c r="B5380" s="28" t="n">
        <v>35</v>
      </c>
      <c r="C5380" s="29" t="n">
        <v>100</v>
      </c>
      <c r="D5380" s="29" t="n">
        <v>2</v>
      </c>
      <c r="E5380" s="30" t="n">
        <v>4</v>
      </c>
      <c r="F5380" s="29" t="n">
        <v>2</v>
      </c>
      <c r="G5380" s="28" t="n">
        <v>100</v>
      </c>
      <c r="H5380" s="30" t="inlineStr">
        <is>
          <t>ON</t>
        </is>
      </c>
      <c r="I5380" s="31" t="n">
        <v>744.7528686370244</v>
      </c>
      <c r="J5380" s="31" t="n">
        <v>6550.668683077564</v>
      </c>
      <c r="K5380" s="31" t="n">
        <v>4222.222222222223</v>
      </c>
      <c r="L5380" s="31" t="n">
        <v>150</v>
      </c>
      <c r="M5380" s="31">
        <f>I5380+J5380+K5380+L5380</f>
        <v/>
      </c>
      <c r="N5380" s="31">
        <f>M5380*'Dashboard &amp; Optimisation'!$B$18/('Dashboard &amp; Optimisation'!$B$16/3.6)</f>
        <v/>
      </c>
      <c r="O5380" s="31" t="n">
        <v>892.3076668364585</v>
      </c>
      <c r="P5380" s="32" t="n">
        <v>0.07106618988155999</v>
      </c>
      <c r="Q5380" s="33" t="n">
        <v>8.891981958725379</v>
      </c>
      <c r="R5380" s="31" t="n">
        <v>4458.855933989934</v>
      </c>
      <c r="S5380" s="31">
        <f>R5380*IF(A5380=4, 2.0, 3.0)</f>
        <v/>
      </c>
      <c r="T5380" s="29">
        <f>'Dashboard &amp; Optimisation'!$B$18*U5380</f>
        <v/>
      </c>
      <c r="U5380" s="34">
        <f>MIN(1, S5380/M5380)</f>
        <v/>
      </c>
      <c r="V5380" s="34">
        <f>N5380/(N5380+O5380)</f>
        <v/>
      </c>
      <c r="W5380" s="34">
        <f>U5380*V5380</f>
        <v/>
      </c>
      <c r="X5380" s="32">
        <f>T5380/N5380</f>
        <v/>
      </c>
      <c r="Y5380" s="35">
        <f>IF(W5380=MAXIFS(W$2:W$7201, A$2:A$7201, A5380, B$2:B$7201, B5380), "OPTIMAL", "")</f>
        <v/>
      </c>
    </row>
    <row r="5381" ht="20" customHeight="1">
      <c r="A5381" s="36" t="n">
        <v>-18</v>
      </c>
      <c r="B5381" s="36" t="n">
        <v>35</v>
      </c>
      <c r="C5381" s="37" t="n">
        <v>100</v>
      </c>
      <c r="D5381" s="37" t="n">
        <v>2</v>
      </c>
      <c r="E5381" s="6" t="n">
        <v>4</v>
      </c>
      <c r="F5381" s="37" t="n">
        <v>2</v>
      </c>
      <c r="G5381" s="36" t="n">
        <v>100</v>
      </c>
      <c r="H5381" s="6" t="inlineStr">
        <is>
          <t>OFF</t>
        </is>
      </c>
      <c r="I5381" s="38" t="n">
        <v>744.7528686370244</v>
      </c>
      <c r="J5381" s="38" t="n">
        <v>6550.668683077564</v>
      </c>
      <c r="K5381" s="38" t="n">
        <v>4222.222222222223</v>
      </c>
      <c r="L5381" s="38" t="n">
        <v>150</v>
      </c>
      <c r="M5381" s="38">
        <f>I5381+J5381+K5381+L5381</f>
        <v/>
      </c>
      <c r="N5381" s="38">
        <f>M5381*'Dashboard &amp; Optimisation'!$B$18/('Dashboard &amp; Optimisation'!$B$16/3.6)</f>
        <v/>
      </c>
      <c r="O5381" s="38" t="n">
        <v>892.3076668364585</v>
      </c>
      <c r="P5381" s="39" t="n">
        <v>0.3057228026390766</v>
      </c>
      <c r="Q5381" s="40" t="n">
        <v>8.891981958725379</v>
      </c>
      <c r="R5381" s="38" t="n">
        <v>1036.474544012136</v>
      </c>
      <c r="S5381" s="38">
        <f>R5381*IF(A5381=4, 2.0, 3.0)</f>
        <v/>
      </c>
      <c r="T5381" s="37">
        <f>'Dashboard &amp; Optimisation'!$B$18*U5381</f>
        <v/>
      </c>
      <c r="U5381" s="26">
        <f>MIN(1, S5381/M5381)</f>
        <v/>
      </c>
      <c r="V5381" s="26">
        <f>N5381/(N5381+O5381)</f>
        <v/>
      </c>
      <c r="W5381" s="26">
        <f>U5381*V5381</f>
        <v/>
      </c>
      <c r="X5381" s="39">
        <f>T5381/N5381</f>
        <v/>
      </c>
      <c r="Y5381" s="41">
        <f>IF(W5381=MAXIFS(W$2:W$7201, A$2:A$7201, A5381, B$2:B$7201, B5381), "OPTIMAL", "")</f>
        <v/>
      </c>
    </row>
    <row r="5382" ht="20" customHeight="1">
      <c r="A5382" s="28" t="n">
        <v>-18</v>
      </c>
      <c r="B5382" s="28" t="n">
        <v>35</v>
      </c>
      <c r="C5382" s="29" t="n">
        <v>100</v>
      </c>
      <c r="D5382" s="29" t="n">
        <v>2</v>
      </c>
      <c r="E5382" s="30" t="n">
        <v>4</v>
      </c>
      <c r="F5382" s="29" t="n">
        <v>2</v>
      </c>
      <c r="G5382" s="28" t="n">
        <v>150</v>
      </c>
      <c r="H5382" s="30" t="inlineStr">
        <is>
          <t>ON</t>
        </is>
      </c>
      <c r="I5382" s="31" t="n">
        <v>744.7528686370244</v>
      </c>
      <c r="J5382" s="31" t="n">
        <v>6550.668683077564</v>
      </c>
      <c r="K5382" s="31" t="n">
        <v>4222.222222222223</v>
      </c>
      <c r="L5382" s="31" t="n">
        <v>150</v>
      </c>
      <c r="M5382" s="31">
        <f>I5382+J5382+K5382+L5382</f>
        <v/>
      </c>
      <c r="N5382" s="31">
        <f>M5382*'Dashboard &amp; Optimisation'!$B$18/('Dashboard &amp; Optimisation'!$B$16/3.6)</f>
        <v/>
      </c>
      <c r="O5382" s="31" t="n">
        <v>892.3076668364585</v>
      </c>
      <c r="P5382" s="32" t="n">
        <v>0.07186196459701948</v>
      </c>
      <c r="Q5382" s="33" t="n">
        <v>8.891981958725379</v>
      </c>
      <c r="R5382" s="31" t="n">
        <v>4409.480094739738</v>
      </c>
      <c r="S5382" s="31">
        <f>R5382*IF(A5382=4, 2.0, 3.0)</f>
        <v/>
      </c>
      <c r="T5382" s="29">
        <f>'Dashboard &amp; Optimisation'!$B$18*U5382</f>
        <v/>
      </c>
      <c r="U5382" s="34">
        <f>MIN(1, S5382/M5382)</f>
        <v/>
      </c>
      <c r="V5382" s="34">
        <f>N5382/(N5382+O5382)</f>
        <v/>
      </c>
      <c r="W5382" s="34">
        <f>U5382*V5382</f>
        <v/>
      </c>
      <c r="X5382" s="32">
        <f>T5382/N5382</f>
        <v/>
      </c>
      <c r="Y5382" s="35">
        <f>IF(W5382=MAXIFS(W$2:W$7201, A$2:A$7201, A5382, B$2:B$7201, B5382), "OPTIMAL", "")</f>
        <v/>
      </c>
    </row>
    <row r="5383" ht="20" customHeight="1">
      <c r="A5383" s="36" t="n">
        <v>-18</v>
      </c>
      <c r="B5383" s="36" t="n">
        <v>35</v>
      </c>
      <c r="C5383" s="37" t="n">
        <v>100</v>
      </c>
      <c r="D5383" s="37" t="n">
        <v>2</v>
      </c>
      <c r="E5383" s="6" t="n">
        <v>4</v>
      </c>
      <c r="F5383" s="37" t="n">
        <v>2</v>
      </c>
      <c r="G5383" s="36" t="n">
        <v>150</v>
      </c>
      <c r="H5383" s="6" t="inlineStr">
        <is>
          <t>OFF</t>
        </is>
      </c>
      <c r="I5383" s="38" t="n">
        <v>744.7528686370244</v>
      </c>
      <c r="J5383" s="38" t="n">
        <v>6550.668683077564</v>
      </c>
      <c r="K5383" s="38" t="n">
        <v>4222.222222222223</v>
      </c>
      <c r="L5383" s="38" t="n">
        <v>150</v>
      </c>
      <c r="M5383" s="38">
        <f>I5383+J5383+K5383+L5383</f>
        <v/>
      </c>
      <c r="N5383" s="38">
        <f>M5383*'Dashboard &amp; Optimisation'!$B$18/('Dashboard &amp; Optimisation'!$B$16/3.6)</f>
        <v/>
      </c>
      <c r="O5383" s="38" t="n">
        <v>892.3076668364585</v>
      </c>
      <c r="P5383" s="39" t="n">
        <v>0.306518577354536</v>
      </c>
      <c r="Q5383" s="40" t="n">
        <v>8.891981958725379</v>
      </c>
      <c r="R5383" s="38" t="n">
        <v>1033.783678608607</v>
      </c>
      <c r="S5383" s="38">
        <f>R5383*IF(A5383=4, 2.0, 3.0)</f>
        <v/>
      </c>
      <c r="T5383" s="37">
        <f>'Dashboard &amp; Optimisation'!$B$18*U5383</f>
        <v/>
      </c>
      <c r="U5383" s="26">
        <f>MIN(1, S5383/M5383)</f>
        <v/>
      </c>
      <c r="V5383" s="26">
        <f>N5383/(N5383+O5383)</f>
        <v/>
      </c>
      <c r="W5383" s="26">
        <f>U5383*V5383</f>
        <v/>
      </c>
      <c r="X5383" s="39">
        <f>T5383/N5383</f>
        <v/>
      </c>
      <c r="Y5383" s="41">
        <f>IF(W5383=MAXIFS(W$2:W$7201, A$2:A$7201, A5383, B$2:B$7201, B5383), "OPTIMAL", "")</f>
        <v/>
      </c>
    </row>
    <row r="5384" ht="20" customHeight="1">
      <c r="A5384" s="28" t="n">
        <v>-18</v>
      </c>
      <c r="B5384" s="28" t="n">
        <v>35</v>
      </c>
      <c r="C5384" s="29" t="n">
        <v>100</v>
      </c>
      <c r="D5384" s="29" t="n">
        <v>2</v>
      </c>
      <c r="E5384" s="30" t="n">
        <v>4</v>
      </c>
      <c r="F5384" s="29" t="n">
        <v>2</v>
      </c>
      <c r="G5384" s="28" t="n">
        <v>200</v>
      </c>
      <c r="H5384" s="30" t="inlineStr">
        <is>
          <t>ON</t>
        </is>
      </c>
      <c r="I5384" s="31" t="n">
        <v>744.7528686370244</v>
      </c>
      <c r="J5384" s="31" t="n">
        <v>6550.668683077564</v>
      </c>
      <c r="K5384" s="31" t="n">
        <v>4222.222222222223</v>
      </c>
      <c r="L5384" s="31" t="n">
        <v>150</v>
      </c>
      <c r="M5384" s="31">
        <f>I5384+J5384+K5384+L5384</f>
        <v/>
      </c>
      <c r="N5384" s="31">
        <f>M5384*'Dashboard &amp; Optimisation'!$B$18/('Dashboard &amp; Optimisation'!$B$16/3.6)</f>
        <v/>
      </c>
      <c r="O5384" s="31" t="n">
        <v>892.3076668364585</v>
      </c>
      <c r="P5384" s="32" t="n">
        <v>0.07265773931247896</v>
      </c>
      <c r="Q5384" s="33" t="n">
        <v>8.891981958725379</v>
      </c>
      <c r="R5384" s="31" t="n">
        <v>4361.185820779124</v>
      </c>
      <c r="S5384" s="31">
        <f>R5384*IF(A5384=4, 2.0, 3.0)</f>
        <v/>
      </c>
      <c r="T5384" s="29">
        <f>'Dashboard &amp; Optimisation'!$B$18*U5384</f>
        <v/>
      </c>
      <c r="U5384" s="34">
        <f>MIN(1, S5384/M5384)</f>
        <v/>
      </c>
      <c r="V5384" s="34">
        <f>N5384/(N5384+O5384)</f>
        <v/>
      </c>
      <c r="W5384" s="34">
        <f>U5384*V5384</f>
        <v/>
      </c>
      <c r="X5384" s="32">
        <f>T5384/N5384</f>
        <v/>
      </c>
      <c r="Y5384" s="35">
        <f>IF(W5384=MAXIFS(W$2:W$7201, A$2:A$7201, A5384, B$2:B$7201, B5384), "OPTIMAL", "")</f>
        <v/>
      </c>
    </row>
    <row r="5385" ht="20" customHeight="1">
      <c r="A5385" s="36" t="n">
        <v>-18</v>
      </c>
      <c r="B5385" s="36" t="n">
        <v>35</v>
      </c>
      <c r="C5385" s="37" t="n">
        <v>100</v>
      </c>
      <c r="D5385" s="37" t="n">
        <v>2</v>
      </c>
      <c r="E5385" s="6" t="n">
        <v>4</v>
      </c>
      <c r="F5385" s="37" t="n">
        <v>2</v>
      </c>
      <c r="G5385" s="36" t="n">
        <v>200</v>
      </c>
      <c r="H5385" s="6" t="inlineStr">
        <is>
          <t>OFF</t>
        </is>
      </c>
      <c r="I5385" s="38" t="n">
        <v>744.7528686370244</v>
      </c>
      <c r="J5385" s="38" t="n">
        <v>6550.668683077564</v>
      </c>
      <c r="K5385" s="38" t="n">
        <v>4222.222222222223</v>
      </c>
      <c r="L5385" s="38" t="n">
        <v>150</v>
      </c>
      <c r="M5385" s="38">
        <f>I5385+J5385+K5385+L5385</f>
        <v/>
      </c>
      <c r="N5385" s="38">
        <f>M5385*'Dashboard &amp; Optimisation'!$B$18/('Dashboard &amp; Optimisation'!$B$16/3.6)</f>
        <v/>
      </c>
      <c r="O5385" s="38" t="n">
        <v>892.3076668364585</v>
      </c>
      <c r="P5385" s="39" t="n">
        <v>0.3073143520699955</v>
      </c>
      <c r="Q5385" s="40" t="n">
        <v>8.891981958725379</v>
      </c>
      <c r="R5385" s="38" t="n">
        <v>1031.106748920325</v>
      </c>
      <c r="S5385" s="38">
        <f>R5385*IF(A5385=4, 2.0, 3.0)</f>
        <v/>
      </c>
      <c r="T5385" s="37">
        <f>'Dashboard &amp; Optimisation'!$B$18*U5385</f>
        <v/>
      </c>
      <c r="U5385" s="26">
        <f>MIN(1, S5385/M5385)</f>
        <v/>
      </c>
      <c r="V5385" s="26">
        <f>N5385/(N5385+O5385)</f>
        <v/>
      </c>
      <c r="W5385" s="26">
        <f>U5385*V5385</f>
        <v/>
      </c>
      <c r="X5385" s="39">
        <f>T5385/N5385</f>
        <v/>
      </c>
      <c r="Y5385" s="41">
        <f>IF(W5385=MAXIFS(W$2:W$7201, A$2:A$7201, A5385, B$2:B$7201, B5385), "OPTIMAL", "")</f>
        <v/>
      </c>
    </row>
    <row r="5386" ht="20" customHeight="1">
      <c r="A5386" s="28" t="n">
        <v>-18</v>
      </c>
      <c r="B5386" s="28" t="n">
        <v>35</v>
      </c>
      <c r="C5386" s="29" t="n">
        <v>100</v>
      </c>
      <c r="D5386" s="29" t="n">
        <v>2</v>
      </c>
      <c r="E5386" s="30" t="n">
        <v>8</v>
      </c>
      <c r="F5386" s="29" t="n">
        <v>1.5</v>
      </c>
      <c r="G5386" s="28" t="n">
        <v>50</v>
      </c>
      <c r="H5386" s="30" t="inlineStr">
        <is>
          <t>ON</t>
        </is>
      </c>
      <c r="I5386" s="31" t="n">
        <v>744.7528686370244</v>
      </c>
      <c r="J5386" s="31" t="n">
        <v>6550.668683077564</v>
      </c>
      <c r="K5386" s="31" t="n">
        <v>4222.222222222223</v>
      </c>
      <c r="L5386" s="31" t="n">
        <v>150</v>
      </c>
      <c r="M5386" s="31">
        <f>I5386+J5386+K5386+L5386</f>
        <v/>
      </c>
      <c r="N5386" s="31">
        <f>M5386*'Dashboard &amp; Optimisation'!$B$18/('Dashboard &amp; Optimisation'!$B$16/3.6)</f>
        <v/>
      </c>
      <c r="O5386" s="31" t="n">
        <v>1099.419653737174</v>
      </c>
      <c r="P5386" s="32" t="n">
        <v>0.05493472816911856</v>
      </c>
      <c r="Q5386" s="33" t="n">
        <v>13.23797293808807</v>
      </c>
      <c r="R5386" s="31" t="n">
        <v>5898.916262803046</v>
      </c>
      <c r="S5386" s="31">
        <f>R5386*IF(A5386=4, 2.0, 3.0)</f>
        <v/>
      </c>
      <c r="T5386" s="29">
        <f>'Dashboard &amp; Optimisation'!$B$18*U5386</f>
        <v/>
      </c>
      <c r="U5386" s="34">
        <f>MIN(1, S5386/M5386)</f>
        <v/>
      </c>
      <c r="V5386" s="34">
        <f>N5386/(N5386+O5386)</f>
        <v/>
      </c>
      <c r="W5386" s="34">
        <f>U5386*V5386</f>
        <v/>
      </c>
      <c r="X5386" s="32">
        <f>T5386/N5386</f>
        <v/>
      </c>
      <c r="Y5386" s="35">
        <f>IF(W5386=MAXIFS(W$2:W$7201, A$2:A$7201, A5386, B$2:B$7201, B5386), "OPTIMAL", "")</f>
        <v/>
      </c>
    </row>
    <row r="5387" ht="20" customHeight="1">
      <c r="A5387" s="36" t="n">
        <v>-18</v>
      </c>
      <c r="B5387" s="36" t="n">
        <v>35</v>
      </c>
      <c r="C5387" s="37" t="n">
        <v>100</v>
      </c>
      <c r="D5387" s="37" t="n">
        <v>2</v>
      </c>
      <c r="E5387" s="6" t="n">
        <v>8</v>
      </c>
      <c r="F5387" s="37" t="n">
        <v>1.5</v>
      </c>
      <c r="G5387" s="36" t="n">
        <v>50</v>
      </c>
      <c r="H5387" s="6" t="inlineStr">
        <is>
          <t>OFF</t>
        </is>
      </c>
      <c r="I5387" s="38" t="n">
        <v>744.7528686370244</v>
      </c>
      <c r="J5387" s="38" t="n">
        <v>6550.668683077564</v>
      </c>
      <c r="K5387" s="38" t="n">
        <v>4222.222222222223</v>
      </c>
      <c r="L5387" s="38" t="n">
        <v>150</v>
      </c>
      <c r="M5387" s="38">
        <f>I5387+J5387+K5387+L5387</f>
        <v/>
      </c>
      <c r="N5387" s="38">
        <f>M5387*'Dashboard &amp; Optimisation'!$B$18/('Dashboard &amp; Optimisation'!$B$16/3.6)</f>
        <v/>
      </c>
      <c r="O5387" s="38" t="n">
        <v>1099.419653737174</v>
      </c>
      <c r="P5387" s="39" t="n">
        <v>0.2393869975495829</v>
      </c>
      <c r="Q5387" s="40" t="n">
        <v>13.23797293808807</v>
      </c>
      <c r="R5387" s="38" t="n">
        <v>1353.688231635715</v>
      </c>
      <c r="S5387" s="38">
        <f>R5387*IF(A5387=4, 2.0, 3.0)</f>
        <v/>
      </c>
      <c r="T5387" s="37">
        <f>'Dashboard &amp; Optimisation'!$B$18*U5387</f>
        <v/>
      </c>
      <c r="U5387" s="26">
        <f>MIN(1, S5387/M5387)</f>
        <v/>
      </c>
      <c r="V5387" s="26">
        <f>N5387/(N5387+O5387)</f>
        <v/>
      </c>
      <c r="W5387" s="26">
        <f>U5387*V5387</f>
        <v/>
      </c>
      <c r="X5387" s="39">
        <f>T5387/N5387</f>
        <v/>
      </c>
      <c r="Y5387" s="41">
        <f>IF(W5387=MAXIFS(W$2:W$7201, A$2:A$7201, A5387, B$2:B$7201, B5387), "OPTIMAL", "")</f>
        <v/>
      </c>
    </row>
    <row r="5388" ht="20" customHeight="1">
      <c r="A5388" s="28" t="n">
        <v>-18</v>
      </c>
      <c r="B5388" s="28" t="n">
        <v>35</v>
      </c>
      <c r="C5388" s="29" t="n">
        <v>100</v>
      </c>
      <c r="D5388" s="29" t="n">
        <v>2</v>
      </c>
      <c r="E5388" s="30" t="n">
        <v>8</v>
      </c>
      <c r="F5388" s="29" t="n">
        <v>1.5</v>
      </c>
      <c r="G5388" s="28" t="n">
        <v>100</v>
      </c>
      <c r="H5388" s="30" t="inlineStr">
        <is>
          <t>ON</t>
        </is>
      </c>
      <c r="I5388" s="31" t="n">
        <v>744.7528686370244</v>
      </c>
      <c r="J5388" s="31" t="n">
        <v>6550.668683077564</v>
      </c>
      <c r="K5388" s="31" t="n">
        <v>4222.222222222223</v>
      </c>
      <c r="L5388" s="31" t="n">
        <v>150</v>
      </c>
      <c r="M5388" s="31">
        <f>I5388+J5388+K5388+L5388</f>
        <v/>
      </c>
      <c r="N5388" s="31">
        <f>M5388*'Dashboard &amp; Optimisation'!$B$18/('Dashboard &amp; Optimisation'!$B$16/3.6)</f>
        <v/>
      </c>
      <c r="O5388" s="31" t="n">
        <v>1099.419653737174</v>
      </c>
      <c r="P5388" s="32" t="n">
        <v>0.05573050288457804</v>
      </c>
      <c r="Q5388" s="33" t="n">
        <v>13.23797293808807</v>
      </c>
      <c r="R5388" s="31" t="n">
        <v>5814.685757647308</v>
      </c>
      <c r="S5388" s="31">
        <f>R5388*IF(A5388=4, 2.0, 3.0)</f>
        <v/>
      </c>
      <c r="T5388" s="29">
        <f>'Dashboard &amp; Optimisation'!$B$18*U5388</f>
        <v/>
      </c>
      <c r="U5388" s="34">
        <f>MIN(1, S5388/M5388)</f>
        <v/>
      </c>
      <c r="V5388" s="34">
        <f>N5388/(N5388+O5388)</f>
        <v/>
      </c>
      <c r="W5388" s="34">
        <f>U5388*V5388</f>
        <v/>
      </c>
      <c r="X5388" s="32">
        <f>T5388/N5388</f>
        <v/>
      </c>
      <c r="Y5388" s="35">
        <f>IF(W5388=MAXIFS(W$2:W$7201, A$2:A$7201, A5388, B$2:B$7201, B5388), "OPTIMAL", "")</f>
        <v/>
      </c>
    </row>
    <row r="5389" ht="20" customHeight="1">
      <c r="A5389" s="36" t="n">
        <v>-18</v>
      </c>
      <c r="B5389" s="36" t="n">
        <v>35</v>
      </c>
      <c r="C5389" s="37" t="n">
        <v>100</v>
      </c>
      <c r="D5389" s="37" t="n">
        <v>2</v>
      </c>
      <c r="E5389" s="6" t="n">
        <v>8</v>
      </c>
      <c r="F5389" s="37" t="n">
        <v>1.5</v>
      </c>
      <c r="G5389" s="36" t="n">
        <v>100</v>
      </c>
      <c r="H5389" s="6" t="inlineStr">
        <is>
          <t>OFF</t>
        </is>
      </c>
      <c r="I5389" s="38" t="n">
        <v>744.7528686370244</v>
      </c>
      <c r="J5389" s="38" t="n">
        <v>6550.668683077564</v>
      </c>
      <c r="K5389" s="38" t="n">
        <v>4222.222222222223</v>
      </c>
      <c r="L5389" s="38" t="n">
        <v>150</v>
      </c>
      <c r="M5389" s="38">
        <f>I5389+J5389+K5389+L5389</f>
        <v/>
      </c>
      <c r="N5389" s="38">
        <f>M5389*'Dashboard &amp; Optimisation'!$B$18/('Dashboard &amp; Optimisation'!$B$16/3.6)</f>
        <v/>
      </c>
      <c r="O5389" s="38" t="n">
        <v>1099.419653737174</v>
      </c>
      <c r="P5389" s="39" t="n">
        <v>0.2401827722650424</v>
      </c>
      <c r="Q5389" s="40" t="n">
        <v>13.23797293808807</v>
      </c>
      <c r="R5389" s="38" t="n">
        <v>1349.203185280425</v>
      </c>
      <c r="S5389" s="38">
        <f>R5389*IF(A5389=4, 2.0, 3.0)</f>
        <v/>
      </c>
      <c r="T5389" s="37">
        <f>'Dashboard &amp; Optimisation'!$B$18*U5389</f>
        <v/>
      </c>
      <c r="U5389" s="26">
        <f>MIN(1, S5389/M5389)</f>
        <v/>
      </c>
      <c r="V5389" s="26">
        <f>N5389/(N5389+O5389)</f>
        <v/>
      </c>
      <c r="W5389" s="26">
        <f>U5389*V5389</f>
        <v/>
      </c>
      <c r="X5389" s="39">
        <f>T5389/N5389</f>
        <v/>
      </c>
      <c r="Y5389" s="41">
        <f>IF(W5389=MAXIFS(W$2:W$7201, A$2:A$7201, A5389, B$2:B$7201, B5389), "OPTIMAL", "")</f>
        <v/>
      </c>
    </row>
    <row r="5390" ht="20" customHeight="1">
      <c r="A5390" s="28" t="n">
        <v>-18</v>
      </c>
      <c r="B5390" s="28" t="n">
        <v>35</v>
      </c>
      <c r="C5390" s="29" t="n">
        <v>100</v>
      </c>
      <c r="D5390" s="29" t="n">
        <v>2</v>
      </c>
      <c r="E5390" s="30" t="n">
        <v>8</v>
      </c>
      <c r="F5390" s="29" t="n">
        <v>1.5</v>
      </c>
      <c r="G5390" s="28" t="n">
        <v>150</v>
      </c>
      <c r="H5390" s="30" t="inlineStr">
        <is>
          <t>ON</t>
        </is>
      </c>
      <c r="I5390" s="31" t="n">
        <v>744.7528686370244</v>
      </c>
      <c r="J5390" s="31" t="n">
        <v>6550.668683077564</v>
      </c>
      <c r="K5390" s="31" t="n">
        <v>4222.222222222223</v>
      </c>
      <c r="L5390" s="31" t="n">
        <v>150</v>
      </c>
      <c r="M5390" s="31">
        <f>I5390+J5390+K5390+L5390</f>
        <v/>
      </c>
      <c r="N5390" s="31">
        <f>M5390*'Dashboard &amp; Optimisation'!$B$18/('Dashboard &amp; Optimisation'!$B$16/3.6)</f>
        <v/>
      </c>
      <c r="O5390" s="31" t="n">
        <v>1099.419653737174</v>
      </c>
      <c r="P5390" s="32" t="n">
        <v>0.05652627760003751</v>
      </c>
      <c r="Q5390" s="33" t="n">
        <v>13.23797293808807</v>
      </c>
      <c r="R5390" s="31" t="n">
        <v>5732.826839976865</v>
      </c>
      <c r="S5390" s="31">
        <f>R5390*IF(A5390=4, 2.0, 3.0)</f>
        <v/>
      </c>
      <c r="T5390" s="29">
        <f>'Dashboard &amp; Optimisation'!$B$18*U5390</f>
        <v/>
      </c>
      <c r="U5390" s="34">
        <f>MIN(1, S5390/M5390)</f>
        <v/>
      </c>
      <c r="V5390" s="34">
        <f>N5390/(N5390+O5390)</f>
        <v/>
      </c>
      <c r="W5390" s="34">
        <f>U5390*V5390</f>
        <v/>
      </c>
      <c r="X5390" s="32">
        <f>T5390/N5390</f>
        <v/>
      </c>
      <c r="Y5390" s="35">
        <f>IF(W5390=MAXIFS(W$2:W$7201, A$2:A$7201, A5390, B$2:B$7201, B5390), "OPTIMAL", "")</f>
        <v/>
      </c>
    </row>
    <row r="5391" ht="20" customHeight="1">
      <c r="A5391" s="36" t="n">
        <v>-18</v>
      </c>
      <c r="B5391" s="36" t="n">
        <v>35</v>
      </c>
      <c r="C5391" s="37" t="n">
        <v>100</v>
      </c>
      <c r="D5391" s="37" t="n">
        <v>2</v>
      </c>
      <c r="E5391" s="6" t="n">
        <v>8</v>
      </c>
      <c r="F5391" s="37" t="n">
        <v>1.5</v>
      </c>
      <c r="G5391" s="36" t="n">
        <v>150</v>
      </c>
      <c r="H5391" s="6" t="inlineStr">
        <is>
          <t>OFF</t>
        </is>
      </c>
      <c r="I5391" s="38" t="n">
        <v>744.7528686370244</v>
      </c>
      <c r="J5391" s="38" t="n">
        <v>6550.668683077564</v>
      </c>
      <c r="K5391" s="38" t="n">
        <v>4222.222222222223</v>
      </c>
      <c r="L5391" s="38" t="n">
        <v>150</v>
      </c>
      <c r="M5391" s="38">
        <f>I5391+J5391+K5391+L5391</f>
        <v/>
      </c>
      <c r="N5391" s="38">
        <f>M5391*'Dashboard &amp; Optimisation'!$B$18/('Dashboard &amp; Optimisation'!$B$16/3.6)</f>
        <v/>
      </c>
      <c r="O5391" s="38" t="n">
        <v>1099.419653737174</v>
      </c>
      <c r="P5391" s="39" t="n">
        <v>0.2409785469805018</v>
      </c>
      <c r="Q5391" s="40" t="n">
        <v>13.23797293808807</v>
      </c>
      <c r="R5391" s="38" t="n">
        <v>1344.74776053695</v>
      </c>
      <c r="S5391" s="38">
        <f>R5391*IF(A5391=4, 2.0, 3.0)</f>
        <v/>
      </c>
      <c r="T5391" s="37">
        <f>'Dashboard &amp; Optimisation'!$B$18*U5391</f>
        <v/>
      </c>
      <c r="U5391" s="26">
        <f>MIN(1, S5391/M5391)</f>
        <v/>
      </c>
      <c r="V5391" s="26">
        <f>N5391/(N5391+O5391)</f>
        <v/>
      </c>
      <c r="W5391" s="26">
        <f>U5391*V5391</f>
        <v/>
      </c>
      <c r="X5391" s="39">
        <f>T5391/N5391</f>
        <v/>
      </c>
      <c r="Y5391" s="41">
        <f>IF(W5391=MAXIFS(W$2:W$7201, A$2:A$7201, A5391, B$2:B$7201, B5391), "OPTIMAL", "")</f>
        <v/>
      </c>
    </row>
    <row r="5392" ht="20" customHeight="1">
      <c r="A5392" s="28" t="n">
        <v>-18</v>
      </c>
      <c r="B5392" s="28" t="n">
        <v>35</v>
      </c>
      <c r="C5392" s="29" t="n">
        <v>100</v>
      </c>
      <c r="D5392" s="29" t="n">
        <v>2</v>
      </c>
      <c r="E5392" s="30" t="n">
        <v>8</v>
      </c>
      <c r="F5392" s="29" t="n">
        <v>1.5</v>
      </c>
      <c r="G5392" s="28" t="n">
        <v>200</v>
      </c>
      <c r="H5392" s="30" t="inlineStr">
        <is>
          <t>ON</t>
        </is>
      </c>
      <c r="I5392" s="31" t="n">
        <v>744.7528686370244</v>
      </c>
      <c r="J5392" s="31" t="n">
        <v>6550.668683077564</v>
      </c>
      <c r="K5392" s="31" t="n">
        <v>4222.222222222223</v>
      </c>
      <c r="L5392" s="31" t="n">
        <v>150</v>
      </c>
      <c r="M5392" s="31">
        <f>I5392+J5392+K5392+L5392</f>
        <v/>
      </c>
      <c r="N5392" s="31">
        <f>M5392*'Dashboard &amp; Optimisation'!$B$18/('Dashboard &amp; Optimisation'!$B$16/3.6)</f>
        <v/>
      </c>
      <c r="O5392" s="31" t="n">
        <v>1099.419653737174</v>
      </c>
      <c r="P5392" s="32" t="n">
        <v>0.05732205231549699</v>
      </c>
      <c r="Q5392" s="33" t="n">
        <v>13.23797293808807</v>
      </c>
      <c r="R5392" s="31" t="n">
        <v>5653.240738937568</v>
      </c>
      <c r="S5392" s="31">
        <f>R5392*IF(A5392=4, 2.0, 3.0)</f>
        <v/>
      </c>
      <c r="T5392" s="29">
        <f>'Dashboard &amp; Optimisation'!$B$18*U5392</f>
        <v/>
      </c>
      <c r="U5392" s="34">
        <f>MIN(1, S5392/M5392)</f>
        <v/>
      </c>
      <c r="V5392" s="34">
        <f>N5392/(N5392+O5392)</f>
        <v/>
      </c>
      <c r="W5392" s="34">
        <f>U5392*V5392</f>
        <v/>
      </c>
      <c r="X5392" s="32">
        <f>T5392/N5392</f>
        <v/>
      </c>
      <c r="Y5392" s="35">
        <f>IF(W5392=MAXIFS(W$2:W$7201, A$2:A$7201, A5392, B$2:B$7201, B5392), "OPTIMAL", "")</f>
        <v/>
      </c>
    </row>
    <row r="5393" ht="20" customHeight="1">
      <c r="A5393" s="36" t="n">
        <v>-18</v>
      </c>
      <c r="B5393" s="36" t="n">
        <v>35</v>
      </c>
      <c r="C5393" s="37" t="n">
        <v>100</v>
      </c>
      <c r="D5393" s="37" t="n">
        <v>2</v>
      </c>
      <c r="E5393" s="6" t="n">
        <v>8</v>
      </c>
      <c r="F5393" s="37" t="n">
        <v>1.5</v>
      </c>
      <c r="G5393" s="36" t="n">
        <v>200</v>
      </c>
      <c r="H5393" s="6" t="inlineStr">
        <is>
          <t>OFF</t>
        </is>
      </c>
      <c r="I5393" s="38" t="n">
        <v>744.7528686370244</v>
      </c>
      <c r="J5393" s="38" t="n">
        <v>6550.668683077564</v>
      </c>
      <c r="K5393" s="38" t="n">
        <v>4222.222222222223</v>
      </c>
      <c r="L5393" s="38" t="n">
        <v>150</v>
      </c>
      <c r="M5393" s="38">
        <f>I5393+J5393+K5393+L5393</f>
        <v/>
      </c>
      <c r="N5393" s="38">
        <f>M5393*'Dashboard &amp; Optimisation'!$B$18/('Dashboard &amp; Optimisation'!$B$16/3.6)</f>
        <v/>
      </c>
      <c r="O5393" s="38" t="n">
        <v>1099.419653737174</v>
      </c>
      <c r="P5393" s="39" t="n">
        <v>0.2417743216959613</v>
      </c>
      <c r="Q5393" s="40" t="n">
        <v>13.23797293808807</v>
      </c>
      <c r="R5393" s="38" t="n">
        <v>1340.321664916044</v>
      </c>
      <c r="S5393" s="38">
        <f>R5393*IF(A5393=4, 2.0, 3.0)</f>
        <v/>
      </c>
      <c r="T5393" s="37">
        <f>'Dashboard &amp; Optimisation'!$B$18*U5393</f>
        <v/>
      </c>
      <c r="U5393" s="26">
        <f>MIN(1, S5393/M5393)</f>
        <v/>
      </c>
      <c r="V5393" s="26">
        <f>N5393/(N5393+O5393)</f>
        <v/>
      </c>
      <c r="W5393" s="26">
        <f>U5393*V5393</f>
        <v/>
      </c>
      <c r="X5393" s="39">
        <f>T5393/N5393</f>
        <v/>
      </c>
      <c r="Y5393" s="41">
        <f>IF(W5393=MAXIFS(W$2:W$7201, A$2:A$7201, A5393, B$2:B$7201, B5393), "OPTIMAL", "")</f>
        <v/>
      </c>
    </row>
    <row r="5394" ht="20" customHeight="1">
      <c r="A5394" s="28" t="n">
        <v>-18</v>
      </c>
      <c r="B5394" s="28" t="n">
        <v>35</v>
      </c>
      <c r="C5394" s="29" t="n">
        <v>100</v>
      </c>
      <c r="D5394" s="29" t="n">
        <v>2</v>
      </c>
      <c r="E5394" s="30" t="n">
        <v>8</v>
      </c>
      <c r="F5394" s="29" t="n">
        <v>2</v>
      </c>
      <c r="G5394" s="28" t="n">
        <v>50</v>
      </c>
      <c r="H5394" s="30" t="inlineStr">
        <is>
          <t>ON</t>
        </is>
      </c>
      <c r="I5394" s="31" t="n">
        <v>744.7528686370244</v>
      </c>
      <c r="J5394" s="31" t="n">
        <v>6550.668683077564</v>
      </c>
      <c r="K5394" s="31" t="n">
        <v>4222.222222222223</v>
      </c>
      <c r="L5394" s="31" t="n">
        <v>150</v>
      </c>
      <c r="M5394" s="31">
        <f>I5394+J5394+K5394+L5394</f>
        <v/>
      </c>
      <c r="N5394" s="31">
        <f>M5394*'Dashboard &amp; Optimisation'!$B$18/('Dashboard &amp; Optimisation'!$B$16/3.6)</f>
        <v/>
      </c>
      <c r="O5394" s="31" t="n">
        <v>1316.137081512672</v>
      </c>
      <c r="P5394" s="32" t="n">
        <v>0.05369910669056169</v>
      </c>
      <c r="Q5394" s="33" t="n">
        <v>17.58396391745076</v>
      </c>
      <c r="R5394" s="31" t="n">
        <v>6174.588414890498</v>
      </c>
      <c r="S5394" s="31">
        <f>R5394*IF(A5394=4, 2.0, 3.0)</f>
        <v/>
      </c>
      <c r="T5394" s="29">
        <f>'Dashboard &amp; Optimisation'!$B$18*U5394</f>
        <v/>
      </c>
      <c r="U5394" s="34">
        <f>MIN(1, S5394/M5394)</f>
        <v/>
      </c>
      <c r="V5394" s="34">
        <f>N5394/(N5394+O5394)</f>
        <v/>
      </c>
      <c r="W5394" s="34">
        <f>U5394*V5394</f>
        <v/>
      </c>
      <c r="X5394" s="32">
        <f>T5394/N5394</f>
        <v/>
      </c>
      <c r="Y5394" s="35">
        <f>IF(W5394=MAXIFS(W$2:W$7201, A$2:A$7201, A5394, B$2:B$7201, B5394), "OPTIMAL", "")</f>
        <v/>
      </c>
    </row>
    <row r="5395" ht="20" customHeight="1">
      <c r="A5395" s="36" t="n">
        <v>-18</v>
      </c>
      <c r="B5395" s="36" t="n">
        <v>35</v>
      </c>
      <c r="C5395" s="37" t="n">
        <v>100</v>
      </c>
      <c r="D5395" s="37" t="n">
        <v>2</v>
      </c>
      <c r="E5395" s="6" t="n">
        <v>8</v>
      </c>
      <c r="F5395" s="37" t="n">
        <v>2</v>
      </c>
      <c r="G5395" s="36" t="n">
        <v>50</v>
      </c>
      <c r="H5395" s="6" t="inlineStr">
        <is>
          <t>OFF</t>
        </is>
      </c>
      <c r="I5395" s="38" t="n">
        <v>744.7528686370244</v>
      </c>
      <c r="J5395" s="38" t="n">
        <v>6550.668683077564</v>
      </c>
      <c r="K5395" s="38" t="n">
        <v>4222.222222222223</v>
      </c>
      <c r="L5395" s="38" t="n">
        <v>150</v>
      </c>
      <c r="M5395" s="38">
        <f>I5395+J5395+K5395+L5395</f>
        <v/>
      </c>
      <c r="N5395" s="38">
        <f>M5395*'Dashboard &amp; Optimisation'!$B$18/('Dashboard &amp; Optimisation'!$B$16/3.6)</f>
        <v/>
      </c>
      <c r="O5395" s="38" t="n">
        <v>1316.137081512672</v>
      </c>
      <c r="P5395" s="39" t="n">
        <v>0.2395203446254758</v>
      </c>
      <c r="Q5395" s="40" t="n">
        <v>17.58396391745076</v>
      </c>
      <c r="R5395" s="38" t="n">
        <v>1384.307803080226</v>
      </c>
      <c r="S5395" s="38">
        <f>R5395*IF(A5395=4, 2.0, 3.0)</f>
        <v/>
      </c>
      <c r="T5395" s="37">
        <f>'Dashboard &amp; Optimisation'!$B$18*U5395</f>
        <v/>
      </c>
      <c r="U5395" s="26">
        <f>MIN(1, S5395/M5395)</f>
        <v/>
      </c>
      <c r="V5395" s="26">
        <f>N5395/(N5395+O5395)</f>
        <v/>
      </c>
      <c r="W5395" s="26">
        <f>U5395*V5395</f>
        <v/>
      </c>
      <c r="X5395" s="39">
        <f>T5395/N5395</f>
        <v/>
      </c>
      <c r="Y5395" s="41">
        <f>IF(W5395=MAXIFS(W$2:W$7201, A$2:A$7201, A5395, B$2:B$7201, B5395), "OPTIMAL", "")</f>
        <v/>
      </c>
    </row>
    <row r="5396" ht="20" customHeight="1">
      <c r="A5396" s="28" t="n">
        <v>-18</v>
      </c>
      <c r="B5396" s="28" t="n">
        <v>35</v>
      </c>
      <c r="C5396" s="29" t="n">
        <v>100</v>
      </c>
      <c r="D5396" s="29" t="n">
        <v>2</v>
      </c>
      <c r="E5396" s="30" t="n">
        <v>8</v>
      </c>
      <c r="F5396" s="29" t="n">
        <v>2</v>
      </c>
      <c r="G5396" s="28" t="n">
        <v>100</v>
      </c>
      <c r="H5396" s="30" t="inlineStr">
        <is>
          <t>ON</t>
        </is>
      </c>
      <c r="I5396" s="31" t="n">
        <v>744.7528686370244</v>
      </c>
      <c r="J5396" s="31" t="n">
        <v>6550.668683077564</v>
      </c>
      <c r="K5396" s="31" t="n">
        <v>4222.222222222223</v>
      </c>
      <c r="L5396" s="31" t="n">
        <v>150</v>
      </c>
      <c r="M5396" s="31">
        <f>I5396+J5396+K5396+L5396</f>
        <v/>
      </c>
      <c r="N5396" s="31">
        <f>M5396*'Dashboard &amp; Optimisation'!$B$18/('Dashboard &amp; Optimisation'!$B$16/3.6)</f>
        <v/>
      </c>
      <c r="O5396" s="31" t="n">
        <v>1316.137081512672</v>
      </c>
      <c r="P5396" s="32" t="n">
        <v>0.05449488140602117</v>
      </c>
      <c r="Q5396" s="33" t="n">
        <v>17.58396391745076</v>
      </c>
      <c r="R5396" s="31" t="n">
        <v>6084.422490822702</v>
      </c>
      <c r="S5396" s="31">
        <f>R5396*IF(A5396=4, 2.0, 3.0)</f>
        <v/>
      </c>
      <c r="T5396" s="29">
        <f>'Dashboard &amp; Optimisation'!$B$18*U5396</f>
        <v/>
      </c>
      <c r="U5396" s="34">
        <f>MIN(1, S5396/M5396)</f>
        <v/>
      </c>
      <c r="V5396" s="34">
        <f>N5396/(N5396+O5396)</f>
        <v/>
      </c>
      <c r="W5396" s="34">
        <f>U5396*V5396</f>
        <v/>
      </c>
      <c r="X5396" s="32">
        <f>T5396/N5396</f>
        <v/>
      </c>
      <c r="Y5396" s="35">
        <f>IF(W5396=MAXIFS(W$2:W$7201, A$2:A$7201, A5396, B$2:B$7201, B5396), "OPTIMAL", "")</f>
        <v/>
      </c>
    </row>
    <row r="5397" ht="20" customHeight="1">
      <c r="A5397" s="36" t="n">
        <v>-18</v>
      </c>
      <c r="B5397" s="36" t="n">
        <v>35</v>
      </c>
      <c r="C5397" s="37" t="n">
        <v>100</v>
      </c>
      <c r="D5397" s="37" t="n">
        <v>2</v>
      </c>
      <c r="E5397" s="6" t="n">
        <v>8</v>
      </c>
      <c r="F5397" s="37" t="n">
        <v>2</v>
      </c>
      <c r="G5397" s="36" t="n">
        <v>100</v>
      </c>
      <c r="H5397" s="6" t="inlineStr">
        <is>
          <t>OFF</t>
        </is>
      </c>
      <c r="I5397" s="38" t="n">
        <v>744.7528686370244</v>
      </c>
      <c r="J5397" s="38" t="n">
        <v>6550.668683077564</v>
      </c>
      <c r="K5397" s="38" t="n">
        <v>4222.222222222223</v>
      </c>
      <c r="L5397" s="38" t="n">
        <v>150</v>
      </c>
      <c r="M5397" s="38">
        <f>I5397+J5397+K5397+L5397</f>
        <v/>
      </c>
      <c r="N5397" s="38">
        <f>M5397*'Dashboard &amp; Optimisation'!$B$18/('Dashboard &amp; Optimisation'!$B$16/3.6)</f>
        <v/>
      </c>
      <c r="O5397" s="38" t="n">
        <v>1316.137081512672</v>
      </c>
      <c r="P5397" s="39" t="n">
        <v>0.2403161193409352</v>
      </c>
      <c r="Q5397" s="40" t="n">
        <v>17.58396391745076</v>
      </c>
      <c r="R5397" s="38" t="n">
        <v>1379.723852777077</v>
      </c>
      <c r="S5397" s="38">
        <f>R5397*IF(A5397=4, 2.0, 3.0)</f>
        <v/>
      </c>
      <c r="T5397" s="37">
        <f>'Dashboard &amp; Optimisation'!$B$18*U5397</f>
        <v/>
      </c>
      <c r="U5397" s="26">
        <f>MIN(1, S5397/M5397)</f>
        <v/>
      </c>
      <c r="V5397" s="26">
        <f>N5397/(N5397+O5397)</f>
        <v/>
      </c>
      <c r="W5397" s="26">
        <f>U5397*V5397</f>
        <v/>
      </c>
      <c r="X5397" s="39">
        <f>T5397/N5397</f>
        <v/>
      </c>
      <c r="Y5397" s="41">
        <f>IF(W5397=MAXIFS(W$2:W$7201, A$2:A$7201, A5397, B$2:B$7201, B5397), "OPTIMAL", "")</f>
        <v/>
      </c>
    </row>
    <row r="5398" ht="20" customHeight="1">
      <c r="A5398" s="28" t="n">
        <v>-18</v>
      </c>
      <c r="B5398" s="28" t="n">
        <v>35</v>
      </c>
      <c r="C5398" s="29" t="n">
        <v>100</v>
      </c>
      <c r="D5398" s="29" t="n">
        <v>2</v>
      </c>
      <c r="E5398" s="30" t="n">
        <v>8</v>
      </c>
      <c r="F5398" s="29" t="n">
        <v>2</v>
      </c>
      <c r="G5398" s="28" t="n">
        <v>150</v>
      </c>
      <c r="H5398" s="30" t="inlineStr">
        <is>
          <t>ON</t>
        </is>
      </c>
      <c r="I5398" s="31" t="n">
        <v>744.7528686370244</v>
      </c>
      <c r="J5398" s="31" t="n">
        <v>6550.668683077564</v>
      </c>
      <c r="K5398" s="31" t="n">
        <v>4222.222222222223</v>
      </c>
      <c r="L5398" s="31" t="n">
        <v>150</v>
      </c>
      <c r="M5398" s="31">
        <f>I5398+J5398+K5398+L5398</f>
        <v/>
      </c>
      <c r="N5398" s="31">
        <f>M5398*'Dashboard &amp; Optimisation'!$B$18/('Dashboard &amp; Optimisation'!$B$16/3.6)</f>
        <v/>
      </c>
      <c r="O5398" s="31" t="n">
        <v>1316.137081512672</v>
      </c>
      <c r="P5398" s="32" t="n">
        <v>0.05529065612148065</v>
      </c>
      <c r="Q5398" s="33" t="n">
        <v>17.58396391745076</v>
      </c>
      <c r="R5398" s="31" t="n">
        <v>5996.85200575319</v>
      </c>
      <c r="S5398" s="31">
        <f>R5398*IF(A5398=4, 2.0, 3.0)</f>
        <v/>
      </c>
      <c r="T5398" s="29">
        <f>'Dashboard &amp; Optimisation'!$B$18*U5398</f>
        <v/>
      </c>
      <c r="U5398" s="34">
        <f>MIN(1, S5398/M5398)</f>
        <v/>
      </c>
      <c r="V5398" s="34">
        <f>N5398/(N5398+O5398)</f>
        <v/>
      </c>
      <c r="W5398" s="34">
        <f>U5398*V5398</f>
        <v/>
      </c>
      <c r="X5398" s="32">
        <f>T5398/N5398</f>
        <v/>
      </c>
      <c r="Y5398" s="35">
        <f>IF(W5398=MAXIFS(W$2:W$7201, A$2:A$7201, A5398, B$2:B$7201, B5398), "OPTIMAL", "")</f>
        <v/>
      </c>
    </row>
    <row r="5399" ht="20" customHeight="1">
      <c r="A5399" s="36" t="n">
        <v>-18</v>
      </c>
      <c r="B5399" s="36" t="n">
        <v>35</v>
      </c>
      <c r="C5399" s="37" t="n">
        <v>100</v>
      </c>
      <c r="D5399" s="37" t="n">
        <v>2</v>
      </c>
      <c r="E5399" s="6" t="n">
        <v>8</v>
      </c>
      <c r="F5399" s="37" t="n">
        <v>2</v>
      </c>
      <c r="G5399" s="36" t="n">
        <v>150</v>
      </c>
      <c r="H5399" s="6" t="inlineStr">
        <is>
          <t>OFF</t>
        </is>
      </c>
      <c r="I5399" s="38" t="n">
        <v>744.7528686370244</v>
      </c>
      <c r="J5399" s="38" t="n">
        <v>6550.668683077564</v>
      </c>
      <c r="K5399" s="38" t="n">
        <v>4222.222222222223</v>
      </c>
      <c r="L5399" s="38" t="n">
        <v>150</v>
      </c>
      <c r="M5399" s="38">
        <f>I5399+J5399+K5399+L5399</f>
        <v/>
      </c>
      <c r="N5399" s="38">
        <f>M5399*'Dashboard &amp; Optimisation'!$B$18/('Dashboard &amp; Optimisation'!$B$16/3.6)</f>
        <v/>
      </c>
      <c r="O5399" s="38" t="n">
        <v>1316.137081512672</v>
      </c>
      <c r="P5399" s="39" t="n">
        <v>0.2411118940563947</v>
      </c>
      <c r="Q5399" s="40" t="n">
        <v>17.58396391745076</v>
      </c>
      <c r="R5399" s="38" t="n">
        <v>1375.170160556072</v>
      </c>
      <c r="S5399" s="38">
        <f>R5399*IF(A5399=4, 2.0, 3.0)</f>
        <v/>
      </c>
      <c r="T5399" s="37">
        <f>'Dashboard &amp; Optimisation'!$B$18*U5399</f>
        <v/>
      </c>
      <c r="U5399" s="26">
        <f>MIN(1, S5399/M5399)</f>
        <v/>
      </c>
      <c r="V5399" s="26">
        <f>N5399/(N5399+O5399)</f>
        <v/>
      </c>
      <c r="W5399" s="26">
        <f>U5399*V5399</f>
        <v/>
      </c>
      <c r="X5399" s="39">
        <f>T5399/N5399</f>
        <v/>
      </c>
      <c r="Y5399" s="41">
        <f>IF(W5399=MAXIFS(W$2:W$7201, A$2:A$7201, A5399, B$2:B$7201, B5399), "OPTIMAL", "")</f>
        <v/>
      </c>
    </row>
    <row r="5400" ht="20" customHeight="1">
      <c r="A5400" s="28" t="n">
        <v>-18</v>
      </c>
      <c r="B5400" s="28" t="n">
        <v>35</v>
      </c>
      <c r="C5400" s="29" t="n">
        <v>100</v>
      </c>
      <c r="D5400" s="29" t="n">
        <v>2</v>
      </c>
      <c r="E5400" s="30" t="n">
        <v>8</v>
      </c>
      <c r="F5400" s="29" t="n">
        <v>2</v>
      </c>
      <c r="G5400" s="28" t="n">
        <v>200</v>
      </c>
      <c r="H5400" s="30" t="inlineStr">
        <is>
          <t>ON</t>
        </is>
      </c>
      <c r="I5400" s="31" t="n">
        <v>744.7528686370244</v>
      </c>
      <c r="J5400" s="31" t="n">
        <v>6550.668683077564</v>
      </c>
      <c r="K5400" s="31" t="n">
        <v>4222.222222222223</v>
      </c>
      <c r="L5400" s="31" t="n">
        <v>150</v>
      </c>
      <c r="M5400" s="31">
        <f>I5400+J5400+K5400+L5400</f>
        <v/>
      </c>
      <c r="N5400" s="31">
        <f>M5400*'Dashboard &amp; Optimisation'!$B$18/('Dashboard &amp; Optimisation'!$B$16/3.6)</f>
        <v/>
      </c>
      <c r="O5400" s="31" t="n">
        <v>1316.137081512672</v>
      </c>
      <c r="P5400" s="32" t="n">
        <v>0.05608643083694012</v>
      </c>
      <c r="Q5400" s="33" t="n">
        <v>17.58396391745076</v>
      </c>
      <c r="R5400" s="31" t="n">
        <v>5911.766484579541</v>
      </c>
      <c r="S5400" s="31">
        <f>R5400*IF(A5400=4, 2.0, 3.0)</f>
        <v/>
      </c>
      <c r="T5400" s="29">
        <f>'Dashboard &amp; Optimisation'!$B$18*U5400</f>
        <v/>
      </c>
      <c r="U5400" s="34">
        <f>MIN(1, S5400/M5400)</f>
        <v/>
      </c>
      <c r="V5400" s="34">
        <f>N5400/(N5400+O5400)</f>
        <v/>
      </c>
      <c r="W5400" s="34">
        <f>U5400*V5400</f>
        <v/>
      </c>
      <c r="X5400" s="32">
        <f>T5400/N5400</f>
        <v/>
      </c>
      <c r="Y5400" s="35">
        <f>IF(W5400=MAXIFS(W$2:W$7201, A$2:A$7201, A5400, B$2:B$7201, B5400), "OPTIMAL", "")</f>
        <v/>
      </c>
    </row>
    <row r="5401" ht="20" customHeight="1">
      <c r="A5401" s="36" t="n">
        <v>-18</v>
      </c>
      <c r="B5401" s="36" t="n">
        <v>35</v>
      </c>
      <c r="C5401" s="37" t="n">
        <v>100</v>
      </c>
      <c r="D5401" s="37" t="n">
        <v>2</v>
      </c>
      <c r="E5401" s="6" t="n">
        <v>8</v>
      </c>
      <c r="F5401" s="37" t="n">
        <v>2</v>
      </c>
      <c r="G5401" s="36" t="n">
        <v>200</v>
      </c>
      <c r="H5401" s="6" t="inlineStr">
        <is>
          <t>OFF</t>
        </is>
      </c>
      <c r="I5401" s="38" t="n">
        <v>744.7528686370244</v>
      </c>
      <c r="J5401" s="38" t="n">
        <v>6550.668683077564</v>
      </c>
      <c r="K5401" s="38" t="n">
        <v>4222.222222222223</v>
      </c>
      <c r="L5401" s="38" t="n">
        <v>150</v>
      </c>
      <c r="M5401" s="38">
        <f>I5401+J5401+K5401+L5401</f>
        <v/>
      </c>
      <c r="N5401" s="38">
        <f>M5401*'Dashboard &amp; Optimisation'!$B$18/('Dashboard &amp; Optimisation'!$B$16/3.6)</f>
        <v/>
      </c>
      <c r="O5401" s="38" t="n">
        <v>1316.137081512672</v>
      </c>
      <c r="P5401" s="39" t="n">
        <v>0.2419076687718542</v>
      </c>
      <c r="Q5401" s="40" t="n">
        <v>17.58396391745076</v>
      </c>
      <c r="R5401" s="38" t="n">
        <v>1370.646427808034</v>
      </c>
      <c r="S5401" s="38">
        <f>R5401*IF(A5401=4, 2.0, 3.0)</f>
        <v/>
      </c>
      <c r="T5401" s="37">
        <f>'Dashboard &amp; Optimisation'!$B$18*U5401</f>
        <v/>
      </c>
      <c r="U5401" s="26">
        <f>MIN(1, S5401/M5401)</f>
        <v/>
      </c>
      <c r="V5401" s="26">
        <f>N5401/(N5401+O5401)</f>
        <v/>
      </c>
      <c r="W5401" s="26">
        <f>U5401*V5401</f>
        <v/>
      </c>
      <c r="X5401" s="39">
        <f>T5401/N5401</f>
        <v/>
      </c>
      <c r="Y5401" s="41">
        <f>IF(W5401=MAXIFS(W$2:W$7201, A$2:A$7201, A5401, B$2:B$7201, B5401), "OPTIMAL", "")</f>
        <v/>
      </c>
    </row>
    <row r="5402" ht="20" customHeight="1">
      <c r="A5402" s="28" t="n">
        <v>-18</v>
      </c>
      <c r="B5402" s="28" t="n">
        <v>35</v>
      </c>
      <c r="C5402" s="29" t="n">
        <v>100</v>
      </c>
      <c r="D5402" s="29" t="n">
        <v>3</v>
      </c>
      <c r="E5402" s="30" t="n">
        <v>0</v>
      </c>
      <c r="F5402" s="29" t="n">
        <v>0</v>
      </c>
      <c r="G5402" s="28" t="n">
        <v>50</v>
      </c>
      <c r="H5402" s="30" t="inlineStr">
        <is>
          <t>ON</t>
        </is>
      </c>
      <c r="I5402" s="31" t="n">
        <v>744.7528686370244</v>
      </c>
      <c r="J5402" s="31" t="n">
        <v>6550.668683077564</v>
      </c>
      <c r="K5402" s="31" t="n">
        <v>4222.222222222223</v>
      </c>
      <c r="L5402" s="31" t="n">
        <v>150</v>
      </c>
      <c r="M5402" s="31">
        <f>I5402+J5402+K5402+L5402</f>
        <v/>
      </c>
      <c r="N5402" s="31">
        <f>M5402*'Dashboard &amp; Optimisation'!$B$18/('Dashboard &amp; Optimisation'!$B$16/3.6)</f>
        <v/>
      </c>
      <c r="O5402" s="31" t="n">
        <v>781.1694586899299</v>
      </c>
      <c r="P5402" s="32" t="n">
        <v>0.4799001913555159</v>
      </c>
      <c r="Q5402" s="33" t="n">
        <v>0.2</v>
      </c>
      <c r="R5402" s="31" t="n">
        <v>659.4588583959348</v>
      </c>
      <c r="S5402" s="31">
        <f>R5402*IF(A5402=4, 2.0, 3.0)</f>
        <v/>
      </c>
      <c r="T5402" s="29">
        <f>'Dashboard &amp; Optimisation'!$B$18*U5402</f>
        <v/>
      </c>
      <c r="U5402" s="34">
        <f>MIN(1, S5402/M5402)</f>
        <v/>
      </c>
      <c r="V5402" s="34">
        <f>N5402/(N5402+O5402)</f>
        <v/>
      </c>
      <c r="W5402" s="34">
        <f>U5402*V5402</f>
        <v/>
      </c>
      <c r="X5402" s="32">
        <f>T5402/N5402</f>
        <v/>
      </c>
      <c r="Y5402" s="35">
        <f>IF(W5402=MAXIFS(W$2:W$7201, A$2:A$7201, A5402, B$2:B$7201, B5402), "OPTIMAL", "")</f>
        <v/>
      </c>
    </row>
    <row r="5403" ht="20" customHeight="1">
      <c r="A5403" s="36" t="n">
        <v>-18</v>
      </c>
      <c r="B5403" s="36" t="n">
        <v>35</v>
      </c>
      <c r="C5403" s="37" t="n">
        <v>100</v>
      </c>
      <c r="D5403" s="37" t="n">
        <v>3</v>
      </c>
      <c r="E5403" s="6" t="n">
        <v>0</v>
      </c>
      <c r="F5403" s="37" t="n">
        <v>0</v>
      </c>
      <c r="G5403" s="36" t="n">
        <v>50</v>
      </c>
      <c r="H5403" s="6" t="inlineStr">
        <is>
          <t>OFF</t>
        </is>
      </c>
      <c r="I5403" s="38" t="n">
        <v>744.7528686370244</v>
      </c>
      <c r="J5403" s="38" t="n">
        <v>6550.668683077564</v>
      </c>
      <c r="K5403" s="38" t="n">
        <v>4222.222222222223</v>
      </c>
      <c r="L5403" s="38" t="n">
        <v>150</v>
      </c>
      <c r="M5403" s="38">
        <f>I5403+J5403+K5403+L5403</f>
        <v/>
      </c>
      <c r="N5403" s="38">
        <f>M5403*'Dashboard &amp; Optimisation'!$B$18/('Dashboard &amp; Optimisation'!$B$16/3.6)</f>
        <v/>
      </c>
      <c r="O5403" s="38" t="n">
        <v>781.1694586899299</v>
      </c>
      <c r="P5403" s="39" t="n">
        <v>0.7982100775393066</v>
      </c>
      <c r="Q5403" s="40" t="n">
        <v>0.2</v>
      </c>
      <c r="R5403" s="38" t="n">
        <v>396.4801262731676</v>
      </c>
      <c r="S5403" s="38">
        <f>R5403*IF(A5403=4, 2.0, 3.0)</f>
        <v/>
      </c>
      <c r="T5403" s="37">
        <f>'Dashboard &amp; Optimisation'!$B$18*U5403</f>
        <v/>
      </c>
      <c r="U5403" s="26">
        <f>MIN(1, S5403/M5403)</f>
        <v/>
      </c>
      <c r="V5403" s="26">
        <f>N5403/(N5403+O5403)</f>
        <v/>
      </c>
      <c r="W5403" s="26">
        <f>U5403*V5403</f>
        <v/>
      </c>
      <c r="X5403" s="39">
        <f>T5403/N5403</f>
        <v/>
      </c>
      <c r="Y5403" s="41">
        <f>IF(W5403=MAXIFS(W$2:W$7201, A$2:A$7201, A5403, B$2:B$7201, B5403), "OPTIMAL", "")</f>
        <v/>
      </c>
    </row>
    <row r="5404" ht="20" customHeight="1">
      <c r="A5404" s="28" t="n">
        <v>-18</v>
      </c>
      <c r="B5404" s="28" t="n">
        <v>35</v>
      </c>
      <c r="C5404" s="29" t="n">
        <v>100</v>
      </c>
      <c r="D5404" s="29" t="n">
        <v>3</v>
      </c>
      <c r="E5404" s="30" t="n">
        <v>0</v>
      </c>
      <c r="F5404" s="29" t="n">
        <v>0</v>
      </c>
      <c r="G5404" s="28" t="n">
        <v>100</v>
      </c>
      <c r="H5404" s="30" t="inlineStr">
        <is>
          <t>ON</t>
        </is>
      </c>
      <c r="I5404" s="31" t="n">
        <v>744.7528686370244</v>
      </c>
      <c r="J5404" s="31" t="n">
        <v>6550.668683077564</v>
      </c>
      <c r="K5404" s="31" t="n">
        <v>4222.222222222223</v>
      </c>
      <c r="L5404" s="31" t="n">
        <v>150</v>
      </c>
      <c r="M5404" s="31">
        <f>I5404+J5404+K5404+L5404</f>
        <v/>
      </c>
      <c r="N5404" s="31">
        <f>M5404*'Dashboard &amp; Optimisation'!$B$18/('Dashboard &amp; Optimisation'!$B$16/3.6)</f>
        <v/>
      </c>
      <c r="O5404" s="31" t="n">
        <v>781.1694586899299</v>
      </c>
      <c r="P5404" s="32" t="n">
        <v>0.4806959660709754</v>
      </c>
      <c r="Q5404" s="33" t="n">
        <v>0.2</v>
      </c>
      <c r="R5404" s="31" t="n">
        <v>658.3671482039675</v>
      </c>
      <c r="S5404" s="31">
        <f>R5404*IF(A5404=4, 2.0, 3.0)</f>
        <v/>
      </c>
      <c r="T5404" s="29">
        <f>'Dashboard &amp; Optimisation'!$B$18*U5404</f>
        <v/>
      </c>
      <c r="U5404" s="34">
        <f>MIN(1, S5404/M5404)</f>
        <v/>
      </c>
      <c r="V5404" s="34">
        <f>N5404/(N5404+O5404)</f>
        <v/>
      </c>
      <c r="W5404" s="34">
        <f>U5404*V5404</f>
        <v/>
      </c>
      <c r="X5404" s="32">
        <f>T5404/N5404</f>
        <v/>
      </c>
      <c r="Y5404" s="35">
        <f>IF(W5404=MAXIFS(W$2:W$7201, A$2:A$7201, A5404, B$2:B$7201, B5404), "OPTIMAL", "")</f>
        <v/>
      </c>
    </row>
    <row r="5405" ht="20" customHeight="1">
      <c r="A5405" s="36" t="n">
        <v>-18</v>
      </c>
      <c r="B5405" s="36" t="n">
        <v>35</v>
      </c>
      <c r="C5405" s="37" t="n">
        <v>100</v>
      </c>
      <c r="D5405" s="37" t="n">
        <v>3</v>
      </c>
      <c r="E5405" s="6" t="n">
        <v>0</v>
      </c>
      <c r="F5405" s="37" t="n">
        <v>0</v>
      </c>
      <c r="G5405" s="36" t="n">
        <v>100</v>
      </c>
      <c r="H5405" s="6" t="inlineStr">
        <is>
          <t>OFF</t>
        </is>
      </c>
      <c r="I5405" s="38" t="n">
        <v>744.7528686370244</v>
      </c>
      <c r="J5405" s="38" t="n">
        <v>6550.668683077564</v>
      </c>
      <c r="K5405" s="38" t="n">
        <v>4222.222222222223</v>
      </c>
      <c r="L5405" s="38" t="n">
        <v>150</v>
      </c>
      <c r="M5405" s="38">
        <f>I5405+J5405+K5405+L5405</f>
        <v/>
      </c>
      <c r="N5405" s="38">
        <f>M5405*'Dashboard &amp; Optimisation'!$B$18/('Dashboard &amp; Optimisation'!$B$16/3.6)</f>
        <v/>
      </c>
      <c r="O5405" s="38" t="n">
        <v>781.1694586899299</v>
      </c>
      <c r="P5405" s="39" t="n">
        <v>0.7990058522547661</v>
      </c>
      <c r="Q5405" s="40" t="n">
        <v>0.2</v>
      </c>
      <c r="R5405" s="38" t="n">
        <v>396.0852494912517</v>
      </c>
      <c r="S5405" s="38">
        <f>R5405*IF(A5405=4, 2.0, 3.0)</f>
        <v/>
      </c>
      <c r="T5405" s="37">
        <f>'Dashboard &amp; Optimisation'!$B$18*U5405</f>
        <v/>
      </c>
      <c r="U5405" s="26">
        <f>MIN(1, S5405/M5405)</f>
        <v/>
      </c>
      <c r="V5405" s="26">
        <f>N5405/(N5405+O5405)</f>
        <v/>
      </c>
      <c r="W5405" s="26">
        <f>U5405*V5405</f>
        <v/>
      </c>
      <c r="X5405" s="39">
        <f>T5405/N5405</f>
        <v/>
      </c>
      <c r="Y5405" s="41">
        <f>IF(W5405=MAXIFS(W$2:W$7201, A$2:A$7201, A5405, B$2:B$7201, B5405), "OPTIMAL", "")</f>
        <v/>
      </c>
    </row>
    <row r="5406" ht="20" customHeight="1">
      <c r="A5406" s="28" t="n">
        <v>-18</v>
      </c>
      <c r="B5406" s="28" t="n">
        <v>35</v>
      </c>
      <c r="C5406" s="29" t="n">
        <v>100</v>
      </c>
      <c r="D5406" s="29" t="n">
        <v>3</v>
      </c>
      <c r="E5406" s="30" t="n">
        <v>0</v>
      </c>
      <c r="F5406" s="29" t="n">
        <v>0</v>
      </c>
      <c r="G5406" s="28" t="n">
        <v>150</v>
      </c>
      <c r="H5406" s="30" t="inlineStr">
        <is>
          <t>ON</t>
        </is>
      </c>
      <c r="I5406" s="31" t="n">
        <v>744.7528686370244</v>
      </c>
      <c r="J5406" s="31" t="n">
        <v>6550.668683077564</v>
      </c>
      <c r="K5406" s="31" t="n">
        <v>4222.222222222223</v>
      </c>
      <c r="L5406" s="31" t="n">
        <v>150</v>
      </c>
      <c r="M5406" s="31">
        <f>I5406+J5406+K5406+L5406</f>
        <v/>
      </c>
      <c r="N5406" s="31">
        <f>M5406*'Dashboard &amp; Optimisation'!$B$18/('Dashboard &amp; Optimisation'!$B$16/3.6)</f>
        <v/>
      </c>
      <c r="O5406" s="31" t="n">
        <v>781.1694586899299</v>
      </c>
      <c r="P5406" s="32" t="n">
        <v>0.4814917407864349</v>
      </c>
      <c r="Q5406" s="33" t="n">
        <v>0.2</v>
      </c>
      <c r="R5406" s="31" t="n">
        <v>657.2790466112504</v>
      </c>
      <c r="S5406" s="31">
        <f>R5406*IF(A5406=4, 2.0, 3.0)</f>
        <v/>
      </c>
      <c r="T5406" s="29">
        <f>'Dashboard &amp; Optimisation'!$B$18*U5406</f>
        <v/>
      </c>
      <c r="U5406" s="34">
        <f>MIN(1, S5406/M5406)</f>
        <v/>
      </c>
      <c r="V5406" s="34">
        <f>N5406/(N5406+O5406)</f>
        <v/>
      </c>
      <c r="W5406" s="34">
        <f>U5406*V5406</f>
        <v/>
      </c>
      <c r="X5406" s="32">
        <f>T5406/N5406</f>
        <v/>
      </c>
      <c r="Y5406" s="35">
        <f>IF(W5406=MAXIFS(W$2:W$7201, A$2:A$7201, A5406, B$2:B$7201, B5406), "OPTIMAL", "")</f>
        <v/>
      </c>
    </row>
    <row r="5407" ht="20" customHeight="1">
      <c r="A5407" s="36" t="n">
        <v>-18</v>
      </c>
      <c r="B5407" s="36" t="n">
        <v>35</v>
      </c>
      <c r="C5407" s="37" t="n">
        <v>100</v>
      </c>
      <c r="D5407" s="37" t="n">
        <v>3</v>
      </c>
      <c r="E5407" s="6" t="n">
        <v>0</v>
      </c>
      <c r="F5407" s="37" t="n">
        <v>0</v>
      </c>
      <c r="G5407" s="36" t="n">
        <v>150</v>
      </c>
      <c r="H5407" s="6" t="inlineStr">
        <is>
          <t>OFF</t>
        </is>
      </c>
      <c r="I5407" s="38" t="n">
        <v>744.7528686370244</v>
      </c>
      <c r="J5407" s="38" t="n">
        <v>6550.668683077564</v>
      </c>
      <c r="K5407" s="38" t="n">
        <v>4222.222222222223</v>
      </c>
      <c r="L5407" s="38" t="n">
        <v>150</v>
      </c>
      <c r="M5407" s="38">
        <f>I5407+J5407+K5407+L5407</f>
        <v/>
      </c>
      <c r="N5407" s="38">
        <f>M5407*'Dashboard &amp; Optimisation'!$B$18/('Dashboard &amp; Optimisation'!$B$16/3.6)</f>
        <v/>
      </c>
      <c r="O5407" s="38" t="n">
        <v>781.1694586899299</v>
      </c>
      <c r="P5407" s="39" t="n">
        <v>0.7998016269702255</v>
      </c>
      <c r="Q5407" s="40" t="n">
        <v>0.2</v>
      </c>
      <c r="R5407" s="38" t="n">
        <v>395.691158486579</v>
      </c>
      <c r="S5407" s="38">
        <f>R5407*IF(A5407=4, 2.0, 3.0)</f>
        <v/>
      </c>
      <c r="T5407" s="37">
        <f>'Dashboard &amp; Optimisation'!$B$18*U5407</f>
        <v/>
      </c>
      <c r="U5407" s="26">
        <f>MIN(1, S5407/M5407)</f>
        <v/>
      </c>
      <c r="V5407" s="26">
        <f>N5407/(N5407+O5407)</f>
        <v/>
      </c>
      <c r="W5407" s="26">
        <f>U5407*V5407</f>
        <v/>
      </c>
      <c r="X5407" s="39">
        <f>T5407/N5407</f>
        <v/>
      </c>
      <c r="Y5407" s="41">
        <f>IF(W5407=MAXIFS(W$2:W$7201, A$2:A$7201, A5407, B$2:B$7201, B5407), "OPTIMAL", "")</f>
        <v/>
      </c>
    </row>
    <row r="5408" ht="20" customHeight="1">
      <c r="A5408" s="28" t="n">
        <v>-18</v>
      </c>
      <c r="B5408" s="28" t="n">
        <v>35</v>
      </c>
      <c r="C5408" s="29" t="n">
        <v>100</v>
      </c>
      <c r="D5408" s="29" t="n">
        <v>3</v>
      </c>
      <c r="E5408" s="30" t="n">
        <v>0</v>
      </c>
      <c r="F5408" s="29" t="n">
        <v>0</v>
      </c>
      <c r="G5408" s="28" t="n">
        <v>200</v>
      </c>
      <c r="H5408" s="30" t="inlineStr">
        <is>
          <t>ON</t>
        </is>
      </c>
      <c r="I5408" s="31" t="n">
        <v>744.7528686370244</v>
      </c>
      <c r="J5408" s="31" t="n">
        <v>6550.668683077564</v>
      </c>
      <c r="K5408" s="31" t="n">
        <v>4222.222222222223</v>
      </c>
      <c r="L5408" s="31" t="n">
        <v>150</v>
      </c>
      <c r="M5408" s="31">
        <f>I5408+J5408+K5408+L5408</f>
        <v/>
      </c>
      <c r="N5408" s="31">
        <f>M5408*'Dashboard &amp; Optimisation'!$B$18/('Dashboard &amp; Optimisation'!$B$16/3.6)</f>
        <v/>
      </c>
      <c r="O5408" s="31" t="n">
        <v>781.1694586899299</v>
      </c>
      <c r="P5408" s="32" t="n">
        <v>0.4822875155018943</v>
      </c>
      <c r="Q5408" s="33" t="n">
        <v>0.2</v>
      </c>
      <c r="R5408" s="31" t="n">
        <v>656.19453575521</v>
      </c>
      <c r="S5408" s="31">
        <f>R5408*IF(A5408=4, 2.0, 3.0)</f>
        <v/>
      </c>
      <c r="T5408" s="29">
        <f>'Dashboard &amp; Optimisation'!$B$18*U5408</f>
        <v/>
      </c>
      <c r="U5408" s="34">
        <f>MIN(1, S5408/M5408)</f>
        <v/>
      </c>
      <c r="V5408" s="34">
        <f>N5408/(N5408+O5408)</f>
        <v/>
      </c>
      <c r="W5408" s="34">
        <f>U5408*V5408</f>
        <v/>
      </c>
      <c r="X5408" s="32">
        <f>T5408/N5408</f>
        <v/>
      </c>
      <c r="Y5408" s="35">
        <f>IF(W5408=MAXIFS(W$2:W$7201, A$2:A$7201, A5408, B$2:B$7201, B5408), "OPTIMAL", "")</f>
        <v/>
      </c>
    </row>
    <row r="5409" ht="20" customHeight="1">
      <c r="A5409" s="36" t="n">
        <v>-18</v>
      </c>
      <c r="B5409" s="36" t="n">
        <v>35</v>
      </c>
      <c r="C5409" s="37" t="n">
        <v>100</v>
      </c>
      <c r="D5409" s="37" t="n">
        <v>3</v>
      </c>
      <c r="E5409" s="6" t="n">
        <v>0</v>
      </c>
      <c r="F5409" s="37" t="n">
        <v>0</v>
      </c>
      <c r="G5409" s="36" t="n">
        <v>200</v>
      </c>
      <c r="H5409" s="6" t="inlineStr">
        <is>
          <t>OFF</t>
        </is>
      </c>
      <c r="I5409" s="38" t="n">
        <v>744.7528686370244</v>
      </c>
      <c r="J5409" s="38" t="n">
        <v>6550.668683077564</v>
      </c>
      <c r="K5409" s="38" t="n">
        <v>4222.222222222223</v>
      </c>
      <c r="L5409" s="38" t="n">
        <v>150</v>
      </c>
      <c r="M5409" s="38">
        <f>I5409+J5409+K5409+L5409</f>
        <v/>
      </c>
      <c r="N5409" s="38">
        <f>M5409*'Dashboard &amp; Optimisation'!$B$18/('Dashboard &amp; Optimisation'!$B$16/3.6)</f>
        <v/>
      </c>
      <c r="O5409" s="38" t="n">
        <v>781.1694586899299</v>
      </c>
      <c r="P5409" s="39" t="n">
        <v>0.8005974016856851</v>
      </c>
      <c r="Q5409" s="40" t="n">
        <v>0.2</v>
      </c>
      <c r="R5409" s="38" t="n">
        <v>395.2978509160179</v>
      </c>
      <c r="S5409" s="38">
        <f>R5409*IF(A5409=4, 2.0, 3.0)</f>
        <v/>
      </c>
      <c r="T5409" s="37">
        <f>'Dashboard &amp; Optimisation'!$B$18*U5409</f>
        <v/>
      </c>
      <c r="U5409" s="26">
        <f>MIN(1, S5409/M5409)</f>
        <v/>
      </c>
      <c r="V5409" s="26">
        <f>N5409/(N5409+O5409)</f>
        <v/>
      </c>
      <c r="W5409" s="26">
        <f>U5409*V5409</f>
        <v/>
      </c>
      <c r="X5409" s="39">
        <f>T5409/N5409</f>
        <v/>
      </c>
      <c r="Y5409" s="41">
        <f>IF(W5409=MAXIFS(W$2:W$7201, A$2:A$7201, A5409, B$2:B$7201, B5409), "OPTIMAL", "")</f>
        <v/>
      </c>
    </row>
    <row r="5410" ht="20" customHeight="1">
      <c r="A5410" s="28" t="n">
        <v>-18</v>
      </c>
      <c r="B5410" s="28" t="n">
        <v>35</v>
      </c>
      <c r="C5410" s="29" t="n">
        <v>100</v>
      </c>
      <c r="D5410" s="29" t="n">
        <v>3</v>
      </c>
      <c r="E5410" s="30" t="n">
        <v>4</v>
      </c>
      <c r="F5410" s="29" t="n">
        <v>1.5</v>
      </c>
      <c r="G5410" s="28" t="n">
        <v>50</v>
      </c>
      <c r="H5410" s="30" t="inlineStr">
        <is>
          <t>ON</t>
        </is>
      </c>
      <c r="I5410" s="31" t="n">
        <v>744.7528686370244</v>
      </c>
      <c r="J5410" s="31" t="n">
        <v>6550.668683077564</v>
      </c>
      <c r="K5410" s="31" t="n">
        <v>4222.222222222223</v>
      </c>
      <c r="L5410" s="31" t="n">
        <v>150</v>
      </c>
      <c r="M5410" s="31">
        <f>I5410+J5410+K5410+L5410</f>
        <v/>
      </c>
      <c r="N5410" s="31">
        <f>M5410*'Dashboard &amp; Optimisation'!$B$18/('Dashboard &amp; Optimisation'!$B$16/3.6)</f>
        <v/>
      </c>
      <c r="O5410" s="31" t="n">
        <v>1086.152564219479</v>
      </c>
      <c r="P5410" s="32" t="n">
        <v>0.07274266001140162</v>
      </c>
      <c r="Q5410" s="33" t="n">
        <v>6.857688308810928</v>
      </c>
      <c r="R5410" s="31" t="n">
        <v>4496.785566135712</v>
      </c>
      <c r="S5410" s="31">
        <f>R5410*IF(A5410=4, 2.0, 3.0)</f>
        <v/>
      </c>
      <c r="T5410" s="29">
        <f>'Dashboard &amp; Optimisation'!$B$18*U5410</f>
        <v/>
      </c>
      <c r="U5410" s="34">
        <f>MIN(1, S5410/M5410)</f>
        <v/>
      </c>
      <c r="V5410" s="34">
        <f>N5410/(N5410+O5410)</f>
        <v/>
      </c>
      <c r="W5410" s="34">
        <f>U5410*V5410</f>
        <v/>
      </c>
      <c r="X5410" s="32">
        <f>T5410/N5410</f>
        <v/>
      </c>
      <c r="Y5410" s="35">
        <f>IF(W5410=MAXIFS(W$2:W$7201, A$2:A$7201, A5410, B$2:B$7201, B5410), "OPTIMAL", "")</f>
        <v/>
      </c>
    </row>
    <row r="5411" ht="20" customHeight="1">
      <c r="A5411" s="36" t="n">
        <v>-18</v>
      </c>
      <c r="B5411" s="36" t="n">
        <v>35</v>
      </c>
      <c r="C5411" s="37" t="n">
        <v>100</v>
      </c>
      <c r="D5411" s="37" t="n">
        <v>3</v>
      </c>
      <c r="E5411" s="6" t="n">
        <v>4</v>
      </c>
      <c r="F5411" s="37" t="n">
        <v>1.5</v>
      </c>
      <c r="G5411" s="36" t="n">
        <v>50</v>
      </c>
      <c r="H5411" s="6" t="inlineStr">
        <is>
          <t>OFF</t>
        </is>
      </c>
      <c r="I5411" s="38" t="n">
        <v>744.7528686370244</v>
      </c>
      <c r="J5411" s="38" t="n">
        <v>6550.668683077564</v>
      </c>
      <c r="K5411" s="38" t="n">
        <v>4222.222222222223</v>
      </c>
      <c r="L5411" s="38" t="n">
        <v>150</v>
      </c>
      <c r="M5411" s="38">
        <f>I5411+J5411+K5411+L5411</f>
        <v/>
      </c>
      <c r="N5411" s="38">
        <f>M5411*'Dashboard &amp; Optimisation'!$B$18/('Dashboard &amp; Optimisation'!$B$16/3.6)</f>
        <v/>
      </c>
      <c r="O5411" s="38" t="n">
        <v>1086.152564219479</v>
      </c>
      <c r="P5411" s="39" t="n">
        <v>0.3063050947872985</v>
      </c>
      <c r="Q5411" s="40" t="n">
        <v>6.857688308810928</v>
      </c>
      <c r="R5411" s="38" t="n">
        <v>1067.916104394984</v>
      </c>
      <c r="S5411" s="38">
        <f>R5411*IF(A5411=4, 2.0, 3.0)</f>
        <v/>
      </c>
      <c r="T5411" s="37">
        <f>'Dashboard &amp; Optimisation'!$B$18*U5411</f>
        <v/>
      </c>
      <c r="U5411" s="26">
        <f>MIN(1, S5411/M5411)</f>
        <v/>
      </c>
      <c r="V5411" s="26">
        <f>N5411/(N5411+O5411)</f>
        <v/>
      </c>
      <c r="W5411" s="26">
        <f>U5411*V5411</f>
        <v/>
      </c>
      <c r="X5411" s="39">
        <f>T5411/N5411</f>
        <v/>
      </c>
      <c r="Y5411" s="41">
        <f>IF(W5411=MAXIFS(W$2:W$7201, A$2:A$7201, A5411, B$2:B$7201, B5411), "OPTIMAL", "")</f>
        <v/>
      </c>
    </row>
    <row r="5412" ht="20" customHeight="1">
      <c r="A5412" s="28" t="n">
        <v>-18</v>
      </c>
      <c r="B5412" s="28" t="n">
        <v>35</v>
      </c>
      <c r="C5412" s="29" t="n">
        <v>100</v>
      </c>
      <c r="D5412" s="29" t="n">
        <v>3</v>
      </c>
      <c r="E5412" s="30" t="n">
        <v>4</v>
      </c>
      <c r="F5412" s="29" t="n">
        <v>1.5</v>
      </c>
      <c r="G5412" s="28" t="n">
        <v>100</v>
      </c>
      <c r="H5412" s="30" t="inlineStr">
        <is>
          <t>ON</t>
        </is>
      </c>
      <c r="I5412" s="31" t="n">
        <v>744.7528686370244</v>
      </c>
      <c r="J5412" s="31" t="n">
        <v>6550.668683077564</v>
      </c>
      <c r="K5412" s="31" t="n">
        <v>4222.222222222223</v>
      </c>
      <c r="L5412" s="31" t="n">
        <v>150</v>
      </c>
      <c r="M5412" s="31">
        <f>I5412+J5412+K5412+L5412</f>
        <v/>
      </c>
      <c r="N5412" s="31">
        <f>M5412*'Dashboard &amp; Optimisation'!$B$18/('Dashboard &amp; Optimisation'!$B$16/3.6)</f>
        <v/>
      </c>
      <c r="O5412" s="31" t="n">
        <v>1086.152564219479</v>
      </c>
      <c r="P5412" s="32" t="n">
        <v>0.0735384347268611</v>
      </c>
      <c r="Q5412" s="33" t="n">
        <v>6.857688308810928</v>
      </c>
      <c r="R5412" s="31" t="n">
        <v>4448.12491313616</v>
      </c>
      <c r="S5412" s="31">
        <f>R5412*IF(A5412=4, 2.0, 3.0)</f>
        <v/>
      </c>
      <c r="T5412" s="29">
        <f>'Dashboard &amp; Optimisation'!$B$18*U5412</f>
        <v/>
      </c>
      <c r="U5412" s="34">
        <f>MIN(1, S5412/M5412)</f>
        <v/>
      </c>
      <c r="V5412" s="34">
        <f>N5412/(N5412+O5412)</f>
        <v/>
      </c>
      <c r="W5412" s="34">
        <f>U5412*V5412</f>
        <v/>
      </c>
      <c r="X5412" s="32">
        <f>T5412/N5412</f>
        <v/>
      </c>
      <c r="Y5412" s="35">
        <f>IF(W5412=MAXIFS(W$2:W$7201, A$2:A$7201, A5412, B$2:B$7201, B5412), "OPTIMAL", "")</f>
        <v/>
      </c>
    </row>
    <row r="5413" ht="20" customHeight="1">
      <c r="A5413" s="36" t="n">
        <v>-18</v>
      </c>
      <c r="B5413" s="36" t="n">
        <v>35</v>
      </c>
      <c r="C5413" s="37" t="n">
        <v>100</v>
      </c>
      <c r="D5413" s="37" t="n">
        <v>3</v>
      </c>
      <c r="E5413" s="6" t="n">
        <v>4</v>
      </c>
      <c r="F5413" s="37" t="n">
        <v>1.5</v>
      </c>
      <c r="G5413" s="36" t="n">
        <v>100</v>
      </c>
      <c r="H5413" s="6" t="inlineStr">
        <is>
          <t>OFF</t>
        </is>
      </c>
      <c r="I5413" s="38" t="n">
        <v>744.7528686370244</v>
      </c>
      <c r="J5413" s="38" t="n">
        <v>6550.668683077564</v>
      </c>
      <c r="K5413" s="38" t="n">
        <v>4222.222222222223</v>
      </c>
      <c r="L5413" s="38" t="n">
        <v>150</v>
      </c>
      <c r="M5413" s="38">
        <f>I5413+J5413+K5413+L5413</f>
        <v/>
      </c>
      <c r="N5413" s="38">
        <f>M5413*'Dashboard &amp; Optimisation'!$B$18/('Dashboard &amp; Optimisation'!$B$16/3.6)</f>
        <v/>
      </c>
      <c r="O5413" s="38" t="n">
        <v>1086.152564219479</v>
      </c>
      <c r="P5413" s="39" t="n">
        <v>0.307100869502758</v>
      </c>
      <c r="Q5413" s="40" t="n">
        <v>6.857688308810928</v>
      </c>
      <c r="R5413" s="38" t="n">
        <v>1065.148868224388</v>
      </c>
      <c r="S5413" s="38">
        <f>R5413*IF(A5413=4, 2.0, 3.0)</f>
        <v/>
      </c>
      <c r="T5413" s="37">
        <f>'Dashboard &amp; Optimisation'!$B$18*U5413</f>
        <v/>
      </c>
      <c r="U5413" s="26">
        <f>MIN(1, S5413/M5413)</f>
        <v/>
      </c>
      <c r="V5413" s="26">
        <f>N5413/(N5413+O5413)</f>
        <v/>
      </c>
      <c r="W5413" s="26">
        <f>U5413*V5413</f>
        <v/>
      </c>
      <c r="X5413" s="39">
        <f>T5413/N5413</f>
        <v/>
      </c>
      <c r="Y5413" s="41">
        <f>IF(W5413=MAXIFS(W$2:W$7201, A$2:A$7201, A5413, B$2:B$7201, B5413), "OPTIMAL", "")</f>
        <v/>
      </c>
    </row>
    <row r="5414" ht="20" customHeight="1">
      <c r="A5414" s="28" t="n">
        <v>-18</v>
      </c>
      <c r="B5414" s="28" t="n">
        <v>35</v>
      </c>
      <c r="C5414" s="29" t="n">
        <v>100</v>
      </c>
      <c r="D5414" s="29" t="n">
        <v>3</v>
      </c>
      <c r="E5414" s="30" t="n">
        <v>4</v>
      </c>
      <c r="F5414" s="29" t="n">
        <v>1.5</v>
      </c>
      <c r="G5414" s="28" t="n">
        <v>150</v>
      </c>
      <c r="H5414" s="30" t="inlineStr">
        <is>
          <t>ON</t>
        </is>
      </c>
      <c r="I5414" s="31" t="n">
        <v>744.7528686370244</v>
      </c>
      <c r="J5414" s="31" t="n">
        <v>6550.668683077564</v>
      </c>
      <c r="K5414" s="31" t="n">
        <v>4222.222222222223</v>
      </c>
      <c r="L5414" s="31" t="n">
        <v>150</v>
      </c>
      <c r="M5414" s="31">
        <f>I5414+J5414+K5414+L5414</f>
        <v/>
      </c>
      <c r="N5414" s="31">
        <f>M5414*'Dashboard &amp; Optimisation'!$B$18/('Dashboard &amp; Optimisation'!$B$16/3.6)</f>
        <v/>
      </c>
      <c r="O5414" s="31" t="n">
        <v>1086.152564219479</v>
      </c>
      <c r="P5414" s="32" t="n">
        <v>0.07433420944232057</v>
      </c>
      <c r="Q5414" s="33" t="n">
        <v>6.857688308810928</v>
      </c>
      <c r="R5414" s="31" t="n">
        <v>4400.506120071229</v>
      </c>
      <c r="S5414" s="31">
        <f>R5414*IF(A5414=4, 2.0, 3.0)</f>
        <v/>
      </c>
      <c r="T5414" s="29">
        <f>'Dashboard &amp; Optimisation'!$B$18*U5414</f>
        <v/>
      </c>
      <c r="U5414" s="34">
        <f>MIN(1, S5414/M5414)</f>
        <v/>
      </c>
      <c r="V5414" s="34">
        <f>N5414/(N5414+O5414)</f>
        <v/>
      </c>
      <c r="W5414" s="34">
        <f>U5414*V5414</f>
        <v/>
      </c>
      <c r="X5414" s="32">
        <f>T5414/N5414</f>
        <v/>
      </c>
      <c r="Y5414" s="35">
        <f>IF(W5414=MAXIFS(W$2:W$7201, A$2:A$7201, A5414, B$2:B$7201, B5414), "OPTIMAL", "")</f>
        <v/>
      </c>
    </row>
    <row r="5415" ht="20" customHeight="1">
      <c r="A5415" s="36" t="n">
        <v>-18</v>
      </c>
      <c r="B5415" s="36" t="n">
        <v>35</v>
      </c>
      <c r="C5415" s="37" t="n">
        <v>100</v>
      </c>
      <c r="D5415" s="37" t="n">
        <v>3</v>
      </c>
      <c r="E5415" s="6" t="n">
        <v>4</v>
      </c>
      <c r="F5415" s="37" t="n">
        <v>1.5</v>
      </c>
      <c r="G5415" s="36" t="n">
        <v>150</v>
      </c>
      <c r="H5415" s="6" t="inlineStr">
        <is>
          <t>OFF</t>
        </is>
      </c>
      <c r="I5415" s="38" t="n">
        <v>744.7528686370244</v>
      </c>
      <c r="J5415" s="38" t="n">
        <v>6550.668683077564</v>
      </c>
      <c r="K5415" s="38" t="n">
        <v>4222.222222222223</v>
      </c>
      <c r="L5415" s="38" t="n">
        <v>150</v>
      </c>
      <c r="M5415" s="38">
        <f>I5415+J5415+K5415+L5415</f>
        <v/>
      </c>
      <c r="N5415" s="38">
        <f>M5415*'Dashboard &amp; Optimisation'!$B$18/('Dashboard &amp; Optimisation'!$B$16/3.6)</f>
        <v/>
      </c>
      <c r="O5415" s="38" t="n">
        <v>1086.152564219479</v>
      </c>
      <c r="P5415" s="39" t="n">
        <v>0.3078966442182174</v>
      </c>
      <c r="Q5415" s="40" t="n">
        <v>6.857688308810928</v>
      </c>
      <c r="R5415" s="38" t="n">
        <v>1062.395936182256</v>
      </c>
      <c r="S5415" s="38">
        <f>R5415*IF(A5415=4, 2.0, 3.0)</f>
        <v/>
      </c>
      <c r="T5415" s="37">
        <f>'Dashboard &amp; Optimisation'!$B$18*U5415</f>
        <v/>
      </c>
      <c r="U5415" s="26">
        <f>MIN(1, S5415/M5415)</f>
        <v/>
      </c>
      <c r="V5415" s="26">
        <f>N5415/(N5415+O5415)</f>
        <v/>
      </c>
      <c r="W5415" s="26">
        <f>U5415*V5415</f>
        <v/>
      </c>
      <c r="X5415" s="39">
        <f>T5415/N5415</f>
        <v/>
      </c>
      <c r="Y5415" s="41">
        <f>IF(W5415=MAXIFS(W$2:W$7201, A$2:A$7201, A5415, B$2:B$7201, B5415), "OPTIMAL", "")</f>
        <v/>
      </c>
    </row>
    <row r="5416" ht="20" customHeight="1">
      <c r="A5416" s="28" t="n">
        <v>-18</v>
      </c>
      <c r="B5416" s="28" t="n">
        <v>35</v>
      </c>
      <c r="C5416" s="29" t="n">
        <v>100</v>
      </c>
      <c r="D5416" s="29" t="n">
        <v>3</v>
      </c>
      <c r="E5416" s="30" t="n">
        <v>4</v>
      </c>
      <c r="F5416" s="29" t="n">
        <v>1.5</v>
      </c>
      <c r="G5416" s="28" t="n">
        <v>200</v>
      </c>
      <c r="H5416" s="30" t="inlineStr">
        <is>
          <t>ON</t>
        </is>
      </c>
      <c r="I5416" s="31" t="n">
        <v>744.7528686370244</v>
      </c>
      <c r="J5416" s="31" t="n">
        <v>6550.668683077564</v>
      </c>
      <c r="K5416" s="31" t="n">
        <v>4222.222222222223</v>
      </c>
      <c r="L5416" s="31" t="n">
        <v>150</v>
      </c>
      <c r="M5416" s="31">
        <f>I5416+J5416+K5416+L5416</f>
        <v/>
      </c>
      <c r="N5416" s="31">
        <f>M5416*'Dashboard &amp; Optimisation'!$B$18/('Dashboard &amp; Optimisation'!$B$16/3.6)</f>
        <v/>
      </c>
      <c r="O5416" s="31" t="n">
        <v>1086.152564219479</v>
      </c>
      <c r="P5416" s="32" t="n">
        <v>0.07512998415778004</v>
      </c>
      <c r="Q5416" s="33" t="n">
        <v>6.857688308810928</v>
      </c>
      <c r="R5416" s="31" t="n">
        <v>4353.896080886032</v>
      </c>
      <c r="S5416" s="31">
        <f>R5416*IF(A5416=4, 2.0, 3.0)</f>
        <v/>
      </c>
      <c r="T5416" s="29">
        <f>'Dashboard &amp; Optimisation'!$B$18*U5416</f>
        <v/>
      </c>
      <c r="U5416" s="34">
        <f>MIN(1, S5416/M5416)</f>
        <v/>
      </c>
      <c r="V5416" s="34">
        <f>N5416/(N5416+O5416)</f>
        <v/>
      </c>
      <c r="W5416" s="34">
        <f>U5416*V5416</f>
        <v/>
      </c>
      <c r="X5416" s="32">
        <f>T5416/N5416</f>
        <v/>
      </c>
      <c r="Y5416" s="35">
        <f>IF(W5416=MAXIFS(W$2:W$7201, A$2:A$7201, A5416, B$2:B$7201, B5416), "OPTIMAL", "")</f>
        <v/>
      </c>
    </row>
    <row r="5417" ht="20" customHeight="1">
      <c r="A5417" s="36" t="n">
        <v>-18</v>
      </c>
      <c r="B5417" s="36" t="n">
        <v>35</v>
      </c>
      <c r="C5417" s="37" t="n">
        <v>100</v>
      </c>
      <c r="D5417" s="37" t="n">
        <v>3</v>
      </c>
      <c r="E5417" s="6" t="n">
        <v>4</v>
      </c>
      <c r="F5417" s="37" t="n">
        <v>1.5</v>
      </c>
      <c r="G5417" s="36" t="n">
        <v>200</v>
      </c>
      <c r="H5417" s="6" t="inlineStr">
        <is>
          <t>OFF</t>
        </is>
      </c>
      <c r="I5417" s="38" t="n">
        <v>744.7528686370244</v>
      </c>
      <c r="J5417" s="38" t="n">
        <v>6550.668683077564</v>
      </c>
      <c r="K5417" s="38" t="n">
        <v>4222.222222222223</v>
      </c>
      <c r="L5417" s="38" t="n">
        <v>150</v>
      </c>
      <c r="M5417" s="38">
        <f>I5417+J5417+K5417+L5417</f>
        <v/>
      </c>
      <c r="N5417" s="38">
        <f>M5417*'Dashboard &amp; Optimisation'!$B$18/('Dashboard &amp; Optimisation'!$B$16/3.6)</f>
        <v/>
      </c>
      <c r="O5417" s="38" t="n">
        <v>1086.152564219479</v>
      </c>
      <c r="P5417" s="39" t="n">
        <v>0.3086924189336769</v>
      </c>
      <c r="Q5417" s="40" t="n">
        <v>6.857688308810928</v>
      </c>
      <c r="R5417" s="38" t="n">
        <v>1059.657197645232</v>
      </c>
      <c r="S5417" s="38">
        <f>R5417*IF(A5417=4, 2.0, 3.0)</f>
        <v/>
      </c>
      <c r="T5417" s="37">
        <f>'Dashboard &amp; Optimisation'!$B$18*U5417</f>
        <v/>
      </c>
      <c r="U5417" s="26">
        <f>MIN(1, S5417/M5417)</f>
        <v/>
      </c>
      <c r="V5417" s="26">
        <f>N5417/(N5417+O5417)</f>
        <v/>
      </c>
      <c r="W5417" s="26">
        <f>U5417*V5417</f>
        <v/>
      </c>
      <c r="X5417" s="39">
        <f>T5417/N5417</f>
        <v/>
      </c>
      <c r="Y5417" s="41">
        <f>IF(W5417=MAXIFS(W$2:W$7201, A$2:A$7201, A5417, B$2:B$7201, B5417), "OPTIMAL", "")</f>
        <v/>
      </c>
    </row>
    <row r="5418" ht="20" customHeight="1">
      <c r="A5418" s="28" t="n">
        <v>-18</v>
      </c>
      <c r="B5418" s="28" t="n">
        <v>35</v>
      </c>
      <c r="C5418" s="29" t="n">
        <v>100</v>
      </c>
      <c r="D5418" s="29" t="n">
        <v>3</v>
      </c>
      <c r="E5418" s="30" t="n">
        <v>4</v>
      </c>
      <c r="F5418" s="29" t="n">
        <v>2</v>
      </c>
      <c r="G5418" s="28" t="n">
        <v>50</v>
      </c>
      <c r="H5418" s="30" t="inlineStr">
        <is>
          <t>ON</t>
        </is>
      </c>
      <c r="I5418" s="31" t="n">
        <v>744.7528686370244</v>
      </c>
      <c r="J5418" s="31" t="n">
        <v>6550.668683077564</v>
      </c>
      <c r="K5418" s="31" t="n">
        <v>4222.222222222223</v>
      </c>
      <c r="L5418" s="31" t="n">
        <v>150</v>
      </c>
      <c r="M5418" s="31">
        <f>I5418+J5418+K5418+L5418</f>
        <v/>
      </c>
      <c r="N5418" s="31">
        <f>M5418*'Dashboard &amp; Optimisation'!$B$18/('Dashboard &amp; Optimisation'!$B$16/3.6)</f>
        <v/>
      </c>
      <c r="O5418" s="31" t="n">
        <v>1192.419675600776</v>
      </c>
      <c r="P5418" s="32" t="n">
        <v>0.07010442359524885</v>
      </c>
      <c r="Q5418" s="33" t="n">
        <v>9.076917745081236</v>
      </c>
      <c r="R5418" s="31" t="n">
        <v>4718.865016732272</v>
      </c>
      <c r="S5418" s="31">
        <f>R5418*IF(A5418=4, 2.0, 3.0)</f>
        <v/>
      </c>
      <c r="T5418" s="29">
        <f>'Dashboard &amp; Optimisation'!$B$18*U5418</f>
        <v/>
      </c>
      <c r="U5418" s="34">
        <f>MIN(1, S5418/M5418)</f>
        <v/>
      </c>
      <c r="V5418" s="34">
        <f>N5418/(N5418+O5418)</f>
        <v/>
      </c>
      <c r="W5418" s="34">
        <f>U5418*V5418</f>
        <v/>
      </c>
      <c r="X5418" s="32">
        <f>T5418/N5418</f>
        <v/>
      </c>
      <c r="Y5418" s="35">
        <f>IF(W5418=MAXIFS(W$2:W$7201, A$2:A$7201, A5418, B$2:B$7201, B5418), "OPTIMAL", "")</f>
        <v/>
      </c>
    </row>
    <row r="5419" ht="20" customHeight="1">
      <c r="A5419" s="36" t="n">
        <v>-18</v>
      </c>
      <c r="B5419" s="36" t="n">
        <v>35</v>
      </c>
      <c r="C5419" s="37" t="n">
        <v>100</v>
      </c>
      <c r="D5419" s="37" t="n">
        <v>3</v>
      </c>
      <c r="E5419" s="6" t="n">
        <v>4</v>
      </c>
      <c r="F5419" s="37" t="n">
        <v>2</v>
      </c>
      <c r="G5419" s="36" t="n">
        <v>50</v>
      </c>
      <c r="H5419" s="6" t="inlineStr">
        <is>
          <t>OFF</t>
        </is>
      </c>
      <c r="I5419" s="38" t="n">
        <v>744.7528686370244</v>
      </c>
      <c r="J5419" s="38" t="n">
        <v>6550.668683077564</v>
      </c>
      <c r="K5419" s="38" t="n">
        <v>4222.222222222223</v>
      </c>
      <c r="L5419" s="38" t="n">
        <v>150</v>
      </c>
      <c r="M5419" s="38">
        <f>I5419+J5419+K5419+L5419</f>
        <v/>
      </c>
      <c r="N5419" s="38">
        <f>M5419*'Dashboard &amp; Optimisation'!$B$18/('Dashboard &amp; Optimisation'!$B$16/3.6)</f>
        <v/>
      </c>
      <c r="O5419" s="38" t="n">
        <v>1192.419675600776</v>
      </c>
      <c r="P5419" s="39" t="n">
        <v>0.3047610363527655</v>
      </c>
      <c r="Q5419" s="40" t="n">
        <v>9.076917745081236</v>
      </c>
      <c r="R5419" s="38" t="n">
        <v>1085.484273123677</v>
      </c>
      <c r="S5419" s="38">
        <f>R5419*IF(A5419=4, 2.0, 3.0)</f>
        <v/>
      </c>
      <c r="T5419" s="37">
        <f>'Dashboard &amp; Optimisation'!$B$18*U5419</f>
        <v/>
      </c>
      <c r="U5419" s="26">
        <f>MIN(1, S5419/M5419)</f>
        <v/>
      </c>
      <c r="V5419" s="26">
        <f>N5419/(N5419+O5419)</f>
        <v/>
      </c>
      <c r="W5419" s="26">
        <f>U5419*V5419</f>
        <v/>
      </c>
      <c r="X5419" s="39">
        <f>T5419/N5419</f>
        <v/>
      </c>
      <c r="Y5419" s="41">
        <f>IF(W5419=MAXIFS(W$2:W$7201, A$2:A$7201, A5419, B$2:B$7201, B5419), "OPTIMAL", "")</f>
        <v/>
      </c>
    </row>
    <row r="5420" ht="20" customHeight="1">
      <c r="A5420" s="28" t="n">
        <v>-18</v>
      </c>
      <c r="B5420" s="28" t="n">
        <v>35</v>
      </c>
      <c r="C5420" s="29" t="n">
        <v>100</v>
      </c>
      <c r="D5420" s="29" t="n">
        <v>3</v>
      </c>
      <c r="E5420" s="30" t="n">
        <v>4</v>
      </c>
      <c r="F5420" s="29" t="n">
        <v>2</v>
      </c>
      <c r="G5420" s="28" t="n">
        <v>100</v>
      </c>
      <c r="H5420" s="30" t="inlineStr">
        <is>
          <t>ON</t>
        </is>
      </c>
      <c r="I5420" s="31" t="n">
        <v>744.7528686370244</v>
      </c>
      <c r="J5420" s="31" t="n">
        <v>6550.668683077564</v>
      </c>
      <c r="K5420" s="31" t="n">
        <v>4222.222222222223</v>
      </c>
      <c r="L5420" s="31" t="n">
        <v>150</v>
      </c>
      <c r="M5420" s="31">
        <f>I5420+J5420+K5420+L5420</f>
        <v/>
      </c>
      <c r="N5420" s="31">
        <f>M5420*'Dashboard &amp; Optimisation'!$B$18/('Dashboard &amp; Optimisation'!$B$16/3.6)</f>
        <v/>
      </c>
      <c r="O5420" s="31" t="n">
        <v>1192.419675600776</v>
      </c>
      <c r="P5420" s="32" t="n">
        <v>0.07090019831070833</v>
      </c>
      <c r="Q5420" s="33" t="n">
        <v>9.076917745081236</v>
      </c>
      <c r="R5420" s="31" t="n">
        <v>4665.901082138951</v>
      </c>
      <c r="S5420" s="31">
        <f>R5420*IF(A5420=4, 2.0, 3.0)</f>
        <v/>
      </c>
      <c r="T5420" s="29">
        <f>'Dashboard &amp; Optimisation'!$B$18*U5420</f>
        <v/>
      </c>
      <c r="U5420" s="34">
        <f>MIN(1, S5420/M5420)</f>
        <v/>
      </c>
      <c r="V5420" s="34">
        <f>N5420/(N5420+O5420)</f>
        <v/>
      </c>
      <c r="W5420" s="34">
        <f>U5420*V5420</f>
        <v/>
      </c>
      <c r="X5420" s="32">
        <f>T5420/N5420</f>
        <v/>
      </c>
      <c r="Y5420" s="35">
        <f>IF(W5420=MAXIFS(W$2:W$7201, A$2:A$7201, A5420, B$2:B$7201, B5420), "OPTIMAL", "")</f>
        <v/>
      </c>
    </row>
    <row r="5421" ht="20" customHeight="1">
      <c r="A5421" s="36" t="n">
        <v>-18</v>
      </c>
      <c r="B5421" s="36" t="n">
        <v>35</v>
      </c>
      <c r="C5421" s="37" t="n">
        <v>100</v>
      </c>
      <c r="D5421" s="37" t="n">
        <v>3</v>
      </c>
      <c r="E5421" s="6" t="n">
        <v>4</v>
      </c>
      <c r="F5421" s="37" t="n">
        <v>2</v>
      </c>
      <c r="G5421" s="36" t="n">
        <v>100</v>
      </c>
      <c r="H5421" s="6" t="inlineStr">
        <is>
          <t>OFF</t>
        </is>
      </c>
      <c r="I5421" s="38" t="n">
        <v>744.7528686370244</v>
      </c>
      <c r="J5421" s="38" t="n">
        <v>6550.668683077564</v>
      </c>
      <c r="K5421" s="38" t="n">
        <v>4222.222222222223</v>
      </c>
      <c r="L5421" s="38" t="n">
        <v>150</v>
      </c>
      <c r="M5421" s="38">
        <f>I5421+J5421+K5421+L5421</f>
        <v/>
      </c>
      <c r="N5421" s="38">
        <f>M5421*'Dashboard &amp; Optimisation'!$B$18/('Dashboard &amp; Optimisation'!$B$16/3.6)</f>
        <v/>
      </c>
      <c r="O5421" s="38" t="n">
        <v>1192.419675600776</v>
      </c>
      <c r="P5421" s="39" t="n">
        <v>0.305556811068225</v>
      </c>
      <c r="Q5421" s="40" t="n">
        <v>9.076917745081236</v>
      </c>
      <c r="R5421" s="38" t="n">
        <v>1082.65729984967</v>
      </c>
      <c r="S5421" s="38">
        <f>R5421*IF(A5421=4, 2.0, 3.0)</f>
        <v/>
      </c>
      <c r="T5421" s="37">
        <f>'Dashboard &amp; Optimisation'!$B$18*U5421</f>
        <v/>
      </c>
      <c r="U5421" s="26">
        <f>MIN(1, S5421/M5421)</f>
        <v/>
      </c>
      <c r="V5421" s="26">
        <f>N5421/(N5421+O5421)</f>
        <v/>
      </c>
      <c r="W5421" s="26">
        <f>U5421*V5421</f>
        <v/>
      </c>
      <c r="X5421" s="39">
        <f>T5421/N5421</f>
        <v/>
      </c>
      <c r="Y5421" s="41">
        <f>IF(W5421=MAXIFS(W$2:W$7201, A$2:A$7201, A5421, B$2:B$7201, B5421), "OPTIMAL", "")</f>
        <v/>
      </c>
    </row>
    <row r="5422" ht="20" customHeight="1">
      <c r="A5422" s="28" t="n">
        <v>-18</v>
      </c>
      <c r="B5422" s="28" t="n">
        <v>35</v>
      </c>
      <c r="C5422" s="29" t="n">
        <v>100</v>
      </c>
      <c r="D5422" s="29" t="n">
        <v>3</v>
      </c>
      <c r="E5422" s="30" t="n">
        <v>4</v>
      </c>
      <c r="F5422" s="29" t="n">
        <v>2</v>
      </c>
      <c r="G5422" s="28" t="n">
        <v>150</v>
      </c>
      <c r="H5422" s="30" t="inlineStr">
        <is>
          <t>ON</t>
        </is>
      </c>
      <c r="I5422" s="31" t="n">
        <v>744.7528686370244</v>
      </c>
      <c r="J5422" s="31" t="n">
        <v>6550.668683077564</v>
      </c>
      <c r="K5422" s="31" t="n">
        <v>4222.222222222223</v>
      </c>
      <c r="L5422" s="31" t="n">
        <v>150</v>
      </c>
      <c r="M5422" s="31">
        <f>I5422+J5422+K5422+L5422</f>
        <v/>
      </c>
      <c r="N5422" s="31">
        <f>M5422*'Dashboard &amp; Optimisation'!$B$18/('Dashboard &amp; Optimisation'!$B$16/3.6)</f>
        <v/>
      </c>
      <c r="O5422" s="31" t="n">
        <v>1192.419675600776</v>
      </c>
      <c r="P5422" s="32" t="n">
        <v>0.0716959730261678</v>
      </c>
      <c r="Q5422" s="33" t="n">
        <v>9.076917745081236</v>
      </c>
      <c r="R5422" s="31" t="n">
        <v>4614.11287215614</v>
      </c>
      <c r="S5422" s="31">
        <f>R5422*IF(A5422=4, 2.0, 3.0)</f>
        <v/>
      </c>
      <c r="T5422" s="29">
        <f>'Dashboard &amp; Optimisation'!$B$18*U5422</f>
        <v/>
      </c>
      <c r="U5422" s="34">
        <f>MIN(1, S5422/M5422)</f>
        <v/>
      </c>
      <c r="V5422" s="34">
        <f>N5422/(N5422+O5422)</f>
        <v/>
      </c>
      <c r="W5422" s="34">
        <f>U5422*V5422</f>
        <v/>
      </c>
      <c r="X5422" s="32">
        <f>T5422/N5422</f>
        <v/>
      </c>
      <c r="Y5422" s="35">
        <f>IF(W5422=MAXIFS(W$2:W$7201, A$2:A$7201, A5422, B$2:B$7201, B5422), "OPTIMAL", "")</f>
        <v/>
      </c>
    </row>
    <row r="5423" ht="20" customHeight="1">
      <c r="A5423" s="36" t="n">
        <v>-18</v>
      </c>
      <c r="B5423" s="36" t="n">
        <v>35</v>
      </c>
      <c r="C5423" s="37" t="n">
        <v>100</v>
      </c>
      <c r="D5423" s="37" t="n">
        <v>3</v>
      </c>
      <c r="E5423" s="6" t="n">
        <v>4</v>
      </c>
      <c r="F5423" s="37" t="n">
        <v>2</v>
      </c>
      <c r="G5423" s="36" t="n">
        <v>150</v>
      </c>
      <c r="H5423" s="6" t="inlineStr">
        <is>
          <t>OFF</t>
        </is>
      </c>
      <c r="I5423" s="38" t="n">
        <v>744.7528686370244</v>
      </c>
      <c r="J5423" s="38" t="n">
        <v>6550.668683077564</v>
      </c>
      <c r="K5423" s="38" t="n">
        <v>4222.222222222223</v>
      </c>
      <c r="L5423" s="38" t="n">
        <v>150</v>
      </c>
      <c r="M5423" s="38">
        <f>I5423+J5423+K5423+L5423</f>
        <v/>
      </c>
      <c r="N5423" s="38">
        <f>M5423*'Dashboard &amp; Optimisation'!$B$18/('Dashboard &amp; Optimisation'!$B$16/3.6)</f>
        <v/>
      </c>
      <c r="O5423" s="38" t="n">
        <v>1192.419675600776</v>
      </c>
      <c r="P5423" s="39" t="n">
        <v>0.3063525857836844</v>
      </c>
      <c r="Q5423" s="40" t="n">
        <v>9.076917745081236</v>
      </c>
      <c r="R5423" s="38" t="n">
        <v>1079.84501314243</v>
      </c>
      <c r="S5423" s="38">
        <f>R5423*IF(A5423=4, 2.0, 3.0)</f>
        <v/>
      </c>
      <c r="T5423" s="37">
        <f>'Dashboard &amp; Optimisation'!$B$18*U5423</f>
        <v/>
      </c>
      <c r="U5423" s="26">
        <f>MIN(1, S5423/M5423)</f>
        <v/>
      </c>
      <c r="V5423" s="26">
        <f>N5423/(N5423+O5423)</f>
        <v/>
      </c>
      <c r="W5423" s="26">
        <f>U5423*V5423</f>
        <v/>
      </c>
      <c r="X5423" s="39">
        <f>T5423/N5423</f>
        <v/>
      </c>
      <c r="Y5423" s="41">
        <f>IF(W5423=MAXIFS(W$2:W$7201, A$2:A$7201, A5423, B$2:B$7201, B5423), "OPTIMAL", "")</f>
        <v/>
      </c>
    </row>
    <row r="5424" ht="20" customHeight="1">
      <c r="A5424" s="28" t="n">
        <v>-18</v>
      </c>
      <c r="B5424" s="28" t="n">
        <v>35</v>
      </c>
      <c r="C5424" s="29" t="n">
        <v>100</v>
      </c>
      <c r="D5424" s="29" t="n">
        <v>3</v>
      </c>
      <c r="E5424" s="30" t="n">
        <v>4</v>
      </c>
      <c r="F5424" s="29" t="n">
        <v>2</v>
      </c>
      <c r="G5424" s="28" t="n">
        <v>200</v>
      </c>
      <c r="H5424" s="30" t="inlineStr">
        <is>
          <t>ON</t>
        </is>
      </c>
      <c r="I5424" s="31" t="n">
        <v>744.7528686370244</v>
      </c>
      <c r="J5424" s="31" t="n">
        <v>6550.668683077564</v>
      </c>
      <c r="K5424" s="31" t="n">
        <v>4222.222222222223</v>
      </c>
      <c r="L5424" s="31" t="n">
        <v>150</v>
      </c>
      <c r="M5424" s="31">
        <f>I5424+J5424+K5424+L5424</f>
        <v/>
      </c>
      <c r="N5424" s="31">
        <f>M5424*'Dashboard &amp; Optimisation'!$B$18/('Dashboard &amp; Optimisation'!$B$16/3.6)</f>
        <v/>
      </c>
      <c r="O5424" s="31" t="n">
        <v>1192.419675600776</v>
      </c>
      <c r="P5424" s="32" t="n">
        <v>0.07249174774162728</v>
      </c>
      <c r="Q5424" s="33" t="n">
        <v>9.076917745081236</v>
      </c>
      <c r="R5424" s="31" t="n">
        <v>4563.461667400739</v>
      </c>
      <c r="S5424" s="31">
        <f>R5424*IF(A5424=4, 2.0, 3.0)</f>
        <v/>
      </c>
      <c r="T5424" s="29">
        <f>'Dashboard &amp; Optimisation'!$B$18*U5424</f>
        <v/>
      </c>
      <c r="U5424" s="34">
        <f>MIN(1, S5424/M5424)</f>
        <v/>
      </c>
      <c r="V5424" s="34">
        <f>N5424/(N5424+O5424)</f>
        <v/>
      </c>
      <c r="W5424" s="34">
        <f>U5424*V5424</f>
        <v/>
      </c>
      <c r="X5424" s="32">
        <f>T5424/N5424</f>
        <v/>
      </c>
      <c r="Y5424" s="35">
        <f>IF(W5424=MAXIFS(W$2:W$7201, A$2:A$7201, A5424, B$2:B$7201, B5424), "OPTIMAL", "")</f>
        <v/>
      </c>
    </row>
    <row r="5425" ht="20" customHeight="1">
      <c r="A5425" s="36" t="n">
        <v>-18</v>
      </c>
      <c r="B5425" s="36" t="n">
        <v>35</v>
      </c>
      <c r="C5425" s="37" t="n">
        <v>100</v>
      </c>
      <c r="D5425" s="37" t="n">
        <v>3</v>
      </c>
      <c r="E5425" s="6" t="n">
        <v>4</v>
      </c>
      <c r="F5425" s="37" t="n">
        <v>2</v>
      </c>
      <c r="G5425" s="36" t="n">
        <v>200</v>
      </c>
      <c r="H5425" s="6" t="inlineStr">
        <is>
          <t>OFF</t>
        </is>
      </c>
      <c r="I5425" s="38" t="n">
        <v>744.7528686370244</v>
      </c>
      <c r="J5425" s="38" t="n">
        <v>6550.668683077564</v>
      </c>
      <c r="K5425" s="38" t="n">
        <v>4222.222222222223</v>
      </c>
      <c r="L5425" s="38" t="n">
        <v>150</v>
      </c>
      <c r="M5425" s="38">
        <f>I5425+J5425+K5425+L5425</f>
        <v/>
      </c>
      <c r="N5425" s="38">
        <f>M5425*'Dashboard &amp; Optimisation'!$B$18/('Dashboard &amp; Optimisation'!$B$16/3.6)</f>
        <v/>
      </c>
      <c r="O5425" s="38" t="n">
        <v>1192.419675600776</v>
      </c>
      <c r="P5425" s="39" t="n">
        <v>0.3071483604991439</v>
      </c>
      <c r="Q5425" s="40" t="n">
        <v>9.076917745081236</v>
      </c>
      <c r="R5425" s="38" t="n">
        <v>1077.047298849972</v>
      </c>
      <c r="S5425" s="38">
        <f>R5425*IF(A5425=4, 2.0, 3.0)</f>
        <v/>
      </c>
      <c r="T5425" s="37">
        <f>'Dashboard &amp; Optimisation'!$B$18*U5425</f>
        <v/>
      </c>
      <c r="U5425" s="26">
        <f>MIN(1, S5425/M5425)</f>
        <v/>
      </c>
      <c r="V5425" s="26">
        <f>N5425/(N5425+O5425)</f>
        <v/>
      </c>
      <c r="W5425" s="26">
        <f>U5425*V5425</f>
        <v/>
      </c>
      <c r="X5425" s="39">
        <f>T5425/N5425</f>
        <v/>
      </c>
      <c r="Y5425" s="41">
        <f>IF(W5425=MAXIFS(W$2:W$7201, A$2:A$7201, A5425, B$2:B$7201, B5425), "OPTIMAL", "")</f>
        <v/>
      </c>
    </row>
    <row r="5426" ht="20" customHeight="1">
      <c r="A5426" s="28" t="n">
        <v>-18</v>
      </c>
      <c r="B5426" s="28" t="n">
        <v>35</v>
      </c>
      <c r="C5426" s="29" t="n">
        <v>100</v>
      </c>
      <c r="D5426" s="29" t="n">
        <v>3</v>
      </c>
      <c r="E5426" s="30" t="n">
        <v>8</v>
      </c>
      <c r="F5426" s="29" t="n">
        <v>1.5</v>
      </c>
      <c r="G5426" s="28" t="n">
        <v>50</v>
      </c>
      <c r="H5426" s="30" t="inlineStr">
        <is>
          <t>ON</t>
        </is>
      </c>
      <c r="I5426" s="31" t="n">
        <v>744.7528686370244</v>
      </c>
      <c r="J5426" s="31" t="n">
        <v>6550.668683077564</v>
      </c>
      <c r="K5426" s="31" t="n">
        <v>4222.222222222223</v>
      </c>
      <c r="L5426" s="31" t="n">
        <v>150</v>
      </c>
      <c r="M5426" s="31">
        <f>I5426+J5426+K5426+L5426</f>
        <v/>
      </c>
      <c r="N5426" s="31">
        <f>M5426*'Dashboard &amp; Optimisation'!$B$18/('Dashboard &amp; Optimisation'!$B$16/3.6)</f>
        <v/>
      </c>
      <c r="O5426" s="31" t="n">
        <v>1412.343455734163</v>
      </c>
      <c r="P5426" s="32" t="n">
        <v>0.05482769105377741</v>
      </c>
      <c r="Q5426" s="33" t="n">
        <v>13.51537661762185</v>
      </c>
      <c r="R5426" s="31" t="n">
        <v>6173.54644760646</v>
      </c>
      <c r="S5426" s="31">
        <f>R5426*IF(A5426=4, 2.0, 3.0)</f>
        <v/>
      </c>
      <c r="T5426" s="29">
        <f>'Dashboard &amp; Optimisation'!$B$18*U5426</f>
        <v/>
      </c>
      <c r="U5426" s="34">
        <f>MIN(1, S5426/M5426)</f>
        <v/>
      </c>
      <c r="V5426" s="34">
        <f>N5426/(N5426+O5426)</f>
        <v/>
      </c>
      <c r="W5426" s="34">
        <f>U5426*V5426</f>
        <v/>
      </c>
      <c r="X5426" s="32">
        <f>T5426/N5426</f>
        <v/>
      </c>
      <c r="Y5426" s="35">
        <f>IF(W5426=MAXIFS(W$2:W$7201, A$2:A$7201, A5426, B$2:B$7201, B5426), "OPTIMAL", "")</f>
        <v/>
      </c>
    </row>
    <row r="5427" ht="20" customHeight="1">
      <c r="A5427" s="36" t="n">
        <v>-18</v>
      </c>
      <c r="B5427" s="36" t="n">
        <v>35</v>
      </c>
      <c r="C5427" s="37" t="n">
        <v>100</v>
      </c>
      <c r="D5427" s="37" t="n">
        <v>3</v>
      </c>
      <c r="E5427" s="6" t="n">
        <v>8</v>
      </c>
      <c r="F5427" s="37" t="n">
        <v>1.5</v>
      </c>
      <c r="G5427" s="36" t="n">
        <v>50</v>
      </c>
      <c r="H5427" s="6" t="inlineStr">
        <is>
          <t>OFF</t>
        </is>
      </c>
      <c r="I5427" s="38" t="n">
        <v>744.7528686370244</v>
      </c>
      <c r="J5427" s="38" t="n">
        <v>6550.668683077564</v>
      </c>
      <c r="K5427" s="38" t="n">
        <v>4222.222222222223</v>
      </c>
      <c r="L5427" s="38" t="n">
        <v>150</v>
      </c>
      <c r="M5427" s="38">
        <f>I5427+J5427+K5427+L5427</f>
        <v/>
      </c>
      <c r="N5427" s="38">
        <f>M5427*'Dashboard &amp; Optimisation'!$B$18/('Dashboard &amp; Optimisation'!$B$16/3.6)</f>
        <v/>
      </c>
      <c r="O5427" s="38" t="n">
        <v>1412.343455734163</v>
      </c>
      <c r="P5427" s="39" t="n">
        <v>0.2392799604342417</v>
      </c>
      <c r="Q5427" s="40" t="n">
        <v>13.51537661762185</v>
      </c>
      <c r="R5427" s="38" t="n">
        <v>1414.582720263081</v>
      </c>
      <c r="S5427" s="38">
        <f>R5427*IF(A5427=4, 2.0, 3.0)</f>
        <v/>
      </c>
      <c r="T5427" s="37">
        <f>'Dashboard &amp; Optimisation'!$B$18*U5427</f>
        <v/>
      </c>
      <c r="U5427" s="26">
        <f>MIN(1, S5427/M5427)</f>
        <v/>
      </c>
      <c r="V5427" s="26">
        <f>N5427/(N5427+O5427)</f>
        <v/>
      </c>
      <c r="W5427" s="26">
        <f>U5427*V5427</f>
        <v/>
      </c>
      <c r="X5427" s="39">
        <f>T5427/N5427</f>
        <v/>
      </c>
      <c r="Y5427" s="41">
        <f>IF(W5427=MAXIFS(W$2:W$7201, A$2:A$7201, A5427, B$2:B$7201, B5427), "OPTIMAL", "")</f>
        <v/>
      </c>
    </row>
    <row r="5428" ht="20" customHeight="1">
      <c r="A5428" s="28" t="n">
        <v>-18</v>
      </c>
      <c r="B5428" s="28" t="n">
        <v>35</v>
      </c>
      <c r="C5428" s="29" t="n">
        <v>100</v>
      </c>
      <c r="D5428" s="29" t="n">
        <v>3</v>
      </c>
      <c r="E5428" s="30" t="n">
        <v>8</v>
      </c>
      <c r="F5428" s="29" t="n">
        <v>1.5</v>
      </c>
      <c r="G5428" s="28" t="n">
        <v>100</v>
      </c>
      <c r="H5428" s="30" t="inlineStr">
        <is>
          <t>ON</t>
        </is>
      </c>
      <c r="I5428" s="31" t="n">
        <v>744.7528686370244</v>
      </c>
      <c r="J5428" s="31" t="n">
        <v>6550.668683077564</v>
      </c>
      <c r="K5428" s="31" t="n">
        <v>4222.222222222223</v>
      </c>
      <c r="L5428" s="31" t="n">
        <v>150</v>
      </c>
      <c r="M5428" s="31">
        <f>I5428+J5428+K5428+L5428</f>
        <v/>
      </c>
      <c r="N5428" s="31">
        <f>M5428*'Dashboard &amp; Optimisation'!$B$18/('Dashboard &amp; Optimisation'!$B$16/3.6)</f>
        <v/>
      </c>
      <c r="O5428" s="31" t="n">
        <v>1412.343455734163</v>
      </c>
      <c r="P5428" s="32" t="n">
        <v>0.05562346576923688</v>
      </c>
      <c r="Q5428" s="33" t="n">
        <v>13.51537661762185</v>
      </c>
      <c r="R5428" s="31" t="n">
        <v>6085.224871455466</v>
      </c>
      <c r="S5428" s="31">
        <f>R5428*IF(A5428=4, 2.0, 3.0)</f>
        <v/>
      </c>
      <c r="T5428" s="29">
        <f>'Dashboard &amp; Optimisation'!$B$18*U5428</f>
        <v/>
      </c>
      <c r="U5428" s="34">
        <f>MIN(1, S5428/M5428)</f>
        <v/>
      </c>
      <c r="V5428" s="34">
        <f>N5428/(N5428+O5428)</f>
        <v/>
      </c>
      <c r="W5428" s="34">
        <f>U5428*V5428</f>
        <v/>
      </c>
      <c r="X5428" s="32">
        <f>T5428/N5428</f>
        <v/>
      </c>
      <c r="Y5428" s="35">
        <f>IF(W5428=MAXIFS(W$2:W$7201, A$2:A$7201, A5428, B$2:B$7201, B5428), "OPTIMAL", "")</f>
        <v/>
      </c>
    </row>
    <row r="5429" ht="20" customHeight="1">
      <c r="A5429" s="36" t="n">
        <v>-18</v>
      </c>
      <c r="B5429" s="36" t="n">
        <v>35</v>
      </c>
      <c r="C5429" s="37" t="n">
        <v>100</v>
      </c>
      <c r="D5429" s="37" t="n">
        <v>3</v>
      </c>
      <c r="E5429" s="6" t="n">
        <v>8</v>
      </c>
      <c r="F5429" s="37" t="n">
        <v>1.5</v>
      </c>
      <c r="G5429" s="36" t="n">
        <v>100</v>
      </c>
      <c r="H5429" s="6" t="inlineStr">
        <is>
          <t>OFF</t>
        </is>
      </c>
      <c r="I5429" s="38" t="n">
        <v>744.7528686370244</v>
      </c>
      <c r="J5429" s="38" t="n">
        <v>6550.668683077564</v>
      </c>
      <c r="K5429" s="38" t="n">
        <v>4222.222222222223</v>
      </c>
      <c r="L5429" s="38" t="n">
        <v>150</v>
      </c>
      <c r="M5429" s="38">
        <f>I5429+J5429+K5429+L5429</f>
        <v/>
      </c>
      <c r="N5429" s="38">
        <f>M5429*'Dashboard &amp; Optimisation'!$B$18/('Dashboard &amp; Optimisation'!$B$16/3.6)</f>
        <v/>
      </c>
      <c r="O5429" s="38" t="n">
        <v>1412.343455734163</v>
      </c>
      <c r="P5429" s="39" t="n">
        <v>0.2400757351497012</v>
      </c>
      <c r="Q5429" s="40" t="n">
        <v>13.51537661762185</v>
      </c>
      <c r="R5429" s="38" t="n">
        <v>1409.893828397315</v>
      </c>
      <c r="S5429" s="38">
        <f>R5429*IF(A5429=4, 2.0, 3.0)</f>
        <v/>
      </c>
      <c r="T5429" s="37">
        <f>'Dashboard &amp; Optimisation'!$B$18*U5429</f>
        <v/>
      </c>
      <c r="U5429" s="26">
        <f>MIN(1, S5429/M5429)</f>
        <v/>
      </c>
      <c r="V5429" s="26">
        <f>N5429/(N5429+O5429)</f>
        <v/>
      </c>
      <c r="W5429" s="26">
        <f>U5429*V5429</f>
        <v/>
      </c>
      <c r="X5429" s="39">
        <f>T5429/N5429</f>
        <v/>
      </c>
      <c r="Y5429" s="41">
        <f>IF(W5429=MAXIFS(W$2:W$7201, A$2:A$7201, A5429, B$2:B$7201, B5429), "OPTIMAL", "")</f>
        <v/>
      </c>
    </row>
    <row r="5430" ht="20" customHeight="1">
      <c r="A5430" s="28" t="n">
        <v>-18</v>
      </c>
      <c r="B5430" s="28" t="n">
        <v>35</v>
      </c>
      <c r="C5430" s="29" t="n">
        <v>100</v>
      </c>
      <c r="D5430" s="29" t="n">
        <v>3</v>
      </c>
      <c r="E5430" s="30" t="n">
        <v>8</v>
      </c>
      <c r="F5430" s="29" t="n">
        <v>1.5</v>
      </c>
      <c r="G5430" s="28" t="n">
        <v>150</v>
      </c>
      <c r="H5430" s="30" t="inlineStr">
        <is>
          <t>ON</t>
        </is>
      </c>
      <c r="I5430" s="31" t="n">
        <v>744.7528686370244</v>
      </c>
      <c r="J5430" s="31" t="n">
        <v>6550.668683077564</v>
      </c>
      <c r="K5430" s="31" t="n">
        <v>4222.222222222223</v>
      </c>
      <c r="L5430" s="31" t="n">
        <v>150</v>
      </c>
      <c r="M5430" s="31">
        <f>I5430+J5430+K5430+L5430</f>
        <v/>
      </c>
      <c r="N5430" s="31">
        <f>M5430*'Dashboard &amp; Optimisation'!$B$18/('Dashboard &amp; Optimisation'!$B$16/3.6)</f>
        <v/>
      </c>
      <c r="O5430" s="31" t="n">
        <v>1412.343455734163</v>
      </c>
      <c r="P5430" s="32" t="n">
        <v>0.05641924048469636</v>
      </c>
      <c r="Q5430" s="33" t="n">
        <v>13.51537661762185</v>
      </c>
      <c r="R5430" s="31" t="n">
        <v>5999.394788508799</v>
      </c>
      <c r="S5430" s="31">
        <f>R5430*IF(A5430=4, 2.0, 3.0)</f>
        <v/>
      </c>
      <c r="T5430" s="29">
        <f>'Dashboard &amp; Optimisation'!$B$18*U5430</f>
        <v/>
      </c>
      <c r="U5430" s="34">
        <f>MIN(1, S5430/M5430)</f>
        <v/>
      </c>
      <c r="V5430" s="34">
        <f>N5430/(N5430+O5430)</f>
        <v/>
      </c>
      <c r="W5430" s="34">
        <f>U5430*V5430</f>
        <v/>
      </c>
      <c r="X5430" s="32">
        <f>T5430/N5430</f>
        <v/>
      </c>
      <c r="Y5430" s="35">
        <f>IF(W5430=MAXIFS(W$2:W$7201, A$2:A$7201, A5430, B$2:B$7201, B5430), "OPTIMAL", "")</f>
        <v/>
      </c>
    </row>
    <row r="5431" ht="20" customHeight="1">
      <c r="A5431" s="36" t="n">
        <v>-18</v>
      </c>
      <c r="B5431" s="36" t="n">
        <v>35</v>
      </c>
      <c r="C5431" s="37" t="n">
        <v>100</v>
      </c>
      <c r="D5431" s="37" t="n">
        <v>3</v>
      </c>
      <c r="E5431" s="6" t="n">
        <v>8</v>
      </c>
      <c r="F5431" s="37" t="n">
        <v>1.5</v>
      </c>
      <c r="G5431" s="36" t="n">
        <v>150</v>
      </c>
      <c r="H5431" s="6" t="inlineStr">
        <is>
          <t>OFF</t>
        </is>
      </c>
      <c r="I5431" s="38" t="n">
        <v>744.7528686370244</v>
      </c>
      <c r="J5431" s="38" t="n">
        <v>6550.668683077564</v>
      </c>
      <c r="K5431" s="38" t="n">
        <v>4222.222222222223</v>
      </c>
      <c r="L5431" s="38" t="n">
        <v>150</v>
      </c>
      <c r="M5431" s="38">
        <f>I5431+J5431+K5431+L5431</f>
        <v/>
      </c>
      <c r="N5431" s="38">
        <f>M5431*'Dashboard &amp; Optimisation'!$B$18/('Dashboard &amp; Optimisation'!$B$16/3.6)</f>
        <v/>
      </c>
      <c r="O5431" s="38" t="n">
        <v>1412.343455734163</v>
      </c>
      <c r="P5431" s="39" t="n">
        <v>0.2408715098651607</v>
      </c>
      <c r="Q5431" s="40" t="n">
        <v>13.51537661762185</v>
      </c>
      <c r="R5431" s="38" t="n">
        <v>1405.235918207982</v>
      </c>
      <c r="S5431" s="38">
        <f>R5431*IF(A5431=4, 2.0, 3.0)</f>
        <v/>
      </c>
      <c r="T5431" s="37">
        <f>'Dashboard &amp; Optimisation'!$B$18*U5431</f>
        <v/>
      </c>
      <c r="U5431" s="26">
        <f>MIN(1, S5431/M5431)</f>
        <v/>
      </c>
      <c r="V5431" s="26">
        <f>N5431/(N5431+O5431)</f>
        <v/>
      </c>
      <c r="W5431" s="26">
        <f>U5431*V5431</f>
        <v/>
      </c>
      <c r="X5431" s="39">
        <f>T5431/N5431</f>
        <v/>
      </c>
      <c r="Y5431" s="41">
        <f>IF(W5431=MAXIFS(W$2:W$7201, A$2:A$7201, A5431, B$2:B$7201, B5431), "OPTIMAL", "")</f>
        <v/>
      </c>
    </row>
    <row r="5432" ht="20" customHeight="1">
      <c r="A5432" s="28" t="n">
        <v>-18</v>
      </c>
      <c r="B5432" s="28" t="n">
        <v>35</v>
      </c>
      <c r="C5432" s="29" t="n">
        <v>100</v>
      </c>
      <c r="D5432" s="29" t="n">
        <v>3</v>
      </c>
      <c r="E5432" s="30" t="n">
        <v>8</v>
      </c>
      <c r="F5432" s="29" t="n">
        <v>1.5</v>
      </c>
      <c r="G5432" s="28" t="n">
        <v>200</v>
      </c>
      <c r="H5432" s="30" t="inlineStr">
        <is>
          <t>ON</t>
        </is>
      </c>
      <c r="I5432" s="31" t="n">
        <v>744.7528686370244</v>
      </c>
      <c r="J5432" s="31" t="n">
        <v>6550.668683077564</v>
      </c>
      <c r="K5432" s="31" t="n">
        <v>4222.222222222223</v>
      </c>
      <c r="L5432" s="31" t="n">
        <v>150</v>
      </c>
      <c r="M5432" s="31">
        <f>I5432+J5432+K5432+L5432</f>
        <v/>
      </c>
      <c r="N5432" s="31">
        <f>M5432*'Dashboard &amp; Optimisation'!$B$18/('Dashboard &amp; Optimisation'!$B$16/3.6)</f>
        <v/>
      </c>
      <c r="O5432" s="31" t="n">
        <v>1412.343455734163</v>
      </c>
      <c r="P5432" s="32" t="n">
        <v>0.05721501520015583</v>
      </c>
      <c r="Q5432" s="33" t="n">
        <v>13.51537661762185</v>
      </c>
      <c r="R5432" s="31" t="n">
        <v>5915.95224000902</v>
      </c>
      <c r="S5432" s="31">
        <f>R5432*IF(A5432=4, 2.0, 3.0)</f>
        <v/>
      </c>
      <c r="T5432" s="29">
        <f>'Dashboard &amp; Optimisation'!$B$18*U5432</f>
        <v/>
      </c>
      <c r="U5432" s="34">
        <f>MIN(1, S5432/M5432)</f>
        <v/>
      </c>
      <c r="V5432" s="34">
        <f>N5432/(N5432+O5432)</f>
        <v/>
      </c>
      <c r="W5432" s="34">
        <f>U5432*V5432</f>
        <v/>
      </c>
      <c r="X5432" s="32">
        <f>T5432/N5432</f>
        <v/>
      </c>
      <c r="Y5432" s="35">
        <f>IF(W5432=MAXIFS(W$2:W$7201, A$2:A$7201, A5432, B$2:B$7201, B5432), "OPTIMAL", "")</f>
        <v/>
      </c>
    </row>
    <row r="5433" ht="20" customHeight="1">
      <c r="A5433" s="36" t="n">
        <v>-18</v>
      </c>
      <c r="B5433" s="36" t="n">
        <v>35</v>
      </c>
      <c r="C5433" s="37" t="n">
        <v>100</v>
      </c>
      <c r="D5433" s="37" t="n">
        <v>3</v>
      </c>
      <c r="E5433" s="6" t="n">
        <v>8</v>
      </c>
      <c r="F5433" s="37" t="n">
        <v>1.5</v>
      </c>
      <c r="G5433" s="36" t="n">
        <v>200</v>
      </c>
      <c r="H5433" s="6" t="inlineStr">
        <is>
          <t>OFF</t>
        </is>
      </c>
      <c r="I5433" s="38" t="n">
        <v>744.7528686370244</v>
      </c>
      <c r="J5433" s="38" t="n">
        <v>6550.668683077564</v>
      </c>
      <c r="K5433" s="38" t="n">
        <v>4222.222222222223</v>
      </c>
      <c r="L5433" s="38" t="n">
        <v>150</v>
      </c>
      <c r="M5433" s="38">
        <f>I5433+J5433+K5433+L5433</f>
        <v/>
      </c>
      <c r="N5433" s="38">
        <f>M5433*'Dashboard &amp; Optimisation'!$B$18/('Dashboard &amp; Optimisation'!$B$16/3.6)</f>
        <v/>
      </c>
      <c r="O5433" s="38" t="n">
        <v>1412.343455734163</v>
      </c>
      <c r="P5433" s="39" t="n">
        <v>0.2416672845806202</v>
      </c>
      <c r="Q5433" s="40" t="n">
        <v>13.51537661762185</v>
      </c>
      <c r="R5433" s="38" t="n">
        <v>1400.608683640812</v>
      </c>
      <c r="S5433" s="38">
        <f>R5433*IF(A5433=4, 2.0, 3.0)</f>
        <v/>
      </c>
      <c r="T5433" s="37">
        <f>'Dashboard &amp; Optimisation'!$B$18*U5433</f>
        <v/>
      </c>
      <c r="U5433" s="26">
        <f>MIN(1, S5433/M5433)</f>
        <v/>
      </c>
      <c r="V5433" s="26">
        <f>N5433/(N5433+O5433)</f>
        <v/>
      </c>
      <c r="W5433" s="26">
        <f>U5433*V5433</f>
        <v/>
      </c>
      <c r="X5433" s="39">
        <f>T5433/N5433</f>
        <v/>
      </c>
      <c r="Y5433" s="41">
        <f>IF(W5433=MAXIFS(W$2:W$7201, A$2:A$7201, A5433, B$2:B$7201, B5433), "OPTIMAL", "")</f>
        <v/>
      </c>
    </row>
    <row r="5434" ht="20" customHeight="1">
      <c r="A5434" s="28" t="n">
        <v>-18</v>
      </c>
      <c r="B5434" s="28" t="n">
        <v>35</v>
      </c>
      <c r="C5434" s="29" t="n">
        <v>100</v>
      </c>
      <c r="D5434" s="29" t="n">
        <v>3</v>
      </c>
      <c r="E5434" s="30" t="n">
        <v>8</v>
      </c>
      <c r="F5434" s="29" t="n">
        <v>2</v>
      </c>
      <c r="G5434" s="28" t="n">
        <v>50</v>
      </c>
      <c r="H5434" s="30" t="inlineStr">
        <is>
          <t>ON</t>
        </is>
      </c>
      <c r="I5434" s="31" t="n">
        <v>744.7528686370244</v>
      </c>
      <c r="J5434" s="31" t="n">
        <v>6550.668683077564</v>
      </c>
      <c r="K5434" s="31" t="n">
        <v>4222.222222222223</v>
      </c>
      <c r="L5434" s="31" t="n">
        <v>150</v>
      </c>
      <c r="M5434" s="31">
        <f>I5434+J5434+K5434+L5434</f>
        <v/>
      </c>
      <c r="N5434" s="31">
        <f>M5434*'Dashboard &amp; Optimisation'!$B$18/('Dashboard &amp; Optimisation'!$B$16/3.6)</f>
        <v/>
      </c>
      <c r="O5434" s="31" t="n">
        <v>1642.704473709595</v>
      </c>
      <c r="P5434" s="32" t="n">
        <v>0.0536222193896701</v>
      </c>
      <c r="Q5434" s="33" t="n">
        <v>17.95383549016247</v>
      </c>
      <c r="R5434" s="31" t="n">
        <v>6462.119568259858</v>
      </c>
      <c r="S5434" s="31">
        <f>R5434*IF(A5434=4, 2.0, 3.0)</f>
        <v/>
      </c>
      <c r="T5434" s="29">
        <f>'Dashboard &amp; Optimisation'!$B$18*U5434</f>
        <v/>
      </c>
      <c r="U5434" s="34">
        <f>MIN(1, S5434/M5434)</f>
        <v/>
      </c>
      <c r="V5434" s="34">
        <f>N5434/(N5434+O5434)</f>
        <v/>
      </c>
      <c r="W5434" s="34">
        <f>U5434*V5434</f>
        <v/>
      </c>
      <c r="X5434" s="32">
        <f>T5434/N5434</f>
        <v/>
      </c>
      <c r="Y5434" s="35">
        <f>IF(W5434=MAXIFS(W$2:W$7201, A$2:A$7201, A5434, B$2:B$7201, B5434), "OPTIMAL", "")</f>
        <v/>
      </c>
    </row>
    <row r="5435" ht="20" customHeight="1">
      <c r="A5435" s="36" t="n">
        <v>-18</v>
      </c>
      <c r="B5435" s="36" t="n">
        <v>35</v>
      </c>
      <c r="C5435" s="37" t="n">
        <v>100</v>
      </c>
      <c r="D5435" s="37" t="n">
        <v>3</v>
      </c>
      <c r="E5435" s="6" t="n">
        <v>8</v>
      </c>
      <c r="F5435" s="37" t="n">
        <v>2</v>
      </c>
      <c r="G5435" s="36" t="n">
        <v>50</v>
      </c>
      <c r="H5435" s="6" t="inlineStr">
        <is>
          <t>OFF</t>
        </is>
      </c>
      <c r="I5435" s="38" t="n">
        <v>744.7528686370244</v>
      </c>
      <c r="J5435" s="38" t="n">
        <v>6550.668683077564</v>
      </c>
      <c r="K5435" s="38" t="n">
        <v>4222.222222222223</v>
      </c>
      <c r="L5435" s="38" t="n">
        <v>150</v>
      </c>
      <c r="M5435" s="38">
        <f>I5435+J5435+K5435+L5435</f>
        <v/>
      </c>
      <c r="N5435" s="38">
        <f>M5435*'Dashboard &amp; Optimisation'!$B$18/('Dashboard &amp; Optimisation'!$B$16/3.6)</f>
        <v/>
      </c>
      <c r="O5435" s="38" t="n">
        <v>1642.704473709595</v>
      </c>
      <c r="P5435" s="39" t="n">
        <v>0.2394434573245842</v>
      </c>
      <c r="Q5435" s="40" t="n">
        <v>17.95383549016247</v>
      </c>
      <c r="R5435" s="38" t="n">
        <v>1447.160833222454</v>
      </c>
      <c r="S5435" s="38">
        <f>R5435*IF(A5435=4, 2.0, 3.0)</f>
        <v/>
      </c>
      <c r="T5435" s="37">
        <f>'Dashboard &amp; Optimisation'!$B$18*U5435</f>
        <v/>
      </c>
      <c r="U5435" s="26">
        <f>MIN(1, S5435/M5435)</f>
        <v/>
      </c>
      <c r="V5435" s="26">
        <f>N5435/(N5435+O5435)</f>
        <v/>
      </c>
      <c r="W5435" s="26">
        <f>U5435*V5435</f>
        <v/>
      </c>
      <c r="X5435" s="39">
        <f>T5435/N5435</f>
        <v/>
      </c>
      <c r="Y5435" s="41">
        <f>IF(W5435=MAXIFS(W$2:W$7201, A$2:A$7201, A5435, B$2:B$7201, B5435), "OPTIMAL", "")</f>
        <v/>
      </c>
    </row>
    <row r="5436" ht="20" customHeight="1">
      <c r="A5436" s="28" t="n">
        <v>-18</v>
      </c>
      <c r="B5436" s="28" t="n">
        <v>35</v>
      </c>
      <c r="C5436" s="29" t="n">
        <v>100</v>
      </c>
      <c r="D5436" s="29" t="n">
        <v>3</v>
      </c>
      <c r="E5436" s="30" t="n">
        <v>8</v>
      </c>
      <c r="F5436" s="29" t="n">
        <v>2</v>
      </c>
      <c r="G5436" s="28" t="n">
        <v>100</v>
      </c>
      <c r="H5436" s="30" t="inlineStr">
        <is>
          <t>ON</t>
        </is>
      </c>
      <c r="I5436" s="31" t="n">
        <v>744.7528686370244</v>
      </c>
      <c r="J5436" s="31" t="n">
        <v>6550.668683077564</v>
      </c>
      <c r="K5436" s="31" t="n">
        <v>4222.222222222223</v>
      </c>
      <c r="L5436" s="31" t="n">
        <v>150</v>
      </c>
      <c r="M5436" s="31">
        <f>I5436+J5436+K5436+L5436</f>
        <v/>
      </c>
      <c r="N5436" s="31">
        <f>M5436*'Dashboard &amp; Optimisation'!$B$18/('Dashboard &amp; Optimisation'!$B$16/3.6)</f>
        <v/>
      </c>
      <c r="O5436" s="31" t="n">
        <v>1642.704473709595</v>
      </c>
      <c r="P5436" s="32" t="n">
        <v>0.05441799410512958</v>
      </c>
      <c r="Q5436" s="33" t="n">
        <v>17.95383549016247</v>
      </c>
      <c r="R5436" s="31" t="n">
        <v>6367.621572785005</v>
      </c>
      <c r="S5436" s="31">
        <f>R5436*IF(A5436=4, 2.0, 3.0)</f>
        <v/>
      </c>
      <c r="T5436" s="29">
        <f>'Dashboard &amp; Optimisation'!$B$18*U5436</f>
        <v/>
      </c>
      <c r="U5436" s="34">
        <f>MIN(1, S5436/M5436)</f>
        <v/>
      </c>
      <c r="V5436" s="34">
        <f>N5436/(N5436+O5436)</f>
        <v/>
      </c>
      <c r="W5436" s="34">
        <f>U5436*V5436</f>
        <v/>
      </c>
      <c r="X5436" s="32">
        <f>T5436/N5436</f>
        <v/>
      </c>
      <c r="Y5436" s="35">
        <f>IF(W5436=MAXIFS(W$2:W$7201, A$2:A$7201, A5436, B$2:B$7201, B5436), "OPTIMAL", "")</f>
        <v/>
      </c>
    </row>
    <row r="5437" ht="20" customHeight="1">
      <c r="A5437" s="36" t="n">
        <v>-18</v>
      </c>
      <c r="B5437" s="36" t="n">
        <v>35</v>
      </c>
      <c r="C5437" s="37" t="n">
        <v>100</v>
      </c>
      <c r="D5437" s="37" t="n">
        <v>3</v>
      </c>
      <c r="E5437" s="6" t="n">
        <v>8</v>
      </c>
      <c r="F5437" s="37" t="n">
        <v>2</v>
      </c>
      <c r="G5437" s="36" t="n">
        <v>100</v>
      </c>
      <c r="H5437" s="6" t="inlineStr">
        <is>
          <t>OFF</t>
        </is>
      </c>
      <c r="I5437" s="38" t="n">
        <v>744.7528686370244</v>
      </c>
      <c r="J5437" s="38" t="n">
        <v>6550.668683077564</v>
      </c>
      <c r="K5437" s="38" t="n">
        <v>4222.222222222223</v>
      </c>
      <c r="L5437" s="38" t="n">
        <v>150</v>
      </c>
      <c r="M5437" s="38">
        <f>I5437+J5437+K5437+L5437</f>
        <v/>
      </c>
      <c r="N5437" s="38">
        <f>M5437*'Dashboard &amp; Optimisation'!$B$18/('Dashboard &amp; Optimisation'!$B$16/3.6)</f>
        <v/>
      </c>
      <c r="O5437" s="38" t="n">
        <v>1642.704473709595</v>
      </c>
      <c r="P5437" s="39" t="n">
        <v>0.2402392320400437</v>
      </c>
      <c r="Q5437" s="40" t="n">
        <v>17.95383549016247</v>
      </c>
      <c r="R5437" s="38" t="n">
        <v>1442.367219829244</v>
      </c>
      <c r="S5437" s="38">
        <f>R5437*IF(A5437=4, 2.0, 3.0)</f>
        <v/>
      </c>
      <c r="T5437" s="37">
        <f>'Dashboard &amp; Optimisation'!$B$18*U5437</f>
        <v/>
      </c>
      <c r="U5437" s="26">
        <f>MIN(1, S5437/M5437)</f>
        <v/>
      </c>
      <c r="V5437" s="26">
        <f>N5437/(N5437+O5437)</f>
        <v/>
      </c>
      <c r="W5437" s="26">
        <f>U5437*V5437</f>
        <v/>
      </c>
      <c r="X5437" s="39">
        <f>T5437/N5437</f>
        <v/>
      </c>
      <c r="Y5437" s="41">
        <f>IF(W5437=MAXIFS(W$2:W$7201, A$2:A$7201, A5437, B$2:B$7201, B5437), "OPTIMAL", "")</f>
        <v/>
      </c>
    </row>
    <row r="5438" ht="20" customHeight="1">
      <c r="A5438" s="28" t="n">
        <v>-18</v>
      </c>
      <c r="B5438" s="28" t="n">
        <v>35</v>
      </c>
      <c r="C5438" s="29" t="n">
        <v>100</v>
      </c>
      <c r="D5438" s="29" t="n">
        <v>3</v>
      </c>
      <c r="E5438" s="30" t="n">
        <v>8</v>
      </c>
      <c r="F5438" s="29" t="n">
        <v>2</v>
      </c>
      <c r="G5438" s="28" t="n">
        <v>150</v>
      </c>
      <c r="H5438" s="30" t="inlineStr">
        <is>
          <t>ON</t>
        </is>
      </c>
      <c r="I5438" s="31" t="n">
        <v>744.7528686370244</v>
      </c>
      <c r="J5438" s="31" t="n">
        <v>6550.668683077564</v>
      </c>
      <c r="K5438" s="31" t="n">
        <v>4222.222222222223</v>
      </c>
      <c r="L5438" s="31" t="n">
        <v>150</v>
      </c>
      <c r="M5438" s="31">
        <f>I5438+J5438+K5438+L5438</f>
        <v/>
      </c>
      <c r="N5438" s="31">
        <f>M5438*'Dashboard &amp; Optimisation'!$B$18/('Dashboard &amp; Optimisation'!$B$16/3.6)</f>
        <v/>
      </c>
      <c r="O5438" s="31" t="n">
        <v>1642.704473709595</v>
      </c>
      <c r="P5438" s="32" t="n">
        <v>0.05521376882058905</v>
      </c>
      <c r="Q5438" s="33" t="n">
        <v>17.95383549016247</v>
      </c>
      <c r="R5438" s="31" t="n">
        <v>6275.847503499826</v>
      </c>
      <c r="S5438" s="31">
        <f>R5438*IF(A5438=4, 2.0, 3.0)</f>
        <v/>
      </c>
      <c r="T5438" s="29">
        <f>'Dashboard &amp; Optimisation'!$B$18*U5438</f>
        <v/>
      </c>
      <c r="U5438" s="34">
        <f>MIN(1, S5438/M5438)</f>
        <v/>
      </c>
      <c r="V5438" s="34">
        <f>N5438/(N5438+O5438)</f>
        <v/>
      </c>
      <c r="W5438" s="34">
        <f>U5438*V5438</f>
        <v/>
      </c>
      <c r="X5438" s="32">
        <f>T5438/N5438</f>
        <v/>
      </c>
      <c r="Y5438" s="35">
        <f>IF(W5438=MAXIFS(W$2:W$7201, A$2:A$7201, A5438, B$2:B$7201, B5438), "OPTIMAL", "")</f>
        <v/>
      </c>
    </row>
    <row r="5439" ht="20" customHeight="1">
      <c r="A5439" s="36" t="n">
        <v>-18</v>
      </c>
      <c r="B5439" s="36" t="n">
        <v>35</v>
      </c>
      <c r="C5439" s="37" t="n">
        <v>100</v>
      </c>
      <c r="D5439" s="37" t="n">
        <v>3</v>
      </c>
      <c r="E5439" s="6" t="n">
        <v>8</v>
      </c>
      <c r="F5439" s="37" t="n">
        <v>2</v>
      </c>
      <c r="G5439" s="36" t="n">
        <v>150</v>
      </c>
      <c r="H5439" s="6" t="inlineStr">
        <is>
          <t>OFF</t>
        </is>
      </c>
      <c r="I5439" s="38" t="n">
        <v>744.7528686370244</v>
      </c>
      <c r="J5439" s="38" t="n">
        <v>6550.668683077564</v>
      </c>
      <c r="K5439" s="38" t="n">
        <v>4222.222222222223</v>
      </c>
      <c r="L5439" s="38" t="n">
        <v>150</v>
      </c>
      <c r="M5439" s="38">
        <f>I5439+J5439+K5439+L5439</f>
        <v/>
      </c>
      <c r="N5439" s="38">
        <f>M5439*'Dashboard &amp; Optimisation'!$B$18/('Dashboard &amp; Optimisation'!$B$16/3.6)</f>
        <v/>
      </c>
      <c r="O5439" s="38" t="n">
        <v>1642.704473709595</v>
      </c>
      <c r="P5439" s="39" t="n">
        <v>0.2410350067555031</v>
      </c>
      <c r="Q5439" s="40" t="n">
        <v>17.95383549016247</v>
      </c>
      <c r="R5439" s="38" t="n">
        <v>1437.605258571425</v>
      </c>
      <c r="S5439" s="38">
        <f>R5439*IF(A5439=4, 2.0, 3.0)</f>
        <v/>
      </c>
      <c r="T5439" s="37">
        <f>'Dashboard &amp; Optimisation'!$B$18*U5439</f>
        <v/>
      </c>
      <c r="U5439" s="26">
        <f>MIN(1, S5439/M5439)</f>
        <v/>
      </c>
      <c r="V5439" s="26">
        <f>N5439/(N5439+O5439)</f>
        <v/>
      </c>
      <c r="W5439" s="26">
        <f>U5439*V5439</f>
        <v/>
      </c>
      <c r="X5439" s="39">
        <f>T5439/N5439</f>
        <v/>
      </c>
      <c r="Y5439" s="41">
        <f>IF(W5439=MAXIFS(W$2:W$7201, A$2:A$7201, A5439, B$2:B$7201, B5439), "OPTIMAL", "")</f>
        <v/>
      </c>
    </row>
    <row r="5440" ht="20" customHeight="1">
      <c r="A5440" s="28" t="n">
        <v>-18</v>
      </c>
      <c r="B5440" s="28" t="n">
        <v>35</v>
      </c>
      <c r="C5440" s="29" t="n">
        <v>100</v>
      </c>
      <c r="D5440" s="29" t="n">
        <v>3</v>
      </c>
      <c r="E5440" s="30" t="n">
        <v>8</v>
      </c>
      <c r="F5440" s="29" t="n">
        <v>2</v>
      </c>
      <c r="G5440" s="28" t="n">
        <v>200</v>
      </c>
      <c r="H5440" s="30" t="inlineStr">
        <is>
          <t>ON</t>
        </is>
      </c>
      <c r="I5440" s="31" t="n">
        <v>744.7528686370244</v>
      </c>
      <c r="J5440" s="31" t="n">
        <v>6550.668683077564</v>
      </c>
      <c r="K5440" s="31" t="n">
        <v>4222.222222222223</v>
      </c>
      <c r="L5440" s="31" t="n">
        <v>150</v>
      </c>
      <c r="M5440" s="31">
        <f>I5440+J5440+K5440+L5440</f>
        <v/>
      </c>
      <c r="N5440" s="31">
        <f>M5440*'Dashboard &amp; Optimisation'!$B$18/('Dashboard &amp; Optimisation'!$B$16/3.6)</f>
        <v/>
      </c>
      <c r="O5440" s="31" t="n">
        <v>1642.704473709595</v>
      </c>
      <c r="P5440" s="32" t="n">
        <v>0.05600954353604853</v>
      </c>
      <c r="Q5440" s="33" t="n">
        <v>17.95383549016247</v>
      </c>
      <c r="R5440" s="31" t="n">
        <v>6186.68125706987</v>
      </c>
      <c r="S5440" s="31">
        <f>R5440*IF(A5440=4, 2.0, 3.0)</f>
        <v/>
      </c>
      <c r="T5440" s="29">
        <f>'Dashboard &amp; Optimisation'!$B$18*U5440</f>
        <v/>
      </c>
      <c r="U5440" s="34">
        <f>MIN(1, S5440/M5440)</f>
        <v/>
      </c>
      <c r="V5440" s="34">
        <f>N5440/(N5440+O5440)</f>
        <v/>
      </c>
      <c r="W5440" s="34">
        <f>U5440*V5440</f>
        <v/>
      </c>
      <c r="X5440" s="32">
        <f>T5440/N5440</f>
        <v/>
      </c>
      <c r="Y5440" s="35">
        <f>IF(W5440=MAXIFS(W$2:W$7201, A$2:A$7201, A5440, B$2:B$7201, B5440), "OPTIMAL", "")</f>
        <v/>
      </c>
    </row>
    <row r="5441" ht="20" customHeight="1">
      <c r="A5441" s="36" t="n">
        <v>-18</v>
      </c>
      <c r="B5441" s="36" t="n">
        <v>35</v>
      </c>
      <c r="C5441" s="37" t="n">
        <v>100</v>
      </c>
      <c r="D5441" s="37" t="n">
        <v>3</v>
      </c>
      <c r="E5441" s="6" t="n">
        <v>8</v>
      </c>
      <c r="F5441" s="37" t="n">
        <v>2</v>
      </c>
      <c r="G5441" s="36" t="n">
        <v>200</v>
      </c>
      <c r="H5441" s="6" t="inlineStr">
        <is>
          <t>OFF</t>
        </is>
      </c>
      <c r="I5441" s="38" t="n">
        <v>744.7528686370244</v>
      </c>
      <c r="J5441" s="38" t="n">
        <v>6550.668683077564</v>
      </c>
      <c r="K5441" s="38" t="n">
        <v>4222.222222222223</v>
      </c>
      <c r="L5441" s="38" t="n">
        <v>150</v>
      </c>
      <c r="M5441" s="38">
        <f>I5441+J5441+K5441+L5441</f>
        <v/>
      </c>
      <c r="N5441" s="38">
        <f>M5441*'Dashboard &amp; Optimisation'!$B$18/('Dashboard &amp; Optimisation'!$B$16/3.6)</f>
        <v/>
      </c>
      <c r="O5441" s="38" t="n">
        <v>1642.704473709595</v>
      </c>
      <c r="P5441" s="39" t="n">
        <v>0.2418307814709626</v>
      </c>
      <c r="Q5441" s="40" t="n">
        <v>17.95383549016247</v>
      </c>
      <c r="R5441" s="38" t="n">
        <v>1432.874636982957</v>
      </c>
      <c r="S5441" s="38">
        <f>R5441*IF(A5441=4, 2.0, 3.0)</f>
        <v/>
      </c>
      <c r="T5441" s="37">
        <f>'Dashboard &amp; Optimisation'!$B$18*U5441</f>
        <v/>
      </c>
      <c r="U5441" s="26">
        <f>MIN(1, S5441/M5441)</f>
        <v/>
      </c>
      <c r="V5441" s="26">
        <f>N5441/(N5441+O5441)</f>
        <v/>
      </c>
      <c r="W5441" s="26">
        <f>U5441*V5441</f>
        <v/>
      </c>
      <c r="X5441" s="39">
        <f>T5441/N5441</f>
        <v/>
      </c>
      <c r="Y5441" s="41">
        <f>IF(W5441=MAXIFS(W$2:W$7201, A$2:A$7201, A5441, B$2:B$7201, B5441), "OPTIMAL", "")</f>
        <v/>
      </c>
    </row>
    <row r="5442" ht="20" customHeight="1">
      <c r="A5442" s="28" t="n">
        <v>-18</v>
      </c>
      <c r="B5442" s="28" t="n">
        <v>35</v>
      </c>
      <c r="C5442" s="29" t="n">
        <v>105</v>
      </c>
      <c r="D5442" s="29" t="n">
        <v>2</v>
      </c>
      <c r="E5442" s="30" t="n">
        <v>0</v>
      </c>
      <c r="F5442" s="29" t="n">
        <v>0</v>
      </c>
      <c r="G5442" s="28" t="n">
        <v>50</v>
      </c>
      <c r="H5442" s="30" t="inlineStr">
        <is>
          <t>ON</t>
        </is>
      </c>
      <c r="I5442" s="31" t="n">
        <v>744.7528686370244</v>
      </c>
      <c r="J5442" s="31" t="n">
        <v>6550.668683077564</v>
      </c>
      <c r="K5442" s="31" t="n">
        <v>4222.222222222223</v>
      </c>
      <c r="L5442" s="31" t="n">
        <v>150</v>
      </c>
      <c r="M5442" s="31">
        <f>I5442+J5442+K5442+L5442</f>
        <v/>
      </c>
      <c r="N5442" s="31">
        <f>M5442*'Dashboard &amp; Optimisation'!$B$18/('Dashboard &amp; Optimisation'!$B$16/3.6)</f>
        <v/>
      </c>
      <c r="O5442" s="31" t="n">
        <v>478.9966172775149</v>
      </c>
      <c r="P5442" s="32" t="n">
        <v>0.4759792218224727</v>
      </c>
      <c r="Q5442" s="33" t="n">
        <v>0.2</v>
      </c>
      <c r="R5442" s="31" t="n">
        <v>575.9219016009198</v>
      </c>
      <c r="S5442" s="31">
        <f>R5442*IF(A5442=4, 2.0, 3.0)</f>
        <v/>
      </c>
      <c r="T5442" s="29">
        <f>'Dashboard &amp; Optimisation'!$B$18*U5442</f>
        <v/>
      </c>
      <c r="U5442" s="34">
        <f>MIN(1, S5442/M5442)</f>
        <v/>
      </c>
      <c r="V5442" s="34">
        <f>N5442/(N5442+O5442)</f>
        <v/>
      </c>
      <c r="W5442" s="34">
        <f>U5442*V5442</f>
        <v/>
      </c>
      <c r="X5442" s="32">
        <f>T5442/N5442</f>
        <v/>
      </c>
      <c r="Y5442" s="35">
        <f>IF(W5442=MAXIFS(W$2:W$7201, A$2:A$7201, A5442, B$2:B$7201, B5442), "OPTIMAL", "")</f>
        <v/>
      </c>
    </row>
    <row r="5443" ht="20" customHeight="1">
      <c r="A5443" s="36" t="n">
        <v>-18</v>
      </c>
      <c r="B5443" s="36" t="n">
        <v>35</v>
      </c>
      <c r="C5443" s="37" t="n">
        <v>105</v>
      </c>
      <c r="D5443" s="37" t="n">
        <v>2</v>
      </c>
      <c r="E5443" s="6" t="n">
        <v>0</v>
      </c>
      <c r="F5443" s="37" t="n">
        <v>0</v>
      </c>
      <c r="G5443" s="36" t="n">
        <v>50</v>
      </c>
      <c r="H5443" s="6" t="inlineStr">
        <is>
          <t>OFF</t>
        </is>
      </c>
      <c r="I5443" s="38" t="n">
        <v>744.7528686370244</v>
      </c>
      <c r="J5443" s="38" t="n">
        <v>6550.668683077564</v>
      </c>
      <c r="K5443" s="38" t="n">
        <v>4222.222222222223</v>
      </c>
      <c r="L5443" s="38" t="n">
        <v>150</v>
      </c>
      <c r="M5443" s="38">
        <f>I5443+J5443+K5443+L5443</f>
        <v/>
      </c>
      <c r="N5443" s="38">
        <f>M5443*'Dashboard &amp; Optimisation'!$B$18/('Dashboard &amp; Optimisation'!$B$16/3.6)</f>
        <v/>
      </c>
      <c r="O5443" s="38" t="n">
        <v>478.9966172775149</v>
      </c>
      <c r="P5443" s="39" t="n">
        <v>0.7791314943784637</v>
      </c>
      <c r="Q5443" s="40" t="n">
        <v>0.2</v>
      </c>
      <c r="R5443" s="38" t="n">
        <v>351.8364493444121</v>
      </c>
      <c r="S5443" s="38">
        <f>R5443*IF(A5443=4, 2.0, 3.0)</f>
        <v/>
      </c>
      <c r="T5443" s="37">
        <f>'Dashboard &amp; Optimisation'!$B$18*U5443</f>
        <v/>
      </c>
      <c r="U5443" s="26">
        <f>MIN(1, S5443/M5443)</f>
        <v/>
      </c>
      <c r="V5443" s="26">
        <f>N5443/(N5443+O5443)</f>
        <v/>
      </c>
      <c r="W5443" s="26">
        <f>U5443*V5443</f>
        <v/>
      </c>
      <c r="X5443" s="39">
        <f>T5443/N5443</f>
        <v/>
      </c>
      <c r="Y5443" s="41">
        <f>IF(W5443=MAXIFS(W$2:W$7201, A$2:A$7201, A5443, B$2:B$7201, B5443), "OPTIMAL", "")</f>
        <v/>
      </c>
    </row>
    <row r="5444" ht="20" customHeight="1">
      <c r="A5444" s="28" t="n">
        <v>-18</v>
      </c>
      <c r="B5444" s="28" t="n">
        <v>35</v>
      </c>
      <c r="C5444" s="29" t="n">
        <v>105</v>
      </c>
      <c r="D5444" s="29" t="n">
        <v>2</v>
      </c>
      <c r="E5444" s="30" t="n">
        <v>0</v>
      </c>
      <c r="F5444" s="29" t="n">
        <v>0</v>
      </c>
      <c r="G5444" s="28" t="n">
        <v>100</v>
      </c>
      <c r="H5444" s="30" t="inlineStr">
        <is>
          <t>ON</t>
        </is>
      </c>
      <c r="I5444" s="31" t="n">
        <v>744.7528686370244</v>
      </c>
      <c r="J5444" s="31" t="n">
        <v>6550.668683077564</v>
      </c>
      <c r="K5444" s="31" t="n">
        <v>4222.222222222223</v>
      </c>
      <c r="L5444" s="31" t="n">
        <v>150</v>
      </c>
      <c r="M5444" s="31">
        <f>I5444+J5444+K5444+L5444</f>
        <v/>
      </c>
      <c r="N5444" s="31">
        <f>M5444*'Dashboard &amp; Optimisation'!$B$18/('Dashboard &amp; Optimisation'!$B$16/3.6)</f>
        <v/>
      </c>
      <c r="O5444" s="31" t="n">
        <v>478.9966172775149</v>
      </c>
      <c r="P5444" s="32" t="n">
        <v>0.4767371025038626</v>
      </c>
      <c r="Q5444" s="33" t="n">
        <v>0.2</v>
      </c>
      <c r="R5444" s="31" t="n">
        <v>575.0063444082442</v>
      </c>
      <c r="S5444" s="31">
        <f>R5444*IF(A5444=4, 2.0, 3.0)</f>
        <v/>
      </c>
      <c r="T5444" s="29">
        <f>'Dashboard &amp; Optimisation'!$B$18*U5444</f>
        <v/>
      </c>
      <c r="U5444" s="34">
        <f>MIN(1, S5444/M5444)</f>
        <v/>
      </c>
      <c r="V5444" s="34">
        <f>N5444/(N5444+O5444)</f>
        <v/>
      </c>
      <c r="W5444" s="34">
        <f>U5444*V5444</f>
        <v/>
      </c>
      <c r="X5444" s="32">
        <f>T5444/N5444</f>
        <v/>
      </c>
      <c r="Y5444" s="35">
        <f>IF(W5444=MAXIFS(W$2:W$7201, A$2:A$7201, A5444, B$2:B$7201, B5444), "OPTIMAL", "")</f>
        <v/>
      </c>
    </row>
    <row r="5445" ht="20" customHeight="1">
      <c r="A5445" s="36" t="n">
        <v>-18</v>
      </c>
      <c r="B5445" s="36" t="n">
        <v>35</v>
      </c>
      <c r="C5445" s="37" t="n">
        <v>105</v>
      </c>
      <c r="D5445" s="37" t="n">
        <v>2</v>
      </c>
      <c r="E5445" s="6" t="n">
        <v>0</v>
      </c>
      <c r="F5445" s="37" t="n">
        <v>0</v>
      </c>
      <c r="G5445" s="36" t="n">
        <v>100</v>
      </c>
      <c r="H5445" s="6" t="inlineStr">
        <is>
          <t>OFF</t>
        </is>
      </c>
      <c r="I5445" s="38" t="n">
        <v>744.7528686370244</v>
      </c>
      <c r="J5445" s="38" t="n">
        <v>6550.668683077564</v>
      </c>
      <c r="K5445" s="38" t="n">
        <v>4222.222222222223</v>
      </c>
      <c r="L5445" s="38" t="n">
        <v>150</v>
      </c>
      <c r="M5445" s="38">
        <f>I5445+J5445+K5445+L5445</f>
        <v/>
      </c>
      <c r="N5445" s="38">
        <f>M5445*'Dashboard &amp; Optimisation'!$B$18/('Dashboard &amp; Optimisation'!$B$16/3.6)</f>
        <v/>
      </c>
      <c r="O5445" s="38" t="n">
        <v>478.9966172775149</v>
      </c>
      <c r="P5445" s="39" t="n">
        <v>0.7798893750598538</v>
      </c>
      <c r="Q5445" s="40" t="n">
        <v>0.2</v>
      </c>
      <c r="R5445" s="38" t="n">
        <v>351.4945418168906</v>
      </c>
      <c r="S5445" s="38">
        <f>R5445*IF(A5445=4, 2.0, 3.0)</f>
        <v/>
      </c>
      <c r="T5445" s="37">
        <f>'Dashboard &amp; Optimisation'!$B$18*U5445</f>
        <v/>
      </c>
      <c r="U5445" s="26">
        <f>MIN(1, S5445/M5445)</f>
        <v/>
      </c>
      <c r="V5445" s="26">
        <f>N5445/(N5445+O5445)</f>
        <v/>
      </c>
      <c r="W5445" s="26">
        <f>U5445*V5445</f>
        <v/>
      </c>
      <c r="X5445" s="39">
        <f>T5445/N5445</f>
        <v/>
      </c>
      <c r="Y5445" s="41">
        <f>IF(W5445=MAXIFS(W$2:W$7201, A$2:A$7201, A5445, B$2:B$7201, B5445), "OPTIMAL", "")</f>
        <v/>
      </c>
    </row>
    <row r="5446" ht="20" customHeight="1">
      <c r="A5446" s="28" t="n">
        <v>-18</v>
      </c>
      <c r="B5446" s="28" t="n">
        <v>35</v>
      </c>
      <c r="C5446" s="29" t="n">
        <v>105</v>
      </c>
      <c r="D5446" s="29" t="n">
        <v>2</v>
      </c>
      <c r="E5446" s="30" t="n">
        <v>0</v>
      </c>
      <c r="F5446" s="29" t="n">
        <v>0</v>
      </c>
      <c r="G5446" s="28" t="n">
        <v>150</v>
      </c>
      <c r="H5446" s="30" t="inlineStr">
        <is>
          <t>ON</t>
        </is>
      </c>
      <c r="I5446" s="31" t="n">
        <v>744.7528686370244</v>
      </c>
      <c r="J5446" s="31" t="n">
        <v>6550.668683077564</v>
      </c>
      <c r="K5446" s="31" t="n">
        <v>4222.222222222223</v>
      </c>
      <c r="L5446" s="31" t="n">
        <v>150</v>
      </c>
      <c r="M5446" s="31">
        <f>I5446+J5446+K5446+L5446</f>
        <v/>
      </c>
      <c r="N5446" s="31">
        <f>M5446*'Dashboard &amp; Optimisation'!$B$18/('Dashboard &amp; Optimisation'!$B$16/3.6)</f>
        <v/>
      </c>
      <c r="O5446" s="31" t="n">
        <v>478.9966172775149</v>
      </c>
      <c r="P5446" s="32" t="n">
        <v>0.4774949831852526</v>
      </c>
      <c r="Q5446" s="33" t="n">
        <v>0.2</v>
      </c>
      <c r="R5446" s="31" t="n">
        <v>574.093693562791</v>
      </c>
      <c r="S5446" s="31">
        <f>R5446*IF(A5446=4, 2.0, 3.0)</f>
        <v/>
      </c>
      <c r="T5446" s="29">
        <f>'Dashboard &amp; Optimisation'!$B$18*U5446</f>
        <v/>
      </c>
      <c r="U5446" s="34">
        <f>MIN(1, S5446/M5446)</f>
        <v/>
      </c>
      <c r="V5446" s="34">
        <f>N5446/(N5446+O5446)</f>
        <v/>
      </c>
      <c r="W5446" s="34">
        <f>U5446*V5446</f>
        <v/>
      </c>
      <c r="X5446" s="32">
        <f>T5446/N5446</f>
        <v/>
      </c>
      <c r="Y5446" s="35">
        <f>IF(W5446=MAXIFS(W$2:W$7201, A$2:A$7201, A5446, B$2:B$7201, B5446), "OPTIMAL", "")</f>
        <v/>
      </c>
    </row>
    <row r="5447" ht="20" customHeight="1">
      <c r="A5447" s="36" t="n">
        <v>-18</v>
      </c>
      <c r="B5447" s="36" t="n">
        <v>35</v>
      </c>
      <c r="C5447" s="37" t="n">
        <v>105</v>
      </c>
      <c r="D5447" s="37" t="n">
        <v>2</v>
      </c>
      <c r="E5447" s="6" t="n">
        <v>0</v>
      </c>
      <c r="F5447" s="37" t="n">
        <v>0</v>
      </c>
      <c r="G5447" s="36" t="n">
        <v>150</v>
      </c>
      <c r="H5447" s="6" t="inlineStr">
        <is>
          <t>OFF</t>
        </is>
      </c>
      <c r="I5447" s="38" t="n">
        <v>744.7528686370244</v>
      </c>
      <c r="J5447" s="38" t="n">
        <v>6550.668683077564</v>
      </c>
      <c r="K5447" s="38" t="n">
        <v>4222.222222222223</v>
      </c>
      <c r="L5447" s="38" t="n">
        <v>150</v>
      </c>
      <c r="M5447" s="38">
        <f>I5447+J5447+K5447+L5447</f>
        <v/>
      </c>
      <c r="N5447" s="38">
        <f>M5447*'Dashboard &amp; Optimisation'!$B$18/('Dashboard &amp; Optimisation'!$B$16/3.6)</f>
        <v/>
      </c>
      <c r="O5447" s="38" t="n">
        <v>478.9966172775149</v>
      </c>
      <c r="P5447" s="39" t="n">
        <v>0.7806472557412438</v>
      </c>
      <c r="Q5447" s="40" t="n">
        <v>0.2</v>
      </c>
      <c r="R5447" s="38" t="n">
        <v>351.1532981618366</v>
      </c>
      <c r="S5447" s="38">
        <f>R5447*IF(A5447=4, 2.0, 3.0)</f>
        <v/>
      </c>
      <c r="T5447" s="37">
        <f>'Dashboard &amp; Optimisation'!$B$18*U5447</f>
        <v/>
      </c>
      <c r="U5447" s="26">
        <f>MIN(1, S5447/M5447)</f>
        <v/>
      </c>
      <c r="V5447" s="26">
        <f>N5447/(N5447+O5447)</f>
        <v/>
      </c>
      <c r="W5447" s="26">
        <f>U5447*V5447</f>
        <v/>
      </c>
      <c r="X5447" s="39">
        <f>T5447/N5447</f>
        <v/>
      </c>
      <c r="Y5447" s="41">
        <f>IF(W5447=MAXIFS(W$2:W$7201, A$2:A$7201, A5447, B$2:B$7201, B5447), "OPTIMAL", "")</f>
        <v/>
      </c>
    </row>
    <row r="5448" ht="20" customHeight="1">
      <c r="A5448" s="28" t="n">
        <v>-18</v>
      </c>
      <c r="B5448" s="28" t="n">
        <v>35</v>
      </c>
      <c r="C5448" s="29" t="n">
        <v>105</v>
      </c>
      <c r="D5448" s="29" t="n">
        <v>2</v>
      </c>
      <c r="E5448" s="30" t="n">
        <v>0</v>
      </c>
      <c r="F5448" s="29" t="n">
        <v>0</v>
      </c>
      <c r="G5448" s="28" t="n">
        <v>200</v>
      </c>
      <c r="H5448" s="30" t="inlineStr">
        <is>
          <t>ON</t>
        </is>
      </c>
      <c r="I5448" s="31" t="n">
        <v>744.7528686370244</v>
      </c>
      <c r="J5448" s="31" t="n">
        <v>6550.668683077564</v>
      </c>
      <c r="K5448" s="31" t="n">
        <v>4222.222222222223</v>
      </c>
      <c r="L5448" s="31" t="n">
        <v>150</v>
      </c>
      <c r="M5448" s="31">
        <f>I5448+J5448+K5448+L5448</f>
        <v/>
      </c>
      <c r="N5448" s="31">
        <f>M5448*'Dashboard &amp; Optimisation'!$B$18/('Dashboard &amp; Optimisation'!$B$16/3.6)</f>
        <v/>
      </c>
      <c r="O5448" s="31" t="n">
        <v>478.9966172775149</v>
      </c>
      <c r="P5448" s="32" t="n">
        <v>0.4782528638666426</v>
      </c>
      <c r="Q5448" s="33" t="n">
        <v>0.2</v>
      </c>
      <c r="R5448" s="31" t="n">
        <v>573.1839352476158</v>
      </c>
      <c r="S5448" s="31">
        <f>R5448*IF(A5448=4, 2.0, 3.0)</f>
        <v/>
      </c>
      <c r="T5448" s="29">
        <f>'Dashboard &amp; Optimisation'!$B$18*U5448</f>
        <v/>
      </c>
      <c r="U5448" s="34">
        <f>MIN(1, S5448/M5448)</f>
        <v/>
      </c>
      <c r="V5448" s="34">
        <f>N5448/(N5448+O5448)</f>
        <v/>
      </c>
      <c r="W5448" s="34">
        <f>U5448*V5448</f>
        <v/>
      </c>
      <c r="X5448" s="32">
        <f>T5448/N5448</f>
        <v/>
      </c>
      <c r="Y5448" s="35">
        <f>IF(W5448=MAXIFS(W$2:W$7201, A$2:A$7201, A5448, B$2:B$7201, B5448), "OPTIMAL", "")</f>
        <v/>
      </c>
    </row>
    <row r="5449" ht="20" customHeight="1">
      <c r="A5449" s="36" t="n">
        <v>-18</v>
      </c>
      <c r="B5449" s="36" t="n">
        <v>35</v>
      </c>
      <c r="C5449" s="37" t="n">
        <v>105</v>
      </c>
      <c r="D5449" s="37" t="n">
        <v>2</v>
      </c>
      <c r="E5449" s="6" t="n">
        <v>0</v>
      </c>
      <c r="F5449" s="37" t="n">
        <v>0</v>
      </c>
      <c r="G5449" s="36" t="n">
        <v>200</v>
      </c>
      <c r="H5449" s="6" t="inlineStr">
        <is>
          <t>OFF</t>
        </is>
      </c>
      <c r="I5449" s="38" t="n">
        <v>744.7528686370244</v>
      </c>
      <c r="J5449" s="38" t="n">
        <v>6550.668683077564</v>
      </c>
      <c r="K5449" s="38" t="n">
        <v>4222.222222222223</v>
      </c>
      <c r="L5449" s="38" t="n">
        <v>150</v>
      </c>
      <c r="M5449" s="38">
        <f>I5449+J5449+K5449+L5449</f>
        <v/>
      </c>
      <c r="N5449" s="38">
        <f>M5449*'Dashboard &amp; Optimisation'!$B$18/('Dashboard &amp; Optimisation'!$B$16/3.6)</f>
        <v/>
      </c>
      <c r="O5449" s="38" t="n">
        <v>478.9966172775149</v>
      </c>
      <c r="P5449" s="39" t="n">
        <v>0.7814051364226338</v>
      </c>
      <c r="Q5449" s="40" t="n">
        <v>0.2</v>
      </c>
      <c r="R5449" s="38" t="n">
        <v>350.8127164475908</v>
      </c>
      <c r="S5449" s="38">
        <f>R5449*IF(A5449=4, 2.0, 3.0)</f>
        <v/>
      </c>
      <c r="T5449" s="37">
        <f>'Dashboard &amp; Optimisation'!$B$18*U5449</f>
        <v/>
      </c>
      <c r="U5449" s="26">
        <f>MIN(1, S5449/M5449)</f>
        <v/>
      </c>
      <c r="V5449" s="26">
        <f>N5449/(N5449+O5449)</f>
        <v/>
      </c>
      <c r="W5449" s="26">
        <f>U5449*V5449</f>
        <v/>
      </c>
      <c r="X5449" s="39">
        <f>T5449/N5449</f>
        <v/>
      </c>
      <c r="Y5449" s="41">
        <f>IF(W5449=MAXIFS(W$2:W$7201, A$2:A$7201, A5449, B$2:B$7201, B5449), "OPTIMAL", "")</f>
        <v/>
      </c>
    </row>
    <row r="5450" ht="20" customHeight="1">
      <c r="A5450" s="42" t="n">
        <v>-18</v>
      </c>
      <c r="B5450" s="42" t="n">
        <v>35</v>
      </c>
      <c r="C5450" s="43" t="n">
        <v>105</v>
      </c>
      <c r="D5450" s="43" t="n">
        <v>2</v>
      </c>
      <c r="E5450" s="44" t="n">
        <v>4</v>
      </c>
      <c r="F5450" s="43" t="n">
        <v>1.5</v>
      </c>
      <c r="G5450" s="42" t="n">
        <v>50</v>
      </c>
      <c r="H5450" s="44" t="inlineStr">
        <is>
          <t>ON</t>
        </is>
      </c>
      <c r="I5450" s="45" t="n">
        <v>744.7528686370244</v>
      </c>
      <c r="J5450" s="45" t="n">
        <v>6550.668683077564</v>
      </c>
      <c r="K5450" s="45" t="n">
        <v>4222.222222222223</v>
      </c>
      <c r="L5450" s="45" t="n">
        <v>150</v>
      </c>
      <c r="M5450" s="45">
        <f>I5450+J5450+K5450+L5450</f>
        <v/>
      </c>
      <c r="N5450" s="45">
        <f>M5450*'Dashboard &amp; Optimisation'!$B$18/('Dashboard &amp; Optimisation'!$B$16/3.6)</f>
        <v/>
      </c>
      <c r="O5450" s="45" t="n">
        <v>747.6399854135136</v>
      </c>
      <c r="P5450" s="46" t="n">
        <v>0.07136000774024318</v>
      </c>
      <c r="Q5450" s="47" t="n">
        <v>6.39626436661611</v>
      </c>
      <c r="R5450" s="45" t="n">
        <v>3961.313736236457</v>
      </c>
      <c r="S5450" s="45">
        <f>R5450*IF(A5450=4, 2.0, 3.0)</f>
        <v/>
      </c>
      <c r="T5450" s="43">
        <f>'Dashboard &amp; Optimisation'!$B$18*U5450</f>
        <v/>
      </c>
      <c r="U5450" s="48">
        <f>MIN(1, S5450/M5450)</f>
        <v/>
      </c>
      <c r="V5450" s="48">
        <f>N5450/(N5450+O5450)</f>
        <v/>
      </c>
      <c r="W5450" s="48">
        <f>U5450*V5450</f>
        <v/>
      </c>
      <c r="X5450" s="46">
        <f>T5450/N5450</f>
        <v/>
      </c>
      <c r="Y5450" s="15">
        <f>IF(W5450=MAXIFS(W$2:W$7201, A$2:A$7201, A5450, B$2:B$7201, B5450), "OPTIMAL", "")</f>
        <v/>
      </c>
    </row>
    <row r="5451" ht="20" customHeight="1">
      <c r="A5451" s="36" t="n">
        <v>-18</v>
      </c>
      <c r="B5451" s="36" t="n">
        <v>35</v>
      </c>
      <c r="C5451" s="37" t="n">
        <v>105</v>
      </c>
      <c r="D5451" s="37" t="n">
        <v>2</v>
      </c>
      <c r="E5451" s="6" t="n">
        <v>4</v>
      </c>
      <c r="F5451" s="37" t="n">
        <v>1.5</v>
      </c>
      <c r="G5451" s="36" t="n">
        <v>50</v>
      </c>
      <c r="H5451" s="6" t="inlineStr">
        <is>
          <t>OFF</t>
        </is>
      </c>
      <c r="I5451" s="38" t="n">
        <v>744.7528686370244</v>
      </c>
      <c r="J5451" s="38" t="n">
        <v>6550.668683077564</v>
      </c>
      <c r="K5451" s="38" t="n">
        <v>4222.222222222223</v>
      </c>
      <c r="L5451" s="38" t="n">
        <v>150</v>
      </c>
      <c r="M5451" s="38">
        <f>I5451+J5451+K5451+L5451</f>
        <v/>
      </c>
      <c r="N5451" s="38">
        <f>M5451*'Dashboard &amp; Optimisation'!$B$18/('Dashboard &amp; Optimisation'!$B$16/3.6)</f>
        <v/>
      </c>
      <c r="O5451" s="38" t="n">
        <v>747.6399854135136</v>
      </c>
      <c r="P5451" s="39" t="n">
        <v>0.296656820917451</v>
      </c>
      <c r="Q5451" s="40" t="n">
        <v>6.39626436661611</v>
      </c>
      <c r="R5451" s="38" t="n">
        <v>952.8834631381178</v>
      </c>
      <c r="S5451" s="38">
        <f>R5451*IF(A5451=4, 2.0, 3.0)</f>
        <v/>
      </c>
      <c r="T5451" s="37">
        <f>'Dashboard &amp; Optimisation'!$B$18*U5451</f>
        <v/>
      </c>
      <c r="U5451" s="26">
        <f>MIN(1, S5451/M5451)</f>
        <v/>
      </c>
      <c r="V5451" s="26">
        <f>N5451/(N5451+O5451)</f>
        <v/>
      </c>
      <c r="W5451" s="26">
        <f>U5451*V5451</f>
        <v/>
      </c>
      <c r="X5451" s="39">
        <f>T5451/N5451</f>
        <v/>
      </c>
      <c r="Y5451" s="41">
        <f>IF(W5451=MAXIFS(W$2:W$7201, A$2:A$7201, A5451, B$2:B$7201, B5451), "OPTIMAL", "")</f>
        <v/>
      </c>
    </row>
    <row r="5452" ht="20" customHeight="1">
      <c r="A5452" s="42" t="n">
        <v>-18</v>
      </c>
      <c r="B5452" s="42" t="n">
        <v>35</v>
      </c>
      <c r="C5452" s="43" t="n">
        <v>105</v>
      </c>
      <c r="D5452" s="43" t="n">
        <v>2</v>
      </c>
      <c r="E5452" s="44" t="n">
        <v>4</v>
      </c>
      <c r="F5452" s="43" t="n">
        <v>1.5</v>
      </c>
      <c r="G5452" s="42" t="n">
        <v>100</v>
      </c>
      <c r="H5452" s="44" t="inlineStr">
        <is>
          <t>ON</t>
        </is>
      </c>
      <c r="I5452" s="45" t="n">
        <v>744.7528686370244</v>
      </c>
      <c r="J5452" s="45" t="n">
        <v>6550.668683077564</v>
      </c>
      <c r="K5452" s="45" t="n">
        <v>4222.222222222223</v>
      </c>
      <c r="L5452" s="45" t="n">
        <v>150</v>
      </c>
      <c r="M5452" s="45">
        <f>I5452+J5452+K5452+L5452</f>
        <v/>
      </c>
      <c r="N5452" s="45">
        <f>M5452*'Dashboard &amp; Optimisation'!$B$18/('Dashboard &amp; Optimisation'!$B$16/3.6)</f>
        <v/>
      </c>
      <c r="O5452" s="45" t="n">
        <v>747.6399854135136</v>
      </c>
      <c r="P5452" s="46" t="n">
        <v>0.07211788842163316</v>
      </c>
      <c r="Q5452" s="47" t="n">
        <v>6.39626436661611</v>
      </c>
      <c r="R5452" s="45" t="n">
        <v>3919.684631179107</v>
      </c>
      <c r="S5452" s="45">
        <f>R5452*IF(A5452=4, 2.0, 3.0)</f>
        <v/>
      </c>
      <c r="T5452" s="43">
        <f>'Dashboard &amp; Optimisation'!$B$18*U5452</f>
        <v/>
      </c>
      <c r="U5452" s="48">
        <f>MIN(1, S5452/M5452)</f>
        <v/>
      </c>
      <c r="V5452" s="48">
        <f>N5452/(N5452+O5452)</f>
        <v/>
      </c>
      <c r="W5452" s="48">
        <f>U5452*V5452</f>
        <v/>
      </c>
      <c r="X5452" s="46">
        <f>T5452/N5452</f>
        <v/>
      </c>
      <c r="Y5452" s="15">
        <f>IF(W5452=MAXIFS(W$2:W$7201, A$2:A$7201, A5452, B$2:B$7201, B5452), "OPTIMAL", "")</f>
        <v/>
      </c>
    </row>
    <row r="5453" ht="20" customHeight="1">
      <c r="A5453" s="36" t="n">
        <v>-18</v>
      </c>
      <c r="B5453" s="36" t="n">
        <v>35</v>
      </c>
      <c r="C5453" s="37" t="n">
        <v>105</v>
      </c>
      <c r="D5453" s="37" t="n">
        <v>2</v>
      </c>
      <c r="E5453" s="6" t="n">
        <v>4</v>
      </c>
      <c r="F5453" s="37" t="n">
        <v>1.5</v>
      </c>
      <c r="G5453" s="36" t="n">
        <v>100</v>
      </c>
      <c r="H5453" s="6" t="inlineStr">
        <is>
          <t>OFF</t>
        </is>
      </c>
      <c r="I5453" s="38" t="n">
        <v>744.7528686370244</v>
      </c>
      <c r="J5453" s="38" t="n">
        <v>6550.668683077564</v>
      </c>
      <c r="K5453" s="38" t="n">
        <v>4222.222222222223</v>
      </c>
      <c r="L5453" s="38" t="n">
        <v>150</v>
      </c>
      <c r="M5453" s="38">
        <f>I5453+J5453+K5453+L5453</f>
        <v/>
      </c>
      <c r="N5453" s="38">
        <f>M5453*'Dashboard &amp; Optimisation'!$B$18/('Dashboard &amp; Optimisation'!$B$16/3.6)</f>
        <v/>
      </c>
      <c r="O5453" s="38" t="n">
        <v>747.6399854135136</v>
      </c>
      <c r="P5453" s="39" t="n">
        <v>0.297414701598841</v>
      </c>
      <c r="Q5453" s="40" t="n">
        <v>6.39626436661611</v>
      </c>
      <c r="R5453" s="38" t="n">
        <v>950.4552981400658</v>
      </c>
      <c r="S5453" s="38">
        <f>R5453*IF(A5453=4, 2.0, 3.0)</f>
        <v/>
      </c>
      <c r="T5453" s="37">
        <f>'Dashboard &amp; Optimisation'!$B$18*U5453</f>
        <v/>
      </c>
      <c r="U5453" s="26">
        <f>MIN(1, S5453/M5453)</f>
        <v/>
      </c>
      <c r="V5453" s="26">
        <f>N5453/(N5453+O5453)</f>
        <v/>
      </c>
      <c r="W5453" s="26">
        <f>U5453*V5453</f>
        <v/>
      </c>
      <c r="X5453" s="39">
        <f>T5453/N5453</f>
        <v/>
      </c>
      <c r="Y5453" s="41">
        <f>IF(W5453=MAXIFS(W$2:W$7201, A$2:A$7201, A5453, B$2:B$7201, B5453), "OPTIMAL", "")</f>
        <v/>
      </c>
    </row>
    <row r="5454" ht="20" customHeight="1">
      <c r="A5454" s="28" t="n">
        <v>-18</v>
      </c>
      <c r="B5454" s="28" t="n">
        <v>35</v>
      </c>
      <c r="C5454" s="29" t="n">
        <v>105</v>
      </c>
      <c r="D5454" s="29" t="n">
        <v>2</v>
      </c>
      <c r="E5454" s="30" t="n">
        <v>4</v>
      </c>
      <c r="F5454" s="29" t="n">
        <v>1.5</v>
      </c>
      <c r="G5454" s="28" t="n">
        <v>150</v>
      </c>
      <c r="H5454" s="30" t="inlineStr">
        <is>
          <t>ON</t>
        </is>
      </c>
      <c r="I5454" s="31" t="n">
        <v>744.7528686370244</v>
      </c>
      <c r="J5454" s="31" t="n">
        <v>6550.668683077564</v>
      </c>
      <c r="K5454" s="31" t="n">
        <v>4222.222222222223</v>
      </c>
      <c r="L5454" s="31" t="n">
        <v>150</v>
      </c>
      <c r="M5454" s="31">
        <f>I5454+J5454+K5454+L5454</f>
        <v/>
      </c>
      <c r="N5454" s="31">
        <f>M5454*'Dashboard &amp; Optimisation'!$B$18/('Dashboard &amp; Optimisation'!$B$16/3.6)</f>
        <v/>
      </c>
      <c r="O5454" s="31" t="n">
        <v>747.6399854135136</v>
      </c>
      <c r="P5454" s="32" t="n">
        <v>0.07287576910302314</v>
      </c>
      <c r="Q5454" s="33" t="n">
        <v>6.39626436661611</v>
      </c>
      <c r="R5454" s="31" t="n">
        <v>3878.92138029784</v>
      </c>
      <c r="S5454" s="31">
        <f>R5454*IF(A5454=4, 2.0, 3.0)</f>
        <v/>
      </c>
      <c r="T5454" s="29">
        <f>'Dashboard &amp; Optimisation'!$B$18*U5454</f>
        <v/>
      </c>
      <c r="U5454" s="34">
        <f>MIN(1, S5454/M5454)</f>
        <v/>
      </c>
      <c r="V5454" s="34">
        <f>N5454/(N5454+O5454)</f>
        <v/>
      </c>
      <c r="W5454" s="34">
        <f>U5454*V5454</f>
        <v/>
      </c>
      <c r="X5454" s="32">
        <f>T5454/N5454</f>
        <v/>
      </c>
      <c r="Y5454" s="35">
        <f>IF(W5454=MAXIFS(W$2:W$7201, A$2:A$7201, A5454, B$2:B$7201, B5454), "OPTIMAL", "")</f>
        <v/>
      </c>
    </row>
    <row r="5455" ht="20" customHeight="1">
      <c r="A5455" s="36" t="n">
        <v>-18</v>
      </c>
      <c r="B5455" s="36" t="n">
        <v>35</v>
      </c>
      <c r="C5455" s="37" t="n">
        <v>105</v>
      </c>
      <c r="D5455" s="37" t="n">
        <v>2</v>
      </c>
      <c r="E5455" s="6" t="n">
        <v>4</v>
      </c>
      <c r="F5455" s="37" t="n">
        <v>1.5</v>
      </c>
      <c r="G5455" s="36" t="n">
        <v>150</v>
      </c>
      <c r="H5455" s="6" t="inlineStr">
        <is>
          <t>OFF</t>
        </is>
      </c>
      <c r="I5455" s="38" t="n">
        <v>744.7528686370244</v>
      </c>
      <c r="J5455" s="38" t="n">
        <v>6550.668683077564</v>
      </c>
      <c r="K5455" s="38" t="n">
        <v>4222.222222222223</v>
      </c>
      <c r="L5455" s="38" t="n">
        <v>150</v>
      </c>
      <c r="M5455" s="38">
        <f>I5455+J5455+K5455+L5455</f>
        <v/>
      </c>
      <c r="N5455" s="38">
        <f>M5455*'Dashboard &amp; Optimisation'!$B$18/('Dashboard &amp; Optimisation'!$B$16/3.6)</f>
        <v/>
      </c>
      <c r="O5455" s="38" t="n">
        <v>747.6399854135136</v>
      </c>
      <c r="P5455" s="39" t="n">
        <v>0.298172582280231</v>
      </c>
      <c r="Q5455" s="40" t="n">
        <v>6.39626436661611</v>
      </c>
      <c r="R5455" s="38" t="n">
        <v>948.0394767272569</v>
      </c>
      <c r="S5455" s="38">
        <f>R5455*IF(A5455=4, 2.0, 3.0)</f>
        <v/>
      </c>
      <c r="T5455" s="37">
        <f>'Dashboard &amp; Optimisation'!$B$18*U5455</f>
        <v/>
      </c>
      <c r="U5455" s="26">
        <f>MIN(1, S5455/M5455)</f>
        <v/>
      </c>
      <c r="V5455" s="26">
        <f>N5455/(N5455+O5455)</f>
        <v/>
      </c>
      <c r="W5455" s="26">
        <f>U5455*V5455</f>
        <v/>
      </c>
      <c r="X5455" s="39">
        <f>T5455/N5455</f>
        <v/>
      </c>
      <c r="Y5455" s="41">
        <f>IF(W5455=MAXIFS(W$2:W$7201, A$2:A$7201, A5455, B$2:B$7201, B5455), "OPTIMAL", "")</f>
        <v/>
      </c>
    </row>
    <row r="5456" ht="20" customHeight="1">
      <c r="A5456" s="28" t="n">
        <v>-18</v>
      </c>
      <c r="B5456" s="28" t="n">
        <v>35</v>
      </c>
      <c r="C5456" s="29" t="n">
        <v>105</v>
      </c>
      <c r="D5456" s="29" t="n">
        <v>2</v>
      </c>
      <c r="E5456" s="30" t="n">
        <v>4</v>
      </c>
      <c r="F5456" s="29" t="n">
        <v>1.5</v>
      </c>
      <c r="G5456" s="28" t="n">
        <v>200</v>
      </c>
      <c r="H5456" s="30" t="inlineStr">
        <is>
          <t>ON</t>
        </is>
      </c>
      <c r="I5456" s="31" t="n">
        <v>744.7528686370244</v>
      </c>
      <c r="J5456" s="31" t="n">
        <v>6550.668683077564</v>
      </c>
      <c r="K5456" s="31" t="n">
        <v>4222.222222222223</v>
      </c>
      <c r="L5456" s="31" t="n">
        <v>150</v>
      </c>
      <c r="M5456" s="31">
        <f>I5456+J5456+K5456+L5456</f>
        <v/>
      </c>
      <c r="N5456" s="31">
        <f>M5456*'Dashboard &amp; Optimisation'!$B$18/('Dashboard &amp; Optimisation'!$B$16/3.6)</f>
        <v/>
      </c>
      <c r="O5456" s="31" t="n">
        <v>747.6399854135136</v>
      </c>
      <c r="P5456" s="32" t="n">
        <v>0.07363364978441311</v>
      </c>
      <c r="Q5456" s="33" t="n">
        <v>6.39626436661611</v>
      </c>
      <c r="R5456" s="31" t="n">
        <v>3838.997247956643</v>
      </c>
      <c r="S5456" s="31">
        <f>R5456*IF(A5456=4, 2.0, 3.0)</f>
        <v/>
      </c>
      <c r="T5456" s="29">
        <f>'Dashboard &amp; Optimisation'!$B$18*U5456</f>
        <v/>
      </c>
      <c r="U5456" s="34">
        <f>MIN(1, S5456/M5456)</f>
        <v/>
      </c>
      <c r="V5456" s="34">
        <f>N5456/(N5456+O5456)</f>
        <v/>
      </c>
      <c r="W5456" s="34">
        <f>U5456*V5456</f>
        <v/>
      </c>
      <c r="X5456" s="32">
        <f>T5456/N5456</f>
        <v/>
      </c>
      <c r="Y5456" s="35">
        <f>IF(W5456=MAXIFS(W$2:W$7201, A$2:A$7201, A5456, B$2:B$7201, B5456), "OPTIMAL", "")</f>
        <v/>
      </c>
    </row>
    <row r="5457" ht="20" customHeight="1">
      <c r="A5457" s="36" t="n">
        <v>-18</v>
      </c>
      <c r="B5457" s="36" t="n">
        <v>35</v>
      </c>
      <c r="C5457" s="37" t="n">
        <v>105</v>
      </c>
      <c r="D5457" s="37" t="n">
        <v>2</v>
      </c>
      <c r="E5457" s="6" t="n">
        <v>4</v>
      </c>
      <c r="F5457" s="37" t="n">
        <v>1.5</v>
      </c>
      <c r="G5457" s="36" t="n">
        <v>200</v>
      </c>
      <c r="H5457" s="6" t="inlineStr">
        <is>
          <t>OFF</t>
        </is>
      </c>
      <c r="I5457" s="38" t="n">
        <v>744.7528686370244</v>
      </c>
      <c r="J5457" s="38" t="n">
        <v>6550.668683077564</v>
      </c>
      <c r="K5457" s="38" t="n">
        <v>4222.222222222223</v>
      </c>
      <c r="L5457" s="38" t="n">
        <v>150</v>
      </c>
      <c r="M5457" s="38">
        <f>I5457+J5457+K5457+L5457</f>
        <v/>
      </c>
      <c r="N5457" s="38">
        <f>M5457*'Dashboard &amp; Optimisation'!$B$18/('Dashboard &amp; Optimisation'!$B$16/3.6)</f>
        <v/>
      </c>
      <c r="O5457" s="38" t="n">
        <v>747.6399854135136</v>
      </c>
      <c r="P5457" s="39" t="n">
        <v>0.298930462961621</v>
      </c>
      <c r="Q5457" s="40" t="n">
        <v>6.39626436661611</v>
      </c>
      <c r="R5457" s="38" t="n">
        <v>945.6359050153337</v>
      </c>
      <c r="S5457" s="38">
        <f>R5457*IF(A5457=4, 2.0, 3.0)</f>
        <v/>
      </c>
      <c r="T5457" s="37">
        <f>'Dashboard &amp; Optimisation'!$B$18*U5457</f>
        <v/>
      </c>
      <c r="U5457" s="26">
        <f>MIN(1, S5457/M5457)</f>
        <v/>
      </c>
      <c r="V5457" s="26">
        <f>N5457/(N5457+O5457)</f>
        <v/>
      </c>
      <c r="W5457" s="26">
        <f>U5457*V5457</f>
        <v/>
      </c>
      <c r="X5457" s="39">
        <f>T5457/N5457</f>
        <v/>
      </c>
      <c r="Y5457" s="41">
        <f>IF(W5457=MAXIFS(W$2:W$7201, A$2:A$7201, A5457, B$2:B$7201, B5457), "OPTIMAL", "")</f>
        <v/>
      </c>
    </row>
    <row r="5458" ht="20" customHeight="1">
      <c r="A5458" s="28" t="n">
        <v>-18</v>
      </c>
      <c r="B5458" s="28" t="n">
        <v>35</v>
      </c>
      <c r="C5458" s="29" t="n">
        <v>105</v>
      </c>
      <c r="D5458" s="29" t="n">
        <v>2</v>
      </c>
      <c r="E5458" s="30" t="n">
        <v>4</v>
      </c>
      <c r="F5458" s="29" t="n">
        <v>2</v>
      </c>
      <c r="G5458" s="28" t="n">
        <v>50</v>
      </c>
      <c r="H5458" s="30" t="inlineStr">
        <is>
          <t>ON</t>
        </is>
      </c>
      <c r="I5458" s="31" t="n">
        <v>744.7528686370244</v>
      </c>
      <c r="J5458" s="31" t="n">
        <v>6550.668683077564</v>
      </c>
      <c r="K5458" s="31" t="n">
        <v>4222.222222222223</v>
      </c>
      <c r="L5458" s="31" t="n">
        <v>150</v>
      </c>
      <c r="M5458" s="31">
        <f>I5458+J5458+K5458+L5458</f>
        <v/>
      </c>
      <c r="N5458" s="31">
        <f>M5458*'Dashboard &amp; Optimisation'!$B$18/('Dashboard &amp; Optimisation'!$B$16/3.6)</f>
        <v/>
      </c>
      <c r="O5458" s="31" t="n">
        <v>840.9520062348369</v>
      </c>
      <c r="P5458" s="32" t="n">
        <v>0.06850816677694416</v>
      </c>
      <c r="Q5458" s="33" t="n">
        <v>8.461685822154816</v>
      </c>
      <c r="R5458" s="31" t="n">
        <v>4169.576714124888</v>
      </c>
      <c r="S5458" s="31">
        <f>R5458*IF(A5458=4, 2.0, 3.0)</f>
        <v/>
      </c>
      <c r="T5458" s="29">
        <f>'Dashboard &amp; Optimisation'!$B$18*U5458</f>
        <v/>
      </c>
      <c r="U5458" s="34">
        <f>MIN(1, S5458/M5458)</f>
        <v/>
      </c>
      <c r="V5458" s="34">
        <f>N5458/(N5458+O5458)</f>
        <v/>
      </c>
      <c r="W5458" s="34">
        <f>U5458*V5458</f>
        <v/>
      </c>
      <c r="X5458" s="32">
        <f>T5458/N5458</f>
        <v/>
      </c>
      <c r="Y5458" s="35">
        <f>IF(W5458=MAXIFS(W$2:W$7201, A$2:A$7201, A5458, B$2:B$7201, B5458), "OPTIMAL", "")</f>
        <v/>
      </c>
    </row>
    <row r="5459" ht="20" customHeight="1">
      <c r="A5459" s="36" t="n">
        <v>-18</v>
      </c>
      <c r="B5459" s="36" t="n">
        <v>35</v>
      </c>
      <c r="C5459" s="37" t="n">
        <v>105</v>
      </c>
      <c r="D5459" s="37" t="n">
        <v>2</v>
      </c>
      <c r="E5459" s="6" t="n">
        <v>4</v>
      </c>
      <c r="F5459" s="37" t="n">
        <v>2</v>
      </c>
      <c r="G5459" s="36" t="n">
        <v>50</v>
      </c>
      <c r="H5459" s="6" t="inlineStr">
        <is>
          <t>OFF</t>
        </is>
      </c>
      <c r="I5459" s="38" t="n">
        <v>744.7528686370244</v>
      </c>
      <c r="J5459" s="38" t="n">
        <v>6550.668683077564</v>
      </c>
      <c r="K5459" s="38" t="n">
        <v>4222.222222222223</v>
      </c>
      <c r="L5459" s="38" t="n">
        <v>150</v>
      </c>
      <c r="M5459" s="38">
        <f>I5459+J5459+K5459+L5459</f>
        <v/>
      </c>
      <c r="N5459" s="38">
        <f>M5459*'Dashboard &amp; Optimisation'!$B$18/('Dashboard &amp; Optimisation'!$B$16/3.6)</f>
        <v/>
      </c>
      <c r="O5459" s="38" t="n">
        <v>840.9520062348369</v>
      </c>
      <c r="P5459" s="39" t="n">
        <v>0.294822896093051</v>
      </c>
      <c r="Q5459" s="40" t="n">
        <v>8.461685822154816</v>
      </c>
      <c r="R5459" s="38" t="n">
        <v>968.886951135487</v>
      </c>
      <c r="S5459" s="38">
        <f>R5459*IF(A5459=4, 2.0, 3.0)</f>
        <v/>
      </c>
      <c r="T5459" s="37">
        <f>'Dashboard &amp; Optimisation'!$B$18*U5459</f>
        <v/>
      </c>
      <c r="U5459" s="26">
        <f>MIN(1, S5459/M5459)</f>
        <v/>
      </c>
      <c r="V5459" s="26">
        <f>N5459/(N5459+O5459)</f>
        <v/>
      </c>
      <c r="W5459" s="26">
        <f>U5459*V5459</f>
        <v/>
      </c>
      <c r="X5459" s="39">
        <f>T5459/N5459</f>
        <v/>
      </c>
      <c r="Y5459" s="41">
        <f>IF(W5459=MAXIFS(W$2:W$7201, A$2:A$7201, A5459, B$2:B$7201, B5459), "OPTIMAL", "")</f>
        <v/>
      </c>
    </row>
    <row r="5460" ht="20" customHeight="1">
      <c r="A5460" s="28" t="n">
        <v>-18</v>
      </c>
      <c r="B5460" s="28" t="n">
        <v>35</v>
      </c>
      <c r="C5460" s="29" t="n">
        <v>105</v>
      </c>
      <c r="D5460" s="29" t="n">
        <v>2</v>
      </c>
      <c r="E5460" s="30" t="n">
        <v>4</v>
      </c>
      <c r="F5460" s="29" t="n">
        <v>2</v>
      </c>
      <c r="G5460" s="28" t="n">
        <v>100</v>
      </c>
      <c r="H5460" s="30" t="inlineStr">
        <is>
          <t>ON</t>
        </is>
      </c>
      <c r="I5460" s="31" t="n">
        <v>744.7528686370244</v>
      </c>
      <c r="J5460" s="31" t="n">
        <v>6550.668683077564</v>
      </c>
      <c r="K5460" s="31" t="n">
        <v>4222.222222222223</v>
      </c>
      <c r="L5460" s="31" t="n">
        <v>150</v>
      </c>
      <c r="M5460" s="31">
        <f>I5460+J5460+K5460+L5460</f>
        <v/>
      </c>
      <c r="N5460" s="31">
        <f>M5460*'Dashboard &amp; Optimisation'!$B$18/('Dashboard &amp; Optimisation'!$B$16/3.6)</f>
        <v/>
      </c>
      <c r="O5460" s="31" t="n">
        <v>840.9520062348369</v>
      </c>
      <c r="P5460" s="32" t="n">
        <v>0.06926604745833413</v>
      </c>
      <c r="Q5460" s="33" t="n">
        <v>8.461685822154816</v>
      </c>
      <c r="R5460" s="31" t="n">
        <v>4123.954915896692</v>
      </c>
      <c r="S5460" s="31">
        <f>R5460*IF(A5460=4, 2.0, 3.0)</f>
        <v/>
      </c>
      <c r="T5460" s="29">
        <f>'Dashboard &amp; Optimisation'!$B$18*U5460</f>
        <v/>
      </c>
      <c r="U5460" s="34">
        <f>MIN(1, S5460/M5460)</f>
        <v/>
      </c>
      <c r="V5460" s="34">
        <f>N5460/(N5460+O5460)</f>
        <v/>
      </c>
      <c r="W5460" s="34">
        <f>U5460*V5460</f>
        <v/>
      </c>
      <c r="X5460" s="32">
        <f>T5460/N5460</f>
        <v/>
      </c>
      <c r="Y5460" s="35">
        <f>IF(W5460=MAXIFS(W$2:W$7201, A$2:A$7201, A5460, B$2:B$7201, B5460), "OPTIMAL", "")</f>
        <v/>
      </c>
    </row>
    <row r="5461" ht="20" customHeight="1">
      <c r="A5461" s="36" t="n">
        <v>-18</v>
      </c>
      <c r="B5461" s="36" t="n">
        <v>35</v>
      </c>
      <c r="C5461" s="37" t="n">
        <v>105</v>
      </c>
      <c r="D5461" s="37" t="n">
        <v>2</v>
      </c>
      <c r="E5461" s="6" t="n">
        <v>4</v>
      </c>
      <c r="F5461" s="37" t="n">
        <v>2</v>
      </c>
      <c r="G5461" s="36" t="n">
        <v>100</v>
      </c>
      <c r="H5461" s="6" t="inlineStr">
        <is>
          <t>OFF</t>
        </is>
      </c>
      <c r="I5461" s="38" t="n">
        <v>744.7528686370244</v>
      </c>
      <c r="J5461" s="38" t="n">
        <v>6550.668683077564</v>
      </c>
      <c r="K5461" s="38" t="n">
        <v>4222.222222222223</v>
      </c>
      <c r="L5461" s="38" t="n">
        <v>150</v>
      </c>
      <c r="M5461" s="38">
        <f>I5461+J5461+K5461+L5461</f>
        <v/>
      </c>
      <c r="N5461" s="38">
        <f>M5461*'Dashboard &amp; Optimisation'!$B$18/('Dashboard &amp; Optimisation'!$B$16/3.6)</f>
        <v/>
      </c>
      <c r="O5461" s="38" t="n">
        <v>840.9520062348369</v>
      </c>
      <c r="P5461" s="39" t="n">
        <v>0.2955807767744409</v>
      </c>
      <c r="Q5461" s="40" t="n">
        <v>8.461685822154816</v>
      </c>
      <c r="R5461" s="38" t="n">
        <v>966.4026870682172</v>
      </c>
      <c r="S5461" s="38">
        <f>R5461*IF(A5461=4, 2.0, 3.0)</f>
        <v/>
      </c>
      <c r="T5461" s="37">
        <f>'Dashboard &amp; Optimisation'!$B$18*U5461</f>
        <v/>
      </c>
      <c r="U5461" s="26">
        <f>MIN(1, S5461/M5461)</f>
        <v/>
      </c>
      <c r="V5461" s="26">
        <f>N5461/(N5461+O5461)</f>
        <v/>
      </c>
      <c r="W5461" s="26">
        <f>U5461*V5461</f>
        <v/>
      </c>
      <c r="X5461" s="39">
        <f>T5461/N5461</f>
        <v/>
      </c>
      <c r="Y5461" s="41">
        <f>IF(W5461=MAXIFS(W$2:W$7201, A$2:A$7201, A5461, B$2:B$7201, B5461), "OPTIMAL", "")</f>
        <v/>
      </c>
    </row>
    <row r="5462" ht="20" customHeight="1">
      <c r="A5462" s="28" t="n">
        <v>-18</v>
      </c>
      <c r="B5462" s="28" t="n">
        <v>35</v>
      </c>
      <c r="C5462" s="29" t="n">
        <v>105</v>
      </c>
      <c r="D5462" s="29" t="n">
        <v>2</v>
      </c>
      <c r="E5462" s="30" t="n">
        <v>4</v>
      </c>
      <c r="F5462" s="29" t="n">
        <v>2</v>
      </c>
      <c r="G5462" s="28" t="n">
        <v>150</v>
      </c>
      <c r="H5462" s="30" t="inlineStr">
        <is>
          <t>ON</t>
        </is>
      </c>
      <c r="I5462" s="31" t="n">
        <v>744.7528686370244</v>
      </c>
      <c r="J5462" s="31" t="n">
        <v>6550.668683077564</v>
      </c>
      <c r="K5462" s="31" t="n">
        <v>4222.222222222223</v>
      </c>
      <c r="L5462" s="31" t="n">
        <v>150</v>
      </c>
      <c r="M5462" s="31">
        <f>I5462+J5462+K5462+L5462</f>
        <v/>
      </c>
      <c r="N5462" s="31">
        <f>M5462*'Dashboard &amp; Optimisation'!$B$18/('Dashboard &amp; Optimisation'!$B$16/3.6)</f>
        <v/>
      </c>
      <c r="O5462" s="31" t="n">
        <v>840.9520062348369</v>
      </c>
      <c r="P5462" s="32" t="n">
        <v>0.07002392813972411</v>
      </c>
      <c r="Q5462" s="33" t="n">
        <v>8.461685822154816</v>
      </c>
      <c r="R5462" s="31" t="n">
        <v>4079.320662367744</v>
      </c>
      <c r="S5462" s="31">
        <f>R5462*IF(A5462=4, 2.0, 3.0)</f>
        <v/>
      </c>
      <c r="T5462" s="29">
        <f>'Dashboard &amp; Optimisation'!$B$18*U5462</f>
        <v/>
      </c>
      <c r="U5462" s="34">
        <f>MIN(1, S5462/M5462)</f>
        <v/>
      </c>
      <c r="V5462" s="34">
        <f>N5462/(N5462+O5462)</f>
        <v/>
      </c>
      <c r="W5462" s="34">
        <f>U5462*V5462</f>
        <v/>
      </c>
      <c r="X5462" s="32">
        <f>T5462/N5462</f>
        <v/>
      </c>
      <c r="Y5462" s="35">
        <f>IF(W5462=MAXIFS(W$2:W$7201, A$2:A$7201, A5462, B$2:B$7201, B5462), "OPTIMAL", "")</f>
        <v/>
      </c>
    </row>
    <row r="5463" ht="20" customHeight="1">
      <c r="A5463" s="36" t="n">
        <v>-18</v>
      </c>
      <c r="B5463" s="36" t="n">
        <v>35</v>
      </c>
      <c r="C5463" s="37" t="n">
        <v>105</v>
      </c>
      <c r="D5463" s="37" t="n">
        <v>2</v>
      </c>
      <c r="E5463" s="6" t="n">
        <v>4</v>
      </c>
      <c r="F5463" s="37" t="n">
        <v>2</v>
      </c>
      <c r="G5463" s="36" t="n">
        <v>150</v>
      </c>
      <c r="H5463" s="6" t="inlineStr">
        <is>
          <t>OFF</t>
        </is>
      </c>
      <c r="I5463" s="38" t="n">
        <v>744.7528686370244</v>
      </c>
      <c r="J5463" s="38" t="n">
        <v>6550.668683077564</v>
      </c>
      <c r="K5463" s="38" t="n">
        <v>4222.222222222223</v>
      </c>
      <c r="L5463" s="38" t="n">
        <v>150</v>
      </c>
      <c r="M5463" s="38">
        <f>I5463+J5463+K5463+L5463</f>
        <v/>
      </c>
      <c r="N5463" s="38">
        <f>M5463*'Dashboard &amp; Optimisation'!$B$18/('Dashboard &amp; Optimisation'!$B$16/3.6)</f>
        <v/>
      </c>
      <c r="O5463" s="38" t="n">
        <v>840.9520062348369</v>
      </c>
      <c r="P5463" s="39" t="n">
        <v>0.2963386574558309</v>
      </c>
      <c r="Q5463" s="40" t="n">
        <v>8.461685822154816</v>
      </c>
      <c r="R5463" s="38" t="n">
        <v>963.9311299205253</v>
      </c>
      <c r="S5463" s="38">
        <f>R5463*IF(A5463=4, 2.0, 3.0)</f>
        <v/>
      </c>
      <c r="T5463" s="37">
        <f>'Dashboard &amp; Optimisation'!$B$18*U5463</f>
        <v/>
      </c>
      <c r="U5463" s="26">
        <f>MIN(1, S5463/M5463)</f>
        <v/>
      </c>
      <c r="V5463" s="26">
        <f>N5463/(N5463+O5463)</f>
        <v/>
      </c>
      <c r="W5463" s="26">
        <f>U5463*V5463</f>
        <v/>
      </c>
      <c r="X5463" s="39">
        <f>T5463/N5463</f>
        <v/>
      </c>
      <c r="Y5463" s="41">
        <f>IF(W5463=MAXIFS(W$2:W$7201, A$2:A$7201, A5463, B$2:B$7201, B5463), "OPTIMAL", "")</f>
        <v/>
      </c>
    </row>
    <row r="5464" ht="20" customHeight="1">
      <c r="A5464" s="28" t="n">
        <v>-18</v>
      </c>
      <c r="B5464" s="28" t="n">
        <v>35</v>
      </c>
      <c r="C5464" s="29" t="n">
        <v>105</v>
      </c>
      <c r="D5464" s="29" t="n">
        <v>2</v>
      </c>
      <c r="E5464" s="30" t="n">
        <v>4</v>
      </c>
      <c r="F5464" s="29" t="n">
        <v>2</v>
      </c>
      <c r="G5464" s="28" t="n">
        <v>200</v>
      </c>
      <c r="H5464" s="30" t="inlineStr">
        <is>
          <t>ON</t>
        </is>
      </c>
      <c r="I5464" s="31" t="n">
        <v>744.7528686370244</v>
      </c>
      <c r="J5464" s="31" t="n">
        <v>6550.668683077564</v>
      </c>
      <c r="K5464" s="31" t="n">
        <v>4222.222222222223</v>
      </c>
      <c r="L5464" s="31" t="n">
        <v>150</v>
      </c>
      <c r="M5464" s="31">
        <f>I5464+J5464+K5464+L5464</f>
        <v/>
      </c>
      <c r="N5464" s="31">
        <f>M5464*'Dashboard &amp; Optimisation'!$B$18/('Dashboard &amp; Optimisation'!$B$16/3.6)</f>
        <v/>
      </c>
      <c r="O5464" s="31" t="n">
        <v>840.9520062348369</v>
      </c>
      <c r="P5464" s="32" t="n">
        <v>0.07078180882111409</v>
      </c>
      <c r="Q5464" s="33" t="n">
        <v>8.461685822154816</v>
      </c>
      <c r="R5464" s="31" t="n">
        <v>4035.642231783736</v>
      </c>
      <c r="S5464" s="31">
        <f>R5464*IF(A5464=4, 2.0, 3.0)</f>
        <v/>
      </c>
      <c r="T5464" s="29">
        <f>'Dashboard &amp; Optimisation'!$B$18*U5464</f>
        <v/>
      </c>
      <c r="U5464" s="34">
        <f>MIN(1, S5464/M5464)</f>
        <v/>
      </c>
      <c r="V5464" s="34">
        <f>N5464/(N5464+O5464)</f>
        <v/>
      </c>
      <c r="W5464" s="34">
        <f>U5464*V5464</f>
        <v/>
      </c>
      <c r="X5464" s="32">
        <f>T5464/N5464</f>
        <v/>
      </c>
      <c r="Y5464" s="35">
        <f>IF(W5464=MAXIFS(W$2:W$7201, A$2:A$7201, A5464, B$2:B$7201, B5464), "OPTIMAL", "")</f>
        <v/>
      </c>
    </row>
    <row r="5465" ht="20" customHeight="1">
      <c r="A5465" s="36" t="n">
        <v>-18</v>
      </c>
      <c r="B5465" s="36" t="n">
        <v>35</v>
      </c>
      <c r="C5465" s="37" t="n">
        <v>105</v>
      </c>
      <c r="D5465" s="37" t="n">
        <v>2</v>
      </c>
      <c r="E5465" s="6" t="n">
        <v>4</v>
      </c>
      <c r="F5465" s="37" t="n">
        <v>2</v>
      </c>
      <c r="G5465" s="36" t="n">
        <v>200</v>
      </c>
      <c r="H5465" s="6" t="inlineStr">
        <is>
          <t>OFF</t>
        </is>
      </c>
      <c r="I5465" s="38" t="n">
        <v>744.7528686370244</v>
      </c>
      <c r="J5465" s="38" t="n">
        <v>6550.668683077564</v>
      </c>
      <c r="K5465" s="38" t="n">
        <v>4222.222222222223</v>
      </c>
      <c r="L5465" s="38" t="n">
        <v>150</v>
      </c>
      <c r="M5465" s="38">
        <f>I5465+J5465+K5465+L5465</f>
        <v/>
      </c>
      <c r="N5465" s="38">
        <f>M5465*'Dashboard &amp; Optimisation'!$B$18/('Dashboard &amp; Optimisation'!$B$16/3.6)</f>
        <v/>
      </c>
      <c r="O5465" s="38" t="n">
        <v>840.9520062348369</v>
      </c>
      <c r="P5465" s="39" t="n">
        <v>0.2970965381372209</v>
      </c>
      <c r="Q5465" s="40" t="n">
        <v>8.461685822154816</v>
      </c>
      <c r="R5465" s="38" t="n">
        <v>961.4721824479709</v>
      </c>
      <c r="S5465" s="38">
        <f>R5465*IF(A5465=4, 2.0, 3.0)</f>
        <v/>
      </c>
      <c r="T5465" s="37">
        <f>'Dashboard &amp; Optimisation'!$B$18*U5465</f>
        <v/>
      </c>
      <c r="U5465" s="26">
        <f>MIN(1, S5465/M5465)</f>
        <v/>
      </c>
      <c r="V5465" s="26">
        <f>N5465/(N5465+O5465)</f>
        <v/>
      </c>
      <c r="W5465" s="26">
        <f>U5465*V5465</f>
        <v/>
      </c>
      <c r="X5465" s="39">
        <f>T5465/N5465</f>
        <v/>
      </c>
      <c r="Y5465" s="41">
        <f>IF(W5465=MAXIFS(W$2:W$7201, A$2:A$7201, A5465, B$2:B$7201, B5465), "OPTIMAL", "")</f>
        <v/>
      </c>
    </row>
    <row r="5466" ht="20" customHeight="1">
      <c r="A5466" s="28" t="n">
        <v>-18</v>
      </c>
      <c r="B5466" s="28" t="n">
        <v>35</v>
      </c>
      <c r="C5466" s="29" t="n">
        <v>105</v>
      </c>
      <c r="D5466" s="29" t="n">
        <v>2</v>
      </c>
      <c r="E5466" s="30" t="n">
        <v>8</v>
      </c>
      <c r="F5466" s="29" t="n">
        <v>1.5</v>
      </c>
      <c r="G5466" s="28" t="n">
        <v>50</v>
      </c>
      <c r="H5466" s="30" t="inlineStr">
        <is>
          <t>ON</t>
        </is>
      </c>
      <c r="I5466" s="31" t="n">
        <v>744.7528686370244</v>
      </c>
      <c r="J5466" s="31" t="n">
        <v>6550.668683077564</v>
      </c>
      <c r="K5466" s="31" t="n">
        <v>4222.222222222223</v>
      </c>
      <c r="L5466" s="31" t="n">
        <v>150</v>
      </c>
      <c r="M5466" s="31">
        <f>I5466+J5466+K5466+L5466</f>
        <v/>
      </c>
      <c r="N5466" s="31">
        <f>M5466*'Dashboard &amp; Optimisation'!$B$18/('Dashboard &amp; Optimisation'!$B$16/3.6)</f>
        <v/>
      </c>
      <c r="O5466" s="31" t="n">
        <v>1033.58606345313</v>
      </c>
      <c r="P5466" s="32" t="n">
        <v>0.05380736146841492</v>
      </c>
      <c r="Q5466" s="33" t="n">
        <v>12.59252873323222</v>
      </c>
      <c r="R5466" s="31" t="n">
        <v>5422.729152172979</v>
      </c>
      <c r="S5466" s="31">
        <f>R5466*IF(A5466=4, 2.0, 3.0)</f>
        <v/>
      </c>
      <c r="T5466" s="29">
        <f>'Dashboard &amp; Optimisation'!$B$18*U5466</f>
        <v/>
      </c>
      <c r="U5466" s="34">
        <f>MIN(1, S5466/M5466)</f>
        <v/>
      </c>
      <c r="V5466" s="34">
        <f>N5466/(N5466+O5466)</f>
        <v/>
      </c>
      <c r="W5466" s="34">
        <f>U5466*V5466</f>
        <v/>
      </c>
      <c r="X5466" s="32">
        <f>T5466/N5466</f>
        <v/>
      </c>
      <c r="Y5466" s="35">
        <f>IF(W5466=MAXIFS(W$2:W$7201, A$2:A$7201, A5466, B$2:B$7201, B5466), "OPTIMAL", "")</f>
        <v/>
      </c>
    </row>
    <row r="5467" ht="20" customHeight="1">
      <c r="A5467" s="36" t="n">
        <v>-18</v>
      </c>
      <c r="B5467" s="36" t="n">
        <v>35</v>
      </c>
      <c r="C5467" s="37" t="n">
        <v>105</v>
      </c>
      <c r="D5467" s="37" t="n">
        <v>2</v>
      </c>
      <c r="E5467" s="6" t="n">
        <v>8</v>
      </c>
      <c r="F5467" s="37" t="n">
        <v>1.5</v>
      </c>
      <c r="G5467" s="36" t="n">
        <v>50</v>
      </c>
      <c r="H5467" s="6" t="inlineStr">
        <is>
          <t>OFF</t>
        </is>
      </c>
      <c r="I5467" s="38" t="n">
        <v>744.7528686370244</v>
      </c>
      <c r="J5467" s="38" t="n">
        <v>6550.668683077564</v>
      </c>
      <c r="K5467" s="38" t="n">
        <v>4222.222222222223</v>
      </c>
      <c r="L5467" s="38" t="n">
        <v>150</v>
      </c>
      <c r="M5467" s="38">
        <f>I5467+J5467+K5467+L5467</f>
        <v/>
      </c>
      <c r="N5467" s="38">
        <f>M5467*'Dashboard &amp; Optimisation'!$B$18/('Dashboard &amp; Optimisation'!$B$16/3.6)</f>
        <v/>
      </c>
      <c r="O5467" s="38" t="n">
        <v>1033.58606345313</v>
      </c>
      <c r="P5467" s="39" t="n">
        <v>0.233065920761041</v>
      </c>
      <c r="Q5467" s="40" t="n">
        <v>12.59252873323222</v>
      </c>
      <c r="R5467" s="38" t="n">
        <v>1251.93227170884</v>
      </c>
      <c r="S5467" s="38">
        <f>R5467*IF(A5467=4, 2.0, 3.0)</f>
        <v/>
      </c>
      <c r="T5467" s="37">
        <f>'Dashboard &amp; Optimisation'!$B$18*U5467</f>
        <v/>
      </c>
      <c r="U5467" s="26">
        <f>MIN(1, S5467/M5467)</f>
        <v/>
      </c>
      <c r="V5467" s="26">
        <f>N5467/(N5467+O5467)</f>
        <v/>
      </c>
      <c r="W5467" s="26">
        <f>U5467*V5467</f>
        <v/>
      </c>
      <c r="X5467" s="39">
        <f>T5467/N5467</f>
        <v/>
      </c>
      <c r="Y5467" s="41">
        <f>IF(W5467=MAXIFS(W$2:W$7201, A$2:A$7201, A5467, B$2:B$7201, B5467), "OPTIMAL", "")</f>
        <v/>
      </c>
    </row>
    <row r="5468" ht="20" customHeight="1">
      <c r="A5468" s="28" t="n">
        <v>-18</v>
      </c>
      <c r="B5468" s="28" t="n">
        <v>35</v>
      </c>
      <c r="C5468" s="29" t="n">
        <v>105</v>
      </c>
      <c r="D5468" s="29" t="n">
        <v>2</v>
      </c>
      <c r="E5468" s="30" t="n">
        <v>8</v>
      </c>
      <c r="F5468" s="29" t="n">
        <v>1.5</v>
      </c>
      <c r="G5468" s="28" t="n">
        <v>100</v>
      </c>
      <c r="H5468" s="30" t="inlineStr">
        <is>
          <t>ON</t>
        </is>
      </c>
      <c r="I5468" s="31" t="n">
        <v>744.7528686370244</v>
      </c>
      <c r="J5468" s="31" t="n">
        <v>6550.668683077564</v>
      </c>
      <c r="K5468" s="31" t="n">
        <v>4222.222222222223</v>
      </c>
      <c r="L5468" s="31" t="n">
        <v>150</v>
      </c>
      <c r="M5468" s="31">
        <f>I5468+J5468+K5468+L5468</f>
        <v/>
      </c>
      <c r="N5468" s="31">
        <f>M5468*'Dashboard &amp; Optimisation'!$B$18/('Dashboard &amp; Optimisation'!$B$16/3.6)</f>
        <v/>
      </c>
      <c r="O5468" s="31" t="n">
        <v>1033.58606345313</v>
      </c>
      <c r="P5468" s="32" t="n">
        <v>0.0545652421498049</v>
      </c>
      <c r="Q5468" s="33" t="n">
        <v>12.59252873323222</v>
      </c>
      <c r="R5468" s="31" t="n">
        <v>5347.410478546293</v>
      </c>
      <c r="S5468" s="31">
        <f>R5468*IF(A5468=4, 2.0, 3.0)</f>
        <v/>
      </c>
      <c r="T5468" s="29">
        <f>'Dashboard &amp; Optimisation'!$B$18*U5468</f>
        <v/>
      </c>
      <c r="U5468" s="34">
        <f>MIN(1, S5468/M5468)</f>
        <v/>
      </c>
      <c r="V5468" s="34">
        <f>N5468/(N5468+O5468)</f>
        <v/>
      </c>
      <c r="W5468" s="34">
        <f>U5468*V5468</f>
        <v/>
      </c>
      <c r="X5468" s="32">
        <f>T5468/N5468</f>
        <v/>
      </c>
      <c r="Y5468" s="35">
        <f>IF(W5468=MAXIFS(W$2:W$7201, A$2:A$7201, A5468, B$2:B$7201, B5468), "OPTIMAL", "")</f>
        <v/>
      </c>
    </row>
    <row r="5469" ht="20" customHeight="1">
      <c r="A5469" s="36" t="n">
        <v>-18</v>
      </c>
      <c r="B5469" s="36" t="n">
        <v>35</v>
      </c>
      <c r="C5469" s="37" t="n">
        <v>105</v>
      </c>
      <c r="D5469" s="37" t="n">
        <v>2</v>
      </c>
      <c r="E5469" s="6" t="n">
        <v>8</v>
      </c>
      <c r="F5469" s="37" t="n">
        <v>1.5</v>
      </c>
      <c r="G5469" s="36" t="n">
        <v>100</v>
      </c>
      <c r="H5469" s="6" t="inlineStr">
        <is>
          <t>OFF</t>
        </is>
      </c>
      <c r="I5469" s="38" t="n">
        <v>744.7528686370244</v>
      </c>
      <c r="J5469" s="38" t="n">
        <v>6550.668683077564</v>
      </c>
      <c r="K5469" s="38" t="n">
        <v>4222.222222222223</v>
      </c>
      <c r="L5469" s="38" t="n">
        <v>150</v>
      </c>
      <c r="M5469" s="38">
        <f>I5469+J5469+K5469+L5469</f>
        <v/>
      </c>
      <c r="N5469" s="38">
        <f>M5469*'Dashboard &amp; Optimisation'!$B$18/('Dashboard &amp; Optimisation'!$B$16/3.6)</f>
        <v/>
      </c>
      <c r="O5469" s="38" t="n">
        <v>1033.58606345313</v>
      </c>
      <c r="P5469" s="39" t="n">
        <v>0.233823801442431</v>
      </c>
      <c r="Q5469" s="40" t="n">
        <v>12.59252873323222</v>
      </c>
      <c r="R5469" s="38" t="n">
        <v>1247.874450061584</v>
      </c>
      <c r="S5469" s="38">
        <f>R5469*IF(A5469=4, 2.0, 3.0)</f>
        <v/>
      </c>
      <c r="T5469" s="37">
        <f>'Dashboard &amp; Optimisation'!$B$18*U5469</f>
        <v/>
      </c>
      <c r="U5469" s="26">
        <f>MIN(1, S5469/M5469)</f>
        <v/>
      </c>
      <c r="V5469" s="26">
        <f>N5469/(N5469+O5469)</f>
        <v/>
      </c>
      <c r="W5469" s="26">
        <f>U5469*V5469</f>
        <v/>
      </c>
      <c r="X5469" s="39">
        <f>T5469/N5469</f>
        <v/>
      </c>
      <c r="Y5469" s="41">
        <f>IF(W5469=MAXIFS(W$2:W$7201, A$2:A$7201, A5469, B$2:B$7201, B5469), "OPTIMAL", "")</f>
        <v/>
      </c>
    </row>
    <row r="5470" ht="20" customHeight="1">
      <c r="A5470" s="28" t="n">
        <v>-18</v>
      </c>
      <c r="B5470" s="28" t="n">
        <v>35</v>
      </c>
      <c r="C5470" s="29" t="n">
        <v>105</v>
      </c>
      <c r="D5470" s="29" t="n">
        <v>2</v>
      </c>
      <c r="E5470" s="30" t="n">
        <v>8</v>
      </c>
      <c r="F5470" s="29" t="n">
        <v>1.5</v>
      </c>
      <c r="G5470" s="28" t="n">
        <v>150</v>
      </c>
      <c r="H5470" s="30" t="inlineStr">
        <is>
          <t>ON</t>
        </is>
      </c>
      <c r="I5470" s="31" t="n">
        <v>744.7528686370244</v>
      </c>
      <c r="J5470" s="31" t="n">
        <v>6550.668683077564</v>
      </c>
      <c r="K5470" s="31" t="n">
        <v>4222.222222222223</v>
      </c>
      <c r="L5470" s="31" t="n">
        <v>150</v>
      </c>
      <c r="M5470" s="31">
        <f>I5470+J5470+K5470+L5470</f>
        <v/>
      </c>
      <c r="N5470" s="31">
        <f>M5470*'Dashboard &amp; Optimisation'!$B$18/('Dashboard &amp; Optimisation'!$B$16/3.6)</f>
        <v/>
      </c>
      <c r="O5470" s="31" t="n">
        <v>1033.58606345313</v>
      </c>
      <c r="P5470" s="32" t="n">
        <v>0.05532312283119488</v>
      </c>
      <c r="Q5470" s="33" t="n">
        <v>12.59252873323222</v>
      </c>
      <c r="R5470" s="31" t="n">
        <v>5274.155411049139</v>
      </c>
      <c r="S5470" s="31">
        <f>R5470*IF(A5470=4, 2.0, 3.0)</f>
        <v/>
      </c>
      <c r="T5470" s="29">
        <f>'Dashboard &amp; Optimisation'!$B$18*U5470</f>
        <v/>
      </c>
      <c r="U5470" s="34">
        <f>MIN(1, S5470/M5470)</f>
        <v/>
      </c>
      <c r="V5470" s="34">
        <f>N5470/(N5470+O5470)</f>
        <v/>
      </c>
      <c r="W5470" s="34">
        <f>U5470*V5470</f>
        <v/>
      </c>
      <c r="X5470" s="32">
        <f>T5470/N5470</f>
        <v/>
      </c>
      <c r="Y5470" s="35">
        <f>IF(W5470=MAXIFS(W$2:W$7201, A$2:A$7201, A5470, B$2:B$7201, B5470), "OPTIMAL", "")</f>
        <v/>
      </c>
    </row>
    <row r="5471" ht="20" customHeight="1">
      <c r="A5471" s="36" t="n">
        <v>-18</v>
      </c>
      <c r="B5471" s="36" t="n">
        <v>35</v>
      </c>
      <c r="C5471" s="37" t="n">
        <v>105</v>
      </c>
      <c r="D5471" s="37" t="n">
        <v>2</v>
      </c>
      <c r="E5471" s="6" t="n">
        <v>8</v>
      </c>
      <c r="F5471" s="37" t="n">
        <v>1.5</v>
      </c>
      <c r="G5471" s="36" t="n">
        <v>150</v>
      </c>
      <c r="H5471" s="6" t="inlineStr">
        <is>
          <t>OFF</t>
        </is>
      </c>
      <c r="I5471" s="38" t="n">
        <v>744.7528686370244</v>
      </c>
      <c r="J5471" s="38" t="n">
        <v>6550.668683077564</v>
      </c>
      <c r="K5471" s="38" t="n">
        <v>4222.222222222223</v>
      </c>
      <c r="L5471" s="38" t="n">
        <v>150</v>
      </c>
      <c r="M5471" s="38">
        <f>I5471+J5471+K5471+L5471</f>
        <v/>
      </c>
      <c r="N5471" s="38">
        <f>M5471*'Dashboard &amp; Optimisation'!$B$18/('Dashboard &amp; Optimisation'!$B$16/3.6)</f>
        <v/>
      </c>
      <c r="O5471" s="38" t="n">
        <v>1033.58606345313</v>
      </c>
      <c r="P5471" s="39" t="n">
        <v>0.234581682123821</v>
      </c>
      <c r="Q5471" s="40" t="n">
        <v>12.59252873323222</v>
      </c>
      <c r="R5471" s="38" t="n">
        <v>1243.84284823343</v>
      </c>
      <c r="S5471" s="38">
        <f>R5471*IF(A5471=4, 2.0, 3.0)</f>
        <v/>
      </c>
      <c r="T5471" s="37">
        <f>'Dashboard &amp; Optimisation'!$B$18*U5471</f>
        <v/>
      </c>
      <c r="U5471" s="26">
        <f>MIN(1, S5471/M5471)</f>
        <v/>
      </c>
      <c r="V5471" s="26">
        <f>N5471/(N5471+O5471)</f>
        <v/>
      </c>
      <c r="W5471" s="26">
        <f>U5471*V5471</f>
        <v/>
      </c>
      <c r="X5471" s="39">
        <f>T5471/N5471</f>
        <v/>
      </c>
      <c r="Y5471" s="41">
        <f>IF(W5471=MAXIFS(W$2:W$7201, A$2:A$7201, A5471, B$2:B$7201, B5471), "OPTIMAL", "")</f>
        <v/>
      </c>
    </row>
    <row r="5472" ht="20" customHeight="1">
      <c r="A5472" s="28" t="n">
        <v>-18</v>
      </c>
      <c r="B5472" s="28" t="n">
        <v>35</v>
      </c>
      <c r="C5472" s="29" t="n">
        <v>105</v>
      </c>
      <c r="D5472" s="29" t="n">
        <v>2</v>
      </c>
      <c r="E5472" s="30" t="n">
        <v>8</v>
      </c>
      <c r="F5472" s="29" t="n">
        <v>1.5</v>
      </c>
      <c r="G5472" s="28" t="n">
        <v>200</v>
      </c>
      <c r="H5472" s="30" t="inlineStr">
        <is>
          <t>ON</t>
        </is>
      </c>
      <c r="I5472" s="31" t="n">
        <v>744.7528686370244</v>
      </c>
      <c r="J5472" s="31" t="n">
        <v>6550.668683077564</v>
      </c>
      <c r="K5472" s="31" t="n">
        <v>4222.222222222223</v>
      </c>
      <c r="L5472" s="31" t="n">
        <v>150</v>
      </c>
      <c r="M5472" s="31">
        <f>I5472+J5472+K5472+L5472</f>
        <v/>
      </c>
      <c r="N5472" s="31">
        <f>M5472*'Dashboard &amp; Optimisation'!$B$18/('Dashboard &amp; Optimisation'!$B$16/3.6)</f>
        <v/>
      </c>
      <c r="O5472" s="31" t="n">
        <v>1033.58606345313</v>
      </c>
      <c r="P5472" s="32" t="n">
        <v>0.05608100351258486</v>
      </c>
      <c r="Q5472" s="33" t="n">
        <v>12.59252873323222</v>
      </c>
      <c r="R5472" s="31" t="n">
        <v>5202.880286741037</v>
      </c>
      <c r="S5472" s="31">
        <f>R5472*IF(A5472=4, 2.0, 3.0)</f>
        <v/>
      </c>
      <c r="T5472" s="29">
        <f>'Dashboard &amp; Optimisation'!$B$18*U5472</f>
        <v/>
      </c>
      <c r="U5472" s="34">
        <f>MIN(1, S5472/M5472)</f>
        <v/>
      </c>
      <c r="V5472" s="34">
        <f>N5472/(N5472+O5472)</f>
        <v/>
      </c>
      <c r="W5472" s="34">
        <f>U5472*V5472</f>
        <v/>
      </c>
      <c r="X5472" s="32">
        <f>T5472/N5472</f>
        <v/>
      </c>
      <c r="Y5472" s="35">
        <f>IF(W5472=MAXIFS(W$2:W$7201, A$2:A$7201, A5472, B$2:B$7201, B5472), "OPTIMAL", "")</f>
        <v/>
      </c>
    </row>
    <row r="5473" ht="20" customHeight="1">
      <c r="A5473" s="36" t="n">
        <v>-18</v>
      </c>
      <c r="B5473" s="36" t="n">
        <v>35</v>
      </c>
      <c r="C5473" s="37" t="n">
        <v>105</v>
      </c>
      <c r="D5473" s="37" t="n">
        <v>2</v>
      </c>
      <c r="E5473" s="6" t="n">
        <v>8</v>
      </c>
      <c r="F5473" s="37" t="n">
        <v>1.5</v>
      </c>
      <c r="G5473" s="36" t="n">
        <v>200</v>
      </c>
      <c r="H5473" s="6" t="inlineStr">
        <is>
          <t>OFF</t>
        </is>
      </c>
      <c r="I5473" s="38" t="n">
        <v>744.7528686370244</v>
      </c>
      <c r="J5473" s="38" t="n">
        <v>6550.668683077564</v>
      </c>
      <c r="K5473" s="38" t="n">
        <v>4222.222222222223</v>
      </c>
      <c r="L5473" s="38" t="n">
        <v>150</v>
      </c>
      <c r="M5473" s="38">
        <f>I5473+J5473+K5473+L5473</f>
        <v/>
      </c>
      <c r="N5473" s="38">
        <f>M5473*'Dashboard &amp; Optimisation'!$B$18/('Dashboard &amp; Optimisation'!$B$16/3.6)</f>
        <v/>
      </c>
      <c r="O5473" s="38" t="n">
        <v>1033.58606345313</v>
      </c>
      <c r="P5473" s="39" t="n">
        <v>0.235339562805211</v>
      </c>
      <c r="Q5473" s="40" t="n">
        <v>12.59252873323222</v>
      </c>
      <c r="R5473" s="38" t="n">
        <v>1239.837212911751</v>
      </c>
      <c r="S5473" s="38">
        <f>R5473*IF(A5473=4, 2.0, 3.0)</f>
        <v/>
      </c>
      <c r="T5473" s="37">
        <f>'Dashboard &amp; Optimisation'!$B$18*U5473</f>
        <v/>
      </c>
      <c r="U5473" s="26">
        <f>MIN(1, S5473/M5473)</f>
        <v/>
      </c>
      <c r="V5473" s="26">
        <f>N5473/(N5473+O5473)</f>
        <v/>
      </c>
      <c r="W5473" s="26">
        <f>U5473*V5473</f>
        <v/>
      </c>
      <c r="X5473" s="39">
        <f>T5473/N5473</f>
        <v/>
      </c>
      <c r="Y5473" s="41">
        <f>IF(W5473=MAXIFS(W$2:W$7201, A$2:A$7201, A5473, B$2:B$7201, B5473), "OPTIMAL", "")</f>
        <v/>
      </c>
    </row>
    <row r="5474" ht="20" customHeight="1">
      <c r="A5474" s="28" t="n">
        <v>-18</v>
      </c>
      <c r="B5474" s="28" t="n">
        <v>35</v>
      </c>
      <c r="C5474" s="29" t="n">
        <v>105</v>
      </c>
      <c r="D5474" s="29" t="n">
        <v>2</v>
      </c>
      <c r="E5474" s="30" t="n">
        <v>8</v>
      </c>
      <c r="F5474" s="29" t="n">
        <v>2</v>
      </c>
      <c r="G5474" s="28" t="n">
        <v>50</v>
      </c>
      <c r="H5474" s="30" t="inlineStr">
        <is>
          <t>ON</t>
        </is>
      </c>
      <c r="I5474" s="31" t="n">
        <v>744.7528686370244</v>
      </c>
      <c r="J5474" s="31" t="n">
        <v>6550.668683077564</v>
      </c>
      <c r="K5474" s="31" t="n">
        <v>4222.222222222223</v>
      </c>
      <c r="L5474" s="31" t="n">
        <v>150</v>
      </c>
      <c r="M5474" s="31">
        <f>I5474+J5474+K5474+L5474</f>
        <v/>
      </c>
      <c r="N5474" s="31">
        <f>M5474*'Dashboard &amp; Optimisation'!$B$18/('Dashboard &amp; Optimisation'!$B$16/3.6)</f>
        <v/>
      </c>
      <c r="O5474" s="31" t="n">
        <v>1234.673012957013</v>
      </c>
      <c r="P5474" s="32" t="n">
        <v>0.05248247600655292</v>
      </c>
      <c r="Q5474" s="33" t="n">
        <v>16.72337164430963</v>
      </c>
      <c r="R5474" s="31" t="n">
        <v>5681.60207000801</v>
      </c>
      <c r="S5474" s="31">
        <f>R5474*IF(A5474=4, 2.0, 3.0)</f>
        <v/>
      </c>
      <c r="T5474" s="29">
        <f>'Dashboard &amp; Optimisation'!$B$18*U5474</f>
        <v/>
      </c>
      <c r="U5474" s="34">
        <f>MIN(1, S5474/M5474)</f>
        <v/>
      </c>
      <c r="V5474" s="34">
        <f>N5474/(N5474+O5474)</f>
        <v/>
      </c>
      <c r="W5474" s="34">
        <f>U5474*V5474</f>
        <v/>
      </c>
      <c r="X5474" s="32">
        <f>T5474/N5474</f>
        <v/>
      </c>
      <c r="Y5474" s="35">
        <f>IF(W5474=MAXIFS(W$2:W$7201, A$2:A$7201, A5474, B$2:B$7201, B5474), "OPTIMAL", "")</f>
        <v/>
      </c>
    </row>
    <row r="5475" ht="20" customHeight="1">
      <c r="A5475" s="36" t="n">
        <v>-18</v>
      </c>
      <c r="B5475" s="36" t="n">
        <v>35</v>
      </c>
      <c r="C5475" s="37" t="n">
        <v>105</v>
      </c>
      <c r="D5475" s="37" t="n">
        <v>2</v>
      </c>
      <c r="E5475" s="6" t="n">
        <v>8</v>
      </c>
      <c r="F5475" s="37" t="n">
        <v>2</v>
      </c>
      <c r="G5475" s="36" t="n">
        <v>50</v>
      </c>
      <c r="H5475" s="6" t="inlineStr">
        <is>
          <t>OFF</t>
        </is>
      </c>
      <c r="I5475" s="38" t="n">
        <v>744.7528686370244</v>
      </c>
      <c r="J5475" s="38" t="n">
        <v>6550.668683077564</v>
      </c>
      <c r="K5475" s="38" t="n">
        <v>4222.222222222223</v>
      </c>
      <c r="L5475" s="38" t="n">
        <v>150</v>
      </c>
      <c r="M5475" s="38">
        <f>I5475+J5475+K5475+L5475</f>
        <v/>
      </c>
      <c r="N5475" s="38">
        <f>M5475*'Dashboard &amp; Optimisation'!$B$18/('Dashboard &amp; Optimisation'!$B$16/3.6)</f>
        <v/>
      </c>
      <c r="O5475" s="38" t="n">
        <v>1234.673012957013</v>
      </c>
      <c r="P5475" s="39" t="n">
        <v>0.2330336953007505</v>
      </c>
      <c r="Q5475" s="40" t="n">
        <v>16.72337164430963</v>
      </c>
      <c r="R5475" s="38" t="n">
        <v>1279.576946729285</v>
      </c>
      <c r="S5475" s="38">
        <f>R5475*IF(A5475=4, 2.0, 3.0)</f>
        <v/>
      </c>
      <c r="T5475" s="37">
        <f>'Dashboard &amp; Optimisation'!$B$18*U5475</f>
        <v/>
      </c>
      <c r="U5475" s="26">
        <f>MIN(1, S5475/M5475)</f>
        <v/>
      </c>
      <c r="V5475" s="26">
        <f>N5475/(N5475+O5475)</f>
        <v/>
      </c>
      <c r="W5475" s="26">
        <f>U5475*V5475</f>
        <v/>
      </c>
      <c r="X5475" s="39">
        <f>T5475/N5475</f>
        <v/>
      </c>
      <c r="Y5475" s="41">
        <f>IF(W5475=MAXIFS(W$2:W$7201, A$2:A$7201, A5475, B$2:B$7201, B5475), "OPTIMAL", "")</f>
        <v/>
      </c>
    </row>
    <row r="5476" ht="20" customHeight="1">
      <c r="A5476" s="28" t="n">
        <v>-18</v>
      </c>
      <c r="B5476" s="28" t="n">
        <v>35</v>
      </c>
      <c r="C5476" s="29" t="n">
        <v>105</v>
      </c>
      <c r="D5476" s="29" t="n">
        <v>2</v>
      </c>
      <c r="E5476" s="30" t="n">
        <v>8</v>
      </c>
      <c r="F5476" s="29" t="n">
        <v>2</v>
      </c>
      <c r="G5476" s="28" t="n">
        <v>100</v>
      </c>
      <c r="H5476" s="30" t="inlineStr">
        <is>
          <t>ON</t>
        </is>
      </c>
      <c r="I5476" s="31" t="n">
        <v>744.7528686370244</v>
      </c>
      <c r="J5476" s="31" t="n">
        <v>6550.668683077564</v>
      </c>
      <c r="K5476" s="31" t="n">
        <v>4222.222222222223</v>
      </c>
      <c r="L5476" s="31" t="n">
        <v>150</v>
      </c>
      <c r="M5476" s="31">
        <f>I5476+J5476+K5476+L5476</f>
        <v/>
      </c>
      <c r="N5476" s="31">
        <f>M5476*'Dashboard &amp; Optimisation'!$B$18/('Dashboard &amp; Optimisation'!$B$16/3.6)</f>
        <v/>
      </c>
      <c r="O5476" s="31" t="n">
        <v>1234.673012957013</v>
      </c>
      <c r="P5476" s="32" t="n">
        <v>0.05324035668794291</v>
      </c>
      <c r="Q5476" s="33" t="n">
        <v>16.72337164430963</v>
      </c>
      <c r="R5476" s="31" t="n">
        <v>5600.724015913764</v>
      </c>
      <c r="S5476" s="31">
        <f>R5476*IF(A5476=4, 2.0, 3.0)</f>
        <v/>
      </c>
      <c r="T5476" s="29">
        <f>'Dashboard &amp; Optimisation'!$B$18*U5476</f>
        <v/>
      </c>
      <c r="U5476" s="34">
        <f>MIN(1, S5476/M5476)</f>
        <v/>
      </c>
      <c r="V5476" s="34">
        <f>N5476/(N5476+O5476)</f>
        <v/>
      </c>
      <c r="W5476" s="34">
        <f>U5476*V5476</f>
        <v/>
      </c>
      <c r="X5476" s="32">
        <f>T5476/N5476</f>
        <v/>
      </c>
      <c r="Y5476" s="35">
        <f>IF(W5476=MAXIFS(W$2:W$7201, A$2:A$7201, A5476, B$2:B$7201, B5476), "OPTIMAL", "")</f>
        <v/>
      </c>
    </row>
    <row r="5477" ht="20" customHeight="1">
      <c r="A5477" s="36" t="n">
        <v>-18</v>
      </c>
      <c r="B5477" s="36" t="n">
        <v>35</v>
      </c>
      <c r="C5477" s="37" t="n">
        <v>105</v>
      </c>
      <c r="D5477" s="37" t="n">
        <v>2</v>
      </c>
      <c r="E5477" s="6" t="n">
        <v>8</v>
      </c>
      <c r="F5477" s="37" t="n">
        <v>2</v>
      </c>
      <c r="G5477" s="36" t="n">
        <v>100</v>
      </c>
      <c r="H5477" s="6" t="inlineStr">
        <is>
          <t>OFF</t>
        </is>
      </c>
      <c r="I5477" s="38" t="n">
        <v>744.7528686370244</v>
      </c>
      <c r="J5477" s="38" t="n">
        <v>6550.668683077564</v>
      </c>
      <c r="K5477" s="38" t="n">
        <v>4222.222222222223</v>
      </c>
      <c r="L5477" s="38" t="n">
        <v>150</v>
      </c>
      <c r="M5477" s="38">
        <f>I5477+J5477+K5477+L5477</f>
        <v/>
      </c>
      <c r="N5477" s="38">
        <f>M5477*'Dashboard &amp; Optimisation'!$B$18/('Dashboard &amp; Optimisation'!$B$16/3.6)</f>
        <v/>
      </c>
      <c r="O5477" s="38" t="n">
        <v>1234.673012957013</v>
      </c>
      <c r="P5477" s="39" t="n">
        <v>0.2337915759821405</v>
      </c>
      <c r="Q5477" s="40" t="n">
        <v>16.72337164430963</v>
      </c>
      <c r="R5477" s="38" t="n">
        <v>1275.428950189186</v>
      </c>
      <c r="S5477" s="38">
        <f>R5477*IF(A5477=4, 2.0, 3.0)</f>
        <v/>
      </c>
      <c r="T5477" s="37">
        <f>'Dashboard &amp; Optimisation'!$B$18*U5477</f>
        <v/>
      </c>
      <c r="U5477" s="26">
        <f>MIN(1, S5477/M5477)</f>
        <v/>
      </c>
      <c r="V5477" s="26">
        <f>N5477/(N5477+O5477)</f>
        <v/>
      </c>
      <c r="W5477" s="26">
        <f>U5477*V5477</f>
        <v/>
      </c>
      <c r="X5477" s="39">
        <f>T5477/N5477</f>
        <v/>
      </c>
      <c r="Y5477" s="41">
        <f>IF(W5477=MAXIFS(W$2:W$7201, A$2:A$7201, A5477, B$2:B$7201, B5477), "OPTIMAL", "")</f>
        <v/>
      </c>
    </row>
    <row r="5478" ht="20" customHeight="1">
      <c r="A5478" s="28" t="n">
        <v>-18</v>
      </c>
      <c r="B5478" s="28" t="n">
        <v>35</v>
      </c>
      <c r="C5478" s="29" t="n">
        <v>105</v>
      </c>
      <c r="D5478" s="29" t="n">
        <v>2</v>
      </c>
      <c r="E5478" s="30" t="n">
        <v>8</v>
      </c>
      <c r="F5478" s="29" t="n">
        <v>2</v>
      </c>
      <c r="G5478" s="28" t="n">
        <v>150</v>
      </c>
      <c r="H5478" s="30" t="inlineStr">
        <is>
          <t>ON</t>
        </is>
      </c>
      <c r="I5478" s="31" t="n">
        <v>744.7528686370244</v>
      </c>
      <c r="J5478" s="31" t="n">
        <v>6550.668683077564</v>
      </c>
      <c r="K5478" s="31" t="n">
        <v>4222.222222222223</v>
      </c>
      <c r="L5478" s="31" t="n">
        <v>150</v>
      </c>
      <c r="M5478" s="31">
        <f>I5478+J5478+K5478+L5478</f>
        <v/>
      </c>
      <c r="N5478" s="31">
        <f>M5478*'Dashboard &amp; Optimisation'!$B$18/('Dashboard &amp; Optimisation'!$B$16/3.6)</f>
        <v/>
      </c>
      <c r="O5478" s="31" t="n">
        <v>1234.673012957013</v>
      </c>
      <c r="P5478" s="32" t="n">
        <v>0.05399823736933288</v>
      </c>
      <c r="Q5478" s="33" t="n">
        <v>16.72337164430963</v>
      </c>
      <c r="R5478" s="31" t="n">
        <v>5522.116254989542</v>
      </c>
      <c r="S5478" s="31">
        <f>R5478*IF(A5478=4, 2.0, 3.0)</f>
        <v/>
      </c>
      <c r="T5478" s="29">
        <f>'Dashboard &amp; Optimisation'!$B$18*U5478</f>
        <v/>
      </c>
      <c r="U5478" s="34">
        <f>MIN(1, S5478/M5478)</f>
        <v/>
      </c>
      <c r="V5478" s="34">
        <f>N5478/(N5478+O5478)</f>
        <v/>
      </c>
      <c r="W5478" s="34">
        <f>U5478*V5478</f>
        <v/>
      </c>
      <c r="X5478" s="32">
        <f>T5478/N5478</f>
        <v/>
      </c>
      <c r="Y5478" s="35">
        <f>IF(W5478=MAXIFS(W$2:W$7201, A$2:A$7201, A5478, B$2:B$7201, B5478), "OPTIMAL", "")</f>
        <v/>
      </c>
    </row>
    <row r="5479" ht="20" customHeight="1">
      <c r="A5479" s="36" t="n">
        <v>-18</v>
      </c>
      <c r="B5479" s="36" t="n">
        <v>35</v>
      </c>
      <c r="C5479" s="37" t="n">
        <v>105</v>
      </c>
      <c r="D5479" s="37" t="n">
        <v>2</v>
      </c>
      <c r="E5479" s="6" t="n">
        <v>8</v>
      </c>
      <c r="F5479" s="37" t="n">
        <v>2</v>
      </c>
      <c r="G5479" s="36" t="n">
        <v>150</v>
      </c>
      <c r="H5479" s="6" t="inlineStr">
        <is>
          <t>OFF</t>
        </is>
      </c>
      <c r="I5479" s="38" t="n">
        <v>744.7528686370244</v>
      </c>
      <c r="J5479" s="38" t="n">
        <v>6550.668683077564</v>
      </c>
      <c r="K5479" s="38" t="n">
        <v>4222.222222222223</v>
      </c>
      <c r="L5479" s="38" t="n">
        <v>150</v>
      </c>
      <c r="M5479" s="38">
        <f>I5479+J5479+K5479+L5479</f>
        <v/>
      </c>
      <c r="N5479" s="38">
        <f>M5479*'Dashboard &amp; Optimisation'!$B$18/('Dashboard &amp; Optimisation'!$B$16/3.6)</f>
        <v/>
      </c>
      <c r="O5479" s="38" t="n">
        <v>1234.673012957013</v>
      </c>
      <c r="P5479" s="39" t="n">
        <v>0.2345494566635305</v>
      </c>
      <c r="Q5479" s="40" t="n">
        <v>16.72337164430963</v>
      </c>
      <c r="R5479" s="38" t="n">
        <v>1271.30775982028</v>
      </c>
      <c r="S5479" s="38">
        <f>R5479*IF(A5479=4, 2.0, 3.0)</f>
        <v/>
      </c>
      <c r="T5479" s="37">
        <f>'Dashboard &amp; Optimisation'!$B$18*U5479</f>
        <v/>
      </c>
      <c r="U5479" s="26">
        <f>MIN(1, S5479/M5479)</f>
        <v/>
      </c>
      <c r="V5479" s="26">
        <f>N5479/(N5479+O5479)</f>
        <v/>
      </c>
      <c r="W5479" s="26">
        <f>U5479*V5479</f>
        <v/>
      </c>
      <c r="X5479" s="39">
        <f>T5479/N5479</f>
        <v/>
      </c>
      <c r="Y5479" s="41">
        <f>IF(W5479=MAXIFS(W$2:W$7201, A$2:A$7201, A5479, B$2:B$7201, B5479), "OPTIMAL", "")</f>
        <v/>
      </c>
    </row>
    <row r="5480" ht="20" customHeight="1">
      <c r="A5480" s="28" t="n">
        <v>-18</v>
      </c>
      <c r="B5480" s="28" t="n">
        <v>35</v>
      </c>
      <c r="C5480" s="29" t="n">
        <v>105</v>
      </c>
      <c r="D5480" s="29" t="n">
        <v>2</v>
      </c>
      <c r="E5480" s="30" t="n">
        <v>8</v>
      </c>
      <c r="F5480" s="29" t="n">
        <v>2</v>
      </c>
      <c r="G5480" s="28" t="n">
        <v>200</v>
      </c>
      <c r="H5480" s="30" t="inlineStr">
        <is>
          <t>ON</t>
        </is>
      </c>
      <c r="I5480" s="31" t="n">
        <v>744.7528686370244</v>
      </c>
      <c r="J5480" s="31" t="n">
        <v>6550.668683077564</v>
      </c>
      <c r="K5480" s="31" t="n">
        <v>4222.222222222223</v>
      </c>
      <c r="L5480" s="31" t="n">
        <v>150</v>
      </c>
      <c r="M5480" s="31">
        <f>I5480+J5480+K5480+L5480</f>
        <v/>
      </c>
      <c r="N5480" s="31">
        <f>M5480*'Dashboard &amp; Optimisation'!$B$18/('Dashboard &amp; Optimisation'!$B$16/3.6)</f>
        <v/>
      </c>
      <c r="O5480" s="31" t="n">
        <v>1234.673012957013</v>
      </c>
      <c r="P5480" s="32" t="n">
        <v>0.05475611805072286</v>
      </c>
      <c r="Q5480" s="33" t="n">
        <v>16.72337164430963</v>
      </c>
      <c r="R5480" s="31" t="n">
        <v>5445.684517696381</v>
      </c>
      <c r="S5480" s="31">
        <f>R5480*IF(A5480=4, 2.0, 3.0)</f>
        <v/>
      </c>
      <c r="T5480" s="29">
        <f>'Dashboard &amp; Optimisation'!$B$18*U5480</f>
        <v/>
      </c>
      <c r="U5480" s="34">
        <f>MIN(1, S5480/M5480)</f>
        <v/>
      </c>
      <c r="V5480" s="34">
        <f>N5480/(N5480+O5480)</f>
        <v/>
      </c>
      <c r="W5480" s="34">
        <f>U5480*V5480</f>
        <v/>
      </c>
      <c r="X5480" s="32">
        <f>T5480/N5480</f>
        <v/>
      </c>
      <c r="Y5480" s="35">
        <f>IF(W5480=MAXIFS(W$2:W$7201, A$2:A$7201, A5480, B$2:B$7201, B5480), "OPTIMAL", "")</f>
        <v/>
      </c>
    </row>
    <row r="5481" ht="20" customHeight="1">
      <c r="A5481" s="36" t="n">
        <v>-18</v>
      </c>
      <c r="B5481" s="36" t="n">
        <v>35</v>
      </c>
      <c r="C5481" s="37" t="n">
        <v>105</v>
      </c>
      <c r="D5481" s="37" t="n">
        <v>2</v>
      </c>
      <c r="E5481" s="6" t="n">
        <v>8</v>
      </c>
      <c r="F5481" s="37" t="n">
        <v>2</v>
      </c>
      <c r="G5481" s="36" t="n">
        <v>200</v>
      </c>
      <c r="H5481" s="6" t="inlineStr">
        <is>
          <t>OFF</t>
        </is>
      </c>
      <c r="I5481" s="38" t="n">
        <v>744.7528686370244</v>
      </c>
      <c r="J5481" s="38" t="n">
        <v>6550.668683077564</v>
      </c>
      <c r="K5481" s="38" t="n">
        <v>4222.222222222223</v>
      </c>
      <c r="L5481" s="38" t="n">
        <v>150</v>
      </c>
      <c r="M5481" s="38">
        <f>I5481+J5481+K5481+L5481</f>
        <v/>
      </c>
      <c r="N5481" s="38">
        <f>M5481*'Dashboard &amp; Optimisation'!$B$18/('Dashboard &amp; Optimisation'!$B$16/3.6)</f>
        <v/>
      </c>
      <c r="O5481" s="38" t="n">
        <v>1234.673012957013</v>
      </c>
      <c r="P5481" s="39" t="n">
        <v>0.2353073373449205</v>
      </c>
      <c r="Q5481" s="40" t="n">
        <v>16.72337164430963</v>
      </c>
      <c r="R5481" s="38" t="n">
        <v>1267.213116609658</v>
      </c>
      <c r="S5481" s="38">
        <f>R5481*IF(A5481=4, 2.0, 3.0)</f>
        <v/>
      </c>
      <c r="T5481" s="37">
        <f>'Dashboard &amp; Optimisation'!$B$18*U5481</f>
        <v/>
      </c>
      <c r="U5481" s="26">
        <f>MIN(1, S5481/M5481)</f>
        <v/>
      </c>
      <c r="V5481" s="26">
        <f>N5481/(N5481+O5481)</f>
        <v/>
      </c>
      <c r="W5481" s="26">
        <f>U5481*V5481</f>
        <v/>
      </c>
      <c r="X5481" s="39">
        <f>T5481/N5481</f>
        <v/>
      </c>
      <c r="Y5481" s="41">
        <f>IF(W5481=MAXIFS(W$2:W$7201, A$2:A$7201, A5481, B$2:B$7201, B5481), "OPTIMAL", "")</f>
        <v/>
      </c>
    </row>
    <row r="5482" ht="20" customHeight="1">
      <c r="A5482" s="28" t="n">
        <v>-18</v>
      </c>
      <c r="B5482" s="28" t="n">
        <v>35</v>
      </c>
      <c r="C5482" s="29" t="n">
        <v>105</v>
      </c>
      <c r="D5482" s="29" t="n">
        <v>3</v>
      </c>
      <c r="E5482" s="30" t="n">
        <v>0</v>
      </c>
      <c r="F5482" s="29" t="n">
        <v>0</v>
      </c>
      <c r="G5482" s="28" t="n">
        <v>50</v>
      </c>
      <c r="H5482" s="30" t="inlineStr">
        <is>
          <t>ON</t>
        </is>
      </c>
      <c r="I5482" s="31" t="n">
        <v>744.7528686370244</v>
      </c>
      <c r="J5482" s="31" t="n">
        <v>6550.668683077564</v>
      </c>
      <c r="K5482" s="31" t="n">
        <v>4222.222222222223</v>
      </c>
      <c r="L5482" s="31" t="n">
        <v>150</v>
      </c>
      <c r="M5482" s="31">
        <f>I5482+J5482+K5482+L5482</f>
        <v/>
      </c>
      <c r="N5482" s="31">
        <f>M5482*'Dashboard &amp; Optimisation'!$B$18/('Dashboard &amp; Optimisation'!$B$16/3.6)</f>
        <v/>
      </c>
      <c r="O5482" s="31" t="n">
        <v>740.5578858168155</v>
      </c>
      <c r="P5482" s="32" t="n">
        <v>0.4759947496516019</v>
      </c>
      <c r="Q5482" s="33" t="n">
        <v>0.2</v>
      </c>
      <c r="R5482" s="31" t="n">
        <v>599.4069651606277</v>
      </c>
      <c r="S5482" s="31">
        <f>R5482*IF(A5482=4, 2.0, 3.0)</f>
        <v/>
      </c>
      <c r="T5482" s="29">
        <f>'Dashboard &amp; Optimisation'!$B$18*U5482</f>
        <v/>
      </c>
      <c r="U5482" s="34">
        <f>MIN(1, S5482/M5482)</f>
        <v/>
      </c>
      <c r="V5482" s="34">
        <f>N5482/(N5482+O5482)</f>
        <v/>
      </c>
      <c r="W5482" s="34">
        <f>U5482*V5482</f>
        <v/>
      </c>
      <c r="X5482" s="32">
        <f>T5482/N5482</f>
        <v/>
      </c>
      <c r="Y5482" s="35">
        <f>IF(W5482=MAXIFS(W$2:W$7201, A$2:A$7201, A5482, B$2:B$7201, B5482), "OPTIMAL", "")</f>
        <v/>
      </c>
    </row>
    <row r="5483" ht="20" customHeight="1">
      <c r="A5483" s="36" t="n">
        <v>-18</v>
      </c>
      <c r="B5483" s="36" t="n">
        <v>35</v>
      </c>
      <c r="C5483" s="37" t="n">
        <v>105</v>
      </c>
      <c r="D5483" s="37" t="n">
        <v>3</v>
      </c>
      <c r="E5483" s="6" t="n">
        <v>0</v>
      </c>
      <c r="F5483" s="37" t="n">
        <v>0</v>
      </c>
      <c r="G5483" s="36" t="n">
        <v>50</v>
      </c>
      <c r="H5483" s="6" t="inlineStr">
        <is>
          <t>OFF</t>
        </is>
      </c>
      <c r="I5483" s="38" t="n">
        <v>744.7528686370244</v>
      </c>
      <c r="J5483" s="38" t="n">
        <v>6550.668683077564</v>
      </c>
      <c r="K5483" s="38" t="n">
        <v>4222.222222222223</v>
      </c>
      <c r="L5483" s="38" t="n">
        <v>150</v>
      </c>
      <c r="M5483" s="38">
        <f>I5483+J5483+K5483+L5483</f>
        <v/>
      </c>
      <c r="N5483" s="38">
        <f>M5483*'Dashboard &amp; Optimisation'!$B$18/('Dashboard &amp; Optimisation'!$B$16/3.6)</f>
        <v/>
      </c>
      <c r="O5483" s="38" t="n">
        <v>740.5578858168155</v>
      </c>
      <c r="P5483" s="39" t="n">
        <v>0.7791470222075931</v>
      </c>
      <c r="Q5483" s="40" t="n">
        <v>0.2</v>
      </c>
      <c r="R5483" s="38" t="n">
        <v>366.1883575100686</v>
      </c>
      <c r="S5483" s="38">
        <f>R5483*IF(A5483=4, 2.0, 3.0)</f>
        <v/>
      </c>
      <c r="T5483" s="37">
        <f>'Dashboard &amp; Optimisation'!$B$18*U5483</f>
        <v/>
      </c>
      <c r="U5483" s="26">
        <f>MIN(1, S5483/M5483)</f>
        <v/>
      </c>
      <c r="V5483" s="26">
        <f>N5483/(N5483+O5483)</f>
        <v/>
      </c>
      <c r="W5483" s="26">
        <f>U5483*V5483</f>
        <v/>
      </c>
      <c r="X5483" s="39">
        <f>T5483/N5483</f>
        <v/>
      </c>
      <c r="Y5483" s="41">
        <f>IF(W5483=MAXIFS(W$2:W$7201, A$2:A$7201, A5483, B$2:B$7201, B5483), "OPTIMAL", "")</f>
        <v/>
      </c>
    </row>
    <row r="5484" ht="20" customHeight="1">
      <c r="A5484" s="28" t="n">
        <v>-18</v>
      </c>
      <c r="B5484" s="28" t="n">
        <v>35</v>
      </c>
      <c r="C5484" s="29" t="n">
        <v>105</v>
      </c>
      <c r="D5484" s="29" t="n">
        <v>3</v>
      </c>
      <c r="E5484" s="30" t="n">
        <v>0</v>
      </c>
      <c r="F5484" s="29" t="n">
        <v>0</v>
      </c>
      <c r="G5484" s="28" t="n">
        <v>100</v>
      </c>
      <c r="H5484" s="30" t="inlineStr">
        <is>
          <t>ON</t>
        </is>
      </c>
      <c r="I5484" s="31" t="n">
        <v>744.7528686370244</v>
      </c>
      <c r="J5484" s="31" t="n">
        <v>6550.668683077564</v>
      </c>
      <c r="K5484" s="31" t="n">
        <v>4222.222222222223</v>
      </c>
      <c r="L5484" s="31" t="n">
        <v>150</v>
      </c>
      <c r="M5484" s="31">
        <f>I5484+J5484+K5484+L5484</f>
        <v/>
      </c>
      <c r="N5484" s="31">
        <f>M5484*'Dashboard &amp; Optimisation'!$B$18/('Dashboard &amp; Optimisation'!$B$16/3.6)</f>
        <v/>
      </c>
      <c r="O5484" s="31" t="n">
        <v>740.5578858168155</v>
      </c>
      <c r="P5484" s="32" t="n">
        <v>0.4767526303329919</v>
      </c>
      <c r="Q5484" s="33" t="n">
        <v>0.2</v>
      </c>
      <c r="R5484" s="31" t="n">
        <v>598.4541042212585</v>
      </c>
      <c r="S5484" s="31">
        <f>R5484*IF(A5484=4, 2.0, 3.0)</f>
        <v/>
      </c>
      <c r="T5484" s="29">
        <f>'Dashboard &amp; Optimisation'!$B$18*U5484</f>
        <v/>
      </c>
      <c r="U5484" s="34">
        <f>MIN(1, S5484/M5484)</f>
        <v/>
      </c>
      <c r="V5484" s="34">
        <f>N5484/(N5484+O5484)</f>
        <v/>
      </c>
      <c r="W5484" s="34">
        <f>U5484*V5484</f>
        <v/>
      </c>
      <c r="X5484" s="32">
        <f>T5484/N5484</f>
        <v/>
      </c>
      <c r="Y5484" s="35">
        <f>IF(W5484=MAXIFS(W$2:W$7201, A$2:A$7201, A5484, B$2:B$7201, B5484), "OPTIMAL", "")</f>
        <v/>
      </c>
    </row>
    <row r="5485" ht="20" customHeight="1">
      <c r="A5485" s="36" t="n">
        <v>-18</v>
      </c>
      <c r="B5485" s="36" t="n">
        <v>35</v>
      </c>
      <c r="C5485" s="37" t="n">
        <v>105</v>
      </c>
      <c r="D5485" s="37" t="n">
        <v>3</v>
      </c>
      <c r="E5485" s="6" t="n">
        <v>0</v>
      </c>
      <c r="F5485" s="37" t="n">
        <v>0</v>
      </c>
      <c r="G5485" s="36" t="n">
        <v>100</v>
      </c>
      <c r="H5485" s="6" t="inlineStr">
        <is>
          <t>OFF</t>
        </is>
      </c>
      <c r="I5485" s="38" t="n">
        <v>744.7528686370244</v>
      </c>
      <c r="J5485" s="38" t="n">
        <v>6550.668683077564</v>
      </c>
      <c r="K5485" s="38" t="n">
        <v>4222.222222222223</v>
      </c>
      <c r="L5485" s="38" t="n">
        <v>150</v>
      </c>
      <c r="M5485" s="38">
        <f>I5485+J5485+K5485+L5485</f>
        <v/>
      </c>
      <c r="N5485" s="38">
        <f>M5485*'Dashboard &amp; Optimisation'!$B$18/('Dashboard &amp; Optimisation'!$B$16/3.6)</f>
        <v/>
      </c>
      <c r="O5485" s="38" t="n">
        <v>740.5578858168155</v>
      </c>
      <c r="P5485" s="39" t="n">
        <v>0.7799049028889831</v>
      </c>
      <c r="Q5485" s="40" t="n">
        <v>0.2</v>
      </c>
      <c r="R5485" s="38" t="n">
        <v>365.832510174222</v>
      </c>
      <c r="S5485" s="38">
        <f>R5485*IF(A5485=4, 2.0, 3.0)</f>
        <v/>
      </c>
      <c r="T5485" s="37">
        <f>'Dashboard &amp; Optimisation'!$B$18*U5485</f>
        <v/>
      </c>
      <c r="U5485" s="26">
        <f>MIN(1, S5485/M5485)</f>
        <v/>
      </c>
      <c r="V5485" s="26">
        <f>N5485/(N5485+O5485)</f>
        <v/>
      </c>
      <c r="W5485" s="26">
        <f>U5485*V5485</f>
        <v/>
      </c>
      <c r="X5485" s="39">
        <f>T5485/N5485</f>
        <v/>
      </c>
      <c r="Y5485" s="41">
        <f>IF(W5485=MAXIFS(W$2:W$7201, A$2:A$7201, A5485, B$2:B$7201, B5485), "OPTIMAL", "")</f>
        <v/>
      </c>
    </row>
    <row r="5486" ht="20" customHeight="1">
      <c r="A5486" s="28" t="n">
        <v>-18</v>
      </c>
      <c r="B5486" s="28" t="n">
        <v>35</v>
      </c>
      <c r="C5486" s="29" t="n">
        <v>105</v>
      </c>
      <c r="D5486" s="29" t="n">
        <v>3</v>
      </c>
      <c r="E5486" s="30" t="n">
        <v>0</v>
      </c>
      <c r="F5486" s="29" t="n">
        <v>0</v>
      </c>
      <c r="G5486" s="28" t="n">
        <v>150</v>
      </c>
      <c r="H5486" s="30" t="inlineStr">
        <is>
          <t>ON</t>
        </is>
      </c>
      <c r="I5486" s="31" t="n">
        <v>744.7528686370244</v>
      </c>
      <c r="J5486" s="31" t="n">
        <v>6550.668683077564</v>
      </c>
      <c r="K5486" s="31" t="n">
        <v>4222.222222222223</v>
      </c>
      <c r="L5486" s="31" t="n">
        <v>150</v>
      </c>
      <c r="M5486" s="31">
        <f>I5486+J5486+K5486+L5486</f>
        <v/>
      </c>
      <c r="N5486" s="31">
        <f>M5486*'Dashboard &amp; Optimisation'!$B$18/('Dashboard &amp; Optimisation'!$B$16/3.6)</f>
        <v/>
      </c>
      <c r="O5486" s="31" t="n">
        <v>740.5578858168155</v>
      </c>
      <c r="P5486" s="32" t="n">
        <v>0.4775105110143819</v>
      </c>
      <c r="Q5486" s="33" t="n">
        <v>0.2</v>
      </c>
      <c r="R5486" s="31" t="n">
        <v>597.5042679478656</v>
      </c>
      <c r="S5486" s="31">
        <f>R5486*IF(A5486=4, 2.0, 3.0)</f>
        <v/>
      </c>
      <c r="T5486" s="29">
        <f>'Dashboard &amp; Optimisation'!$B$18*U5486</f>
        <v/>
      </c>
      <c r="U5486" s="34">
        <f>MIN(1, S5486/M5486)</f>
        <v/>
      </c>
      <c r="V5486" s="34">
        <f>N5486/(N5486+O5486)</f>
        <v/>
      </c>
      <c r="W5486" s="34">
        <f>U5486*V5486</f>
        <v/>
      </c>
      <c r="X5486" s="32">
        <f>T5486/N5486</f>
        <v/>
      </c>
      <c r="Y5486" s="35">
        <f>IF(W5486=MAXIFS(W$2:W$7201, A$2:A$7201, A5486, B$2:B$7201, B5486), "OPTIMAL", "")</f>
        <v/>
      </c>
    </row>
    <row r="5487" ht="20" customHeight="1">
      <c r="A5487" s="36" t="n">
        <v>-18</v>
      </c>
      <c r="B5487" s="36" t="n">
        <v>35</v>
      </c>
      <c r="C5487" s="37" t="n">
        <v>105</v>
      </c>
      <c r="D5487" s="37" t="n">
        <v>3</v>
      </c>
      <c r="E5487" s="6" t="n">
        <v>0</v>
      </c>
      <c r="F5487" s="37" t="n">
        <v>0</v>
      </c>
      <c r="G5487" s="36" t="n">
        <v>150</v>
      </c>
      <c r="H5487" s="6" t="inlineStr">
        <is>
          <t>OFF</t>
        </is>
      </c>
      <c r="I5487" s="38" t="n">
        <v>744.7528686370244</v>
      </c>
      <c r="J5487" s="38" t="n">
        <v>6550.668683077564</v>
      </c>
      <c r="K5487" s="38" t="n">
        <v>4222.222222222223</v>
      </c>
      <c r="L5487" s="38" t="n">
        <v>150</v>
      </c>
      <c r="M5487" s="38">
        <f>I5487+J5487+K5487+L5487</f>
        <v/>
      </c>
      <c r="N5487" s="38">
        <f>M5487*'Dashboard &amp; Optimisation'!$B$18/('Dashboard &amp; Optimisation'!$B$16/3.6)</f>
        <v/>
      </c>
      <c r="O5487" s="38" t="n">
        <v>740.5578858168155</v>
      </c>
      <c r="P5487" s="39" t="n">
        <v>0.780662783570373</v>
      </c>
      <c r="Q5487" s="40" t="n">
        <v>0.2</v>
      </c>
      <c r="R5487" s="38" t="n">
        <v>365.477353763643</v>
      </c>
      <c r="S5487" s="38">
        <f>R5487*IF(A5487=4, 2.0, 3.0)</f>
        <v/>
      </c>
      <c r="T5487" s="37">
        <f>'Dashboard &amp; Optimisation'!$B$18*U5487</f>
        <v/>
      </c>
      <c r="U5487" s="26">
        <f>MIN(1, S5487/M5487)</f>
        <v/>
      </c>
      <c r="V5487" s="26">
        <f>N5487/(N5487+O5487)</f>
        <v/>
      </c>
      <c r="W5487" s="26">
        <f>U5487*V5487</f>
        <v/>
      </c>
      <c r="X5487" s="39">
        <f>T5487/N5487</f>
        <v/>
      </c>
      <c r="Y5487" s="41">
        <f>IF(W5487=MAXIFS(W$2:W$7201, A$2:A$7201, A5487, B$2:B$7201, B5487), "OPTIMAL", "")</f>
        <v/>
      </c>
    </row>
    <row r="5488" ht="20" customHeight="1">
      <c r="A5488" s="28" t="n">
        <v>-18</v>
      </c>
      <c r="B5488" s="28" t="n">
        <v>35</v>
      </c>
      <c r="C5488" s="29" t="n">
        <v>105</v>
      </c>
      <c r="D5488" s="29" t="n">
        <v>3</v>
      </c>
      <c r="E5488" s="30" t="n">
        <v>0</v>
      </c>
      <c r="F5488" s="29" t="n">
        <v>0</v>
      </c>
      <c r="G5488" s="28" t="n">
        <v>200</v>
      </c>
      <c r="H5488" s="30" t="inlineStr">
        <is>
          <t>ON</t>
        </is>
      </c>
      <c r="I5488" s="31" t="n">
        <v>744.7528686370244</v>
      </c>
      <c r="J5488" s="31" t="n">
        <v>6550.668683077564</v>
      </c>
      <c r="K5488" s="31" t="n">
        <v>4222.222222222223</v>
      </c>
      <c r="L5488" s="31" t="n">
        <v>150</v>
      </c>
      <c r="M5488" s="31">
        <f>I5488+J5488+K5488+L5488</f>
        <v/>
      </c>
      <c r="N5488" s="31">
        <f>M5488*'Dashboard &amp; Optimisation'!$B$18/('Dashboard &amp; Optimisation'!$B$16/3.6)</f>
        <v/>
      </c>
      <c r="O5488" s="31" t="n">
        <v>740.5578858168155</v>
      </c>
      <c r="P5488" s="32" t="n">
        <v>0.4782683916957718</v>
      </c>
      <c r="Q5488" s="33" t="n">
        <v>0.2</v>
      </c>
      <c r="R5488" s="31" t="n">
        <v>596.5574419614773</v>
      </c>
      <c r="S5488" s="31">
        <f>R5488*IF(A5488=4, 2.0, 3.0)</f>
        <v/>
      </c>
      <c r="T5488" s="29">
        <f>'Dashboard &amp; Optimisation'!$B$18*U5488</f>
        <v/>
      </c>
      <c r="U5488" s="34">
        <f>MIN(1, S5488/M5488)</f>
        <v/>
      </c>
      <c r="V5488" s="34">
        <f>N5488/(N5488+O5488)</f>
        <v/>
      </c>
      <c r="W5488" s="34">
        <f>U5488*V5488</f>
        <v/>
      </c>
      <c r="X5488" s="32">
        <f>T5488/N5488</f>
        <v/>
      </c>
      <c r="Y5488" s="35">
        <f>IF(W5488=MAXIFS(W$2:W$7201, A$2:A$7201, A5488, B$2:B$7201, B5488), "OPTIMAL", "")</f>
        <v/>
      </c>
    </row>
    <row r="5489" ht="20" customHeight="1">
      <c r="A5489" s="36" t="n">
        <v>-18</v>
      </c>
      <c r="B5489" s="36" t="n">
        <v>35</v>
      </c>
      <c r="C5489" s="37" t="n">
        <v>105</v>
      </c>
      <c r="D5489" s="37" t="n">
        <v>3</v>
      </c>
      <c r="E5489" s="6" t="n">
        <v>0</v>
      </c>
      <c r="F5489" s="37" t="n">
        <v>0</v>
      </c>
      <c r="G5489" s="36" t="n">
        <v>200</v>
      </c>
      <c r="H5489" s="6" t="inlineStr">
        <is>
          <t>OFF</t>
        </is>
      </c>
      <c r="I5489" s="38" t="n">
        <v>744.7528686370244</v>
      </c>
      <c r="J5489" s="38" t="n">
        <v>6550.668683077564</v>
      </c>
      <c r="K5489" s="38" t="n">
        <v>4222.222222222223</v>
      </c>
      <c r="L5489" s="38" t="n">
        <v>150</v>
      </c>
      <c r="M5489" s="38">
        <f>I5489+J5489+K5489+L5489</f>
        <v/>
      </c>
      <c r="N5489" s="38">
        <f>M5489*'Dashboard &amp; Optimisation'!$B$18/('Dashboard &amp; Optimisation'!$B$16/3.6)</f>
        <v/>
      </c>
      <c r="O5489" s="38" t="n">
        <v>740.5578858168155</v>
      </c>
      <c r="P5489" s="39" t="n">
        <v>0.781420664251763</v>
      </c>
      <c r="Q5489" s="40" t="n">
        <v>0.2</v>
      </c>
      <c r="R5489" s="38" t="n">
        <v>365.1228862679974</v>
      </c>
      <c r="S5489" s="38">
        <f>R5489*IF(A5489=4, 2.0, 3.0)</f>
        <v/>
      </c>
      <c r="T5489" s="37">
        <f>'Dashboard &amp; Optimisation'!$B$18*U5489</f>
        <v/>
      </c>
      <c r="U5489" s="26">
        <f>MIN(1, S5489/M5489)</f>
        <v/>
      </c>
      <c r="V5489" s="26">
        <f>N5489/(N5489+O5489)</f>
        <v/>
      </c>
      <c r="W5489" s="26">
        <f>U5489*V5489</f>
        <v/>
      </c>
      <c r="X5489" s="39">
        <f>T5489/N5489</f>
        <v/>
      </c>
      <c r="Y5489" s="41">
        <f>IF(W5489=MAXIFS(W$2:W$7201, A$2:A$7201, A5489, B$2:B$7201, B5489), "OPTIMAL", "")</f>
        <v/>
      </c>
    </row>
    <row r="5490" ht="20" customHeight="1">
      <c r="A5490" s="28" t="n">
        <v>-18</v>
      </c>
      <c r="B5490" s="28" t="n">
        <v>35</v>
      </c>
      <c r="C5490" s="29" t="n">
        <v>105</v>
      </c>
      <c r="D5490" s="29" t="n">
        <v>3</v>
      </c>
      <c r="E5490" s="30" t="n">
        <v>4</v>
      </c>
      <c r="F5490" s="29" t="n">
        <v>1.5</v>
      </c>
      <c r="G5490" s="28" t="n">
        <v>50</v>
      </c>
      <c r="H5490" s="30" t="inlineStr">
        <is>
          <t>ON</t>
        </is>
      </c>
      <c r="I5490" s="31" t="n">
        <v>744.7528686370244</v>
      </c>
      <c r="J5490" s="31" t="n">
        <v>6550.668683077564</v>
      </c>
      <c r="K5490" s="31" t="n">
        <v>4222.222222222223</v>
      </c>
      <c r="L5490" s="31" t="n">
        <v>150</v>
      </c>
      <c r="M5490" s="31">
        <f>I5490+J5490+K5490+L5490</f>
        <v/>
      </c>
      <c r="N5490" s="31">
        <f>M5490*'Dashboard &amp; Optimisation'!$B$18/('Dashboard &amp; Optimisation'!$B$16/3.6)</f>
        <v/>
      </c>
      <c r="O5490" s="31" t="n">
        <v>1024.548464028117</v>
      </c>
      <c r="P5490" s="32" t="n">
        <v>0.07113672976819811</v>
      </c>
      <c r="Q5490" s="33" t="n">
        <v>6.521441424527548</v>
      </c>
      <c r="R5490" s="31" t="n">
        <v>4138.532844749153</v>
      </c>
      <c r="S5490" s="31">
        <f>R5490*IF(A5490=4, 2.0, 3.0)</f>
        <v/>
      </c>
      <c r="T5490" s="29">
        <f>'Dashboard &amp; Optimisation'!$B$18*U5490</f>
        <v/>
      </c>
      <c r="U5490" s="34">
        <f>MIN(1, S5490/M5490)</f>
        <v/>
      </c>
      <c r="V5490" s="34">
        <f>N5490/(N5490+O5490)</f>
        <v/>
      </c>
      <c r="W5490" s="34">
        <f>U5490*V5490</f>
        <v/>
      </c>
      <c r="X5490" s="32">
        <f>T5490/N5490</f>
        <v/>
      </c>
      <c r="Y5490" s="35">
        <f>IF(W5490=MAXIFS(W$2:W$7201, A$2:A$7201, A5490, B$2:B$7201, B5490), "OPTIMAL", "")</f>
        <v/>
      </c>
    </row>
    <row r="5491" ht="20" customHeight="1">
      <c r="A5491" s="36" t="n">
        <v>-18</v>
      </c>
      <c r="B5491" s="36" t="n">
        <v>35</v>
      </c>
      <c r="C5491" s="37" t="n">
        <v>105</v>
      </c>
      <c r="D5491" s="37" t="n">
        <v>3</v>
      </c>
      <c r="E5491" s="6" t="n">
        <v>4</v>
      </c>
      <c r="F5491" s="37" t="n">
        <v>1.5</v>
      </c>
      <c r="G5491" s="36" t="n">
        <v>50</v>
      </c>
      <c r="H5491" s="6" t="inlineStr">
        <is>
          <t>OFF</t>
        </is>
      </c>
      <c r="I5491" s="38" t="n">
        <v>744.7528686370244</v>
      </c>
      <c r="J5491" s="38" t="n">
        <v>6550.668683077564</v>
      </c>
      <c r="K5491" s="38" t="n">
        <v>4222.222222222223</v>
      </c>
      <c r="L5491" s="38" t="n">
        <v>150</v>
      </c>
      <c r="M5491" s="38">
        <f>I5491+J5491+K5491+L5491</f>
        <v/>
      </c>
      <c r="N5491" s="38">
        <f>M5491*'Dashboard &amp; Optimisation'!$B$18/('Dashboard &amp; Optimisation'!$B$16/3.6)</f>
        <v/>
      </c>
      <c r="O5491" s="38" t="n">
        <v>1024.548464028117</v>
      </c>
      <c r="P5491" s="39" t="n">
        <v>0.296433542945406</v>
      </c>
      <c r="Q5491" s="40" t="n">
        <v>6.521441424527548</v>
      </c>
      <c r="R5491" s="38" t="n">
        <v>993.1456801025802</v>
      </c>
      <c r="S5491" s="38">
        <f>R5491*IF(A5491=4, 2.0, 3.0)</f>
        <v/>
      </c>
      <c r="T5491" s="37">
        <f>'Dashboard &amp; Optimisation'!$B$18*U5491</f>
        <v/>
      </c>
      <c r="U5491" s="26">
        <f>MIN(1, S5491/M5491)</f>
        <v/>
      </c>
      <c r="V5491" s="26">
        <f>N5491/(N5491+O5491)</f>
        <v/>
      </c>
      <c r="W5491" s="26">
        <f>U5491*V5491</f>
        <v/>
      </c>
      <c r="X5491" s="39">
        <f>T5491/N5491</f>
        <v/>
      </c>
      <c r="Y5491" s="41">
        <f>IF(W5491=MAXIFS(W$2:W$7201, A$2:A$7201, A5491, B$2:B$7201, B5491), "OPTIMAL", "")</f>
        <v/>
      </c>
    </row>
    <row r="5492" ht="20" customHeight="1">
      <c r="A5492" s="28" t="n">
        <v>-18</v>
      </c>
      <c r="B5492" s="28" t="n">
        <v>35</v>
      </c>
      <c r="C5492" s="29" t="n">
        <v>105</v>
      </c>
      <c r="D5492" s="29" t="n">
        <v>3</v>
      </c>
      <c r="E5492" s="30" t="n">
        <v>4</v>
      </c>
      <c r="F5492" s="29" t="n">
        <v>1.5</v>
      </c>
      <c r="G5492" s="28" t="n">
        <v>100</v>
      </c>
      <c r="H5492" s="30" t="inlineStr">
        <is>
          <t>ON</t>
        </is>
      </c>
      <c r="I5492" s="31" t="n">
        <v>744.7528686370244</v>
      </c>
      <c r="J5492" s="31" t="n">
        <v>6550.668683077564</v>
      </c>
      <c r="K5492" s="31" t="n">
        <v>4222.222222222223</v>
      </c>
      <c r="L5492" s="31" t="n">
        <v>150</v>
      </c>
      <c r="M5492" s="31">
        <f>I5492+J5492+K5492+L5492</f>
        <v/>
      </c>
      <c r="N5492" s="31">
        <f>M5492*'Dashboard &amp; Optimisation'!$B$18/('Dashboard &amp; Optimisation'!$B$16/3.6)</f>
        <v/>
      </c>
      <c r="O5492" s="31" t="n">
        <v>1024.548464028117</v>
      </c>
      <c r="P5492" s="32" t="n">
        <v>0.07189461044958809</v>
      </c>
      <c r="Q5492" s="33" t="n">
        <v>6.521441424527548</v>
      </c>
      <c r="R5492" s="31" t="n">
        <v>4094.90629092656</v>
      </c>
      <c r="S5492" s="31">
        <f>R5492*IF(A5492=4, 2.0, 3.0)</f>
        <v/>
      </c>
      <c r="T5492" s="29">
        <f>'Dashboard &amp; Optimisation'!$B$18*U5492</f>
        <v/>
      </c>
      <c r="U5492" s="34">
        <f>MIN(1, S5492/M5492)</f>
        <v/>
      </c>
      <c r="V5492" s="34">
        <f>N5492/(N5492+O5492)</f>
        <v/>
      </c>
      <c r="W5492" s="34">
        <f>U5492*V5492</f>
        <v/>
      </c>
      <c r="X5492" s="32">
        <f>T5492/N5492</f>
        <v/>
      </c>
      <c r="Y5492" s="35">
        <f>IF(W5492=MAXIFS(W$2:W$7201, A$2:A$7201, A5492, B$2:B$7201, B5492), "OPTIMAL", "")</f>
        <v/>
      </c>
    </row>
    <row r="5493" ht="20" customHeight="1">
      <c r="A5493" s="36" t="n">
        <v>-18</v>
      </c>
      <c r="B5493" s="36" t="n">
        <v>35</v>
      </c>
      <c r="C5493" s="37" t="n">
        <v>105</v>
      </c>
      <c r="D5493" s="37" t="n">
        <v>3</v>
      </c>
      <c r="E5493" s="6" t="n">
        <v>4</v>
      </c>
      <c r="F5493" s="37" t="n">
        <v>1.5</v>
      </c>
      <c r="G5493" s="36" t="n">
        <v>100</v>
      </c>
      <c r="H5493" s="6" t="inlineStr">
        <is>
          <t>OFF</t>
        </is>
      </c>
      <c r="I5493" s="38" t="n">
        <v>744.7528686370244</v>
      </c>
      <c r="J5493" s="38" t="n">
        <v>6550.668683077564</v>
      </c>
      <c r="K5493" s="38" t="n">
        <v>4222.222222222223</v>
      </c>
      <c r="L5493" s="38" t="n">
        <v>150</v>
      </c>
      <c r="M5493" s="38">
        <f>I5493+J5493+K5493+L5493</f>
        <v/>
      </c>
      <c r="N5493" s="38">
        <f>M5493*'Dashboard &amp; Optimisation'!$B$18/('Dashboard &amp; Optimisation'!$B$16/3.6)</f>
        <v/>
      </c>
      <c r="O5493" s="38" t="n">
        <v>1024.548464028117</v>
      </c>
      <c r="P5493" s="39" t="n">
        <v>0.297191423626796</v>
      </c>
      <c r="Q5493" s="40" t="n">
        <v>6.521441424527548</v>
      </c>
      <c r="R5493" s="38" t="n">
        <v>990.6130164221476</v>
      </c>
      <c r="S5493" s="38">
        <f>R5493*IF(A5493=4, 2.0, 3.0)</f>
        <v/>
      </c>
      <c r="T5493" s="37">
        <f>'Dashboard &amp; Optimisation'!$B$18*U5493</f>
        <v/>
      </c>
      <c r="U5493" s="26">
        <f>MIN(1, S5493/M5493)</f>
        <v/>
      </c>
      <c r="V5493" s="26">
        <f>N5493/(N5493+O5493)</f>
        <v/>
      </c>
      <c r="W5493" s="26">
        <f>U5493*V5493</f>
        <v/>
      </c>
      <c r="X5493" s="39">
        <f>T5493/N5493</f>
        <v/>
      </c>
      <c r="Y5493" s="41">
        <f>IF(W5493=MAXIFS(W$2:W$7201, A$2:A$7201, A5493, B$2:B$7201, B5493), "OPTIMAL", "")</f>
        <v/>
      </c>
    </row>
    <row r="5494" ht="20" customHeight="1">
      <c r="A5494" s="28" t="n">
        <v>-18</v>
      </c>
      <c r="B5494" s="28" t="n">
        <v>35</v>
      </c>
      <c r="C5494" s="29" t="n">
        <v>105</v>
      </c>
      <c r="D5494" s="29" t="n">
        <v>3</v>
      </c>
      <c r="E5494" s="30" t="n">
        <v>4</v>
      </c>
      <c r="F5494" s="29" t="n">
        <v>1.5</v>
      </c>
      <c r="G5494" s="28" t="n">
        <v>150</v>
      </c>
      <c r="H5494" s="30" t="inlineStr">
        <is>
          <t>ON</t>
        </is>
      </c>
      <c r="I5494" s="31" t="n">
        <v>744.7528686370244</v>
      </c>
      <c r="J5494" s="31" t="n">
        <v>6550.668683077564</v>
      </c>
      <c r="K5494" s="31" t="n">
        <v>4222.222222222223</v>
      </c>
      <c r="L5494" s="31" t="n">
        <v>150</v>
      </c>
      <c r="M5494" s="31">
        <f>I5494+J5494+K5494+L5494</f>
        <v/>
      </c>
      <c r="N5494" s="31">
        <f>M5494*'Dashboard &amp; Optimisation'!$B$18/('Dashboard &amp; Optimisation'!$B$16/3.6)</f>
        <v/>
      </c>
      <c r="O5494" s="31" t="n">
        <v>1024.548464028117</v>
      </c>
      <c r="P5494" s="32" t="n">
        <v>0.07265249113097806</v>
      </c>
      <c r="Q5494" s="33" t="n">
        <v>6.521441424527548</v>
      </c>
      <c r="R5494" s="31" t="n">
        <v>4052.18992536656</v>
      </c>
      <c r="S5494" s="31">
        <f>R5494*IF(A5494=4, 2.0, 3.0)</f>
        <v/>
      </c>
      <c r="T5494" s="29">
        <f>'Dashboard &amp; Optimisation'!$B$18*U5494</f>
        <v/>
      </c>
      <c r="U5494" s="34">
        <f>MIN(1, S5494/M5494)</f>
        <v/>
      </c>
      <c r="V5494" s="34">
        <f>N5494/(N5494+O5494)</f>
        <v/>
      </c>
      <c r="W5494" s="34">
        <f>U5494*V5494</f>
        <v/>
      </c>
      <c r="X5494" s="32">
        <f>T5494/N5494</f>
        <v/>
      </c>
      <c r="Y5494" s="35">
        <f>IF(W5494=MAXIFS(W$2:W$7201, A$2:A$7201, A5494, B$2:B$7201, B5494), "OPTIMAL", "")</f>
        <v/>
      </c>
    </row>
    <row r="5495" ht="20" customHeight="1">
      <c r="A5495" s="36" t="n">
        <v>-18</v>
      </c>
      <c r="B5495" s="36" t="n">
        <v>35</v>
      </c>
      <c r="C5495" s="37" t="n">
        <v>105</v>
      </c>
      <c r="D5495" s="37" t="n">
        <v>3</v>
      </c>
      <c r="E5495" s="6" t="n">
        <v>4</v>
      </c>
      <c r="F5495" s="37" t="n">
        <v>1.5</v>
      </c>
      <c r="G5495" s="36" t="n">
        <v>150</v>
      </c>
      <c r="H5495" s="6" t="inlineStr">
        <is>
          <t>OFF</t>
        </is>
      </c>
      <c r="I5495" s="38" t="n">
        <v>744.7528686370244</v>
      </c>
      <c r="J5495" s="38" t="n">
        <v>6550.668683077564</v>
      </c>
      <c r="K5495" s="38" t="n">
        <v>4222.222222222223</v>
      </c>
      <c r="L5495" s="38" t="n">
        <v>150</v>
      </c>
      <c r="M5495" s="38">
        <f>I5495+J5495+K5495+L5495</f>
        <v/>
      </c>
      <c r="N5495" s="38">
        <f>M5495*'Dashboard &amp; Optimisation'!$B$18/('Dashboard &amp; Optimisation'!$B$16/3.6)</f>
        <v/>
      </c>
      <c r="O5495" s="38" t="n">
        <v>1024.548464028117</v>
      </c>
      <c r="P5495" s="39" t="n">
        <v>0.297949304308186</v>
      </c>
      <c r="Q5495" s="40" t="n">
        <v>6.521441424527548</v>
      </c>
      <c r="R5495" s="38" t="n">
        <v>988.0932371945268</v>
      </c>
      <c r="S5495" s="38">
        <f>R5495*IF(A5495=4, 2.0, 3.0)</f>
        <v/>
      </c>
      <c r="T5495" s="37">
        <f>'Dashboard &amp; Optimisation'!$B$18*U5495</f>
        <v/>
      </c>
      <c r="U5495" s="26">
        <f>MIN(1, S5495/M5495)</f>
        <v/>
      </c>
      <c r="V5495" s="26">
        <f>N5495/(N5495+O5495)</f>
        <v/>
      </c>
      <c r="W5495" s="26">
        <f>U5495*V5495</f>
        <v/>
      </c>
      <c r="X5495" s="39">
        <f>T5495/N5495</f>
        <v/>
      </c>
      <c r="Y5495" s="41">
        <f>IF(W5495=MAXIFS(W$2:W$7201, A$2:A$7201, A5495, B$2:B$7201, B5495), "OPTIMAL", "")</f>
        <v/>
      </c>
    </row>
    <row r="5496" ht="20" customHeight="1">
      <c r="A5496" s="28" t="n">
        <v>-18</v>
      </c>
      <c r="B5496" s="28" t="n">
        <v>35</v>
      </c>
      <c r="C5496" s="29" t="n">
        <v>105</v>
      </c>
      <c r="D5496" s="29" t="n">
        <v>3</v>
      </c>
      <c r="E5496" s="30" t="n">
        <v>4</v>
      </c>
      <c r="F5496" s="29" t="n">
        <v>1.5</v>
      </c>
      <c r="G5496" s="28" t="n">
        <v>200</v>
      </c>
      <c r="H5496" s="30" t="inlineStr">
        <is>
          <t>ON</t>
        </is>
      </c>
      <c r="I5496" s="31" t="n">
        <v>744.7528686370244</v>
      </c>
      <c r="J5496" s="31" t="n">
        <v>6550.668683077564</v>
      </c>
      <c r="K5496" s="31" t="n">
        <v>4222.222222222223</v>
      </c>
      <c r="L5496" s="31" t="n">
        <v>150</v>
      </c>
      <c r="M5496" s="31">
        <f>I5496+J5496+K5496+L5496</f>
        <v/>
      </c>
      <c r="N5496" s="31">
        <f>M5496*'Dashboard &amp; Optimisation'!$B$18/('Dashboard &amp; Optimisation'!$B$16/3.6)</f>
        <v/>
      </c>
      <c r="O5496" s="31" t="n">
        <v>1024.548464028117</v>
      </c>
      <c r="P5496" s="32" t="n">
        <v>0.07341037181236805</v>
      </c>
      <c r="Q5496" s="33" t="n">
        <v>6.521441424527548</v>
      </c>
      <c r="R5496" s="31" t="n">
        <v>4010.355558015746</v>
      </c>
      <c r="S5496" s="31">
        <f>R5496*IF(A5496=4, 2.0, 3.0)</f>
        <v/>
      </c>
      <c r="T5496" s="29">
        <f>'Dashboard &amp; Optimisation'!$B$18*U5496</f>
        <v/>
      </c>
      <c r="U5496" s="34">
        <f>MIN(1, S5496/M5496)</f>
        <v/>
      </c>
      <c r="V5496" s="34">
        <f>N5496/(N5496+O5496)</f>
        <v/>
      </c>
      <c r="W5496" s="34">
        <f>U5496*V5496</f>
        <v/>
      </c>
      <c r="X5496" s="32">
        <f>T5496/N5496</f>
        <v/>
      </c>
      <c r="Y5496" s="35">
        <f>IF(W5496=MAXIFS(W$2:W$7201, A$2:A$7201, A5496, B$2:B$7201, B5496), "OPTIMAL", "")</f>
        <v/>
      </c>
    </row>
    <row r="5497" ht="20" customHeight="1">
      <c r="A5497" s="36" t="n">
        <v>-18</v>
      </c>
      <c r="B5497" s="36" t="n">
        <v>35</v>
      </c>
      <c r="C5497" s="37" t="n">
        <v>105</v>
      </c>
      <c r="D5497" s="37" t="n">
        <v>3</v>
      </c>
      <c r="E5497" s="6" t="n">
        <v>4</v>
      </c>
      <c r="F5497" s="37" t="n">
        <v>1.5</v>
      </c>
      <c r="G5497" s="36" t="n">
        <v>200</v>
      </c>
      <c r="H5497" s="6" t="inlineStr">
        <is>
          <t>OFF</t>
        </is>
      </c>
      <c r="I5497" s="38" t="n">
        <v>744.7528686370244</v>
      </c>
      <c r="J5497" s="38" t="n">
        <v>6550.668683077564</v>
      </c>
      <c r="K5497" s="38" t="n">
        <v>4222.222222222223</v>
      </c>
      <c r="L5497" s="38" t="n">
        <v>150</v>
      </c>
      <c r="M5497" s="38">
        <f>I5497+J5497+K5497+L5497</f>
        <v/>
      </c>
      <c r="N5497" s="38">
        <f>M5497*'Dashboard &amp; Optimisation'!$B$18/('Dashboard &amp; Optimisation'!$B$16/3.6)</f>
        <v/>
      </c>
      <c r="O5497" s="38" t="n">
        <v>1024.548464028117</v>
      </c>
      <c r="P5497" s="39" t="n">
        <v>0.298707184989576</v>
      </c>
      <c r="Q5497" s="40" t="n">
        <v>6.521441424527548</v>
      </c>
      <c r="R5497" s="38" t="n">
        <v>985.586244348312</v>
      </c>
      <c r="S5497" s="38">
        <f>R5497*IF(A5497=4, 2.0, 3.0)</f>
        <v/>
      </c>
      <c r="T5497" s="37">
        <f>'Dashboard &amp; Optimisation'!$B$18*U5497</f>
        <v/>
      </c>
      <c r="U5497" s="26">
        <f>MIN(1, S5497/M5497)</f>
        <v/>
      </c>
      <c r="V5497" s="26">
        <f>N5497/(N5497+O5497)</f>
        <v/>
      </c>
      <c r="W5497" s="26">
        <f>U5497*V5497</f>
        <v/>
      </c>
      <c r="X5497" s="39">
        <f>T5497/N5497</f>
        <v/>
      </c>
      <c r="Y5497" s="41">
        <f>IF(W5497=MAXIFS(W$2:W$7201, A$2:A$7201, A5497, B$2:B$7201, B5497), "OPTIMAL", "")</f>
        <v/>
      </c>
    </row>
    <row r="5498" ht="20" customHeight="1">
      <c r="A5498" s="28" t="n">
        <v>-18</v>
      </c>
      <c r="B5498" s="28" t="n">
        <v>35</v>
      </c>
      <c r="C5498" s="29" t="n">
        <v>105</v>
      </c>
      <c r="D5498" s="29" t="n">
        <v>3</v>
      </c>
      <c r="E5498" s="30" t="n">
        <v>4</v>
      </c>
      <c r="F5498" s="29" t="n">
        <v>2</v>
      </c>
      <c r="G5498" s="28" t="n">
        <v>50</v>
      </c>
      <c r="H5498" s="30" t="inlineStr">
        <is>
          <t>ON</t>
        </is>
      </c>
      <c r="I5498" s="31" t="n">
        <v>744.7528686370244</v>
      </c>
      <c r="J5498" s="31" t="n">
        <v>6550.668683077564</v>
      </c>
      <c r="K5498" s="31" t="n">
        <v>4222.222222222223</v>
      </c>
      <c r="L5498" s="31" t="n">
        <v>150</v>
      </c>
      <c r="M5498" s="31">
        <f>I5498+J5498+K5498+L5498</f>
        <v/>
      </c>
      <c r="N5498" s="31">
        <f>M5498*'Dashboard &amp; Optimisation'!$B$18/('Dashboard &amp; Optimisation'!$B$16/3.6)</f>
        <v/>
      </c>
      <c r="O5498" s="31" t="n">
        <v>1123.275106555431</v>
      </c>
      <c r="P5498" s="32" t="n">
        <v>0.0683417844463549</v>
      </c>
      <c r="Q5498" s="33" t="n">
        <v>8.628588566036731</v>
      </c>
      <c r="R5498" s="31" t="n">
        <v>4354.009014638234</v>
      </c>
      <c r="S5498" s="31">
        <f>R5498*IF(A5498=4, 2.0, 3.0)</f>
        <v/>
      </c>
      <c r="T5498" s="29">
        <f>'Dashboard &amp; Optimisation'!$B$18*U5498</f>
        <v/>
      </c>
      <c r="U5498" s="34">
        <f>MIN(1, S5498/M5498)</f>
        <v/>
      </c>
      <c r="V5498" s="34">
        <f>N5498/(N5498+O5498)</f>
        <v/>
      </c>
      <c r="W5498" s="34">
        <f>U5498*V5498</f>
        <v/>
      </c>
      <c r="X5498" s="32">
        <f>T5498/N5498</f>
        <v/>
      </c>
      <c r="Y5498" s="35">
        <f>IF(W5498=MAXIFS(W$2:W$7201, A$2:A$7201, A5498, B$2:B$7201, B5498), "OPTIMAL", "")</f>
        <v/>
      </c>
    </row>
    <row r="5499" ht="20" customHeight="1">
      <c r="A5499" s="36" t="n">
        <v>-18</v>
      </c>
      <c r="B5499" s="36" t="n">
        <v>35</v>
      </c>
      <c r="C5499" s="37" t="n">
        <v>105</v>
      </c>
      <c r="D5499" s="37" t="n">
        <v>3</v>
      </c>
      <c r="E5499" s="6" t="n">
        <v>4</v>
      </c>
      <c r="F5499" s="37" t="n">
        <v>2</v>
      </c>
      <c r="G5499" s="36" t="n">
        <v>50</v>
      </c>
      <c r="H5499" s="6" t="inlineStr">
        <is>
          <t>OFF</t>
        </is>
      </c>
      <c r="I5499" s="38" t="n">
        <v>744.7528686370244</v>
      </c>
      <c r="J5499" s="38" t="n">
        <v>6550.668683077564</v>
      </c>
      <c r="K5499" s="38" t="n">
        <v>4222.222222222223</v>
      </c>
      <c r="L5499" s="38" t="n">
        <v>150</v>
      </c>
      <c r="M5499" s="38">
        <f>I5499+J5499+K5499+L5499</f>
        <v/>
      </c>
      <c r="N5499" s="38">
        <f>M5499*'Dashboard &amp; Optimisation'!$B$18/('Dashboard &amp; Optimisation'!$B$16/3.6)</f>
        <v/>
      </c>
      <c r="O5499" s="38" t="n">
        <v>1123.275106555431</v>
      </c>
      <c r="P5499" s="39" t="n">
        <v>0.2946565137624617</v>
      </c>
      <c r="Q5499" s="40" t="n">
        <v>8.628588566036731</v>
      </c>
      <c r="R5499" s="38" t="n">
        <v>1009.856329854536</v>
      </c>
      <c r="S5499" s="38">
        <f>R5499*IF(A5499=4, 2.0, 3.0)</f>
        <v/>
      </c>
      <c r="T5499" s="37">
        <f>'Dashboard &amp; Optimisation'!$B$18*U5499</f>
        <v/>
      </c>
      <c r="U5499" s="26">
        <f>MIN(1, S5499/M5499)</f>
        <v/>
      </c>
      <c r="V5499" s="26">
        <f>N5499/(N5499+O5499)</f>
        <v/>
      </c>
      <c r="W5499" s="26">
        <f>U5499*V5499</f>
        <v/>
      </c>
      <c r="X5499" s="39">
        <f>T5499/N5499</f>
        <v/>
      </c>
      <c r="Y5499" s="41">
        <f>IF(W5499=MAXIFS(W$2:W$7201, A$2:A$7201, A5499, B$2:B$7201, B5499), "OPTIMAL", "")</f>
        <v/>
      </c>
    </row>
    <row r="5500" ht="20" customHeight="1">
      <c r="A5500" s="28" t="n">
        <v>-18</v>
      </c>
      <c r="B5500" s="28" t="n">
        <v>35</v>
      </c>
      <c r="C5500" s="29" t="n">
        <v>105</v>
      </c>
      <c r="D5500" s="29" t="n">
        <v>3</v>
      </c>
      <c r="E5500" s="30" t="n">
        <v>4</v>
      </c>
      <c r="F5500" s="29" t="n">
        <v>2</v>
      </c>
      <c r="G5500" s="28" t="n">
        <v>100</v>
      </c>
      <c r="H5500" s="30" t="inlineStr">
        <is>
          <t>ON</t>
        </is>
      </c>
      <c r="I5500" s="31" t="n">
        <v>744.7528686370244</v>
      </c>
      <c r="J5500" s="31" t="n">
        <v>6550.668683077564</v>
      </c>
      <c r="K5500" s="31" t="n">
        <v>4222.222222222223</v>
      </c>
      <c r="L5500" s="31" t="n">
        <v>150</v>
      </c>
      <c r="M5500" s="31">
        <f>I5500+J5500+K5500+L5500</f>
        <v/>
      </c>
      <c r="N5500" s="31">
        <f>M5500*'Dashboard &amp; Optimisation'!$B$18/('Dashboard &amp; Optimisation'!$B$16/3.6)</f>
        <v/>
      </c>
      <c r="O5500" s="31" t="n">
        <v>1123.275106555431</v>
      </c>
      <c r="P5500" s="32" t="n">
        <v>0.06909966512774487</v>
      </c>
      <c r="Q5500" s="33" t="n">
        <v>8.628588566036731</v>
      </c>
      <c r="R5500" s="31" t="n">
        <v>4306.254523893716</v>
      </c>
      <c r="S5500" s="31">
        <f>R5500*IF(A5500=4, 2.0, 3.0)</f>
        <v/>
      </c>
      <c r="T5500" s="29">
        <f>'Dashboard &amp; Optimisation'!$B$18*U5500</f>
        <v/>
      </c>
      <c r="U5500" s="34">
        <f>MIN(1, S5500/M5500)</f>
        <v/>
      </c>
      <c r="V5500" s="34">
        <f>N5500/(N5500+O5500)</f>
        <v/>
      </c>
      <c r="W5500" s="34">
        <f>U5500*V5500</f>
        <v/>
      </c>
      <c r="X5500" s="32">
        <f>T5500/N5500</f>
        <v/>
      </c>
      <c r="Y5500" s="35">
        <f>IF(W5500=MAXIFS(W$2:W$7201, A$2:A$7201, A5500, B$2:B$7201, B5500), "OPTIMAL", "")</f>
        <v/>
      </c>
    </row>
    <row r="5501" ht="20" customHeight="1">
      <c r="A5501" s="36" t="n">
        <v>-18</v>
      </c>
      <c r="B5501" s="36" t="n">
        <v>35</v>
      </c>
      <c r="C5501" s="37" t="n">
        <v>105</v>
      </c>
      <c r="D5501" s="37" t="n">
        <v>3</v>
      </c>
      <c r="E5501" s="6" t="n">
        <v>4</v>
      </c>
      <c r="F5501" s="37" t="n">
        <v>2</v>
      </c>
      <c r="G5501" s="36" t="n">
        <v>100</v>
      </c>
      <c r="H5501" s="6" t="inlineStr">
        <is>
          <t>OFF</t>
        </is>
      </c>
      <c r="I5501" s="38" t="n">
        <v>744.7528686370244</v>
      </c>
      <c r="J5501" s="38" t="n">
        <v>6550.668683077564</v>
      </c>
      <c r="K5501" s="38" t="n">
        <v>4222.222222222223</v>
      </c>
      <c r="L5501" s="38" t="n">
        <v>150</v>
      </c>
      <c r="M5501" s="38">
        <f>I5501+J5501+K5501+L5501</f>
        <v/>
      </c>
      <c r="N5501" s="38">
        <f>M5501*'Dashboard &amp; Optimisation'!$B$18/('Dashboard &amp; Optimisation'!$B$16/3.6)</f>
        <v/>
      </c>
      <c r="O5501" s="38" t="n">
        <v>1123.275106555431</v>
      </c>
      <c r="P5501" s="39" t="n">
        <v>0.2954143944438517</v>
      </c>
      <c r="Q5501" s="40" t="n">
        <v>8.628588566036731</v>
      </c>
      <c r="R5501" s="38" t="n">
        <v>1007.265560353216</v>
      </c>
      <c r="S5501" s="38">
        <f>R5501*IF(A5501=4, 2.0, 3.0)</f>
        <v/>
      </c>
      <c r="T5501" s="37">
        <f>'Dashboard &amp; Optimisation'!$B$18*U5501</f>
        <v/>
      </c>
      <c r="U5501" s="26">
        <f>MIN(1, S5501/M5501)</f>
        <v/>
      </c>
      <c r="V5501" s="26">
        <f>N5501/(N5501+O5501)</f>
        <v/>
      </c>
      <c r="W5501" s="26">
        <f>U5501*V5501</f>
        <v/>
      </c>
      <c r="X5501" s="39">
        <f>T5501/N5501</f>
        <v/>
      </c>
      <c r="Y5501" s="41">
        <f>IF(W5501=MAXIFS(W$2:W$7201, A$2:A$7201, A5501, B$2:B$7201, B5501), "OPTIMAL", "")</f>
        <v/>
      </c>
    </row>
    <row r="5502" ht="20" customHeight="1">
      <c r="A5502" s="28" t="n">
        <v>-18</v>
      </c>
      <c r="B5502" s="28" t="n">
        <v>35</v>
      </c>
      <c r="C5502" s="29" t="n">
        <v>105</v>
      </c>
      <c r="D5502" s="29" t="n">
        <v>3</v>
      </c>
      <c r="E5502" s="30" t="n">
        <v>4</v>
      </c>
      <c r="F5502" s="29" t="n">
        <v>2</v>
      </c>
      <c r="G5502" s="28" t="n">
        <v>150</v>
      </c>
      <c r="H5502" s="30" t="inlineStr">
        <is>
          <t>ON</t>
        </is>
      </c>
      <c r="I5502" s="31" t="n">
        <v>744.7528686370244</v>
      </c>
      <c r="J5502" s="31" t="n">
        <v>6550.668683077564</v>
      </c>
      <c r="K5502" s="31" t="n">
        <v>4222.222222222223</v>
      </c>
      <c r="L5502" s="31" t="n">
        <v>150</v>
      </c>
      <c r="M5502" s="31">
        <f>I5502+J5502+K5502+L5502</f>
        <v/>
      </c>
      <c r="N5502" s="31">
        <f>M5502*'Dashboard &amp; Optimisation'!$B$18/('Dashboard &amp; Optimisation'!$B$16/3.6)</f>
        <v/>
      </c>
      <c r="O5502" s="31" t="n">
        <v>1123.275106555431</v>
      </c>
      <c r="P5502" s="32" t="n">
        <v>0.06985754580913485</v>
      </c>
      <c r="Q5502" s="33" t="n">
        <v>8.628588566036731</v>
      </c>
      <c r="R5502" s="31" t="n">
        <v>4259.536204848783</v>
      </c>
      <c r="S5502" s="31">
        <f>R5502*IF(A5502=4, 2.0, 3.0)</f>
        <v/>
      </c>
      <c r="T5502" s="29">
        <f>'Dashboard &amp; Optimisation'!$B$18*U5502</f>
        <v/>
      </c>
      <c r="U5502" s="34">
        <f>MIN(1, S5502/M5502)</f>
        <v/>
      </c>
      <c r="V5502" s="34">
        <f>N5502/(N5502+O5502)</f>
        <v/>
      </c>
      <c r="W5502" s="34">
        <f>U5502*V5502</f>
        <v/>
      </c>
      <c r="X5502" s="32">
        <f>T5502/N5502</f>
        <v/>
      </c>
      <c r="Y5502" s="35">
        <f>IF(W5502=MAXIFS(W$2:W$7201, A$2:A$7201, A5502, B$2:B$7201, B5502), "OPTIMAL", "")</f>
        <v/>
      </c>
    </row>
    <row r="5503" ht="20" customHeight="1">
      <c r="A5503" s="36" t="n">
        <v>-18</v>
      </c>
      <c r="B5503" s="36" t="n">
        <v>35</v>
      </c>
      <c r="C5503" s="37" t="n">
        <v>105</v>
      </c>
      <c r="D5503" s="37" t="n">
        <v>3</v>
      </c>
      <c r="E5503" s="6" t="n">
        <v>4</v>
      </c>
      <c r="F5503" s="37" t="n">
        <v>2</v>
      </c>
      <c r="G5503" s="36" t="n">
        <v>150</v>
      </c>
      <c r="H5503" s="6" t="inlineStr">
        <is>
          <t>OFF</t>
        </is>
      </c>
      <c r="I5503" s="38" t="n">
        <v>744.7528686370244</v>
      </c>
      <c r="J5503" s="38" t="n">
        <v>6550.668683077564</v>
      </c>
      <c r="K5503" s="38" t="n">
        <v>4222.222222222223</v>
      </c>
      <c r="L5503" s="38" t="n">
        <v>150</v>
      </c>
      <c r="M5503" s="38">
        <f>I5503+J5503+K5503+L5503</f>
        <v/>
      </c>
      <c r="N5503" s="38">
        <f>M5503*'Dashboard &amp; Optimisation'!$B$18/('Dashboard &amp; Optimisation'!$B$16/3.6)</f>
        <v/>
      </c>
      <c r="O5503" s="38" t="n">
        <v>1123.275106555431</v>
      </c>
      <c r="P5503" s="39" t="n">
        <v>0.2961722751252417</v>
      </c>
      <c r="Q5503" s="40" t="n">
        <v>8.628588566036731</v>
      </c>
      <c r="R5503" s="38" t="n">
        <v>1004.688049987337</v>
      </c>
      <c r="S5503" s="38">
        <f>R5503*IF(A5503=4, 2.0, 3.0)</f>
        <v/>
      </c>
      <c r="T5503" s="37">
        <f>'Dashboard &amp; Optimisation'!$B$18*U5503</f>
        <v/>
      </c>
      <c r="U5503" s="26">
        <f>MIN(1, S5503/M5503)</f>
        <v/>
      </c>
      <c r="V5503" s="26">
        <f>N5503/(N5503+O5503)</f>
        <v/>
      </c>
      <c r="W5503" s="26">
        <f>U5503*V5503</f>
        <v/>
      </c>
      <c r="X5503" s="39">
        <f>T5503/N5503</f>
        <v/>
      </c>
      <c r="Y5503" s="41">
        <f>IF(W5503=MAXIFS(W$2:W$7201, A$2:A$7201, A5503, B$2:B$7201, B5503), "OPTIMAL", "")</f>
        <v/>
      </c>
    </row>
    <row r="5504" ht="20" customHeight="1">
      <c r="A5504" s="28" t="n">
        <v>-18</v>
      </c>
      <c r="B5504" s="28" t="n">
        <v>35</v>
      </c>
      <c r="C5504" s="29" t="n">
        <v>105</v>
      </c>
      <c r="D5504" s="29" t="n">
        <v>3</v>
      </c>
      <c r="E5504" s="30" t="n">
        <v>4</v>
      </c>
      <c r="F5504" s="29" t="n">
        <v>2</v>
      </c>
      <c r="G5504" s="28" t="n">
        <v>200</v>
      </c>
      <c r="H5504" s="30" t="inlineStr">
        <is>
          <t>ON</t>
        </is>
      </c>
      <c r="I5504" s="31" t="n">
        <v>744.7528686370244</v>
      </c>
      <c r="J5504" s="31" t="n">
        <v>6550.668683077564</v>
      </c>
      <c r="K5504" s="31" t="n">
        <v>4222.222222222223</v>
      </c>
      <c r="L5504" s="31" t="n">
        <v>150</v>
      </c>
      <c r="M5504" s="31">
        <f>I5504+J5504+K5504+L5504</f>
        <v/>
      </c>
      <c r="N5504" s="31">
        <f>M5504*'Dashboard &amp; Optimisation'!$B$18/('Dashboard &amp; Optimisation'!$B$16/3.6)</f>
        <v/>
      </c>
      <c r="O5504" s="31" t="n">
        <v>1123.275106555431</v>
      </c>
      <c r="P5504" s="32" t="n">
        <v>0.07061542649052484</v>
      </c>
      <c r="Q5504" s="33" t="n">
        <v>8.628588566036731</v>
      </c>
      <c r="R5504" s="31" t="n">
        <v>4213.820695337992</v>
      </c>
      <c r="S5504" s="31">
        <f>R5504*IF(A5504=4, 2.0, 3.0)</f>
        <v/>
      </c>
      <c r="T5504" s="29">
        <f>'Dashboard &amp; Optimisation'!$B$18*U5504</f>
        <v/>
      </c>
      <c r="U5504" s="34">
        <f>MIN(1, S5504/M5504)</f>
        <v/>
      </c>
      <c r="V5504" s="34">
        <f>N5504/(N5504+O5504)</f>
        <v/>
      </c>
      <c r="W5504" s="34">
        <f>U5504*V5504</f>
        <v/>
      </c>
      <c r="X5504" s="32">
        <f>T5504/N5504</f>
        <v/>
      </c>
      <c r="Y5504" s="35">
        <f>IF(W5504=MAXIFS(W$2:W$7201, A$2:A$7201, A5504, B$2:B$7201, B5504), "OPTIMAL", "")</f>
        <v/>
      </c>
    </row>
    <row r="5505" ht="20" customHeight="1">
      <c r="A5505" s="36" t="n">
        <v>-18</v>
      </c>
      <c r="B5505" s="36" t="n">
        <v>35</v>
      </c>
      <c r="C5505" s="37" t="n">
        <v>105</v>
      </c>
      <c r="D5505" s="37" t="n">
        <v>3</v>
      </c>
      <c r="E5505" s="6" t="n">
        <v>4</v>
      </c>
      <c r="F5505" s="37" t="n">
        <v>2</v>
      </c>
      <c r="G5505" s="36" t="n">
        <v>200</v>
      </c>
      <c r="H5505" s="6" t="inlineStr">
        <is>
          <t>OFF</t>
        </is>
      </c>
      <c r="I5505" s="38" t="n">
        <v>744.7528686370244</v>
      </c>
      <c r="J5505" s="38" t="n">
        <v>6550.668683077564</v>
      </c>
      <c r="K5505" s="38" t="n">
        <v>4222.222222222223</v>
      </c>
      <c r="L5505" s="38" t="n">
        <v>150</v>
      </c>
      <c r="M5505" s="38">
        <f>I5505+J5505+K5505+L5505</f>
        <v/>
      </c>
      <c r="N5505" s="38">
        <f>M5505*'Dashboard &amp; Optimisation'!$B$18/('Dashboard &amp; Optimisation'!$B$16/3.6)</f>
        <v/>
      </c>
      <c r="O5505" s="38" t="n">
        <v>1123.275106555431</v>
      </c>
      <c r="P5505" s="39" t="n">
        <v>0.2969301558066317</v>
      </c>
      <c r="Q5505" s="40" t="n">
        <v>8.628588566036731</v>
      </c>
      <c r="R5505" s="38" t="n">
        <v>1002.123697229564</v>
      </c>
      <c r="S5505" s="38">
        <f>R5505*IF(A5505=4, 2.0, 3.0)</f>
        <v/>
      </c>
      <c r="T5505" s="37">
        <f>'Dashboard &amp; Optimisation'!$B$18*U5505</f>
        <v/>
      </c>
      <c r="U5505" s="26">
        <f>MIN(1, S5505/M5505)</f>
        <v/>
      </c>
      <c r="V5505" s="26">
        <f>N5505/(N5505+O5505)</f>
        <v/>
      </c>
      <c r="W5505" s="26">
        <f>U5505*V5505</f>
        <v/>
      </c>
      <c r="X5505" s="39">
        <f>T5505/N5505</f>
        <v/>
      </c>
      <c r="Y5505" s="41">
        <f>IF(W5505=MAXIFS(W$2:W$7201, A$2:A$7201, A5505, B$2:B$7201, B5505), "OPTIMAL", "")</f>
        <v/>
      </c>
    </row>
    <row r="5506" ht="20" customHeight="1">
      <c r="A5506" s="28" t="n">
        <v>-18</v>
      </c>
      <c r="B5506" s="28" t="n">
        <v>35</v>
      </c>
      <c r="C5506" s="29" t="n">
        <v>105</v>
      </c>
      <c r="D5506" s="29" t="n">
        <v>3</v>
      </c>
      <c r="E5506" s="30" t="n">
        <v>8</v>
      </c>
      <c r="F5506" s="29" t="n">
        <v>1.5</v>
      </c>
      <c r="G5506" s="28" t="n">
        <v>50</v>
      </c>
      <c r="H5506" s="30" t="inlineStr">
        <is>
          <t>ON</t>
        </is>
      </c>
      <c r="I5506" s="31" t="n">
        <v>744.7528686370244</v>
      </c>
      <c r="J5506" s="31" t="n">
        <v>6550.668683077564</v>
      </c>
      <c r="K5506" s="31" t="n">
        <v>4222.222222222223</v>
      </c>
      <c r="L5506" s="31" t="n">
        <v>150</v>
      </c>
      <c r="M5506" s="31">
        <f>I5506+J5506+K5506+L5506</f>
        <v/>
      </c>
      <c r="N5506" s="31">
        <f>M5506*'Dashboard &amp; Optimisation'!$B$18/('Dashboard &amp; Optimisation'!$B$16/3.6)</f>
        <v/>
      </c>
      <c r="O5506" s="31" t="n">
        <v>1327.224062413512</v>
      </c>
      <c r="P5506" s="32" t="n">
        <v>0.05369970101510495</v>
      </c>
      <c r="Q5506" s="33" t="n">
        <v>12.84288284905509</v>
      </c>
      <c r="R5506" s="31" t="n">
        <v>5662.726123681244</v>
      </c>
      <c r="S5506" s="31">
        <f>R5506*IF(A5506=4, 2.0, 3.0)</f>
        <v/>
      </c>
      <c r="T5506" s="29">
        <f>'Dashboard &amp; Optimisation'!$B$18*U5506</f>
        <v/>
      </c>
      <c r="U5506" s="34">
        <f>MIN(1, S5506/M5506)</f>
        <v/>
      </c>
      <c r="V5506" s="34">
        <f>N5506/(N5506+O5506)</f>
        <v/>
      </c>
      <c r="W5506" s="34">
        <f>U5506*V5506</f>
        <v/>
      </c>
      <c r="X5506" s="32">
        <f>T5506/N5506</f>
        <v/>
      </c>
      <c r="Y5506" s="35">
        <f>IF(W5506=MAXIFS(W$2:W$7201, A$2:A$7201, A5506, B$2:B$7201, B5506), "OPTIMAL", "")</f>
        <v/>
      </c>
    </row>
    <row r="5507" ht="20" customHeight="1">
      <c r="A5507" s="36" t="n">
        <v>-18</v>
      </c>
      <c r="B5507" s="36" t="n">
        <v>35</v>
      </c>
      <c r="C5507" s="37" t="n">
        <v>105</v>
      </c>
      <c r="D5507" s="37" t="n">
        <v>3</v>
      </c>
      <c r="E5507" s="6" t="n">
        <v>8</v>
      </c>
      <c r="F5507" s="37" t="n">
        <v>1.5</v>
      </c>
      <c r="G5507" s="36" t="n">
        <v>50</v>
      </c>
      <c r="H5507" s="6" t="inlineStr">
        <is>
          <t>OFF</t>
        </is>
      </c>
      <c r="I5507" s="38" t="n">
        <v>744.7528686370244</v>
      </c>
      <c r="J5507" s="38" t="n">
        <v>6550.668683077564</v>
      </c>
      <c r="K5507" s="38" t="n">
        <v>4222.222222222223</v>
      </c>
      <c r="L5507" s="38" t="n">
        <v>150</v>
      </c>
      <c r="M5507" s="38">
        <f>I5507+J5507+K5507+L5507</f>
        <v/>
      </c>
      <c r="N5507" s="38">
        <f>M5507*'Dashboard &amp; Optimisation'!$B$18/('Dashboard &amp; Optimisation'!$B$16/3.6)</f>
        <v/>
      </c>
      <c r="O5507" s="38" t="n">
        <v>1327.224062413512</v>
      </c>
      <c r="P5507" s="39" t="n">
        <v>0.2329582603077311</v>
      </c>
      <c r="Q5507" s="40" t="n">
        <v>12.84288284905509</v>
      </c>
      <c r="R5507" s="38" t="n">
        <v>1305.32696874718</v>
      </c>
      <c r="S5507" s="38">
        <f>R5507*IF(A5507=4, 2.0, 3.0)</f>
        <v/>
      </c>
      <c r="T5507" s="37">
        <f>'Dashboard &amp; Optimisation'!$B$18*U5507</f>
        <v/>
      </c>
      <c r="U5507" s="26">
        <f>MIN(1, S5507/M5507)</f>
        <v/>
      </c>
      <c r="V5507" s="26">
        <f>N5507/(N5507+O5507)</f>
        <v/>
      </c>
      <c r="W5507" s="26">
        <f>U5507*V5507</f>
        <v/>
      </c>
      <c r="X5507" s="39">
        <f>T5507/N5507</f>
        <v/>
      </c>
      <c r="Y5507" s="41">
        <f>IF(W5507=MAXIFS(W$2:W$7201, A$2:A$7201, A5507, B$2:B$7201, B5507), "OPTIMAL", "")</f>
        <v/>
      </c>
    </row>
    <row r="5508" ht="20" customHeight="1">
      <c r="A5508" s="28" t="n">
        <v>-18</v>
      </c>
      <c r="B5508" s="28" t="n">
        <v>35</v>
      </c>
      <c r="C5508" s="29" t="n">
        <v>105</v>
      </c>
      <c r="D5508" s="29" t="n">
        <v>3</v>
      </c>
      <c r="E5508" s="30" t="n">
        <v>8</v>
      </c>
      <c r="F5508" s="29" t="n">
        <v>1.5</v>
      </c>
      <c r="G5508" s="28" t="n">
        <v>100</v>
      </c>
      <c r="H5508" s="30" t="inlineStr">
        <is>
          <t>ON</t>
        </is>
      </c>
      <c r="I5508" s="31" t="n">
        <v>744.7528686370244</v>
      </c>
      <c r="J5508" s="31" t="n">
        <v>6550.668683077564</v>
      </c>
      <c r="K5508" s="31" t="n">
        <v>4222.222222222223</v>
      </c>
      <c r="L5508" s="31" t="n">
        <v>150</v>
      </c>
      <c r="M5508" s="31">
        <f>I5508+J5508+K5508+L5508</f>
        <v/>
      </c>
      <c r="N5508" s="31">
        <f>M5508*'Dashboard &amp; Optimisation'!$B$18/('Dashboard &amp; Optimisation'!$B$16/3.6)</f>
        <v/>
      </c>
      <c r="O5508" s="31" t="n">
        <v>1327.224062413512</v>
      </c>
      <c r="P5508" s="32" t="n">
        <v>0.05445758169649494</v>
      </c>
      <c r="Q5508" s="33" t="n">
        <v>12.84288284905509</v>
      </c>
      <c r="R5508" s="31" t="n">
        <v>5583.918534371478</v>
      </c>
      <c r="S5508" s="31">
        <f>R5508*IF(A5508=4, 2.0, 3.0)</f>
        <v/>
      </c>
      <c r="T5508" s="29">
        <f>'Dashboard &amp; Optimisation'!$B$18*U5508</f>
        <v/>
      </c>
      <c r="U5508" s="34">
        <f>MIN(1, S5508/M5508)</f>
        <v/>
      </c>
      <c r="V5508" s="34">
        <f>N5508/(N5508+O5508)</f>
        <v/>
      </c>
      <c r="W5508" s="34">
        <f>U5508*V5508</f>
        <v/>
      </c>
      <c r="X5508" s="32">
        <f>T5508/N5508</f>
        <v/>
      </c>
      <c r="Y5508" s="35">
        <f>IF(W5508=MAXIFS(W$2:W$7201, A$2:A$7201, A5508, B$2:B$7201, B5508), "OPTIMAL", "")</f>
        <v/>
      </c>
    </row>
    <row r="5509" ht="20" customHeight="1">
      <c r="A5509" s="36" t="n">
        <v>-18</v>
      </c>
      <c r="B5509" s="36" t="n">
        <v>35</v>
      </c>
      <c r="C5509" s="37" t="n">
        <v>105</v>
      </c>
      <c r="D5509" s="37" t="n">
        <v>3</v>
      </c>
      <c r="E5509" s="6" t="n">
        <v>8</v>
      </c>
      <c r="F5509" s="37" t="n">
        <v>1.5</v>
      </c>
      <c r="G5509" s="36" t="n">
        <v>100</v>
      </c>
      <c r="H5509" s="6" t="inlineStr">
        <is>
          <t>OFF</t>
        </is>
      </c>
      <c r="I5509" s="38" t="n">
        <v>744.7528686370244</v>
      </c>
      <c r="J5509" s="38" t="n">
        <v>6550.668683077564</v>
      </c>
      <c r="K5509" s="38" t="n">
        <v>4222.222222222223</v>
      </c>
      <c r="L5509" s="38" t="n">
        <v>150</v>
      </c>
      <c r="M5509" s="38">
        <f>I5509+J5509+K5509+L5509</f>
        <v/>
      </c>
      <c r="N5509" s="38">
        <f>M5509*'Dashboard &amp; Optimisation'!$B$18/('Dashboard &amp; Optimisation'!$B$16/3.6)</f>
        <v/>
      </c>
      <c r="O5509" s="38" t="n">
        <v>1327.224062413512</v>
      </c>
      <c r="P5509" s="39" t="n">
        <v>0.233716140989121</v>
      </c>
      <c r="Q5509" s="40" t="n">
        <v>12.84288284905509</v>
      </c>
      <c r="R5509" s="38" t="n">
        <v>1301.09413275937</v>
      </c>
      <c r="S5509" s="38">
        <f>R5509*IF(A5509=4, 2.0, 3.0)</f>
        <v/>
      </c>
      <c r="T5509" s="37">
        <f>'Dashboard &amp; Optimisation'!$B$18*U5509</f>
        <v/>
      </c>
      <c r="U5509" s="26">
        <f>MIN(1, S5509/M5509)</f>
        <v/>
      </c>
      <c r="V5509" s="26">
        <f>N5509/(N5509+O5509)</f>
        <v/>
      </c>
      <c r="W5509" s="26">
        <f>U5509*V5509</f>
        <v/>
      </c>
      <c r="X5509" s="39">
        <f>T5509/N5509</f>
        <v/>
      </c>
      <c r="Y5509" s="41">
        <f>IF(W5509=MAXIFS(W$2:W$7201, A$2:A$7201, A5509, B$2:B$7201, B5509), "OPTIMAL", "")</f>
        <v/>
      </c>
    </row>
    <row r="5510" ht="20" customHeight="1">
      <c r="A5510" s="28" t="n">
        <v>-18</v>
      </c>
      <c r="B5510" s="28" t="n">
        <v>35</v>
      </c>
      <c r="C5510" s="29" t="n">
        <v>105</v>
      </c>
      <c r="D5510" s="29" t="n">
        <v>3</v>
      </c>
      <c r="E5510" s="30" t="n">
        <v>8</v>
      </c>
      <c r="F5510" s="29" t="n">
        <v>1.5</v>
      </c>
      <c r="G5510" s="28" t="n">
        <v>150</v>
      </c>
      <c r="H5510" s="30" t="inlineStr">
        <is>
          <t>ON</t>
        </is>
      </c>
      <c r="I5510" s="31" t="n">
        <v>744.7528686370244</v>
      </c>
      <c r="J5510" s="31" t="n">
        <v>6550.668683077564</v>
      </c>
      <c r="K5510" s="31" t="n">
        <v>4222.222222222223</v>
      </c>
      <c r="L5510" s="31" t="n">
        <v>150</v>
      </c>
      <c r="M5510" s="31">
        <f>I5510+J5510+K5510+L5510</f>
        <v/>
      </c>
      <c r="N5510" s="31">
        <f>M5510*'Dashboard &amp; Optimisation'!$B$18/('Dashboard &amp; Optimisation'!$B$16/3.6)</f>
        <v/>
      </c>
      <c r="O5510" s="31" t="n">
        <v>1327.224062413512</v>
      </c>
      <c r="P5510" s="32" t="n">
        <v>0.05521546237788491</v>
      </c>
      <c r="Q5510" s="33" t="n">
        <v>12.84288284905509</v>
      </c>
      <c r="R5510" s="31" t="n">
        <v>5507.274351720377</v>
      </c>
      <c r="S5510" s="31">
        <f>R5510*IF(A5510=4, 2.0, 3.0)</f>
        <v/>
      </c>
      <c r="T5510" s="29">
        <f>'Dashboard &amp; Optimisation'!$B$18*U5510</f>
        <v/>
      </c>
      <c r="U5510" s="34">
        <f>MIN(1, S5510/M5510)</f>
        <v/>
      </c>
      <c r="V5510" s="34">
        <f>N5510/(N5510+O5510)</f>
        <v/>
      </c>
      <c r="W5510" s="34">
        <f>U5510*V5510</f>
        <v/>
      </c>
      <c r="X5510" s="32">
        <f>T5510/N5510</f>
        <v/>
      </c>
      <c r="Y5510" s="35">
        <f>IF(W5510=MAXIFS(W$2:W$7201, A$2:A$7201, A5510, B$2:B$7201, B5510), "OPTIMAL", "")</f>
        <v/>
      </c>
    </row>
    <row r="5511" ht="20" customHeight="1">
      <c r="A5511" s="36" t="n">
        <v>-18</v>
      </c>
      <c r="B5511" s="36" t="n">
        <v>35</v>
      </c>
      <c r="C5511" s="37" t="n">
        <v>105</v>
      </c>
      <c r="D5511" s="37" t="n">
        <v>3</v>
      </c>
      <c r="E5511" s="6" t="n">
        <v>8</v>
      </c>
      <c r="F5511" s="37" t="n">
        <v>1.5</v>
      </c>
      <c r="G5511" s="36" t="n">
        <v>150</v>
      </c>
      <c r="H5511" s="6" t="inlineStr">
        <is>
          <t>OFF</t>
        </is>
      </c>
      <c r="I5511" s="38" t="n">
        <v>744.7528686370244</v>
      </c>
      <c r="J5511" s="38" t="n">
        <v>6550.668683077564</v>
      </c>
      <c r="K5511" s="38" t="n">
        <v>4222.222222222223</v>
      </c>
      <c r="L5511" s="38" t="n">
        <v>150</v>
      </c>
      <c r="M5511" s="38">
        <f>I5511+J5511+K5511+L5511</f>
        <v/>
      </c>
      <c r="N5511" s="38">
        <f>M5511*'Dashboard &amp; Optimisation'!$B$18/('Dashboard &amp; Optimisation'!$B$16/3.6)</f>
        <v/>
      </c>
      <c r="O5511" s="38" t="n">
        <v>1327.224062413512</v>
      </c>
      <c r="P5511" s="39" t="n">
        <v>0.234474021670511</v>
      </c>
      <c r="Q5511" s="40" t="n">
        <v>12.84288284905509</v>
      </c>
      <c r="R5511" s="38" t="n">
        <v>1296.88866001291</v>
      </c>
      <c r="S5511" s="38">
        <f>R5511*IF(A5511=4, 2.0, 3.0)</f>
        <v/>
      </c>
      <c r="T5511" s="37">
        <f>'Dashboard &amp; Optimisation'!$B$18*U5511</f>
        <v/>
      </c>
      <c r="U5511" s="26">
        <f>MIN(1, S5511/M5511)</f>
        <v/>
      </c>
      <c r="V5511" s="26">
        <f>N5511/(N5511+O5511)</f>
        <v/>
      </c>
      <c r="W5511" s="26">
        <f>U5511*V5511</f>
        <v/>
      </c>
      <c r="X5511" s="39">
        <f>T5511/N5511</f>
        <v/>
      </c>
      <c r="Y5511" s="41">
        <f>IF(W5511=MAXIFS(W$2:W$7201, A$2:A$7201, A5511, B$2:B$7201, B5511), "OPTIMAL", "")</f>
        <v/>
      </c>
    </row>
    <row r="5512" ht="20" customHeight="1">
      <c r="A5512" s="28" t="n">
        <v>-18</v>
      </c>
      <c r="B5512" s="28" t="n">
        <v>35</v>
      </c>
      <c r="C5512" s="29" t="n">
        <v>105</v>
      </c>
      <c r="D5512" s="29" t="n">
        <v>3</v>
      </c>
      <c r="E5512" s="30" t="n">
        <v>8</v>
      </c>
      <c r="F5512" s="29" t="n">
        <v>1.5</v>
      </c>
      <c r="G5512" s="28" t="n">
        <v>200</v>
      </c>
      <c r="H5512" s="30" t="inlineStr">
        <is>
          <t>ON</t>
        </is>
      </c>
      <c r="I5512" s="31" t="n">
        <v>744.7528686370244</v>
      </c>
      <c r="J5512" s="31" t="n">
        <v>6550.668683077564</v>
      </c>
      <c r="K5512" s="31" t="n">
        <v>4222.222222222223</v>
      </c>
      <c r="L5512" s="31" t="n">
        <v>150</v>
      </c>
      <c r="M5512" s="31">
        <f>I5512+J5512+K5512+L5512</f>
        <v/>
      </c>
      <c r="N5512" s="31">
        <f>M5512*'Dashboard &amp; Optimisation'!$B$18/('Dashboard &amp; Optimisation'!$B$16/3.6)</f>
        <v/>
      </c>
      <c r="O5512" s="31" t="n">
        <v>1327.224062413512</v>
      </c>
      <c r="P5512" s="32" t="n">
        <v>0.05597334305927489</v>
      </c>
      <c r="Q5512" s="33" t="n">
        <v>12.84288284905509</v>
      </c>
      <c r="R5512" s="31" t="n">
        <v>5432.705697962046</v>
      </c>
      <c r="S5512" s="31">
        <f>R5512*IF(A5512=4, 2.0, 3.0)</f>
        <v/>
      </c>
      <c r="T5512" s="29">
        <f>'Dashboard &amp; Optimisation'!$B$18*U5512</f>
        <v/>
      </c>
      <c r="U5512" s="34">
        <f>MIN(1, S5512/M5512)</f>
        <v/>
      </c>
      <c r="V5512" s="34">
        <f>N5512/(N5512+O5512)</f>
        <v/>
      </c>
      <c r="W5512" s="34">
        <f>U5512*V5512</f>
        <v/>
      </c>
      <c r="X5512" s="32">
        <f>T5512/N5512</f>
        <v/>
      </c>
      <c r="Y5512" s="35">
        <f>IF(W5512=MAXIFS(W$2:W$7201, A$2:A$7201, A5512, B$2:B$7201, B5512), "OPTIMAL", "")</f>
        <v/>
      </c>
    </row>
    <row r="5513" ht="20" customHeight="1">
      <c r="A5513" s="36" t="n">
        <v>-18</v>
      </c>
      <c r="B5513" s="36" t="n">
        <v>35</v>
      </c>
      <c r="C5513" s="37" t="n">
        <v>105</v>
      </c>
      <c r="D5513" s="37" t="n">
        <v>3</v>
      </c>
      <c r="E5513" s="6" t="n">
        <v>8</v>
      </c>
      <c r="F5513" s="37" t="n">
        <v>1.5</v>
      </c>
      <c r="G5513" s="36" t="n">
        <v>200</v>
      </c>
      <c r="H5513" s="6" t="inlineStr">
        <is>
          <t>OFF</t>
        </is>
      </c>
      <c r="I5513" s="38" t="n">
        <v>744.7528686370244</v>
      </c>
      <c r="J5513" s="38" t="n">
        <v>6550.668683077564</v>
      </c>
      <c r="K5513" s="38" t="n">
        <v>4222.222222222223</v>
      </c>
      <c r="L5513" s="38" t="n">
        <v>150</v>
      </c>
      <c r="M5513" s="38">
        <f>I5513+J5513+K5513+L5513</f>
        <v/>
      </c>
      <c r="N5513" s="38">
        <f>M5513*'Dashboard &amp; Optimisation'!$B$18/('Dashboard &amp; Optimisation'!$B$16/3.6)</f>
        <v/>
      </c>
      <c r="O5513" s="38" t="n">
        <v>1327.224062413512</v>
      </c>
      <c r="P5513" s="39" t="n">
        <v>0.235231902351901</v>
      </c>
      <c r="Q5513" s="40" t="n">
        <v>12.84288284905509</v>
      </c>
      <c r="R5513" s="38" t="n">
        <v>1292.710286027449</v>
      </c>
      <c r="S5513" s="38">
        <f>R5513*IF(A5513=4, 2.0, 3.0)</f>
        <v/>
      </c>
      <c r="T5513" s="37">
        <f>'Dashboard &amp; Optimisation'!$B$18*U5513</f>
        <v/>
      </c>
      <c r="U5513" s="26">
        <f>MIN(1, S5513/M5513)</f>
        <v/>
      </c>
      <c r="V5513" s="26">
        <f>N5513/(N5513+O5513)</f>
        <v/>
      </c>
      <c r="W5513" s="26">
        <f>U5513*V5513</f>
        <v/>
      </c>
      <c r="X5513" s="39">
        <f>T5513/N5513</f>
        <v/>
      </c>
      <c r="Y5513" s="41">
        <f>IF(W5513=MAXIFS(W$2:W$7201, A$2:A$7201, A5513, B$2:B$7201, B5513), "OPTIMAL", "")</f>
        <v/>
      </c>
    </row>
    <row r="5514" ht="20" customHeight="1">
      <c r="A5514" s="28" t="n">
        <v>-18</v>
      </c>
      <c r="B5514" s="28" t="n">
        <v>35</v>
      </c>
      <c r="C5514" s="29" t="n">
        <v>105</v>
      </c>
      <c r="D5514" s="29" t="n">
        <v>3</v>
      </c>
      <c r="E5514" s="30" t="n">
        <v>8</v>
      </c>
      <c r="F5514" s="29" t="n">
        <v>2</v>
      </c>
      <c r="G5514" s="28" t="n">
        <v>50</v>
      </c>
      <c r="H5514" s="30" t="inlineStr">
        <is>
          <t>ON</t>
        </is>
      </c>
      <c r="I5514" s="31" t="n">
        <v>744.7528686370244</v>
      </c>
      <c r="J5514" s="31" t="n">
        <v>6550.668683077564</v>
      </c>
      <c r="K5514" s="31" t="n">
        <v>4222.222222222223</v>
      </c>
      <c r="L5514" s="31" t="n">
        <v>150</v>
      </c>
      <c r="M5514" s="31">
        <f>I5514+J5514+K5514+L5514</f>
        <v/>
      </c>
      <c r="N5514" s="31">
        <f>M5514*'Dashboard &amp; Optimisation'!$B$18/('Dashboard &amp; Optimisation'!$B$16/3.6)</f>
        <v/>
      </c>
      <c r="O5514" s="31" t="n">
        <v>1540.319426797171</v>
      </c>
      <c r="P5514" s="32" t="n">
        <v>0.05240488176863893</v>
      </c>
      <c r="Q5514" s="33" t="n">
        <v>17.05717713207346</v>
      </c>
      <c r="R5514" s="31" t="n">
        <v>5932.754928067927</v>
      </c>
      <c r="S5514" s="31">
        <f>R5514*IF(A5514=4, 2.0, 3.0)</f>
        <v/>
      </c>
      <c r="T5514" s="29">
        <f>'Dashboard &amp; Optimisation'!$B$18*U5514</f>
        <v/>
      </c>
      <c r="U5514" s="34">
        <f>MIN(1, S5514/M5514)</f>
        <v/>
      </c>
      <c r="V5514" s="34">
        <f>N5514/(N5514+O5514)</f>
        <v/>
      </c>
      <c r="W5514" s="34">
        <f>U5514*V5514</f>
        <v/>
      </c>
      <c r="X5514" s="32">
        <f>T5514/N5514</f>
        <v/>
      </c>
      <c r="Y5514" s="35">
        <f>IF(W5514=MAXIFS(W$2:W$7201, A$2:A$7201, A5514, B$2:B$7201, B5514), "OPTIMAL", "")</f>
        <v/>
      </c>
    </row>
    <row r="5515" ht="20" customHeight="1">
      <c r="A5515" s="36" t="n">
        <v>-18</v>
      </c>
      <c r="B5515" s="36" t="n">
        <v>35</v>
      </c>
      <c r="C5515" s="37" t="n">
        <v>105</v>
      </c>
      <c r="D5515" s="37" t="n">
        <v>3</v>
      </c>
      <c r="E5515" s="6" t="n">
        <v>8</v>
      </c>
      <c r="F5515" s="37" t="n">
        <v>2</v>
      </c>
      <c r="G5515" s="36" t="n">
        <v>50</v>
      </c>
      <c r="H5515" s="6" t="inlineStr">
        <is>
          <t>OFF</t>
        </is>
      </c>
      <c r="I5515" s="38" t="n">
        <v>744.7528686370244</v>
      </c>
      <c r="J5515" s="38" t="n">
        <v>6550.668683077564</v>
      </c>
      <c r="K5515" s="38" t="n">
        <v>4222.222222222223</v>
      </c>
      <c r="L5515" s="38" t="n">
        <v>150</v>
      </c>
      <c r="M5515" s="38">
        <f>I5515+J5515+K5515+L5515</f>
        <v/>
      </c>
      <c r="N5515" s="38">
        <f>M5515*'Dashboard &amp; Optimisation'!$B$18/('Dashboard &amp; Optimisation'!$B$16/3.6)</f>
        <v/>
      </c>
      <c r="O5515" s="38" t="n">
        <v>1540.319426797171</v>
      </c>
      <c r="P5515" s="39" t="n">
        <v>0.2329561010628365</v>
      </c>
      <c r="Q5515" s="40" t="n">
        <v>17.05717713207346</v>
      </c>
      <c r="R5515" s="38" t="n">
        <v>1334.609049298294</v>
      </c>
      <c r="S5515" s="38">
        <f>R5515*IF(A5515=4, 2.0, 3.0)</f>
        <v/>
      </c>
      <c r="T5515" s="37">
        <f>'Dashboard &amp; Optimisation'!$B$18*U5515</f>
        <v/>
      </c>
      <c r="U5515" s="26">
        <f>MIN(1, S5515/M5515)</f>
        <v/>
      </c>
      <c r="V5515" s="26">
        <f>N5515/(N5515+O5515)</f>
        <v/>
      </c>
      <c r="W5515" s="26">
        <f>U5515*V5515</f>
        <v/>
      </c>
      <c r="X5515" s="39">
        <f>T5515/N5515</f>
        <v/>
      </c>
      <c r="Y5515" s="41">
        <f>IF(W5515=MAXIFS(W$2:W$7201, A$2:A$7201, A5515, B$2:B$7201, B5515), "OPTIMAL", "")</f>
        <v/>
      </c>
    </row>
    <row r="5516" ht="20" customHeight="1">
      <c r="A5516" s="28" t="n">
        <v>-18</v>
      </c>
      <c r="B5516" s="28" t="n">
        <v>35</v>
      </c>
      <c r="C5516" s="29" t="n">
        <v>105</v>
      </c>
      <c r="D5516" s="29" t="n">
        <v>3</v>
      </c>
      <c r="E5516" s="30" t="n">
        <v>8</v>
      </c>
      <c r="F5516" s="29" t="n">
        <v>2</v>
      </c>
      <c r="G5516" s="28" t="n">
        <v>100</v>
      </c>
      <c r="H5516" s="30" t="inlineStr">
        <is>
          <t>ON</t>
        </is>
      </c>
      <c r="I5516" s="31" t="n">
        <v>744.7528686370244</v>
      </c>
      <c r="J5516" s="31" t="n">
        <v>6550.668683077564</v>
      </c>
      <c r="K5516" s="31" t="n">
        <v>4222.222222222223</v>
      </c>
      <c r="L5516" s="31" t="n">
        <v>150</v>
      </c>
      <c r="M5516" s="31">
        <f>I5516+J5516+K5516+L5516</f>
        <v/>
      </c>
      <c r="N5516" s="31">
        <f>M5516*'Dashboard &amp; Optimisation'!$B$18/('Dashboard &amp; Optimisation'!$B$16/3.6)</f>
        <v/>
      </c>
      <c r="O5516" s="31" t="n">
        <v>1540.319426797171</v>
      </c>
      <c r="P5516" s="32" t="n">
        <v>0.05316276245002891</v>
      </c>
      <c r="Q5516" s="33" t="n">
        <v>17.05717713207346</v>
      </c>
      <c r="R5516" s="31" t="n">
        <v>5848.17842865012</v>
      </c>
      <c r="S5516" s="31">
        <f>R5516*IF(A5516=4, 2.0, 3.0)</f>
        <v/>
      </c>
      <c r="T5516" s="29">
        <f>'Dashboard &amp; Optimisation'!$B$18*U5516</f>
        <v/>
      </c>
      <c r="U5516" s="34">
        <f>MIN(1, S5516/M5516)</f>
        <v/>
      </c>
      <c r="V5516" s="34">
        <f>N5516/(N5516+O5516)</f>
        <v/>
      </c>
      <c r="W5516" s="34">
        <f>U5516*V5516</f>
        <v/>
      </c>
      <c r="X5516" s="32">
        <f>T5516/N5516</f>
        <v/>
      </c>
      <c r="Y5516" s="35">
        <f>IF(W5516=MAXIFS(W$2:W$7201, A$2:A$7201, A5516, B$2:B$7201, B5516), "OPTIMAL", "")</f>
        <v/>
      </c>
    </row>
    <row r="5517" ht="20" customHeight="1">
      <c r="A5517" s="36" t="n">
        <v>-18</v>
      </c>
      <c r="B5517" s="36" t="n">
        <v>35</v>
      </c>
      <c r="C5517" s="37" t="n">
        <v>105</v>
      </c>
      <c r="D5517" s="37" t="n">
        <v>3</v>
      </c>
      <c r="E5517" s="6" t="n">
        <v>8</v>
      </c>
      <c r="F5517" s="37" t="n">
        <v>2</v>
      </c>
      <c r="G5517" s="36" t="n">
        <v>100</v>
      </c>
      <c r="H5517" s="6" t="inlineStr">
        <is>
          <t>OFF</t>
        </is>
      </c>
      <c r="I5517" s="38" t="n">
        <v>744.7528686370244</v>
      </c>
      <c r="J5517" s="38" t="n">
        <v>6550.668683077564</v>
      </c>
      <c r="K5517" s="38" t="n">
        <v>4222.222222222223</v>
      </c>
      <c r="L5517" s="38" t="n">
        <v>150</v>
      </c>
      <c r="M5517" s="38">
        <f>I5517+J5517+K5517+L5517</f>
        <v/>
      </c>
      <c r="N5517" s="38">
        <f>M5517*'Dashboard &amp; Optimisation'!$B$18/('Dashboard &amp; Optimisation'!$B$16/3.6)</f>
        <v/>
      </c>
      <c r="O5517" s="38" t="n">
        <v>1540.319426797171</v>
      </c>
      <c r="P5517" s="39" t="n">
        <v>0.2337139817442265</v>
      </c>
      <c r="Q5517" s="40" t="n">
        <v>17.05717713207346</v>
      </c>
      <c r="R5517" s="38" t="n">
        <v>1330.281219152564</v>
      </c>
      <c r="S5517" s="38">
        <f>R5517*IF(A5517=4, 2.0, 3.0)</f>
        <v/>
      </c>
      <c r="T5517" s="37">
        <f>'Dashboard &amp; Optimisation'!$B$18*U5517</f>
        <v/>
      </c>
      <c r="U5517" s="26">
        <f>MIN(1, S5517/M5517)</f>
        <v/>
      </c>
      <c r="V5517" s="26">
        <f>N5517/(N5517+O5517)</f>
        <v/>
      </c>
      <c r="W5517" s="26">
        <f>U5517*V5517</f>
        <v/>
      </c>
      <c r="X5517" s="39">
        <f>T5517/N5517</f>
        <v/>
      </c>
      <c r="Y5517" s="41">
        <f>IF(W5517=MAXIFS(W$2:W$7201, A$2:A$7201, A5517, B$2:B$7201, B5517), "OPTIMAL", "")</f>
        <v/>
      </c>
    </row>
    <row r="5518" ht="20" customHeight="1">
      <c r="A5518" s="28" t="n">
        <v>-18</v>
      </c>
      <c r="B5518" s="28" t="n">
        <v>35</v>
      </c>
      <c r="C5518" s="29" t="n">
        <v>105</v>
      </c>
      <c r="D5518" s="29" t="n">
        <v>3</v>
      </c>
      <c r="E5518" s="30" t="n">
        <v>8</v>
      </c>
      <c r="F5518" s="29" t="n">
        <v>2</v>
      </c>
      <c r="G5518" s="28" t="n">
        <v>150</v>
      </c>
      <c r="H5518" s="30" t="inlineStr">
        <is>
          <t>ON</t>
        </is>
      </c>
      <c r="I5518" s="31" t="n">
        <v>744.7528686370244</v>
      </c>
      <c r="J5518" s="31" t="n">
        <v>6550.668683077564</v>
      </c>
      <c r="K5518" s="31" t="n">
        <v>4222.222222222223</v>
      </c>
      <c r="L5518" s="31" t="n">
        <v>150</v>
      </c>
      <c r="M5518" s="31">
        <f>I5518+J5518+K5518+L5518</f>
        <v/>
      </c>
      <c r="N5518" s="31">
        <f>M5518*'Dashboard &amp; Optimisation'!$B$18/('Dashboard &amp; Optimisation'!$B$16/3.6)</f>
        <v/>
      </c>
      <c r="O5518" s="31" t="n">
        <v>1540.319426797171</v>
      </c>
      <c r="P5518" s="32" t="n">
        <v>0.05392064313141889</v>
      </c>
      <c r="Q5518" s="33" t="n">
        <v>17.05717713207346</v>
      </c>
      <c r="R5518" s="31" t="n">
        <v>5765.979456327163</v>
      </c>
      <c r="S5518" s="31">
        <f>R5518*IF(A5518=4, 2.0, 3.0)</f>
        <v/>
      </c>
      <c r="T5518" s="29">
        <f>'Dashboard &amp; Optimisation'!$B$18*U5518</f>
        <v/>
      </c>
      <c r="U5518" s="34">
        <f>MIN(1, S5518/M5518)</f>
        <v/>
      </c>
      <c r="V5518" s="34">
        <f>N5518/(N5518+O5518)</f>
        <v/>
      </c>
      <c r="W5518" s="34">
        <f>U5518*V5518</f>
        <v/>
      </c>
      <c r="X5518" s="32">
        <f>T5518/N5518</f>
        <v/>
      </c>
      <c r="Y5518" s="35">
        <f>IF(W5518=MAXIFS(W$2:W$7201, A$2:A$7201, A5518, B$2:B$7201, B5518), "OPTIMAL", "")</f>
        <v/>
      </c>
    </row>
    <row r="5519" ht="20" customHeight="1">
      <c r="A5519" s="36" t="n">
        <v>-18</v>
      </c>
      <c r="B5519" s="36" t="n">
        <v>35</v>
      </c>
      <c r="C5519" s="37" t="n">
        <v>105</v>
      </c>
      <c r="D5519" s="37" t="n">
        <v>3</v>
      </c>
      <c r="E5519" s="6" t="n">
        <v>8</v>
      </c>
      <c r="F5519" s="37" t="n">
        <v>2</v>
      </c>
      <c r="G5519" s="36" t="n">
        <v>150</v>
      </c>
      <c r="H5519" s="6" t="inlineStr">
        <is>
          <t>OFF</t>
        </is>
      </c>
      <c r="I5519" s="38" t="n">
        <v>744.7528686370244</v>
      </c>
      <c r="J5519" s="38" t="n">
        <v>6550.668683077564</v>
      </c>
      <c r="K5519" s="38" t="n">
        <v>4222.222222222223</v>
      </c>
      <c r="L5519" s="38" t="n">
        <v>150</v>
      </c>
      <c r="M5519" s="38">
        <f>I5519+J5519+K5519+L5519</f>
        <v/>
      </c>
      <c r="N5519" s="38">
        <f>M5519*'Dashboard &amp; Optimisation'!$B$18/('Dashboard &amp; Optimisation'!$B$16/3.6)</f>
        <v/>
      </c>
      <c r="O5519" s="38" t="n">
        <v>1540.319426797171</v>
      </c>
      <c r="P5519" s="39" t="n">
        <v>0.2344718624256165</v>
      </c>
      <c r="Q5519" s="40" t="n">
        <v>17.05717713207346</v>
      </c>
      <c r="R5519" s="38" t="n">
        <v>1325.9813665972</v>
      </c>
      <c r="S5519" s="38">
        <f>R5519*IF(A5519=4, 2.0, 3.0)</f>
        <v/>
      </c>
      <c r="T5519" s="37">
        <f>'Dashboard &amp; Optimisation'!$B$18*U5519</f>
        <v/>
      </c>
      <c r="U5519" s="26">
        <f>MIN(1, S5519/M5519)</f>
        <v/>
      </c>
      <c r="V5519" s="26">
        <f>N5519/(N5519+O5519)</f>
        <v/>
      </c>
      <c r="W5519" s="26">
        <f>U5519*V5519</f>
        <v/>
      </c>
      <c r="X5519" s="39">
        <f>T5519/N5519</f>
        <v/>
      </c>
      <c r="Y5519" s="41">
        <f>IF(W5519=MAXIFS(W$2:W$7201, A$2:A$7201, A5519, B$2:B$7201, B5519), "OPTIMAL", "")</f>
        <v/>
      </c>
    </row>
    <row r="5520" ht="20" customHeight="1">
      <c r="A5520" s="28" t="n">
        <v>-18</v>
      </c>
      <c r="B5520" s="28" t="n">
        <v>35</v>
      </c>
      <c r="C5520" s="29" t="n">
        <v>105</v>
      </c>
      <c r="D5520" s="29" t="n">
        <v>3</v>
      </c>
      <c r="E5520" s="30" t="n">
        <v>8</v>
      </c>
      <c r="F5520" s="29" t="n">
        <v>2</v>
      </c>
      <c r="G5520" s="28" t="n">
        <v>200</v>
      </c>
      <c r="H5520" s="30" t="inlineStr">
        <is>
          <t>ON</t>
        </is>
      </c>
      <c r="I5520" s="31" t="n">
        <v>744.7528686370244</v>
      </c>
      <c r="J5520" s="31" t="n">
        <v>6550.668683077564</v>
      </c>
      <c r="K5520" s="31" t="n">
        <v>4222.222222222223</v>
      </c>
      <c r="L5520" s="31" t="n">
        <v>150</v>
      </c>
      <c r="M5520" s="31">
        <f>I5520+J5520+K5520+L5520</f>
        <v/>
      </c>
      <c r="N5520" s="31">
        <f>M5520*'Dashboard &amp; Optimisation'!$B$18/('Dashboard &amp; Optimisation'!$B$16/3.6)</f>
        <v/>
      </c>
      <c r="O5520" s="31" t="n">
        <v>1540.319426797171</v>
      </c>
      <c r="P5520" s="32" t="n">
        <v>0.05467852381280887</v>
      </c>
      <c r="Q5520" s="33" t="n">
        <v>17.05717713207346</v>
      </c>
      <c r="R5520" s="31" t="n">
        <v>5686.059148781878</v>
      </c>
      <c r="S5520" s="31">
        <f>R5520*IF(A5520=4, 2.0, 3.0)</f>
        <v/>
      </c>
      <c r="T5520" s="29">
        <f>'Dashboard &amp; Optimisation'!$B$18*U5520</f>
        <v/>
      </c>
      <c r="U5520" s="34">
        <f>MIN(1, S5520/M5520)</f>
        <v/>
      </c>
      <c r="V5520" s="34">
        <f>N5520/(N5520+O5520)</f>
        <v/>
      </c>
      <c r="W5520" s="34">
        <f>U5520*V5520</f>
        <v/>
      </c>
      <c r="X5520" s="32">
        <f>T5520/N5520</f>
        <v/>
      </c>
      <c r="Y5520" s="35">
        <f>IF(W5520=MAXIFS(W$2:W$7201, A$2:A$7201, A5520, B$2:B$7201, B5520), "OPTIMAL", "")</f>
        <v/>
      </c>
    </row>
    <row r="5521" ht="20" customHeight="1">
      <c r="A5521" s="36" t="n">
        <v>-18</v>
      </c>
      <c r="B5521" s="36" t="n">
        <v>35</v>
      </c>
      <c r="C5521" s="37" t="n">
        <v>105</v>
      </c>
      <c r="D5521" s="37" t="n">
        <v>3</v>
      </c>
      <c r="E5521" s="6" t="n">
        <v>8</v>
      </c>
      <c r="F5521" s="37" t="n">
        <v>2</v>
      </c>
      <c r="G5521" s="36" t="n">
        <v>200</v>
      </c>
      <c r="H5521" s="6" t="inlineStr">
        <is>
          <t>OFF</t>
        </is>
      </c>
      <c r="I5521" s="38" t="n">
        <v>744.7528686370244</v>
      </c>
      <c r="J5521" s="38" t="n">
        <v>6550.668683077564</v>
      </c>
      <c r="K5521" s="38" t="n">
        <v>4222.222222222223</v>
      </c>
      <c r="L5521" s="38" t="n">
        <v>150</v>
      </c>
      <c r="M5521" s="38">
        <f>I5521+J5521+K5521+L5521</f>
        <v/>
      </c>
      <c r="N5521" s="38">
        <f>M5521*'Dashboard &amp; Optimisation'!$B$18/('Dashboard &amp; Optimisation'!$B$16/3.6)</f>
        <v/>
      </c>
      <c r="O5521" s="38" t="n">
        <v>1540.319426797171</v>
      </c>
      <c r="P5521" s="39" t="n">
        <v>0.2352297431070065</v>
      </c>
      <c r="Q5521" s="40" t="n">
        <v>17.05717713207346</v>
      </c>
      <c r="R5521" s="38" t="n">
        <v>1321.709221211359</v>
      </c>
      <c r="S5521" s="38">
        <f>R5521*IF(A5521=4, 2.0, 3.0)</f>
        <v/>
      </c>
      <c r="T5521" s="37">
        <f>'Dashboard &amp; Optimisation'!$B$18*U5521</f>
        <v/>
      </c>
      <c r="U5521" s="26">
        <f>MIN(1, S5521/M5521)</f>
        <v/>
      </c>
      <c r="V5521" s="26">
        <f>N5521/(N5521+O5521)</f>
        <v/>
      </c>
      <c r="W5521" s="26">
        <f>U5521*V5521</f>
        <v/>
      </c>
      <c r="X5521" s="39">
        <f>T5521/N5521</f>
        <v/>
      </c>
      <c r="Y5521" s="41">
        <f>IF(W5521=MAXIFS(W$2:W$7201, A$2:A$7201, A5521, B$2:B$7201, B5521), "OPTIMAL", "")</f>
        <v/>
      </c>
    </row>
    <row r="5522" ht="20" customHeight="1">
      <c r="A5522" s="28" t="n">
        <v>-18</v>
      </c>
      <c r="B5522" s="28" t="n">
        <v>35</v>
      </c>
      <c r="C5522" s="29" t="n">
        <v>110</v>
      </c>
      <c r="D5522" s="29" t="n">
        <v>2</v>
      </c>
      <c r="E5522" s="30" t="n">
        <v>0</v>
      </c>
      <c r="F5522" s="29" t="n">
        <v>0</v>
      </c>
      <c r="G5522" s="28" t="n">
        <v>50</v>
      </c>
      <c r="H5522" s="30" t="inlineStr">
        <is>
          <t>ON</t>
        </is>
      </c>
      <c r="I5522" s="31" t="n">
        <v>744.7528686370244</v>
      </c>
      <c r="J5522" s="31" t="n">
        <v>6550.668683077564</v>
      </c>
      <c r="K5522" s="31" t="n">
        <v>4222.222222222223</v>
      </c>
      <c r="L5522" s="31" t="n">
        <v>150</v>
      </c>
      <c r="M5522" s="31">
        <f>I5522+J5522+K5522+L5522</f>
        <v/>
      </c>
      <c r="N5522" s="31">
        <f>M5522*'Dashboard &amp; Optimisation'!$B$18/('Dashboard &amp; Optimisation'!$B$16/3.6)</f>
        <v/>
      </c>
      <c r="O5522" s="31" t="n">
        <v>455.9844097056068</v>
      </c>
      <c r="P5522" s="32" t="n">
        <v>0.4724295659273518</v>
      </c>
      <c r="Q5522" s="33" t="n">
        <v>0.2</v>
      </c>
      <c r="R5522" s="31" t="n">
        <v>526.7997219746906</v>
      </c>
      <c r="S5522" s="31">
        <f>R5522*IF(A5522=4, 2.0, 3.0)</f>
        <v/>
      </c>
      <c r="T5522" s="29">
        <f>'Dashboard &amp; Optimisation'!$B$18*U5522</f>
        <v/>
      </c>
      <c r="U5522" s="34">
        <f>MIN(1, S5522/M5522)</f>
        <v/>
      </c>
      <c r="V5522" s="34">
        <f>N5522/(N5522+O5522)</f>
        <v/>
      </c>
      <c r="W5522" s="34">
        <f>U5522*V5522</f>
        <v/>
      </c>
      <c r="X5522" s="32">
        <f>T5522/N5522</f>
        <v/>
      </c>
      <c r="Y5522" s="35">
        <f>IF(W5522=MAXIFS(W$2:W$7201, A$2:A$7201, A5522, B$2:B$7201, B5522), "OPTIMAL", "")</f>
        <v/>
      </c>
    </row>
    <row r="5523" ht="20" customHeight="1">
      <c r="A5523" s="36" t="n">
        <v>-18</v>
      </c>
      <c r="B5523" s="36" t="n">
        <v>35</v>
      </c>
      <c r="C5523" s="37" t="n">
        <v>110</v>
      </c>
      <c r="D5523" s="37" t="n">
        <v>2</v>
      </c>
      <c r="E5523" s="6" t="n">
        <v>0</v>
      </c>
      <c r="F5523" s="37" t="n">
        <v>0</v>
      </c>
      <c r="G5523" s="36" t="n">
        <v>50</v>
      </c>
      <c r="H5523" s="6" t="inlineStr">
        <is>
          <t>OFF</t>
        </is>
      </c>
      <c r="I5523" s="38" t="n">
        <v>744.7528686370244</v>
      </c>
      <c r="J5523" s="38" t="n">
        <v>6550.668683077564</v>
      </c>
      <c r="K5523" s="38" t="n">
        <v>4222.222222222223</v>
      </c>
      <c r="L5523" s="38" t="n">
        <v>150</v>
      </c>
      <c r="M5523" s="38">
        <f>I5523+J5523+K5523+L5523</f>
        <v/>
      </c>
      <c r="N5523" s="38">
        <f>M5523*'Dashboard &amp; Optimisation'!$B$18/('Dashboard &amp; Optimisation'!$B$16/3.6)</f>
        <v/>
      </c>
      <c r="O5523" s="38" t="n">
        <v>455.9844097056068</v>
      </c>
      <c r="P5523" s="39" t="n">
        <v>0.7618021897307978</v>
      </c>
      <c r="Q5523" s="40" t="n">
        <v>0.2</v>
      </c>
      <c r="R5523" s="38" t="n">
        <v>326.6934216493908</v>
      </c>
      <c r="S5523" s="38">
        <f>R5523*IF(A5523=4, 2.0, 3.0)</f>
        <v/>
      </c>
      <c r="T5523" s="37">
        <f>'Dashboard &amp; Optimisation'!$B$18*U5523</f>
        <v/>
      </c>
      <c r="U5523" s="26">
        <f>MIN(1, S5523/M5523)</f>
        <v/>
      </c>
      <c r="V5523" s="26">
        <f>N5523/(N5523+O5523)</f>
        <v/>
      </c>
      <c r="W5523" s="26">
        <f>U5523*V5523</f>
        <v/>
      </c>
      <c r="X5523" s="39">
        <f>T5523/N5523</f>
        <v/>
      </c>
      <c r="Y5523" s="41">
        <f>IF(W5523=MAXIFS(W$2:W$7201, A$2:A$7201, A5523, B$2:B$7201, B5523), "OPTIMAL", "")</f>
        <v/>
      </c>
    </row>
    <row r="5524" ht="20" customHeight="1">
      <c r="A5524" s="28" t="n">
        <v>-18</v>
      </c>
      <c r="B5524" s="28" t="n">
        <v>35</v>
      </c>
      <c r="C5524" s="29" t="n">
        <v>110</v>
      </c>
      <c r="D5524" s="29" t="n">
        <v>2</v>
      </c>
      <c r="E5524" s="30" t="n">
        <v>0</v>
      </c>
      <c r="F5524" s="29" t="n">
        <v>0</v>
      </c>
      <c r="G5524" s="28" t="n">
        <v>100</v>
      </c>
      <c r="H5524" s="30" t="inlineStr">
        <is>
          <t>ON</t>
        </is>
      </c>
      <c r="I5524" s="31" t="n">
        <v>744.7528686370244</v>
      </c>
      <c r="J5524" s="31" t="n">
        <v>6550.668683077564</v>
      </c>
      <c r="K5524" s="31" t="n">
        <v>4222.222222222223</v>
      </c>
      <c r="L5524" s="31" t="n">
        <v>150</v>
      </c>
      <c r="M5524" s="31">
        <f>I5524+J5524+K5524+L5524</f>
        <v/>
      </c>
      <c r="N5524" s="31">
        <f>M5524*'Dashboard &amp; Optimisation'!$B$18/('Dashboard &amp; Optimisation'!$B$16/3.6)</f>
        <v/>
      </c>
      <c r="O5524" s="31" t="n">
        <v>455.9844097056068</v>
      </c>
      <c r="P5524" s="32" t="n">
        <v>0.4731529974868604</v>
      </c>
      <c r="Q5524" s="33" t="n">
        <v>0.2</v>
      </c>
      <c r="R5524" s="31" t="n">
        <v>525.9942667700506</v>
      </c>
      <c r="S5524" s="31">
        <f>R5524*IF(A5524=4, 2.0, 3.0)</f>
        <v/>
      </c>
      <c r="T5524" s="29">
        <f>'Dashboard &amp; Optimisation'!$B$18*U5524</f>
        <v/>
      </c>
      <c r="U5524" s="34">
        <f>MIN(1, S5524/M5524)</f>
        <v/>
      </c>
      <c r="V5524" s="34">
        <f>N5524/(N5524+O5524)</f>
        <v/>
      </c>
      <c r="W5524" s="34">
        <f>U5524*V5524</f>
        <v/>
      </c>
      <c r="X5524" s="32">
        <f>T5524/N5524</f>
        <v/>
      </c>
      <c r="Y5524" s="35">
        <f>IF(W5524=MAXIFS(W$2:W$7201, A$2:A$7201, A5524, B$2:B$7201, B5524), "OPTIMAL", "")</f>
        <v/>
      </c>
    </row>
    <row r="5525" ht="20" customHeight="1">
      <c r="A5525" s="36" t="n">
        <v>-18</v>
      </c>
      <c r="B5525" s="36" t="n">
        <v>35</v>
      </c>
      <c r="C5525" s="37" t="n">
        <v>110</v>
      </c>
      <c r="D5525" s="37" t="n">
        <v>2</v>
      </c>
      <c r="E5525" s="6" t="n">
        <v>0</v>
      </c>
      <c r="F5525" s="37" t="n">
        <v>0</v>
      </c>
      <c r="G5525" s="36" t="n">
        <v>100</v>
      </c>
      <c r="H5525" s="6" t="inlineStr">
        <is>
          <t>OFF</t>
        </is>
      </c>
      <c r="I5525" s="38" t="n">
        <v>744.7528686370244</v>
      </c>
      <c r="J5525" s="38" t="n">
        <v>6550.668683077564</v>
      </c>
      <c r="K5525" s="38" t="n">
        <v>4222.222222222223</v>
      </c>
      <c r="L5525" s="38" t="n">
        <v>150</v>
      </c>
      <c r="M5525" s="38">
        <f>I5525+J5525+K5525+L5525</f>
        <v/>
      </c>
      <c r="N5525" s="38">
        <f>M5525*'Dashboard &amp; Optimisation'!$B$18/('Dashboard &amp; Optimisation'!$B$16/3.6)</f>
        <v/>
      </c>
      <c r="O5525" s="38" t="n">
        <v>455.9844097056068</v>
      </c>
      <c r="P5525" s="39" t="n">
        <v>0.7625256212903064</v>
      </c>
      <c r="Q5525" s="40" t="n">
        <v>0.2</v>
      </c>
      <c r="R5525" s="38" t="n">
        <v>326.3834775309163</v>
      </c>
      <c r="S5525" s="38">
        <f>R5525*IF(A5525=4, 2.0, 3.0)</f>
        <v/>
      </c>
      <c r="T5525" s="37">
        <f>'Dashboard &amp; Optimisation'!$B$18*U5525</f>
        <v/>
      </c>
      <c r="U5525" s="26">
        <f>MIN(1, S5525/M5525)</f>
        <v/>
      </c>
      <c r="V5525" s="26">
        <f>N5525/(N5525+O5525)</f>
        <v/>
      </c>
      <c r="W5525" s="26">
        <f>U5525*V5525</f>
        <v/>
      </c>
      <c r="X5525" s="39">
        <f>T5525/N5525</f>
        <v/>
      </c>
      <c r="Y5525" s="41">
        <f>IF(W5525=MAXIFS(W$2:W$7201, A$2:A$7201, A5525, B$2:B$7201, B5525), "OPTIMAL", "")</f>
        <v/>
      </c>
    </row>
    <row r="5526" ht="20" customHeight="1">
      <c r="A5526" s="28" t="n">
        <v>-18</v>
      </c>
      <c r="B5526" s="28" t="n">
        <v>35</v>
      </c>
      <c r="C5526" s="29" t="n">
        <v>110</v>
      </c>
      <c r="D5526" s="29" t="n">
        <v>2</v>
      </c>
      <c r="E5526" s="30" t="n">
        <v>0</v>
      </c>
      <c r="F5526" s="29" t="n">
        <v>0</v>
      </c>
      <c r="G5526" s="28" t="n">
        <v>150</v>
      </c>
      <c r="H5526" s="30" t="inlineStr">
        <is>
          <t>ON</t>
        </is>
      </c>
      <c r="I5526" s="31" t="n">
        <v>744.7528686370244</v>
      </c>
      <c r="J5526" s="31" t="n">
        <v>6550.668683077564</v>
      </c>
      <c r="K5526" s="31" t="n">
        <v>4222.222222222223</v>
      </c>
      <c r="L5526" s="31" t="n">
        <v>150</v>
      </c>
      <c r="M5526" s="31">
        <f>I5526+J5526+K5526+L5526</f>
        <v/>
      </c>
      <c r="N5526" s="31">
        <f>M5526*'Dashboard &amp; Optimisation'!$B$18/('Dashboard &amp; Optimisation'!$B$16/3.6)</f>
        <v/>
      </c>
      <c r="O5526" s="31" t="n">
        <v>455.9844097056068</v>
      </c>
      <c r="P5526" s="32" t="n">
        <v>0.473876429046369</v>
      </c>
      <c r="Q5526" s="33" t="n">
        <v>0.2</v>
      </c>
      <c r="R5526" s="31" t="n">
        <v>525.1912708213645</v>
      </c>
      <c r="S5526" s="31">
        <f>R5526*IF(A5526=4, 2.0, 3.0)</f>
        <v/>
      </c>
      <c r="T5526" s="29">
        <f>'Dashboard &amp; Optimisation'!$B$18*U5526</f>
        <v/>
      </c>
      <c r="U5526" s="34">
        <f>MIN(1, S5526/M5526)</f>
        <v/>
      </c>
      <c r="V5526" s="34">
        <f>N5526/(N5526+O5526)</f>
        <v/>
      </c>
      <c r="W5526" s="34">
        <f>U5526*V5526</f>
        <v/>
      </c>
      <c r="X5526" s="32">
        <f>T5526/N5526</f>
        <v/>
      </c>
      <c r="Y5526" s="35">
        <f>IF(W5526=MAXIFS(W$2:W$7201, A$2:A$7201, A5526, B$2:B$7201, B5526), "OPTIMAL", "")</f>
        <v/>
      </c>
    </row>
    <row r="5527" ht="20" customHeight="1">
      <c r="A5527" s="36" t="n">
        <v>-18</v>
      </c>
      <c r="B5527" s="36" t="n">
        <v>35</v>
      </c>
      <c r="C5527" s="37" t="n">
        <v>110</v>
      </c>
      <c r="D5527" s="37" t="n">
        <v>2</v>
      </c>
      <c r="E5527" s="6" t="n">
        <v>0</v>
      </c>
      <c r="F5527" s="37" t="n">
        <v>0</v>
      </c>
      <c r="G5527" s="36" t="n">
        <v>150</v>
      </c>
      <c r="H5527" s="6" t="inlineStr">
        <is>
          <t>OFF</t>
        </is>
      </c>
      <c r="I5527" s="38" t="n">
        <v>744.7528686370244</v>
      </c>
      <c r="J5527" s="38" t="n">
        <v>6550.668683077564</v>
      </c>
      <c r="K5527" s="38" t="n">
        <v>4222.222222222223</v>
      </c>
      <c r="L5527" s="38" t="n">
        <v>150</v>
      </c>
      <c r="M5527" s="38">
        <f>I5527+J5527+K5527+L5527</f>
        <v/>
      </c>
      <c r="N5527" s="38">
        <f>M5527*'Dashboard &amp; Optimisation'!$B$18/('Dashboard &amp; Optimisation'!$B$16/3.6)</f>
        <v/>
      </c>
      <c r="O5527" s="38" t="n">
        <v>455.9844097056068</v>
      </c>
      <c r="P5527" s="39" t="n">
        <v>0.763249052849815</v>
      </c>
      <c r="Q5527" s="40" t="n">
        <v>0.2</v>
      </c>
      <c r="R5527" s="38" t="n">
        <v>326.074120962092</v>
      </c>
      <c r="S5527" s="38">
        <f>R5527*IF(A5527=4, 2.0, 3.0)</f>
        <v/>
      </c>
      <c r="T5527" s="37">
        <f>'Dashboard &amp; Optimisation'!$B$18*U5527</f>
        <v/>
      </c>
      <c r="U5527" s="26">
        <f>MIN(1, S5527/M5527)</f>
        <v/>
      </c>
      <c r="V5527" s="26">
        <f>N5527/(N5527+O5527)</f>
        <v/>
      </c>
      <c r="W5527" s="26">
        <f>U5527*V5527</f>
        <v/>
      </c>
      <c r="X5527" s="39">
        <f>T5527/N5527</f>
        <v/>
      </c>
      <c r="Y5527" s="41">
        <f>IF(W5527=MAXIFS(W$2:W$7201, A$2:A$7201, A5527, B$2:B$7201, B5527), "OPTIMAL", "")</f>
        <v/>
      </c>
    </row>
    <row r="5528" ht="20" customHeight="1">
      <c r="A5528" s="28" t="n">
        <v>-18</v>
      </c>
      <c r="B5528" s="28" t="n">
        <v>35</v>
      </c>
      <c r="C5528" s="29" t="n">
        <v>110</v>
      </c>
      <c r="D5528" s="29" t="n">
        <v>2</v>
      </c>
      <c r="E5528" s="30" t="n">
        <v>0</v>
      </c>
      <c r="F5528" s="29" t="n">
        <v>0</v>
      </c>
      <c r="G5528" s="28" t="n">
        <v>200</v>
      </c>
      <c r="H5528" s="30" t="inlineStr">
        <is>
          <t>ON</t>
        </is>
      </c>
      <c r="I5528" s="31" t="n">
        <v>744.7528686370244</v>
      </c>
      <c r="J5528" s="31" t="n">
        <v>6550.668683077564</v>
      </c>
      <c r="K5528" s="31" t="n">
        <v>4222.222222222223</v>
      </c>
      <c r="L5528" s="31" t="n">
        <v>150</v>
      </c>
      <c r="M5528" s="31">
        <f>I5528+J5528+K5528+L5528</f>
        <v/>
      </c>
      <c r="N5528" s="31">
        <f>M5528*'Dashboard &amp; Optimisation'!$B$18/('Dashboard &amp; Optimisation'!$B$16/3.6)</f>
        <v/>
      </c>
      <c r="O5528" s="31" t="n">
        <v>455.9844097056068</v>
      </c>
      <c r="P5528" s="32" t="n">
        <v>0.4745998606058776</v>
      </c>
      <c r="Q5528" s="33" t="n">
        <v>0.2</v>
      </c>
      <c r="R5528" s="31" t="n">
        <v>524.3907228827167</v>
      </c>
      <c r="S5528" s="31">
        <f>R5528*IF(A5528=4, 2.0, 3.0)</f>
        <v/>
      </c>
      <c r="T5528" s="29">
        <f>'Dashboard &amp; Optimisation'!$B$18*U5528</f>
        <v/>
      </c>
      <c r="U5528" s="34">
        <f>MIN(1, S5528/M5528)</f>
        <v/>
      </c>
      <c r="V5528" s="34">
        <f>N5528/(N5528+O5528)</f>
        <v/>
      </c>
      <c r="W5528" s="34">
        <f>U5528*V5528</f>
        <v/>
      </c>
      <c r="X5528" s="32">
        <f>T5528/N5528</f>
        <v/>
      </c>
      <c r="Y5528" s="35">
        <f>IF(W5528=MAXIFS(W$2:W$7201, A$2:A$7201, A5528, B$2:B$7201, B5528), "OPTIMAL", "")</f>
        <v/>
      </c>
    </row>
    <row r="5529" ht="20" customHeight="1">
      <c r="A5529" s="36" t="n">
        <v>-18</v>
      </c>
      <c r="B5529" s="36" t="n">
        <v>35</v>
      </c>
      <c r="C5529" s="37" t="n">
        <v>110</v>
      </c>
      <c r="D5529" s="37" t="n">
        <v>2</v>
      </c>
      <c r="E5529" s="6" t="n">
        <v>0</v>
      </c>
      <c r="F5529" s="37" t="n">
        <v>0</v>
      </c>
      <c r="G5529" s="36" t="n">
        <v>200</v>
      </c>
      <c r="H5529" s="6" t="inlineStr">
        <is>
          <t>OFF</t>
        </is>
      </c>
      <c r="I5529" s="38" t="n">
        <v>744.7528686370244</v>
      </c>
      <c r="J5529" s="38" t="n">
        <v>6550.668683077564</v>
      </c>
      <c r="K5529" s="38" t="n">
        <v>4222.222222222223</v>
      </c>
      <c r="L5529" s="38" t="n">
        <v>150</v>
      </c>
      <c r="M5529" s="38">
        <f>I5529+J5529+K5529+L5529</f>
        <v/>
      </c>
      <c r="N5529" s="38">
        <f>M5529*'Dashboard &amp; Optimisation'!$B$18/('Dashboard &amp; Optimisation'!$B$16/3.6)</f>
        <v/>
      </c>
      <c r="O5529" s="38" t="n">
        <v>455.9844097056068</v>
      </c>
      <c r="P5529" s="39" t="n">
        <v>0.7639724844093236</v>
      </c>
      <c r="Q5529" s="40" t="n">
        <v>0.2</v>
      </c>
      <c r="R5529" s="38" t="n">
        <v>325.7653502738054</v>
      </c>
      <c r="S5529" s="38">
        <f>R5529*IF(A5529=4, 2.0, 3.0)</f>
        <v/>
      </c>
      <c r="T5529" s="37">
        <f>'Dashboard &amp; Optimisation'!$B$18*U5529</f>
        <v/>
      </c>
      <c r="U5529" s="26">
        <f>MIN(1, S5529/M5529)</f>
        <v/>
      </c>
      <c r="V5529" s="26">
        <f>N5529/(N5529+O5529)</f>
        <v/>
      </c>
      <c r="W5529" s="26">
        <f>U5529*V5529</f>
        <v/>
      </c>
      <c r="X5529" s="39">
        <f>T5529/N5529</f>
        <v/>
      </c>
      <c r="Y5529" s="41">
        <f>IF(W5529=MAXIFS(W$2:W$7201, A$2:A$7201, A5529, B$2:B$7201, B5529), "OPTIMAL", "")</f>
        <v/>
      </c>
    </row>
    <row r="5530" ht="20" customHeight="1">
      <c r="A5530" s="28" t="n">
        <v>-18</v>
      </c>
      <c r="B5530" s="28" t="n">
        <v>35</v>
      </c>
      <c r="C5530" s="29" t="n">
        <v>110</v>
      </c>
      <c r="D5530" s="29" t="n">
        <v>2</v>
      </c>
      <c r="E5530" s="30" t="n">
        <v>4</v>
      </c>
      <c r="F5530" s="29" t="n">
        <v>1.5</v>
      </c>
      <c r="G5530" s="28" t="n">
        <v>50</v>
      </c>
      <c r="H5530" s="30" t="inlineStr">
        <is>
          <t>ON</t>
        </is>
      </c>
      <c r="I5530" s="31" t="n">
        <v>744.7528686370244</v>
      </c>
      <c r="J5530" s="31" t="n">
        <v>6550.668683077564</v>
      </c>
      <c r="K5530" s="31" t="n">
        <v>4222.222222222223</v>
      </c>
      <c r="L5530" s="31" t="n">
        <v>150</v>
      </c>
      <c r="M5530" s="31">
        <f>I5530+J5530+K5530+L5530</f>
        <v/>
      </c>
      <c r="N5530" s="31">
        <f>M5530*'Dashboard &amp; Optimisation'!$B$18/('Dashboard &amp; Optimisation'!$B$16/3.6)</f>
        <v/>
      </c>
      <c r="O5530" s="31" t="n">
        <v>707.8139106585811</v>
      </c>
      <c r="P5530" s="32" t="n">
        <v>0.06990624456328991</v>
      </c>
      <c r="Q5530" s="33" t="n">
        <v>6.103987745549313</v>
      </c>
      <c r="R5530" s="31" t="n">
        <v>3665.814718785462</v>
      </c>
      <c r="S5530" s="31">
        <f>R5530*IF(A5530=4, 2.0, 3.0)</f>
        <v/>
      </c>
      <c r="T5530" s="29">
        <f>'Dashboard &amp; Optimisation'!$B$18*U5530</f>
        <v/>
      </c>
      <c r="U5530" s="34">
        <f>MIN(1, S5530/M5530)</f>
        <v/>
      </c>
      <c r="V5530" s="34">
        <f>N5530/(N5530+O5530)</f>
        <v/>
      </c>
      <c r="W5530" s="34">
        <f>U5530*V5530</f>
        <v/>
      </c>
      <c r="X5530" s="32">
        <f>T5530/N5530</f>
        <v/>
      </c>
      <c r="Y5530" s="35">
        <f>IF(W5530=MAXIFS(W$2:W$7201, A$2:A$7201, A5530, B$2:B$7201, B5530), "OPTIMAL", "")</f>
        <v/>
      </c>
    </row>
    <row r="5531" ht="20" customHeight="1">
      <c r="A5531" s="36" t="n">
        <v>-18</v>
      </c>
      <c r="B5531" s="36" t="n">
        <v>35</v>
      </c>
      <c r="C5531" s="37" t="n">
        <v>110</v>
      </c>
      <c r="D5531" s="37" t="n">
        <v>2</v>
      </c>
      <c r="E5531" s="6" t="n">
        <v>4</v>
      </c>
      <c r="F5531" s="37" t="n">
        <v>1.5</v>
      </c>
      <c r="G5531" s="36" t="n">
        <v>50</v>
      </c>
      <c r="H5531" s="6" t="inlineStr">
        <is>
          <t>OFF</t>
        </is>
      </c>
      <c r="I5531" s="38" t="n">
        <v>744.7528686370244</v>
      </c>
      <c r="J5531" s="38" t="n">
        <v>6550.668683077564</v>
      </c>
      <c r="K5531" s="38" t="n">
        <v>4222.222222222223</v>
      </c>
      <c r="L5531" s="38" t="n">
        <v>150</v>
      </c>
      <c r="M5531" s="38">
        <f>I5531+J5531+K5531+L5531</f>
        <v/>
      </c>
      <c r="N5531" s="38">
        <f>M5531*'Dashboard &amp; Optimisation'!$B$18/('Dashboard &amp; Optimisation'!$B$16/3.6)</f>
        <v/>
      </c>
      <c r="O5531" s="38" t="n">
        <v>707.8139106585811</v>
      </c>
      <c r="P5531" s="39" t="n">
        <v>0.2875024670124157</v>
      </c>
      <c r="Q5531" s="40" t="n">
        <v>6.103987745549313</v>
      </c>
      <c r="R5531" s="38" t="n">
        <v>891.3431001761029</v>
      </c>
      <c r="S5531" s="38">
        <f>R5531*IF(A5531=4, 2.0, 3.0)</f>
        <v/>
      </c>
      <c r="T5531" s="37">
        <f>'Dashboard &amp; Optimisation'!$B$18*U5531</f>
        <v/>
      </c>
      <c r="U5531" s="26">
        <f>MIN(1, S5531/M5531)</f>
        <v/>
      </c>
      <c r="V5531" s="26">
        <f>N5531/(N5531+O5531)</f>
        <v/>
      </c>
      <c r="W5531" s="26">
        <f>U5531*V5531</f>
        <v/>
      </c>
      <c r="X5531" s="39">
        <f>T5531/N5531</f>
        <v/>
      </c>
      <c r="Y5531" s="41">
        <f>IF(W5531=MAXIFS(W$2:W$7201, A$2:A$7201, A5531, B$2:B$7201, B5531), "OPTIMAL", "")</f>
        <v/>
      </c>
    </row>
    <row r="5532" ht="20" customHeight="1">
      <c r="A5532" s="28" t="n">
        <v>-18</v>
      </c>
      <c r="B5532" s="28" t="n">
        <v>35</v>
      </c>
      <c r="C5532" s="29" t="n">
        <v>110</v>
      </c>
      <c r="D5532" s="29" t="n">
        <v>2</v>
      </c>
      <c r="E5532" s="30" t="n">
        <v>4</v>
      </c>
      <c r="F5532" s="29" t="n">
        <v>1.5</v>
      </c>
      <c r="G5532" s="28" t="n">
        <v>100</v>
      </c>
      <c r="H5532" s="30" t="inlineStr">
        <is>
          <t>ON</t>
        </is>
      </c>
      <c r="I5532" s="31" t="n">
        <v>744.7528686370244</v>
      </c>
      <c r="J5532" s="31" t="n">
        <v>6550.668683077564</v>
      </c>
      <c r="K5532" s="31" t="n">
        <v>4222.222222222223</v>
      </c>
      <c r="L5532" s="31" t="n">
        <v>150</v>
      </c>
      <c r="M5532" s="31">
        <f>I5532+J5532+K5532+L5532</f>
        <v/>
      </c>
      <c r="N5532" s="31">
        <f>M5532*'Dashboard &amp; Optimisation'!$B$18/('Dashboard &amp; Optimisation'!$B$16/3.6)</f>
        <v/>
      </c>
      <c r="O5532" s="31" t="n">
        <v>707.8139106585811</v>
      </c>
      <c r="P5532" s="32" t="n">
        <v>0.07062967612279852</v>
      </c>
      <c r="Q5532" s="33" t="n">
        <v>6.103987745549313</v>
      </c>
      <c r="R5532" s="31" t="n">
        <v>3628.267242930273</v>
      </c>
      <c r="S5532" s="31">
        <f>R5532*IF(A5532=4, 2.0, 3.0)</f>
        <v/>
      </c>
      <c r="T5532" s="29">
        <f>'Dashboard &amp; Optimisation'!$B$18*U5532</f>
        <v/>
      </c>
      <c r="U5532" s="34">
        <f>MIN(1, S5532/M5532)</f>
        <v/>
      </c>
      <c r="V5532" s="34">
        <f>N5532/(N5532+O5532)</f>
        <v/>
      </c>
      <c r="W5532" s="34">
        <f>U5532*V5532</f>
        <v/>
      </c>
      <c r="X5532" s="32">
        <f>T5532/N5532</f>
        <v/>
      </c>
      <c r="Y5532" s="35">
        <f>IF(W5532=MAXIFS(W$2:W$7201, A$2:A$7201, A5532, B$2:B$7201, B5532), "OPTIMAL", "")</f>
        <v/>
      </c>
    </row>
    <row r="5533" ht="20" customHeight="1">
      <c r="A5533" s="36" t="n">
        <v>-18</v>
      </c>
      <c r="B5533" s="36" t="n">
        <v>35</v>
      </c>
      <c r="C5533" s="37" t="n">
        <v>110</v>
      </c>
      <c r="D5533" s="37" t="n">
        <v>2</v>
      </c>
      <c r="E5533" s="6" t="n">
        <v>4</v>
      </c>
      <c r="F5533" s="37" t="n">
        <v>1.5</v>
      </c>
      <c r="G5533" s="36" t="n">
        <v>100</v>
      </c>
      <c r="H5533" s="6" t="inlineStr">
        <is>
          <t>OFF</t>
        </is>
      </c>
      <c r="I5533" s="38" t="n">
        <v>744.7528686370244</v>
      </c>
      <c r="J5533" s="38" t="n">
        <v>6550.668683077564</v>
      </c>
      <c r="K5533" s="38" t="n">
        <v>4222.222222222223</v>
      </c>
      <c r="L5533" s="38" t="n">
        <v>150</v>
      </c>
      <c r="M5533" s="38">
        <f>I5533+J5533+K5533+L5533</f>
        <v/>
      </c>
      <c r="N5533" s="38">
        <f>M5533*'Dashboard &amp; Optimisation'!$B$18/('Dashboard &amp; Optimisation'!$B$16/3.6)</f>
        <v/>
      </c>
      <c r="O5533" s="38" t="n">
        <v>707.8139106585811</v>
      </c>
      <c r="P5533" s="39" t="n">
        <v>0.2882258985719243</v>
      </c>
      <c r="Q5533" s="40" t="n">
        <v>6.103987745549313</v>
      </c>
      <c r="R5533" s="38" t="n">
        <v>889.1058767613696</v>
      </c>
      <c r="S5533" s="38">
        <f>R5533*IF(A5533=4, 2.0, 3.0)</f>
        <v/>
      </c>
      <c r="T5533" s="37">
        <f>'Dashboard &amp; Optimisation'!$B$18*U5533</f>
        <v/>
      </c>
      <c r="U5533" s="26">
        <f>MIN(1, S5533/M5533)</f>
        <v/>
      </c>
      <c r="V5533" s="26">
        <f>N5533/(N5533+O5533)</f>
        <v/>
      </c>
      <c r="W5533" s="26">
        <f>U5533*V5533</f>
        <v/>
      </c>
      <c r="X5533" s="39">
        <f>T5533/N5533</f>
        <v/>
      </c>
      <c r="Y5533" s="41">
        <f>IF(W5533=MAXIFS(W$2:W$7201, A$2:A$7201, A5533, B$2:B$7201, B5533), "OPTIMAL", "")</f>
        <v/>
      </c>
    </row>
    <row r="5534" ht="20" customHeight="1">
      <c r="A5534" s="28" t="n">
        <v>-18</v>
      </c>
      <c r="B5534" s="28" t="n">
        <v>35</v>
      </c>
      <c r="C5534" s="29" t="n">
        <v>110</v>
      </c>
      <c r="D5534" s="29" t="n">
        <v>2</v>
      </c>
      <c r="E5534" s="30" t="n">
        <v>4</v>
      </c>
      <c r="F5534" s="29" t="n">
        <v>1.5</v>
      </c>
      <c r="G5534" s="28" t="n">
        <v>150</v>
      </c>
      <c r="H5534" s="30" t="inlineStr">
        <is>
          <t>ON</t>
        </is>
      </c>
      <c r="I5534" s="31" t="n">
        <v>744.7528686370244</v>
      </c>
      <c r="J5534" s="31" t="n">
        <v>6550.668683077564</v>
      </c>
      <c r="K5534" s="31" t="n">
        <v>4222.222222222223</v>
      </c>
      <c r="L5534" s="31" t="n">
        <v>150</v>
      </c>
      <c r="M5534" s="31">
        <f>I5534+J5534+K5534+L5534</f>
        <v/>
      </c>
      <c r="N5534" s="31">
        <f>M5534*'Dashboard &amp; Optimisation'!$B$18/('Dashboard &amp; Optimisation'!$B$16/3.6)</f>
        <v/>
      </c>
      <c r="O5534" s="31" t="n">
        <v>707.8139106585811</v>
      </c>
      <c r="P5534" s="32" t="n">
        <v>0.07135310768230714</v>
      </c>
      <c r="Q5534" s="33" t="n">
        <v>6.103987745549313</v>
      </c>
      <c r="R5534" s="31" t="n">
        <v>3591.481136268265</v>
      </c>
      <c r="S5534" s="31">
        <f>R5534*IF(A5534=4, 2.0, 3.0)</f>
        <v/>
      </c>
      <c r="T5534" s="29">
        <f>'Dashboard &amp; Optimisation'!$B$18*U5534</f>
        <v/>
      </c>
      <c r="U5534" s="34">
        <f>MIN(1, S5534/M5534)</f>
        <v/>
      </c>
      <c r="V5534" s="34">
        <f>N5534/(N5534+O5534)</f>
        <v/>
      </c>
      <c r="W5534" s="34">
        <f>U5534*V5534</f>
        <v/>
      </c>
      <c r="X5534" s="32">
        <f>T5534/N5534</f>
        <v/>
      </c>
      <c r="Y5534" s="35">
        <f>IF(W5534=MAXIFS(W$2:W$7201, A$2:A$7201, A5534, B$2:B$7201, B5534), "OPTIMAL", "")</f>
        <v/>
      </c>
    </row>
    <row r="5535" ht="20" customHeight="1">
      <c r="A5535" s="36" t="n">
        <v>-18</v>
      </c>
      <c r="B5535" s="36" t="n">
        <v>35</v>
      </c>
      <c r="C5535" s="37" t="n">
        <v>110</v>
      </c>
      <c r="D5535" s="37" t="n">
        <v>2</v>
      </c>
      <c r="E5535" s="6" t="n">
        <v>4</v>
      </c>
      <c r="F5535" s="37" t="n">
        <v>1.5</v>
      </c>
      <c r="G5535" s="36" t="n">
        <v>150</v>
      </c>
      <c r="H5535" s="6" t="inlineStr">
        <is>
          <t>OFF</t>
        </is>
      </c>
      <c r="I5535" s="38" t="n">
        <v>744.7528686370244</v>
      </c>
      <c r="J5535" s="38" t="n">
        <v>6550.668683077564</v>
      </c>
      <c r="K5535" s="38" t="n">
        <v>4222.222222222223</v>
      </c>
      <c r="L5535" s="38" t="n">
        <v>150</v>
      </c>
      <c r="M5535" s="38">
        <f>I5535+J5535+K5535+L5535</f>
        <v/>
      </c>
      <c r="N5535" s="38">
        <f>M5535*'Dashboard &amp; Optimisation'!$B$18/('Dashboard &amp; Optimisation'!$B$16/3.6)</f>
        <v/>
      </c>
      <c r="O5535" s="38" t="n">
        <v>707.8139106585811</v>
      </c>
      <c r="P5535" s="39" t="n">
        <v>0.2889493301314329</v>
      </c>
      <c r="Q5535" s="40" t="n">
        <v>6.103987745549313</v>
      </c>
      <c r="R5535" s="38" t="n">
        <v>886.8798558507098</v>
      </c>
      <c r="S5535" s="38">
        <f>R5535*IF(A5535=4, 2.0, 3.0)</f>
        <v/>
      </c>
      <c r="T5535" s="37">
        <f>'Dashboard &amp; Optimisation'!$B$18*U5535</f>
        <v/>
      </c>
      <c r="U5535" s="26">
        <f>MIN(1, S5535/M5535)</f>
        <v/>
      </c>
      <c r="V5535" s="26">
        <f>N5535/(N5535+O5535)</f>
        <v/>
      </c>
      <c r="W5535" s="26">
        <f>U5535*V5535</f>
        <v/>
      </c>
      <c r="X5535" s="39">
        <f>T5535/N5535</f>
        <v/>
      </c>
      <c r="Y5535" s="41">
        <f>IF(W5535=MAXIFS(W$2:W$7201, A$2:A$7201, A5535, B$2:B$7201, B5535), "OPTIMAL", "")</f>
        <v/>
      </c>
    </row>
    <row r="5536" ht="20" customHeight="1">
      <c r="A5536" s="28" t="n">
        <v>-18</v>
      </c>
      <c r="B5536" s="28" t="n">
        <v>35</v>
      </c>
      <c r="C5536" s="29" t="n">
        <v>110</v>
      </c>
      <c r="D5536" s="29" t="n">
        <v>2</v>
      </c>
      <c r="E5536" s="30" t="n">
        <v>4</v>
      </c>
      <c r="F5536" s="29" t="n">
        <v>1.5</v>
      </c>
      <c r="G5536" s="28" t="n">
        <v>200</v>
      </c>
      <c r="H5536" s="30" t="inlineStr">
        <is>
          <t>ON</t>
        </is>
      </c>
      <c r="I5536" s="31" t="n">
        <v>744.7528686370244</v>
      </c>
      <c r="J5536" s="31" t="n">
        <v>6550.668683077564</v>
      </c>
      <c r="K5536" s="31" t="n">
        <v>4222.222222222223</v>
      </c>
      <c r="L5536" s="31" t="n">
        <v>150</v>
      </c>
      <c r="M5536" s="31">
        <f>I5536+J5536+K5536+L5536</f>
        <v/>
      </c>
      <c r="N5536" s="31">
        <f>M5536*'Dashboard &amp; Optimisation'!$B$18/('Dashboard &amp; Optimisation'!$B$16/3.6)</f>
        <v/>
      </c>
      <c r="O5536" s="31" t="n">
        <v>707.8139106585811</v>
      </c>
      <c r="P5536" s="32" t="n">
        <v>0.07207653924181576</v>
      </c>
      <c r="Q5536" s="33" t="n">
        <v>6.103987745549313</v>
      </c>
      <c r="R5536" s="31" t="n">
        <v>3555.433473232732</v>
      </c>
      <c r="S5536" s="31">
        <f>R5536*IF(A5536=4, 2.0, 3.0)</f>
        <v/>
      </c>
      <c r="T5536" s="29">
        <f>'Dashboard &amp; Optimisation'!$B$18*U5536</f>
        <v/>
      </c>
      <c r="U5536" s="34">
        <f>MIN(1, S5536/M5536)</f>
        <v/>
      </c>
      <c r="V5536" s="34">
        <f>N5536/(N5536+O5536)</f>
        <v/>
      </c>
      <c r="W5536" s="34">
        <f>U5536*V5536</f>
        <v/>
      </c>
      <c r="X5536" s="32">
        <f>T5536/N5536</f>
        <v/>
      </c>
      <c r="Y5536" s="35">
        <f>IF(W5536=MAXIFS(W$2:W$7201, A$2:A$7201, A5536, B$2:B$7201, B5536), "OPTIMAL", "")</f>
        <v/>
      </c>
    </row>
    <row r="5537" ht="20" customHeight="1">
      <c r="A5537" s="36" t="n">
        <v>-18</v>
      </c>
      <c r="B5537" s="36" t="n">
        <v>35</v>
      </c>
      <c r="C5537" s="37" t="n">
        <v>110</v>
      </c>
      <c r="D5537" s="37" t="n">
        <v>2</v>
      </c>
      <c r="E5537" s="6" t="n">
        <v>4</v>
      </c>
      <c r="F5537" s="37" t="n">
        <v>1.5</v>
      </c>
      <c r="G5537" s="36" t="n">
        <v>200</v>
      </c>
      <c r="H5537" s="6" t="inlineStr">
        <is>
          <t>OFF</t>
        </is>
      </c>
      <c r="I5537" s="38" t="n">
        <v>744.7528686370244</v>
      </c>
      <c r="J5537" s="38" t="n">
        <v>6550.668683077564</v>
      </c>
      <c r="K5537" s="38" t="n">
        <v>4222.222222222223</v>
      </c>
      <c r="L5537" s="38" t="n">
        <v>150</v>
      </c>
      <c r="M5537" s="38">
        <f>I5537+J5537+K5537+L5537</f>
        <v/>
      </c>
      <c r="N5537" s="38">
        <f>M5537*'Dashboard &amp; Optimisation'!$B$18/('Dashboard &amp; Optimisation'!$B$16/3.6)</f>
        <v/>
      </c>
      <c r="O5537" s="38" t="n">
        <v>707.8139106585811</v>
      </c>
      <c r="P5537" s="39" t="n">
        <v>0.2896727616909415</v>
      </c>
      <c r="Q5537" s="40" t="n">
        <v>6.103987745549313</v>
      </c>
      <c r="R5537" s="38" t="n">
        <v>884.6649535123968</v>
      </c>
      <c r="S5537" s="38">
        <f>R5537*IF(A5537=4, 2.0, 3.0)</f>
        <v/>
      </c>
      <c r="T5537" s="37">
        <f>'Dashboard &amp; Optimisation'!$B$18*U5537</f>
        <v/>
      </c>
      <c r="U5537" s="26">
        <f>MIN(1, S5537/M5537)</f>
        <v/>
      </c>
      <c r="V5537" s="26">
        <f>N5537/(N5537+O5537)</f>
        <v/>
      </c>
      <c r="W5537" s="26">
        <f>U5537*V5537</f>
        <v/>
      </c>
      <c r="X5537" s="39">
        <f>T5537/N5537</f>
        <v/>
      </c>
      <c r="Y5537" s="41">
        <f>IF(W5537=MAXIFS(W$2:W$7201, A$2:A$7201, A5537, B$2:B$7201, B5537), "OPTIMAL", "")</f>
        <v/>
      </c>
    </row>
    <row r="5538" ht="20" customHeight="1">
      <c r="A5538" s="28" t="n">
        <v>-18</v>
      </c>
      <c r="B5538" s="28" t="n">
        <v>35</v>
      </c>
      <c r="C5538" s="29" t="n">
        <v>110</v>
      </c>
      <c r="D5538" s="29" t="n">
        <v>2</v>
      </c>
      <c r="E5538" s="30" t="n">
        <v>4</v>
      </c>
      <c r="F5538" s="29" t="n">
        <v>2</v>
      </c>
      <c r="G5538" s="28" t="n">
        <v>50</v>
      </c>
      <c r="H5538" s="30" t="inlineStr">
        <is>
          <t>ON</t>
        </is>
      </c>
      <c r="I5538" s="31" t="n">
        <v>744.7528686370244</v>
      </c>
      <c r="J5538" s="31" t="n">
        <v>6550.668683077564</v>
      </c>
      <c r="K5538" s="31" t="n">
        <v>4222.222222222223</v>
      </c>
      <c r="L5538" s="31" t="n">
        <v>150</v>
      </c>
      <c r="M5538" s="31">
        <f>I5538+J5538+K5538+L5538</f>
        <v/>
      </c>
      <c r="N5538" s="31">
        <f>M5538*'Dashboard &amp; Optimisation'!$B$18/('Dashboard &amp; Optimisation'!$B$16/3.6)</f>
        <v/>
      </c>
      <c r="O5538" s="31" t="n">
        <v>795.1126146112584</v>
      </c>
      <c r="P5538" s="32" t="n">
        <v>0.06690020458170202</v>
      </c>
      <c r="Q5538" s="33" t="n">
        <v>8.071983660732418</v>
      </c>
      <c r="R5538" s="31" t="n">
        <v>3868.811823190156</v>
      </c>
      <c r="S5538" s="31">
        <f>R5538*IF(A5538=4, 2.0, 3.0)</f>
        <v/>
      </c>
      <c r="T5538" s="29">
        <f>'Dashboard &amp; Optimisation'!$B$18*U5538</f>
        <v/>
      </c>
      <c r="U5538" s="34">
        <f>MIN(1, S5538/M5538)</f>
        <v/>
      </c>
      <c r="V5538" s="34">
        <f>N5538/(N5538+O5538)</f>
        <v/>
      </c>
      <c r="W5538" s="34">
        <f>U5538*V5538</f>
        <v/>
      </c>
      <c r="X5538" s="32">
        <f>T5538/N5538</f>
        <v/>
      </c>
      <c r="Y5538" s="35">
        <f>IF(W5538=MAXIFS(W$2:W$7201, A$2:A$7201, A5538, B$2:B$7201, B5538), "OPTIMAL", "")</f>
        <v/>
      </c>
    </row>
    <row r="5539" ht="20" customHeight="1">
      <c r="A5539" s="36" t="n">
        <v>-18</v>
      </c>
      <c r="B5539" s="36" t="n">
        <v>35</v>
      </c>
      <c r="C5539" s="37" t="n">
        <v>110</v>
      </c>
      <c r="D5539" s="37" t="n">
        <v>2</v>
      </c>
      <c r="E5539" s="6" t="n">
        <v>4</v>
      </c>
      <c r="F5539" s="37" t="n">
        <v>2</v>
      </c>
      <c r="G5539" s="36" t="n">
        <v>50</v>
      </c>
      <c r="H5539" s="6" t="inlineStr">
        <is>
          <t>OFF</t>
        </is>
      </c>
      <c r="I5539" s="38" t="n">
        <v>744.7528686370244</v>
      </c>
      <c r="J5539" s="38" t="n">
        <v>6550.668683077564</v>
      </c>
      <c r="K5539" s="38" t="n">
        <v>4222.222222222223</v>
      </c>
      <c r="L5539" s="38" t="n">
        <v>150</v>
      </c>
      <c r="M5539" s="38">
        <f>I5539+J5539+K5539+L5539</f>
        <v/>
      </c>
      <c r="N5539" s="38">
        <f>M5539*'Dashboard &amp; Optimisation'!$B$18/('Dashboard &amp; Optimisation'!$B$16/3.6)</f>
        <v/>
      </c>
      <c r="O5539" s="38" t="n">
        <v>795.1126146112584</v>
      </c>
      <c r="P5539" s="39" t="n">
        <v>0.2854457850292905</v>
      </c>
      <c r="Q5539" s="40" t="n">
        <v>8.071983660732418</v>
      </c>
      <c r="R5539" s="38" t="n">
        <v>906.73716703496</v>
      </c>
      <c r="S5539" s="38">
        <f>R5539*IF(A5539=4, 2.0, 3.0)</f>
        <v/>
      </c>
      <c r="T5539" s="37">
        <f>'Dashboard &amp; Optimisation'!$B$18*U5539</f>
        <v/>
      </c>
      <c r="U5539" s="26">
        <f>MIN(1, S5539/M5539)</f>
        <v/>
      </c>
      <c r="V5539" s="26">
        <f>N5539/(N5539+O5539)</f>
        <v/>
      </c>
      <c r="W5539" s="26">
        <f>U5539*V5539</f>
        <v/>
      </c>
      <c r="X5539" s="39">
        <f>T5539/N5539</f>
        <v/>
      </c>
      <c r="Y5539" s="41">
        <f>IF(W5539=MAXIFS(W$2:W$7201, A$2:A$7201, A5539, B$2:B$7201, B5539), "OPTIMAL", "")</f>
        <v/>
      </c>
    </row>
    <row r="5540" ht="20" customHeight="1">
      <c r="A5540" s="28" t="n">
        <v>-18</v>
      </c>
      <c r="B5540" s="28" t="n">
        <v>35</v>
      </c>
      <c r="C5540" s="29" t="n">
        <v>110</v>
      </c>
      <c r="D5540" s="29" t="n">
        <v>2</v>
      </c>
      <c r="E5540" s="30" t="n">
        <v>4</v>
      </c>
      <c r="F5540" s="29" t="n">
        <v>2</v>
      </c>
      <c r="G5540" s="28" t="n">
        <v>100</v>
      </c>
      <c r="H5540" s="30" t="inlineStr">
        <is>
          <t>ON</t>
        </is>
      </c>
      <c r="I5540" s="31" t="n">
        <v>744.7528686370244</v>
      </c>
      <c r="J5540" s="31" t="n">
        <v>6550.668683077564</v>
      </c>
      <c r="K5540" s="31" t="n">
        <v>4222.222222222223</v>
      </c>
      <c r="L5540" s="31" t="n">
        <v>150</v>
      </c>
      <c r="M5540" s="31">
        <f>I5540+J5540+K5540+L5540</f>
        <v/>
      </c>
      <c r="N5540" s="31">
        <f>M5540*'Dashboard &amp; Optimisation'!$B$18/('Dashboard &amp; Optimisation'!$B$16/3.6)</f>
        <v/>
      </c>
      <c r="O5540" s="31" t="n">
        <v>795.1126146112584</v>
      </c>
      <c r="P5540" s="32" t="n">
        <v>0.06762363614121064</v>
      </c>
      <c r="Q5540" s="33" t="n">
        <v>8.071983660732418</v>
      </c>
      <c r="R5540" s="31" t="n">
        <v>3827.423623288404</v>
      </c>
      <c r="S5540" s="31">
        <f>R5540*IF(A5540=4, 2.0, 3.0)</f>
        <v/>
      </c>
      <c r="T5540" s="29">
        <f>'Dashboard &amp; Optimisation'!$B$18*U5540</f>
        <v/>
      </c>
      <c r="U5540" s="34">
        <f>MIN(1, S5540/M5540)</f>
        <v/>
      </c>
      <c r="V5540" s="34">
        <f>N5540/(N5540+O5540)</f>
        <v/>
      </c>
      <c r="W5540" s="34">
        <f>U5540*V5540</f>
        <v/>
      </c>
      <c r="X5540" s="32">
        <f>T5540/N5540</f>
        <v/>
      </c>
      <c r="Y5540" s="35">
        <f>IF(W5540=MAXIFS(W$2:W$7201, A$2:A$7201, A5540, B$2:B$7201, B5540), "OPTIMAL", "")</f>
        <v/>
      </c>
    </row>
    <row r="5541" ht="20" customHeight="1">
      <c r="A5541" s="36" t="n">
        <v>-18</v>
      </c>
      <c r="B5541" s="36" t="n">
        <v>35</v>
      </c>
      <c r="C5541" s="37" t="n">
        <v>110</v>
      </c>
      <c r="D5541" s="37" t="n">
        <v>2</v>
      </c>
      <c r="E5541" s="6" t="n">
        <v>4</v>
      </c>
      <c r="F5541" s="37" t="n">
        <v>2</v>
      </c>
      <c r="G5541" s="36" t="n">
        <v>100</v>
      </c>
      <c r="H5541" s="6" t="inlineStr">
        <is>
          <t>OFF</t>
        </is>
      </c>
      <c r="I5541" s="38" t="n">
        <v>744.7528686370244</v>
      </c>
      <c r="J5541" s="38" t="n">
        <v>6550.668683077564</v>
      </c>
      <c r="K5541" s="38" t="n">
        <v>4222.222222222223</v>
      </c>
      <c r="L5541" s="38" t="n">
        <v>150</v>
      </c>
      <c r="M5541" s="38">
        <f>I5541+J5541+K5541+L5541</f>
        <v/>
      </c>
      <c r="N5541" s="38">
        <f>M5541*'Dashboard &amp; Optimisation'!$B$18/('Dashboard &amp; Optimisation'!$B$16/3.6)</f>
        <v/>
      </c>
      <c r="O5541" s="38" t="n">
        <v>795.1126146112584</v>
      </c>
      <c r="P5541" s="39" t="n">
        <v>0.2861692165887991</v>
      </c>
      <c r="Q5541" s="40" t="n">
        <v>8.071983660732418</v>
      </c>
      <c r="R5541" s="38" t="n">
        <v>904.4449488480014</v>
      </c>
      <c r="S5541" s="38">
        <f>R5541*IF(A5541=4, 2.0, 3.0)</f>
        <v/>
      </c>
      <c r="T5541" s="37">
        <f>'Dashboard &amp; Optimisation'!$B$18*U5541</f>
        <v/>
      </c>
      <c r="U5541" s="26">
        <f>MIN(1, S5541/M5541)</f>
        <v/>
      </c>
      <c r="V5541" s="26">
        <f>N5541/(N5541+O5541)</f>
        <v/>
      </c>
      <c r="W5541" s="26">
        <f>U5541*V5541</f>
        <v/>
      </c>
      <c r="X5541" s="39">
        <f>T5541/N5541</f>
        <v/>
      </c>
      <c r="Y5541" s="41">
        <f>IF(W5541=MAXIFS(W$2:W$7201, A$2:A$7201, A5541, B$2:B$7201, B5541), "OPTIMAL", "")</f>
        <v/>
      </c>
    </row>
    <row r="5542" ht="20" customHeight="1">
      <c r="A5542" s="28" t="n">
        <v>-18</v>
      </c>
      <c r="B5542" s="28" t="n">
        <v>35</v>
      </c>
      <c r="C5542" s="29" t="n">
        <v>110</v>
      </c>
      <c r="D5542" s="29" t="n">
        <v>2</v>
      </c>
      <c r="E5542" s="30" t="n">
        <v>4</v>
      </c>
      <c r="F5542" s="29" t="n">
        <v>2</v>
      </c>
      <c r="G5542" s="28" t="n">
        <v>150</v>
      </c>
      <c r="H5542" s="30" t="inlineStr">
        <is>
          <t>ON</t>
        </is>
      </c>
      <c r="I5542" s="31" t="n">
        <v>744.7528686370244</v>
      </c>
      <c r="J5542" s="31" t="n">
        <v>6550.668683077564</v>
      </c>
      <c r="K5542" s="31" t="n">
        <v>4222.222222222223</v>
      </c>
      <c r="L5542" s="31" t="n">
        <v>150</v>
      </c>
      <c r="M5542" s="31">
        <f>I5542+J5542+K5542+L5542</f>
        <v/>
      </c>
      <c r="N5542" s="31">
        <f>M5542*'Dashboard &amp; Optimisation'!$B$18/('Dashboard &amp; Optimisation'!$B$16/3.6)</f>
        <v/>
      </c>
      <c r="O5542" s="31" t="n">
        <v>795.1126146112584</v>
      </c>
      <c r="P5542" s="32" t="n">
        <v>0.06834706770071926</v>
      </c>
      <c r="Q5542" s="33" t="n">
        <v>8.071983660732418</v>
      </c>
      <c r="R5542" s="31" t="n">
        <v>3786.911584749748</v>
      </c>
      <c r="S5542" s="31">
        <f>R5542*IF(A5542=4, 2.0, 3.0)</f>
        <v/>
      </c>
      <c r="T5542" s="29">
        <f>'Dashboard &amp; Optimisation'!$B$18*U5542</f>
        <v/>
      </c>
      <c r="U5542" s="34">
        <f>MIN(1, S5542/M5542)</f>
        <v/>
      </c>
      <c r="V5542" s="34">
        <f>N5542/(N5542+O5542)</f>
        <v/>
      </c>
      <c r="W5542" s="34">
        <f>U5542*V5542</f>
        <v/>
      </c>
      <c r="X5542" s="32">
        <f>T5542/N5542</f>
        <v/>
      </c>
      <c r="Y5542" s="35">
        <f>IF(W5542=MAXIFS(W$2:W$7201, A$2:A$7201, A5542, B$2:B$7201, B5542), "OPTIMAL", "")</f>
        <v/>
      </c>
    </row>
    <row r="5543" ht="20" customHeight="1">
      <c r="A5543" s="36" t="n">
        <v>-18</v>
      </c>
      <c r="B5543" s="36" t="n">
        <v>35</v>
      </c>
      <c r="C5543" s="37" t="n">
        <v>110</v>
      </c>
      <c r="D5543" s="37" t="n">
        <v>2</v>
      </c>
      <c r="E5543" s="6" t="n">
        <v>4</v>
      </c>
      <c r="F5543" s="37" t="n">
        <v>2</v>
      </c>
      <c r="G5543" s="36" t="n">
        <v>150</v>
      </c>
      <c r="H5543" s="6" t="inlineStr">
        <is>
          <t>OFF</t>
        </is>
      </c>
      <c r="I5543" s="38" t="n">
        <v>744.7528686370244</v>
      </c>
      <c r="J5543" s="38" t="n">
        <v>6550.668683077564</v>
      </c>
      <c r="K5543" s="38" t="n">
        <v>4222.222222222223</v>
      </c>
      <c r="L5543" s="38" t="n">
        <v>150</v>
      </c>
      <c r="M5543" s="38">
        <f>I5543+J5543+K5543+L5543</f>
        <v/>
      </c>
      <c r="N5543" s="38">
        <f>M5543*'Dashboard &amp; Optimisation'!$B$18/('Dashboard &amp; Optimisation'!$B$16/3.6)</f>
        <v/>
      </c>
      <c r="O5543" s="38" t="n">
        <v>795.1126146112584</v>
      </c>
      <c r="P5543" s="39" t="n">
        <v>0.2868926481483077</v>
      </c>
      <c r="Q5543" s="40" t="n">
        <v>8.071983660732418</v>
      </c>
      <c r="R5543" s="38" t="n">
        <v>902.1642908246681</v>
      </c>
      <c r="S5543" s="38">
        <f>R5543*IF(A5543=4, 2.0, 3.0)</f>
        <v/>
      </c>
      <c r="T5543" s="37">
        <f>'Dashboard &amp; Optimisation'!$B$18*U5543</f>
        <v/>
      </c>
      <c r="U5543" s="26">
        <f>MIN(1, S5543/M5543)</f>
        <v/>
      </c>
      <c r="V5543" s="26">
        <f>N5543/(N5543+O5543)</f>
        <v/>
      </c>
      <c r="W5543" s="26">
        <f>U5543*V5543</f>
        <v/>
      </c>
      <c r="X5543" s="39">
        <f>T5543/N5543</f>
        <v/>
      </c>
      <c r="Y5543" s="41">
        <f>IF(W5543=MAXIFS(W$2:W$7201, A$2:A$7201, A5543, B$2:B$7201, B5543), "OPTIMAL", "")</f>
        <v/>
      </c>
    </row>
    <row r="5544" ht="20" customHeight="1">
      <c r="A5544" s="28" t="n">
        <v>-18</v>
      </c>
      <c r="B5544" s="28" t="n">
        <v>35</v>
      </c>
      <c r="C5544" s="29" t="n">
        <v>110</v>
      </c>
      <c r="D5544" s="29" t="n">
        <v>2</v>
      </c>
      <c r="E5544" s="30" t="n">
        <v>4</v>
      </c>
      <c r="F5544" s="29" t="n">
        <v>2</v>
      </c>
      <c r="G5544" s="28" t="n">
        <v>200</v>
      </c>
      <c r="H5544" s="30" t="inlineStr">
        <is>
          <t>ON</t>
        </is>
      </c>
      <c r="I5544" s="31" t="n">
        <v>744.7528686370244</v>
      </c>
      <c r="J5544" s="31" t="n">
        <v>6550.668683077564</v>
      </c>
      <c r="K5544" s="31" t="n">
        <v>4222.222222222223</v>
      </c>
      <c r="L5544" s="31" t="n">
        <v>150</v>
      </c>
      <c r="M5544" s="31">
        <f>I5544+J5544+K5544+L5544</f>
        <v/>
      </c>
      <c r="N5544" s="31">
        <f>M5544*'Dashboard &amp; Optimisation'!$B$18/('Dashboard &amp; Optimisation'!$B$16/3.6)</f>
        <v/>
      </c>
      <c r="O5544" s="31" t="n">
        <v>795.1126146112584</v>
      </c>
      <c r="P5544" s="32" t="n">
        <v>0.06907049926022787</v>
      </c>
      <c r="Q5544" s="33" t="n">
        <v>8.071983660732418</v>
      </c>
      <c r="R5544" s="31" t="n">
        <v>3747.248177320836</v>
      </c>
      <c r="S5544" s="31">
        <f>R5544*IF(A5544=4, 2.0, 3.0)</f>
        <v/>
      </c>
      <c r="T5544" s="29">
        <f>'Dashboard &amp; Optimisation'!$B$18*U5544</f>
        <v/>
      </c>
      <c r="U5544" s="34">
        <f>MIN(1, S5544/M5544)</f>
        <v/>
      </c>
      <c r="V5544" s="34">
        <f>N5544/(N5544+O5544)</f>
        <v/>
      </c>
      <c r="W5544" s="34">
        <f>U5544*V5544</f>
        <v/>
      </c>
      <c r="X5544" s="32">
        <f>T5544/N5544</f>
        <v/>
      </c>
      <c r="Y5544" s="35">
        <f>IF(W5544=MAXIFS(W$2:W$7201, A$2:A$7201, A5544, B$2:B$7201, B5544), "OPTIMAL", "")</f>
        <v/>
      </c>
    </row>
    <row r="5545" ht="20" customHeight="1">
      <c r="A5545" s="36" t="n">
        <v>-18</v>
      </c>
      <c r="B5545" s="36" t="n">
        <v>35</v>
      </c>
      <c r="C5545" s="37" t="n">
        <v>110</v>
      </c>
      <c r="D5545" s="37" t="n">
        <v>2</v>
      </c>
      <c r="E5545" s="6" t="n">
        <v>4</v>
      </c>
      <c r="F5545" s="37" t="n">
        <v>2</v>
      </c>
      <c r="G5545" s="36" t="n">
        <v>200</v>
      </c>
      <c r="H5545" s="6" t="inlineStr">
        <is>
          <t>OFF</t>
        </is>
      </c>
      <c r="I5545" s="38" t="n">
        <v>744.7528686370244</v>
      </c>
      <c r="J5545" s="38" t="n">
        <v>6550.668683077564</v>
      </c>
      <c r="K5545" s="38" t="n">
        <v>4222.222222222223</v>
      </c>
      <c r="L5545" s="38" t="n">
        <v>150</v>
      </c>
      <c r="M5545" s="38">
        <f>I5545+J5545+K5545+L5545</f>
        <v/>
      </c>
      <c r="N5545" s="38">
        <f>M5545*'Dashboard &amp; Optimisation'!$B$18/('Dashboard &amp; Optimisation'!$B$16/3.6)</f>
        <v/>
      </c>
      <c r="O5545" s="38" t="n">
        <v>795.1126146112584</v>
      </c>
      <c r="P5545" s="39" t="n">
        <v>0.2876160797078163</v>
      </c>
      <c r="Q5545" s="40" t="n">
        <v>8.071983660732418</v>
      </c>
      <c r="R5545" s="38" t="n">
        <v>899.8951057342264</v>
      </c>
      <c r="S5545" s="38">
        <f>R5545*IF(A5545=4, 2.0, 3.0)</f>
        <v/>
      </c>
      <c r="T5545" s="37">
        <f>'Dashboard &amp; Optimisation'!$B$18*U5545</f>
        <v/>
      </c>
      <c r="U5545" s="26">
        <f>MIN(1, S5545/M5545)</f>
        <v/>
      </c>
      <c r="V5545" s="26">
        <f>N5545/(N5545+O5545)</f>
        <v/>
      </c>
      <c r="W5545" s="26">
        <f>U5545*V5545</f>
        <v/>
      </c>
      <c r="X5545" s="39">
        <f>T5545/N5545</f>
        <v/>
      </c>
      <c r="Y5545" s="41">
        <f>IF(W5545=MAXIFS(W$2:W$7201, A$2:A$7201, A5545, B$2:B$7201, B5545), "OPTIMAL", "")</f>
        <v/>
      </c>
    </row>
    <row r="5546" ht="20" customHeight="1">
      <c r="A5546" s="28" t="n">
        <v>-18</v>
      </c>
      <c r="B5546" s="28" t="n">
        <v>35</v>
      </c>
      <c r="C5546" s="29" t="n">
        <v>110</v>
      </c>
      <c r="D5546" s="29" t="n">
        <v>2</v>
      </c>
      <c r="E5546" s="30" t="n">
        <v>8</v>
      </c>
      <c r="F5546" s="29" t="n">
        <v>1.5</v>
      </c>
      <c r="G5546" s="28" t="n">
        <v>50</v>
      </c>
      <c r="H5546" s="30" t="inlineStr">
        <is>
          <t>ON</t>
        </is>
      </c>
      <c r="I5546" s="31" t="n">
        <v>744.7528686370244</v>
      </c>
      <c r="J5546" s="31" t="n">
        <v>6550.668683077564</v>
      </c>
      <c r="K5546" s="31" t="n">
        <v>4222.222222222223</v>
      </c>
      <c r="L5546" s="31" t="n">
        <v>150</v>
      </c>
      <c r="M5546" s="31">
        <f>I5546+J5546+K5546+L5546</f>
        <v/>
      </c>
      <c r="N5546" s="31">
        <f>M5546*'Dashboard &amp; Optimisation'!$B$18/('Dashboard &amp; Optimisation'!$B$16/3.6)</f>
        <v/>
      </c>
      <c r="O5546" s="31" t="n">
        <v>975.0512844641</v>
      </c>
      <c r="P5546" s="32" t="n">
        <v>0.05276288297556911</v>
      </c>
      <c r="Q5546" s="33" t="n">
        <v>12.00797549109863</v>
      </c>
      <c r="R5546" s="31" t="n">
        <v>5005.467882755244</v>
      </c>
      <c r="S5546" s="31">
        <f>R5546*IF(A5546=4, 2.0, 3.0)</f>
        <v/>
      </c>
      <c r="T5546" s="29">
        <f>'Dashboard &amp; Optimisation'!$B$18*U5546</f>
        <v/>
      </c>
      <c r="U5546" s="34">
        <f>MIN(1, S5546/M5546)</f>
        <v/>
      </c>
      <c r="V5546" s="34">
        <f>N5546/(N5546+O5546)</f>
        <v/>
      </c>
      <c r="W5546" s="34">
        <f>U5546*V5546</f>
        <v/>
      </c>
      <c r="X5546" s="32">
        <f>T5546/N5546</f>
        <v/>
      </c>
      <c r="Y5546" s="35">
        <f>IF(W5546=MAXIFS(W$2:W$7201, A$2:A$7201, A5546, B$2:B$7201, B5546), "OPTIMAL", "")</f>
        <v/>
      </c>
    </row>
    <row r="5547" ht="20" customHeight="1">
      <c r="A5547" s="36" t="n">
        <v>-18</v>
      </c>
      <c r="B5547" s="36" t="n">
        <v>35</v>
      </c>
      <c r="C5547" s="37" t="n">
        <v>110</v>
      </c>
      <c r="D5547" s="37" t="n">
        <v>2</v>
      </c>
      <c r="E5547" s="6" t="n">
        <v>8</v>
      </c>
      <c r="F5547" s="37" t="n">
        <v>1.5</v>
      </c>
      <c r="G5547" s="36" t="n">
        <v>50</v>
      </c>
      <c r="H5547" s="6" t="inlineStr">
        <is>
          <t>OFF</t>
        </is>
      </c>
      <c r="I5547" s="38" t="n">
        <v>744.7528686370244</v>
      </c>
      <c r="J5547" s="38" t="n">
        <v>6550.668683077564</v>
      </c>
      <c r="K5547" s="38" t="n">
        <v>4222.222222222223</v>
      </c>
      <c r="L5547" s="38" t="n">
        <v>150</v>
      </c>
      <c r="M5547" s="38">
        <f>I5547+J5547+K5547+L5547</f>
        <v/>
      </c>
      <c r="N5547" s="38">
        <f>M5547*'Dashboard &amp; Optimisation'!$B$18/('Dashboard &amp; Optimisation'!$B$16/3.6)</f>
        <v/>
      </c>
      <c r="O5547" s="38" t="n">
        <v>975.0512844641</v>
      </c>
      <c r="P5547" s="39" t="n">
        <v>0.2271122019502614</v>
      </c>
      <c r="Q5547" s="40" t="n">
        <v>12.00797549109863</v>
      </c>
      <c r="R5547" s="38" t="n">
        <v>1162.874182311104</v>
      </c>
      <c r="S5547" s="38">
        <f>R5547*IF(A5547=4, 2.0, 3.0)</f>
        <v/>
      </c>
      <c r="T5547" s="37">
        <f>'Dashboard &amp; Optimisation'!$B$18*U5547</f>
        <v/>
      </c>
      <c r="U5547" s="26">
        <f>MIN(1, S5547/M5547)</f>
        <v/>
      </c>
      <c r="V5547" s="26">
        <f>N5547/(N5547+O5547)</f>
        <v/>
      </c>
      <c r="W5547" s="26">
        <f>U5547*V5547</f>
        <v/>
      </c>
      <c r="X5547" s="39">
        <f>T5547/N5547</f>
        <v/>
      </c>
      <c r="Y5547" s="41">
        <f>IF(W5547=MAXIFS(W$2:W$7201, A$2:A$7201, A5547, B$2:B$7201, B5547), "OPTIMAL", "")</f>
        <v/>
      </c>
    </row>
    <row r="5548" ht="20" customHeight="1">
      <c r="A5548" s="28" t="n">
        <v>-18</v>
      </c>
      <c r="B5548" s="28" t="n">
        <v>35</v>
      </c>
      <c r="C5548" s="29" t="n">
        <v>110</v>
      </c>
      <c r="D5548" s="29" t="n">
        <v>2</v>
      </c>
      <c r="E5548" s="30" t="n">
        <v>8</v>
      </c>
      <c r="F5548" s="29" t="n">
        <v>1.5</v>
      </c>
      <c r="G5548" s="28" t="n">
        <v>100</v>
      </c>
      <c r="H5548" s="30" t="inlineStr">
        <is>
          <t>ON</t>
        </is>
      </c>
      <c r="I5548" s="31" t="n">
        <v>744.7528686370244</v>
      </c>
      <c r="J5548" s="31" t="n">
        <v>6550.668683077564</v>
      </c>
      <c r="K5548" s="31" t="n">
        <v>4222.222222222223</v>
      </c>
      <c r="L5548" s="31" t="n">
        <v>150</v>
      </c>
      <c r="M5548" s="31">
        <f>I5548+J5548+K5548+L5548</f>
        <v/>
      </c>
      <c r="N5548" s="31">
        <f>M5548*'Dashboard &amp; Optimisation'!$B$18/('Dashboard &amp; Optimisation'!$B$16/3.6)</f>
        <v/>
      </c>
      <c r="O5548" s="31" t="n">
        <v>975.0512844641</v>
      </c>
      <c r="P5548" s="32" t="n">
        <v>0.05348631453507773</v>
      </c>
      <c r="Q5548" s="33" t="n">
        <v>12.00797549109863</v>
      </c>
      <c r="R5548" s="31" t="n">
        <v>4937.766201157477</v>
      </c>
      <c r="S5548" s="31">
        <f>R5548*IF(A5548=4, 2.0, 3.0)</f>
        <v/>
      </c>
      <c r="T5548" s="29">
        <f>'Dashboard &amp; Optimisation'!$B$18*U5548</f>
        <v/>
      </c>
      <c r="U5548" s="34">
        <f>MIN(1, S5548/M5548)</f>
        <v/>
      </c>
      <c r="V5548" s="34">
        <f>N5548/(N5548+O5548)</f>
        <v/>
      </c>
      <c r="W5548" s="34">
        <f>U5548*V5548</f>
        <v/>
      </c>
      <c r="X5548" s="32">
        <f>T5548/N5548</f>
        <v/>
      </c>
      <c r="Y5548" s="35">
        <f>IF(W5548=MAXIFS(W$2:W$7201, A$2:A$7201, A5548, B$2:B$7201, B5548), "OPTIMAL", "")</f>
        <v/>
      </c>
    </row>
    <row r="5549" ht="20" customHeight="1">
      <c r="A5549" s="36" t="n">
        <v>-18</v>
      </c>
      <c r="B5549" s="36" t="n">
        <v>35</v>
      </c>
      <c r="C5549" s="37" t="n">
        <v>110</v>
      </c>
      <c r="D5549" s="37" t="n">
        <v>2</v>
      </c>
      <c r="E5549" s="6" t="n">
        <v>8</v>
      </c>
      <c r="F5549" s="37" t="n">
        <v>1.5</v>
      </c>
      <c r="G5549" s="36" t="n">
        <v>100</v>
      </c>
      <c r="H5549" s="6" t="inlineStr">
        <is>
          <t>OFF</t>
        </is>
      </c>
      <c r="I5549" s="38" t="n">
        <v>744.7528686370244</v>
      </c>
      <c r="J5549" s="38" t="n">
        <v>6550.668683077564</v>
      </c>
      <c r="K5549" s="38" t="n">
        <v>4222.222222222223</v>
      </c>
      <c r="L5549" s="38" t="n">
        <v>150</v>
      </c>
      <c r="M5549" s="38">
        <f>I5549+J5549+K5549+L5549</f>
        <v/>
      </c>
      <c r="N5549" s="38">
        <f>M5549*'Dashboard &amp; Optimisation'!$B$18/('Dashboard &amp; Optimisation'!$B$16/3.6)</f>
        <v/>
      </c>
      <c r="O5549" s="38" t="n">
        <v>975.0512844641</v>
      </c>
      <c r="P5549" s="39" t="n">
        <v>0.2278356335097701</v>
      </c>
      <c r="Q5549" s="40" t="n">
        <v>12.00797549109863</v>
      </c>
      <c r="R5549" s="38" t="n">
        <v>1159.181784110427</v>
      </c>
      <c r="S5549" s="38">
        <f>R5549*IF(A5549=4, 2.0, 3.0)</f>
        <v/>
      </c>
      <c r="T5549" s="37">
        <f>'Dashboard &amp; Optimisation'!$B$18*U5549</f>
        <v/>
      </c>
      <c r="U5549" s="26">
        <f>MIN(1, S5549/M5549)</f>
        <v/>
      </c>
      <c r="V5549" s="26">
        <f>N5549/(N5549+O5549)</f>
        <v/>
      </c>
      <c r="W5549" s="26">
        <f>U5549*V5549</f>
        <v/>
      </c>
      <c r="X5549" s="39">
        <f>T5549/N5549</f>
        <v/>
      </c>
      <c r="Y5549" s="41">
        <f>IF(W5549=MAXIFS(W$2:W$7201, A$2:A$7201, A5549, B$2:B$7201, B5549), "OPTIMAL", "")</f>
        <v/>
      </c>
    </row>
    <row r="5550" ht="20" customHeight="1">
      <c r="A5550" s="28" t="n">
        <v>-18</v>
      </c>
      <c r="B5550" s="28" t="n">
        <v>35</v>
      </c>
      <c r="C5550" s="29" t="n">
        <v>110</v>
      </c>
      <c r="D5550" s="29" t="n">
        <v>2</v>
      </c>
      <c r="E5550" s="30" t="n">
        <v>8</v>
      </c>
      <c r="F5550" s="29" t="n">
        <v>1.5</v>
      </c>
      <c r="G5550" s="28" t="n">
        <v>150</v>
      </c>
      <c r="H5550" s="30" t="inlineStr">
        <is>
          <t>ON</t>
        </is>
      </c>
      <c r="I5550" s="31" t="n">
        <v>744.7528686370244</v>
      </c>
      <c r="J5550" s="31" t="n">
        <v>6550.668683077564</v>
      </c>
      <c r="K5550" s="31" t="n">
        <v>4222.222222222223</v>
      </c>
      <c r="L5550" s="31" t="n">
        <v>150</v>
      </c>
      <c r="M5550" s="31">
        <f>I5550+J5550+K5550+L5550</f>
        <v/>
      </c>
      <c r="N5550" s="31">
        <f>M5550*'Dashboard &amp; Optimisation'!$B$18/('Dashboard &amp; Optimisation'!$B$16/3.6)</f>
        <v/>
      </c>
      <c r="O5550" s="31" t="n">
        <v>975.0512844641</v>
      </c>
      <c r="P5550" s="32" t="n">
        <v>0.05420974609458634</v>
      </c>
      <c r="Q5550" s="33" t="n">
        <v>12.00797549109863</v>
      </c>
      <c r="R5550" s="31" t="n">
        <v>4871.871483680668</v>
      </c>
      <c r="S5550" s="31">
        <f>R5550*IF(A5550=4, 2.0, 3.0)</f>
        <v/>
      </c>
      <c r="T5550" s="29">
        <f>'Dashboard &amp; Optimisation'!$B$18*U5550</f>
        <v/>
      </c>
      <c r="U5550" s="34">
        <f>MIN(1, S5550/M5550)</f>
        <v/>
      </c>
      <c r="V5550" s="34">
        <f>N5550/(N5550+O5550)</f>
        <v/>
      </c>
      <c r="W5550" s="34">
        <f>U5550*V5550</f>
        <v/>
      </c>
      <c r="X5550" s="32">
        <f>T5550/N5550</f>
        <v/>
      </c>
      <c r="Y5550" s="35">
        <f>IF(W5550=MAXIFS(W$2:W$7201, A$2:A$7201, A5550, B$2:B$7201, B5550), "OPTIMAL", "")</f>
        <v/>
      </c>
    </row>
    <row r="5551" ht="20" customHeight="1">
      <c r="A5551" s="36" t="n">
        <v>-18</v>
      </c>
      <c r="B5551" s="36" t="n">
        <v>35</v>
      </c>
      <c r="C5551" s="37" t="n">
        <v>110</v>
      </c>
      <c r="D5551" s="37" t="n">
        <v>2</v>
      </c>
      <c r="E5551" s="6" t="n">
        <v>8</v>
      </c>
      <c r="F5551" s="37" t="n">
        <v>1.5</v>
      </c>
      <c r="G5551" s="36" t="n">
        <v>150</v>
      </c>
      <c r="H5551" s="6" t="inlineStr">
        <is>
          <t>OFF</t>
        </is>
      </c>
      <c r="I5551" s="38" t="n">
        <v>744.7528686370244</v>
      </c>
      <c r="J5551" s="38" t="n">
        <v>6550.668683077564</v>
      </c>
      <c r="K5551" s="38" t="n">
        <v>4222.222222222223</v>
      </c>
      <c r="L5551" s="38" t="n">
        <v>150</v>
      </c>
      <c r="M5551" s="38">
        <f>I5551+J5551+K5551+L5551</f>
        <v/>
      </c>
      <c r="N5551" s="38">
        <f>M5551*'Dashboard &amp; Optimisation'!$B$18/('Dashboard &amp; Optimisation'!$B$16/3.6)</f>
        <v/>
      </c>
      <c r="O5551" s="38" t="n">
        <v>975.0512844641</v>
      </c>
      <c r="P5551" s="39" t="n">
        <v>0.2285590650692787</v>
      </c>
      <c r="Q5551" s="40" t="n">
        <v>12.00797549109863</v>
      </c>
      <c r="R5551" s="38" t="n">
        <v>1155.512760151221</v>
      </c>
      <c r="S5551" s="38">
        <f>R5551*IF(A5551=4, 2.0, 3.0)</f>
        <v/>
      </c>
      <c r="T5551" s="37">
        <f>'Dashboard &amp; Optimisation'!$B$18*U5551</f>
        <v/>
      </c>
      <c r="U5551" s="26">
        <f>MIN(1, S5551/M5551)</f>
        <v/>
      </c>
      <c r="V5551" s="26">
        <f>N5551/(N5551+O5551)</f>
        <v/>
      </c>
      <c r="W5551" s="26">
        <f>U5551*V5551</f>
        <v/>
      </c>
      <c r="X5551" s="39">
        <f>T5551/N5551</f>
        <v/>
      </c>
      <c r="Y5551" s="41">
        <f>IF(W5551=MAXIFS(W$2:W$7201, A$2:A$7201, A5551, B$2:B$7201, B5551), "OPTIMAL", "")</f>
        <v/>
      </c>
    </row>
    <row r="5552" ht="20" customHeight="1">
      <c r="A5552" s="28" t="n">
        <v>-18</v>
      </c>
      <c r="B5552" s="28" t="n">
        <v>35</v>
      </c>
      <c r="C5552" s="29" t="n">
        <v>110</v>
      </c>
      <c r="D5552" s="29" t="n">
        <v>2</v>
      </c>
      <c r="E5552" s="30" t="n">
        <v>8</v>
      </c>
      <c r="F5552" s="29" t="n">
        <v>1.5</v>
      </c>
      <c r="G5552" s="28" t="n">
        <v>200</v>
      </c>
      <c r="H5552" s="30" t="inlineStr">
        <is>
          <t>ON</t>
        </is>
      </c>
      <c r="I5552" s="31" t="n">
        <v>744.7528686370244</v>
      </c>
      <c r="J5552" s="31" t="n">
        <v>6550.668683077564</v>
      </c>
      <c r="K5552" s="31" t="n">
        <v>4222.222222222223</v>
      </c>
      <c r="L5552" s="31" t="n">
        <v>150</v>
      </c>
      <c r="M5552" s="31">
        <f>I5552+J5552+K5552+L5552</f>
        <v/>
      </c>
      <c r="N5552" s="31">
        <f>M5552*'Dashboard &amp; Optimisation'!$B$18/('Dashboard &amp; Optimisation'!$B$16/3.6)</f>
        <v/>
      </c>
      <c r="O5552" s="31" t="n">
        <v>975.0512844641</v>
      </c>
      <c r="P5552" s="32" t="n">
        <v>0.05493317765409496</v>
      </c>
      <c r="Q5552" s="33" t="n">
        <v>12.00797549109863</v>
      </c>
      <c r="R5552" s="31" t="n">
        <v>4807.712340960805</v>
      </c>
      <c r="S5552" s="31">
        <f>R5552*IF(A5552=4, 2.0, 3.0)</f>
        <v/>
      </c>
      <c r="T5552" s="29">
        <f>'Dashboard &amp; Optimisation'!$B$18*U5552</f>
        <v/>
      </c>
      <c r="U5552" s="34">
        <f>MIN(1, S5552/M5552)</f>
        <v/>
      </c>
      <c r="V5552" s="34">
        <f>N5552/(N5552+O5552)</f>
        <v/>
      </c>
      <c r="W5552" s="34">
        <f>U5552*V5552</f>
        <v/>
      </c>
      <c r="X5552" s="32">
        <f>T5552/N5552</f>
        <v/>
      </c>
      <c r="Y5552" s="35">
        <f>IF(W5552=MAXIFS(W$2:W$7201, A$2:A$7201, A5552, B$2:B$7201, B5552), "OPTIMAL", "")</f>
        <v/>
      </c>
    </row>
    <row r="5553" ht="20" customHeight="1">
      <c r="A5553" s="36" t="n">
        <v>-18</v>
      </c>
      <c r="B5553" s="36" t="n">
        <v>35</v>
      </c>
      <c r="C5553" s="37" t="n">
        <v>110</v>
      </c>
      <c r="D5553" s="37" t="n">
        <v>2</v>
      </c>
      <c r="E5553" s="6" t="n">
        <v>8</v>
      </c>
      <c r="F5553" s="37" t="n">
        <v>1.5</v>
      </c>
      <c r="G5553" s="36" t="n">
        <v>200</v>
      </c>
      <c r="H5553" s="6" t="inlineStr">
        <is>
          <t>OFF</t>
        </is>
      </c>
      <c r="I5553" s="38" t="n">
        <v>744.7528686370244</v>
      </c>
      <c r="J5553" s="38" t="n">
        <v>6550.668683077564</v>
      </c>
      <c r="K5553" s="38" t="n">
        <v>4222.222222222223</v>
      </c>
      <c r="L5553" s="38" t="n">
        <v>150</v>
      </c>
      <c r="M5553" s="38">
        <f>I5553+J5553+K5553+L5553</f>
        <v/>
      </c>
      <c r="N5553" s="38">
        <f>M5553*'Dashboard &amp; Optimisation'!$B$18/('Dashboard &amp; Optimisation'!$B$16/3.6)</f>
        <v/>
      </c>
      <c r="O5553" s="38" t="n">
        <v>975.0512844641</v>
      </c>
      <c r="P5553" s="39" t="n">
        <v>0.2292824966287873</v>
      </c>
      <c r="Q5553" s="40" t="n">
        <v>12.00797549109863</v>
      </c>
      <c r="R5553" s="38" t="n">
        <v>1151.866889182441</v>
      </c>
      <c r="S5553" s="38">
        <f>R5553*IF(A5553=4, 2.0, 3.0)</f>
        <v/>
      </c>
      <c r="T5553" s="37">
        <f>'Dashboard &amp; Optimisation'!$B$18*U5553</f>
        <v/>
      </c>
      <c r="U5553" s="26">
        <f>MIN(1, S5553/M5553)</f>
        <v/>
      </c>
      <c r="V5553" s="26">
        <f>N5553/(N5553+O5553)</f>
        <v/>
      </c>
      <c r="W5553" s="26">
        <f>U5553*V5553</f>
        <v/>
      </c>
      <c r="X5553" s="39">
        <f>T5553/N5553</f>
        <v/>
      </c>
      <c r="Y5553" s="41">
        <f>IF(W5553=MAXIFS(W$2:W$7201, A$2:A$7201, A5553, B$2:B$7201, B5553), "OPTIMAL", "")</f>
        <v/>
      </c>
    </row>
    <row r="5554" ht="20" customHeight="1">
      <c r="A5554" s="28" t="n">
        <v>-18</v>
      </c>
      <c r="B5554" s="28" t="n">
        <v>35</v>
      </c>
      <c r="C5554" s="29" t="n">
        <v>110</v>
      </c>
      <c r="D5554" s="29" t="n">
        <v>2</v>
      </c>
      <c r="E5554" s="30" t="n">
        <v>8</v>
      </c>
      <c r="F5554" s="29" t="n">
        <v>2</v>
      </c>
      <c r="G5554" s="28" t="n">
        <v>50</v>
      </c>
      <c r="H5554" s="30" t="inlineStr">
        <is>
          <t>ON</t>
        </is>
      </c>
      <c r="I5554" s="31" t="n">
        <v>744.7528686370244</v>
      </c>
      <c r="J5554" s="31" t="n">
        <v>6550.668683077564</v>
      </c>
      <c r="K5554" s="31" t="n">
        <v>4222.222222222223</v>
      </c>
      <c r="L5554" s="31" t="n">
        <v>150</v>
      </c>
      <c r="M5554" s="31">
        <f>I5554+J5554+K5554+L5554</f>
        <v/>
      </c>
      <c r="N5554" s="31">
        <f>M5554*'Dashboard &amp; Optimisation'!$B$18/('Dashboard &amp; Optimisation'!$B$16/3.6)</f>
        <v/>
      </c>
      <c r="O5554" s="31" t="n">
        <v>1162.482305917401</v>
      </c>
      <c r="P5554" s="32" t="n">
        <v>0.05135009125002924</v>
      </c>
      <c r="Q5554" s="33" t="n">
        <v>15.94396732146484</v>
      </c>
      <c r="R5554" s="31" t="n">
        <v>5250.259855044212</v>
      </c>
      <c r="S5554" s="31">
        <f>R5554*IF(A5554=4, 2.0, 3.0)</f>
        <v/>
      </c>
      <c r="T5554" s="29">
        <f>'Dashboard &amp; Optimisation'!$B$18*U5554</f>
        <v/>
      </c>
      <c r="U5554" s="34">
        <f>MIN(1, S5554/M5554)</f>
        <v/>
      </c>
      <c r="V5554" s="34">
        <f>N5554/(N5554+O5554)</f>
        <v/>
      </c>
      <c r="W5554" s="34">
        <f>U5554*V5554</f>
        <v/>
      </c>
      <c r="X5554" s="32">
        <f>T5554/N5554</f>
        <v/>
      </c>
      <c r="Y5554" s="35">
        <f>IF(W5554=MAXIFS(W$2:W$7201, A$2:A$7201, A5554, B$2:B$7201, B5554), "OPTIMAL", "")</f>
        <v/>
      </c>
    </row>
    <row r="5555" ht="20" customHeight="1">
      <c r="A5555" s="36" t="n">
        <v>-18</v>
      </c>
      <c r="B5555" s="36" t="n">
        <v>35</v>
      </c>
      <c r="C5555" s="37" t="n">
        <v>110</v>
      </c>
      <c r="D5555" s="37" t="n">
        <v>2</v>
      </c>
      <c r="E5555" s="6" t="n">
        <v>8</v>
      </c>
      <c r="F5555" s="37" t="n">
        <v>2</v>
      </c>
      <c r="G5555" s="36" t="n">
        <v>50</v>
      </c>
      <c r="H5555" s="6" t="inlineStr">
        <is>
          <t>OFF</t>
        </is>
      </c>
      <c r="I5555" s="38" t="n">
        <v>744.7528686370244</v>
      </c>
      <c r="J5555" s="38" t="n">
        <v>6550.668683077564</v>
      </c>
      <c r="K5555" s="38" t="n">
        <v>4222.222222222223</v>
      </c>
      <c r="L5555" s="38" t="n">
        <v>150</v>
      </c>
      <c r="M5555" s="38">
        <f>I5555+J5555+K5555+L5555</f>
        <v/>
      </c>
      <c r="N5555" s="38">
        <f>M5555*'Dashboard &amp; Optimisation'!$B$18/('Dashboard &amp; Optimisation'!$B$16/3.6)</f>
        <v/>
      </c>
      <c r="O5555" s="38" t="n">
        <v>1162.482305917401</v>
      </c>
      <c r="P5555" s="39" t="n">
        <v>0.2269219686178824</v>
      </c>
      <c r="Q5555" s="40" t="n">
        <v>15.94396732146484</v>
      </c>
      <c r="R5555" s="38" t="n">
        <v>1188.079427853332</v>
      </c>
      <c r="S5555" s="38">
        <f>R5555*IF(A5555=4, 2.0, 3.0)</f>
        <v/>
      </c>
      <c r="T5555" s="37">
        <f>'Dashboard &amp; Optimisation'!$B$18*U5555</f>
        <v/>
      </c>
      <c r="U5555" s="26">
        <f>MIN(1, S5555/M5555)</f>
        <v/>
      </c>
      <c r="V5555" s="26">
        <f>N5555/(N5555+O5555)</f>
        <v/>
      </c>
      <c r="W5555" s="26">
        <f>U5555*V5555</f>
        <v/>
      </c>
      <c r="X5555" s="39">
        <f>T5555/N5555</f>
        <v/>
      </c>
      <c r="Y5555" s="41">
        <f>IF(W5555=MAXIFS(W$2:W$7201, A$2:A$7201, A5555, B$2:B$7201, B5555), "OPTIMAL", "")</f>
        <v/>
      </c>
    </row>
    <row r="5556" ht="20" customHeight="1">
      <c r="A5556" s="28" t="n">
        <v>-18</v>
      </c>
      <c r="B5556" s="28" t="n">
        <v>35</v>
      </c>
      <c r="C5556" s="29" t="n">
        <v>110</v>
      </c>
      <c r="D5556" s="29" t="n">
        <v>2</v>
      </c>
      <c r="E5556" s="30" t="n">
        <v>8</v>
      </c>
      <c r="F5556" s="29" t="n">
        <v>2</v>
      </c>
      <c r="G5556" s="28" t="n">
        <v>100</v>
      </c>
      <c r="H5556" s="30" t="inlineStr">
        <is>
          <t>ON</t>
        </is>
      </c>
      <c r="I5556" s="31" t="n">
        <v>744.7528686370244</v>
      </c>
      <c r="J5556" s="31" t="n">
        <v>6550.668683077564</v>
      </c>
      <c r="K5556" s="31" t="n">
        <v>4222.222222222223</v>
      </c>
      <c r="L5556" s="31" t="n">
        <v>150</v>
      </c>
      <c r="M5556" s="31">
        <f>I5556+J5556+K5556+L5556</f>
        <v/>
      </c>
      <c r="N5556" s="31">
        <f>M5556*'Dashboard &amp; Optimisation'!$B$18/('Dashboard &amp; Optimisation'!$B$16/3.6)</f>
        <v/>
      </c>
      <c r="O5556" s="31" t="n">
        <v>1162.482305917401</v>
      </c>
      <c r="P5556" s="32" t="n">
        <v>0.05207352280953786</v>
      </c>
      <c r="Q5556" s="33" t="n">
        <v>15.94396732146484</v>
      </c>
      <c r="R5556" s="31" t="n">
        <v>5177.320605501747</v>
      </c>
      <c r="S5556" s="31">
        <f>R5556*IF(A5556=4, 2.0, 3.0)</f>
        <v/>
      </c>
      <c r="T5556" s="29">
        <f>'Dashboard &amp; Optimisation'!$B$18*U5556</f>
        <v/>
      </c>
      <c r="U5556" s="34">
        <f>MIN(1, S5556/M5556)</f>
        <v/>
      </c>
      <c r="V5556" s="34">
        <f>N5556/(N5556+O5556)</f>
        <v/>
      </c>
      <c r="W5556" s="34">
        <f>U5556*V5556</f>
        <v/>
      </c>
      <c r="X5556" s="32">
        <f>T5556/N5556</f>
        <v/>
      </c>
      <c r="Y5556" s="35">
        <f>IF(W5556=MAXIFS(W$2:W$7201, A$2:A$7201, A5556, B$2:B$7201, B5556), "OPTIMAL", "")</f>
        <v/>
      </c>
    </row>
    <row r="5557" ht="20" customHeight="1">
      <c r="A5557" s="36" t="n">
        <v>-18</v>
      </c>
      <c r="B5557" s="36" t="n">
        <v>35</v>
      </c>
      <c r="C5557" s="37" t="n">
        <v>110</v>
      </c>
      <c r="D5557" s="37" t="n">
        <v>2</v>
      </c>
      <c r="E5557" s="6" t="n">
        <v>8</v>
      </c>
      <c r="F5557" s="37" t="n">
        <v>2</v>
      </c>
      <c r="G5557" s="36" t="n">
        <v>100</v>
      </c>
      <c r="H5557" s="6" t="inlineStr">
        <is>
          <t>OFF</t>
        </is>
      </c>
      <c r="I5557" s="38" t="n">
        <v>744.7528686370244</v>
      </c>
      <c r="J5557" s="38" t="n">
        <v>6550.668683077564</v>
      </c>
      <c r="K5557" s="38" t="n">
        <v>4222.222222222223</v>
      </c>
      <c r="L5557" s="38" t="n">
        <v>150</v>
      </c>
      <c r="M5557" s="38">
        <f>I5557+J5557+K5557+L5557</f>
        <v/>
      </c>
      <c r="N5557" s="38">
        <f>M5557*'Dashboard &amp; Optimisation'!$B$18/('Dashboard &amp; Optimisation'!$B$16/3.6)</f>
        <v/>
      </c>
      <c r="O5557" s="38" t="n">
        <v>1162.482305917401</v>
      </c>
      <c r="P5557" s="39" t="n">
        <v>0.2276454001773911</v>
      </c>
      <c r="Q5557" s="40" t="n">
        <v>15.94396732146484</v>
      </c>
      <c r="R5557" s="38" t="n">
        <v>1184.303844632049</v>
      </c>
      <c r="S5557" s="38">
        <f>R5557*IF(A5557=4, 2.0, 3.0)</f>
        <v/>
      </c>
      <c r="T5557" s="37">
        <f>'Dashboard &amp; Optimisation'!$B$18*U5557</f>
        <v/>
      </c>
      <c r="U5557" s="26">
        <f>MIN(1, S5557/M5557)</f>
        <v/>
      </c>
      <c r="V5557" s="26">
        <f>N5557/(N5557+O5557)</f>
        <v/>
      </c>
      <c r="W5557" s="26">
        <f>U5557*V5557</f>
        <v/>
      </c>
      <c r="X5557" s="39">
        <f>T5557/N5557</f>
        <v/>
      </c>
      <c r="Y5557" s="41">
        <f>IF(W5557=MAXIFS(W$2:W$7201, A$2:A$7201, A5557, B$2:B$7201, B5557), "OPTIMAL", "")</f>
        <v/>
      </c>
    </row>
    <row r="5558" ht="20" customHeight="1">
      <c r="A5558" s="28" t="n">
        <v>-18</v>
      </c>
      <c r="B5558" s="28" t="n">
        <v>35</v>
      </c>
      <c r="C5558" s="29" t="n">
        <v>110</v>
      </c>
      <c r="D5558" s="29" t="n">
        <v>2</v>
      </c>
      <c r="E5558" s="30" t="n">
        <v>8</v>
      </c>
      <c r="F5558" s="29" t="n">
        <v>2</v>
      </c>
      <c r="G5558" s="28" t="n">
        <v>150</v>
      </c>
      <c r="H5558" s="30" t="inlineStr">
        <is>
          <t>ON</t>
        </is>
      </c>
      <c r="I5558" s="31" t="n">
        <v>744.7528686370244</v>
      </c>
      <c r="J5558" s="31" t="n">
        <v>6550.668683077564</v>
      </c>
      <c r="K5558" s="31" t="n">
        <v>4222.222222222223</v>
      </c>
      <c r="L5558" s="31" t="n">
        <v>150</v>
      </c>
      <c r="M5558" s="31">
        <f>I5558+J5558+K5558+L5558</f>
        <v/>
      </c>
      <c r="N5558" s="31">
        <f>M5558*'Dashboard &amp; Optimisation'!$B$18/('Dashboard &amp; Optimisation'!$B$16/3.6)</f>
        <v/>
      </c>
      <c r="O5558" s="31" t="n">
        <v>1162.482305917401</v>
      </c>
      <c r="P5558" s="32" t="n">
        <v>0.05279695436904647</v>
      </c>
      <c r="Q5558" s="33" t="n">
        <v>15.94396732146484</v>
      </c>
      <c r="R5558" s="31" t="n">
        <v>5106.380204403345</v>
      </c>
      <c r="S5558" s="31">
        <f>R5558*IF(A5558=4, 2.0, 3.0)</f>
        <v/>
      </c>
      <c r="T5558" s="29">
        <f>'Dashboard &amp; Optimisation'!$B$18*U5558</f>
        <v/>
      </c>
      <c r="U5558" s="34">
        <f>MIN(1, S5558/M5558)</f>
        <v/>
      </c>
      <c r="V5558" s="34">
        <f>N5558/(N5558+O5558)</f>
        <v/>
      </c>
      <c r="W5558" s="34">
        <f>U5558*V5558</f>
        <v/>
      </c>
      <c r="X5558" s="32">
        <f>T5558/N5558</f>
        <v/>
      </c>
      <c r="Y5558" s="35">
        <f>IF(W5558=MAXIFS(W$2:W$7201, A$2:A$7201, A5558, B$2:B$7201, B5558), "OPTIMAL", "")</f>
        <v/>
      </c>
    </row>
    <row r="5559" ht="20" customHeight="1">
      <c r="A5559" s="36" t="n">
        <v>-18</v>
      </c>
      <c r="B5559" s="36" t="n">
        <v>35</v>
      </c>
      <c r="C5559" s="37" t="n">
        <v>110</v>
      </c>
      <c r="D5559" s="37" t="n">
        <v>2</v>
      </c>
      <c r="E5559" s="6" t="n">
        <v>8</v>
      </c>
      <c r="F5559" s="37" t="n">
        <v>2</v>
      </c>
      <c r="G5559" s="36" t="n">
        <v>150</v>
      </c>
      <c r="H5559" s="6" t="inlineStr">
        <is>
          <t>OFF</t>
        </is>
      </c>
      <c r="I5559" s="38" t="n">
        <v>744.7528686370244</v>
      </c>
      <c r="J5559" s="38" t="n">
        <v>6550.668683077564</v>
      </c>
      <c r="K5559" s="38" t="n">
        <v>4222.222222222223</v>
      </c>
      <c r="L5559" s="38" t="n">
        <v>150</v>
      </c>
      <c r="M5559" s="38">
        <f>I5559+J5559+K5559+L5559</f>
        <v/>
      </c>
      <c r="N5559" s="38">
        <f>M5559*'Dashboard &amp; Optimisation'!$B$18/('Dashboard &amp; Optimisation'!$B$16/3.6)</f>
        <v/>
      </c>
      <c r="O5559" s="38" t="n">
        <v>1162.482305917401</v>
      </c>
      <c r="P5559" s="39" t="n">
        <v>0.2283688317368997</v>
      </c>
      <c r="Q5559" s="40" t="n">
        <v>15.94396732146484</v>
      </c>
      <c r="R5559" s="38" t="n">
        <v>1180.552182153689</v>
      </c>
      <c r="S5559" s="38">
        <f>R5559*IF(A5559=4, 2.0, 3.0)</f>
        <v/>
      </c>
      <c r="T5559" s="37">
        <f>'Dashboard &amp; Optimisation'!$B$18*U5559</f>
        <v/>
      </c>
      <c r="U5559" s="26">
        <f>MIN(1, S5559/M5559)</f>
        <v/>
      </c>
      <c r="V5559" s="26">
        <f>N5559/(N5559+O5559)</f>
        <v/>
      </c>
      <c r="W5559" s="26">
        <f>U5559*V5559</f>
        <v/>
      </c>
      <c r="X5559" s="39">
        <f>T5559/N5559</f>
        <v/>
      </c>
      <c r="Y5559" s="41">
        <f>IF(W5559=MAXIFS(W$2:W$7201, A$2:A$7201, A5559, B$2:B$7201, B5559), "OPTIMAL", "")</f>
        <v/>
      </c>
    </row>
    <row r="5560" ht="20" customHeight="1">
      <c r="A5560" s="28" t="n">
        <v>-18</v>
      </c>
      <c r="B5560" s="28" t="n">
        <v>35</v>
      </c>
      <c r="C5560" s="29" t="n">
        <v>110</v>
      </c>
      <c r="D5560" s="29" t="n">
        <v>2</v>
      </c>
      <c r="E5560" s="30" t="n">
        <v>8</v>
      </c>
      <c r="F5560" s="29" t="n">
        <v>2</v>
      </c>
      <c r="G5560" s="28" t="n">
        <v>200</v>
      </c>
      <c r="H5560" s="30" t="inlineStr">
        <is>
          <t>ON</t>
        </is>
      </c>
      <c r="I5560" s="31" t="n">
        <v>744.7528686370244</v>
      </c>
      <c r="J5560" s="31" t="n">
        <v>6550.668683077564</v>
      </c>
      <c r="K5560" s="31" t="n">
        <v>4222.222222222223</v>
      </c>
      <c r="L5560" s="31" t="n">
        <v>150</v>
      </c>
      <c r="M5560" s="31">
        <f>I5560+J5560+K5560+L5560</f>
        <v/>
      </c>
      <c r="N5560" s="31">
        <f>M5560*'Dashboard &amp; Optimisation'!$B$18/('Dashboard &amp; Optimisation'!$B$16/3.6)</f>
        <v/>
      </c>
      <c r="O5560" s="31" t="n">
        <v>1162.482305917401</v>
      </c>
      <c r="P5560" s="32" t="n">
        <v>0.05352038592855509</v>
      </c>
      <c r="Q5560" s="33" t="n">
        <v>15.94396732146484</v>
      </c>
      <c r="R5560" s="31" t="n">
        <v>5037.35759683757</v>
      </c>
      <c r="S5560" s="31">
        <f>R5560*IF(A5560=4, 2.0, 3.0)</f>
        <v/>
      </c>
      <c r="T5560" s="29">
        <f>'Dashboard &amp; Optimisation'!$B$18*U5560</f>
        <v/>
      </c>
      <c r="U5560" s="34">
        <f>MIN(1, S5560/M5560)</f>
        <v/>
      </c>
      <c r="V5560" s="34">
        <f>N5560/(N5560+O5560)</f>
        <v/>
      </c>
      <c r="W5560" s="34">
        <f>U5560*V5560</f>
        <v/>
      </c>
      <c r="X5560" s="32">
        <f>T5560/N5560</f>
        <v/>
      </c>
      <c r="Y5560" s="35">
        <f>IF(W5560=MAXIFS(W$2:W$7201, A$2:A$7201, A5560, B$2:B$7201, B5560), "OPTIMAL", "")</f>
        <v/>
      </c>
    </row>
    <row r="5561" ht="20" customHeight="1">
      <c r="A5561" s="36" t="n">
        <v>-18</v>
      </c>
      <c r="B5561" s="36" t="n">
        <v>35</v>
      </c>
      <c r="C5561" s="37" t="n">
        <v>110</v>
      </c>
      <c r="D5561" s="37" t="n">
        <v>2</v>
      </c>
      <c r="E5561" s="6" t="n">
        <v>8</v>
      </c>
      <c r="F5561" s="37" t="n">
        <v>2</v>
      </c>
      <c r="G5561" s="36" t="n">
        <v>200</v>
      </c>
      <c r="H5561" s="6" t="inlineStr">
        <is>
          <t>OFF</t>
        </is>
      </c>
      <c r="I5561" s="38" t="n">
        <v>744.7528686370244</v>
      </c>
      <c r="J5561" s="38" t="n">
        <v>6550.668683077564</v>
      </c>
      <c r="K5561" s="38" t="n">
        <v>4222.222222222223</v>
      </c>
      <c r="L5561" s="38" t="n">
        <v>150</v>
      </c>
      <c r="M5561" s="38">
        <f>I5561+J5561+K5561+L5561</f>
        <v/>
      </c>
      <c r="N5561" s="38">
        <f>M5561*'Dashboard &amp; Optimisation'!$B$18/('Dashboard &amp; Optimisation'!$B$16/3.6)</f>
        <v/>
      </c>
      <c r="O5561" s="38" t="n">
        <v>1162.482305917401</v>
      </c>
      <c r="P5561" s="39" t="n">
        <v>0.2290922632964083</v>
      </c>
      <c r="Q5561" s="40" t="n">
        <v>15.94396732146484</v>
      </c>
      <c r="R5561" s="38" t="n">
        <v>1176.82421380623</v>
      </c>
      <c r="S5561" s="38">
        <f>R5561*IF(A5561=4, 2.0, 3.0)</f>
        <v/>
      </c>
      <c r="T5561" s="37">
        <f>'Dashboard &amp; Optimisation'!$B$18*U5561</f>
        <v/>
      </c>
      <c r="U5561" s="26">
        <f>MIN(1, S5561/M5561)</f>
        <v/>
      </c>
      <c r="V5561" s="26">
        <f>N5561/(N5561+O5561)</f>
        <v/>
      </c>
      <c r="W5561" s="26">
        <f>U5561*V5561</f>
        <v/>
      </c>
      <c r="X5561" s="39">
        <f>T5561/N5561</f>
        <v/>
      </c>
      <c r="Y5561" s="41">
        <f>IF(W5561=MAXIFS(W$2:W$7201, A$2:A$7201, A5561, B$2:B$7201, B5561), "OPTIMAL", "")</f>
        <v/>
      </c>
    </row>
    <row r="5562" ht="20" customHeight="1">
      <c r="A5562" s="28" t="n">
        <v>-18</v>
      </c>
      <c r="B5562" s="28" t="n">
        <v>35</v>
      </c>
      <c r="C5562" s="29" t="n">
        <v>110</v>
      </c>
      <c r="D5562" s="29" t="n">
        <v>3</v>
      </c>
      <c r="E5562" s="30" t="n">
        <v>0</v>
      </c>
      <c r="F5562" s="29" t="n">
        <v>0</v>
      </c>
      <c r="G5562" s="28" t="n">
        <v>50</v>
      </c>
      <c r="H5562" s="30" t="inlineStr">
        <is>
          <t>ON</t>
        </is>
      </c>
      <c r="I5562" s="31" t="n">
        <v>744.7528686370244</v>
      </c>
      <c r="J5562" s="31" t="n">
        <v>6550.668683077564</v>
      </c>
      <c r="K5562" s="31" t="n">
        <v>4222.222222222223</v>
      </c>
      <c r="L5562" s="31" t="n">
        <v>150</v>
      </c>
      <c r="M5562" s="31">
        <f>I5562+J5562+K5562+L5562</f>
        <v/>
      </c>
      <c r="N5562" s="31">
        <f>M5562*'Dashboard &amp; Optimisation'!$B$18/('Dashboard &amp; Optimisation'!$B$16/3.6)</f>
        <v/>
      </c>
      <c r="O5562" s="31" t="n">
        <v>703.9573170115586</v>
      </c>
      <c r="P5562" s="32" t="n">
        <v>0.4724443542902131</v>
      </c>
      <c r="Q5562" s="33" t="n">
        <v>0.2</v>
      </c>
      <c r="R5562" s="31" t="n">
        <v>547.2389420203838</v>
      </c>
      <c r="S5562" s="31">
        <f>R5562*IF(A5562=4, 2.0, 3.0)</f>
        <v/>
      </c>
      <c r="T5562" s="29">
        <f>'Dashboard &amp; Optimisation'!$B$18*U5562</f>
        <v/>
      </c>
      <c r="U5562" s="34">
        <f>MIN(1, S5562/M5562)</f>
        <v/>
      </c>
      <c r="V5562" s="34">
        <f>N5562/(N5562+O5562)</f>
        <v/>
      </c>
      <c r="W5562" s="34">
        <f>U5562*V5562</f>
        <v/>
      </c>
      <c r="X5562" s="32">
        <f>T5562/N5562</f>
        <v/>
      </c>
      <c r="Y5562" s="35">
        <f>IF(W5562=MAXIFS(W$2:W$7201, A$2:A$7201, A5562, B$2:B$7201, B5562), "OPTIMAL", "")</f>
        <v/>
      </c>
    </row>
    <row r="5563" ht="20" customHeight="1">
      <c r="A5563" s="36" t="n">
        <v>-18</v>
      </c>
      <c r="B5563" s="36" t="n">
        <v>35</v>
      </c>
      <c r="C5563" s="37" t="n">
        <v>110</v>
      </c>
      <c r="D5563" s="37" t="n">
        <v>3</v>
      </c>
      <c r="E5563" s="6" t="n">
        <v>0</v>
      </c>
      <c r="F5563" s="37" t="n">
        <v>0</v>
      </c>
      <c r="G5563" s="36" t="n">
        <v>50</v>
      </c>
      <c r="H5563" s="6" t="inlineStr">
        <is>
          <t>OFF</t>
        </is>
      </c>
      <c r="I5563" s="38" t="n">
        <v>744.7528686370244</v>
      </c>
      <c r="J5563" s="38" t="n">
        <v>6550.668683077564</v>
      </c>
      <c r="K5563" s="38" t="n">
        <v>4222.222222222223</v>
      </c>
      <c r="L5563" s="38" t="n">
        <v>150</v>
      </c>
      <c r="M5563" s="38">
        <f>I5563+J5563+K5563+L5563</f>
        <v/>
      </c>
      <c r="N5563" s="38">
        <f>M5563*'Dashboard &amp; Optimisation'!$B$18/('Dashboard &amp; Optimisation'!$B$16/3.6)</f>
        <v/>
      </c>
      <c r="O5563" s="38" t="n">
        <v>703.9573170115586</v>
      </c>
      <c r="P5563" s="39" t="n">
        <v>0.7618169780936592</v>
      </c>
      <c r="Q5563" s="40" t="n">
        <v>0.2</v>
      </c>
      <c r="R5563" s="38" t="n">
        <v>339.3727838046347</v>
      </c>
      <c r="S5563" s="38">
        <f>R5563*IF(A5563=4, 2.0, 3.0)</f>
        <v/>
      </c>
      <c r="T5563" s="37">
        <f>'Dashboard &amp; Optimisation'!$B$18*U5563</f>
        <v/>
      </c>
      <c r="U5563" s="26">
        <f>MIN(1, S5563/M5563)</f>
        <v/>
      </c>
      <c r="V5563" s="26">
        <f>N5563/(N5563+O5563)</f>
        <v/>
      </c>
      <c r="W5563" s="26">
        <f>U5563*V5563</f>
        <v/>
      </c>
      <c r="X5563" s="39">
        <f>T5563/N5563</f>
        <v/>
      </c>
      <c r="Y5563" s="41">
        <f>IF(W5563=MAXIFS(W$2:W$7201, A$2:A$7201, A5563, B$2:B$7201, B5563), "OPTIMAL", "")</f>
        <v/>
      </c>
    </row>
    <row r="5564" ht="20" customHeight="1">
      <c r="A5564" s="28" t="n">
        <v>-18</v>
      </c>
      <c r="B5564" s="28" t="n">
        <v>35</v>
      </c>
      <c r="C5564" s="29" t="n">
        <v>110</v>
      </c>
      <c r="D5564" s="29" t="n">
        <v>3</v>
      </c>
      <c r="E5564" s="30" t="n">
        <v>0</v>
      </c>
      <c r="F5564" s="29" t="n">
        <v>0</v>
      </c>
      <c r="G5564" s="28" t="n">
        <v>100</v>
      </c>
      <c r="H5564" s="30" t="inlineStr">
        <is>
          <t>ON</t>
        </is>
      </c>
      <c r="I5564" s="31" t="n">
        <v>744.7528686370244</v>
      </c>
      <c r="J5564" s="31" t="n">
        <v>6550.668683077564</v>
      </c>
      <c r="K5564" s="31" t="n">
        <v>4222.222222222223</v>
      </c>
      <c r="L5564" s="31" t="n">
        <v>150</v>
      </c>
      <c r="M5564" s="31">
        <f>I5564+J5564+K5564+L5564</f>
        <v/>
      </c>
      <c r="N5564" s="31">
        <f>M5564*'Dashboard &amp; Optimisation'!$B$18/('Dashboard &amp; Optimisation'!$B$16/3.6)</f>
        <v/>
      </c>
      <c r="O5564" s="31" t="n">
        <v>703.9573170115586</v>
      </c>
      <c r="P5564" s="32" t="n">
        <v>0.4731677858497217</v>
      </c>
      <c r="Q5564" s="33" t="n">
        <v>0.2</v>
      </c>
      <c r="R5564" s="31" t="n">
        <v>546.4022622355614</v>
      </c>
      <c r="S5564" s="31">
        <f>R5564*IF(A5564=4, 2.0, 3.0)</f>
        <v/>
      </c>
      <c r="T5564" s="29">
        <f>'Dashboard &amp; Optimisation'!$B$18*U5564</f>
        <v/>
      </c>
      <c r="U5564" s="34">
        <f>MIN(1, S5564/M5564)</f>
        <v/>
      </c>
      <c r="V5564" s="34">
        <f>N5564/(N5564+O5564)</f>
        <v/>
      </c>
      <c r="W5564" s="34">
        <f>U5564*V5564</f>
        <v/>
      </c>
      <c r="X5564" s="32">
        <f>T5564/N5564</f>
        <v/>
      </c>
      <c r="Y5564" s="35">
        <f>IF(W5564=MAXIFS(W$2:W$7201, A$2:A$7201, A5564, B$2:B$7201, B5564), "OPTIMAL", "")</f>
        <v/>
      </c>
    </row>
    <row r="5565" ht="20" customHeight="1">
      <c r="A5565" s="36" t="n">
        <v>-18</v>
      </c>
      <c r="B5565" s="36" t="n">
        <v>35</v>
      </c>
      <c r="C5565" s="37" t="n">
        <v>110</v>
      </c>
      <c r="D5565" s="37" t="n">
        <v>3</v>
      </c>
      <c r="E5565" s="6" t="n">
        <v>0</v>
      </c>
      <c r="F5565" s="37" t="n">
        <v>0</v>
      </c>
      <c r="G5565" s="36" t="n">
        <v>100</v>
      </c>
      <c r="H5565" s="6" t="inlineStr">
        <is>
          <t>OFF</t>
        </is>
      </c>
      <c r="I5565" s="38" t="n">
        <v>744.7528686370244</v>
      </c>
      <c r="J5565" s="38" t="n">
        <v>6550.668683077564</v>
      </c>
      <c r="K5565" s="38" t="n">
        <v>4222.222222222223</v>
      </c>
      <c r="L5565" s="38" t="n">
        <v>150</v>
      </c>
      <c r="M5565" s="38">
        <f>I5565+J5565+K5565+L5565</f>
        <v/>
      </c>
      <c r="N5565" s="38">
        <f>M5565*'Dashboard &amp; Optimisation'!$B$18/('Dashboard &amp; Optimisation'!$B$16/3.6)</f>
        <v/>
      </c>
      <c r="O5565" s="38" t="n">
        <v>703.9573170115586</v>
      </c>
      <c r="P5565" s="39" t="n">
        <v>0.7625404096531678</v>
      </c>
      <c r="Q5565" s="40" t="n">
        <v>0.2</v>
      </c>
      <c r="R5565" s="38" t="n">
        <v>339.0508166286863</v>
      </c>
      <c r="S5565" s="38">
        <f>R5565*IF(A5565=4, 2.0, 3.0)</f>
        <v/>
      </c>
      <c r="T5565" s="37">
        <f>'Dashboard &amp; Optimisation'!$B$18*U5565</f>
        <v/>
      </c>
      <c r="U5565" s="26">
        <f>MIN(1, S5565/M5565)</f>
        <v/>
      </c>
      <c r="V5565" s="26">
        <f>N5565/(N5565+O5565)</f>
        <v/>
      </c>
      <c r="W5565" s="26">
        <f>U5565*V5565</f>
        <v/>
      </c>
      <c r="X5565" s="39">
        <f>T5565/N5565</f>
        <v/>
      </c>
      <c r="Y5565" s="41">
        <f>IF(W5565=MAXIFS(W$2:W$7201, A$2:A$7201, A5565, B$2:B$7201, B5565), "OPTIMAL", "")</f>
        <v/>
      </c>
    </row>
    <row r="5566" ht="20" customHeight="1">
      <c r="A5566" s="28" t="n">
        <v>-18</v>
      </c>
      <c r="B5566" s="28" t="n">
        <v>35</v>
      </c>
      <c r="C5566" s="29" t="n">
        <v>110</v>
      </c>
      <c r="D5566" s="29" t="n">
        <v>3</v>
      </c>
      <c r="E5566" s="30" t="n">
        <v>0</v>
      </c>
      <c r="F5566" s="29" t="n">
        <v>0</v>
      </c>
      <c r="G5566" s="28" t="n">
        <v>150</v>
      </c>
      <c r="H5566" s="30" t="inlineStr">
        <is>
          <t>ON</t>
        </is>
      </c>
      <c r="I5566" s="31" t="n">
        <v>744.7528686370244</v>
      </c>
      <c r="J5566" s="31" t="n">
        <v>6550.668683077564</v>
      </c>
      <c r="K5566" s="31" t="n">
        <v>4222.222222222223</v>
      </c>
      <c r="L5566" s="31" t="n">
        <v>150</v>
      </c>
      <c r="M5566" s="31">
        <f>I5566+J5566+K5566+L5566</f>
        <v/>
      </c>
      <c r="N5566" s="31">
        <f>M5566*'Dashboard &amp; Optimisation'!$B$18/('Dashboard &amp; Optimisation'!$B$16/3.6)</f>
        <v/>
      </c>
      <c r="O5566" s="31" t="n">
        <v>703.9573170115586</v>
      </c>
      <c r="P5566" s="32" t="n">
        <v>0.4738912174092303</v>
      </c>
      <c r="Q5566" s="33" t="n">
        <v>0.2</v>
      </c>
      <c r="R5566" s="31" t="n">
        <v>545.5681369634174</v>
      </c>
      <c r="S5566" s="31">
        <f>R5566*IF(A5566=4, 2.0, 3.0)</f>
        <v/>
      </c>
      <c r="T5566" s="29">
        <f>'Dashboard &amp; Optimisation'!$B$18*U5566</f>
        <v/>
      </c>
      <c r="U5566" s="34">
        <f>MIN(1, S5566/M5566)</f>
        <v/>
      </c>
      <c r="V5566" s="34">
        <f>N5566/(N5566+O5566)</f>
        <v/>
      </c>
      <c r="W5566" s="34">
        <f>U5566*V5566</f>
        <v/>
      </c>
      <c r="X5566" s="32">
        <f>T5566/N5566</f>
        <v/>
      </c>
      <c r="Y5566" s="35">
        <f>IF(W5566=MAXIFS(W$2:W$7201, A$2:A$7201, A5566, B$2:B$7201, B5566), "OPTIMAL", "")</f>
        <v/>
      </c>
    </row>
    <row r="5567" ht="20" customHeight="1">
      <c r="A5567" s="36" t="n">
        <v>-18</v>
      </c>
      <c r="B5567" s="36" t="n">
        <v>35</v>
      </c>
      <c r="C5567" s="37" t="n">
        <v>110</v>
      </c>
      <c r="D5567" s="37" t="n">
        <v>3</v>
      </c>
      <c r="E5567" s="6" t="n">
        <v>0</v>
      </c>
      <c r="F5567" s="37" t="n">
        <v>0</v>
      </c>
      <c r="G5567" s="36" t="n">
        <v>150</v>
      </c>
      <c r="H5567" s="6" t="inlineStr">
        <is>
          <t>OFF</t>
        </is>
      </c>
      <c r="I5567" s="38" t="n">
        <v>744.7528686370244</v>
      </c>
      <c r="J5567" s="38" t="n">
        <v>6550.668683077564</v>
      </c>
      <c r="K5567" s="38" t="n">
        <v>4222.222222222223</v>
      </c>
      <c r="L5567" s="38" t="n">
        <v>150</v>
      </c>
      <c r="M5567" s="38">
        <f>I5567+J5567+K5567+L5567</f>
        <v/>
      </c>
      <c r="N5567" s="38">
        <f>M5567*'Dashboard &amp; Optimisation'!$B$18/('Dashboard &amp; Optimisation'!$B$16/3.6)</f>
        <v/>
      </c>
      <c r="O5567" s="38" t="n">
        <v>703.9573170115586</v>
      </c>
      <c r="P5567" s="39" t="n">
        <v>0.7632638412126764</v>
      </c>
      <c r="Q5567" s="40" t="n">
        <v>0.2</v>
      </c>
      <c r="R5567" s="38" t="n">
        <v>338.7294597822299</v>
      </c>
      <c r="S5567" s="38">
        <f>R5567*IF(A5567=4, 2.0, 3.0)</f>
        <v/>
      </c>
      <c r="T5567" s="37">
        <f>'Dashboard &amp; Optimisation'!$B$18*U5567</f>
        <v/>
      </c>
      <c r="U5567" s="26">
        <f>MIN(1, S5567/M5567)</f>
        <v/>
      </c>
      <c r="V5567" s="26">
        <f>N5567/(N5567+O5567)</f>
        <v/>
      </c>
      <c r="W5567" s="26">
        <f>U5567*V5567</f>
        <v/>
      </c>
      <c r="X5567" s="39">
        <f>T5567/N5567</f>
        <v/>
      </c>
      <c r="Y5567" s="41">
        <f>IF(W5567=MAXIFS(W$2:W$7201, A$2:A$7201, A5567, B$2:B$7201, B5567), "OPTIMAL", "")</f>
        <v/>
      </c>
    </row>
    <row r="5568" ht="20" customHeight="1">
      <c r="A5568" s="28" t="n">
        <v>-18</v>
      </c>
      <c r="B5568" s="28" t="n">
        <v>35</v>
      </c>
      <c r="C5568" s="29" t="n">
        <v>110</v>
      </c>
      <c r="D5568" s="29" t="n">
        <v>3</v>
      </c>
      <c r="E5568" s="30" t="n">
        <v>0</v>
      </c>
      <c r="F5568" s="29" t="n">
        <v>0</v>
      </c>
      <c r="G5568" s="28" t="n">
        <v>200</v>
      </c>
      <c r="H5568" s="30" t="inlineStr">
        <is>
          <t>ON</t>
        </is>
      </c>
      <c r="I5568" s="31" t="n">
        <v>744.7528686370244</v>
      </c>
      <c r="J5568" s="31" t="n">
        <v>6550.668683077564</v>
      </c>
      <c r="K5568" s="31" t="n">
        <v>4222.222222222223</v>
      </c>
      <c r="L5568" s="31" t="n">
        <v>150</v>
      </c>
      <c r="M5568" s="31">
        <f>I5568+J5568+K5568+L5568</f>
        <v/>
      </c>
      <c r="N5568" s="31">
        <f>M5568*'Dashboard &amp; Optimisation'!$B$18/('Dashboard &amp; Optimisation'!$B$16/3.6)</f>
        <v/>
      </c>
      <c r="O5568" s="31" t="n">
        <v>703.9573170115586</v>
      </c>
      <c r="P5568" s="32" t="n">
        <v>0.4746146489687389</v>
      </c>
      <c r="Q5568" s="33" t="n">
        <v>0.2</v>
      </c>
      <c r="R5568" s="31" t="n">
        <v>544.7365545228012</v>
      </c>
      <c r="S5568" s="31">
        <f>R5568*IF(A5568=4, 2.0, 3.0)</f>
        <v/>
      </c>
      <c r="T5568" s="29">
        <f>'Dashboard &amp; Optimisation'!$B$18*U5568</f>
        <v/>
      </c>
      <c r="U5568" s="34">
        <f>MIN(1, S5568/M5568)</f>
        <v/>
      </c>
      <c r="V5568" s="34">
        <f>N5568/(N5568+O5568)</f>
        <v/>
      </c>
      <c r="W5568" s="34">
        <f>U5568*V5568</f>
        <v/>
      </c>
      <c r="X5568" s="32">
        <f>T5568/N5568</f>
        <v/>
      </c>
      <c r="Y5568" s="35">
        <f>IF(W5568=MAXIFS(W$2:W$7201, A$2:A$7201, A5568, B$2:B$7201, B5568), "OPTIMAL", "")</f>
        <v/>
      </c>
    </row>
    <row r="5569" ht="20" customHeight="1">
      <c r="A5569" s="36" t="n">
        <v>-18</v>
      </c>
      <c r="B5569" s="36" t="n">
        <v>35</v>
      </c>
      <c r="C5569" s="37" t="n">
        <v>110</v>
      </c>
      <c r="D5569" s="37" t="n">
        <v>3</v>
      </c>
      <c r="E5569" s="6" t="n">
        <v>0</v>
      </c>
      <c r="F5569" s="37" t="n">
        <v>0</v>
      </c>
      <c r="G5569" s="36" t="n">
        <v>200</v>
      </c>
      <c r="H5569" s="6" t="inlineStr">
        <is>
          <t>OFF</t>
        </is>
      </c>
      <c r="I5569" s="38" t="n">
        <v>744.7528686370244</v>
      </c>
      <c r="J5569" s="38" t="n">
        <v>6550.668683077564</v>
      </c>
      <c r="K5569" s="38" t="n">
        <v>4222.222222222223</v>
      </c>
      <c r="L5569" s="38" t="n">
        <v>150</v>
      </c>
      <c r="M5569" s="38">
        <f>I5569+J5569+K5569+L5569</f>
        <v/>
      </c>
      <c r="N5569" s="38">
        <f>M5569*'Dashboard &amp; Optimisation'!$B$18/('Dashboard &amp; Optimisation'!$B$16/3.6)</f>
        <v/>
      </c>
      <c r="O5569" s="38" t="n">
        <v>703.9573170115586</v>
      </c>
      <c r="P5569" s="39" t="n">
        <v>0.763987272772185</v>
      </c>
      <c r="Q5569" s="40" t="n">
        <v>0.2</v>
      </c>
      <c r="R5569" s="38" t="n">
        <v>338.4087115314736</v>
      </c>
      <c r="S5569" s="38">
        <f>R5569*IF(A5569=4, 2.0, 3.0)</f>
        <v/>
      </c>
      <c r="T5569" s="37">
        <f>'Dashboard &amp; Optimisation'!$B$18*U5569</f>
        <v/>
      </c>
      <c r="U5569" s="26">
        <f>MIN(1, S5569/M5569)</f>
        <v/>
      </c>
      <c r="V5569" s="26">
        <f>N5569/(N5569+O5569)</f>
        <v/>
      </c>
      <c r="W5569" s="26">
        <f>U5569*V5569</f>
        <v/>
      </c>
      <c r="X5569" s="39">
        <f>T5569/N5569</f>
        <v/>
      </c>
      <c r="Y5569" s="41">
        <f>IF(W5569=MAXIFS(W$2:W$7201, A$2:A$7201, A5569, B$2:B$7201, B5569), "OPTIMAL", "")</f>
        <v/>
      </c>
    </row>
    <row r="5570" ht="20" customHeight="1">
      <c r="A5570" s="28" t="n">
        <v>-18</v>
      </c>
      <c r="B5570" s="28" t="n">
        <v>35</v>
      </c>
      <c r="C5570" s="29" t="n">
        <v>110</v>
      </c>
      <c r="D5570" s="29" t="n">
        <v>3</v>
      </c>
      <c r="E5570" s="30" t="n">
        <v>4</v>
      </c>
      <c r="F5570" s="29" t="n">
        <v>1.5</v>
      </c>
      <c r="G5570" s="28" t="n">
        <v>50</v>
      </c>
      <c r="H5570" s="30" t="inlineStr">
        <is>
          <t>ON</t>
        </is>
      </c>
      <c r="I5570" s="31" t="n">
        <v>744.7528686370244</v>
      </c>
      <c r="J5570" s="31" t="n">
        <v>6550.668683077564</v>
      </c>
      <c r="K5570" s="31" t="n">
        <v>4222.222222222223</v>
      </c>
      <c r="L5570" s="31" t="n">
        <v>150</v>
      </c>
      <c r="M5570" s="31">
        <f>I5570+J5570+K5570+L5570</f>
        <v/>
      </c>
      <c r="N5570" s="31">
        <f>M5570*'Dashboard &amp; Optimisation'!$B$18/('Dashboard &amp; Optimisation'!$B$16/3.6)</f>
        <v/>
      </c>
      <c r="O5570" s="31" t="n">
        <v>969.5041756535094</v>
      </c>
      <c r="P5570" s="32" t="n">
        <v>0.06968296495073495</v>
      </c>
      <c r="Q5570" s="33" t="n">
        <v>6.217525971425261</v>
      </c>
      <c r="R5570" s="31" t="n">
        <v>3822.547560944794</v>
      </c>
      <c r="S5570" s="31">
        <f>R5570*IF(A5570=4, 2.0, 3.0)</f>
        <v/>
      </c>
      <c r="T5570" s="29">
        <f>'Dashboard &amp; Optimisation'!$B$18*U5570</f>
        <v/>
      </c>
      <c r="U5570" s="34">
        <f>MIN(1, S5570/M5570)</f>
        <v/>
      </c>
      <c r="V5570" s="34">
        <f>N5570/(N5570+O5570)</f>
        <v/>
      </c>
      <c r="W5570" s="34">
        <f>U5570*V5570</f>
        <v/>
      </c>
      <c r="X5570" s="32">
        <f>T5570/N5570</f>
        <v/>
      </c>
      <c r="Y5570" s="35">
        <f>IF(W5570=MAXIFS(W$2:W$7201, A$2:A$7201, A5570, B$2:B$7201, B5570), "OPTIMAL", "")</f>
        <v/>
      </c>
    </row>
    <row r="5571" ht="20" customHeight="1">
      <c r="A5571" s="36" t="n">
        <v>-18</v>
      </c>
      <c r="B5571" s="36" t="n">
        <v>35</v>
      </c>
      <c r="C5571" s="37" t="n">
        <v>110</v>
      </c>
      <c r="D5571" s="37" t="n">
        <v>3</v>
      </c>
      <c r="E5571" s="6" t="n">
        <v>4</v>
      </c>
      <c r="F5571" s="37" t="n">
        <v>1.5</v>
      </c>
      <c r="G5571" s="36" t="n">
        <v>50</v>
      </c>
      <c r="H5571" s="6" t="inlineStr">
        <is>
          <t>OFF</t>
        </is>
      </c>
      <c r="I5571" s="38" t="n">
        <v>744.7528686370244</v>
      </c>
      <c r="J5571" s="38" t="n">
        <v>6550.668683077564</v>
      </c>
      <c r="K5571" s="38" t="n">
        <v>4222.222222222223</v>
      </c>
      <c r="L5571" s="38" t="n">
        <v>150</v>
      </c>
      <c r="M5571" s="38">
        <f>I5571+J5571+K5571+L5571</f>
        <v/>
      </c>
      <c r="N5571" s="38">
        <f>M5571*'Dashboard &amp; Optimisation'!$B$18/('Dashboard &amp; Optimisation'!$B$16/3.6)</f>
        <v/>
      </c>
      <c r="O5571" s="38" t="n">
        <v>969.5041756535094</v>
      </c>
      <c r="P5571" s="39" t="n">
        <v>0.2872791873998608</v>
      </c>
      <c r="Q5571" s="40" t="n">
        <v>6.217525971425261</v>
      </c>
      <c r="R5571" s="38" t="n">
        <v>927.2041254456798</v>
      </c>
      <c r="S5571" s="38">
        <f>R5571*IF(A5571=4, 2.0, 3.0)</f>
        <v/>
      </c>
      <c r="T5571" s="37">
        <f>'Dashboard &amp; Optimisation'!$B$18*U5571</f>
        <v/>
      </c>
      <c r="U5571" s="26">
        <f>MIN(1, S5571/M5571)</f>
        <v/>
      </c>
      <c r="V5571" s="26">
        <f>N5571/(N5571+O5571)</f>
        <v/>
      </c>
      <c r="W5571" s="26">
        <f>U5571*V5571</f>
        <v/>
      </c>
      <c r="X5571" s="39">
        <f>T5571/N5571</f>
        <v/>
      </c>
      <c r="Y5571" s="41">
        <f>IF(W5571=MAXIFS(W$2:W$7201, A$2:A$7201, A5571, B$2:B$7201, B5571), "OPTIMAL", "")</f>
        <v/>
      </c>
    </row>
    <row r="5572" ht="20" customHeight="1">
      <c r="A5572" s="28" t="n">
        <v>-18</v>
      </c>
      <c r="B5572" s="28" t="n">
        <v>35</v>
      </c>
      <c r="C5572" s="29" t="n">
        <v>110</v>
      </c>
      <c r="D5572" s="29" t="n">
        <v>3</v>
      </c>
      <c r="E5572" s="30" t="n">
        <v>4</v>
      </c>
      <c r="F5572" s="29" t="n">
        <v>1.5</v>
      </c>
      <c r="G5572" s="28" t="n">
        <v>100</v>
      </c>
      <c r="H5572" s="30" t="inlineStr">
        <is>
          <t>ON</t>
        </is>
      </c>
      <c r="I5572" s="31" t="n">
        <v>744.7528686370244</v>
      </c>
      <c r="J5572" s="31" t="n">
        <v>6550.668683077564</v>
      </c>
      <c r="K5572" s="31" t="n">
        <v>4222.222222222223</v>
      </c>
      <c r="L5572" s="31" t="n">
        <v>150</v>
      </c>
      <c r="M5572" s="31">
        <f>I5572+J5572+K5572+L5572</f>
        <v/>
      </c>
      <c r="N5572" s="31">
        <f>M5572*'Dashboard &amp; Optimisation'!$B$18/('Dashboard &amp; Optimisation'!$B$16/3.6)</f>
        <v/>
      </c>
      <c r="O5572" s="31" t="n">
        <v>969.5041756535094</v>
      </c>
      <c r="P5572" s="32" t="n">
        <v>0.07040639651024357</v>
      </c>
      <c r="Q5572" s="33" t="n">
        <v>6.217525971425261</v>
      </c>
      <c r="R5572" s="31" t="n">
        <v>3783.270567938799</v>
      </c>
      <c r="S5572" s="31">
        <f>R5572*IF(A5572=4, 2.0, 3.0)</f>
        <v/>
      </c>
      <c r="T5572" s="29">
        <f>'Dashboard &amp; Optimisation'!$B$18*U5572</f>
        <v/>
      </c>
      <c r="U5572" s="34">
        <f>MIN(1, S5572/M5572)</f>
        <v/>
      </c>
      <c r="V5572" s="34">
        <f>N5572/(N5572+O5572)</f>
        <v/>
      </c>
      <c r="W5572" s="34">
        <f>U5572*V5572</f>
        <v/>
      </c>
      <c r="X5572" s="32">
        <f>T5572/N5572</f>
        <v/>
      </c>
      <c r="Y5572" s="35">
        <f>IF(W5572=MAXIFS(W$2:W$7201, A$2:A$7201, A5572, B$2:B$7201, B5572), "OPTIMAL", "")</f>
        <v/>
      </c>
    </row>
    <row r="5573" ht="20" customHeight="1">
      <c r="A5573" s="36" t="n">
        <v>-18</v>
      </c>
      <c r="B5573" s="36" t="n">
        <v>35</v>
      </c>
      <c r="C5573" s="37" t="n">
        <v>110</v>
      </c>
      <c r="D5573" s="37" t="n">
        <v>3</v>
      </c>
      <c r="E5573" s="6" t="n">
        <v>4</v>
      </c>
      <c r="F5573" s="37" t="n">
        <v>1.5</v>
      </c>
      <c r="G5573" s="36" t="n">
        <v>100</v>
      </c>
      <c r="H5573" s="6" t="inlineStr">
        <is>
          <t>OFF</t>
        </is>
      </c>
      <c r="I5573" s="38" t="n">
        <v>744.7528686370244</v>
      </c>
      <c r="J5573" s="38" t="n">
        <v>6550.668683077564</v>
      </c>
      <c r="K5573" s="38" t="n">
        <v>4222.222222222223</v>
      </c>
      <c r="L5573" s="38" t="n">
        <v>150</v>
      </c>
      <c r="M5573" s="38">
        <f>I5573+J5573+K5573+L5573</f>
        <v/>
      </c>
      <c r="N5573" s="38">
        <f>M5573*'Dashboard &amp; Optimisation'!$B$18/('Dashboard &amp; Optimisation'!$B$16/3.6)</f>
        <v/>
      </c>
      <c r="O5573" s="38" t="n">
        <v>969.5041756535094</v>
      </c>
      <c r="P5573" s="39" t="n">
        <v>0.2880026189593694</v>
      </c>
      <c r="Q5573" s="40" t="n">
        <v>6.217525971425261</v>
      </c>
      <c r="R5573" s="38" t="n">
        <v>924.8750885470653</v>
      </c>
      <c r="S5573" s="38">
        <f>R5573*IF(A5573=4, 2.0, 3.0)</f>
        <v/>
      </c>
      <c r="T5573" s="37">
        <f>'Dashboard &amp; Optimisation'!$B$18*U5573</f>
        <v/>
      </c>
      <c r="U5573" s="26">
        <f>MIN(1, S5573/M5573)</f>
        <v/>
      </c>
      <c r="V5573" s="26">
        <f>N5573/(N5573+O5573)</f>
        <v/>
      </c>
      <c r="W5573" s="26">
        <f>U5573*V5573</f>
        <v/>
      </c>
      <c r="X5573" s="39">
        <f>T5573/N5573</f>
        <v/>
      </c>
      <c r="Y5573" s="41">
        <f>IF(W5573=MAXIFS(W$2:W$7201, A$2:A$7201, A5573, B$2:B$7201, B5573), "OPTIMAL", "")</f>
        <v/>
      </c>
    </row>
    <row r="5574" ht="20" customHeight="1">
      <c r="A5574" s="28" t="n">
        <v>-18</v>
      </c>
      <c r="B5574" s="28" t="n">
        <v>35</v>
      </c>
      <c r="C5574" s="29" t="n">
        <v>110</v>
      </c>
      <c r="D5574" s="29" t="n">
        <v>3</v>
      </c>
      <c r="E5574" s="30" t="n">
        <v>4</v>
      </c>
      <c r="F5574" s="29" t="n">
        <v>1.5</v>
      </c>
      <c r="G5574" s="28" t="n">
        <v>150</v>
      </c>
      <c r="H5574" s="30" t="inlineStr">
        <is>
          <t>ON</t>
        </is>
      </c>
      <c r="I5574" s="31" t="n">
        <v>744.7528686370244</v>
      </c>
      <c r="J5574" s="31" t="n">
        <v>6550.668683077564</v>
      </c>
      <c r="K5574" s="31" t="n">
        <v>4222.222222222223</v>
      </c>
      <c r="L5574" s="31" t="n">
        <v>150</v>
      </c>
      <c r="M5574" s="31">
        <f>I5574+J5574+K5574+L5574</f>
        <v/>
      </c>
      <c r="N5574" s="31">
        <f>M5574*'Dashboard &amp; Optimisation'!$B$18/('Dashboard &amp; Optimisation'!$B$16/3.6)</f>
        <v/>
      </c>
      <c r="O5574" s="31" t="n">
        <v>969.5041756535094</v>
      </c>
      <c r="P5574" s="32" t="n">
        <v>0.07112982806975218</v>
      </c>
      <c r="Q5574" s="33" t="n">
        <v>6.217525971425261</v>
      </c>
      <c r="R5574" s="31" t="n">
        <v>3744.792514479664</v>
      </c>
      <c r="S5574" s="31">
        <f>R5574*IF(A5574=4, 2.0, 3.0)</f>
        <v/>
      </c>
      <c r="T5574" s="29">
        <f>'Dashboard &amp; Optimisation'!$B$18*U5574</f>
        <v/>
      </c>
      <c r="U5574" s="34">
        <f>MIN(1, S5574/M5574)</f>
        <v/>
      </c>
      <c r="V5574" s="34">
        <f>N5574/(N5574+O5574)</f>
        <v/>
      </c>
      <c r="W5574" s="34">
        <f>U5574*V5574</f>
        <v/>
      </c>
      <c r="X5574" s="32">
        <f>T5574/N5574</f>
        <v/>
      </c>
      <c r="Y5574" s="35">
        <f>IF(W5574=MAXIFS(W$2:W$7201, A$2:A$7201, A5574, B$2:B$7201, B5574), "OPTIMAL", "")</f>
        <v/>
      </c>
    </row>
    <row r="5575" ht="20" customHeight="1">
      <c r="A5575" s="36" t="n">
        <v>-18</v>
      </c>
      <c r="B5575" s="36" t="n">
        <v>35</v>
      </c>
      <c r="C5575" s="37" t="n">
        <v>110</v>
      </c>
      <c r="D5575" s="37" t="n">
        <v>3</v>
      </c>
      <c r="E5575" s="6" t="n">
        <v>4</v>
      </c>
      <c r="F5575" s="37" t="n">
        <v>1.5</v>
      </c>
      <c r="G5575" s="36" t="n">
        <v>150</v>
      </c>
      <c r="H5575" s="6" t="inlineStr">
        <is>
          <t>OFF</t>
        </is>
      </c>
      <c r="I5575" s="38" t="n">
        <v>744.7528686370244</v>
      </c>
      <c r="J5575" s="38" t="n">
        <v>6550.668683077564</v>
      </c>
      <c r="K5575" s="38" t="n">
        <v>4222.222222222223</v>
      </c>
      <c r="L5575" s="38" t="n">
        <v>150</v>
      </c>
      <c r="M5575" s="38">
        <f>I5575+J5575+K5575+L5575</f>
        <v/>
      </c>
      <c r="N5575" s="38">
        <f>M5575*'Dashboard &amp; Optimisation'!$B$18/('Dashboard &amp; Optimisation'!$B$16/3.6)</f>
        <v/>
      </c>
      <c r="O5575" s="38" t="n">
        <v>969.5041756535094</v>
      </c>
      <c r="P5575" s="39" t="n">
        <v>0.288726050518878</v>
      </c>
      <c r="Q5575" s="40" t="n">
        <v>6.217525971425261</v>
      </c>
      <c r="R5575" s="38" t="n">
        <v>922.5577229111767</v>
      </c>
      <c r="S5575" s="38">
        <f>R5575*IF(A5575=4, 2.0, 3.0)</f>
        <v/>
      </c>
      <c r="T5575" s="37">
        <f>'Dashboard &amp; Optimisation'!$B$18*U5575</f>
        <v/>
      </c>
      <c r="U5575" s="26">
        <f>MIN(1, S5575/M5575)</f>
        <v/>
      </c>
      <c r="V5575" s="26">
        <f>N5575/(N5575+O5575)</f>
        <v/>
      </c>
      <c r="W5575" s="26">
        <f>U5575*V5575</f>
        <v/>
      </c>
      <c r="X5575" s="39">
        <f>T5575/N5575</f>
        <v/>
      </c>
      <c r="Y5575" s="41">
        <f>IF(W5575=MAXIFS(W$2:W$7201, A$2:A$7201, A5575, B$2:B$7201, B5575), "OPTIMAL", "")</f>
        <v/>
      </c>
    </row>
    <row r="5576" ht="20" customHeight="1">
      <c r="A5576" s="28" t="n">
        <v>-18</v>
      </c>
      <c r="B5576" s="28" t="n">
        <v>35</v>
      </c>
      <c r="C5576" s="29" t="n">
        <v>110</v>
      </c>
      <c r="D5576" s="29" t="n">
        <v>3</v>
      </c>
      <c r="E5576" s="30" t="n">
        <v>4</v>
      </c>
      <c r="F5576" s="29" t="n">
        <v>1.5</v>
      </c>
      <c r="G5576" s="28" t="n">
        <v>200</v>
      </c>
      <c r="H5576" s="30" t="inlineStr">
        <is>
          <t>ON</t>
        </is>
      </c>
      <c r="I5576" s="31" t="n">
        <v>744.7528686370244</v>
      </c>
      <c r="J5576" s="31" t="n">
        <v>6550.668683077564</v>
      </c>
      <c r="K5576" s="31" t="n">
        <v>4222.222222222223</v>
      </c>
      <c r="L5576" s="31" t="n">
        <v>150</v>
      </c>
      <c r="M5576" s="31">
        <f>I5576+J5576+K5576+L5576</f>
        <v/>
      </c>
      <c r="N5576" s="31">
        <f>M5576*'Dashboard &amp; Optimisation'!$B$18/('Dashboard &amp; Optimisation'!$B$16/3.6)</f>
        <v/>
      </c>
      <c r="O5576" s="31" t="n">
        <v>969.5041756535094</v>
      </c>
      <c r="P5576" s="32" t="n">
        <v>0.0718532596292608</v>
      </c>
      <c r="Q5576" s="33" t="n">
        <v>6.217525971425261</v>
      </c>
      <c r="R5576" s="31" t="n">
        <v>3707.089268965622</v>
      </c>
      <c r="S5576" s="31">
        <f>R5576*IF(A5576=4, 2.0, 3.0)</f>
        <v/>
      </c>
      <c r="T5576" s="29">
        <f>'Dashboard &amp; Optimisation'!$B$18*U5576</f>
        <v/>
      </c>
      <c r="U5576" s="34">
        <f>MIN(1, S5576/M5576)</f>
        <v/>
      </c>
      <c r="V5576" s="34">
        <f>N5576/(N5576+O5576)</f>
        <v/>
      </c>
      <c r="W5576" s="34">
        <f>U5576*V5576</f>
        <v/>
      </c>
      <c r="X5576" s="32">
        <f>T5576/N5576</f>
        <v/>
      </c>
      <c r="Y5576" s="35">
        <f>IF(W5576=MAXIFS(W$2:W$7201, A$2:A$7201, A5576, B$2:B$7201, B5576), "OPTIMAL", "")</f>
        <v/>
      </c>
    </row>
    <row r="5577" ht="20" customHeight="1">
      <c r="A5577" s="36" t="n">
        <v>-18</v>
      </c>
      <c r="B5577" s="36" t="n">
        <v>35</v>
      </c>
      <c r="C5577" s="37" t="n">
        <v>110</v>
      </c>
      <c r="D5577" s="37" t="n">
        <v>3</v>
      </c>
      <c r="E5577" s="6" t="n">
        <v>4</v>
      </c>
      <c r="F5577" s="37" t="n">
        <v>1.5</v>
      </c>
      <c r="G5577" s="36" t="n">
        <v>200</v>
      </c>
      <c r="H5577" s="6" t="inlineStr">
        <is>
          <t>OFF</t>
        </is>
      </c>
      <c r="I5577" s="38" t="n">
        <v>744.7528686370244</v>
      </c>
      <c r="J5577" s="38" t="n">
        <v>6550.668683077564</v>
      </c>
      <c r="K5577" s="38" t="n">
        <v>4222.222222222223</v>
      </c>
      <c r="L5577" s="38" t="n">
        <v>150</v>
      </c>
      <c r="M5577" s="38">
        <f>I5577+J5577+K5577+L5577</f>
        <v/>
      </c>
      <c r="N5577" s="38">
        <f>M5577*'Dashboard &amp; Optimisation'!$B$18/('Dashboard &amp; Optimisation'!$B$16/3.6)</f>
        <v/>
      </c>
      <c r="O5577" s="38" t="n">
        <v>969.5041756535094</v>
      </c>
      <c r="P5577" s="39" t="n">
        <v>0.2894494820783866</v>
      </c>
      <c r="Q5577" s="40" t="n">
        <v>6.217525971425261</v>
      </c>
      <c r="R5577" s="38" t="n">
        <v>920.251941026787</v>
      </c>
      <c r="S5577" s="38">
        <f>R5577*IF(A5577=4, 2.0, 3.0)</f>
        <v/>
      </c>
      <c r="T5577" s="37">
        <f>'Dashboard &amp; Optimisation'!$B$18*U5577</f>
        <v/>
      </c>
      <c r="U5577" s="26">
        <f>MIN(1, S5577/M5577)</f>
        <v/>
      </c>
      <c r="V5577" s="26">
        <f>N5577/(N5577+O5577)</f>
        <v/>
      </c>
      <c r="W5577" s="26">
        <f>U5577*V5577</f>
        <v/>
      </c>
      <c r="X5577" s="39">
        <f>T5577/N5577</f>
        <v/>
      </c>
      <c r="Y5577" s="41">
        <f>IF(W5577=MAXIFS(W$2:W$7201, A$2:A$7201, A5577, B$2:B$7201, B5577), "OPTIMAL", "")</f>
        <v/>
      </c>
    </row>
    <row r="5578" ht="20" customHeight="1">
      <c r="A5578" s="28" t="n">
        <v>-18</v>
      </c>
      <c r="B5578" s="28" t="n">
        <v>35</v>
      </c>
      <c r="C5578" s="29" t="n">
        <v>110</v>
      </c>
      <c r="D5578" s="29" t="n">
        <v>3</v>
      </c>
      <c r="E5578" s="30" t="n">
        <v>4</v>
      </c>
      <c r="F5578" s="29" t="n">
        <v>2</v>
      </c>
      <c r="G5578" s="28" t="n">
        <v>50</v>
      </c>
      <c r="H5578" s="30" t="inlineStr">
        <is>
          <t>ON</t>
        </is>
      </c>
      <c r="I5578" s="31" t="n">
        <v>744.7528686370244</v>
      </c>
      <c r="J5578" s="31" t="n">
        <v>6550.668683077564</v>
      </c>
      <c r="K5578" s="31" t="n">
        <v>4222.222222222223</v>
      </c>
      <c r="L5578" s="31" t="n">
        <v>150</v>
      </c>
      <c r="M5578" s="31">
        <f>I5578+J5578+K5578+L5578</f>
        <v/>
      </c>
      <c r="N5578" s="31">
        <f>M5578*'Dashboard &amp; Optimisation'!$B$18/('Dashboard &amp; Optimisation'!$B$16/3.6)</f>
        <v/>
      </c>
      <c r="O5578" s="31" t="n">
        <v>1061.628929977898</v>
      </c>
      <c r="P5578" s="32" t="n">
        <v>0.06673350784308681</v>
      </c>
      <c r="Q5578" s="33" t="n">
        <v>8.223367961900347</v>
      </c>
      <c r="R5578" s="31" t="n">
        <v>4032.182062210641</v>
      </c>
      <c r="S5578" s="31">
        <f>R5578*IF(A5578=4, 2.0, 3.0)</f>
        <v/>
      </c>
      <c r="T5578" s="29">
        <f>'Dashboard &amp; Optimisation'!$B$18*U5578</f>
        <v/>
      </c>
      <c r="U5578" s="34">
        <f>MIN(1, S5578/M5578)</f>
        <v/>
      </c>
      <c r="V5578" s="34">
        <f>N5578/(N5578+O5578)</f>
        <v/>
      </c>
      <c r="W5578" s="34">
        <f>U5578*V5578</f>
        <v/>
      </c>
      <c r="X5578" s="32">
        <f>T5578/N5578</f>
        <v/>
      </c>
      <c r="Y5578" s="35">
        <f>IF(W5578=MAXIFS(W$2:W$7201, A$2:A$7201, A5578, B$2:B$7201, B5578), "OPTIMAL", "")</f>
        <v/>
      </c>
    </row>
    <row r="5579" ht="20" customHeight="1">
      <c r="A5579" s="36" t="n">
        <v>-18</v>
      </c>
      <c r="B5579" s="36" t="n">
        <v>35</v>
      </c>
      <c r="C5579" s="37" t="n">
        <v>110</v>
      </c>
      <c r="D5579" s="37" t="n">
        <v>3</v>
      </c>
      <c r="E5579" s="6" t="n">
        <v>4</v>
      </c>
      <c r="F5579" s="37" t="n">
        <v>2</v>
      </c>
      <c r="G5579" s="36" t="n">
        <v>50</v>
      </c>
      <c r="H5579" s="6" t="inlineStr">
        <is>
          <t>OFF</t>
        </is>
      </c>
      <c r="I5579" s="38" t="n">
        <v>744.7528686370244</v>
      </c>
      <c r="J5579" s="38" t="n">
        <v>6550.668683077564</v>
      </c>
      <c r="K5579" s="38" t="n">
        <v>4222.222222222223</v>
      </c>
      <c r="L5579" s="38" t="n">
        <v>150</v>
      </c>
      <c r="M5579" s="38">
        <f>I5579+J5579+K5579+L5579</f>
        <v/>
      </c>
      <c r="N5579" s="38">
        <f>M5579*'Dashboard &amp; Optimisation'!$B$18/('Dashboard &amp; Optimisation'!$B$16/3.6)</f>
        <v/>
      </c>
      <c r="O5579" s="38" t="n">
        <v>1061.628929977898</v>
      </c>
      <c r="P5579" s="39" t="n">
        <v>0.2852790882906754</v>
      </c>
      <c r="Q5579" s="40" t="n">
        <v>8.223367961900347</v>
      </c>
      <c r="R5579" s="38" t="n">
        <v>943.2224944546799</v>
      </c>
      <c r="S5579" s="38">
        <f>R5579*IF(A5579=4, 2.0, 3.0)</f>
        <v/>
      </c>
      <c r="T5579" s="37">
        <f>'Dashboard &amp; Optimisation'!$B$18*U5579</f>
        <v/>
      </c>
      <c r="U5579" s="26">
        <f>MIN(1, S5579/M5579)</f>
        <v/>
      </c>
      <c r="V5579" s="26">
        <f>N5579/(N5579+O5579)</f>
        <v/>
      </c>
      <c r="W5579" s="26">
        <f>U5579*V5579</f>
        <v/>
      </c>
      <c r="X5579" s="39">
        <f>T5579/N5579</f>
        <v/>
      </c>
      <c r="Y5579" s="41">
        <f>IF(W5579=MAXIFS(W$2:W$7201, A$2:A$7201, A5579, B$2:B$7201, B5579), "OPTIMAL", "")</f>
        <v/>
      </c>
    </row>
    <row r="5580" ht="20" customHeight="1">
      <c r="A5580" s="28" t="n">
        <v>-18</v>
      </c>
      <c r="B5580" s="28" t="n">
        <v>35</v>
      </c>
      <c r="C5580" s="29" t="n">
        <v>110</v>
      </c>
      <c r="D5580" s="29" t="n">
        <v>3</v>
      </c>
      <c r="E5580" s="30" t="n">
        <v>4</v>
      </c>
      <c r="F5580" s="29" t="n">
        <v>2</v>
      </c>
      <c r="G5580" s="28" t="n">
        <v>100</v>
      </c>
      <c r="H5580" s="30" t="inlineStr">
        <is>
          <t>ON</t>
        </is>
      </c>
      <c r="I5580" s="31" t="n">
        <v>744.7528686370244</v>
      </c>
      <c r="J5580" s="31" t="n">
        <v>6550.668683077564</v>
      </c>
      <c r="K5580" s="31" t="n">
        <v>4222.222222222223</v>
      </c>
      <c r="L5580" s="31" t="n">
        <v>150</v>
      </c>
      <c r="M5580" s="31">
        <f>I5580+J5580+K5580+L5580</f>
        <v/>
      </c>
      <c r="N5580" s="31">
        <f>M5580*'Dashboard &amp; Optimisation'!$B$18/('Dashboard &amp; Optimisation'!$B$16/3.6)</f>
        <v/>
      </c>
      <c r="O5580" s="31" t="n">
        <v>1061.628929977898</v>
      </c>
      <c r="P5580" s="32" t="n">
        <v>0.06745693940259542</v>
      </c>
      <c r="Q5580" s="33" t="n">
        <v>8.223367961900347</v>
      </c>
      <c r="R5580" s="31" t="n">
        <v>3988.939546565534</v>
      </c>
      <c r="S5580" s="31">
        <f>R5580*IF(A5580=4, 2.0, 3.0)</f>
        <v/>
      </c>
      <c r="T5580" s="29">
        <f>'Dashboard &amp; Optimisation'!$B$18*U5580</f>
        <v/>
      </c>
      <c r="U5580" s="34">
        <f>MIN(1, S5580/M5580)</f>
        <v/>
      </c>
      <c r="V5580" s="34">
        <f>N5580/(N5580+O5580)</f>
        <v/>
      </c>
      <c r="W5580" s="34">
        <f>U5580*V5580</f>
        <v/>
      </c>
      <c r="X5580" s="32">
        <f>T5580/N5580</f>
        <v/>
      </c>
      <c r="Y5580" s="35">
        <f>IF(W5580=MAXIFS(W$2:W$7201, A$2:A$7201, A5580, B$2:B$7201, B5580), "OPTIMAL", "")</f>
        <v/>
      </c>
    </row>
    <row r="5581" ht="20" customHeight="1">
      <c r="A5581" s="36" t="n">
        <v>-18</v>
      </c>
      <c r="B5581" s="36" t="n">
        <v>35</v>
      </c>
      <c r="C5581" s="37" t="n">
        <v>110</v>
      </c>
      <c r="D5581" s="37" t="n">
        <v>3</v>
      </c>
      <c r="E5581" s="6" t="n">
        <v>4</v>
      </c>
      <c r="F5581" s="37" t="n">
        <v>2</v>
      </c>
      <c r="G5581" s="36" t="n">
        <v>100</v>
      </c>
      <c r="H5581" s="6" t="inlineStr">
        <is>
          <t>OFF</t>
        </is>
      </c>
      <c r="I5581" s="38" t="n">
        <v>744.7528686370244</v>
      </c>
      <c r="J5581" s="38" t="n">
        <v>6550.668683077564</v>
      </c>
      <c r="K5581" s="38" t="n">
        <v>4222.222222222223</v>
      </c>
      <c r="L5581" s="38" t="n">
        <v>150</v>
      </c>
      <c r="M5581" s="38">
        <f>I5581+J5581+K5581+L5581</f>
        <v/>
      </c>
      <c r="N5581" s="38">
        <f>M5581*'Dashboard &amp; Optimisation'!$B$18/('Dashboard &amp; Optimisation'!$B$16/3.6)</f>
        <v/>
      </c>
      <c r="O5581" s="38" t="n">
        <v>1061.628929977898</v>
      </c>
      <c r="P5581" s="39" t="n">
        <v>0.286002519850184</v>
      </c>
      <c r="Q5581" s="40" t="n">
        <v>8.223367961900347</v>
      </c>
      <c r="R5581" s="38" t="n">
        <v>940.8366521184503</v>
      </c>
      <c r="S5581" s="38">
        <f>R5581*IF(A5581=4, 2.0, 3.0)</f>
        <v/>
      </c>
      <c r="T5581" s="37">
        <f>'Dashboard &amp; Optimisation'!$B$18*U5581</f>
        <v/>
      </c>
      <c r="U5581" s="26">
        <f>MIN(1, S5581/M5581)</f>
        <v/>
      </c>
      <c r="V5581" s="26">
        <f>N5581/(N5581+O5581)</f>
        <v/>
      </c>
      <c r="W5581" s="26">
        <f>U5581*V5581</f>
        <v/>
      </c>
      <c r="X5581" s="39">
        <f>T5581/N5581</f>
        <v/>
      </c>
      <c r="Y5581" s="41">
        <f>IF(W5581=MAXIFS(W$2:W$7201, A$2:A$7201, A5581, B$2:B$7201, B5581), "OPTIMAL", "")</f>
        <v/>
      </c>
    </row>
    <row r="5582" ht="20" customHeight="1">
      <c r="A5582" s="28" t="n">
        <v>-18</v>
      </c>
      <c r="B5582" s="28" t="n">
        <v>35</v>
      </c>
      <c r="C5582" s="29" t="n">
        <v>110</v>
      </c>
      <c r="D5582" s="29" t="n">
        <v>3</v>
      </c>
      <c r="E5582" s="30" t="n">
        <v>4</v>
      </c>
      <c r="F5582" s="29" t="n">
        <v>2</v>
      </c>
      <c r="G5582" s="28" t="n">
        <v>150</v>
      </c>
      <c r="H5582" s="30" t="inlineStr">
        <is>
          <t>ON</t>
        </is>
      </c>
      <c r="I5582" s="31" t="n">
        <v>744.7528686370244</v>
      </c>
      <c r="J5582" s="31" t="n">
        <v>6550.668683077564</v>
      </c>
      <c r="K5582" s="31" t="n">
        <v>4222.222222222223</v>
      </c>
      <c r="L5582" s="31" t="n">
        <v>150</v>
      </c>
      <c r="M5582" s="31">
        <f>I5582+J5582+K5582+L5582</f>
        <v/>
      </c>
      <c r="N5582" s="31">
        <f>M5582*'Dashboard &amp; Optimisation'!$B$18/('Dashboard &amp; Optimisation'!$B$16/3.6)</f>
        <v/>
      </c>
      <c r="O5582" s="31" t="n">
        <v>1061.628929977898</v>
      </c>
      <c r="P5582" s="32" t="n">
        <v>0.06818037096210404</v>
      </c>
      <c r="Q5582" s="33" t="n">
        <v>8.223367961900347</v>
      </c>
      <c r="R5582" s="31" t="n">
        <v>3946.614685080673</v>
      </c>
      <c r="S5582" s="31">
        <f>R5582*IF(A5582=4, 2.0, 3.0)</f>
        <v/>
      </c>
      <c r="T5582" s="29">
        <f>'Dashboard &amp; Optimisation'!$B$18*U5582</f>
        <v/>
      </c>
      <c r="U5582" s="34">
        <f>MIN(1, S5582/M5582)</f>
        <v/>
      </c>
      <c r="V5582" s="34">
        <f>N5582/(N5582+O5582)</f>
        <v/>
      </c>
      <c r="W5582" s="34">
        <f>U5582*V5582</f>
        <v/>
      </c>
      <c r="X5582" s="32">
        <f>T5582/N5582</f>
        <v/>
      </c>
      <c r="Y5582" s="35">
        <f>IF(W5582=MAXIFS(W$2:W$7201, A$2:A$7201, A5582, B$2:B$7201, B5582), "OPTIMAL", "")</f>
        <v/>
      </c>
    </row>
    <row r="5583" ht="20" customHeight="1">
      <c r="A5583" s="36" t="n">
        <v>-18</v>
      </c>
      <c r="B5583" s="36" t="n">
        <v>35</v>
      </c>
      <c r="C5583" s="37" t="n">
        <v>110</v>
      </c>
      <c r="D5583" s="37" t="n">
        <v>3</v>
      </c>
      <c r="E5583" s="6" t="n">
        <v>4</v>
      </c>
      <c r="F5583" s="37" t="n">
        <v>2</v>
      </c>
      <c r="G5583" s="36" t="n">
        <v>150</v>
      </c>
      <c r="H5583" s="6" t="inlineStr">
        <is>
          <t>OFF</t>
        </is>
      </c>
      <c r="I5583" s="38" t="n">
        <v>744.7528686370244</v>
      </c>
      <c r="J5583" s="38" t="n">
        <v>6550.668683077564</v>
      </c>
      <c r="K5583" s="38" t="n">
        <v>4222.222222222223</v>
      </c>
      <c r="L5583" s="38" t="n">
        <v>150</v>
      </c>
      <c r="M5583" s="38">
        <f>I5583+J5583+K5583+L5583</f>
        <v/>
      </c>
      <c r="N5583" s="38">
        <f>M5583*'Dashboard &amp; Optimisation'!$B$18/('Dashboard &amp; Optimisation'!$B$16/3.6)</f>
        <v/>
      </c>
      <c r="O5583" s="38" t="n">
        <v>1061.628929977898</v>
      </c>
      <c r="P5583" s="39" t="n">
        <v>0.2867259514096926</v>
      </c>
      <c r="Q5583" s="40" t="n">
        <v>8.223367961900347</v>
      </c>
      <c r="R5583" s="38" t="n">
        <v>938.462849108508</v>
      </c>
      <c r="S5583" s="38">
        <f>R5583*IF(A5583=4, 2.0, 3.0)</f>
        <v/>
      </c>
      <c r="T5583" s="37">
        <f>'Dashboard &amp; Optimisation'!$B$18*U5583</f>
        <v/>
      </c>
      <c r="U5583" s="26">
        <f>MIN(1, S5583/M5583)</f>
        <v/>
      </c>
      <c r="V5583" s="26">
        <f>N5583/(N5583+O5583)</f>
        <v/>
      </c>
      <c r="W5583" s="26">
        <f>U5583*V5583</f>
        <v/>
      </c>
      <c r="X5583" s="39">
        <f>T5583/N5583</f>
        <v/>
      </c>
      <c r="Y5583" s="41">
        <f>IF(W5583=MAXIFS(W$2:W$7201, A$2:A$7201, A5583, B$2:B$7201, B5583), "OPTIMAL", "")</f>
        <v/>
      </c>
    </row>
    <row r="5584" ht="20" customHeight="1">
      <c r="A5584" s="28" t="n">
        <v>-18</v>
      </c>
      <c r="B5584" s="28" t="n">
        <v>35</v>
      </c>
      <c r="C5584" s="29" t="n">
        <v>110</v>
      </c>
      <c r="D5584" s="29" t="n">
        <v>3</v>
      </c>
      <c r="E5584" s="30" t="n">
        <v>4</v>
      </c>
      <c r="F5584" s="29" t="n">
        <v>2</v>
      </c>
      <c r="G5584" s="28" t="n">
        <v>200</v>
      </c>
      <c r="H5584" s="30" t="inlineStr">
        <is>
          <t>ON</t>
        </is>
      </c>
      <c r="I5584" s="31" t="n">
        <v>744.7528686370244</v>
      </c>
      <c r="J5584" s="31" t="n">
        <v>6550.668683077564</v>
      </c>
      <c r="K5584" s="31" t="n">
        <v>4222.222222222223</v>
      </c>
      <c r="L5584" s="31" t="n">
        <v>150</v>
      </c>
      <c r="M5584" s="31">
        <f>I5584+J5584+K5584+L5584</f>
        <v/>
      </c>
      <c r="N5584" s="31">
        <f>M5584*'Dashboard &amp; Optimisation'!$B$18/('Dashboard &amp; Optimisation'!$B$16/3.6)</f>
        <v/>
      </c>
      <c r="O5584" s="31" t="n">
        <v>1061.628929977898</v>
      </c>
      <c r="P5584" s="32" t="n">
        <v>0.06890380252161266</v>
      </c>
      <c r="Q5584" s="33" t="n">
        <v>8.223367961900347</v>
      </c>
      <c r="R5584" s="31" t="n">
        <v>3905.178573981987</v>
      </c>
      <c r="S5584" s="31">
        <f>R5584*IF(A5584=4, 2.0, 3.0)</f>
        <v/>
      </c>
      <c r="T5584" s="29">
        <f>'Dashboard &amp; Optimisation'!$B$18*U5584</f>
        <v/>
      </c>
      <c r="U5584" s="34">
        <f>MIN(1, S5584/M5584)</f>
        <v/>
      </c>
      <c r="V5584" s="34">
        <f>N5584/(N5584+O5584)</f>
        <v/>
      </c>
      <c r="W5584" s="34">
        <f>U5584*V5584</f>
        <v/>
      </c>
      <c r="X5584" s="32">
        <f>T5584/N5584</f>
        <v/>
      </c>
      <c r="Y5584" s="35">
        <f>IF(W5584=MAXIFS(W$2:W$7201, A$2:A$7201, A5584, B$2:B$7201, B5584), "OPTIMAL", "")</f>
        <v/>
      </c>
    </row>
    <row r="5585" ht="20" customHeight="1">
      <c r="A5585" s="36" t="n">
        <v>-18</v>
      </c>
      <c r="B5585" s="36" t="n">
        <v>35</v>
      </c>
      <c r="C5585" s="37" t="n">
        <v>110</v>
      </c>
      <c r="D5585" s="37" t="n">
        <v>3</v>
      </c>
      <c r="E5585" s="6" t="n">
        <v>4</v>
      </c>
      <c r="F5585" s="37" t="n">
        <v>2</v>
      </c>
      <c r="G5585" s="36" t="n">
        <v>200</v>
      </c>
      <c r="H5585" s="6" t="inlineStr">
        <is>
          <t>OFF</t>
        </is>
      </c>
      <c r="I5585" s="38" t="n">
        <v>744.7528686370244</v>
      </c>
      <c r="J5585" s="38" t="n">
        <v>6550.668683077564</v>
      </c>
      <c r="K5585" s="38" t="n">
        <v>4222.222222222223</v>
      </c>
      <c r="L5585" s="38" t="n">
        <v>150</v>
      </c>
      <c r="M5585" s="38">
        <f>I5585+J5585+K5585+L5585</f>
        <v/>
      </c>
      <c r="N5585" s="38">
        <f>M5585*'Dashboard &amp; Optimisation'!$B$18/('Dashboard &amp; Optimisation'!$B$16/3.6)</f>
        <v/>
      </c>
      <c r="O5585" s="38" t="n">
        <v>1061.628929977898</v>
      </c>
      <c r="P5585" s="39" t="n">
        <v>0.2874493829692012</v>
      </c>
      <c r="Q5585" s="40" t="n">
        <v>8.223367961900347</v>
      </c>
      <c r="R5585" s="38" t="n">
        <v>936.1009945257684</v>
      </c>
      <c r="S5585" s="38">
        <f>R5585*IF(A5585=4, 2.0, 3.0)</f>
        <v/>
      </c>
      <c r="T5585" s="37">
        <f>'Dashboard &amp; Optimisation'!$B$18*U5585</f>
        <v/>
      </c>
      <c r="U5585" s="26">
        <f>MIN(1, S5585/M5585)</f>
        <v/>
      </c>
      <c r="V5585" s="26">
        <f>N5585/(N5585+O5585)</f>
        <v/>
      </c>
      <c r="W5585" s="26">
        <f>U5585*V5585</f>
        <v/>
      </c>
      <c r="X5585" s="39">
        <f>T5585/N5585</f>
        <v/>
      </c>
      <c r="Y5585" s="41">
        <f>IF(W5585=MAXIFS(W$2:W$7201, A$2:A$7201, A5585, B$2:B$7201, B5585), "OPTIMAL", "")</f>
        <v/>
      </c>
    </row>
    <row r="5586" ht="20" customHeight="1">
      <c r="A5586" s="28" t="n">
        <v>-18</v>
      </c>
      <c r="B5586" s="28" t="n">
        <v>35</v>
      </c>
      <c r="C5586" s="29" t="n">
        <v>110</v>
      </c>
      <c r="D5586" s="29" t="n">
        <v>3</v>
      </c>
      <c r="E5586" s="30" t="n">
        <v>8</v>
      </c>
      <c r="F5586" s="29" t="n">
        <v>1.5</v>
      </c>
      <c r="G5586" s="28" t="n">
        <v>50</v>
      </c>
      <c r="H5586" s="30" t="inlineStr">
        <is>
          <t>ON</t>
        </is>
      </c>
      <c r="I5586" s="31" t="n">
        <v>744.7528686370244</v>
      </c>
      <c r="J5586" s="31" t="n">
        <v>6550.668683077564</v>
      </c>
      <c r="K5586" s="31" t="n">
        <v>4222.222222222223</v>
      </c>
      <c r="L5586" s="31" t="n">
        <v>150</v>
      </c>
      <c r="M5586" s="31">
        <f>I5586+J5586+K5586+L5586</f>
        <v/>
      </c>
      <c r="N5586" s="31">
        <f>M5586*'Dashboard &amp; Optimisation'!$B$18/('Dashboard &amp; Optimisation'!$B$16/3.6)</f>
        <v/>
      </c>
      <c r="O5586" s="31" t="n">
        <v>1251.630138895272</v>
      </c>
      <c r="P5586" s="32" t="n">
        <v>0.05265467657397625</v>
      </c>
      <c r="Q5586" s="33" t="n">
        <v>12.23505194285052</v>
      </c>
      <c r="R5586" s="31" t="n">
        <v>5216.66075877976</v>
      </c>
      <c r="S5586" s="31">
        <f>R5586*IF(A5586=4, 2.0, 3.0)</f>
        <v/>
      </c>
      <c r="T5586" s="29">
        <f>'Dashboard &amp; Optimisation'!$B$18*U5586</f>
        <v/>
      </c>
      <c r="U5586" s="34">
        <f>MIN(1, S5586/M5586)</f>
        <v/>
      </c>
      <c r="V5586" s="34">
        <f>N5586/(N5586+O5586)</f>
        <v/>
      </c>
      <c r="W5586" s="34">
        <f>U5586*V5586</f>
        <v/>
      </c>
      <c r="X5586" s="32">
        <f>T5586/N5586</f>
        <v/>
      </c>
      <c r="Y5586" s="35">
        <f>IF(W5586=MAXIFS(W$2:W$7201, A$2:A$7201, A5586, B$2:B$7201, B5586), "OPTIMAL", "")</f>
        <v/>
      </c>
    </row>
    <row r="5587" ht="20" customHeight="1">
      <c r="A5587" s="36" t="n">
        <v>-18</v>
      </c>
      <c r="B5587" s="36" t="n">
        <v>35</v>
      </c>
      <c r="C5587" s="37" t="n">
        <v>110</v>
      </c>
      <c r="D5587" s="37" t="n">
        <v>3</v>
      </c>
      <c r="E5587" s="6" t="n">
        <v>8</v>
      </c>
      <c r="F5587" s="37" t="n">
        <v>1.5</v>
      </c>
      <c r="G5587" s="36" t="n">
        <v>50</v>
      </c>
      <c r="H5587" s="6" t="inlineStr">
        <is>
          <t>OFF</t>
        </is>
      </c>
      <c r="I5587" s="38" t="n">
        <v>744.7528686370244</v>
      </c>
      <c r="J5587" s="38" t="n">
        <v>6550.668683077564</v>
      </c>
      <c r="K5587" s="38" t="n">
        <v>4222.222222222223</v>
      </c>
      <c r="L5587" s="38" t="n">
        <v>150</v>
      </c>
      <c r="M5587" s="38">
        <f>I5587+J5587+K5587+L5587</f>
        <v/>
      </c>
      <c r="N5587" s="38">
        <f>M5587*'Dashboard &amp; Optimisation'!$B$18/('Dashboard &amp; Optimisation'!$B$16/3.6)</f>
        <v/>
      </c>
      <c r="O5587" s="38" t="n">
        <v>1251.630138895272</v>
      </c>
      <c r="P5587" s="39" t="n">
        <v>0.2270039955486686</v>
      </c>
      <c r="Q5587" s="40" t="n">
        <v>12.23505194285052</v>
      </c>
      <c r="R5587" s="38" t="n">
        <v>1210.029737079281</v>
      </c>
      <c r="S5587" s="38">
        <f>R5587*IF(A5587=4, 2.0, 3.0)</f>
        <v/>
      </c>
      <c r="T5587" s="37">
        <f>'Dashboard &amp; Optimisation'!$B$18*U5587</f>
        <v/>
      </c>
      <c r="U5587" s="26">
        <f>MIN(1, S5587/M5587)</f>
        <v/>
      </c>
      <c r="V5587" s="26">
        <f>N5587/(N5587+O5587)</f>
        <v/>
      </c>
      <c r="W5587" s="26">
        <f>U5587*V5587</f>
        <v/>
      </c>
      <c r="X5587" s="39">
        <f>T5587/N5587</f>
        <v/>
      </c>
      <c r="Y5587" s="41">
        <f>IF(W5587=MAXIFS(W$2:W$7201, A$2:A$7201, A5587, B$2:B$7201, B5587), "OPTIMAL", "")</f>
        <v/>
      </c>
    </row>
    <row r="5588" ht="20" customHeight="1">
      <c r="A5588" s="28" t="n">
        <v>-18</v>
      </c>
      <c r="B5588" s="28" t="n">
        <v>35</v>
      </c>
      <c r="C5588" s="29" t="n">
        <v>110</v>
      </c>
      <c r="D5588" s="29" t="n">
        <v>3</v>
      </c>
      <c r="E5588" s="30" t="n">
        <v>8</v>
      </c>
      <c r="F5588" s="29" t="n">
        <v>1.5</v>
      </c>
      <c r="G5588" s="28" t="n">
        <v>100</v>
      </c>
      <c r="H5588" s="30" t="inlineStr">
        <is>
          <t>ON</t>
        </is>
      </c>
      <c r="I5588" s="31" t="n">
        <v>744.7528686370244</v>
      </c>
      <c r="J5588" s="31" t="n">
        <v>6550.668683077564</v>
      </c>
      <c r="K5588" s="31" t="n">
        <v>4222.222222222223</v>
      </c>
      <c r="L5588" s="31" t="n">
        <v>150</v>
      </c>
      <c r="M5588" s="31">
        <f>I5588+J5588+K5588+L5588</f>
        <v/>
      </c>
      <c r="N5588" s="31">
        <f>M5588*'Dashboard &amp; Optimisation'!$B$18/('Dashboard &amp; Optimisation'!$B$16/3.6)</f>
        <v/>
      </c>
      <c r="O5588" s="31" t="n">
        <v>1251.630138895272</v>
      </c>
      <c r="P5588" s="32" t="n">
        <v>0.05337810813348487</v>
      </c>
      <c r="Q5588" s="33" t="n">
        <v>12.23505194285052</v>
      </c>
      <c r="R5588" s="31" t="n">
        <v>5145.959545115276</v>
      </c>
      <c r="S5588" s="31">
        <f>R5588*IF(A5588=4, 2.0, 3.0)</f>
        <v/>
      </c>
      <c r="T5588" s="29">
        <f>'Dashboard &amp; Optimisation'!$B$18*U5588</f>
        <v/>
      </c>
      <c r="U5588" s="34">
        <f>MIN(1, S5588/M5588)</f>
        <v/>
      </c>
      <c r="V5588" s="34">
        <f>N5588/(N5588+O5588)</f>
        <v/>
      </c>
      <c r="W5588" s="34">
        <f>U5588*V5588</f>
        <v/>
      </c>
      <c r="X5588" s="32">
        <f>T5588/N5588</f>
        <v/>
      </c>
      <c r="Y5588" s="35">
        <f>IF(W5588=MAXIFS(W$2:W$7201, A$2:A$7201, A5588, B$2:B$7201, B5588), "OPTIMAL", "")</f>
        <v/>
      </c>
    </row>
    <row r="5589" ht="20" customHeight="1">
      <c r="A5589" s="36" t="n">
        <v>-18</v>
      </c>
      <c r="B5589" s="36" t="n">
        <v>35</v>
      </c>
      <c r="C5589" s="37" t="n">
        <v>110</v>
      </c>
      <c r="D5589" s="37" t="n">
        <v>3</v>
      </c>
      <c r="E5589" s="6" t="n">
        <v>8</v>
      </c>
      <c r="F5589" s="37" t="n">
        <v>1.5</v>
      </c>
      <c r="G5589" s="36" t="n">
        <v>100</v>
      </c>
      <c r="H5589" s="6" t="inlineStr">
        <is>
          <t>OFF</t>
        </is>
      </c>
      <c r="I5589" s="38" t="n">
        <v>744.7528686370244</v>
      </c>
      <c r="J5589" s="38" t="n">
        <v>6550.668683077564</v>
      </c>
      <c r="K5589" s="38" t="n">
        <v>4222.222222222223</v>
      </c>
      <c r="L5589" s="38" t="n">
        <v>150</v>
      </c>
      <c r="M5589" s="38">
        <f>I5589+J5589+K5589+L5589</f>
        <v/>
      </c>
      <c r="N5589" s="38">
        <f>M5589*'Dashboard &amp; Optimisation'!$B$18/('Dashboard &amp; Optimisation'!$B$16/3.6)</f>
        <v/>
      </c>
      <c r="O5589" s="38" t="n">
        <v>1251.630138895272</v>
      </c>
      <c r="P5589" s="39" t="n">
        <v>0.2277274271081772</v>
      </c>
      <c r="Q5589" s="40" t="n">
        <v>12.23505194285052</v>
      </c>
      <c r="R5589" s="38" t="n">
        <v>1206.18578331902</v>
      </c>
      <c r="S5589" s="38">
        <f>R5589*IF(A5589=4, 2.0, 3.0)</f>
        <v/>
      </c>
      <c r="T5589" s="37">
        <f>'Dashboard &amp; Optimisation'!$B$18*U5589</f>
        <v/>
      </c>
      <c r="U5589" s="26">
        <f>MIN(1, S5589/M5589)</f>
        <v/>
      </c>
      <c r="V5589" s="26">
        <f>N5589/(N5589+O5589)</f>
        <v/>
      </c>
      <c r="W5589" s="26">
        <f>U5589*V5589</f>
        <v/>
      </c>
      <c r="X5589" s="39">
        <f>T5589/N5589</f>
        <v/>
      </c>
      <c r="Y5589" s="41">
        <f>IF(W5589=MAXIFS(W$2:W$7201, A$2:A$7201, A5589, B$2:B$7201, B5589), "OPTIMAL", "")</f>
        <v/>
      </c>
    </row>
    <row r="5590" ht="20" customHeight="1">
      <c r="A5590" s="28" t="n">
        <v>-18</v>
      </c>
      <c r="B5590" s="28" t="n">
        <v>35</v>
      </c>
      <c r="C5590" s="29" t="n">
        <v>110</v>
      </c>
      <c r="D5590" s="29" t="n">
        <v>3</v>
      </c>
      <c r="E5590" s="30" t="n">
        <v>8</v>
      </c>
      <c r="F5590" s="29" t="n">
        <v>1.5</v>
      </c>
      <c r="G5590" s="28" t="n">
        <v>150</v>
      </c>
      <c r="H5590" s="30" t="inlineStr">
        <is>
          <t>ON</t>
        </is>
      </c>
      <c r="I5590" s="31" t="n">
        <v>744.7528686370244</v>
      </c>
      <c r="J5590" s="31" t="n">
        <v>6550.668683077564</v>
      </c>
      <c r="K5590" s="31" t="n">
        <v>4222.222222222223</v>
      </c>
      <c r="L5590" s="31" t="n">
        <v>150</v>
      </c>
      <c r="M5590" s="31">
        <f>I5590+J5590+K5590+L5590</f>
        <v/>
      </c>
      <c r="N5590" s="31">
        <f>M5590*'Dashboard &amp; Optimisation'!$B$18/('Dashboard &amp; Optimisation'!$B$16/3.6)</f>
        <v/>
      </c>
      <c r="O5590" s="31" t="n">
        <v>1251.630138895272</v>
      </c>
      <c r="P5590" s="32" t="n">
        <v>0.05410153969299349</v>
      </c>
      <c r="Q5590" s="33" t="n">
        <v>12.23505194285052</v>
      </c>
      <c r="R5590" s="31" t="n">
        <v>5077.14912751873</v>
      </c>
      <c r="S5590" s="31">
        <f>R5590*IF(A5590=4, 2.0, 3.0)</f>
        <v/>
      </c>
      <c r="T5590" s="29">
        <f>'Dashboard &amp; Optimisation'!$B$18*U5590</f>
        <v/>
      </c>
      <c r="U5590" s="34">
        <f>MIN(1, S5590/M5590)</f>
        <v/>
      </c>
      <c r="V5590" s="34">
        <f>N5590/(N5590+O5590)</f>
        <v/>
      </c>
      <c r="W5590" s="34">
        <f>U5590*V5590</f>
        <v/>
      </c>
      <c r="X5590" s="32">
        <f>T5590/N5590</f>
        <v/>
      </c>
      <c r="Y5590" s="35">
        <f>IF(W5590=MAXIFS(W$2:W$7201, A$2:A$7201, A5590, B$2:B$7201, B5590), "OPTIMAL", "")</f>
        <v/>
      </c>
    </row>
    <row r="5591" ht="20" customHeight="1">
      <c r="A5591" s="36" t="n">
        <v>-18</v>
      </c>
      <c r="B5591" s="36" t="n">
        <v>35</v>
      </c>
      <c r="C5591" s="37" t="n">
        <v>110</v>
      </c>
      <c r="D5591" s="37" t="n">
        <v>3</v>
      </c>
      <c r="E5591" s="6" t="n">
        <v>8</v>
      </c>
      <c r="F5591" s="37" t="n">
        <v>1.5</v>
      </c>
      <c r="G5591" s="36" t="n">
        <v>150</v>
      </c>
      <c r="H5591" s="6" t="inlineStr">
        <is>
          <t>OFF</t>
        </is>
      </c>
      <c r="I5591" s="38" t="n">
        <v>744.7528686370244</v>
      </c>
      <c r="J5591" s="38" t="n">
        <v>6550.668683077564</v>
      </c>
      <c r="K5591" s="38" t="n">
        <v>4222.222222222223</v>
      </c>
      <c r="L5591" s="38" t="n">
        <v>150</v>
      </c>
      <c r="M5591" s="38">
        <f>I5591+J5591+K5591+L5591</f>
        <v/>
      </c>
      <c r="N5591" s="38">
        <f>M5591*'Dashboard &amp; Optimisation'!$B$18/('Dashboard &amp; Optimisation'!$B$16/3.6)</f>
        <v/>
      </c>
      <c r="O5591" s="38" t="n">
        <v>1251.630138895272</v>
      </c>
      <c r="P5591" s="39" t="n">
        <v>0.2284508586676858</v>
      </c>
      <c r="Q5591" s="40" t="n">
        <v>12.23505194285052</v>
      </c>
      <c r="R5591" s="38" t="n">
        <v>1202.366174728479</v>
      </c>
      <c r="S5591" s="38">
        <f>R5591*IF(A5591=4, 2.0, 3.0)</f>
        <v/>
      </c>
      <c r="T5591" s="37">
        <f>'Dashboard &amp; Optimisation'!$B$18*U5591</f>
        <v/>
      </c>
      <c r="U5591" s="26">
        <f>MIN(1, S5591/M5591)</f>
        <v/>
      </c>
      <c r="V5591" s="26">
        <f>N5591/(N5591+O5591)</f>
        <v/>
      </c>
      <c r="W5591" s="26">
        <f>U5591*V5591</f>
        <v/>
      </c>
      <c r="X5591" s="39">
        <f>T5591/N5591</f>
        <v/>
      </c>
      <c r="Y5591" s="41">
        <f>IF(W5591=MAXIFS(W$2:W$7201, A$2:A$7201, A5591, B$2:B$7201, B5591), "OPTIMAL", "")</f>
        <v/>
      </c>
    </row>
    <row r="5592" ht="20" customHeight="1">
      <c r="A5592" s="28" t="n">
        <v>-18</v>
      </c>
      <c r="B5592" s="28" t="n">
        <v>35</v>
      </c>
      <c r="C5592" s="29" t="n">
        <v>110</v>
      </c>
      <c r="D5592" s="29" t="n">
        <v>3</v>
      </c>
      <c r="E5592" s="30" t="n">
        <v>8</v>
      </c>
      <c r="F5592" s="29" t="n">
        <v>1.5</v>
      </c>
      <c r="G5592" s="28" t="n">
        <v>200</v>
      </c>
      <c r="H5592" s="30" t="inlineStr">
        <is>
          <t>ON</t>
        </is>
      </c>
      <c r="I5592" s="31" t="n">
        <v>744.7528686370244</v>
      </c>
      <c r="J5592" s="31" t="n">
        <v>6550.668683077564</v>
      </c>
      <c r="K5592" s="31" t="n">
        <v>4222.222222222223</v>
      </c>
      <c r="L5592" s="31" t="n">
        <v>150</v>
      </c>
      <c r="M5592" s="31">
        <f>I5592+J5592+K5592+L5592</f>
        <v/>
      </c>
      <c r="N5592" s="31">
        <f>M5592*'Dashboard &amp; Optimisation'!$B$18/('Dashboard &amp; Optimisation'!$B$16/3.6)</f>
        <v/>
      </c>
      <c r="O5592" s="31" t="n">
        <v>1251.630138895272</v>
      </c>
      <c r="P5592" s="32" t="n">
        <v>0.0548249712525021</v>
      </c>
      <c r="Q5592" s="33" t="n">
        <v>12.23505194285052</v>
      </c>
      <c r="R5592" s="31" t="n">
        <v>5010.154657165751</v>
      </c>
      <c r="S5592" s="31">
        <f>R5592*IF(A5592=4, 2.0, 3.0)</f>
        <v/>
      </c>
      <c r="T5592" s="29">
        <f>'Dashboard &amp; Optimisation'!$B$18*U5592</f>
        <v/>
      </c>
      <c r="U5592" s="34">
        <f>MIN(1, S5592/M5592)</f>
        <v/>
      </c>
      <c r="V5592" s="34">
        <f>N5592/(N5592+O5592)</f>
        <v/>
      </c>
      <c r="W5592" s="34">
        <f>U5592*V5592</f>
        <v/>
      </c>
      <c r="X5592" s="32">
        <f>T5592/N5592</f>
        <v/>
      </c>
      <c r="Y5592" s="35">
        <f>IF(W5592=MAXIFS(W$2:W$7201, A$2:A$7201, A5592, B$2:B$7201, B5592), "OPTIMAL", "")</f>
        <v/>
      </c>
    </row>
    <row r="5593" ht="20" customHeight="1">
      <c r="A5593" s="36" t="n">
        <v>-18</v>
      </c>
      <c r="B5593" s="36" t="n">
        <v>35</v>
      </c>
      <c r="C5593" s="37" t="n">
        <v>110</v>
      </c>
      <c r="D5593" s="37" t="n">
        <v>3</v>
      </c>
      <c r="E5593" s="6" t="n">
        <v>8</v>
      </c>
      <c r="F5593" s="37" t="n">
        <v>1.5</v>
      </c>
      <c r="G5593" s="36" t="n">
        <v>200</v>
      </c>
      <c r="H5593" s="6" t="inlineStr">
        <is>
          <t>OFF</t>
        </is>
      </c>
      <c r="I5593" s="38" t="n">
        <v>744.7528686370244</v>
      </c>
      <c r="J5593" s="38" t="n">
        <v>6550.668683077564</v>
      </c>
      <c r="K5593" s="38" t="n">
        <v>4222.222222222223</v>
      </c>
      <c r="L5593" s="38" t="n">
        <v>150</v>
      </c>
      <c r="M5593" s="38">
        <f>I5593+J5593+K5593+L5593</f>
        <v/>
      </c>
      <c r="N5593" s="38">
        <f>M5593*'Dashboard &amp; Optimisation'!$B$18/('Dashboard &amp; Optimisation'!$B$16/3.6)</f>
        <v/>
      </c>
      <c r="O5593" s="38" t="n">
        <v>1251.630138895272</v>
      </c>
      <c r="P5593" s="39" t="n">
        <v>0.2291742902271945</v>
      </c>
      <c r="Q5593" s="40" t="n">
        <v>12.23505194285052</v>
      </c>
      <c r="R5593" s="38" t="n">
        <v>1198.570680757397</v>
      </c>
      <c r="S5593" s="38">
        <f>R5593*IF(A5593=4, 2.0, 3.0)</f>
        <v/>
      </c>
      <c r="T5593" s="37">
        <f>'Dashboard &amp; Optimisation'!$B$18*U5593</f>
        <v/>
      </c>
      <c r="U5593" s="26">
        <f>MIN(1, S5593/M5593)</f>
        <v/>
      </c>
      <c r="V5593" s="26">
        <f>N5593/(N5593+O5593)</f>
        <v/>
      </c>
      <c r="W5593" s="26">
        <f>U5593*V5593</f>
        <v/>
      </c>
      <c r="X5593" s="39">
        <f>T5593/N5593</f>
        <v/>
      </c>
      <c r="Y5593" s="41">
        <f>IF(W5593=MAXIFS(W$2:W$7201, A$2:A$7201, A5593, B$2:B$7201, B5593), "OPTIMAL", "")</f>
        <v/>
      </c>
    </row>
    <row r="5594" ht="20" customHeight="1">
      <c r="A5594" s="28" t="n">
        <v>-18</v>
      </c>
      <c r="B5594" s="28" t="n">
        <v>35</v>
      </c>
      <c r="C5594" s="29" t="n">
        <v>110</v>
      </c>
      <c r="D5594" s="29" t="n">
        <v>3</v>
      </c>
      <c r="E5594" s="30" t="n">
        <v>8</v>
      </c>
      <c r="F5594" s="29" t="n">
        <v>2</v>
      </c>
      <c r="G5594" s="28" t="n">
        <v>50</v>
      </c>
      <c r="H5594" s="30" t="inlineStr">
        <is>
          <t>ON</t>
        </is>
      </c>
      <c r="I5594" s="31" t="n">
        <v>744.7528686370244</v>
      </c>
      <c r="J5594" s="31" t="n">
        <v>6550.668683077564</v>
      </c>
      <c r="K5594" s="31" t="n">
        <v>4222.222222222223</v>
      </c>
      <c r="L5594" s="31" t="n">
        <v>150</v>
      </c>
      <c r="M5594" s="31">
        <f>I5594+J5594+K5594+L5594</f>
        <v/>
      </c>
      <c r="N5594" s="31">
        <f>M5594*'Dashboard &amp; Optimisation'!$B$18/('Dashboard &amp; Optimisation'!$B$16/3.6)</f>
        <v/>
      </c>
      <c r="O5594" s="31" t="n">
        <v>1449.707762383864</v>
      </c>
      <c r="P5594" s="32" t="n">
        <v>0.05127186772596353</v>
      </c>
      <c r="Q5594" s="33" t="n">
        <v>16.2467359238007</v>
      </c>
      <c r="R5594" s="31" t="n">
        <v>5471.217775866462</v>
      </c>
      <c r="S5594" s="31">
        <f>R5594*IF(A5594=4, 2.0, 3.0)</f>
        <v/>
      </c>
      <c r="T5594" s="29">
        <f>'Dashboard &amp; Optimisation'!$B$18*U5594</f>
        <v/>
      </c>
      <c r="U5594" s="34">
        <f>MIN(1, S5594/M5594)</f>
        <v/>
      </c>
      <c r="V5594" s="34">
        <f>N5594/(N5594+O5594)</f>
        <v/>
      </c>
      <c r="W5594" s="34">
        <f>U5594*V5594</f>
        <v/>
      </c>
      <c r="X5594" s="32">
        <f>T5594/N5594</f>
        <v/>
      </c>
      <c r="Y5594" s="35">
        <f>IF(W5594=MAXIFS(W$2:W$7201, A$2:A$7201, A5594, B$2:B$7201, B5594), "OPTIMAL", "")</f>
        <v/>
      </c>
    </row>
    <row r="5595" ht="20" customHeight="1">
      <c r="A5595" s="36" t="n">
        <v>-18</v>
      </c>
      <c r="B5595" s="36" t="n">
        <v>35</v>
      </c>
      <c r="C5595" s="37" t="n">
        <v>110</v>
      </c>
      <c r="D5595" s="37" t="n">
        <v>3</v>
      </c>
      <c r="E5595" s="6" t="n">
        <v>8</v>
      </c>
      <c r="F5595" s="37" t="n">
        <v>2</v>
      </c>
      <c r="G5595" s="36" t="n">
        <v>50</v>
      </c>
      <c r="H5595" s="6" t="inlineStr">
        <is>
          <t>OFF</t>
        </is>
      </c>
      <c r="I5595" s="38" t="n">
        <v>744.7528686370244</v>
      </c>
      <c r="J5595" s="38" t="n">
        <v>6550.668683077564</v>
      </c>
      <c r="K5595" s="38" t="n">
        <v>4222.222222222223</v>
      </c>
      <c r="L5595" s="38" t="n">
        <v>150</v>
      </c>
      <c r="M5595" s="38">
        <f>I5595+J5595+K5595+L5595</f>
        <v/>
      </c>
      <c r="N5595" s="38">
        <f>M5595*'Dashboard &amp; Optimisation'!$B$18/('Dashboard &amp; Optimisation'!$B$16/3.6)</f>
        <v/>
      </c>
      <c r="O5595" s="38" t="n">
        <v>1449.707762383864</v>
      </c>
      <c r="P5595" s="39" t="n">
        <v>0.2268437450938167</v>
      </c>
      <c r="Q5595" s="40" t="n">
        <v>16.2467359238007</v>
      </c>
      <c r="R5595" s="38" t="n">
        <v>1236.620185353358</v>
      </c>
      <c r="S5595" s="38">
        <f>R5595*IF(A5595=4, 2.0, 3.0)</f>
        <v/>
      </c>
      <c r="T5595" s="37">
        <f>'Dashboard &amp; Optimisation'!$B$18*U5595</f>
        <v/>
      </c>
      <c r="U5595" s="26">
        <f>MIN(1, S5595/M5595)</f>
        <v/>
      </c>
      <c r="V5595" s="26">
        <f>N5595/(N5595+O5595)</f>
        <v/>
      </c>
      <c r="W5595" s="26">
        <f>U5595*V5595</f>
        <v/>
      </c>
      <c r="X5595" s="39">
        <f>T5595/N5595</f>
        <v/>
      </c>
      <c r="Y5595" s="41">
        <f>IF(W5595=MAXIFS(W$2:W$7201, A$2:A$7201, A5595, B$2:B$7201, B5595), "OPTIMAL", "")</f>
        <v/>
      </c>
    </row>
    <row r="5596" ht="20" customHeight="1">
      <c r="A5596" s="28" t="n">
        <v>-18</v>
      </c>
      <c r="B5596" s="28" t="n">
        <v>35</v>
      </c>
      <c r="C5596" s="29" t="n">
        <v>110</v>
      </c>
      <c r="D5596" s="29" t="n">
        <v>3</v>
      </c>
      <c r="E5596" s="30" t="n">
        <v>8</v>
      </c>
      <c r="F5596" s="29" t="n">
        <v>2</v>
      </c>
      <c r="G5596" s="28" t="n">
        <v>100</v>
      </c>
      <c r="H5596" s="30" t="inlineStr">
        <is>
          <t>ON</t>
        </is>
      </c>
      <c r="I5596" s="31" t="n">
        <v>744.7528686370244</v>
      </c>
      <c r="J5596" s="31" t="n">
        <v>6550.668683077564</v>
      </c>
      <c r="K5596" s="31" t="n">
        <v>4222.222222222223</v>
      </c>
      <c r="L5596" s="31" t="n">
        <v>150</v>
      </c>
      <c r="M5596" s="31">
        <f>I5596+J5596+K5596+L5596</f>
        <v/>
      </c>
      <c r="N5596" s="31">
        <f>M5596*'Dashboard &amp; Optimisation'!$B$18/('Dashboard &amp; Optimisation'!$B$16/3.6)</f>
        <v/>
      </c>
      <c r="O5596" s="31" t="n">
        <v>1449.707762383864</v>
      </c>
      <c r="P5596" s="32" t="n">
        <v>0.05199529928547215</v>
      </c>
      <c r="Q5596" s="33" t="n">
        <v>16.2467359238007</v>
      </c>
      <c r="R5596" s="31" t="n">
        <v>5395.094517371973</v>
      </c>
      <c r="S5596" s="31">
        <f>R5596*IF(A5596=4, 2.0, 3.0)</f>
        <v/>
      </c>
      <c r="T5596" s="29">
        <f>'Dashboard &amp; Optimisation'!$B$18*U5596</f>
        <v/>
      </c>
      <c r="U5596" s="34">
        <f>MIN(1, S5596/M5596)</f>
        <v/>
      </c>
      <c r="V5596" s="34">
        <f>N5596/(N5596+O5596)</f>
        <v/>
      </c>
      <c r="W5596" s="34">
        <f>U5596*V5596</f>
        <v/>
      </c>
      <c r="X5596" s="32">
        <f>T5596/N5596</f>
        <v/>
      </c>
      <c r="Y5596" s="35">
        <f>IF(W5596=MAXIFS(W$2:W$7201, A$2:A$7201, A5596, B$2:B$7201, B5596), "OPTIMAL", "")</f>
        <v/>
      </c>
    </row>
    <row r="5597" ht="20" customHeight="1">
      <c r="A5597" s="36" t="n">
        <v>-18</v>
      </c>
      <c r="B5597" s="36" t="n">
        <v>35</v>
      </c>
      <c r="C5597" s="37" t="n">
        <v>110</v>
      </c>
      <c r="D5597" s="37" t="n">
        <v>3</v>
      </c>
      <c r="E5597" s="6" t="n">
        <v>8</v>
      </c>
      <c r="F5597" s="37" t="n">
        <v>2</v>
      </c>
      <c r="G5597" s="36" t="n">
        <v>100</v>
      </c>
      <c r="H5597" s="6" t="inlineStr">
        <is>
          <t>OFF</t>
        </is>
      </c>
      <c r="I5597" s="38" t="n">
        <v>744.7528686370244</v>
      </c>
      <c r="J5597" s="38" t="n">
        <v>6550.668683077564</v>
      </c>
      <c r="K5597" s="38" t="n">
        <v>4222.222222222223</v>
      </c>
      <c r="L5597" s="38" t="n">
        <v>150</v>
      </c>
      <c r="M5597" s="38">
        <f>I5597+J5597+K5597+L5597</f>
        <v/>
      </c>
      <c r="N5597" s="38">
        <f>M5597*'Dashboard &amp; Optimisation'!$B$18/('Dashboard &amp; Optimisation'!$B$16/3.6)</f>
        <v/>
      </c>
      <c r="O5597" s="38" t="n">
        <v>1449.707762383864</v>
      </c>
      <c r="P5597" s="39" t="n">
        <v>0.2275671766533254</v>
      </c>
      <c r="Q5597" s="40" t="n">
        <v>16.2467359238007</v>
      </c>
      <c r="R5597" s="38" t="n">
        <v>1232.688994210741</v>
      </c>
      <c r="S5597" s="38">
        <f>R5597*IF(A5597=4, 2.0, 3.0)</f>
        <v/>
      </c>
      <c r="T5597" s="37">
        <f>'Dashboard &amp; Optimisation'!$B$18*U5597</f>
        <v/>
      </c>
      <c r="U5597" s="26">
        <f>MIN(1, S5597/M5597)</f>
        <v/>
      </c>
      <c r="V5597" s="26">
        <f>N5597/(N5597+O5597)</f>
        <v/>
      </c>
      <c r="W5597" s="26">
        <f>U5597*V5597</f>
        <v/>
      </c>
      <c r="X5597" s="39">
        <f>T5597/N5597</f>
        <v/>
      </c>
      <c r="Y5597" s="41">
        <f>IF(W5597=MAXIFS(W$2:W$7201, A$2:A$7201, A5597, B$2:B$7201, B5597), "OPTIMAL", "")</f>
        <v/>
      </c>
    </row>
    <row r="5598" ht="20" customHeight="1">
      <c r="A5598" s="28" t="n">
        <v>-18</v>
      </c>
      <c r="B5598" s="28" t="n">
        <v>35</v>
      </c>
      <c r="C5598" s="29" t="n">
        <v>110</v>
      </c>
      <c r="D5598" s="29" t="n">
        <v>3</v>
      </c>
      <c r="E5598" s="30" t="n">
        <v>8</v>
      </c>
      <c r="F5598" s="29" t="n">
        <v>2</v>
      </c>
      <c r="G5598" s="28" t="n">
        <v>150</v>
      </c>
      <c r="H5598" s="30" t="inlineStr">
        <is>
          <t>ON</t>
        </is>
      </c>
      <c r="I5598" s="31" t="n">
        <v>744.7528686370244</v>
      </c>
      <c r="J5598" s="31" t="n">
        <v>6550.668683077564</v>
      </c>
      <c r="K5598" s="31" t="n">
        <v>4222.222222222223</v>
      </c>
      <c r="L5598" s="31" t="n">
        <v>150</v>
      </c>
      <c r="M5598" s="31">
        <f>I5598+J5598+K5598+L5598</f>
        <v/>
      </c>
      <c r="N5598" s="31">
        <f>M5598*'Dashboard &amp; Optimisation'!$B$18/('Dashboard &amp; Optimisation'!$B$16/3.6)</f>
        <v/>
      </c>
      <c r="O5598" s="31" t="n">
        <v>1449.707762383864</v>
      </c>
      <c r="P5598" s="32" t="n">
        <v>0.05271873084498076</v>
      </c>
      <c r="Q5598" s="33" t="n">
        <v>16.2467359238007</v>
      </c>
      <c r="R5598" s="31" t="n">
        <v>5321.060458170596</v>
      </c>
      <c r="S5598" s="31">
        <f>R5598*IF(A5598=4, 2.0, 3.0)</f>
        <v/>
      </c>
      <c r="T5598" s="29">
        <f>'Dashboard &amp; Optimisation'!$B$18*U5598</f>
        <v/>
      </c>
      <c r="U5598" s="34">
        <f>MIN(1, S5598/M5598)</f>
        <v/>
      </c>
      <c r="V5598" s="34">
        <f>N5598/(N5598+O5598)</f>
        <v/>
      </c>
      <c r="W5598" s="34">
        <f>U5598*V5598</f>
        <v/>
      </c>
      <c r="X5598" s="32">
        <f>T5598/N5598</f>
        <v/>
      </c>
      <c r="Y5598" s="35">
        <f>IF(W5598=MAXIFS(W$2:W$7201, A$2:A$7201, A5598, B$2:B$7201, B5598), "OPTIMAL", "")</f>
        <v/>
      </c>
    </row>
    <row r="5599" ht="20" customHeight="1">
      <c r="A5599" s="36" t="n">
        <v>-18</v>
      </c>
      <c r="B5599" s="36" t="n">
        <v>35</v>
      </c>
      <c r="C5599" s="37" t="n">
        <v>110</v>
      </c>
      <c r="D5599" s="37" t="n">
        <v>3</v>
      </c>
      <c r="E5599" s="6" t="n">
        <v>8</v>
      </c>
      <c r="F5599" s="37" t="n">
        <v>2</v>
      </c>
      <c r="G5599" s="36" t="n">
        <v>150</v>
      </c>
      <c r="H5599" s="6" t="inlineStr">
        <is>
          <t>OFF</t>
        </is>
      </c>
      <c r="I5599" s="38" t="n">
        <v>744.7528686370244</v>
      </c>
      <c r="J5599" s="38" t="n">
        <v>6550.668683077564</v>
      </c>
      <c r="K5599" s="38" t="n">
        <v>4222.222222222223</v>
      </c>
      <c r="L5599" s="38" t="n">
        <v>150</v>
      </c>
      <c r="M5599" s="38">
        <f>I5599+J5599+K5599+L5599</f>
        <v/>
      </c>
      <c r="N5599" s="38">
        <f>M5599*'Dashboard &amp; Optimisation'!$B$18/('Dashboard &amp; Optimisation'!$B$16/3.6)</f>
        <v/>
      </c>
      <c r="O5599" s="38" t="n">
        <v>1449.707762383864</v>
      </c>
      <c r="P5599" s="39" t="n">
        <v>0.228290608212834</v>
      </c>
      <c r="Q5599" s="40" t="n">
        <v>16.2467359238007</v>
      </c>
      <c r="R5599" s="38" t="n">
        <v>1228.782718221325</v>
      </c>
      <c r="S5599" s="38">
        <f>R5599*IF(A5599=4, 2.0, 3.0)</f>
        <v/>
      </c>
      <c r="T5599" s="37">
        <f>'Dashboard &amp; Optimisation'!$B$18*U5599</f>
        <v/>
      </c>
      <c r="U5599" s="26">
        <f>MIN(1, S5599/M5599)</f>
        <v/>
      </c>
      <c r="V5599" s="26">
        <f>N5599/(N5599+O5599)</f>
        <v/>
      </c>
      <c r="W5599" s="26">
        <f>U5599*V5599</f>
        <v/>
      </c>
      <c r="X5599" s="39">
        <f>T5599/N5599</f>
        <v/>
      </c>
      <c r="Y5599" s="41">
        <f>IF(W5599=MAXIFS(W$2:W$7201, A$2:A$7201, A5599, B$2:B$7201, B5599), "OPTIMAL", "")</f>
        <v/>
      </c>
    </row>
    <row r="5600" ht="20" customHeight="1">
      <c r="A5600" s="28" t="n">
        <v>-18</v>
      </c>
      <c r="B5600" s="28" t="n">
        <v>35</v>
      </c>
      <c r="C5600" s="29" t="n">
        <v>110</v>
      </c>
      <c r="D5600" s="29" t="n">
        <v>3</v>
      </c>
      <c r="E5600" s="30" t="n">
        <v>8</v>
      </c>
      <c r="F5600" s="29" t="n">
        <v>2</v>
      </c>
      <c r="G5600" s="28" t="n">
        <v>200</v>
      </c>
      <c r="H5600" s="30" t="inlineStr">
        <is>
          <t>ON</t>
        </is>
      </c>
      <c r="I5600" s="31" t="n">
        <v>744.7528686370244</v>
      </c>
      <c r="J5600" s="31" t="n">
        <v>6550.668683077564</v>
      </c>
      <c r="K5600" s="31" t="n">
        <v>4222.222222222223</v>
      </c>
      <c r="L5600" s="31" t="n">
        <v>150</v>
      </c>
      <c r="M5600" s="31">
        <f>I5600+J5600+K5600+L5600</f>
        <v/>
      </c>
      <c r="N5600" s="31">
        <f>M5600*'Dashboard &amp; Optimisation'!$B$18/('Dashboard &amp; Optimisation'!$B$16/3.6)</f>
        <v/>
      </c>
      <c r="O5600" s="31" t="n">
        <v>1449.707762383864</v>
      </c>
      <c r="P5600" s="32" t="n">
        <v>0.05344216240448938</v>
      </c>
      <c r="Q5600" s="33" t="n">
        <v>16.2467359238007</v>
      </c>
      <c r="R5600" s="31" t="n">
        <v>5249.030755548184</v>
      </c>
      <c r="S5600" s="31">
        <f>R5600*IF(A5600=4, 2.0, 3.0)</f>
        <v/>
      </c>
      <c r="T5600" s="29">
        <f>'Dashboard &amp; Optimisation'!$B$18*U5600</f>
        <v/>
      </c>
      <c r="U5600" s="34">
        <f>MIN(1, S5600/M5600)</f>
        <v/>
      </c>
      <c r="V5600" s="34">
        <f>N5600/(N5600+O5600)</f>
        <v/>
      </c>
      <c r="W5600" s="34">
        <f>U5600*V5600</f>
        <v/>
      </c>
      <c r="X5600" s="32">
        <f>T5600/N5600</f>
        <v/>
      </c>
      <c r="Y5600" s="35">
        <f>IF(W5600=MAXIFS(W$2:W$7201, A$2:A$7201, A5600, B$2:B$7201, B5600), "OPTIMAL", "")</f>
        <v/>
      </c>
    </row>
    <row r="5601" ht="20" customHeight="1">
      <c r="A5601" s="36" t="n">
        <v>-18</v>
      </c>
      <c r="B5601" s="36" t="n">
        <v>35</v>
      </c>
      <c r="C5601" s="37" t="n">
        <v>110</v>
      </c>
      <c r="D5601" s="37" t="n">
        <v>3</v>
      </c>
      <c r="E5601" s="6" t="n">
        <v>8</v>
      </c>
      <c r="F5601" s="37" t="n">
        <v>2</v>
      </c>
      <c r="G5601" s="36" t="n">
        <v>200</v>
      </c>
      <c r="H5601" s="6" t="inlineStr">
        <is>
          <t>OFF</t>
        </is>
      </c>
      <c r="I5601" s="38" t="n">
        <v>744.7528686370244</v>
      </c>
      <c r="J5601" s="38" t="n">
        <v>6550.668683077564</v>
      </c>
      <c r="K5601" s="38" t="n">
        <v>4222.222222222223</v>
      </c>
      <c r="L5601" s="38" t="n">
        <v>150</v>
      </c>
      <c r="M5601" s="38">
        <f>I5601+J5601+K5601+L5601</f>
        <v/>
      </c>
      <c r="N5601" s="38">
        <f>M5601*'Dashboard &amp; Optimisation'!$B$18/('Dashboard &amp; Optimisation'!$B$16/3.6)</f>
        <v/>
      </c>
      <c r="O5601" s="38" t="n">
        <v>1449.707762383864</v>
      </c>
      <c r="P5601" s="39" t="n">
        <v>0.2290140397723426</v>
      </c>
      <c r="Q5601" s="40" t="n">
        <v>16.2467359238007</v>
      </c>
      <c r="R5601" s="38" t="n">
        <v>1224.901121271969</v>
      </c>
      <c r="S5601" s="38">
        <f>R5601*IF(A5601=4, 2.0, 3.0)</f>
        <v/>
      </c>
      <c r="T5601" s="37">
        <f>'Dashboard &amp; Optimisation'!$B$18*U5601</f>
        <v/>
      </c>
      <c r="U5601" s="26">
        <f>MIN(1, S5601/M5601)</f>
        <v/>
      </c>
      <c r="V5601" s="26">
        <f>N5601/(N5601+O5601)</f>
        <v/>
      </c>
      <c r="W5601" s="26">
        <f>U5601*V5601</f>
        <v/>
      </c>
      <c r="X5601" s="39">
        <f>T5601/N5601</f>
        <v/>
      </c>
      <c r="Y5601" s="41">
        <f>IF(W5601=MAXIFS(W$2:W$7201, A$2:A$7201, A5601, B$2:B$7201, B5601), "OPTIMAL", "")</f>
        <v/>
      </c>
    </row>
    <row r="5602" ht="20" customHeight="1">
      <c r="A5602" s="28" t="n">
        <v>-18</v>
      </c>
      <c r="B5602" s="28" t="n">
        <v>35</v>
      </c>
      <c r="C5602" s="29" t="n">
        <v>115</v>
      </c>
      <c r="D5602" s="29" t="n">
        <v>2</v>
      </c>
      <c r="E5602" s="30" t="n">
        <v>0</v>
      </c>
      <c r="F5602" s="29" t="n">
        <v>0</v>
      </c>
      <c r="G5602" s="28" t="n">
        <v>50</v>
      </c>
      <c r="H5602" s="30" t="inlineStr">
        <is>
          <t>ON</t>
        </is>
      </c>
      <c r="I5602" s="31" t="n">
        <v>744.7528686370244</v>
      </c>
      <c r="J5602" s="31" t="n">
        <v>6550.668683077564</v>
      </c>
      <c r="K5602" s="31" t="n">
        <v>4222.222222222223</v>
      </c>
      <c r="L5602" s="31" t="n">
        <v>150</v>
      </c>
      <c r="M5602" s="31">
        <f>I5602+J5602+K5602+L5602</f>
        <v/>
      </c>
      <c r="N5602" s="31">
        <f>M5602*'Dashboard &amp; Optimisation'!$B$18/('Dashboard &amp; Optimisation'!$B$16/3.6)</f>
        <v/>
      </c>
      <c r="O5602" s="31" t="n">
        <v>435.0813377206775</v>
      </c>
      <c r="P5602" s="32" t="n">
        <v>0.4691885779518582</v>
      </c>
      <c r="Q5602" s="33" t="n">
        <v>0.2</v>
      </c>
      <c r="R5602" s="31" t="n">
        <v>483.7276897452664</v>
      </c>
      <c r="S5602" s="31">
        <f>R5602*IF(A5602=4, 2.0, 3.0)</f>
        <v/>
      </c>
      <c r="T5602" s="29">
        <f>'Dashboard &amp; Optimisation'!$B$18*U5602</f>
        <v/>
      </c>
      <c r="U5602" s="34">
        <f>MIN(1, S5602/M5602)</f>
        <v/>
      </c>
      <c r="V5602" s="34">
        <f>N5602/(N5602+O5602)</f>
        <v/>
      </c>
      <c r="W5602" s="34">
        <f>U5602*V5602</f>
        <v/>
      </c>
      <c r="X5602" s="32">
        <f>T5602/N5602</f>
        <v/>
      </c>
      <c r="Y5602" s="35">
        <f>IF(W5602=MAXIFS(W$2:W$7201, A$2:A$7201, A5602, B$2:B$7201, B5602), "OPTIMAL", "")</f>
        <v/>
      </c>
    </row>
    <row r="5603" ht="20" customHeight="1">
      <c r="A5603" s="36" t="n">
        <v>-18</v>
      </c>
      <c r="B5603" s="36" t="n">
        <v>35</v>
      </c>
      <c r="C5603" s="37" t="n">
        <v>115</v>
      </c>
      <c r="D5603" s="37" t="n">
        <v>2</v>
      </c>
      <c r="E5603" s="6" t="n">
        <v>0</v>
      </c>
      <c r="F5603" s="37" t="n">
        <v>0</v>
      </c>
      <c r="G5603" s="36" t="n">
        <v>50</v>
      </c>
      <c r="H5603" s="6" t="inlineStr">
        <is>
          <t>OFF</t>
        </is>
      </c>
      <c r="I5603" s="38" t="n">
        <v>744.7528686370244</v>
      </c>
      <c r="J5603" s="38" t="n">
        <v>6550.668683077564</v>
      </c>
      <c r="K5603" s="38" t="n">
        <v>4222.222222222223</v>
      </c>
      <c r="L5603" s="38" t="n">
        <v>150</v>
      </c>
      <c r="M5603" s="38">
        <f>I5603+J5603+K5603+L5603</f>
        <v/>
      </c>
      <c r="N5603" s="38">
        <f>M5603*'Dashboard &amp; Optimisation'!$B$18/('Dashboard &amp; Optimisation'!$B$16/3.6)</f>
        <v/>
      </c>
      <c r="O5603" s="38" t="n">
        <v>435.0813377206775</v>
      </c>
      <c r="P5603" s="39" t="n">
        <v>0.7459797833290676</v>
      </c>
      <c r="Q5603" s="40" t="n">
        <v>0.2</v>
      </c>
      <c r="R5603" s="38" t="n">
        <v>304.2435089254993</v>
      </c>
      <c r="S5603" s="38">
        <f>R5603*IF(A5603=4, 2.0, 3.0)</f>
        <v/>
      </c>
      <c r="T5603" s="37">
        <f>'Dashboard &amp; Optimisation'!$B$18*U5603</f>
        <v/>
      </c>
      <c r="U5603" s="26">
        <f>MIN(1, S5603/M5603)</f>
        <v/>
      </c>
      <c r="V5603" s="26">
        <f>N5603/(N5603+O5603)</f>
        <v/>
      </c>
      <c r="W5603" s="26">
        <f>U5603*V5603</f>
        <v/>
      </c>
      <c r="X5603" s="39">
        <f>T5603/N5603</f>
        <v/>
      </c>
      <c r="Y5603" s="41">
        <f>IF(W5603=MAXIFS(W$2:W$7201, A$2:A$7201, A5603, B$2:B$7201, B5603), "OPTIMAL", "")</f>
        <v/>
      </c>
    </row>
    <row r="5604" ht="20" customHeight="1">
      <c r="A5604" s="28" t="n">
        <v>-18</v>
      </c>
      <c r="B5604" s="28" t="n">
        <v>35</v>
      </c>
      <c r="C5604" s="29" t="n">
        <v>115</v>
      </c>
      <c r="D5604" s="29" t="n">
        <v>2</v>
      </c>
      <c r="E5604" s="30" t="n">
        <v>0</v>
      </c>
      <c r="F5604" s="29" t="n">
        <v>0</v>
      </c>
      <c r="G5604" s="28" t="n">
        <v>100</v>
      </c>
      <c r="H5604" s="30" t="inlineStr">
        <is>
          <t>ON</t>
        </is>
      </c>
      <c r="I5604" s="31" t="n">
        <v>744.7528686370244</v>
      </c>
      <c r="J5604" s="31" t="n">
        <v>6550.668683077564</v>
      </c>
      <c r="K5604" s="31" t="n">
        <v>4222.222222222223</v>
      </c>
      <c r="L5604" s="31" t="n">
        <v>150</v>
      </c>
      <c r="M5604" s="31">
        <f>I5604+J5604+K5604+L5604</f>
        <v/>
      </c>
      <c r="N5604" s="31">
        <f>M5604*'Dashboard &amp; Optimisation'!$B$18/('Dashboard &amp; Optimisation'!$B$16/3.6)</f>
        <v/>
      </c>
      <c r="O5604" s="31" t="n">
        <v>435.0813377206775</v>
      </c>
      <c r="P5604" s="32" t="n">
        <v>0.4698805559653013</v>
      </c>
      <c r="Q5604" s="33" t="n">
        <v>0.2</v>
      </c>
      <c r="R5604" s="31" t="n">
        <v>483.0153195023444</v>
      </c>
      <c r="S5604" s="31">
        <f>R5604*IF(A5604=4, 2.0, 3.0)</f>
        <v/>
      </c>
      <c r="T5604" s="29">
        <f>'Dashboard &amp; Optimisation'!$B$18*U5604</f>
        <v/>
      </c>
      <c r="U5604" s="34">
        <f>MIN(1, S5604/M5604)</f>
        <v/>
      </c>
      <c r="V5604" s="34">
        <f>N5604/(N5604+O5604)</f>
        <v/>
      </c>
      <c r="W5604" s="34">
        <f>U5604*V5604</f>
        <v/>
      </c>
      <c r="X5604" s="32">
        <f>T5604/N5604</f>
        <v/>
      </c>
      <c r="Y5604" s="35">
        <f>IF(W5604=MAXIFS(W$2:W$7201, A$2:A$7201, A5604, B$2:B$7201, B5604), "OPTIMAL", "")</f>
        <v/>
      </c>
    </row>
    <row r="5605" ht="20" customHeight="1">
      <c r="A5605" s="36" t="n">
        <v>-18</v>
      </c>
      <c r="B5605" s="36" t="n">
        <v>35</v>
      </c>
      <c r="C5605" s="37" t="n">
        <v>115</v>
      </c>
      <c r="D5605" s="37" t="n">
        <v>2</v>
      </c>
      <c r="E5605" s="6" t="n">
        <v>0</v>
      </c>
      <c r="F5605" s="37" t="n">
        <v>0</v>
      </c>
      <c r="G5605" s="36" t="n">
        <v>100</v>
      </c>
      <c r="H5605" s="6" t="inlineStr">
        <is>
          <t>OFF</t>
        </is>
      </c>
      <c r="I5605" s="38" t="n">
        <v>744.7528686370244</v>
      </c>
      <c r="J5605" s="38" t="n">
        <v>6550.668683077564</v>
      </c>
      <c r="K5605" s="38" t="n">
        <v>4222.222222222223</v>
      </c>
      <c r="L5605" s="38" t="n">
        <v>150</v>
      </c>
      <c r="M5605" s="38">
        <f>I5605+J5605+K5605+L5605</f>
        <v/>
      </c>
      <c r="N5605" s="38">
        <f>M5605*'Dashboard &amp; Optimisation'!$B$18/('Dashboard &amp; Optimisation'!$B$16/3.6)</f>
        <v/>
      </c>
      <c r="O5605" s="38" t="n">
        <v>435.0813377206775</v>
      </c>
      <c r="P5605" s="39" t="n">
        <v>0.7466717613425105</v>
      </c>
      <c r="Q5605" s="40" t="n">
        <v>0.2</v>
      </c>
      <c r="R5605" s="38" t="n">
        <v>303.961551270464</v>
      </c>
      <c r="S5605" s="38">
        <f>R5605*IF(A5605=4, 2.0, 3.0)</f>
        <v/>
      </c>
      <c r="T5605" s="37">
        <f>'Dashboard &amp; Optimisation'!$B$18*U5605</f>
        <v/>
      </c>
      <c r="U5605" s="26">
        <f>MIN(1, S5605/M5605)</f>
        <v/>
      </c>
      <c r="V5605" s="26">
        <f>N5605/(N5605+O5605)</f>
        <v/>
      </c>
      <c r="W5605" s="26">
        <f>U5605*V5605</f>
        <v/>
      </c>
      <c r="X5605" s="39">
        <f>T5605/N5605</f>
        <v/>
      </c>
      <c r="Y5605" s="41">
        <f>IF(W5605=MAXIFS(W$2:W$7201, A$2:A$7201, A5605, B$2:B$7201, B5605), "OPTIMAL", "")</f>
        <v/>
      </c>
    </row>
    <row r="5606" ht="20" customHeight="1">
      <c r="A5606" s="28" t="n">
        <v>-18</v>
      </c>
      <c r="B5606" s="28" t="n">
        <v>35</v>
      </c>
      <c r="C5606" s="29" t="n">
        <v>115</v>
      </c>
      <c r="D5606" s="29" t="n">
        <v>2</v>
      </c>
      <c r="E5606" s="30" t="n">
        <v>0</v>
      </c>
      <c r="F5606" s="29" t="n">
        <v>0</v>
      </c>
      <c r="G5606" s="28" t="n">
        <v>150</v>
      </c>
      <c r="H5606" s="30" t="inlineStr">
        <is>
          <t>ON</t>
        </is>
      </c>
      <c r="I5606" s="31" t="n">
        <v>744.7528686370244</v>
      </c>
      <c r="J5606" s="31" t="n">
        <v>6550.668683077564</v>
      </c>
      <c r="K5606" s="31" t="n">
        <v>4222.222222222223</v>
      </c>
      <c r="L5606" s="31" t="n">
        <v>150</v>
      </c>
      <c r="M5606" s="31">
        <f>I5606+J5606+K5606+L5606</f>
        <v/>
      </c>
      <c r="N5606" s="31">
        <f>M5606*'Dashboard &amp; Optimisation'!$B$18/('Dashboard &amp; Optimisation'!$B$16/3.6)</f>
        <v/>
      </c>
      <c r="O5606" s="31" t="n">
        <v>435.0813377206775</v>
      </c>
      <c r="P5606" s="32" t="n">
        <v>0.4705725339787443</v>
      </c>
      <c r="Q5606" s="33" t="n">
        <v>0.2</v>
      </c>
      <c r="R5606" s="31" t="n">
        <v>482.3050443436441</v>
      </c>
      <c r="S5606" s="31">
        <f>R5606*IF(A5606=4, 2.0, 3.0)</f>
        <v/>
      </c>
      <c r="T5606" s="29">
        <f>'Dashboard &amp; Optimisation'!$B$18*U5606</f>
        <v/>
      </c>
      <c r="U5606" s="34">
        <f>MIN(1, S5606/M5606)</f>
        <v/>
      </c>
      <c r="V5606" s="34">
        <f>N5606/(N5606+O5606)</f>
        <v/>
      </c>
      <c r="W5606" s="34">
        <f>U5606*V5606</f>
        <v/>
      </c>
      <c r="X5606" s="32">
        <f>T5606/N5606</f>
        <v/>
      </c>
      <c r="Y5606" s="35">
        <f>IF(W5606=MAXIFS(W$2:W$7201, A$2:A$7201, A5606, B$2:B$7201, B5606), "OPTIMAL", "")</f>
        <v/>
      </c>
    </row>
    <row r="5607" ht="20" customHeight="1">
      <c r="A5607" s="36" t="n">
        <v>-18</v>
      </c>
      <c r="B5607" s="36" t="n">
        <v>35</v>
      </c>
      <c r="C5607" s="37" t="n">
        <v>115</v>
      </c>
      <c r="D5607" s="37" t="n">
        <v>2</v>
      </c>
      <c r="E5607" s="6" t="n">
        <v>0</v>
      </c>
      <c r="F5607" s="37" t="n">
        <v>0</v>
      </c>
      <c r="G5607" s="36" t="n">
        <v>150</v>
      </c>
      <c r="H5607" s="6" t="inlineStr">
        <is>
          <t>OFF</t>
        </is>
      </c>
      <c r="I5607" s="38" t="n">
        <v>744.7528686370244</v>
      </c>
      <c r="J5607" s="38" t="n">
        <v>6550.668683077564</v>
      </c>
      <c r="K5607" s="38" t="n">
        <v>4222.222222222223</v>
      </c>
      <c r="L5607" s="38" t="n">
        <v>150</v>
      </c>
      <c r="M5607" s="38">
        <f>I5607+J5607+K5607+L5607</f>
        <v/>
      </c>
      <c r="N5607" s="38">
        <f>M5607*'Dashboard &amp; Optimisation'!$B$18/('Dashboard &amp; Optimisation'!$B$16/3.6)</f>
        <v/>
      </c>
      <c r="O5607" s="38" t="n">
        <v>435.0813377206775</v>
      </c>
      <c r="P5607" s="39" t="n">
        <v>0.7473637393559536</v>
      </c>
      <c r="Q5607" s="40" t="n">
        <v>0.2</v>
      </c>
      <c r="R5607" s="38" t="n">
        <v>303.6801157400321</v>
      </c>
      <c r="S5607" s="38">
        <f>R5607*IF(A5607=4, 2.0, 3.0)</f>
        <v/>
      </c>
      <c r="T5607" s="37">
        <f>'Dashboard &amp; Optimisation'!$B$18*U5607</f>
        <v/>
      </c>
      <c r="U5607" s="26">
        <f>MIN(1, S5607/M5607)</f>
        <v/>
      </c>
      <c r="V5607" s="26">
        <f>N5607/(N5607+O5607)</f>
        <v/>
      </c>
      <c r="W5607" s="26">
        <f>U5607*V5607</f>
        <v/>
      </c>
      <c r="X5607" s="39">
        <f>T5607/N5607</f>
        <v/>
      </c>
      <c r="Y5607" s="41">
        <f>IF(W5607=MAXIFS(W$2:W$7201, A$2:A$7201, A5607, B$2:B$7201, B5607), "OPTIMAL", "")</f>
        <v/>
      </c>
    </row>
    <row r="5608" ht="20" customHeight="1">
      <c r="A5608" s="28" t="n">
        <v>-18</v>
      </c>
      <c r="B5608" s="28" t="n">
        <v>35</v>
      </c>
      <c r="C5608" s="29" t="n">
        <v>115</v>
      </c>
      <c r="D5608" s="29" t="n">
        <v>2</v>
      </c>
      <c r="E5608" s="30" t="n">
        <v>0</v>
      </c>
      <c r="F5608" s="29" t="n">
        <v>0</v>
      </c>
      <c r="G5608" s="28" t="n">
        <v>200</v>
      </c>
      <c r="H5608" s="30" t="inlineStr">
        <is>
          <t>ON</t>
        </is>
      </c>
      <c r="I5608" s="31" t="n">
        <v>744.7528686370244</v>
      </c>
      <c r="J5608" s="31" t="n">
        <v>6550.668683077564</v>
      </c>
      <c r="K5608" s="31" t="n">
        <v>4222.222222222223</v>
      </c>
      <c r="L5608" s="31" t="n">
        <v>150</v>
      </c>
      <c r="M5608" s="31">
        <f>I5608+J5608+K5608+L5608</f>
        <v/>
      </c>
      <c r="N5608" s="31">
        <f>M5608*'Dashboard &amp; Optimisation'!$B$18/('Dashboard &amp; Optimisation'!$B$16/3.6)</f>
        <v/>
      </c>
      <c r="O5608" s="31" t="n">
        <v>435.0813377206775</v>
      </c>
      <c r="P5608" s="32" t="n">
        <v>0.4712645119921873</v>
      </c>
      <c r="Q5608" s="33" t="n">
        <v>0.2</v>
      </c>
      <c r="R5608" s="31" t="n">
        <v>481.5968550402577</v>
      </c>
      <c r="S5608" s="31">
        <f>R5608*IF(A5608=4, 2.0, 3.0)</f>
        <v/>
      </c>
      <c r="T5608" s="29">
        <f>'Dashboard &amp; Optimisation'!$B$18*U5608</f>
        <v/>
      </c>
      <c r="U5608" s="34">
        <f>MIN(1, S5608/M5608)</f>
        <v/>
      </c>
      <c r="V5608" s="34">
        <f>N5608/(N5608+O5608)</f>
        <v/>
      </c>
      <c r="W5608" s="34">
        <f>U5608*V5608</f>
        <v/>
      </c>
      <c r="X5608" s="32">
        <f>T5608/N5608</f>
        <v/>
      </c>
      <c r="Y5608" s="35">
        <f>IF(W5608=MAXIFS(W$2:W$7201, A$2:A$7201, A5608, B$2:B$7201, B5608), "OPTIMAL", "")</f>
        <v/>
      </c>
    </row>
    <row r="5609" ht="20" customHeight="1">
      <c r="A5609" s="36" t="n">
        <v>-18</v>
      </c>
      <c r="B5609" s="36" t="n">
        <v>35</v>
      </c>
      <c r="C5609" s="37" t="n">
        <v>115</v>
      </c>
      <c r="D5609" s="37" t="n">
        <v>2</v>
      </c>
      <c r="E5609" s="6" t="n">
        <v>0</v>
      </c>
      <c r="F5609" s="37" t="n">
        <v>0</v>
      </c>
      <c r="G5609" s="36" t="n">
        <v>200</v>
      </c>
      <c r="H5609" s="6" t="inlineStr">
        <is>
          <t>OFF</t>
        </is>
      </c>
      <c r="I5609" s="38" t="n">
        <v>744.7528686370244</v>
      </c>
      <c r="J5609" s="38" t="n">
        <v>6550.668683077564</v>
      </c>
      <c r="K5609" s="38" t="n">
        <v>4222.222222222223</v>
      </c>
      <c r="L5609" s="38" t="n">
        <v>150</v>
      </c>
      <c r="M5609" s="38">
        <f>I5609+J5609+K5609+L5609</f>
        <v/>
      </c>
      <c r="N5609" s="38">
        <f>M5609*'Dashboard &amp; Optimisation'!$B$18/('Dashboard &amp; Optimisation'!$B$16/3.6)</f>
        <v/>
      </c>
      <c r="O5609" s="38" t="n">
        <v>435.0813377206775</v>
      </c>
      <c r="P5609" s="39" t="n">
        <v>0.7480557173693966</v>
      </c>
      <c r="Q5609" s="40" t="n">
        <v>0.2</v>
      </c>
      <c r="R5609" s="38" t="n">
        <v>303.3992008852525</v>
      </c>
      <c r="S5609" s="38">
        <f>R5609*IF(A5609=4, 2.0, 3.0)</f>
        <v/>
      </c>
      <c r="T5609" s="37">
        <f>'Dashboard &amp; Optimisation'!$B$18*U5609</f>
        <v/>
      </c>
      <c r="U5609" s="26">
        <f>MIN(1, S5609/M5609)</f>
        <v/>
      </c>
      <c r="V5609" s="26">
        <f>N5609/(N5609+O5609)</f>
        <v/>
      </c>
      <c r="W5609" s="26">
        <f>U5609*V5609</f>
        <v/>
      </c>
      <c r="X5609" s="39">
        <f>T5609/N5609</f>
        <v/>
      </c>
      <c r="Y5609" s="41">
        <f>IF(W5609=MAXIFS(W$2:W$7201, A$2:A$7201, A5609, B$2:B$7201, B5609), "OPTIMAL", "")</f>
        <v/>
      </c>
    </row>
    <row r="5610" ht="20" customHeight="1">
      <c r="A5610" s="28" t="n">
        <v>-18</v>
      </c>
      <c r="B5610" s="28" t="n">
        <v>35</v>
      </c>
      <c r="C5610" s="29" t="n">
        <v>115</v>
      </c>
      <c r="D5610" s="29" t="n">
        <v>2</v>
      </c>
      <c r="E5610" s="30" t="n">
        <v>4</v>
      </c>
      <c r="F5610" s="29" t="n">
        <v>1.5</v>
      </c>
      <c r="G5610" s="28" t="n">
        <v>50</v>
      </c>
      <c r="H5610" s="30" t="inlineStr">
        <is>
          <t>ON</t>
        </is>
      </c>
      <c r="I5610" s="31" t="n">
        <v>744.7528686370244</v>
      </c>
      <c r="J5610" s="31" t="n">
        <v>6550.668683077564</v>
      </c>
      <c r="K5610" s="31" t="n">
        <v>4222.222222222223</v>
      </c>
      <c r="L5610" s="31" t="n">
        <v>150</v>
      </c>
      <c r="M5610" s="31">
        <f>I5610+J5610+K5610+L5610</f>
        <v/>
      </c>
      <c r="N5610" s="31">
        <f>M5610*'Dashboard &amp; Optimisation'!$B$18/('Dashboard &amp; Optimisation'!$B$16/3.6)</f>
        <v/>
      </c>
      <c r="O5610" s="31" t="n">
        <v>671.9791854408783</v>
      </c>
      <c r="P5610" s="32" t="n">
        <v>0.06858892119617455</v>
      </c>
      <c r="Q5610" s="33" t="n">
        <v>5.838042351605651</v>
      </c>
      <c r="R5610" s="31" t="n">
        <v>3402.655433167282</v>
      </c>
      <c r="S5610" s="31">
        <f>R5610*IF(A5610=4, 2.0, 3.0)</f>
        <v/>
      </c>
      <c r="T5610" s="29">
        <f>'Dashboard &amp; Optimisation'!$B$18*U5610</f>
        <v/>
      </c>
      <c r="U5610" s="34">
        <f>MIN(1, S5610/M5610)</f>
        <v/>
      </c>
      <c r="V5610" s="34">
        <f>N5610/(N5610+O5610)</f>
        <v/>
      </c>
      <c r="W5610" s="34">
        <f>U5610*V5610</f>
        <v/>
      </c>
      <c r="X5610" s="32">
        <f>T5610/N5610</f>
        <v/>
      </c>
      <c r="Y5610" s="35">
        <f>IF(W5610=MAXIFS(W$2:W$7201, A$2:A$7201, A5610, B$2:B$7201, B5610), "OPTIMAL", "")</f>
        <v/>
      </c>
    </row>
    <row r="5611" ht="20" customHeight="1">
      <c r="A5611" s="36" t="n">
        <v>-18</v>
      </c>
      <c r="B5611" s="36" t="n">
        <v>35</v>
      </c>
      <c r="C5611" s="37" t="n">
        <v>115</v>
      </c>
      <c r="D5611" s="37" t="n">
        <v>2</v>
      </c>
      <c r="E5611" s="6" t="n">
        <v>4</v>
      </c>
      <c r="F5611" s="37" t="n">
        <v>1.5</v>
      </c>
      <c r="G5611" s="36" t="n">
        <v>50</v>
      </c>
      <c r="H5611" s="6" t="inlineStr">
        <is>
          <t>OFF</t>
        </is>
      </c>
      <c r="I5611" s="38" t="n">
        <v>744.7528686370244</v>
      </c>
      <c r="J5611" s="38" t="n">
        <v>6550.668683077564</v>
      </c>
      <c r="K5611" s="38" t="n">
        <v>4222.222222222223</v>
      </c>
      <c r="L5611" s="38" t="n">
        <v>150</v>
      </c>
      <c r="M5611" s="38">
        <f>I5611+J5611+K5611+L5611</f>
        <v/>
      </c>
      <c r="N5611" s="38">
        <f>M5611*'Dashboard &amp; Optimisation'!$B$18/('Dashboard &amp; Optimisation'!$B$16/3.6)</f>
        <v/>
      </c>
      <c r="O5611" s="38" t="n">
        <v>671.9791854408783</v>
      </c>
      <c r="P5611" s="39" t="n">
        <v>0.2789935613384746</v>
      </c>
      <c r="Q5611" s="40" t="n">
        <v>5.838042351605651</v>
      </c>
      <c r="R5611" s="38" t="n">
        <v>836.5227650544385</v>
      </c>
      <c r="S5611" s="38">
        <f>R5611*IF(A5611=4, 2.0, 3.0)</f>
        <v/>
      </c>
      <c r="T5611" s="37">
        <f>'Dashboard &amp; Optimisation'!$B$18*U5611</f>
        <v/>
      </c>
      <c r="U5611" s="26">
        <f>MIN(1, S5611/M5611)</f>
        <v/>
      </c>
      <c r="V5611" s="26">
        <f>N5611/(N5611+O5611)</f>
        <v/>
      </c>
      <c r="W5611" s="26">
        <f>U5611*V5611</f>
        <v/>
      </c>
      <c r="X5611" s="39">
        <f>T5611/N5611</f>
        <v/>
      </c>
      <c r="Y5611" s="41">
        <f>IF(W5611=MAXIFS(W$2:W$7201, A$2:A$7201, A5611, B$2:B$7201, B5611), "OPTIMAL", "")</f>
        <v/>
      </c>
    </row>
    <row r="5612" ht="20" customHeight="1">
      <c r="A5612" s="28" t="n">
        <v>-18</v>
      </c>
      <c r="B5612" s="28" t="n">
        <v>35</v>
      </c>
      <c r="C5612" s="29" t="n">
        <v>115</v>
      </c>
      <c r="D5612" s="29" t="n">
        <v>2</v>
      </c>
      <c r="E5612" s="30" t="n">
        <v>4</v>
      </c>
      <c r="F5612" s="29" t="n">
        <v>1.5</v>
      </c>
      <c r="G5612" s="28" t="n">
        <v>100</v>
      </c>
      <c r="H5612" s="30" t="inlineStr">
        <is>
          <t>ON</t>
        </is>
      </c>
      <c r="I5612" s="31" t="n">
        <v>744.7528686370244</v>
      </c>
      <c r="J5612" s="31" t="n">
        <v>6550.668683077564</v>
      </c>
      <c r="K5612" s="31" t="n">
        <v>4222.222222222223</v>
      </c>
      <c r="L5612" s="31" t="n">
        <v>150</v>
      </c>
      <c r="M5612" s="31">
        <f>I5612+J5612+K5612+L5612</f>
        <v/>
      </c>
      <c r="N5612" s="31">
        <f>M5612*'Dashboard &amp; Optimisation'!$B$18/('Dashboard &amp; Optimisation'!$B$16/3.6)</f>
        <v/>
      </c>
      <c r="O5612" s="31" t="n">
        <v>671.9791854408783</v>
      </c>
      <c r="P5612" s="32" t="n">
        <v>0.06928089920961758</v>
      </c>
      <c r="Q5612" s="33" t="n">
        <v>5.838042351605651</v>
      </c>
      <c r="R5612" s="31" t="n">
        <v>3368.66969144141</v>
      </c>
      <c r="S5612" s="31">
        <f>R5612*IF(A5612=4, 2.0, 3.0)</f>
        <v/>
      </c>
      <c r="T5612" s="29">
        <f>'Dashboard &amp; Optimisation'!$B$18*U5612</f>
        <v/>
      </c>
      <c r="U5612" s="34">
        <f>MIN(1, S5612/M5612)</f>
        <v/>
      </c>
      <c r="V5612" s="34">
        <f>N5612/(N5612+O5612)</f>
        <v/>
      </c>
      <c r="W5612" s="34">
        <f>U5612*V5612</f>
        <v/>
      </c>
      <c r="X5612" s="32">
        <f>T5612/N5612</f>
        <v/>
      </c>
      <c r="Y5612" s="35">
        <f>IF(W5612=MAXIFS(W$2:W$7201, A$2:A$7201, A5612, B$2:B$7201, B5612), "OPTIMAL", "")</f>
        <v/>
      </c>
    </row>
    <row r="5613" ht="20" customHeight="1">
      <c r="A5613" s="36" t="n">
        <v>-18</v>
      </c>
      <c r="B5613" s="36" t="n">
        <v>35</v>
      </c>
      <c r="C5613" s="37" t="n">
        <v>115</v>
      </c>
      <c r="D5613" s="37" t="n">
        <v>2</v>
      </c>
      <c r="E5613" s="6" t="n">
        <v>4</v>
      </c>
      <c r="F5613" s="37" t="n">
        <v>1.5</v>
      </c>
      <c r="G5613" s="36" t="n">
        <v>100</v>
      </c>
      <c r="H5613" s="6" t="inlineStr">
        <is>
          <t>OFF</t>
        </is>
      </c>
      <c r="I5613" s="38" t="n">
        <v>744.7528686370244</v>
      </c>
      <c r="J5613" s="38" t="n">
        <v>6550.668683077564</v>
      </c>
      <c r="K5613" s="38" t="n">
        <v>4222.222222222223</v>
      </c>
      <c r="L5613" s="38" t="n">
        <v>150</v>
      </c>
      <c r="M5613" s="38">
        <f>I5613+J5613+K5613+L5613</f>
        <v/>
      </c>
      <c r="N5613" s="38">
        <f>M5613*'Dashboard &amp; Optimisation'!$B$18/('Dashboard &amp; Optimisation'!$B$16/3.6)</f>
        <v/>
      </c>
      <c r="O5613" s="38" t="n">
        <v>671.9791854408783</v>
      </c>
      <c r="P5613" s="39" t="n">
        <v>0.2796855393519176</v>
      </c>
      <c r="Q5613" s="40" t="n">
        <v>5.838042351605651</v>
      </c>
      <c r="R5613" s="38" t="n">
        <v>834.4531000924833</v>
      </c>
      <c r="S5613" s="38">
        <f>R5613*IF(A5613=4, 2.0, 3.0)</f>
        <v/>
      </c>
      <c r="T5613" s="37">
        <f>'Dashboard &amp; Optimisation'!$B$18*U5613</f>
        <v/>
      </c>
      <c r="U5613" s="26">
        <f>MIN(1, S5613/M5613)</f>
        <v/>
      </c>
      <c r="V5613" s="26">
        <f>N5613/(N5613+O5613)</f>
        <v/>
      </c>
      <c r="W5613" s="26">
        <f>U5613*V5613</f>
        <v/>
      </c>
      <c r="X5613" s="39">
        <f>T5613/N5613</f>
        <v/>
      </c>
      <c r="Y5613" s="41">
        <f>IF(W5613=MAXIFS(W$2:W$7201, A$2:A$7201, A5613, B$2:B$7201, B5613), "OPTIMAL", "")</f>
        <v/>
      </c>
    </row>
    <row r="5614" ht="20" customHeight="1">
      <c r="A5614" s="28" t="n">
        <v>-18</v>
      </c>
      <c r="B5614" s="28" t="n">
        <v>35</v>
      </c>
      <c r="C5614" s="29" t="n">
        <v>115</v>
      </c>
      <c r="D5614" s="29" t="n">
        <v>2</v>
      </c>
      <c r="E5614" s="30" t="n">
        <v>4</v>
      </c>
      <c r="F5614" s="29" t="n">
        <v>1.5</v>
      </c>
      <c r="G5614" s="28" t="n">
        <v>150</v>
      </c>
      <c r="H5614" s="30" t="inlineStr">
        <is>
          <t>ON</t>
        </is>
      </c>
      <c r="I5614" s="31" t="n">
        <v>744.7528686370244</v>
      </c>
      <c r="J5614" s="31" t="n">
        <v>6550.668683077564</v>
      </c>
      <c r="K5614" s="31" t="n">
        <v>4222.222222222223</v>
      </c>
      <c r="L5614" s="31" t="n">
        <v>150</v>
      </c>
      <c r="M5614" s="31">
        <f>I5614+J5614+K5614+L5614</f>
        <v/>
      </c>
      <c r="N5614" s="31">
        <f>M5614*'Dashboard &amp; Optimisation'!$B$18/('Dashboard &amp; Optimisation'!$B$16/3.6)</f>
        <v/>
      </c>
      <c r="O5614" s="31" t="n">
        <v>671.9791854408783</v>
      </c>
      <c r="P5614" s="32" t="n">
        <v>0.0699728772230606</v>
      </c>
      <c r="Q5614" s="33" t="n">
        <v>5.838042351605651</v>
      </c>
      <c r="R5614" s="31" t="n">
        <v>3335.356135481743</v>
      </c>
      <c r="S5614" s="31">
        <f>R5614*IF(A5614=4, 2.0, 3.0)</f>
        <v/>
      </c>
      <c r="T5614" s="29">
        <f>'Dashboard &amp; Optimisation'!$B$18*U5614</f>
        <v/>
      </c>
      <c r="U5614" s="34">
        <f>MIN(1, S5614/M5614)</f>
        <v/>
      </c>
      <c r="V5614" s="34">
        <f>N5614/(N5614+O5614)</f>
        <v/>
      </c>
      <c r="W5614" s="34">
        <f>U5614*V5614</f>
        <v/>
      </c>
      <c r="X5614" s="32">
        <f>T5614/N5614</f>
        <v/>
      </c>
      <c r="Y5614" s="35">
        <f>IF(W5614=MAXIFS(W$2:W$7201, A$2:A$7201, A5614, B$2:B$7201, B5614), "OPTIMAL", "")</f>
        <v/>
      </c>
    </row>
    <row r="5615" ht="20" customHeight="1">
      <c r="A5615" s="36" t="n">
        <v>-18</v>
      </c>
      <c r="B5615" s="36" t="n">
        <v>35</v>
      </c>
      <c r="C5615" s="37" t="n">
        <v>115</v>
      </c>
      <c r="D5615" s="37" t="n">
        <v>2</v>
      </c>
      <c r="E5615" s="6" t="n">
        <v>4</v>
      </c>
      <c r="F5615" s="37" t="n">
        <v>1.5</v>
      </c>
      <c r="G5615" s="36" t="n">
        <v>150</v>
      </c>
      <c r="H5615" s="6" t="inlineStr">
        <is>
          <t>OFF</t>
        </is>
      </c>
      <c r="I5615" s="38" t="n">
        <v>744.7528686370244</v>
      </c>
      <c r="J5615" s="38" t="n">
        <v>6550.668683077564</v>
      </c>
      <c r="K5615" s="38" t="n">
        <v>4222.222222222223</v>
      </c>
      <c r="L5615" s="38" t="n">
        <v>150</v>
      </c>
      <c r="M5615" s="38">
        <f>I5615+J5615+K5615+L5615</f>
        <v/>
      </c>
      <c r="N5615" s="38">
        <f>M5615*'Dashboard &amp; Optimisation'!$B$18/('Dashboard &amp; Optimisation'!$B$16/3.6)</f>
        <v/>
      </c>
      <c r="O5615" s="38" t="n">
        <v>671.9791854408783</v>
      </c>
      <c r="P5615" s="39" t="n">
        <v>0.2803775173653606</v>
      </c>
      <c r="Q5615" s="40" t="n">
        <v>5.838042351605651</v>
      </c>
      <c r="R5615" s="38" t="n">
        <v>832.3936510897984</v>
      </c>
      <c r="S5615" s="38">
        <f>R5615*IF(A5615=4, 2.0, 3.0)</f>
        <v/>
      </c>
      <c r="T5615" s="37">
        <f>'Dashboard &amp; Optimisation'!$B$18*U5615</f>
        <v/>
      </c>
      <c r="U5615" s="26">
        <f>MIN(1, S5615/M5615)</f>
        <v/>
      </c>
      <c r="V5615" s="26">
        <f>N5615/(N5615+O5615)</f>
        <v/>
      </c>
      <c r="W5615" s="26">
        <f>U5615*V5615</f>
        <v/>
      </c>
      <c r="X5615" s="39">
        <f>T5615/N5615</f>
        <v/>
      </c>
      <c r="Y5615" s="41">
        <f>IF(W5615=MAXIFS(W$2:W$7201, A$2:A$7201, A5615, B$2:B$7201, B5615), "OPTIMAL", "")</f>
        <v/>
      </c>
    </row>
    <row r="5616" ht="20" customHeight="1">
      <c r="A5616" s="28" t="n">
        <v>-18</v>
      </c>
      <c r="B5616" s="28" t="n">
        <v>35</v>
      </c>
      <c r="C5616" s="29" t="n">
        <v>115</v>
      </c>
      <c r="D5616" s="29" t="n">
        <v>2</v>
      </c>
      <c r="E5616" s="30" t="n">
        <v>4</v>
      </c>
      <c r="F5616" s="29" t="n">
        <v>1.5</v>
      </c>
      <c r="G5616" s="28" t="n">
        <v>200</v>
      </c>
      <c r="H5616" s="30" t="inlineStr">
        <is>
          <t>ON</t>
        </is>
      </c>
      <c r="I5616" s="31" t="n">
        <v>744.7528686370244</v>
      </c>
      <c r="J5616" s="31" t="n">
        <v>6550.668683077564</v>
      </c>
      <c r="K5616" s="31" t="n">
        <v>4222.222222222223</v>
      </c>
      <c r="L5616" s="31" t="n">
        <v>150</v>
      </c>
      <c r="M5616" s="31">
        <f>I5616+J5616+K5616+L5616</f>
        <v/>
      </c>
      <c r="N5616" s="31">
        <f>M5616*'Dashboard &amp; Optimisation'!$B$18/('Dashboard &amp; Optimisation'!$B$16/3.6)</f>
        <v/>
      </c>
      <c r="O5616" s="31" t="n">
        <v>671.9791854408783</v>
      </c>
      <c r="P5616" s="32" t="n">
        <v>0.07066485523650362</v>
      </c>
      <c r="Q5616" s="33" t="n">
        <v>5.838042351605651</v>
      </c>
      <c r="R5616" s="31" t="n">
        <v>3302.695018367285</v>
      </c>
      <c r="S5616" s="31">
        <f>R5616*IF(A5616=4, 2.0, 3.0)</f>
        <v/>
      </c>
      <c r="T5616" s="29">
        <f>'Dashboard &amp; Optimisation'!$B$18*U5616</f>
        <v/>
      </c>
      <c r="U5616" s="34">
        <f>MIN(1, S5616/M5616)</f>
        <v/>
      </c>
      <c r="V5616" s="34">
        <f>N5616/(N5616+O5616)</f>
        <v/>
      </c>
      <c r="W5616" s="34">
        <f>U5616*V5616</f>
        <v/>
      </c>
      <c r="X5616" s="32">
        <f>T5616/N5616</f>
        <v/>
      </c>
      <c r="Y5616" s="35">
        <f>IF(W5616=MAXIFS(W$2:W$7201, A$2:A$7201, A5616, B$2:B$7201, B5616), "OPTIMAL", "")</f>
        <v/>
      </c>
    </row>
    <row r="5617" ht="20" customHeight="1">
      <c r="A5617" s="36" t="n">
        <v>-18</v>
      </c>
      <c r="B5617" s="36" t="n">
        <v>35</v>
      </c>
      <c r="C5617" s="37" t="n">
        <v>115</v>
      </c>
      <c r="D5617" s="37" t="n">
        <v>2</v>
      </c>
      <c r="E5617" s="6" t="n">
        <v>4</v>
      </c>
      <c r="F5617" s="37" t="n">
        <v>1.5</v>
      </c>
      <c r="G5617" s="36" t="n">
        <v>200</v>
      </c>
      <c r="H5617" s="6" t="inlineStr">
        <is>
          <t>OFF</t>
        </is>
      </c>
      <c r="I5617" s="38" t="n">
        <v>744.7528686370244</v>
      </c>
      <c r="J5617" s="38" t="n">
        <v>6550.668683077564</v>
      </c>
      <c r="K5617" s="38" t="n">
        <v>4222.222222222223</v>
      </c>
      <c r="L5617" s="38" t="n">
        <v>150</v>
      </c>
      <c r="M5617" s="38">
        <f>I5617+J5617+K5617+L5617</f>
        <v/>
      </c>
      <c r="N5617" s="38">
        <f>M5617*'Dashboard &amp; Optimisation'!$B$18/('Dashboard &amp; Optimisation'!$B$16/3.6)</f>
        <v/>
      </c>
      <c r="O5617" s="38" t="n">
        <v>671.9791854408783</v>
      </c>
      <c r="P5617" s="39" t="n">
        <v>0.2810694953788037</v>
      </c>
      <c r="Q5617" s="40" t="n">
        <v>5.838042351605651</v>
      </c>
      <c r="R5617" s="38" t="n">
        <v>830.3443425929534</v>
      </c>
      <c r="S5617" s="38">
        <f>R5617*IF(A5617=4, 2.0, 3.0)</f>
        <v/>
      </c>
      <c r="T5617" s="37">
        <f>'Dashboard &amp; Optimisation'!$B$18*U5617</f>
        <v/>
      </c>
      <c r="U5617" s="26">
        <f>MIN(1, S5617/M5617)</f>
        <v/>
      </c>
      <c r="V5617" s="26">
        <f>N5617/(N5617+O5617)</f>
        <v/>
      </c>
      <c r="W5617" s="26">
        <f>U5617*V5617</f>
        <v/>
      </c>
      <c r="X5617" s="39">
        <f>T5617/N5617</f>
        <v/>
      </c>
      <c r="Y5617" s="41">
        <f>IF(W5617=MAXIFS(W$2:W$7201, A$2:A$7201, A5617, B$2:B$7201, B5617), "OPTIMAL", "")</f>
        <v/>
      </c>
    </row>
    <row r="5618" ht="20" customHeight="1">
      <c r="A5618" s="28" t="n">
        <v>-18</v>
      </c>
      <c r="B5618" s="28" t="n">
        <v>35</v>
      </c>
      <c r="C5618" s="29" t="n">
        <v>115</v>
      </c>
      <c r="D5618" s="29" t="n">
        <v>2</v>
      </c>
      <c r="E5618" s="30" t="n">
        <v>4</v>
      </c>
      <c r="F5618" s="29" t="n">
        <v>2</v>
      </c>
      <c r="G5618" s="28" t="n">
        <v>50</v>
      </c>
      <c r="H5618" s="30" t="inlineStr">
        <is>
          <t>ON</t>
        </is>
      </c>
      <c r="I5618" s="31" t="n">
        <v>744.7528686370244</v>
      </c>
      <c r="J5618" s="31" t="n">
        <v>6550.668683077564</v>
      </c>
      <c r="K5618" s="31" t="n">
        <v>4222.222222222223</v>
      </c>
      <c r="L5618" s="31" t="n">
        <v>150</v>
      </c>
      <c r="M5618" s="31">
        <f>I5618+J5618+K5618+L5618</f>
        <v/>
      </c>
      <c r="N5618" s="31">
        <f>M5618*'Dashboard &amp; Optimisation'!$B$18/('Dashboard &amp; Optimisation'!$B$16/3.6)</f>
        <v/>
      </c>
      <c r="O5618" s="31" t="n">
        <v>753.9541065357795</v>
      </c>
      <c r="P5618" s="32" t="n">
        <v>0.06543068788240174</v>
      </c>
      <c r="Q5618" s="33" t="n">
        <v>7.717389802140867</v>
      </c>
      <c r="R5618" s="31" t="n">
        <v>3600.874953421813</v>
      </c>
      <c r="S5618" s="31">
        <f>R5618*IF(A5618=4, 2.0, 3.0)</f>
        <v/>
      </c>
      <c r="T5618" s="29">
        <f>'Dashboard &amp; Optimisation'!$B$18*U5618</f>
        <v/>
      </c>
      <c r="U5618" s="34">
        <f>MIN(1, S5618/M5618)</f>
        <v/>
      </c>
      <c r="V5618" s="34">
        <f>N5618/(N5618+O5618)</f>
        <v/>
      </c>
      <c r="W5618" s="34">
        <f>U5618*V5618</f>
        <v/>
      </c>
      <c r="X5618" s="32">
        <f>T5618/N5618</f>
        <v/>
      </c>
      <c r="Y5618" s="35">
        <f>IF(W5618=MAXIFS(W$2:W$7201, A$2:A$7201, A5618, B$2:B$7201, B5618), "OPTIMAL", "")</f>
        <v/>
      </c>
    </row>
    <row r="5619" ht="20" customHeight="1">
      <c r="A5619" s="36" t="n">
        <v>-18</v>
      </c>
      <c r="B5619" s="36" t="n">
        <v>35</v>
      </c>
      <c r="C5619" s="37" t="n">
        <v>115</v>
      </c>
      <c r="D5619" s="37" t="n">
        <v>2</v>
      </c>
      <c r="E5619" s="6" t="n">
        <v>4</v>
      </c>
      <c r="F5619" s="37" t="n">
        <v>2</v>
      </c>
      <c r="G5619" s="36" t="n">
        <v>50</v>
      </c>
      <c r="H5619" s="6" t="inlineStr">
        <is>
          <t>OFF</t>
        </is>
      </c>
      <c r="I5619" s="38" t="n">
        <v>744.7528686370244</v>
      </c>
      <c r="J5619" s="38" t="n">
        <v>6550.668683077564</v>
      </c>
      <c r="K5619" s="38" t="n">
        <v>4222.222222222223</v>
      </c>
      <c r="L5619" s="38" t="n">
        <v>150</v>
      </c>
      <c r="M5619" s="38">
        <f>I5619+J5619+K5619+L5619</f>
        <v/>
      </c>
      <c r="N5619" s="38">
        <f>M5619*'Dashboard &amp; Optimisation'!$B$18/('Dashboard &amp; Optimisation'!$B$16/3.6)</f>
        <v/>
      </c>
      <c r="O5619" s="38" t="n">
        <v>753.9541065357795</v>
      </c>
      <c r="P5619" s="39" t="n">
        <v>0.2767228278736233</v>
      </c>
      <c r="Q5619" s="40" t="n">
        <v>7.717389802140867</v>
      </c>
      <c r="R5619" s="38" t="n">
        <v>851.4213554094655</v>
      </c>
      <c r="S5619" s="38">
        <f>R5619*IF(A5619=4, 2.0, 3.0)</f>
        <v/>
      </c>
      <c r="T5619" s="37">
        <f>'Dashboard &amp; Optimisation'!$B$18*U5619</f>
        <v/>
      </c>
      <c r="U5619" s="26">
        <f>MIN(1, S5619/M5619)</f>
        <v/>
      </c>
      <c r="V5619" s="26">
        <f>N5619/(N5619+O5619)</f>
        <v/>
      </c>
      <c r="W5619" s="26">
        <f>U5619*V5619</f>
        <v/>
      </c>
      <c r="X5619" s="39">
        <f>T5619/N5619</f>
        <v/>
      </c>
      <c r="Y5619" s="41">
        <f>IF(W5619=MAXIFS(W$2:W$7201, A$2:A$7201, A5619, B$2:B$7201, B5619), "OPTIMAL", "")</f>
        <v/>
      </c>
    </row>
    <row r="5620" ht="20" customHeight="1">
      <c r="A5620" s="28" t="n">
        <v>-18</v>
      </c>
      <c r="B5620" s="28" t="n">
        <v>35</v>
      </c>
      <c r="C5620" s="29" t="n">
        <v>115</v>
      </c>
      <c r="D5620" s="29" t="n">
        <v>2</v>
      </c>
      <c r="E5620" s="30" t="n">
        <v>4</v>
      </c>
      <c r="F5620" s="29" t="n">
        <v>2</v>
      </c>
      <c r="G5620" s="28" t="n">
        <v>100</v>
      </c>
      <c r="H5620" s="30" t="inlineStr">
        <is>
          <t>ON</t>
        </is>
      </c>
      <c r="I5620" s="31" t="n">
        <v>744.7528686370244</v>
      </c>
      <c r="J5620" s="31" t="n">
        <v>6550.668683077564</v>
      </c>
      <c r="K5620" s="31" t="n">
        <v>4222.222222222223</v>
      </c>
      <c r="L5620" s="31" t="n">
        <v>150</v>
      </c>
      <c r="M5620" s="31">
        <f>I5620+J5620+K5620+L5620</f>
        <v/>
      </c>
      <c r="N5620" s="31">
        <f>M5620*'Dashboard &amp; Optimisation'!$B$18/('Dashboard &amp; Optimisation'!$B$16/3.6)</f>
        <v/>
      </c>
      <c r="O5620" s="31" t="n">
        <v>753.9541065357795</v>
      </c>
      <c r="P5620" s="32" t="n">
        <v>0.06612266589584477</v>
      </c>
      <c r="Q5620" s="33" t="n">
        <v>7.717389802140867</v>
      </c>
      <c r="R5620" s="31" t="n">
        <v>3563.191562058698</v>
      </c>
      <c r="S5620" s="31">
        <f>R5620*IF(A5620=4, 2.0, 3.0)</f>
        <v/>
      </c>
      <c r="T5620" s="29">
        <f>'Dashboard &amp; Optimisation'!$B$18*U5620</f>
        <v/>
      </c>
      <c r="U5620" s="34">
        <f>MIN(1, S5620/M5620)</f>
        <v/>
      </c>
      <c r="V5620" s="34">
        <f>N5620/(N5620+O5620)</f>
        <v/>
      </c>
      <c r="W5620" s="34">
        <f>U5620*V5620</f>
        <v/>
      </c>
      <c r="X5620" s="32">
        <f>T5620/N5620</f>
        <v/>
      </c>
      <c r="Y5620" s="35">
        <f>IF(W5620=MAXIFS(W$2:W$7201, A$2:A$7201, A5620, B$2:B$7201, B5620), "OPTIMAL", "")</f>
        <v/>
      </c>
    </row>
    <row r="5621" ht="20" customHeight="1">
      <c r="A5621" s="36" t="n">
        <v>-18</v>
      </c>
      <c r="B5621" s="36" t="n">
        <v>35</v>
      </c>
      <c r="C5621" s="37" t="n">
        <v>115</v>
      </c>
      <c r="D5621" s="37" t="n">
        <v>2</v>
      </c>
      <c r="E5621" s="6" t="n">
        <v>4</v>
      </c>
      <c r="F5621" s="37" t="n">
        <v>2</v>
      </c>
      <c r="G5621" s="36" t="n">
        <v>100</v>
      </c>
      <c r="H5621" s="6" t="inlineStr">
        <is>
          <t>OFF</t>
        </is>
      </c>
      <c r="I5621" s="38" t="n">
        <v>744.7528686370244</v>
      </c>
      <c r="J5621" s="38" t="n">
        <v>6550.668683077564</v>
      </c>
      <c r="K5621" s="38" t="n">
        <v>4222.222222222223</v>
      </c>
      <c r="L5621" s="38" t="n">
        <v>150</v>
      </c>
      <c r="M5621" s="38">
        <f>I5621+J5621+K5621+L5621</f>
        <v/>
      </c>
      <c r="N5621" s="38">
        <f>M5621*'Dashboard &amp; Optimisation'!$B$18/('Dashboard &amp; Optimisation'!$B$16/3.6)</f>
        <v/>
      </c>
      <c r="O5621" s="38" t="n">
        <v>753.9541065357795</v>
      </c>
      <c r="P5621" s="39" t="n">
        <v>0.2774148058870663</v>
      </c>
      <c r="Q5621" s="40" t="n">
        <v>7.717389802140867</v>
      </c>
      <c r="R5621" s="38" t="n">
        <v>849.2975867943215</v>
      </c>
      <c r="S5621" s="38">
        <f>R5621*IF(A5621=4, 2.0, 3.0)</f>
        <v/>
      </c>
      <c r="T5621" s="37">
        <f>'Dashboard &amp; Optimisation'!$B$18*U5621</f>
        <v/>
      </c>
      <c r="U5621" s="26">
        <f>MIN(1, S5621/M5621)</f>
        <v/>
      </c>
      <c r="V5621" s="26">
        <f>N5621/(N5621+O5621)</f>
        <v/>
      </c>
      <c r="W5621" s="26">
        <f>U5621*V5621</f>
        <v/>
      </c>
      <c r="X5621" s="39">
        <f>T5621/N5621</f>
        <v/>
      </c>
      <c r="Y5621" s="41">
        <f>IF(W5621=MAXIFS(W$2:W$7201, A$2:A$7201, A5621, B$2:B$7201, B5621), "OPTIMAL", "")</f>
        <v/>
      </c>
    </row>
    <row r="5622" ht="20" customHeight="1">
      <c r="A5622" s="28" t="n">
        <v>-18</v>
      </c>
      <c r="B5622" s="28" t="n">
        <v>35</v>
      </c>
      <c r="C5622" s="29" t="n">
        <v>115</v>
      </c>
      <c r="D5622" s="29" t="n">
        <v>2</v>
      </c>
      <c r="E5622" s="30" t="n">
        <v>4</v>
      </c>
      <c r="F5622" s="29" t="n">
        <v>2</v>
      </c>
      <c r="G5622" s="28" t="n">
        <v>150</v>
      </c>
      <c r="H5622" s="30" t="inlineStr">
        <is>
          <t>ON</t>
        </is>
      </c>
      <c r="I5622" s="31" t="n">
        <v>744.7528686370244</v>
      </c>
      <c r="J5622" s="31" t="n">
        <v>6550.668683077564</v>
      </c>
      <c r="K5622" s="31" t="n">
        <v>4222.222222222223</v>
      </c>
      <c r="L5622" s="31" t="n">
        <v>150</v>
      </c>
      <c r="M5622" s="31">
        <f>I5622+J5622+K5622+L5622</f>
        <v/>
      </c>
      <c r="N5622" s="31">
        <f>M5622*'Dashboard &amp; Optimisation'!$B$18/('Dashboard &amp; Optimisation'!$B$16/3.6)</f>
        <v/>
      </c>
      <c r="O5622" s="31" t="n">
        <v>753.9541065357795</v>
      </c>
      <c r="P5622" s="32" t="n">
        <v>0.06681464390928779</v>
      </c>
      <c r="Q5622" s="33" t="n">
        <v>7.717389802140867</v>
      </c>
      <c r="R5622" s="31" t="n">
        <v>3526.288720490346</v>
      </c>
      <c r="S5622" s="31">
        <f>R5622*IF(A5622=4, 2.0, 3.0)</f>
        <v/>
      </c>
      <c r="T5622" s="29">
        <f>'Dashboard &amp; Optimisation'!$B$18*U5622</f>
        <v/>
      </c>
      <c r="U5622" s="34">
        <f>MIN(1, S5622/M5622)</f>
        <v/>
      </c>
      <c r="V5622" s="34">
        <f>N5622/(N5622+O5622)</f>
        <v/>
      </c>
      <c r="W5622" s="34">
        <f>U5622*V5622</f>
        <v/>
      </c>
      <c r="X5622" s="32">
        <f>T5622/N5622</f>
        <v/>
      </c>
      <c r="Y5622" s="35">
        <f>IF(W5622=MAXIFS(W$2:W$7201, A$2:A$7201, A5622, B$2:B$7201, B5622), "OPTIMAL", "")</f>
        <v/>
      </c>
    </row>
    <row r="5623" ht="20" customHeight="1">
      <c r="A5623" s="36" t="n">
        <v>-18</v>
      </c>
      <c r="B5623" s="36" t="n">
        <v>35</v>
      </c>
      <c r="C5623" s="37" t="n">
        <v>115</v>
      </c>
      <c r="D5623" s="37" t="n">
        <v>2</v>
      </c>
      <c r="E5623" s="6" t="n">
        <v>4</v>
      </c>
      <c r="F5623" s="37" t="n">
        <v>2</v>
      </c>
      <c r="G5623" s="36" t="n">
        <v>150</v>
      </c>
      <c r="H5623" s="6" t="inlineStr">
        <is>
          <t>OFF</t>
        </is>
      </c>
      <c r="I5623" s="38" t="n">
        <v>744.7528686370244</v>
      </c>
      <c r="J5623" s="38" t="n">
        <v>6550.668683077564</v>
      </c>
      <c r="K5623" s="38" t="n">
        <v>4222.222222222223</v>
      </c>
      <c r="L5623" s="38" t="n">
        <v>150</v>
      </c>
      <c r="M5623" s="38">
        <f>I5623+J5623+K5623+L5623</f>
        <v/>
      </c>
      <c r="N5623" s="38">
        <f>M5623*'Dashboard &amp; Optimisation'!$B$18/('Dashboard &amp; Optimisation'!$B$16/3.6)</f>
        <v/>
      </c>
      <c r="O5623" s="38" t="n">
        <v>753.9541065357795</v>
      </c>
      <c r="P5623" s="39" t="n">
        <v>0.2781067839005093</v>
      </c>
      <c r="Q5623" s="40" t="n">
        <v>7.717389802140867</v>
      </c>
      <c r="R5623" s="38" t="n">
        <v>847.1843867900307</v>
      </c>
      <c r="S5623" s="38">
        <f>R5623*IF(A5623=4, 2.0, 3.0)</f>
        <v/>
      </c>
      <c r="T5623" s="37">
        <f>'Dashboard &amp; Optimisation'!$B$18*U5623</f>
        <v/>
      </c>
      <c r="U5623" s="26">
        <f>MIN(1, S5623/M5623)</f>
        <v/>
      </c>
      <c r="V5623" s="26">
        <f>N5623/(N5623+O5623)</f>
        <v/>
      </c>
      <c r="W5623" s="26">
        <f>U5623*V5623</f>
        <v/>
      </c>
      <c r="X5623" s="39">
        <f>T5623/N5623</f>
        <v/>
      </c>
      <c r="Y5623" s="41">
        <f>IF(W5623=MAXIFS(W$2:W$7201, A$2:A$7201, A5623, B$2:B$7201, B5623), "OPTIMAL", "")</f>
        <v/>
      </c>
    </row>
    <row r="5624" ht="20" customHeight="1">
      <c r="A5624" s="28" t="n">
        <v>-18</v>
      </c>
      <c r="B5624" s="28" t="n">
        <v>35</v>
      </c>
      <c r="C5624" s="29" t="n">
        <v>115</v>
      </c>
      <c r="D5624" s="29" t="n">
        <v>2</v>
      </c>
      <c r="E5624" s="30" t="n">
        <v>4</v>
      </c>
      <c r="F5624" s="29" t="n">
        <v>2</v>
      </c>
      <c r="G5624" s="28" t="n">
        <v>200</v>
      </c>
      <c r="H5624" s="30" t="inlineStr">
        <is>
          <t>ON</t>
        </is>
      </c>
      <c r="I5624" s="31" t="n">
        <v>744.7528686370244</v>
      </c>
      <c r="J5624" s="31" t="n">
        <v>6550.668683077564</v>
      </c>
      <c r="K5624" s="31" t="n">
        <v>4222.222222222223</v>
      </c>
      <c r="L5624" s="31" t="n">
        <v>150</v>
      </c>
      <c r="M5624" s="31">
        <f>I5624+J5624+K5624+L5624</f>
        <v/>
      </c>
      <c r="N5624" s="31">
        <f>M5624*'Dashboard &amp; Optimisation'!$B$18/('Dashboard &amp; Optimisation'!$B$16/3.6)</f>
        <v/>
      </c>
      <c r="O5624" s="31" t="n">
        <v>753.9541065357795</v>
      </c>
      <c r="P5624" s="32" t="n">
        <v>0.06750662192273081</v>
      </c>
      <c r="Q5624" s="33" t="n">
        <v>7.717389802140867</v>
      </c>
      <c r="R5624" s="31" t="n">
        <v>3490.142425591685</v>
      </c>
      <c r="S5624" s="31">
        <f>R5624*IF(A5624=4, 2.0, 3.0)</f>
        <v/>
      </c>
      <c r="T5624" s="29">
        <f>'Dashboard &amp; Optimisation'!$B$18*U5624</f>
        <v/>
      </c>
      <c r="U5624" s="34">
        <f>MIN(1, S5624/M5624)</f>
        <v/>
      </c>
      <c r="V5624" s="34">
        <f>N5624/(N5624+O5624)</f>
        <v/>
      </c>
      <c r="W5624" s="34">
        <f>U5624*V5624</f>
        <v/>
      </c>
      <c r="X5624" s="32">
        <f>T5624/N5624</f>
        <v/>
      </c>
      <c r="Y5624" s="35">
        <f>IF(W5624=MAXIFS(W$2:W$7201, A$2:A$7201, A5624, B$2:B$7201, B5624), "OPTIMAL", "")</f>
        <v/>
      </c>
    </row>
    <row r="5625" ht="20" customHeight="1">
      <c r="A5625" s="36" t="n">
        <v>-18</v>
      </c>
      <c r="B5625" s="36" t="n">
        <v>35</v>
      </c>
      <c r="C5625" s="37" t="n">
        <v>115</v>
      </c>
      <c r="D5625" s="37" t="n">
        <v>2</v>
      </c>
      <c r="E5625" s="6" t="n">
        <v>4</v>
      </c>
      <c r="F5625" s="37" t="n">
        <v>2</v>
      </c>
      <c r="G5625" s="36" t="n">
        <v>200</v>
      </c>
      <c r="H5625" s="6" t="inlineStr">
        <is>
          <t>OFF</t>
        </is>
      </c>
      <c r="I5625" s="38" t="n">
        <v>744.7528686370244</v>
      </c>
      <c r="J5625" s="38" t="n">
        <v>6550.668683077564</v>
      </c>
      <c r="K5625" s="38" t="n">
        <v>4222.222222222223</v>
      </c>
      <c r="L5625" s="38" t="n">
        <v>150</v>
      </c>
      <c r="M5625" s="38">
        <f>I5625+J5625+K5625+L5625</f>
        <v/>
      </c>
      <c r="N5625" s="38">
        <f>M5625*'Dashboard &amp; Optimisation'!$B$18/('Dashboard &amp; Optimisation'!$B$16/3.6)</f>
        <v/>
      </c>
      <c r="O5625" s="38" t="n">
        <v>753.9541065357795</v>
      </c>
      <c r="P5625" s="39" t="n">
        <v>0.2787987619139524</v>
      </c>
      <c r="Q5625" s="40" t="n">
        <v>7.717389802140867</v>
      </c>
      <c r="R5625" s="38" t="n">
        <v>845.0816767027748</v>
      </c>
      <c r="S5625" s="38">
        <f>R5625*IF(A5625=4, 2.0, 3.0)</f>
        <v/>
      </c>
      <c r="T5625" s="37">
        <f>'Dashboard &amp; Optimisation'!$B$18*U5625</f>
        <v/>
      </c>
      <c r="U5625" s="26">
        <f>MIN(1, S5625/M5625)</f>
        <v/>
      </c>
      <c r="V5625" s="26">
        <f>N5625/(N5625+O5625)</f>
        <v/>
      </c>
      <c r="W5625" s="26">
        <f>U5625*V5625</f>
        <v/>
      </c>
      <c r="X5625" s="39">
        <f>T5625/N5625</f>
        <v/>
      </c>
      <c r="Y5625" s="41">
        <f>IF(W5625=MAXIFS(W$2:W$7201, A$2:A$7201, A5625, B$2:B$7201, B5625), "OPTIMAL", "")</f>
        <v/>
      </c>
    </row>
    <row r="5626" ht="20" customHeight="1">
      <c r="A5626" s="28" t="n">
        <v>-18</v>
      </c>
      <c r="B5626" s="28" t="n">
        <v>35</v>
      </c>
      <c r="C5626" s="29" t="n">
        <v>115</v>
      </c>
      <c r="D5626" s="29" t="n">
        <v>2</v>
      </c>
      <c r="E5626" s="30" t="n">
        <v>8</v>
      </c>
      <c r="F5626" s="29" t="n">
        <v>1.5</v>
      </c>
      <c r="G5626" s="28" t="n">
        <v>50</v>
      </c>
      <c r="H5626" s="30" t="inlineStr">
        <is>
          <t>ON</t>
        </is>
      </c>
      <c r="I5626" s="31" t="n">
        <v>744.7528686370244</v>
      </c>
      <c r="J5626" s="31" t="n">
        <v>6550.668683077564</v>
      </c>
      <c r="K5626" s="31" t="n">
        <v>4222.222222222223</v>
      </c>
      <c r="L5626" s="31" t="n">
        <v>150</v>
      </c>
      <c r="M5626" s="31">
        <f>I5626+J5626+K5626+L5626</f>
        <v/>
      </c>
      <c r="N5626" s="31">
        <f>M5626*'Dashboard &amp; Optimisation'!$B$18/('Dashboard &amp; Optimisation'!$B$16/3.6)</f>
        <v/>
      </c>
      <c r="O5626" s="31" t="n">
        <v>922.6803927758568</v>
      </c>
      <c r="P5626" s="32" t="n">
        <v>0.05179405198840326</v>
      </c>
      <c r="Q5626" s="33" t="n">
        <v>11.4760847032113</v>
      </c>
      <c r="R5626" s="31" t="n">
        <v>4637.285143415153</v>
      </c>
      <c r="S5626" s="31">
        <f>R5626*IF(A5626=4, 2.0, 3.0)</f>
        <v/>
      </c>
      <c r="T5626" s="29">
        <f>'Dashboard &amp; Optimisation'!$B$18*U5626</f>
        <v/>
      </c>
      <c r="U5626" s="34">
        <f>MIN(1, S5626/M5626)</f>
        <v/>
      </c>
      <c r="V5626" s="34">
        <f>N5626/(N5626+O5626)</f>
        <v/>
      </c>
      <c r="W5626" s="34">
        <f>U5626*V5626</f>
        <v/>
      </c>
      <c r="X5626" s="32">
        <f>T5626/N5626</f>
        <v/>
      </c>
      <c r="Y5626" s="35">
        <f>IF(W5626=MAXIFS(W$2:W$7201, A$2:A$7201, A5626, B$2:B$7201, B5626), "OPTIMAL", "")</f>
        <v/>
      </c>
    </row>
    <row r="5627" ht="20" customHeight="1">
      <c r="A5627" s="36" t="n">
        <v>-18</v>
      </c>
      <c r="B5627" s="36" t="n">
        <v>35</v>
      </c>
      <c r="C5627" s="37" t="n">
        <v>115</v>
      </c>
      <c r="D5627" s="37" t="n">
        <v>2</v>
      </c>
      <c r="E5627" s="6" t="n">
        <v>8</v>
      </c>
      <c r="F5627" s="37" t="n">
        <v>1.5</v>
      </c>
      <c r="G5627" s="36" t="n">
        <v>50</v>
      </c>
      <c r="H5627" s="6" t="inlineStr">
        <is>
          <t>OFF</t>
        </is>
      </c>
      <c r="I5627" s="38" t="n">
        <v>744.7528686370244</v>
      </c>
      <c r="J5627" s="38" t="n">
        <v>6550.668683077564</v>
      </c>
      <c r="K5627" s="38" t="n">
        <v>4222.222222222223</v>
      </c>
      <c r="L5627" s="38" t="n">
        <v>150</v>
      </c>
      <c r="M5627" s="38">
        <f>I5627+J5627+K5627+L5627</f>
        <v/>
      </c>
      <c r="N5627" s="38">
        <f>M5627*'Dashboard &amp; Optimisation'!$B$18/('Dashboard &amp; Optimisation'!$B$16/3.6)</f>
        <v/>
      </c>
      <c r="O5627" s="38" t="n">
        <v>922.6803927758568</v>
      </c>
      <c r="P5627" s="39" t="n">
        <v>0.2214958522293831</v>
      </c>
      <c r="Q5627" s="40" t="n">
        <v>11.4760847032113</v>
      </c>
      <c r="R5627" s="38" t="n">
        <v>1084.371492222608</v>
      </c>
      <c r="S5627" s="38">
        <f>R5627*IF(A5627=4, 2.0, 3.0)</f>
        <v/>
      </c>
      <c r="T5627" s="37">
        <f>'Dashboard &amp; Optimisation'!$B$18*U5627</f>
        <v/>
      </c>
      <c r="U5627" s="26">
        <f>MIN(1, S5627/M5627)</f>
        <v/>
      </c>
      <c r="V5627" s="26">
        <f>N5627/(N5627+O5627)</f>
        <v/>
      </c>
      <c r="W5627" s="26">
        <f>U5627*V5627</f>
        <v/>
      </c>
      <c r="X5627" s="39">
        <f>T5627/N5627</f>
        <v/>
      </c>
      <c r="Y5627" s="41">
        <f>IF(W5627=MAXIFS(W$2:W$7201, A$2:A$7201, A5627, B$2:B$7201, B5627), "OPTIMAL", "")</f>
        <v/>
      </c>
    </row>
    <row r="5628" ht="20" customHeight="1">
      <c r="A5628" s="28" t="n">
        <v>-18</v>
      </c>
      <c r="B5628" s="28" t="n">
        <v>35</v>
      </c>
      <c r="C5628" s="29" t="n">
        <v>115</v>
      </c>
      <c r="D5628" s="29" t="n">
        <v>2</v>
      </c>
      <c r="E5628" s="30" t="n">
        <v>8</v>
      </c>
      <c r="F5628" s="29" t="n">
        <v>1.5</v>
      </c>
      <c r="G5628" s="28" t="n">
        <v>100</v>
      </c>
      <c r="H5628" s="30" t="inlineStr">
        <is>
          <t>ON</t>
        </is>
      </c>
      <c r="I5628" s="31" t="n">
        <v>744.7528686370244</v>
      </c>
      <c r="J5628" s="31" t="n">
        <v>6550.668683077564</v>
      </c>
      <c r="K5628" s="31" t="n">
        <v>4222.222222222223</v>
      </c>
      <c r="L5628" s="31" t="n">
        <v>150</v>
      </c>
      <c r="M5628" s="31">
        <f>I5628+J5628+K5628+L5628</f>
        <v/>
      </c>
      <c r="N5628" s="31">
        <f>M5628*'Dashboard &amp; Optimisation'!$B$18/('Dashboard &amp; Optimisation'!$B$16/3.6)</f>
        <v/>
      </c>
      <c r="O5628" s="31" t="n">
        <v>922.6803927758568</v>
      </c>
      <c r="P5628" s="32" t="n">
        <v>0.05248603000184628</v>
      </c>
      <c r="Q5628" s="33" t="n">
        <v>11.4760847032113</v>
      </c>
      <c r="R5628" s="31" t="n">
        <v>4576.146982247384</v>
      </c>
      <c r="S5628" s="31">
        <f>R5628*IF(A5628=4, 2.0, 3.0)</f>
        <v/>
      </c>
      <c r="T5628" s="29">
        <f>'Dashboard &amp; Optimisation'!$B$18*U5628</f>
        <v/>
      </c>
      <c r="U5628" s="34">
        <f>MIN(1, S5628/M5628)</f>
        <v/>
      </c>
      <c r="V5628" s="34">
        <f>N5628/(N5628+O5628)</f>
        <v/>
      </c>
      <c r="W5628" s="34">
        <f>U5628*V5628</f>
        <v/>
      </c>
      <c r="X5628" s="32">
        <f>T5628/N5628</f>
        <v/>
      </c>
      <c r="Y5628" s="35">
        <f>IF(W5628=MAXIFS(W$2:W$7201, A$2:A$7201, A5628, B$2:B$7201, B5628), "OPTIMAL", "")</f>
        <v/>
      </c>
    </row>
    <row r="5629" ht="20" customHeight="1">
      <c r="A5629" s="36" t="n">
        <v>-18</v>
      </c>
      <c r="B5629" s="36" t="n">
        <v>35</v>
      </c>
      <c r="C5629" s="37" t="n">
        <v>115</v>
      </c>
      <c r="D5629" s="37" t="n">
        <v>2</v>
      </c>
      <c r="E5629" s="6" t="n">
        <v>8</v>
      </c>
      <c r="F5629" s="37" t="n">
        <v>1.5</v>
      </c>
      <c r="G5629" s="36" t="n">
        <v>100</v>
      </c>
      <c r="H5629" s="6" t="inlineStr">
        <is>
          <t>OFF</t>
        </is>
      </c>
      <c r="I5629" s="38" t="n">
        <v>744.7528686370244</v>
      </c>
      <c r="J5629" s="38" t="n">
        <v>6550.668683077564</v>
      </c>
      <c r="K5629" s="38" t="n">
        <v>4222.222222222223</v>
      </c>
      <c r="L5629" s="38" t="n">
        <v>150</v>
      </c>
      <c r="M5629" s="38">
        <f>I5629+J5629+K5629+L5629</f>
        <v/>
      </c>
      <c r="N5629" s="38">
        <f>M5629*'Dashboard &amp; Optimisation'!$B$18/('Dashboard &amp; Optimisation'!$B$16/3.6)</f>
        <v/>
      </c>
      <c r="O5629" s="38" t="n">
        <v>922.6803927758568</v>
      </c>
      <c r="P5629" s="39" t="n">
        <v>0.2221878302428261</v>
      </c>
      <c r="Q5629" s="40" t="n">
        <v>11.4760847032113</v>
      </c>
      <c r="R5629" s="38" t="n">
        <v>1080.994344022356</v>
      </c>
      <c r="S5629" s="38">
        <f>R5629*IF(A5629=4, 2.0, 3.0)</f>
        <v/>
      </c>
      <c r="T5629" s="37">
        <f>'Dashboard &amp; Optimisation'!$B$18*U5629</f>
        <v/>
      </c>
      <c r="U5629" s="26">
        <f>MIN(1, S5629/M5629)</f>
        <v/>
      </c>
      <c r="V5629" s="26">
        <f>N5629/(N5629+O5629)</f>
        <v/>
      </c>
      <c r="W5629" s="26">
        <f>U5629*V5629</f>
        <v/>
      </c>
      <c r="X5629" s="39">
        <f>T5629/N5629</f>
        <v/>
      </c>
      <c r="Y5629" s="41">
        <f>IF(W5629=MAXIFS(W$2:W$7201, A$2:A$7201, A5629, B$2:B$7201, B5629), "OPTIMAL", "")</f>
        <v/>
      </c>
    </row>
    <row r="5630" ht="20" customHeight="1">
      <c r="A5630" s="28" t="n">
        <v>-18</v>
      </c>
      <c r="B5630" s="28" t="n">
        <v>35</v>
      </c>
      <c r="C5630" s="29" t="n">
        <v>115</v>
      </c>
      <c r="D5630" s="29" t="n">
        <v>2</v>
      </c>
      <c r="E5630" s="30" t="n">
        <v>8</v>
      </c>
      <c r="F5630" s="29" t="n">
        <v>1.5</v>
      </c>
      <c r="G5630" s="28" t="n">
        <v>150</v>
      </c>
      <c r="H5630" s="30" t="inlineStr">
        <is>
          <t>ON</t>
        </is>
      </c>
      <c r="I5630" s="31" t="n">
        <v>744.7528686370244</v>
      </c>
      <c r="J5630" s="31" t="n">
        <v>6550.668683077564</v>
      </c>
      <c r="K5630" s="31" t="n">
        <v>4222.222222222223</v>
      </c>
      <c r="L5630" s="31" t="n">
        <v>150</v>
      </c>
      <c r="M5630" s="31">
        <f>I5630+J5630+K5630+L5630</f>
        <v/>
      </c>
      <c r="N5630" s="31">
        <f>M5630*'Dashboard &amp; Optimisation'!$B$18/('Dashboard &amp; Optimisation'!$B$16/3.6)</f>
        <v/>
      </c>
      <c r="O5630" s="31" t="n">
        <v>922.6803927758568</v>
      </c>
      <c r="P5630" s="32" t="n">
        <v>0.0531780080152893</v>
      </c>
      <c r="Q5630" s="33" t="n">
        <v>11.4760847032113</v>
      </c>
      <c r="R5630" s="31" t="n">
        <v>4516.599939848044</v>
      </c>
      <c r="S5630" s="31">
        <f>R5630*IF(A5630=4, 2.0, 3.0)</f>
        <v/>
      </c>
      <c r="T5630" s="29">
        <f>'Dashboard &amp; Optimisation'!$B$18*U5630</f>
        <v/>
      </c>
      <c r="U5630" s="34">
        <f>MIN(1, S5630/M5630)</f>
        <v/>
      </c>
      <c r="V5630" s="34">
        <f>N5630/(N5630+O5630)</f>
        <v/>
      </c>
      <c r="W5630" s="34">
        <f>U5630*V5630</f>
        <v/>
      </c>
      <c r="X5630" s="32">
        <f>T5630/N5630</f>
        <v/>
      </c>
      <c r="Y5630" s="35">
        <f>IF(W5630=MAXIFS(W$2:W$7201, A$2:A$7201, A5630, B$2:B$7201, B5630), "OPTIMAL", "")</f>
        <v/>
      </c>
    </row>
    <row r="5631" ht="20" customHeight="1">
      <c r="A5631" s="36" t="n">
        <v>-18</v>
      </c>
      <c r="B5631" s="36" t="n">
        <v>35</v>
      </c>
      <c r="C5631" s="37" t="n">
        <v>115</v>
      </c>
      <c r="D5631" s="37" t="n">
        <v>2</v>
      </c>
      <c r="E5631" s="6" t="n">
        <v>8</v>
      </c>
      <c r="F5631" s="37" t="n">
        <v>1.5</v>
      </c>
      <c r="G5631" s="36" t="n">
        <v>150</v>
      </c>
      <c r="H5631" s="6" t="inlineStr">
        <is>
          <t>OFF</t>
        </is>
      </c>
      <c r="I5631" s="38" t="n">
        <v>744.7528686370244</v>
      </c>
      <c r="J5631" s="38" t="n">
        <v>6550.668683077564</v>
      </c>
      <c r="K5631" s="38" t="n">
        <v>4222.222222222223</v>
      </c>
      <c r="L5631" s="38" t="n">
        <v>150</v>
      </c>
      <c r="M5631" s="38">
        <f>I5631+J5631+K5631+L5631</f>
        <v/>
      </c>
      <c r="N5631" s="38">
        <f>M5631*'Dashboard &amp; Optimisation'!$B$18/('Dashboard &amp; Optimisation'!$B$16/3.6)</f>
        <v/>
      </c>
      <c r="O5631" s="38" t="n">
        <v>922.6803927758568</v>
      </c>
      <c r="P5631" s="39" t="n">
        <v>0.2228798082562691</v>
      </c>
      <c r="Q5631" s="40" t="n">
        <v>11.4760847032113</v>
      </c>
      <c r="R5631" s="38" t="n">
        <v>1077.638165979258</v>
      </c>
      <c r="S5631" s="38">
        <f>R5631*IF(A5631=4, 2.0, 3.0)</f>
        <v/>
      </c>
      <c r="T5631" s="37">
        <f>'Dashboard &amp; Optimisation'!$B$18*U5631</f>
        <v/>
      </c>
      <c r="U5631" s="26">
        <f>MIN(1, S5631/M5631)</f>
        <v/>
      </c>
      <c r="V5631" s="26">
        <f>N5631/(N5631+O5631)</f>
        <v/>
      </c>
      <c r="W5631" s="26">
        <f>U5631*V5631</f>
        <v/>
      </c>
      <c r="X5631" s="39">
        <f>T5631/N5631</f>
        <v/>
      </c>
      <c r="Y5631" s="41">
        <f>IF(W5631=MAXIFS(W$2:W$7201, A$2:A$7201, A5631, B$2:B$7201, B5631), "OPTIMAL", "")</f>
        <v/>
      </c>
    </row>
    <row r="5632" ht="20" customHeight="1">
      <c r="A5632" s="28" t="n">
        <v>-18</v>
      </c>
      <c r="B5632" s="28" t="n">
        <v>35</v>
      </c>
      <c r="C5632" s="29" t="n">
        <v>115</v>
      </c>
      <c r="D5632" s="29" t="n">
        <v>2</v>
      </c>
      <c r="E5632" s="30" t="n">
        <v>8</v>
      </c>
      <c r="F5632" s="29" t="n">
        <v>1.5</v>
      </c>
      <c r="G5632" s="28" t="n">
        <v>200</v>
      </c>
      <c r="H5632" s="30" t="inlineStr">
        <is>
          <t>ON</t>
        </is>
      </c>
      <c r="I5632" s="31" t="n">
        <v>744.7528686370244</v>
      </c>
      <c r="J5632" s="31" t="n">
        <v>6550.668683077564</v>
      </c>
      <c r="K5632" s="31" t="n">
        <v>4222.222222222223</v>
      </c>
      <c r="L5632" s="31" t="n">
        <v>150</v>
      </c>
      <c r="M5632" s="31">
        <f>I5632+J5632+K5632+L5632</f>
        <v/>
      </c>
      <c r="N5632" s="31">
        <f>M5632*'Dashboard &amp; Optimisation'!$B$18/('Dashboard &amp; Optimisation'!$B$16/3.6)</f>
        <v/>
      </c>
      <c r="O5632" s="31" t="n">
        <v>922.6803927758568</v>
      </c>
      <c r="P5632" s="32" t="n">
        <v>0.05386998602873232</v>
      </c>
      <c r="Q5632" s="33" t="n">
        <v>11.4760847032113</v>
      </c>
      <c r="R5632" s="31" t="n">
        <v>4458.582700856634</v>
      </c>
      <c r="S5632" s="31">
        <f>R5632*IF(A5632=4, 2.0, 3.0)</f>
        <v/>
      </c>
      <c r="T5632" s="29">
        <f>'Dashboard &amp; Optimisation'!$B$18*U5632</f>
        <v/>
      </c>
      <c r="U5632" s="34">
        <f>MIN(1, S5632/M5632)</f>
        <v/>
      </c>
      <c r="V5632" s="34">
        <f>N5632/(N5632+O5632)</f>
        <v/>
      </c>
      <c r="W5632" s="34">
        <f>U5632*V5632</f>
        <v/>
      </c>
      <c r="X5632" s="32">
        <f>T5632/N5632</f>
        <v/>
      </c>
      <c r="Y5632" s="35">
        <f>IF(W5632=MAXIFS(W$2:W$7201, A$2:A$7201, A5632, B$2:B$7201, B5632), "OPTIMAL", "")</f>
        <v/>
      </c>
    </row>
    <row r="5633" ht="20" customHeight="1">
      <c r="A5633" s="36" t="n">
        <v>-18</v>
      </c>
      <c r="B5633" s="36" t="n">
        <v>35</v>
      </c>
      <c r="C5633" s="37" t="n">
        <v>115</v>
      </c>
      <c r="D5633" s="37" t="n">
        <v>2</v>
      </c>
      <c r="E5633" s="6" t="n">
        <v>8</v>
      </c>
      <c r="F5633" s="37" t="n">
        <v>1.5</v>
      </c>
      <c r="G5633" s="36" t="n">
        <v>200</v>
      </c>
      <c r="H5633" s="6" t="inlineStr">
        <is>
          <t>OFF</t>
        </is>
      </c>
      <c r="I5633" s="38" t="n">
        <v>744.7528686370244</v>
      </c>
      <c r="J5633" s="38" t="n">
        <v>6550.668683077564</v>
      </c>
      <c r="K5633" s="38" t="n">
        <v>4222.222222222223</v>
      </c>
      <c r="L5633" s="38" t="n">
        <v>150</v>
      </c>
      <c r="M5633" s="38">
        <f>I5633+J5633+K5633+L5633</f>
        <v/>
      </c>
      <c r="N5633" s="38">
        <f>M5633*'Dashboard &amp; Optimisation'!$B$18/('Dashboard &amp; Optimisation'!$B$16/3.6)</f>
        <v/>
      </c>
      <c r="O5633" s="38" t="n">
        <v>922.6803927758568</v>
      </c>
      <c r="P5633" s="39" t="n">
        <v>0.2235717862697122</v>
      </c>
      <c r="Q5633" s="40" t="n">
        <v>11.4760847032113</v>
      </c>
      <c r="R5633" s="38" t="n">
        <v>1074.302763378837</v>
      </c>
      <c r="S5633" s="38">
        <f>R5633*IF(A5633=4, 2.0, 3.0)</f>
        <v/>
      </c>
      <c r="T5633" s="37">
        <f>'Dashboard &amp; Optimisation'!$B$18*U5633</f>
        <v/>
      </c>
      <c r="U5633" s="26">
        <f>MIN(1, S5633/M5633)</f>
        <v/>
      </c>
      <c r="V5633" s="26">
        <f>N5633/(N5633+O5633)</f>
        <v/>
      </c>
      <c r="W5633" s="26">
        <f>U5633*V5633</f>
        <v/>
      </c>
      <c r="X5633" s="39">
        <f>T5633/N5633</f>
        <v/>
      </c>
      <c r="Y5633" s="41">
        <f>IF(W5633=MAXIFS(W$2:W$7201, A$2:A$7201, A5633, B$2:B$7201, B5633), "OPTIMAL", "")</f>
        <v/>
      </c>
    </row>
    <row r="5634" ht="20" customHeight="1">
      <c r="A5634" s="28" t="n">
        <v>-18</v>
      </c>
      <c r="B5634" s="28" t="n">
        <v>35</v>
      </c>
      <c r="C5634" s="29" t="n">
        <v>115</v>
      </c>
      <c r="D5634" s="29" t="n">
        <v>2</v>
      </c>
      <c r="E5634" s="30" t="n">
        <v>8</v>
      </c>
      <c r="F5634" s="29" t="n">
        <v>2</v>
      </c>
      <c r="G5634" s="28" t="n">
        <v>50</v>
      </c>
      <c r="H5634" s="30" t="inlineStr">
        <is>
          <t>ON</t>
        </is>
      </c>
      <c r="I5634" s="31" t="n">
        <v>744.7528686370244</v>
      </c>
      <c r="J5634" s="31" t="n">
        <v>6550.668683077564</v>
      </c>
      <c r="K5634" s="31" t="n">
        <v>4222.222222222223</v>
      </c>
      <c r="L5634" s="31" t="n">
        <v>150</v>
      </c>
      <c r="M5634" s="31">
        <f>I5634+J5634+K5634+L5634</f>
        <v/>
      </c>
      <c r="N5634" s="31">
        <f>M5634*'Dashboard &amp; Optimisation'!$B$18/('Dashboard &amp; Optimisation'!$B$16/3.6)</f>
        <v/>
      </c>
      <c r="O5634" s="31" t="n">
        <v>1098.09062911432</v>
      </c>
      <c r="P5634" s="32" t="n">
        <v>0.05029458895537463</v>
      </c>
      <c r="Q5634" s="33" t="n">
        <v>15.23477960428174</v>
      </c>
      <c r="R5634" s="31" t="n">
        <v>4870.128822794038</v>
      </c>
      <c r="S5634" s="31">
        <f>R5634*IF(A5634=4, 2.0, 3.0)</f>
        <v/>
      </c>
      <c r="T5634" s="29">
        <f>'Dashboard &amp; Optimisation'!$B$18*U5634</f>
        <v/>
      </c>
      <c r="U5634" s="34">
        <f>MIN(1, S5634/M5634)</f>
        <v/>
      </c>
      <c r="V5634" s="34">
        <f>N5634/(N5634+O5634)</f>
        <v/>
      </c>
      <c r="W5634" s="34">
        <f>U5634*V5634</f>
        <v/>
      </c>
      <c r="X5634" s="32">
        <f>T5634/N5634</f>
        <v/>
      </c>
      <c r="Y5634" s="35">
        <f>IF(W5634=MAXIFS(W$2:W$7201, A$2:A$7201, A5634, B$2:B$7201, B5634), "OPTIMAL", "")</f>
        <v/>
      </c>
    </row>
    <row r="5635" ht="20" customHeight="1">
      <c r="A5635" s="36" t="n">
        <v>-18</v>
      </c>
      <c r="B5635" s="36" t="n">
        <v>35</v>
      </c>
      <c r="C5635" s="37" t="n">
        <v>115</v>
      </c>
      <c r="D5635" s="37" t="n">
        <v>2</v>
      </c>
      <c r="E5635" s="6" t="n">
        <v>8</v>
      </c>
      <c r="F5635" s="37" t="n">
        <v>2</v>
      </c>
      <c r="G5635" s="36" t="n">
        <v>50</v>
      </c>
      <c r="H5635" s="6" t="inlineStr">
        <is>
          <t>OFF</t>
        </is>
      </c>
      <c r="I5635" s="38" t="n">
        <v>744.7528686370244</v>
      </c>
      <c r="J5635" s="38" t="n">
        <v>6550.668683077564</v>
      </c>
      <c r="K5635" s="38" t="n">
        <v>4222.222222222223</v>
      </c>
      <c r="L5635" s="38" t="n">
        <v>150</v>
      </c>
      <c r="M5635" s="38">
        <f>I5635+J5635+K5635+L5635</f>
        <v/>
      </c>
      <c r="N5635" s="38">
        <f>M5635*'Dashboard &amp; Optimisation'!$B$18/('Dashboard &amp; Optimisation'!$B$16/3.6)</f>
        <v/>
      </c>
      <c r="O5635" s="38" t="n">
        <v>1098.09062911432</v>
      </c>
      <c r="P5635" s="39" t="n">
        <v>0.2211543975707798</v>
      </c>
      <c r="Q5635" s="40" t="n">
        <v>15.23477960428174</v>
      </c>
      <c r="R5635" s="38" t="n">
        <v>1107.557118432411</v>
      </c>
      <c r="S5635" s="38">
        <f>R5635*IF(A5635=4, 2.0, 3.0)</f>
        <v/>
      </c>
      <c r="T5635" s="37">
        <f>'Dashboard &amp; Optimisation'!$B$18*U5635</f>
        <v/>
      </c>
      <c r="U5635" s="26">
        <f>MIN(1, S5635/M5635)</f>
        <v/>
      </c>
      <c r="V5635" s="26">
        <f>N5635/(N5635+O5635)</f>
        <v/>
      </c>
      <c r="W5635" s="26">
        <f>U5635*V5635</f>
        <v/>
      </c>
      <c r="X5635" s="39">
        <f>T5635/N5635</f>
        <v/>
      </c>
      <c r="Y5635" s="41">
        <f>IF(W5635=MAXIFS(W$2:W$7201, A$2:A$7201, A5635, B$2:B$7201, B5635), "OPTIMAL", "")</f>
        <v/>
      </c>
    </row>
    <row r="5636" ht="20" customHeight="1">
      <c r="A5636" s="28" t="n">
        <v>-18</v>
      </c>
      <c r="B5636" s="28" t="n">
        <v>35</v>
      </c>
      <c r="C5636" s="29" t="n">
        <v>115</v>
      </c>
      <c r="D5636" s="29" t="n">
        <v>2</v>
      </c>
      <c r="E5636" s="30" t="n">
        <v>8</v>
      </c>
      <c r="F5636" s="29" t="n">
        <v>2</v>
      </c>
      <c r="G5636" s="28" t="n">
        <v>100</v>
      </c>
      <c r="H5636" s="30" t="inlineStr">
        <is>
          <t>ON</t>
        </is>
      </c>
      <c r="I5636" s="31" t="n">
        <v>744.7528686370244</v>
      </c>
      <c r="J5636" s="31" t="n">
        <v>6550.668683077564</v>
      </c>
      <c r="K5636" s="31" t="n">
        <v>4222.222222222223</v>
      </c>
      <c r="L5636" s="31" t="n">
        <v>150</v>
      </c>
      <c r="M5636" s="31">
        <f>I5636+J5636+K5636+L5636</f>
        <v/>
      </c>
      <c r="N5636" s="31">
        <f>M5636*'Dashboard &amp; Optimisation'!$B$18/('Dashboard &amp; Optimisation'!$B$16/3.6)</f>
        <v/>
      </c>
      <c r="O5636" s="31" t="n">
        <v>1098.09062911432</v>
      </c>
      <c r="P5636" s="32" t="n">
        <v>0.05098656696881766</v>
      </c>
      <c r="Q5636" s="33" t="n">
        <v>15.23477960428174</v>
      </c>
      <c r="R5636" s="31" t="n">
        <v>4804.032549435024</v>
      </c>
      <c r="S5636" s="31">
        <f>R5636*IF(A5636=4, 2.0, 3.0)</f>
        <v/>
      </c>
      <c r="T5636" s="29">
        <f>'Dashboard &amp; Optimisation'!$B$18*U5636</f>
        <v/>
      </c>
      <c r="U5636" s="34">
        <f>MIN(1, S5636/M5636)</f>
        <v/>
      </c>
      <c r="V5636" s="34">
        <f>N5636/(N5636+O5636)</f>
        <v/>
      </c>
      <c r="W5636" s="34">
        <f>U5636*V5636</f>
        <v/>
      </c>
      <c r="X5636" s="32">
        <f>T5636/N5636</f>
        <v/>
      </c>
      <c r="Y5636" s="35">
        <f>IF(W5636=MAXIFS(W$2:W$7201, A$2:A$7201, A5636, B$2:B$7201, B5636), "OPTIMAL", "")</f>
        <v/>
      </c>
    </row>
    <row r="5637" ht="20" customHeight="1">
      <c r="A5637" s="36" t="n">
        <v>-18</v>
      </c>
      <c r="B5637" s="36" t="n">
        <v>35</v>
      </c>
      <c r="C5637" s="37" t="n">
        <v>115</v>
      </c>
      <c r="D5637" s="37" t="n">
        <v>2</v>
      </c>
      <c r="E5637" s="6" t="n">
        <v>8</v>
      </c>
      <c r="F5637" s="37" t="n">
        <v>2</v>
      </c>
      <c r="G5637" s="36" t="n">
        <v>100</v>
      </c>
      <c r="H5637" s="6" t="inlineStr">
        <is>
          <t>OFF</t>
        </is>
      </c>
      <c r="I5637" s="38" t="n">
        <v>744.7528686370244</v>
      </c>
      <c r="J5637" s="38" t="n">
        <v>6550.668683077564</v>
      </c>
      <c r="K5637" s="38" t="n">
        <v>4222.222222222223</v>
      </c>
      <c r="L5637" s="38" t="n">
        <v>150</v>
      </c>
      <c r="M5637" s="38">
        <f>I5637+J5637+K5637+L5637</f>
        <v/>
      </c>
      <c r="N5637" s="38">
        <f>M5637*'Dashboard &amp; Optimisation'!$B$18/('Dashboard &amp; Optimisation'!$B$16/3.6)</f>
        <v/>
      </c>
      <c r="O5637" s="38" t="n">
        <v>1098.09062911432</v>
      </c>
      <c r="P5637" s="39" t="n">
        <v>0.2218463755842228</v>
      </c>
      <c r="Q5637" s="40" t="n">
        <v>15.23477960428174</v>
      </c>
      <c r="R5637" s="38" t="n">
        <v>1104.102452235727</v>
      </c>
      <c r="S5637" s="38">
        <f>R5637*IF(A5637=4, 2.0, 3.0)</f>
        <v/>
      </c>
      <c r="T5637" s="37">
        <f>'Dashboard &amp; Optimisation'!$B$18*U5637</f>
        <v/>
      </c>
      <c r="U5637" s="26">
        <f>MIN(1, S5637/M5637)</f>
        <v/>
      </c>
      <c r="V5637" s="26">
        <f>N5637/(N5637+O5637)</f>
        <v/>
      </c>
      <c r="W5637" s="26">
        <f>U5637*V5637</f>
        <v/>
      </c>
      <c r="X5637" s="39">
        <f>T5637/N5637</f>
        <v/>
      </c>
      <c r="Y5637" s="41">
        <f>IF(W5637=MAXIFS(W$2:W$7201, A$2:A$7201, A5637, B$2:B$7201, B5637), "OPTIMAL", "")</f>
        <v/>
      </c>
    </row>
    <row r="5638" ht="20" customHeight="1">
      <c r="A5638" s="28" t="n">
        <v>-18</v>
      </c>
      <c r="B5638" s="28" t="n">
        <v>35</v>
      </c>
      <c r="C5638" s="29" t="n">
        <v>115</v>
      </c>
      <c r="D5638" s="29" t="n">
        <v>2</v>
      </c>
      <c r="E5638" s="30" t="n">
        <v>8</v>
      </c>
      <c r="F5638" s="29" t="n">
        <v>2</v>
      </c>
      <c r="G5638" s="28" t="n">
        <v>150</v>
      </c>
      <c r="H5638" s="30" t="inlineStr">
        <is>
          <t>ON</t>
        </is>
      </c>
      <c r="I5638" s="31" t="n">
        <v>744.7528686370244</v>
      </c>
      <c r="J5638" s="31" t="n">
        <v>6550.668683077564</v>
      </c>
      <c r="K5638" s="31" t="n">
        <v>4222.222222222223</v>
      </c>
      <c r="L5638" s="31" t="n">
        <v>150</v>
      </c>
      <c r="M5638" s="31">
        <f>I5638+J5638+K5638+L5638</f>
        <v/>
      </c>
      <c r="N5638" s="31">
        <f>M5638*'Dashboard &amp; Optimisation'!$B$18/('Dashboard &amp; Optimisation'!$B$16/3.6)</f>
        <v/>
      </c>
      <c r="O5638" s="31" t="n">
        <v>1098.09062911432</v>
      </c>
      <c r="P5638" s="32" t="n">
        <v>0.05167854498226068</v>
      </c>
      <c r="Q5638" s="33" t="n">
        <v>15.23477960428174</v>
      </c>
      <c r="R5638" s="31" t="n">
        <v>4739.706340150015</v>
      </c>
      <c r="S5638" s="31">
        <f>R5638*IF(A5638=4, 2.0, 3.0)</f>
        <v/>
      </c>
      <c r="T5638" s="29">
        <f>'Dashboard &amp; Optimisation'!$B$18*U5638</f>
        <v/>
      </c>
      <c r="U5638" s="34">
        <f>MIN(1, S5638/M5638)</f>
        <v/>
      </c>
      <c r="V5638" s="34">
        <f>N5638/(N5638+O5638)</f>
        <v/>
      </c>
      <c r="W5638" s="34">
        <f>U5638*V5638</f>
        <v/>
      </c>
      <c r="X5638" s="32">
        <f>T5638/N5638</f>
        <v/>
      </c>
      <c r="Y5638" s="35">
        <f>IF(W5638=MAXIFS(W$2:W$7201, A$2:A$7201, A5638, B$2:B$7201, B5638), "OPTIMAL", "")</f>
        <v/>
      </c>
    </row>
    <row r="5639" ht="20" customHeight="1">
      <c r="A5639" s="36" t="n">
        <v>-18</v>
      </c>
      <c r="B5639" s="36" t="n">
        <v>35</v>
      </c>
      <c r="C5639" s="37" t="n">
        <v>115</v>
      </c>
      <c r="D5639" s="37" t="n">
        <v>2</v>
      </c>
      <c r="E5639" s="6" t="n">
        <v>8</v>
      </c>
      <c r="F5639" s="37" t="n">
        <v>2</v>
      </c>
      <c r="G5639" s="36" t="n">
        <v>150</v>
      </c>
      <c r="H5639" s="6" t="inlineStr">
        <is>
          <t>OFF</t>
        </is>
      </c>
      <c r="I5639" s="38" t="n">
        <v>744.7528686370244</v>
      </c>
      <c r="J5639" s="38" t="n">
        <v>6550.668683077564</v>
      </c>
      <c r="K5639" s="38" t="n">
        <v>4222.222222222223</v>
      </c>
      <c r="L5639" s="38" t="n">
        <v>150</v>
      </c>
      <c r="M5639" s="38">
        <f>I5639+J5639+K5639+L5639</f>
        <v/>
      </c>
      <c r="N5639" s="38">
        <f>M5639*'Dashboard &amp; Optimisation'!$B$18/('Dashboard &amp; Optimisation'!$B$16/3.6)</f>
        <v/>
      </c>
      <c r="O5639" s="38" t="n">
        <v>1098.09062911432</v>
      </c>
      <c r="P5639" s="39" t="n">
        <v>0.2225383535976659</v>
      </c>
      <c r="Q5639" s="40" t="n">
        <v>15.23477960428174</v>
      </c>
      <c r="R5639" s="38" t="n">
        <v>1100.669270452973</v>
      </c>
      <c r="S5639" s="38">
        <f>R5639*IF(A5639=4, 2.0, 3.0)</f>
        <v/>
      </c>
      <c r="T5639" s="37">
        <f>'Dashboard &amp; Optimisation'!$B$18*U5639</f>
        <v/>
      </c>
      <c r="U5639" s="26">
        <f>MIN(1, S5639/M5639)</f>
        <v/>
      </c>
      <c r="V5639" s="26">
        <f>N5639/(N5639+O5639)</f>
        <v/>
      </c>
      <c r="W5639" s="26">
        <f>U5639*V5639</f>
        <v/>
      </c>
      <c r="X5639" s="39">
        <f>T5639/N5639</f>
        <v/>
      </c>
      <c r="Y5639" s="41">
        <f>IF(W5639=MAXIFS(W$2:W$7201, A$2:A$7201, A5639, B$2:B$7201, B5639), "OPTIMAL", "")</f>
        <v/>
      </c>
    </row>
    <row r="5640" ht="20" customHeight="1">
      <c r="A5640" s="28" t="n">
        <v>-18</v>
      </c>
      <c r="B5640" s="28" t="n">
        <v>35</v>
      </c>
      <c r="C5640" s="29" t="n">
        <v>115</v>
      </c>
      <c r="D5640" s="29" t="n">
        <v>2</v>
      </c>
      <c r="E5640" s="30" t="n">
        <v>8</v>
      </c>
      <c r="F5640" s="29" t="n">
        <v>2</v>
      </c>
      <c r="G5640" s="28" t="n">
        <v>200</v>
      </c>
      <c r="H5640" s="30" t="inlineStr">
        <is>
          <t>ON</t>
        </is>
      </c>
      <c r="I5640" s="31" t="n">
        <v>744.7528686370244</v>
      </c>
      <c r="J5640" s="31" t="n">
        <v>6550.668683077564</v>
      </c>
      <c r="K5640" s="31" t="n">
        <v>4222.222222222223</v>
      </c>
      <c r="L5640" s="31" t="n">
        <v>150</v>
      </c>
      <c r="M5640" s="31">
        <f>I5640+J5640+K5640+L5640</f>
        <v/>
      </c>
      <c r="N5640" s="31">
        <f>M5640*'Dashboard &amp; Optimisation'!$B$18/('Dashboard &amp; Optimisation'!$B$16/3.6)</f>
        <v/>
      </c>
      <c r="O5640" s="31" t="n">
        <v>1098.09062911432</v>
      </c>
      <c r="P5640" s="32" t="n">
        <v>0.05237052299570371</v>
      </c>
      <c r="Q5640" s="33" t="n">
        <v>15.23477960428174</v>
      </c>
      <c r="R5640" s="31" t="n">
        <v>4677.08003073108</v>
      </c>
      <c r="S5640" s="31">
        <f>R5640*IF(A5640=4, 2.0, 3.0)</f>
        <v/>
      </c>
      <c r="T5640" s="29">
        <f>'Dashboard &amp; Optimisation'!$B$18*U5640</f>
        <v/>
      </c>
      <c r="U5640" s="34">
        <f>MIN(1, S5640/M5640)</f>
        <v/>
      </c>
      <c r="V5640" s="34">
        <f>N5640/(N5640+O5640)</f>
        <v/>
      </c>
      <c r="W5640" s="34">
        <f>U5640*V5640</f>
        <v/>
      </c>
      <c r="X5640" s="32">
        <f>T5640/N5640</f>
        <v/>
      </c>
      <c r="Y5640" s="35">
        <f>IF(W5640=MAXIFS(W$2:W$7201, A$2:A$7201, A5640, B$2:B$7201, B5640), "OPTIMAL", "")</f>
        <v/>
      </c>
    </row>
    <row r="5641" ht="20" customHeight="1">
      <c r="A5641" s="36" t="n">
        <v>-18</v>
      </c>
      <c r="B5641" s="36" t="n">
        <v>35</v>
      </c>
      <c r="C5641" s="37" t="n">
        <v>115</v>
      </c>
      <c r="D5641" s="37" t="n">
        <v>2</v>
      </c>
      <c r="E5641" s="6" t="n">
        <v>8</v>
      </c>
      <c r="F5641" s="37" t="n">
        <v>2</v>
      </c>
      <c r="G5641" s="36" t="n">
        <v>200</v>
      </c>
      <c r="H5641" s="6" t="inlineStr">
        <is>
          <t>OFF</t>
        </is>
      </c>
      <c r="I5641" s="38" t="n">
        <v>744.7528686370244</v>
      </c>
      <c r="J5641" s="38" t="n">
        <v>6550.668683077564</v>
      </c>
      <c r="K5641" s="38" t="n">
        <v>4222.222222222223</v>
      </c>
      <c r="L5641" s="38" t="n">
        <v>150</v>
      </c>
      <c r="M5641" s="38">
        <f>I5641+J5641+K5641+L5641</f>
        <v/>
      </c>
      <c r="N5641" s="38">
        <f>M5641*'Dashboard &amp; Optimisation'!$B$18/('Dashboard &amp; Optimisation'!$B$16/3.6)</f>
        <v/>
      </c>
      <c r="O5641" s="38" t="n">
        <v>1098.09062911432</v>
      </c>
      <c r="P5641" s="39" t="n">
        <v>0.2232303316111089</v>
      </c>
      <c r="Q5641" s="40" t="n">
        <v>15.23477960428174</v>
      </c>
      <c r="R5641" s="38" t="n">
        <v>1097.257373289497</v>
      </c>
      <c r="S5641" s="38">
        <f>R5641*IF(A5641=4, 2.0, 3.0)</f>
        <v/>
      </c>
      <c r="T5641" s="37">
        <f>'Dashboard &amp; Optimisation'!$B$18*U5641</f>
        <v/>
      </c>
      <c r="U5641" s="26">
        <f>MIN(1, S5641/M5641)</f>
        <v/>
      </c>
      <c r="V5641" s="26">
        <f>N5641/(N5641+O5641)</f>
        <v/>
      </c>
      <c r="W5641" s="26">
        <f>U5641*V5641</f>
        <v/>
      </c>
      <c r="X5641" s="39">
        <f>T5641/N5641</f>
        <v/>
      </c>
      <c r="Y5641" s="41">
        <f>IF(W5641=MAXIFS(W$2:W$7201, A$2:A$7201, A5641, B$2:B$7201, B5641), "OPTIMAL", "")</f>
        <v/>
      </c>
    </row>
    <row r="5642" ht="20" customHeight="1">
      <c r="A5642" s="28" t="n">
        <v>-18</v>
      </c>
      <c r="B5642" s="28" t="n">
        <v>35</v>
      </c>
      <c r="C5642" s="29" t="n">
        <v>115</v>
      </c>
      <c r="D5642" s="29" t="n">
        <v>3</v>
      </c>
      <c r="E5642" s="30" t="n">
        <v>0</v>
      </c>
      <c r="F5642" s="29" t="n">
        <v>0</v>
      </c>
      <c r="G5642" s="28" t="n">
        <v>50</v>
      </c>
      <c r="H5642" s="30" t="inlineStr">
        <is>
          <t>ON</t>
        </is>
      </c>
      <c r="I5642" s="31" t="n">
        <v>744.7528686370244</v>
      </c>
      <c r="J5642" s="31" t="n">
        <v>6550.668683077564</v>
      </c>
      <c r="K5642" s="31" t="n">
        <v>4222.222222222223</v>
      </c>
      <c r="L5642" s="31" t="n">
        <v>150</v>
      </c>
      <c r="M5642" s="31">
        <f>I5642+J5642+K5642+L5642</f>
        <v/>
      </c>
      <c r="N5642" s="31">
        <f>M5642*'Dashboard &amp; Optimisation'!$B$18/('Dashboard &amp; Optimisation'!$B$16/3.6)</f>
        <v/>
      </c>
      <c r="O5642" s="31" t="n">
        <v>670.8018552902472</v>
      </c>
      <c r="P5642" s="32" t="n">
        <v>0.4692026940784873</v>
      </c>
      <c r="Q5642" s="33" t="n">
        <v>0.2</v>
      </c>
      <c r="R5642" s="31" t="n">
        <v>501.6269300906388</v>
      </c>
      <c r="S5642" s="31">
        <f>R5642*IF(A5642=4, 2.0, 3.0)</f>
        <v/>
      </c>
      <c r="T5642" s="29">
        <f>'Dashboard &amp; Optimisation'!$B$18*U5642</f>
        <v/>
      </c>
      <c r="U5642" s="34">
        <f>MIN(1, S5642/M5642)</f>
        <v/>
      </c>
      <c r="V5642" s="34">
        <f>N5642/(N5642+O5642)</f>
        <v/>
      </c>
      <c r="W5642" s="34">
        <f>U5642*V5642</f>
        <v/>
      </c>
      <c r="X5642" s="32">
        <f>T5642/N5642</f>
        <v/>
      </c>
      <c r="Y5642" s="35">
        <f>IF(W5642=MAXIFS(W$2:W$7201, A$2:A$7201, A5642, B$2:B$7201, B5642), "OPTIMAL", "")</f>
        <v/>
      </c>
    </row>
    <row r="5643" ht="20" customHeight="1">
      <c r="A5643" s="36" t="n">
        <v>-18</v>
      </c>
      <c r="B5643" s="36" t="n">
        <v>35</v>
      </c>
      <c r="C5643" s="37" t="n">
        <v>115</v>
      </c>
      <c r="D5643" s="37" t="n">
        <v>3</v>
      </c>
      <c r="E5643" s="6" t="n">
        <v>0</v>
      </c>
      <c r="F5643" s="37" t="n">
        <v>0</v>
      </c>
      <c r="G5643" s="36" t="n">
        <v>50</v>
      </c>
      <c r="H5643" s="6" t="inlineStr">
        <is>
          <t>OFF</t>
        </is>
      </c>
      <c r="I5643" s="38" t="n">
        <v>744.7528686370244</v>
      </c>
      <c r="J5643" s="38" t="n">
        <v>6550.668683077564</v>
      </c>
      <c r="K5643" s="38" t="n">
        <v>4222.222222222223</v>
      </c>
      <c r="L5643" s="38" t="n">
        <v>150</v>
      </c>
      <c r="M5643" s="38">
        <f>I5643+J5643+K5643+L5643</f>
        <v/>
      </c>
      <c r="N5643" s="38">
        <f>M5643*'Dashboard &amp; Optimisation'!$B$18/('Dashboard &amp; Optimisation'!$B$16/3.6)</f>
        <v/>
      </c>
      <c r="O5643" s="38" t="n">
        <v>670.8018552902472</v>
      </c>
      <c r="P5643" s="39" t="n">
        <v>0.7459938994556966</v>
      </c>
      <c r="Q5643" s="40" t="n">
        <v>0.2</v>
      </c>
      <c r="R5643" s="38" t="n">
        <v>315.5048683274476</v>
      </c>
      <c r="S5643" s="38">
        <f>R5643*IF(A5643=4, 2.0, 3.0)</f>
        <v/>
      </c>
      <c r="T5643" s="37">
        <f>'Dashboard &amp; Optimisation'!$B$18*U5643</f>
        <v/>
      </c>
      <c r="U5643" s="26">
        <f>MIN(1, S5643/M5643)</f>
        <v/>
      </c>
      <c r="V5643" s="26">
        <f>N5643/(N5643+O5643)</f>
        <v/>
      </c>
      <c r="W5643" s="26">
        <f>U5643*V5643</f>
        <v/>
      </c>
      <c r="X5643" s="39">
        <f>T5643/N5643</f>
        <v/>
      </c>
      <c r="Y5643" s="41">
        <f>IF(W5643=MAXIFS(W$2:W$7201, A$2:A$7201, A5643, B$2:B$7201, B5643), "OPTIMAL", "")</f>
        <v/>
      </c>
    </row>
    <row r="5644" ht="20" customHeight="1">
      <c r="A5644" s="28" t="n">
        <v>-18</v>
      </c>
      <c r="B5644" s="28" t="n">
        <v>35</v>
      </c>
      <c r="C5644" s="29" t="n">
        <v>115</v>
      </c>
      <c r="D5644" s="29" t="n">
        <v>3</v>
      </c>
      <c r="E5644" s="30" t="n">
        <v>0</v>
      </c>
      <c r="F5644" s="29" t="n">
        <v>0</v>
      </c>
      <c r="G5644" s="28" t="n">
        <v>100</v>
      </c>
      <c r="H5644" s="30" t="inlineStr">
        <is>
          <t>ON</t>
        </is>
      </c>
      <c r="I5644" s="31" t="n">
        <v>744.7528686370244</v>
      </c>
      <c r="J5644" s="31" t="n">
        <v>6550.668683077564</v>
      </c>
      <c r="K5644" s="31" t="n">
        <v>4222.222222222223</v>
      </c>
      <c r="L5644" s="31" t="n">
        <v>150</v>
      </c>
      <c r="M5644" s="31">
        <f>I5644+J5644+K5644+L5644</f>
        <v/>
      </c>
      <c r="N5644" s="31">
        <f>M5644*'Dashboard &amp; Optimisation'!$B$18/('Dashboard &amp; Optimisation'!$B$16/3.6)</f>
        <v/>
      </c>
      <c r="O5644" s="31" t="n">
        <v>670.8018552902472</v>
      </c>
      <c r="P5644" s="32" t="n">
        <v>0.4698946720919304</v>
      </c>
      <c r="Q5644" s="33" t="n">
        <v>0.2</v>
      </c>
      <c r="R5644" s="31" t="n">
        <v>500.8882224031727</v>
      </c>
      <c r="S5644" s="31">
        <f>R5644*IF(A5644=4, 2.0, 3.0)</f>
        <v/>
      </c>
      <c r="T5644" s="29">
        <f>'Dashboard &amp; Optimisation'!$B$18*U5644</f>
        <v/>
      </c>
      <c r="U5644" s="34">
        <f>MIN(1, S5644/M5644)</f>
        <v/>
      </c>
      <c r="V5644" s="34">
        <f>N5644/(N5644+O5644)</f>
        <v/>
      </c>
      <c r="W5644" s="34">
        <f>U5644*V5644</f>
        <v/>
      </c>
      <c r="X5644" s="32">
        <f>T5644/N5644</f>
        <v/>
      </c>
      <c r="Y5644" s="35">
        <f>IF(W5644=MAXIFS(W$2:W$7201, A$2:A$7201, A5644, B$2:B$7201, B5644), "OPTIMAL", "")</f>
        <v/>
      </c>
    </row>
    <row r="5645" ht="20" customHeight="1">
      <c r="A5645" s="36" t="n">
        <v>-18</v>
      </c>
      <c r="B5645" s="36" t="n">
        <v>35</v>
      </c>
      <c r="C5645" s="37" t="n">
        <v>115</v>
      </c>
      <c r="D5645" s="37" t="n">
        <v>3</v>
      </c>
      <c r="E5645" s="6" t="n">
        <v>0</v>
      </c>
      <c r="F5645" s="37" t="n">
        <v>0</v>
      </c>
      <c r="G5645" s="36" t="n">
        <v>100</v>
      </c>
      <c r="H5645" s="6" t="inlineStr">
        <is>
          <t>OFF</t>
        </is>
      </c>
      <c r="I5645" s="38" t="n">
        <v>744.7528686370244</v>
      </c>
      <c r="J5645" s="38" t="n">
        <v>6550.668683077564</v>
      </c>
      <c r="K5645" s="38" t="n">
        <v>4222.222222222223</v>
      </c>
      <c r="L5645" s="38" t="n">
        <v>150</v>
      </c>
      <c r="M5645" s="38">
        <f>I5645+J5645+K5645+L5645</f>
        <v/>
      </c>
      <c r="N5645" s="38">
        <f>M5645*'Dashboard &amp; Optimisation'!$B$18/('Dashboard &amp; Optimisation'!$B$16/3.6)</f>
        <v/>
      </c>
      <c r="O5645" s="38" t="n">
        <v>670.8018552902472</v>
      </c>
      <c r="P5645" s="39" t="n">
        <v>0.7466858774691396</v>
      </c>
      <c r="Q5645" s="40" t="n">
        <v>0.2</v>
      </c>
      <c r="R5645" s="38" t="n">
        <v>315.2124797359333</v>
      </c>
      <c r="S5645" s="38">
        <f>R5645*IF(A5645=4, 2.0, 3.0)</f>
        <v/>
      </c>
      <c r="T5645" s="37">
        <f>'Dashboard &amp; Optimisation'!$B$18*U5645</f>
        <v/>
      </c>
      <c r="U5645" s="26">
        <f>MIN(1, S5645/M5645)</f>
        <v/>
      </c>
      <c r="V5645" s="26">
        <f>N5645/(N5645+O5645)</f>
        <v/>
      </c>
      <c r="W5645" s="26">
        <f>U5645*V5645</f>
        <v/>
      </c>
      <c r="X5645" s="39">
        <f>T5645/N5645</f>
        <v/>
      </c>
      <c r="Y5645" s="41">
        <f>IF(W5645=MAXIFS(W$2:W$7201, A$2:A$7201, A5645, B$2:B$7201, B5645), "OPTIMAL", "")</f>
        <v/>
      </c>
    </row>
    <row r="5646" ht="20" customHeight="1">
      <c r="A5646" s="28" t="n">
        <v>-18</v>
      </c>
      <c r="B5646" s="28" t="n">
        <v>35</v>
      </c>
      <c r="C5646" s="29" t="n">
        <v>115</v>
      </c>
      <c r="D5646" s="29" t="n">
        <v>3</v>
      </c>
      <c r="E5646" s="30" t="n">
        <v>0</v>
      </c>
      <c r="F5646" s="29" t="n">
        <v>0</v>
      </c>
      <c r="G5646" s="28" t="n">
        <v>150</v>
      </c>
      <c r="H5646" s="30" t="inlineStr">
        <is>
          <t>ON</t>
        </is>
      </c>
      <c r="I5646" s="31" t="n">
        <v>744.7528686370244</v>
      </c>
      <c r="J5646" s="31" t="n">
        <v>6550.668683077564</v>
      </c>
      <c r="K5646" s="31" t="n">
        <v>4222.222222222223</v>
      </c>
      <c r="L5646" s="31" t="n">
        <v>150</v>
      </c>
      <c r="M5646" s="31">
        <f>I5646+J5646+K5646+L5646</f>
        <v/>
      </c>
      <c r="N5646" s="31">
        <f>M5646*'Dashboard &amp; Optimisation'!$B$18/('Dashboard &amp; Optimisation'!$B$16/3.6)</f>
        <v/>
      </c>
      <c r="O5646" s="31" t="n">
        <v>670.8018552902472</v>
      </c>
      <c r="P5646" s="32" t="n">
        <v>0.4705866501053734</v>
      </c>
      <c r="Q5646" s="33" t="n">
        <v>0.2</v>
      </c>
      <c r="R5646" s="31" t="n">
        <v>500.1516871933066</v>
      </c>
      <c r="S5646" s="31">
        <f>R5646*IF(A5646=4, 2.0, 3.0)</f>
        <v/>
      </c>
      <c r="T5646" s="29">
        <f>'Dashboard &amp; Optimisation'!$B$18*U5646</f>
        <v/>
      </c>
      <c r="U5646" s="34">
        <f>MIN(1, S5646/M5646)</f>
        <v/>
      </c>
      <c r="V5646" s="34">
        <f>N5646/(N5646+O5646)</f>
        <v/>
      </c>
      <c r="W5646" s="34">
        <f>U5646*V5646</f>
        <v/>
      </c>
      <c r="X5646" s="32">
        <f>T5646/N5646</f>
        <v/>
      </c>
      <c r="Y5646" s="35">
        <f>IF(W5646=MAXIFS(W$2:W$7201, A$2:A$7201, A5646, B$2:B$7201, B5646), "OPTIMAL", "")</f>
        <v/>
      </c>
    </row>
    <row r="5647" ht="20" customHeight="1">
      <c r="A5647" s="36" t="n">
        <v>-18</v>
      </c>
      <c r="B5647" s="36" t="n">
        <v>35</v>
      </c>
      <c r="C5647" s="37" t="n">
        <v>115</v>
      </c>
      <c r="D5647" s="37" t="n">
        <v>3</v>
      </c>
      <c r="E5647" s="6" t="n">
        <v>0</v>
      </c>
      <c r="F5647" s="37" t="n">
        <v>0</v>
      </c>
      <c r="G5647" s="36" t="n">
        <v>150</v>
      </c>
      <c r="H5647" s="6" t="inlineStr">
        <is>
          <t>OFF</t>
        </is>
      </c>
      <c r="I5647" s="38" t="n">
        <v>744.7528686370244</v>
      </c>
      <c r="J5647" s="38" t="n">
        <v>6550.668683077564</v>
      </c>
      <c r="K5647" s="38" t="n">
        <v>4222.222222222223</v>
      </c>
      <c r="L5647" s="38" t="n">
        <v>150</v>
      </c>
      <c r="M5647" s="38">
        <f>I5647+J5647+K5647+L5647</f>
        <v/>
      </c>
      <c r="N5647" s="38">
        <f>M5647*'Dashboard &amp; Optimisation'!$B$18/('Dashboard &amp; Optimisation'!$B$16/3.6)</f>
        <v/>
      </c>
      <c r="O5647" s="38" t="n">
        <v>670.8018552902472</v>
      </c>
      <c r="P5647" s="39" t="n">
        <v>0.7473778554825826</v>
      </c>
      <c r="Q5647" s="40" t="n">
        <v>0.2</v>
      </c>
      <c r="R5647" s="38" t="n">
        <v>314.9206325746346</v>
      </c>
      <c r="S5647" s="38">
        <f>R5647*IF(A5647=4, 2.0, 3.0)</f>
        <v/>
      </c>
      <c r="T5647" s="37">
        <f>'Dashboard &amp; Optimisation'!$B$18*U5647</f>
        <v/>
      </c>
      <c r="U5647" s="26">
        <f>MIN(1, S5647/M5647)</f>
        <v/>
      </c>
      <c r="V5647" s="26">
        <f>N5647/(N5647+O5647)</f>
        <v/>
      </c>
      <c r="W5647" s="26">
        <f>U5647*V5647</f>
        <v/>
      </c>
      <c r="X5647" s="39">
        <f>T5647/N5647</f>
        <v/>
      </c>
      <c r="Y5647" s="41">
        <f>IF(W5647=MAXIFS(W$2:W$7201, A$2:A$7201, A5647, B$2:B$7201, B5647), "OPTIMAL", "")</f>
        <v/>
      </c>
    </row>
    <row r="5648" ht="20" customHeight="1">
      <c r="A5648" s="28" t="n">
        <v>-18</v>
      </c>
      <c r="B5648" s="28" t="n">
        <v>35</v>
      </c>
      <c r="C5648" s="29" t="n">
        <v>115</v>
      </c>
      <c r="D5648" s="29" t="n">
        <v>3</v>
      </c>
      <c r="E5648" s="30" t="n">
        <v>0</v>
      </c>
      <c r="F5648" s="29" t="n">
        <v>0</v>
      </c>
      <c r="G5648" s="28" t="n">
        <v>200</v>
      </c>
      <c r="H5648" s="30" t="inlineStr">
        <is>
          <t>ON</t>
        </is>
      </c>
      <c r="I5648" s="31" t="n">
        <v>744.7528686370244</v>
      </c>
      <c r="J5648" s="31" t="n">
        <v>6550.668683077564</v>
      </c>
      <c r="K5648" s="31" t="n">
        <v>4222.222222222223</v>
      </c>
      <c r="L5648" s="31" t="n">
        <v>150</v>
      </c>
      <c r="M5648" s="31">
        <f>I5648+J5648+K5648+L5648</f>
        <v/>
      </c>
      <c r="N5648" s="31">
        <f>M5648*'Dashboard &amp; Optimisation'!$B$18/('Dashboard &amp; Optimisation'!$B$16/3.6)</f>
        <v/>
      </c>
      <c r="O5648" s="31" t="n">
        <v>670.8018552902472</v>
      </c>
      <c r="P5648" s="32" t="n">
        <v>0.4712786281188164</v>
      </c>
      <c r="Q5648" s="33" t="n">
        <v>0.2</v>
      </c>
      <c r="R5648" s="31" t="n">
        <v>499.4173148914993</v>
      </c>
      <c r="S5648" s="31">
        <f>R5648*IF(A5648=4, 2.0, 3.0)</f>
        <v/>
      </c>
      <c r="T5648" s="29">
        <f>'Dashboard &amp; Optimisation'!$B$18*U5648</f>
        <v/>
      </c>
      <c r="U5648" s="34">
        <f>MIN(1, S5648/M5648)</f>
        <v/>
      </c>
      <c r="V5648" s="34">
        <f>N5648/(N5648+O5648)</f>
        <v/>
      </c>
      <c r="W5648" s="34">
        <f>U5648*V5648</f>
        <v/>
      </c>
      <c r="X5648" s="32">
        <f>T5648/N5648</f>
        <v/>
      </c>
      <c r="Y5648" s="35">
        <f>IF(W5648=MAXIFS(W$2:W$7201, A$2:A$7201, A5648, B$2:B$7201, B5648), "OPTIMAL", "")</f>
        <v/>
      </c>
    </row>
    <row r="5649" ht="20" customHeight="1">
      <c r="A5649" s="36" t="n">
        <v>-18</v>
      </c>
      <c r="B5649" s="36" t="n">
        <v>35</v>
      </c>
      <c r="C5649" s="37" t="n">
        <v>115</v>
      </c>
      <c r="D5649" s="37" t="n">
        <v>3</v>
      </c>
      <c r="E5649" s="6" t="n">
        <v>0</v>
      </c>
      <c r="F5649" s="37" t="n">
        <v>0</v>
      </c>
      <c r="G5649" s="36" t="n">
        <v>200</v>
      </c>
      <c r="H5649" s="6" t="inlineStr">
        <is>
          <t>OFF</t>
        </is>
      </c>
      <c r="I5649" s="38" t="n">
        <v>744.7528686370244</v>
      </c>
      <c r="J5649" s="38" t="n">
        <v>6550.668683077564</v>
      </c>
      <c r="K5649" s="38" t="n">
        <v>4222.222222222223</v>
      </c>
      <c r="L5649" s="38" t="n">
        <v>150</v>
      </c>
      <c r="M5649" s="38">
        <f>I5649+J5649+K5649+L5649</f>
        <v/>
      </c>
      <c r="N5649" s="38">
        <f>M5649*'Dashboard &amp; Optimisation'!$B$18/('Dashboard &amp; Optimisation'!$B$16/3.6)</f>
        <v/>
      </c>
      <c r="O5649" s="38" t="n">
        <v>670.8018552902472</v>
      </c>
      <c r="P5649" s="39" t="n">
        <v>0.7480698334960256</v>
      </c>
      <c r="Q5649" s="40" t="n">
        <v>0.2</v>
      </c>
      <c r="R5649" s="38" t="n">
        <v>314.6293253410535</v>
      </c>
      <c r="S5649" s="38">
        <f>R5649*IF(A5649=4, 2.0, 3.0)</f>
        <v/>
      </c>
      <c r="T5649" s="37">
        <f>'Dashboard &amp; Optimisation'!$B$18*U5649</f>
        <v/>
      </c>
      <c r="U5649" s="26">
        <f>MIN(1, S5649/M5649)</f>
        <v/>
      </c>
      <c r="V5649" s="26">
        <f>N5649/(N5649+O5649)</f>
        <v/>
      </c>
      <c r="W5649" s="26">
        <f>U5649*V5649</f>
        <v/>
      </c>
      <c r="X5649" s="39">
        <f>T5649/N5649</f>
        <v/>
      </c>
      <c r="Y5649" s="41">
        <f>IF(W5649=MAXIFS(W$2:W$7201, A$2:A$7201, A5649, B$2:B$7201, B5649), "OPTIMAL", "")</f>
        <v/>
      </c>
    </row>
    <row r="5650" ht="20" customHeight="1">
      <c r="A5650" s="28" t="n">
        <v>-18</v>
      </c>
      <c r="B5650" s="28" t="n">
        <v>35</v>
      </c>
      <c r="C5650" s="29" t="n">
        <v>115</v>
      </c>
      <c r="D5650" s="29" t="n">
        <v>3</v>
      </c>
      <c r="E5650" s="30" t="n">
        <v>4</v>
      </c>
      <c r="F5650" s="29" t="n">
        <v>1.5</v>
      </c>
      <c r="G5650" s="28" t="n">
        <v>50</v>
      </c>
      <c r="H5650" s="30" t="inlineStr">
        <is>
          <t>ON</t>
        </is>
      </c>
      <c r="I5650" s="31" t="n">
        <v>744.7528686370244</v>
      </c>
      <c r="J5650" s="31" t="n">
        <v>6550.668683077564</v>
      </c>
      <c r="K5650" s="31" t="n">
        <v>4222.222222222223</v>
      </c>
      <c r="L5650" s="31" t="n">
        <v>150</v>
      </c>
      <c r="M5650" s="31">
        <f>I5650+J5650+K5650+L5650</f>
        <v/>
      </c>
      <c r="N5650" s="31">
        <f>M5650*'Dashboard &amp; Optimisation'!$B$18/('Dashboard &amp; Optimisation'!$B$16/3.6)</f>
        <v/>
      </c>
      <c r="O5650" s="31" t="n">
        <v>920.0310099142622</v>
      </c>
      <c r="P5650" s="32" t="n">
        <v>0.06836570375898801</v>
      </c>
      <c r="Q5650" s="33" t="n">
        <v>5.941492669983736</v>
      </c>
      <c r="R5650" s="31" t="n">
        <v>3542.03021215112</v>
      </c>
      <c r="S5650" s="31">
        <f>R5650*IF(A5650=4, 2.0, 3.0)</f>
        <v/>
      </c>
      <c r="T5650" s="29">
        <f>'Dashboard &amp; Optimisation'!$B$18*U5650</f>
        <v/>
      </c>
      <c r="U5650" s="34">
        <f>MIN(1, S5650/M5650)</f>
        <v/>
      </c>
      <c r="V5650" s="34">
        <f>N5650/(N5650+O5650)</f>
        <v/>
      </c>
      <c r="W5650" s="34">
        <f>U5650*V5650</f>
        <v/>
      </c>
      <c r="X5650" s="32">
        <f>T5650/N5650</f>
        <v/>
      </c>
      <c r="Y5650" s="35">
        <f>IF(W5650=MAXIFS(W$2:W$7201, A$2:A$7201, A5650, B$2:B$7201, B5650), "OPTIMAL", "")</f>
        <v/>
      </c>
    </row>
    <row r="5651" ht="20" customHeight="1">
      <c r="A5651" s="36" t="n">
        <v>-18</v>
      </c>
      <c r="B5651" s="36" t="n">
        <v>35</v>
      </c>
      <c r="C5651" s="37" t="n">
        <v>115</v>
      </c>
      <c r="D5651" s="37" t="n">
        <v>3</v>
      </c>
      <c r="E5651" s="6" t="n">
        <v>4</v>
      </c>
      <c r="F5651" s="37" t="n">
        <v>1.5</v>
      </c>
      <c r="G5651" s="36" t="n">
        <v>50</v>
      </c>
      <c r="H5651" s="6" t="inlineStr">
        <is>
          <t>OFF</t>
        </is>
      </c>
      <c r="I5651" s="38" t="n">
        <v>744.7528686370244</v>
      </c>
      <c r="J5651" s="38" t="n">
        <v>6550.668683077564</v>
      </c>
      <c r="K5651" s="38" t="n">
        <v>4222.222222222223</v>
      </c>
      <c r="L5651" s="38" t="n">
        <v>150</v>
      </c>
      <c r="M5651" s="38">
        <f>I5651+J5651+K5651+L5651</f>
        <v/>
      </c>
      <c r="N5651" s="38">
        <f>M5651*'Dashboard &amp; Optimisation'!$B$18/('Dashboard &amp; Optimisation'!$B$16/3.6)</f>
        <v/>
      </c>
      <c r="O5651" s="38" t="n">
        <v>920.0310099142622</v>
      </c>
      <c r="P5651" s="39" t="n">
        <v>0.2787703439012881</v>
      </c>
      <c r="Q5651" s="40" t="n">
        <v>5.941492669983736</v>
      </c>
      <c r="R5651" s="38" t="n">
        <v>868.648310291768</v>
      </c>
      <c r="S5651" s="38">
        <f>R5651*IF(A5651=4, 2.0, 3.0)</f>
        <v/>
      </c>
      <c r="T5651" s="37">
        <f>'Dashboard &amp; Optimisation'!$B$18*U5651</f>
        <v/>
      </c>
      <c r="U5651" s="26">
        <f>MIN(1, S5651/M5651)</f>
        <v/>
      </c>
      <c r="V5651" s="26">
        <f>N5651/(N5651+O5651)</f>
        <v/>
      </c>
      <c r="W5651" s="26">
        <f>U5651*V5651</f>
        <v/>
      </c>
      <c r="X5651" s="39">
        <f>T5651/N5651</f>
        <v/>
      </c>
      <c r="Y5651" s="41">
        <f>IF(W5651=MAXIFS(W$2:W$7201, A$2:A$7201, A5651, B$2:B$7201, B5651), "OPTIMAL", "")</f>
        <v/>
      </c>
    </row>
    <row r="5652" ht="20" customHeight="1">
      <c r="A5652" s="28" t="n">
        <v>-18</v>
      </c>
      <c r="B5652" s="28" t="n">
        <v>35</v>
      </c>
      <c r="C5652" s="29" t="n">
        <v>115</v>
      </c>
      <c r="D5652" s="29" t="n">
        <v>3</v>
      </c>
      <c r="E5652" s="30" t="n">
        <v>4</v>
      </c>
      <c r="F5652" s="29" t="n">
        <v>1.5</v>
      </c>
      <c r="G5652" s="28" t="n">
        <v>100</v>
      </c>
      <c r="H5652" s="30" t="inlineStr">
        <is>
          <t>ON</t>
        </is>
      </c>
      <c r="I5652" s="31" t="n">
        <v>744.7528686370244</v>
      </c>
      <c r="J5652" s="31" t="n">
        <v>6550.668683077564</v>
      </c>
      <c r="K5652" s="31" t="n">
        <v>4222.222222222223</v>
      </c>
      <c r="L5652" s="31" t="n">
        <v>150</v>
      </c>
      <c r="M5652" s="31">
        <f>I5652+J5652+K5652+L5652</f>
        <v/>
      </c>
      <c r="N5652" s="31">
        <f>M5652*'Dashboard &amp; Optimisation'!$B$18/('Dashboard &amp; Optimisation'!$B$16/3.6)</f>
        <v/>
      </c>
      <c r="O5652" s="31" t="n">
        <v>920.0310099142622</v>
      </c>
      <c r="P5652" s="32" t="n">
        <v>0.06905768177243103</v>
      </c>
      <c r="Q5652" s="33" t="n">
        <v>5.941492669983736</v>
      </c>
      <c r="R5652" s="31" t="n">
        <v>3506.538041449005</v>
      </c>
      <c r="S5652" s="31">
        <f>R5652*IF(A5652=4, 2.0, 3.0)</f>
        <v/>
      </c>
      <c r="T5652" s="29">
        <f>'Dashboard &amp; Optimisation'!$B$18*U5652</f>
        <v/>
      </c>
      <c r="U5652" s="34">
        <f>MIN(1, S5652/M5652)</f>
        <v/>
      </c>
      <c r="V5652" s="34">
        <f>N5652/(N5652+O5652)</f>
        <v/>
      </c>
      <c r="W5652" s="34">
        <f>U5652*V5652</f>
        <v/>
      </c>
      <c r="X5652" s="32">
        <f>T5652/N5652</f>
        <v/>
      </c>
      <c r="Y5652" s="35">
        <f>IF(W5652=MAXIFS(W$2:W$7201, A$2:A$7201, A5652, B$2:B$7201, B5652), "OPTIMAL", "")</f>
        <v/>
      </c>
    </row>
    <row r="5653" ht="20" customHeight="1">
      <c r="A5653" s="36" t="n">
        <v>-18</v>
      </c>
      <c r="B5653" s="36" t="n">
        <v>35</v>
      </c>
      <c r="C5653" s="37" t="n">
        <v>115</v>
      </c>
      <c r="D5653" s="37" t="n">
        <v>3</v>
      </c>
      <c r="E5653" s="6" t="n">
        <v>4</v>
      </c>
      <c r="F5653" s="37" t="n">
        <v>1.5</v>
      </c>
      <c r="G5653" s="36" t="n">
        <v>100</v>
      </c>
      <c r="H5653" s="6" t="inlineStr">
        <is>
          <t>OFF</t>
        </is>
      </c>
      <c r="I5653" s="38" t="n">
        <v>744.7528686370244</v>
      </c>
      <c r="J5653" s="38" t="n">
        <v>6550.668683077564</v>
      </c>
      <c r="K5653" s="38" t="n">
        <v>4222.222222222223</v>
      </c>
      <c r="L5653" s="38" t="n">
        <v>150</v>
      </c>
      <c r="M5653" s="38">
        <f>I5653+J5653+K5653+L5653</f>
        <v/>
      </c>
      <c r="N5653" s="38">
        <f>M5653*'Dashboard &amp; Optimisation'!$B$18/('Dashboard &amp; Optimisation'!$B$16/3.6)</f>
        <v/>
      </c>
      <c r="O5653" s="38" t="n">
        <v>920.0310099142622</v>
      </c>
      <c r="P5653" s="39" t="n">
        <v>0.2794623219147311</v>
      </c>
      <c r="Q5653" s="40" t="n">
        <v>5.941492669983736</v>
      </c>
      <c r="R5653" s="38" t="n">
        <v>866.4974459891386</v>
      </c>
      <c r="S5653" s="38">
        <f>R5653*IF(A5653=4, 2.0, 3.0)</f>
        <v/>
      </c>
      <c r="T5653" s="37">
        <f>'Dashboard &amp; Optimisation'!$B$18*U5653</f>
        <v/>
      </c>
      <c r="U5653" s="26">
        <f>MIN(1, S5653/M5653)</f>
        <v/>
      </c>
      <c r="V5653" s="26">
        <f>N5653/(N5653+O5653)</f>
        <v/>
      </c>
      <c r="W5653" s="26">
        <f>U5653*V5653</f>
        <v/>
      </c>
      <c r="X5653" s="39">
        <f>T5653/N5653</f>
        <v/>
      </c>
      <c r="Y5653" s="41">
        <f>IF(W5653=MAXIFS(W$2:W$7201, A$2:A$7201, A5653, B$2:B$7201, B5653), "OPTIMAL", "")</f>
        <v/>
      </c>
    </row>
    <row r="5654" ht="20" customHeight="1">
      <c r="A5654" s="28" t="n">
        <v>-18</v>
      </c>
      <c r="B5654" s="28" t="n">
        <v>35</v>
      </c>
      <c r="C5654" s="29" t="n">
        <v>115</v>
      </c>
      <c r="D5654" s="29" t="n">
        <v>3</v>
      </c>
      <c r="E5654" s="30" t="n">
        <v>4</v>
      </c>
      <c r="F5654" s="29" t="n">
        <v>1.5</v>
      </c>
      <c r="G5654" s="28" t="n">
        <v>150</v>
      </c>
      <c r="H5654" s="30" t="inlineStr">
        <is>
          <t>ON</t>
        </is>
      </c>
      <c r="I5654" s="31" t="n">
        <v>744.7528686370244</v>
      </c>
      <c r="J5654" s="31" t="n">
        <v>6550.668683077564</v>
      </c>
      <c r="K5654" s="31" t="n">
        <v>4222.222222222223</v>
      </c>
      <c r="L5654" s="31" t="n">
        <v>150</v>
      </c>
      <c r="M5654" s="31">
        <f>I5654+J5654+K5654+L5654</f>
        <v/>
      </c>
      <c r="N5654" s="31">
        <f>M5654*'Dashboard &amp; Optimisation'!$B$18/('Dashboard &amp; Optimisation'!$B$16/3.6)</f>
        <v/>
      </c>
      <c r="O5654" s="31" t="n">
        <v>920.0310099142622</v>
      </c>
      <c r="P5654" s="32" t="n">
        <v>0.06974965978587405</v>
      </c>
      <c r="Q5654" s="33" t="n">
        <v>5.941492669983736</v>
      </c>
      <c r="R5654" s="31" t="n">
        <v>3471.75009788866</v>
      </c>
      <c r="S5654" s="31">
        <f>R5654*IF(A5654=4, 2.0, 3.0)</f>
        <v/>
      </c>
      <c r="T5654" s="29">
        <f>'Dashboard &amp; Optimisation'!$B$18*U5654</f>
        <v/>
      </c>
      <c r="U5654" s="34">
        <f>MIN(1, S5654/M5654)</f>
        <v/>
      </c>
      <c r="V5654" s="34">
        <f>N5654/(N5654+O5654)</f>
        <v/>
      </c>
      <c r="W5654" s="34">
        <f>U5654*V5654</f>
        <v/>
      </c>
      <c r="X5654" s="32">
        <f>T5654/N5654</f>
        <v/>
      </c>
      <c r="Y5654" s="35">
        <f>IF(W5654=MAXIFS(W$2:W$7201, A$2:A$7201, A5654, B$2:B$7201, B5654), "OPTIMAL", "")</f>
        <v/>
      </c>
    </row>
    <row r="5655" ht="20" customHeight="1">
      <c r="A5655" s="36" t="n">
        <v>-18</v>
      </c>
      <c r="B5655" s="36" t="n">
        <v>35</v>
      </c>
      <c r="C5655" s="37" t="n">
        <v>115</v>
      </c>
      <c r="D5655" s="37" t="n">
        <v>3</v>
      </c>
      <c r="E5655" s="6" t="n">
        <v>4</v>
      </c>
      <c r="F5655" s="37" t="n">
        <v>1.5</v>
      </c>
      <c r="G5655" s="36" t="n">
        <v>150</v>
      </c>
      <c r="H5655" s="6" t="inlineStr">
        <is>
          <t>OFF</t>
        </is>
      </c>
      <c r="I5655" s="38" t="n">
        <v>744.7528686370244</v>
      </c>
      <c r="J5655" s="38" t="n">
        <v>6550.668683077564</v>
      </c>
      <c r="K5655" s="38" t="n">
        <v>4222.222222222223</v>
      </c>
      <c r="L5655" s="38" t="n">
        <v>150</v>
      </c>
      <c r="M5655" s="38">
        <f>I5655+J5655+K5655+L5655</f>
        <v/>
      </c>
      <c r="N5655" s="38">
        <f>M5655*'Dashboard &amp; Optimisation'!$B$18/('Dashboard &amp; Optimisation'!$B$16/3.6)</f>
        <v/>
      </c>
      <c r="O5655" s="38" t="n">
        <v>920.0310099142622</v>
      </c>
      <c r="P5655" s="39" t="n">
        <v>0.2801542999281741</v>
      </c>
      <c r="Q5655" s="40" t="n">
        <v>5.941492669983736</v>
      </c>
      <c r="R5655" s="38" t="n">
        <v>864.3572069084507</v>
      </c>
      <c r="S5655" s="38">
        <f>R5655*IF(A5655=4, 2.0, 3.0)</f>
        <v/>
      </c>
      <c r="T5655" s="37">
        <f>'Dashboard &amp; Optimisation'!$B$18*U5655</f>
        <v/>
      </c>
      <c r="U5655" s="26">
        <f>MIN(1, S5655/M5655)</f>
        <v/>
      </c>
      <c r="V5655" s="26">
        <f>N5655/(N5655+O5655)</f>
        <v/>
      </c>
      <c r="W5655" s="26">
        <f>U5655*V5655</f>
        <v/>
      </c>
      <c r="X5655" s="39">
        <f>T5655/N5655</f>
        <v/>
      </c>
      <c r="Y5655" s="41">
        <f>IF(W5655=MAXIFS(W$2:W$7201, A$2:A$7201, A5655, B$2:B$7201, B5655), "OPTIMAL", "")</f>
        <v/>
      </c>
    </row>
    <row r="5656" ht="20" customHeight="1">
      <c r="A5656" s="28" t="n">
        <v>-18</v>
      </c>
      <c r="B5656" s="28" t="n">
        <v>35</v>
      </c>
      <c r="C5656" s="29" t="n">
        <v>115</v>
      </c>
      <c r="D5656" s="29" t="n">
        <v>3</v>
      </c>
      <c r="E5656" s="30" t="n">
        <v>4</v>
      </c>
      <c r="F5656" s="29" t="n">
        <v>1.5</v>
      </c>
      <c r="G5656" s="28" t="n">
        <v>200</v>
      </c>
      <c r="H5656" s="30" t="inlineStr">
        <is>
          <t>ON</t>
        </is>
      </c>
      <c r="I5656" s="31" t="n">
        <v>744.7528686370244</v>
      </c>
      <c r="J5656" s="31" t="n">
        <v>6550.668683077564</v>
      </c>
      <c r="K5656" s="31" t="n">
        <v>4222.222222222223</v>
      </c>
      <c r="L5656" s="31" t="n">
        <v>150</v>
      </c>
      <c r="M5656" s="31">
        <f>I5656+J5656+K5656+L5656</f>
        <v/>
      </c>
      <c r="N5656" s="31">
        <f>M5656*'Dashboard &amp; Optimisation'!$B$18/('Dashboard &amp; Optimisation'!$B$16/3.6)</f>
        <v/>
      </c>
      <c r="O5656" s="31" t="n">
        <v>920.0310099142622</v>
      </c>
      <c r="P5656" s="32" t="n">
        <v>0.07044163779931709</v>
      </c>
      <c r="Q5656" s="33" t="n">
        <v>5.941492669983736</v>
      </c>
      <c r="R5656" s="31" t="n">
        <v>3437.645627706523</v>
      </c>
      <c r="S5656" s="31">
        <f>R5656*IF(A5656=4, 2.0, 3.0)</f>
        <v/>
      </c>
      <c r="T5656" s="29">
        <f>'Dashboard &amp; Optimisation'!$B$18*U5656</f>
        <v/>
      </c>
      <c r="U5656" s="34">
        <f>MIN(1, S5656/M5656)</f>
        <v/>
      </c>
      <c r="V5656" s="34">
        <f>N5656/(N5656+O5656)</f>
        <v/>
      </c>
      <c r="W5656" s="34">
        <f>U5656*V5656</f>
        <v/>
      </c>
      <c r="X5656" s="32">
        <f>T5656/N5656</f>
        <v/>
      </c>
      <c r="Y5656" s="35">
        <f>IF(W5656=MAXIFS(W$2:W$7201, A$2:A$7201, A5656, B$2:B$7201, B5656), "OPTIMAL", "")</f>
        <v/>
      </c>
    </row>
    <row r="5657" ht="20" customHeight="1">
      <c r="A5657" s="36" t="n">
        <v>-18</v>
      </c>
      <c r="B5657" s="36" t="n">
        <v>35</v>
      </c>
      <c r="C5657" s="37" t="n">
        <v>115</v>
      </c>
      <c r="D5657" s="37" t="n">
        <v>3</v>
      </c>
      <c r="E5657" s="6" t="n">
        <v>4</v>
      </c>
      <c r="F5657" s="37" t="n">
        <v>1.5</v>
      </c>
      <c r="G5657" s="36" t="n">
        <v>200</v>
      </c>
      <c r="H5657" s="6" t="inlineStr">
        <is>
          <t>OFF</t>
        </is>
      </c>
      <c r="I5657" s="38" t="n">
        <v>744.7528686370244</v>
      </c>
      <c r="J5657" s="38" t="n">
        <v>6550.668683077564</v>
      </c>
      <c r="K5657" s="38" t="n">
        <v>4222.222222222223</v>
      </c>
      <c r="L5657" s="38" t="n">
        <v>150</v>
      </c>
      <c r="M5657" s="38">
        <f>I5657+J5657+K5657+L5657</f>
        <v/>
      </c>
      <c r="N5657" s="38">
        <f>M5657*'Dashboard &amp; Optimisation'!$B$18/('Dashboard &amp; Optimisation'!$B$16/3.6)</f>
        <v/>
      </c>
      <c r="O5657" s="38" t="n">
        <v>920.0310099142622</v>
      </c>
      <c r="P5657" s="39" t="n">
        <v>0.2808462779416172</v>
      </c>
      <c r="Q5657" s="40" t="n">
        <v>5.941492669983736</v>
      </c>
      <c r="R5657" s="38" t="n">
        <v>862.2275145111528</v>
      </c>
      <c r="S5657" s="38">
        <f>R5657*IF(A5657=4, 2.0, 3.0)</f>
        <v/>
      </c>
      <c r="T5657" s="37">
        <f>'Dashboard &amp; Optimisation'!$B$18*U5657</f>
        <v/>
      </c>
      <c r="U5657" s="26">
        <f>MIN(1, S5657/M5657)</f>
        <v/>
      </c>
      <c r="V5657" s="26">
        <f>N5657/(N5657+O5657)</f>
        <v/>
      </c>
      <c r="W5657" s="26">
        <f>U5657*V5657</f>
        <v/>
      </c>
      <c r="X5657" s="39">
        <f>T5657/N5657</f>
        <v/>
      </c>
      <c r="Y5657" s="41">
        <f>IF(W5657=MAXIFS(W$2:W$7201, A$2:A$7201, A5657, B$2:B$7201, B5657), "OPTIMAL", "")</f>
        <v/>
      </c>
    </row>
    <row r="5658" ht="20" customHeight="1">
      <c r="A5658" s="28" t="n">
        <v>-18</v>
      </c>
      <c r="B5658" s="28" t="n">
        <v>35</v>
      </c>
      <c r="C5658" s="29" t="n">
        <v>115</v>
      </c>
      <c r="D5658" s="29" t="n">
        <v>3</v>
      </c>
      <c r="E5658" s="30" t="n">
        <v>4</v>
      </c>
      <c r="F5658" s="29" t="n">
        <v>2</v>
      </c>
      <c r="G5658" s="28" t="n">
        <v>50</v>
      </c>
      <c r="H5658" s="30" t="inlineStr">
        <is>
          <t>ON</t>
        </is>
      </c>
      <c r="I5658" s="31" t="n">
        <v>744.7528686370244</v>
      </c>
      <c r="J5658" s="31" t="n">
        <v>6550.668683077564</v>
      </c>
      <c r="K5658" s="31" t="n">
        <v>4222.222222222223</v>
      </c>
      <c r="L5658" s="31" t="n">
        <v>150</v>
      </c>
      <c r="M5658" s="31">
        <f>I5658+J5658+K5658+L5658</f>
        <v/>
      </c>
      <c r="N5658" s="31">
        <f>M5658*'Dashboard &amp; Optimisation'!$B$18/('Dashboard &amp; Optimisation'!$B$16/3.6)</f>
        <v/>
      </c>
      <c r="O5658" s="31" t="n">
        <v>1006.333333312323</v>
      </c>
      <c r="P5658" s="32" t="n">
        <v>0.065263742477724</v>
      </c>
      <c r="Q5658" s="33" t="n">
        <v>7.855323559978315</v>
      </c>
      <c r="R5658" s="31" t="n">
        <v>3746.401034326209</v>
      </c>
      <c r="S5658" s="31">
        <f>R5658*IF(A5658=4, 2.0, 3.0)</f>
        <v/>
      </c>
      <c r="T5658" s="29">
        <f>'Dashboard &amp; Optimisation'!$B$18*U5658</f>
        <v/>
      </c>
      <c r="U5658" s="34">
        <f>MIN(1, S5658/M5658)</f>
        <v/>
      </c>
      <c r="V5658" s="34">
        <f>N5658/(N5658+O5658)</f>
        <v/>
      </c>
      <c r="W5658" s="34">
        <f>U5658*V5658</f>
        <v/>
      </c>
      <c r="X5658" s="32">
        <f>T5658/N5658</f>
        <v/>
      </c>
      <c r="Y5658" s="35">
        <f>IF(W5658=MAXIFS(W$2:W$7201, A$2:A$7201, A5658, B$2:B$7201, B5658), "OPTIMAL", "")</f>
        <v/>
      </c>
    </row>
    <row r="5659" ht="20" customHeight="1">
      <c r="A5659" s="36" t="n">
        <v>-18</v>
      </c>
      <c r="B5659" s="36" t="n">
        <v>35</v>
      </c>
      <c r="C5659" s="37" t="n">
        <v>115</v>
      </c>
      <c r="D5659" s="37" t="n">
        <v>3</v>
      </c>
      <c r="E5659" s="6" t="n">
        <v>4</v>
      </c>
      <c r="F5659" s="37" t="n">
        <v>2</v>
      </c>
      <c r="G5659" s="36" t="n">
        <v>50</v>
      </c>
      <c r="H5659" s="6" t="inlineStr">
        <is>
          <t>OFF</t>
        </is>
      </c>
      <c r="I5659" s="38" t="n">
        <v>744.7528686370244</v>
      </c>
      <c r="J5659" s="38" t="n">
        <v>6550.668683077564</v>
      </c>
      <c r="K5659" s="38" t="n">
        <v>4222.222222222223</v>
      </c>
      <c r="L5659" s="38" t="n">
        <v>150</v>
      </c>
      <c r="M5659" s="38">
        <f>I5659+J5659+K5659+L5659</f>
        <v/>
      </c>
      <c r="N5659" s="38">
        <f>M5659*'Dashboard &amp; Optimisation'!$B$18/('Dashboard &amp; Optimisation'!$B$16/3.6)</f>
        <v/>
      </c>
      <c r="O5659" s="38" t="n">
        <v>1006.333333312323</v>
      </c>
      <c r="P5659" s="39" t="n">
        <v>0.2765558824689456</v>
      </c>
      <c r="Q5659" s="40" t="n">
        <v>7.855323559978315</v>
      </c>
      <c r="R5659" s="38" t="n">
        <v>884.1039653170272</v>
      </c>
      <c r="S5659" s="38">
        <f>R5659*IF(A5659=4, 2.0, 3.0)</f>
        <v/>
      </c>
      <c r="T5659" s="37">
        <f>'Dashboard &amp; Optimisation'!$B$18*U5659</f>
        <v/>
      </c>
      <c r="U5659" s="26">
        <f>MIN(1, S5659/M5659)</f>
        <v/>
      </c>
      <c r="V5659" s="26">
        <f>N5659/(N5659+O5659)</f>
        <v/>
      </c>
      <c r="W5659" s="26">
        <f>U5659*V5659</f>
        <v/>
      </c>
      <c r="X5659" s="39">
        <f>T5659/N5659</f>
        <v/>
      </c>
      <c r="Y5659" s="41">
        <f>IF(W5659=MAXIFS(W$2:W$7201, A$2:A$7201, A5659, B$2:B$7201, B5659), "OPTIMAL", "")</f>
        <v/>
      </c>
    </row>
    <row r="5660" ht="20" customHeight="1">
      <c r="A5660" s="28" t="n">
        <v>-18</v>
      </c>
      <c r="B5660" s="28" t="n">
        <v>35</v>
      </c>
      <c r="C5660" s="29" t="n">
        <v>115</v>
      </c>
      <c r="D5660" s="29" t="n">
        <v>3</v>
      </c>
      <c r="E5660" s="30" t="n">
        <v>4</v>
      </c>
      <c r="F5660" s="29" t="n">
        <v>2</v>
      </c>
      <c r="G5660" s="28" t="n">
        <v>100</v>
      </c>
      <c r="H5660" s="30" t="inlineStr">
        <is>
          <t>ON</t>
        </is>
      </c>
      <c r="I5660" s="31" t="n">
        <v>744.7528686370244</v>
      </c>
      <c r="J5660" s="31" t="n">
        <v>6550.668683077564</v>
      </c>
      <c r="K5660" s="31" t="n">
        <v>4222.222222222223</v>
      </c>
      <c r="L5660" s="31" t="n">
        <v>150</v>
      </c>
      <c r="M5660" s="31">
        <f>I5660+J5660+K5660+L5660</f>
        <v/>
      </c>
      <c r="N5660" s="31">
        <f>M5660*'Dashboard &amp; Optimisation'!$B$18/('Dashboard &amp; Optimisation'!$B$16/3.6)</f>
        <v/>
      </c>
      <c r="O5660" s="31" t="n">
        <v>1006.333333312323</v>
      </c>
      <c r="P5660" s="32" t="n">
        <v>0.06595572049116703</v>
      </c>
      <c r="Q5660" s="33" t="n">
        <v>7.855323559978315</v>
      </c>
      <c r="R5660" s="31" t="n">
        <v>3707.095464983802</v>
      </c>
      <c r="S5660" s="31">
        <f>R5660*IF(A5660=4, 2.0, 3.0)</f>
        <v/>
      </c>
      <c r="T5660" s="29">
        <f>'Dashboard &amp; Optimisation'!$B$18*U5660</f>
        <v/>
      </c>
      <c r="U5660" s="34">
        <f>MIN(1, S5660/M5660)</f>
        <v/>
      </c>
      <c r="V5660" s="34">
        <f>N5660/(N5660+O5660)</f>
        <v/>
      </c>
      <c r="W5660" s="34">
        <f>U5660*V5660</f>
        <v/>
      </c>
      <c r="X5660" s="32">
        <f>T5660/N5660</f>
        <v/>
      </c>
      <c r="Y5660" s="35">
        <f>IF(W5660=MAXIFS(W$2:W$7201, A$2:A$7201, A5660, B$2:B$7201, B5660), "OPTIMAL", "")</f>
        <v/>
      </c>
    </row>
    <row r="5661" ht="20" customHeight="1">
      <c r="A5661" s="36" t="n">
        <v>-18</v>
      </c>
      <c r="B5661" s="36" t="n">
        <v>35</v>
      </c>
      <c r="C5661" s="37" t="n">
        <v>115</v>
      </c>
      <c r="D5661" s="37" t="n">
        <v>3</v>
      </c>
      <c r="E5661" s="6" t="n">
        <v>4</v>
      </c>
      <c r="F5661" s="37" t="n">
        <v>2</v>
      </c>
      <c r="G5661" s="36" t="n">
        <v>100</v>
      </c>
      <c r="H5661" s="6" t="inlineStr">
        <is>
          <t>OFF</t>
        </is>
      </c>
      <c r="I5661" s="38" t="n">
        <v>744.7528686370244</v>
      </c>
      <c r="J5661" s="38" t="n">
        <v>6550.668683077564</v>
      </c>
      <c r="K5661" s="38" t="n">
        <v>4222.222222222223</v>
      </c>
      <c r="L5661" s="38" t="n">
        <v>150</v>
      </c>
      <c r="M5661" s="38">
        <f>I5661+J5661+K5661+L5661</f>
        <v/>
      </c>
      <c r="N5661" s="38">
        <f>M5661*'Dashboard &amp; Optimisation'!$B$18/('Dashboard &amp; Optimisation'!$B$16/3.6)</f>
        <v/>
      </c>
      <c r="O5661" s="38" t="n">
        <v>1006.333333312323</v>
      </c>
      <c r="P5661" s="39" t="n">
        <v>0.2772478604823886</v>
      </c>
      <c r="Q5661" s="40" t="n">
        <v>7.855323559978315</v>
      </c>
      <c r="R5661" s="38" t="n">
        <v>881.8973459240671</v>
      </c>
      <c r="S5661" s="38">
        <f>R5661*IF(A5661=4, 2.0, 3.0)</f>
        <v/>
      </c>
      <c r="T5661" s="37">
        <f>'Dashboard &amp; Optimisation'!$B$18*U5661</f>
        <v/>
      </c>
      <c r="U5661" s="26">
        <f>MIN(1, S5661/M5661)</f>
        <v/>
      </c>
      <c r="V5661" s="26">
        <f>N5661/(N5661+O5661)</f>
        <v/>
      </c>
      <c r="W5661" s="26">
        <f>U5661*V5661</f>
        <v/>
      </c>
      <c r="X5661" s="39">
        <f>T5661/N5661</f>
        <v/>
      </c>
      <c r="Y5661" s="41">
        <f>IF(W5661=MAXIFS(W$2:W$7201, A$2:A$7201, A5661, B$2:B$7201, B5661), "OPTIMAL", "")</f>
        <v/>
      </c>
    </row>
    <row r="5662" ht="20" customHeight="1">
      <c r="A5662" s="28" t="n">
        <v>-18</v>
      </c>
      <c r="B5662" s="28" t="n">
        <v>35</v>
      </c>
      <c r="C5662" s="29" t="n">
        <v>115</v>
      </c>
      <c r="D5662" s="29" t="n">
        <v>3</v>
      </c>
      <c r="E5662" s="30" t="n">
        <v>4</v>
      </c>
      <c r="F5662" s="29" t="n">
        <v>2</v>
      </c>
      <c r="G5662" s="28" t="n">
        <v>150</v>
      </c>
      <c r="H5662" s="30" t="inlineStr">
        <is>
          <t>ON</t>
        </is>
      </c>
      <c r="I5662" s="31" t="n">
        <v>744.7528686370244</v>
      </c>
      <c r="J5662" s="31" t="n">
        <v>6550.668683077564</v>
      </c>
      <c r="K5662" s="31" t="n">
        <v>4222.222222222223</v>
      </c>
      <c r="L5662" s="31" t="n">
        <v>150</v>
      </c>
      <c r="M5662" s="31">
        <f>I5662+J5662+K5662+L5662</f>
        <v/>
      </c>
      <c r="N5662" s="31">
        <f>M5662*'Dashboard &amp; Optimisation'!$B$18/('Dashboard &amp; Optimisation'!$B$16/3.6)</f>
        <v/>
      </c>
      <c r="O5662" s="31" t="n">
        <v>1006.333333312323</v>
      </c>
      <c r="P5662" s="32" t="n">
        <v>0.06664769850461005</v>
      </c>
      <c r="Q5662" s="33" t="n">
        <v>7.855323559978315</v>
      </c>
      <c r="R5662" s="31" t="n">
        <v>3668.60608555946</v>
      </c>
      <c r="S5662" s="31">
        <f>R5662*IF(A5662=4, 2.0, 3.0)</f>
        <v/>
      </c>
      <c r="T5662" s="29">
        <f>'Dashboard &amp; Optimisation'!$B$18*U5662</f>
        <v/>
      </c>
      <c r="U5662" s="34">
        <f>MIN(1, S5662/M5662)</f>
        <v/>
      </c>
      <c r="V5662" s="34">
        <f>N5662/(N5662+O5662)</f>
        <v/>
      </c>
      <c r="W5662" s="34">
        <f>U5662*V5662</f>
        <v/>
      </c>
      <c r="X5662" s="32">
        <f>T5662/N5662</f>
        <v/>
      </c>
      <c r="Y5662" s="35">
        <f>IF(W5662=MAXIFS(W$2:W$7201, A$2:A$7201, A5662, B$2:B$7201, B5662), "OPTIMAL", "")</f>
        <v/>
      </c>
    </row>
    <row r="5663" ht="20" customHeight="1">
      <c r="A5663" s="36" t="n">
        <v>-18</v>
      </c>
      <c r="B5663" s="36" t="n">
        <v>35</v>
      </c>
      <c r="C5663" s="37" t="n">
        <v>115</v>
      </c>
      <c r="D5663" s="37" t="n">
        <v>3</v>
      </c>
      <c r="E5663" s="6" t="n">
        <v>4</v>
      </c>
      <c r="F5663" s="37" t="n">
        <v>2</v>
      </c>
      <c r="G5663" s="36" t="n">
        <v>150</v>
      </c>
      <c r="H5663" s="6" t="inlineStr">
        <is>
          <t>OFF</t>
        </is>
      </c>
      <c r="I5663" s="38" t="n">
        <v>744.7528686370244</v>
      </c>
      <c r="J5663" s="38" t="n">
        <v>6550.668683077564</v>
      </c>
      <c r="K5663" s="38" t="n">
        <v>4222.222222222223</v>
      </c>
      <c r="L5663" s="38" t="n">
        <v>150</v>
      </c>
      <c r="M5663" s="38">
        <f>I5663+J5663+K5663+L5663</f>
        <v/>
      </c>
      <c r="N5663" s="38">
        <f>M5663*'Dashboard &amp; Optimisation'!$B$18/('Dashboard &amp; Optimisation'!$B$16/3.6)</f>
        <v/>
      </c>
      <c r="O5663" s="38" t="n">
        <v>1006.333333312323</v>
      </c>
      <c r="P5663" s="39" t="n">
        <v>0.2779398384958316</v>
      </c>
      <c r="Q5663" s="40" t="n">
        <v>7.855323559978315</v>
      </c>
      <c r="R5663" s="38" t="n">
        <v>879.7017140319433</v>
      </c>
      <c r="S5663" s="38">
        <f>R5663*IF(A5663=4, 2.0, 3.0)</f>
        <v/>
      </c>
      <c r="T5663" s="37">
        <f>'Dashboard &amp; Optimisation'!$B$18*U5663</f>
        <v/>
      </c>
      <c r="U5663" s="26">
        <f>MIN(1, S5663/M5663)</f>
        <v/>
      </c>
      <c r="V5663" s="26">
        <f>N5663/(N5663+O5663)</f>
        <v/>
      </c>
      <c r="W5663" s="26">
        <f>U5663*V5663</f>
        <v/>
      </c>
      <c r="X5663" s="39">
        <f>T5663/N5663</f>
        <v/>
      </c>
      <c r="Y5663" s="41">
        <f>IF(W5663=MAXIFS(W$2:W$7201, A$2:A$7201, A5663, B$2:B$7201, B5663), "OPTIMAL", "")</f>
        <v/>
      </c>
    </row>
    <row r="5664" ht="20" customHeight="1">
      <c r="A5664" s="28" t="n">
        <v>-18</v>
      </c>
      <c r="B5664" s="28" t="n">
        <v>35</v>
      </c>
      <c r="C5664" s="29" t="n">
        <v>115</v>
      </c>
      <c r="D5664" s="29" t="n">
        <v>3</v>
      </c>
      <c r="E5664" s="30" t="n">
        <v>4</v>
      </c>
      <c r="F5664" s="29" t="n">
        <v>2</v>
      </c>
      <c r="G5664" s="28" t="n">
        <v>200</v>
      </c>
      <c r="H5664" s="30" t="inlineStr">
        <is>
          <t>ON</t>
        </is>
      </c>
      <c r="I5664" s="31" t="n">
        <v>744.7528686370244</v>
      </c>
      <c r="J5664" s="31" t="n">
        <v>6550.668683077564</v>
      </c>
      <c r="K5664" s="31" t="n">
        <v>4222.222222222223</v>
      </c>
      <c r="L5664" s="31" t="n">
        <v>150</v>
      </c>
      <c r="M5664" s="31">
        <f>I5664+J5664+K5664+L5664</f>
        <v/>
      </c>
      <c r="N5664" s="31">
        <f>M5664*'Dashboard &amp; Optimisation'!$B$18/('Dashboard &amp; Optimisation'!$B$16/3.6)</f>
        <v/>
      </c>
      <c r="O5664" s="31" t="n">
        <v>1006.333333312323</v>
      </c>
      <c r="P5664" s="32" t="n">
        <v>0.06733967651805307</v>
      </c>
      <c r="Q5664" s="33" t="n">
        <v>7.855323559978315</v>
      </c>
      <c r="R5664" s="31" t="n">
        <v>3630.907734714103</v>
      </c>
      <c r="S5664" s="31">
        <f>R5664*IF(A5664=4, 2.0, 3.0)</f>
        <v/>
      </c>
      <c r="T5664" s="29">
        <f>'Dashboard &amp; Optimisation'!$B$18*U5664</f>
        <v/>
      </c>
      <c r="U5664" s="34">
        <f>MIN(1, S5664/M5664)</f>
        <v/>
      </c>
      <c r="V5664" s="34">
        <f>N5664/(N5664+O5664)</f>
        <v/>
      </c>
      <c r="W5664" s="34">
        <f>U5664*V5664</f>
        <v/>
      </c>
      <c r="X5664" s="32">
        <f>T5664/N5664</f>
        <v/>
      </c>
      <c r="Y5664" s="35">
        <f>IF(W5664=MAXIFS(W$2:W$7201, A$2:A$7201, A5664, B$2:B$7201, B5664), "OPTIMAL", "")</f>
        <v/>
      </c>
    </row>
    <row r="5665" ht="20" customHeight="1">
      <c r="A5665" s="36" t="n">
        <v>-18</v>
      </c>
      <c r="B5665" s="36" t="n">
        <v>35</v>
      </c>
      <c r="C5665" s="37" t="n">
        <v>115</v>
      </c>
      <c r="D5665" s="37" t="n">
        <v>3</v>
      </c>
      <c r="E5665" s="6" t="n">
        <v>4</v>
      </c>
      <c r="F5665" s="37" t="n">
        <v>2</v>
      </c>
      <c r="G5665" s="36" t="n">
        <v>200</v>
      </c>
      <c r="H5665" s="6" t="inlineStr">
        <is>
          <t>OFF</t>
        </is>
      </c>
      <c r="I5665" s="38" t="n">
        <v>744.7528686370244</v>
      </c>
      <c r="J5665" s="38" t="n">
        <v>6550.668683077564</v>
      </c>
      <c r="K5665" s="38" t="n">
        <v>4222.222222222223</v>
      </c>
      <c r="L5665" s="38" t="n">
        <v>150</v>
      </c>
      <c r="M5665" s="38">
        <f>I5665+J5665+K5665+L5665</f>
        <v/>
      </c>
      <c r="N5665" s="38">
        <f>M5665*'Dashboard &amp; Optimisation'!$B$18/('Dashboard &amp; Optimisation'!$B$16/3.6)</f>
        <v/>
      </c>
      <c r="O5665" s="38" t="n">
        <v>1006.333333312323</v>
      </c>
      <c r="P5665" s="39" t="n">
        <v>0.2786318165092747</v>
      </c>
      <c r="Q5665" s="40" t="n">
        <v>7.855323559978315</v>
      </c>
      <c r="R5665" s="38" t="n">
        <v>877.5169877787661</v>
      </c>
      <c r="S5665" s="38">
        <f>R5665*IF(A5665=4, 2.0, 3.0)</f>
        <v/>
      </c>
      <c r="T5665" s="37">
        <f>'Dashboard &amp; Optimisation'!$B$18*U5665</f>
        <v/>
      </c>
      <c r="U5665" s="26">
        <f>MIN(1, S5665/M5665)</f>
        <v/>
      </c>
      <c r="V5665" s="26">
        <f>N5665/(N5665+O5665)</f>
        <v/>
      </c>
      <c r="W5665" s="26">
        <f>U5665*V5665</f>
        <v/>
      </c>
      <c r="X5665" s="39">
        <f>T5665/N5665</f>
        <v/>
      </c>
      <c r="Y5665" s="41">
        <f>IF(W5665=MAXIFS(W$2:W$7201, A$2:A$7201, A5665, B$2:B$7201, B5665), "OPTIMAL", "")</f>
        <v/>
      </c>
    </row>
    <row r="5666" ht="20" customHeight="1">
      <c r="A5666" s="28" t="n">
        <v>-18</v>
      </c>
      <c r="B5666" s="28" t="n">
        <v>35</v>
      </c>
      <c r="C5666" s="29" t="n">
        <v>115</v>
      </c>
      <c r="D5666" s="29" t="n">
        <v>3</v>
      </c>
      <c r="E5666" s="30" t="n">
        <v>8</v>
      </c>
      <c r="F5666" s="29" t="n">
        <v>1.5</v>
      </c>
      <c r="G5666" s="28" t="n">
        <v>50</v>
      </c>
      <c r="H5666" s="30" t="inlineStr">
        <is>
          <t>ON</t>
        </is>
      </c>
      <c r="I5666" s="31" t="n">
        <v>744.7528686370244</v>
      </c>
      <c r="J5666" s="31" t="n">
        <v>6550.668683077564</v>
      </c>
      <c r="K5666" s="31" t="n">
        <v>4222.222222222223</v>
      </c>
      <c r="L5666" s="31" t="n">
        <v>150</v>
      </c>
      <c r="M5666" s="31">
        <f>I5666+J5666+K5666+L5666</f>
        <v/>
      </c>
      <c r="N5666" s="31">
        <f>M5666*'Dashboard &amp; Optimisation'!$B$18/('Dashboard &amp; Optimisation'!$B$16/3.6)</f>
        <v/>
      </c>
      <c r="O5666" s="31" t="n">
        <v>1184.064317881287</v>
      </c>
      <c r="P5666" s="32" t="n">
        <v>0.05168536641292153</v>
      </c>
      <c r="Q5666" s="33" t="n">
        <v>11.68298533996747</v>
      </c>
      <c r="R5666" s="31" t="n">
        <v>4824.292304232615</v>
      </c>
      <c r="S5666" s="31">
        <f>R5666*IF(A5666=4, 2.0, 3.0)</f>
        <v/>
      </c>
      <c r="T5666" s="29">
        <f>'Dashboard &amp; Optimisation'!$B$18*U5666</f>
        <v/>
      </c>
      <c r="U5666" s="34">
        <f>MIN(1, S5666/M5666)</f>
        <v/>
      </c>
      <c r="V5666" s="34">
        <f>N5666/(N5666+O5666)</f>
        <v/>
      </c>
      <c r="W5666" s="34">
        <f>U5666*V5666</f>
        <v/>
      </c>
      <c r="X5666" s="32">
        <f>T5666/N5666</f>
        <v/>
      </c>
      <c r="Y5666" s="35">
        <f>IF(W5666=MAXIFS(W$2:W$7201, A$2:A$7201, A5666, B$2:B$7201, B5666), "OPTIMAL", "")</f>
        <v/>
      </c>
    </row>
    <row r="5667" ht="20" customHeight="1">
      <c r="A5667" s="36" t="n">
        <v>-18</v>
      </c>
      <c r="B5667" s="36" t="n">
        <v>35</v>
      </c>
      <c r="C5667" s="37" t="n">
        <v>115</v>
      </c>
      <c r="D5667" s="37" t="n">
        <v>3</v>
      </c>
      <c r="E5667" s="6" t="n">
        <v>8</v>
      </c>
      <c r="F5667" s="37" t="n">
        <v>1.5</v>
      </c>
      <c r="G5667" s="36" t="n">
        <v>50</v>
      </c>
      <c r="H5667" s="6" t="inlineStr">
        <is>
          <t>OFF</t>
        </is>
      </c>
      <c r="I5667" s="38" t="n">
        <v>744.7528686370244</v>
      </c>
      <c r="J5667" s="38" t="n">
        <v>6550.668683077564</v>
      </c>
      <c r="K5667" s="38" t="n">
        <v>4222.222222222223</v>
      </c>
      <c r="L5667" s="38" t="n">
        <v>150</v>
      </c>
      <c r="M5667" s="38">
        <f>I5667+J5667+K5667+L5667</f>
        <v/>
      </c>
      <c r="N5667" s="38">
        <f>M5667*'Dashboard &amp; Optimisation'!$B$18/('Dashboard &amp; Optimisation'!$B$16/3.6)</f>
        <v/>
      </c>
      <c r="O5667" s="38" t="n">
        <v>1184.064317881287</v>
      </c>
      <c r="P5667" s="39" t="n">
        <v>0.2213871666539013</v>
      </c>
      <c r="Q5667" s="40" t="n">
        <v>11.68298533996747</v>
      </c>
      <c r="R5667" s="38" t="n">
        <v>1126.286221536528</v>
      </c>
      <c r="S5667" s="38">
        <f>R5667*IF(A5667=4, 2.0, 3.0)</f>
        <v/>
      </c>
      <c r="T5667" s="37">
        <f>'Dashboard &amp; Optimisation'!$B$18*U5667</f>
        <v/>
      </c>
      <c r="U5667" s="26">
        <f>MIN(1, S5667/M5667)</f>
        <v/>
      </c>
      <c r="V5667" s="26">
        <f>N5667/(N5667+O5667)</f>
        <v/>
      </c>
      <c r="W5667" s="26">
        <f>U5667*V5667</f>
        <v/>
      </c>
      <c r="X5667" s="39">
        <f>T5667/N5667</f>
        <v/>
      </c>
      <c r="Y5667" s="41">
        <f>IF(W5667=MAXIFS(W$2:W$7201, A$2:A$7201, A5667, B$2:B$7201, B5667), "OPTIMAL", "")</f>
        <v/>
      </c>
    </row>
    <row r="5668" ht="20" customHeight="1">
      <c r="A5668" s="28" t="n">
        <v>-18</v>
      </c>
      <c r="B5668" s="28" t="n">
        <v>35</v>
      </c>
      <c r="C5668" s="29" t="n">
        <v>115</v>
      </c>
      <c r="D5668" s="29" t="n">
        <v>3</v>
      </c>
      <c r="E5668" s="30" t="n">
        <v>8</v>
      </c>
      <c r="F5668" s="29" t="n">
        <v>1.5</v>
      </c>
      <c r="G5668" s="28" t="n">
        <v>100</v>
      </c>
      <c r="H5668" s="30" t="inlineStr">
        <is>
          <t>ON</t>
        </is>
      </c>
      <c r="I5668" s="31" t="n">
        <v>744.7528686370244</v>
      </c>
      <c r="J5668" s="31" t="n">
        <v>6550.668683077564</v>
      </c>
      <c r="K5668" s="31" t="n">
        <v>4222.222222222223</v>
      </c>
      <c r="L5668" s="31" t="n">
        <v>150</v>
      </c>
      <c r="M5668" s="31">
        <f>I5668+J5668+K5668+L5668</f>
        <v/>
      </c>
      <c r="N5668" s="31">
        <f>M5668*'Dashboard &amp; Optimisation'!$B$18/('Dashboard &amp; Optimisation'!$B$16/3.6)</f>
        <v/>
      </c>
      <c r="O5668" s="31" t="n">
        <v>1184.064317881287</v>
      </c>
      <c r="P5668" s="32" t="n">
        <v>0.05237734442636455</v>
      </c>
      <c r="Q5668" s="33" t="n">
        <v>11.68298533996747</v>
      </c>
      <c r="R5668" s="31" t="n">
        <v>4760.556652081625</v>
      </c>
      <c r="S5668" s="31">
        <f>R5668*IF(A5668=4, 2.0, 3.0)</f>
        <v/>
      </c>
      <c r="T5668" s="29">
        <f>'Dashboard &amp; Optimisation'!$B$18*U5668</f>
        <v/>
      </c>
      <c r="U5668" s="34">
        <f>MIN(1, S5668/M5668)</f>
        <v/>
      </c>
      <c r="V5668" s="34">
        <f>N5668/(N5668+O5668)</f>
        <v/>
      </c>
      <c r="W5668" s="34">
        <f>U5668*V5668</f>
        <v/>
      </c>
      <c r="X5668" s="32">
        <f>T5668/N5668</f>
        <v/>
      </c>
      <c r="Y5668" s="35">
        <f>IF(W5668=MAXIFS(W$2:W$7201, A$2:A$7201, A5668, B$2:B$7201, B5668), "OPTIMAL", "")</f>
        <v/>
      </c>
    </row>
    <row r="5669" ht="20" customHeight="1">
      <c r="A5669" s="36" t="n">
        <v>-18</v>
      </c>
      <c r="B5669" s="36" t="n">
        <v>35</v>
      </c>
      <c r="C5669" s="37" t="n">
        <v>115</v>
      </c>
      <c r="D5669" s="37" t="n">
        <v>3</v>
      </c>
      <c r="E5669" s="6" t="n">
        <v>8</v>
      </c>
      <c r="F5669" s="37" t="n">
        <v>1.5</v>
      </c>
      <c r="G5669" s="36" t="n">
        <v>100</v>
      </c>
      <c r="H5669" s="6" t="inlineStr">
        <is>
          <t>OFF</t>
        </is>
      </c>
      <c r="I5669" s="38" t="n">
        <v>744.7528686370244</v>
      </c>
      <c r="J5669" s="38" t="n">
        <v>6550.668683077564</v>
      </c>
      <c r="K5669" s="38" t="n">
        <v>4222.222222222223</v>
      </c>
      <c r="L5669" s="38" t="n">
        <v>150</v>
      </c>
      <c r="M5669" s="38">
        <f>I5669+J5669+K5669+L5669</f>
        <v/>
      </c>
      <c r="N5669" s="38">
        <f>M5669*'Dashboard &amp; Optimisation'!$B$18/('Dashboard &amp; Optimisation'!$B$16/3.6)</f>
        <v/>
      </c>
      <c r="O5669" s="38" t="n">
        <v>1184.064317881287</v>
      </c>
      <c r="P5669" s="39" t="n">
        <v>0.2220791446673444</v>
      </c>
      <c r="Q5669" s="40" t="n">
        <v>11.68298533996747</v>
      </c>
      <c r="R5669" s="38" t="n">
        <v>1122.776818151016</v>
      </c>
      <c r="S5669" s="38">
        <f>R5669*IF(A5669=4, 2.0, 3.0)</f>
        <v/>
      </c>
      <c r="T5669" s="37">
        <f>'Dashboard &amp; Optimisation'!$B$18*U5669</f>
        <v/>
      </c>
      <c r="U5669" s="26">
        <f>MIN(1, S5669/M5669)</f>
        <v/>
      </c>
      <c r="V5669" s="26">
        <f>N5669/(N5669+O5669)</f>
        <v/>
      </c>
      <c r="W5669" s="26">
        <f>U5669*V5669</f>
        <v/>
      </c>
      <c r="X5669" s="39">
        <f>T5669/N5669</f>
        <v/>
      </c>
      <c r="Y5669" s="41">
        <f>IF(W5669=MAXIFS(W$2:W$7201, A$2:A$7201, A5669, B$2:B$7201, B5669), "OPTIMAL", "")</f>
        <v/>
      </c>
    </row>
    <row r="5670" ht="20" customHeight="1">
      <c r="A5670" s="28" t="n">
        <v>-18</v>
      </c>
      <c r="B5670" s="28" t="n">
        <v>35</v>
      </c>
      <c r="C5670" s="29" t="n">
        <v>115</v>
      </c>
      <c r="D5670" s="29" t="n">
        <v>3</v>
      </c>
      <c r="E5670" s="30" t="n">
        <v>8</v>
      </c>
      <c r="F5670" s="29" t="n">
        <v>1.5</v>
      </c>
      <c r="G5670" s="28" t="n">
        <v>150</v>
      </c>
      <c r="H5670" s="30" t="inlineStr">
        <is>
          <t>ON</t>
        </is>
      </c>
      <c r="I5670" s="31" t="n">
        <v>744.7528686370244</v>
      </c>
      <c r="J5670" s="31" t="n">
        <v>6550.668683077564</v>
      </c>
      <c r="K5670" s="31" t="n">
        <v>4222.222222222223</v>
      </c>
      <c r="L5670" s="31" t="n">
        <v>150</v>
      </c>
      <c r="M5670" s="31">
        <f>I5670+J5670+K5670+L5670</f>
        <v/>
      </c>
      <c r="N5670" s="31">
        <f>M5670*'Dashboard &amp; Optimisation'!$B$18/('Dashboard &amp; Optimisation'!$B$16/3.6)</f>
        <v/>
      </c>
      <c r="O5670" s="31" t="n">
        <v>1184.064317881287</v>
      </c>
      <c r="P5670" s="32" t="n">
        <v>0.05306932243980757</v>
      </c>
      <c r="Q5670" s="33" t="n">
        <v>11.68298533996747</v>
      </c>
      <c r="R5670" s="31" t="n">
        <v>4698.483115365064</v>
      </c>
      <c r="S5670" s="31">
        <f>R5670*IF(A5670=4, 2.0, 3.0)</f>
        <v/>
      </c>
      <c r="T5670" s="29">
        <f>'Dashboard &amp; Optimisation'!$B$18*U5670</f>
        <v/>
      </c>
      <c r="U5670" s="34">
        <f>MIN(1, S5670/M5670)</f>
        <v/>
      </c>
      <c r="V5670" s="34">
        <f>N5670/(N5670+O5670)</f>
        <v/>
      </c>
      <c r="W5670" s="34">
        <f>U5670*V5670</f>
        <v/>
      </c>
      <c r="X5670" s="32">
        <f>T5670/N5670</f>
        <v/>
      </c>
      <c r="Y5670" s="35">
        <f>IF(W5670=MAXIFS(W$2:W$7201, A$2:A$7201, A5670, B$2:B$7201, B5670), "OPTIMAL", "")</f>
        <v/>
      </c>
    </row>
    <row r="5671" ht="20" customHeight="1">
      <c r="A5671" s="36" t="n">
        <v>-18</v>
      </c>
      <c r="B5671" s="36" t="n">
        <v>35</v>
      </c>
      <c r="C5671" s="37" t="n">
        <v>115</v>
      </c>
      <c r="D5671" s="37" t="n">
        <v>3</v>
      </c>
      <c r="E5671" s="6" t="n">
        <v>8</v>
      </c>
      <c r="F5671" s="37" t="n">
        <v>1.5</v>
      </c>
      <c r="G5671" s="36" t="n">
        <v>150</v>
      </c>
      <c r="H5671" s="6" t="inlineStr">
        <is>
          <t>OFF</t>
        </is>
      </c>
      <c r="I5671" s="38" t="n">
        <v>744.7528686370244</v>
      </c>
      <c r="J5671" s="38" t="n">
        <v>6550.668683077564</v>
      </c>
      <c r="K5671" s="38" t="n">
        <v>4222.222222222223</v>
      </c>
      <c r="L5671" s="38" t="n">
        <v>150</v>
      </c>
      <c r="M5671" s="38">
        <f>I5671+J5671+K5671+L5671</f>
        <v/>
      </c>
      <c r="N5671" s="38">
        <f>M5671*'Dashboard &amp; Optimisation'!$B$18/('Dashboard &amp; Optimisation'!$B$16/3.6)</f>
        <v/>
      </c>
      <c r="O5671" s="38" t="n">
        <v>1184.064317881287</v>
      </c>
      <c r="P5671" s="39" t="n">
        <v>0.2227711226807874</v>
      </c>
      <c r="Q5671" s="40" t="n">
        <v>11.68298533996747</v>
      </c>
      <c r="R5671" s="38" t="n">
        <v>1119.289216783234</v>
      </c>
      <c r="S5671" s="38">
        <f>R5671*IF(A5671=4, 2.0, 3.0)</f>
        <v/>
      </c>
      <c r="T5671" s="37">
        <f>'Dashboard &amp; Optimisation'!$B$18*U5671</f>
        <v/>
      </c>
      <c r="U5671" s="26">
        <f>MIN(1, S5671/M5671)</f>
        <v/>
      </c>
      <c r="V5671" s="26">
        <f>N5671/(N5671+O5671)</f>
        <v/>
      </c>
      <c r="W5671" s="26">
        <f>U5671*V5671</f>
        <v/>
      </c>
      <c r="X5671" s="39">
        <f>T5671/N5671</f>
        <v/>
      </c>
      <c r="Y5671" s="41">
        <f>IF(W5671=MAXIFS(W$2:W$7201, A$2:A$7201, A5671, B$2:B$7201, B5671), "OPTIMAL", "")</f>
        <v/>
      </c>
    </row>
    <row r="5672" ht="20" customHeight="1">
      <c r="A5672" s="28" t="n">
        <v>-18</v>
      </c>
      <c r="B5672" s="28" t="n">
        <v>35</v>
      </c>
      <c r="C5672" s="29" t="n">
        <v>115</v>
      </c>
      <c r="D5672" s="29" t="n">
        <v>3</v>
      </c>
      <c r="E5672" s="30" t="n">
        <v>8</v>
      </c>
      <c r="F5672" s="29" t="n">
        <v>1.5</v>
      </c>
      <c r="G5672" s="28" t="n">
        <v>200</v>
      </c>
      <c r="H5672" s="30" t="inlineStr">
        <is>
          <t>ON</t>
        </is>
      </c>
      <c r="I5672" s="31" t="n">
        <v>744.7528686370244</v>
      </c>
      <c r="J5672" s="31" t="n">
        <v>6550.668683077564</v>
      </c>
      <c r="K5672" s="31" t="n">
        <v>4222.222222222223</v>
      </c>
      <c r="L5672" s="31" t="n">
        <v>150</v>
      </c>
      <c r="M5672" s="31">
        <f>I5672+J5672+K5672+L5672</f>
        <v/>
      </c>
      <c r="N5672" s="31">
        <f>M5672*'Dashboard &amp; Optimisation'!$B$18/('Dashboard &amp; Optimisation'!$B$16/3.6)</f>
        <v/>
      </c>
      <c r="O5672" s="31" t="n">
        <v>1184.064317881287</v>
      </c>
      <c r="P5672" s="32" t="n">
        <v>0.05376130045325059</v>
      </c>
      <c r="Q5672" s="33" t="n">
        <v>11.68298533996747</v>
      </c>
      <c r="R5672" s="31" t="n">
        <v>4638.007513306421</v>
      </c>
      <c r="S5672" s="31">
        <f>R5672*IF(A5672=4, 2.0, 3.0)</f>
        <v/>
      </c>
      <c r="T5672" s="29">
        <f>'Dashboard &amp; Optimisation'!$B$18*U5672</f>
        <v/>
      </c>
      <c r="U5672" s="34">
        <f>MIN(1, S5672/M5672)</f>
        <v/>
      </c>
      <c r="V5672" s="34">
        <f>N5672/(N5672+O5672)</f>
        <v/>
      </c>
      <c r="W5672" s="34">
        <f>U5672*V5672</f>
        <v/>
      </c>
      <c r="X5672" s="32">
        <f>T5672/N5672</f>
        <v/>
      </c>
      <c r="Y5672" s="35">
        <f>IF(W5672=MAXIFS(W$2:W$7201, A$2:A$7201, A5672, B$2:B$7201, B5672), "OPTIMAL", "")</f>
        <v/>
      </c>
    </row>
    <row r="5673" ht="20" customHeight="1">
      <c r="A5673" s="36" t="n">
        <v>-18</v>
      </c>
      <c r="B5673" s="36" t="n">
        <v>35</v>
      </c>
      <c r="C5673" s="37" t="n">
        <v>115</v>
      </c>
      <c r="D5673" s="37" t="n">
        <v>3</v>
      </c>
      <c r="E5673" s="6" t="n">
        <v>8</v>
      </c>
      <c r="F5673" s="37" t="n">
        <v>1.5</v>
      </c>
      <c r="G5673" s="36" t="n">
        <v>200</v>
      </c>
      <c r="H5673" s="6" t="inlineStr">
        <is>
          <t>OFF</t>
        </is>
      </c>
      <c r="I5673" s="38" t="n">
        <v>744.7528686370244</v>
      </c>
      <c r="J5673" s="38" t="n">
        <v>6550.668683077564</v>
      </c>
      <c r="K5673" s="38" t="n">
        <v>4222.222222222223</v>
      </c>
      <c r="L5673" s="38" t="n">
        <v>150</v>
      </c>
      <c r="M5673" s="38">
        <f>I5673+J5673+K5673+L5673</f>
        <v/>
      </c>
      <c r="N5673" s="38">
        <f>M5673*'Dashboard &amp; Optimisation'!$B$18/('Dashboard &amp; Optimisation'!$B$16/3.6)</f>
        <v/>
      </c>
      <c r="O5673" s="38" t="n">
        <v>1184.064317881287</v>
      </c>
      <c r="P5673" s="39" t="n">
        <v>0.2234631006942304</v>
      </c>
      <c r="Q5673" s="40" t="n">
        <v>11.68298533996747</v>
      </c>
      <c r="R5673" s="38" t="n">
        <v>1115.823214896158</v>
      </c>
      <c r="S5673" s="38">
        <f>R5673*IF(A5673=4, 2.0, 3.0)</f>
        <v/>
      </c>
      <c r="T5673" s="37">
        <f>'Dashboard &amp; Optimisation'!$B$18*U5673</f>
        <v/>
      </c>
      <c r="U5673" s="26">
        <f>MIN(1, S5673/M5673)</f>
        <v/>
      </c>
      <c r="V5673" s="26">
        <f>N5673/(N5673+O5673)</f>
        <v/>
      </c>
      <c r="W5673" s="26">
        <f>U5673*V5673</f>
        <v/>
      </c>
      <c r="X5673" s="39">
        <f>T5673/N5673</f>
        <v/>
      </c>
      <c r="Y5673" s="41">
        <f>IF(W5673=MAXIFS(W$2:W$7201, A$2:A$7201, A5673, B$2:B$7201, B5673), "OPTIMAL", "")</f>
        <v/>
      </c>
    </row>
    <row r="5674" ht="20" customHeight="1">
      <c r="A5674" s="28" t="n">
        <v>-18</v>
      </c>
      <c r="B5674" s="28" t="n">
        <v>35</v>
      </c>
      <c r="C5674" s="29" t="n">
        <v>115</v>
      </c>
      <c r="D5674" s="29" t="n">
        <v>3</v>
      </c>
      <c r="E5674" s="30" t="n">
        <v>8</v>
      </c>
      <c r="F5674" s="29" t="n">
        <v>2</v>
      </c>
      <c r="G5674" s="28" t="n">
        <v>50</v>
      </c>
      <c r="H5674" s="30" t="inlineStr">
        <is>
          <t>ON</t>
        </is>
      </c>
      <c r="I5674" s="31" t="n">
        <v>744.7528686370244</v>
      </c>
      <c r="J5674" s="31" t="n">
        <v>6550.668683077564</v>
      </c>
      <c r="K5674" s="31" t="n">
        <v>4222.222222222223</v>
      </c>
      <c r="L5674" s="31" t="n">
        <v>150</v>
      </c>
      <c r="M5674" s="31">
        <f>I5674+J5674+K5674+L5674</f>
        <v/>
      </c>
      <c r="N5674" s="31">
        <f>M5674*'Dashboard &amp; Optimisation'!$B$18/('Dashboard &amp; Optimisation'!$B$16/3.6)</f>
        <v/>
      </c>
      <c r="O5674" s="31" t="n">
        <v>1368.975590803288</v>
      </c>
      <c r="P5674" s="32" t="n">
        <v>0.05021580317976433</v>
      </c>
      <c r="Q5674" s="33" t="n">
        <v>15.51064711995663</v>
      </c>
      <c r="R5674" s="31" t="n">
        <v>5065.776991120511</v>
      </c>
      <c r="S5674" s="31">
        <f>R5674*IF(A5674=4, 2.0, 3.0)</f>
        <v/>
      </c>
      <c r="T5674" s="29">
        <f>'Dashboard &amp; Optimisation'!$B$18*U5674</f>
        <v/>
      </c>
      <c r="U5674" s="34">
        <f>MIN(1, S5674/M5674)</f>
        <v/>
      </c>
      <c r="V5674" s="34">
        <f>N5674/(N5674+O5674)</f>
        <v/>
      </c>
      <c r="W5674" s="34">
        <f>U5674*V5674</f>
        <v/>
      </c>
      <c r="X5674" s="32">
        <f>T5674/N5674</f>
        <v/>
      </c>
      <c r="Y5674" s="35">
        <f>IF(W5674=MAXIFS(W$2:W$7201, A$2:A$7201, A5674, B$2:B$7201, B5674), "OPTIMAL", "")</f>
        <v/>
      </c>
    </row>
    <row r="5675" ht="20" customHeight="1">
      <c r="A5675" s="36" t="n">
        <v>-18</v>
      </c>
      <c r="B5675" s="36" t="n">
        <v>35</v>
      </c>
      <c r="C5675" s="37" t="n">
        <v>115</v>
      </c>
      <c r="D5675" s="37" t="n">
        <v>3</v>
      </c>
      <c r="E5675" s="6" t="n">
        <v>8</v>
      </c>
      <c r="F5675" s="37" t="n">
        <v>2</v>
      </c>
      <c r="G5675" s="36" t="n">
        <v>50</v>
      </c>
      <c r="H5675" s="6" t="inlineStr">
        <is>
          <t>OFF</t>
        </is>
      </c>
      <c r="I5675" s="38" t="n">
        <v>744.7528686370244</v>
      </c>
      <c r="J5675" s="38" t="n">
        <v>6550.668683077564</v>
      </c>
      <c r="K5675" s="38" t="n">
        <v>4222.222222222223</v>
      </c>
      <c r="L5675" s="38" t="n">
        <v>150</v>
      </c>
      <c r="M5675" s="38">
        <f>I5675+J5675+K5675+L5675</f>
        <v/>
      </c>
      <c r="N5675" s="38">
        <f>M5675*'Dashboard &amp; Optimisation'!$B$18/('Dashboard &amp; Optimisation'!$B$16/3.6)</f>
        <v/>
      </c>
      <c r="O5675" s="38" t="n">
        <v>1368.975590803288</v>
      </c>
      <c r="P5675" s="39" t="n">
        <v>0.2210756117951695</v>
      </c>
      <c r="Q5675" s="40" t="n">
        <v>15.51064711995663</v>
      </c>
      <c r="R5675" s="38" t="n">
        <v>1150.656367172584</v>
      </c>
      <c r="S5675" s="38">
        <f>R5675*IF(A5675=4, 2.0, 3.0)</f>
        <v/>
      </c>
      <c r="T5675" s="37">
        <f>'Dashboard &amp; Optimisation'!$B$18*U5675</f>
        <v/>
      </c>
      <c r="U5675" s="26">
        <f>MIN(1, S5675/M5675)</f>
        <v/>
      </c>
      <c r="V5675" s="26">
        <f>N5675/(N5675+O5675)</f>
        <v/>
      </c>
      <c r="W5675" s="26">
        <f>U5675*V5675</f>
        <v/>
      </c>
      <c r="X5675" s="39">
        <f>T5675/N5675</f>
        <v/>
      </c>
      <c r="Y5675" s="41">
        <f>IF(W5675=MAXIFS(W$2:W$7201, A$2:A$7201, A5675, B$2:B$7201, B5675), "OPTIMAL", "")</f>
        <v/>
      </c>
    </row>
    <row r="5676" ht="20" customHeight="1">
      <c r="A5676" s="28" t="n">
        <v>-18</v>
      </c>
      <c r="B5676" s="28" t="n">
        <v>35</v>
      </c>
      <c r="C5676" s="29" t="n">
        <v>115</v>
      </c>
      <c r="D5676" s="29" t="n">
        <v>3</v>
      </c>
      <c r="E5676" s="30" t="n">
        <v>8</v>
      </c>
      <c r="F5676" s="29" t="n">
        <v>2</v>
      </c>
      <c r="G5676" s="28" t="n">
        <v>100</v>
      </c>
      <c r="H5676" s="30" t="inlineStr">
        <is>
          <t>ON</t>
        </is>
      </c>
      <c r="I5676" s="31" t="n">
        <v>744.7528686370244</v>
      </c>
      <c r="J5676" s="31" t="n">
        <v>6550.668683077564</v>
      </c>
      <c r="K5676" s="31" t="n">
        <v>4222.222222222223</v>
      </c>
      <c r="L5676" s="31" t="n">
        <v>150</v>
      </c>
      <c r="M5676" s="31">
        <f>I5676+J5676+K5676+L5676</f>
        <v/>
      </c>
      <c r="N5676" s="31">
        <f>M5676*'Dashboard &amp; Optimisation'!$B$18/('Dashboard &amp; Optimisation'!$B$16/3.6)</f>
        <v/>
      </c>
      <c r="O5676" s="31" t="n">
        <v>1368.975590803288</v>
      </c>
      <c r="P5676" s="32" t="n">
        <v>0.05090778119320737</v>
      </c>
      <c r="Q5676" s="33" t="n">
        <v>15.51064711995663</v>
      </c>
      <c r="R5676" s="31" t="n">
        <v>4996.919024485564</v>
      </c>
      <c r="S5676" s="31">
        <f>R5676*IF(A5676=4, 2.0, 3.0)</f>
        <v/>
      </c>
      <c r="T5676" s="29">
        <f>'Dashboard &amp; Optimisation'!$B$18*U5676</f>
        <v/>
      </c>
      <c r="U5676" s="34">
        <f>MIN(1, S5676/M5676)</f>
        <v/>
      </c>
      <c r="V5676" s="34">
        <f>N5676/(N5676+O5676)</f>
        <v/>
      </c>
      <c r="W5676" s="34">
        <f>U5676*V5676</f>
        <v/>
      </c>
      <c r="X5676" s="32">
        <f>T5676/N5676</f>
        <v/>
      </c>
      <c r="Y5676" s="35">
        <f>IF(W5676=MAXIFS(W$2:W$7201, A$2:A$7201, A5676, B$2:B$7201, B5676), "OPTIMAL", "")</f>
        <v/>
      </c>
    </row>
    <row r="5677" ht="20" customHeight="1">
      <c r="A5677" s="36" t="n">
        <v>-18</v>
      </c>
      <c r="B5677" s="36" t="n">
        <v>35</v>
      </c>
      <c r="C5677" s="37" t="n">
        <v>115</v>
      </c>
      <c r="D5677" s="37" t="n">
        <v>3</v>
      </c>
      <c r="E5677" s="6" t="n">
        <v>8</v>
      </c>
      <c r="F5677" s="37" t="n">
        <v>2</v>
      </c>
      <c r="G5677" s="36" t="n">
        <v>100</v>
      </c>
      <c r="H5677" s="6" t="inlineStr">
        <is>
          <t>OFF</t>
        </is>
      </c>
      <c r="I5677" s="38" t="n">
        <v>744.7528686370244</v>
      </c>
      <c r="J5677" s="38" t="n">
        <v>6550.668683077564</v>
      </c>
      <c r="K5677" s="38" t="n">
        <v>4222.222222222223</v>
      </c>
      <c r="L5677" s="38" t="n">
        <v>150</v>
      </c>
      <c r="M5677" s="38">
        <f>I5677+J5677+K5677+L5677</f>
        <v/>
      </c>
      <c r="N5677" s="38">
        <f>M5677*'Dashboard &amp; Optimisation'!$B$18/('Dashboard &amp; Optimisation'!$B$16/3.6)</f>
        <v/>
      </c>
      <c r="O5677" s="38" t="n">
        <v>1368.975590803288</v>
      </c>
      <c r="P5677" s="39" t="n">
        <v>0.2217675898086125</v>
      </c>
      <c r="Q5677" s="40" t="n">
        <v>15.51064711995663</v>
      </c>
      <c r="R5677" s="38" t="n">
        <v>1147.065991735855</v>
      </c>
      <c r="S5677" s="38">
        <f>R5677*IF(A5677=4, 2.0, 3.0)</f>
        <v/>
      </c>
      <c r="T5677" s="37">
        <f>'Dashboard &amp; Optimisation'!$B$18*U5677</f>
        <v/>
      </c>
      <c r="U5677" s="26">
        <f>MIN(1, S5677/M5677)</f>
        <v/>
      </c>
      <c r="V5677" s="26">
        <f>N5677/(N5677+O5677)</f>
        <v/>
      </c>
      <c r="W5677" s="26">
        <f>U5677*V5677</f>
        <v/>
      </c>
      <c r="X5677" s="39">
        <f>T5677/N5677</f>
        <v/>
      </c>
      <c r="Y5677" s="41">
        <f>IF(W5677=MAXIFS(W$2:W$7201, A$2:A$7201, A5677, B$2:B$7201, B5677), "OPTIMAL", "")</f>
        <v/>
      </c>
    </row>
    <row r="5678" ht="20" customHeight="1">
      <c r="A5678" s="28" t="n">
        <v>-18</v>
      </c>
      <c r="B5678" s="28" t="n">
        <v>35</v>
      </c>
      <c r="C5678" s="29" t="n">
        <v>115</v>
      </c>
      <c r="D5678" s="29" t="n">
        <v>3</v>
      </c>
      <c r="E5678" s="30" t="n">
        <v>8</v>
      </c>
      <c r="F5678" s="29" t="n">
        <v>2</v>
      </c>
      <c r="G5678" s="28" t="n">
        <v>150</v>
      </c>
      <c r="H5678" s="30" t="inlineStr">
        <is>
          <t>ON</t>
        </is>
      </c>
      <c r="I5678" s="31" t="n">
        <v>744.7528686370244</v>
      </c>
      <c r="J5678" s="31" t="n">
        <v>6550.668683077564</v>
      </c>
      <c r="K5678" s="31" t="n">
        <v>4222.222222222223</v>
      </c>
      <c r="L5678" s="31" t="n">
        <v>150</v>
      </c>
      <c r="M5678" s="31">
        <f>I5678+J5678+K5678+L5678</f>
        <v/>
      </c>
      <c r="N5678" s="31">
        <f>M5678*'Dashboard &amp; Optimisation'!$B$18/('Dashboard &amp; Optimisation'!$B$16/3.6)</f>
        <v/>
      </c>
      <c r="O5678" s="31" t="n">
        <v>1368.975590803288</v>
      </c>
      <c r="P5678" s="32" t="n">
        <v>0.05159975920665039</v>
      </c>
      <c r="Q5678" s="33" t="n">
        <v>15.51064711995663</v>
      </c>
      <c r="R5678" s="31" t="n">
        <v>4929.907895886083</v>
      </c>
      <c r="S5678" s="31">
        <f>R5678*IF(A5678=4, 2.0, 3.0)</f>
        <v/>
      </c>
      <c r="T5678" s="29">
        <f>'Dashboard &amp; Optimisation'!$B$18*U5678</f>
        <v/>
      </c>
      <c r="U5678" s="34">
        <f>MIN(1, S5678/M5678)</f>
        <v/>
      </c>
      <c r="V5678" s="34">
        <f>N5678/(N5678+O5678)</f>
        <v/>
      </c>
      <c r="W5678" s="34">
        <f>U5678*V5678</f>
        <v/>
      </c>
      <c r="X5678" s="32">
        <f>T5678/N5678</f>
        <v/>
      </c>
      <c r="Y5678" s="35">
        <f>IF(W5678=MAXIFS(W$2:W$7201, A$2:A$7201, A5678, B$2:B$7201, B5678), "OPTIMAL", "")</f>
        <v/>
      </c>
    </row>
    <row r="5679" ht="20" customHeight="1">
      <c r="A5679" s="36" t="n">
        <v>-18</v>
      </c>
      <c r="B5679" s="36" t="n">
        <v>35</v>
      </c>
      <c r="C5679" s="37" t="n">
        <v>115</v>
      </c>
      <c r="D5679" s="37" t="n">
        <v>3</v>
      </c>
      <c r="E5679" s="6" t="n">
        <v>8</v>
      </c>
      <c r="F5679" s="37" t="n">
        <v>2</v>
      </c>
      <c r="G5679" s="36" t="n">
        <v>150</v>
      </c>
      <c r="H5679" s="6" t="inlineStr">
        <is>
          <t>OFF</t>
        </is>
      </c>
      <c r="I5679" s="38" t="n">
        <v>744.7528686370244</v>
      </c>
      <c r="J5679" s="38" t="n">
        <v>6550.668683077564</v>
      </c>
      <c r="K5679" s="38" t="n">
        <v>4222.222222222223</v>
      </c>
      <c r="L5679" s="38" t="n">
        <v>150</v>
      </c>
      <c r="M5679" s="38">
        <f>I5679+J5679+K5679+L5679</f>
        <v/>
      </c>
      <c r="N5679" s="38">
        <f>M5679*'Dashboard &amp; Optimisation'!$B$18/('Dashboard &amp; Optimisation'!$B$16/3.6)</f>
        <v/>
      </c>
      <c r="O5679" s="38" t="n">
        <v>1368.975590803288</v>
      </c>
      <c r="P5679" s="39" t="n">
        <v>0.2224595678220556</v>
      </c>
      <c r="Q5679" s="40" t="n">
        <v>15.51064711995663</v>
      </c>
      <c r="R5679" s="38" t="n">
        <v>1143.497952590493</v>
      </c>
      <c r="S5679" s="38">
        <f>R5679*IF(A5679=4, 2.0, 3.0)</f>
        <v/>
      </c>
      <c r="T5679" s="37">
        <f>'Dashboard &amp; Optimisation'!$B$18*U5679</f>
        <v/>
      </c>
      <c r="U5679" s="26">
        <f>MIN(1, S5679/M5679)</f>
        <v/>
      </c>
      <c r="V5679" s="26">
        <f>N5679/(N5679+O5679)</f>
        <v/>
      </c>
      <c r="W5679" s="26">
        <f>U5679*V5679</f>
        <v/>
      </c>
      <c r="X5679" s="39">
        <f>T5679/N5679</f>
        <v/>
      </c>
      <c r="Y5679" s="41">
        <f>IF(W5679=MAXIFS(W$2:W$7201, A$2:A$7201, A5679, B$2:B$7201, B5679), "OPTIMAL", "")</f>
        <v/>
      </c>
    </row>
    <row r="5680" ht="20" customHeight="1">
      <c r="A5680" s="28" t="n">
        <v>-18</v>
      </c>
      <c r="B5680" s="28" t="n">
        <v>35</v>
      </c>
      <c r="C5680" s="29" t="n">
        <v>115</v>
      </c>
      <c r="D5680" s="29" t="n">
        <v>3</v>
      </c>
      <c r="E5680" s="30" t="n">
        <v>8</v>
      </c>
      <c r="F5680" s="29" t="n">
        <v>2</v>
      </c>
      <c r="G5680" s="28" t="n">
        <v>200</v>
      </c>
      <c r="H5680" s="30" t="inlineStr">
        <is>
          <t>ON</t>
        </is>
      </c>
      <c r="I5680" s="31" t="n">
        <v>744.7528686370244</v>
      </c>
      <c r="J5680" s="31" t="n">
        <v>6550.668683077564</v>
      </c>
      <c r="K5680" s="31" t="n">
        <v>4222.222222222223</v>
      </c>
      <c r="L5680" s="31" t="n">
        <v>150</v>
      </c>
      <c r="M5680" s="31">
        <f>I5680+J5680+K5680+L5680</f>
        <v/>
      </c>
      <c r="N5680" s="31">
        <f>M5680*'Dashboard &amp; Optimisation'!$B$18/('Dashboard &amp; Optimisation'!$B$16/3.6)</f>
        <v/>
      </c>
      <c r="O5680" s="31" t="n">
        <v>1368.975590803288</v>
      </c>
      <c r="P5680" s="32" t="n">
        <v>0.05229173722009341</v>
      </c>
      <c r="Q5680" s="33" t="n">
        <v>15.51064711995663</v>
      </c>
      <c r="R5680" s="31" t="n">
        <v>4864.670287544751</v>
      </c>
      <c r="S5680" s="31">
        <f>R5680*IF(A5680=4, 2.0, 3.0)</f>
        <v/>
      </c>
      <c r="T5680" s="29">
        <f>'Dashboard &amp; Optimisation'!$B$18*U5680</f>
        <v/>
      </c>
      <c r="U5680" s="34">
        <f>MIN(1, S5680/M5680)</f>
        <v/>
      </c>
      <c r="V5680" s="34">
        <f>N5680/(N5680+O5680)</f>
        <v/>
      </c>
      <c r="W5680" s="34">
        <f>U5680*V5680</f>
        <v/>
      </c>
      <c r="X5680" s="32">
        <f>T5680/N5680</f>
        <v/>
      </c>
      <c r="Y5680" s="35">
        <f>IF(W5680=MAXIFS(W$2:W$7201, A$2:A$7201, A5680, B$2:B$7201, B5680), "OPTIMAL", "")</f>
        <v/>
      </c>
    </row>
    <row r="5681" ht="20" customHeight="1">
      <c r="A5681" s="36" t="n">
        <v>-18</v>
      </c>
      <c r="B5681" s="36" t="n">
        <v>35</v>
      </c>
      <c r="C5681" s="37" t="n">
        <v>115</v>
      </c>
      <c r="D5681" s="37" t="n">
        <v>3</v>
      </c>
      <c r="E5681" s="6" t="n">
        <v>8</v>
      </c>
      <c r="F5681" s="37" t="n">
        <v>2</v>
      </c>
      <c r="G5681" s="36" t="n">
        <v>200</v>
      </c>
      <c r="H5681" s="6" t="inlineStr">
        <is>
          <t>OFF</t>
        </is>
      </c>
      <c r="I5681" s="38" t="n">
        <v>744.7528686370244</v>
      </c>
      <c r="J5681" s="38" t="n">
        <v>6550.668683077564</v>
      </c>
      <c r="K5681" s="38" t="n">
        <v>4222.222222222223</v>
      </c>
      <c r="L5681" s="38" t="n">
        <v>150</v>
      </c>
      <c r="M5681" s="38">
        <f>I5681+J5681+K5681+L5681</f>
        <v/>
      </c>
      <c r="N5681" s="38">
        <f>M5681*'Dashboard &amp; Optimisation'!$B$18/('Dashboard &amp; Optimisation'!$B$16/3.6)</f>
        <v/>
      </c>
      <c r="O5681" s="38" t="n">
        <v>1368.975590803288</v>
      </c>
      <c r="P5681" s="39" t="n">
        <v>0.2231515458354986</v>
      </c>
      <c r="Q5681" s="40" t="n">
        <v>15.51064711995663</v>
      </c>
      <c r="R5681" s="38" t="n">
        <v>1139.952041946463</v>
      </c>
      <c r="S5681" s="38">
        <f>R5681*IF(A5681=4, 2.0, 3.0)</f>
        <v/>
      </c>
      <c r="T5681" s="37">
        <f>'Dashboard &amp; Optimisation'!$B$18*U5681</f>
        <v/>
      </c>
      <c r="U5681" s="26">
        <f>MIN(1, S5681/M5681)</f>
        <v/>
      </c>
      <c r="V5681" s="26">
        <f>N5681/(N5681+O5681)</f>
        <v/>
      </c>
      <c r="W5681" s="26">
        <f>U5681*V5681</f>
        <v/>
      </c>
      <c r="X5681" s="39">
        <f>T5681/N5681</f>
        <v/>
      </c>
      <c r="Y5681" s="41">
        <f>IF(W5681=MAXIFS(W$2:W$7201, A$2:A$7201, A5681, B$2:B$7201, B5681), "OPTIMAL", "")</f>
        <v/>
      </c>
    </row>
    <row r="5682" ht="20" customHeight="1">
      <c r="A5682" s="28" t="n">
        <v>-18</v>
      </c>
      <c r="B5682" s="28" t="n">
        <v>35</v>
      </c>
      <c r="C5682" s="29" t="n">
        <v>120</v>
      </c>
      <c r="D5682" s="29" t="n">
        <v>2</v>
      </c>
      <c r="E5682" s="30" t="n">
        <v>0</v>
      </c>
      <c r="F5682" s="29" t="n">
        <v>0</v>
      </c>
      <c r="G5682" s="28" t="n">
        <v>50</v>
      </c>
      <c r="H5682" s="30" t="inlineStr">
        <is>
          <t>ON</t>
        </is>
      </c>
      <c r="I5682" s="31" t="n">
        <v>744.7528686370244</v>
      </c>
      <c r="J5682" s="31" t="n">
        <v>6550.668683077564</v>
      </c>
      <c r="K5682" s="31" t="n">
        <v>4222.222222222223</v>
      </c>
      <c r="L5682" s="31" t="n">
        <v>150</v>
      </c>
      <c r="M5682" s="31">
        <f>I5682+J5682+K5682+L5682</f>
        <v/>
      </c>
      <c r="N5682" s="31">
        <f>M5682*'Dashboard &amp; Optimisation'!$B$18/('Dashboard &amp; Optimisation'!$B$16/3.6)</f>
        <v/>
      </c>
      <c r="O5682" s="31" t="n">
        <v>416.0102182417322</v>
      </c>
      <c r="P5682" s="32" t="n">
        <v>0.4662176741377061</v>
      </c>
      <c r="Q5682" s="33" t="n">
        <v>0.2</v>
      </c>
      <c r="R5682" s="31" t="n">
        <v>445.748227447478</v>
      </c>
      <c r="S5682" s="31">
        <f>R5682*IF(A5682=4, 2.0, 3.0)</f>
        <v/>
      </c>
      <c r="T5682" s="29">
        <f>'Dashboard &amp; Optimisation'!$B$18*U5682</f>
        <v/>
      </c>
      <c r="U5682" s="34">
        <f>MIN(1, S5682/M5682)</f>
        <v/>
      </c>
      <c r="V5682" s="34">
        <f>N5682/(N5682+O5682)</f>
        <v/>
      </c>
      <c r="W5682" s="34">
        <f>U5682*V5682</f>
        <v/>
      </c>
      <c r="X5682" s="32">
        <f>T5682/N5682</f>
        <v/>
      </c>
      <c r="Y5682" s="35">
        <f>IF(W5682=MAXIFS(W$2:W$7201, A$2:A$7201, A5682, B$2:B$7201, B5682), "OPTIMAL", "")</f>
        <v/>
      </c>
    </row>
    <row r="5683" ht="20" customHeight="1">
      <c r="A5683" s="36" t="n">
        <v>-18</v>
      </c>
      <c r="B5683" s="36" t="n">
        <v>35</v>
      </c>
      <c r="C5683" s="37" t="n">
        <v>120</v>
      </c>
      <c r="D5683" s="37" t="n">
        <v>2</v>
      </c>
      <c r="E5683" s="6" t="n">
        <v>0</v>
      </c>
      <c r="F5683" s="37" t="n">
        <v>0</v>
      </c>
      <c r="G5683" s="36" t="n">
        <v>50</v>
      </c>
      <c r="H5683" s="6" t="inlineStr">
        <is>
          <t>OFF</t>
        </is>
      </c>
      <c r="I5683" s="38" t="n">
        <v>744.7528686370244</v>
      </c>
      <c r="J5683" s="38" t="n">
        <v>6550.668683077564</v>
      </c>
      <c r="K5683" s="38" t="n">
        <v>4222.222222222223</v>
      </c>
      <c r="L5683" s="38" t="n">
        <v>150</v>
      </c>
      <c r="M5683" s="38">
        <f>I5683+J5683+K5683+L5683</f>
        <v/>
      </c>
      <c r="N5683" s="38">
        <f>M5683*'Dashboard &amp; Optimisation'!$B$18/('Dashboard &amp; Optimisation'!$B$16/3.6)</f>
        <v/>
      </c>
      <c r="O5683" s="38" t="n">
        <v>416.0102182417322</v>
      </c>
      <c r="P5683" s="39" t="n">
        <v>0.7314759126241983</v>
      </c>
      <c r="Q5683" s="40" t="n">
        <v>0.2</v>
      </c>
      <c r="R5683" s="38" t="n">
        <v>284.104641403736</v>
      </c>
      <c r="S5683" s="38">
        <f>R5683*IF(A5683=4, 2.0, 3.0)</f>
        <v/>
      </c>
      <c r="T5683" s="37">
        <f>'Dashboard &amp; Optimisation'!$B$18*U5683</f>
        <v/>
      </c>
      <c r="U5683" s="26">
        <f>MIN(1, S5683/M5683)</f>
        <v/>
      </c>
      <c r="V5683" s="26">
        <f>N5683/(N5683+O5683)</f>
        <v/>
      </c>
      <c r="W5683" s="26">
        <f>U5683*V5683</f>
        <v/>
      </c>
      <c r="X5683" s="39">
        <f>T5683/N5683</f>
        <v/>
      </c>
      <c r="Y5683" s="41">
        <f>IF(W5683=MAXIFS(W$2:W$7201, A$2:A$7201, A5683, B$2:B$7201, B5683), "OPTIMAL", "")</f>
        <v/>
      </c>
    </row>
    <row r="5684" ht="20" customHeight="1">
      <c r="A5684" s="28" t="n">
        <v>-18</v>
      </c>
      <c r="B5684" s="28" t="n">
        <v>35</v>
      </c>
      <c r="C5684" s="29" t="n">
        <v>120</v>
      </c>
      <c r="D5684" s="29" t="n">
        <v>2</v>
      </c>
      <c r="E5684" s="30" t="n">
        <v>0</v>
      </c>
      <c r="F5684" s="29" t="n">
        <v>0</v>
      </c>
      <c r="G5684" s="28" t="n">
        <v>100</v>
      </c>
      <c r="H5684" s="30" t="inlineStr">
        <is>
          <t>ON</t>
        </is>
      </c>
      <c r="I5684" s="31" t="n">
        <v>744.7528686370244</v>
      </c>
      <c r="J5684" s="31" t="n">
        <v>6550.668683077564</v>
      </c>
      <c r="K5684" s="31" t="n">
        <v>4222.222222222223</v>
      </c>
      <c r="L5684" s="31" t="n">
        <v>150</v>
      </c>
      <c r="M5684" s="31">
        <f>I5684+J5684+K5684+L5684</f>
        <v/>
      </c>
      <c r="N5684" s="31">
        <f>M5684*'Dashboard &amp; Optimisation'!$B$18/('Dashboard &amp; Optimisation'!$B$16/3.6)</f>
        <v/>
      </c>
      <c r="O5684" s="31" t="n">
        <v>416.0102182417322</v>
      </c>
      <c r="P5684" s="32" t="n">
        <v>0.4668808197339223</v>
      </c>
      <c r="Q5684" s="33" t="n">
        <v>0.2</v>
      </c>
      <c r="R5684" s="31" t="n">
        <v>445.1150980458002</v>
      </c>
      <c r="S5684" s="31">
        <f>R5684*IF(A5684=4, 2.0, 3.0)</f>
        <v/>
      </c>
      <c r="T5684" s="29">
        <f>'Dashboard &amp; Optimisation'!$B$18*U5684</f>
        <v/>
      </c>
      <c r="U5684" s="34">
        <f>MIN(1, S5684/M5684)</f>
        <v/>
      </c>
      <c r="V5684" s="34">
        <f>N5684/(N5684+O5684)</f>
        <v/>
      </c>
      <c r="W5684" s="34">
        <f>U5684*V5684</f>
        <v/>
      </c>
      <c r="X5684" s="32">
        <f>T5684/N5684</f>
        <v/>
      </c>
      <c r="Y5684" s="35">
        <f>IF(W5684=MAXIFS(W$2:W$7201, A$2:A$7201, A5684, B$2:B$7201, B5684), "OPTIMAL", "")</f>
        <v/>
      </c>
    </row>
    <row r="5685" ht="20" customHeight="1">
      <c r="A5685" s="36" t="n">
        <v>-18</v>
      </c>
      <c r="B5685" s="36" t="n">
        <v>35</v>
      </c>
      <c r="C5685" s="37" t="n">
        <v>120</v>
      </c>
      <c r="D5685" s="37" t="n">
        <v>2</v>
      </c>
      <c r="E5685" s="6" t="n">
        <v>0</v>
      </c>
      <c r="F5685" s="37" t="n">
        <v>0</v>
      </c>
      <c r="G5685" s="36" t="n">
        <v>100</v>
      </c>
      <c r="H5685" s="6" t="inlineStr">
        <is>
          <t>OFF</t>
        </is>
      </c>
      <c r="I5685" s="38" t="n">
        <v>744.7528686370244</v>
      </c>
      <c r="J5685" s="38" t="n">
        <v>6550.668683077564</v>
      </c>
      <c r="K5685" s="38" t="n">
        <v>4222.222222222223</v>
      </c>
      <c r="L5685" s="38" t="n">
        <v>150</v>
      </c>
      <c r="M5685" s="38">
        <f>I5685+J5685+K5685+L5685</f>
        <v/>
      </c>
      <c r="N5685" s="38">
        <f>M5685*'Dashboard &amp; Optimisation'!$B$18/('Dashboard &amp; Optimisation'!$B$16/3.6)</f>
        <v/>
      </c>
      <c r="O5685" s="38" t="n">
        <v>416.0102182417322</v>
      </c>
      <c r="P5685" s="39" t="n">
        <v>0.7321390582204146</v>
      </c>
      <c r="Q5685" s="40" t="n">
        <v>0.2</v>
      </c>
      <c r="R5685" s="38" t="n">
        <v>283.8473094943178</v>
      </c>
      <c r="S5685" s="38">
        <f>R5685*IF(A5685=4, 2.0, 3.0)</f>
        <v/>
      </c>
      <c r="T5685" s="37">
        <f>'Dashboard &amp; Optimisation'!$B$18*U5685</f>
        <v/>
      </c>
      <c r="U5685" s="26">
        <f>MIN(1, S5685/M5685)</f>
        <v/>
      </c>
      <c r="V5685" s="26">
        <f>N5685/(N5685+O5685)</f>
        <v/>
      </c>
      <c r="W5685" s="26">
        <f>U5685*V5685</f>
        <v/>
      </c>
      <c r="X5685" s="39">
        <f>T5685/N5685</f>
        <v/>
      </c>
      <c r="Y5685" s="41">
        <f>IF(W5685=MAXIFS(W$2:W$7201, A$2:A$7201, A5685, B$2:B$7201, B5685), "OPTIMAL", "")</f>
        <v/>
      </c>
    </row>
    <row r="5686" ht="20" customHeight="1">
      <c r="A5686" s="28" t="n">
        <v>-18</v>
      </c>
      <c r="B5686" s="28" t="n">
        <v>35</v>
      </c>
      <c r="C5686" s="29" t="n">
        <v>120</v>
      </c>
      <c r="D5686" s="29" t="n">
        <v>2</v>
      </c>
      <c r="E5686" s="30" t="n">
        <v>0</v>
      </c>
      <c r="F5686" s="29" t="n">
        <v>0</v>
      </c>
      <c r="G5686" s="28" t="n">
        <v>150</v>
      </c>
      <c r="H5686" s="30" t="inlineStr">
        <is>
          <t>ON</t>
        </is>
      </c>
      <c r="I5686" s="31" t="n">
        <v>744.7528686370244</v>
      </c>
      <c r="J5686" s="31" t="n">
        <v>6550.668683077564</v>
      </c>
      <c r="K5686" s="31" t="n">
        <v>4222.222222222223</v>
      </c>
      <c r="L5686" s="31" t="n">
        <v>150</v>
      </c>
      <c r="M5686" s="31">
        <f>I5686+J5686+K5686+L5686</f>
        <v/>
      </c>
      <c r="N5686" s="31">
        <f>M5686*'Dashboard &amp; Optimisation'!$B$18/('Dashboard &amp; Optimisation'!$B$16/3.6)</f>
        <v/>
      </c>
      <c r="O5686" s="31" t="n">
        <v>416.0102182417322</v>
      </c>
      <c r="P5686" s="32" t="n">
        <v>0.4675439653301385</v>
      </c>
      <c r="Q5686" s="33" t="n">
        <v>0.2</v>
      </c>
      <c r="R5686" s="31" t="n">
        <v>444.4837646547896</v>
      </c>
      <c r="S5686" s="31">
        <f>R5686*IF(A5686=4, 2.0, 3.0)</f>
        <v/>
      </c>
      <c r="T5686" s="29">
        <f>'Dashboard &amp; Optimisation'!$B$18*U5686</f>
        <v/>
      </c>
      <c r="U5686" s="34">
        <f>MIN(1, S5686/M5686)</f>
        <v/>
      </c>
      <c r="V5686" s="34">
        <f>N5686/(N5686+O5686)</f>
        <v/>
      </c>
      <c r="W5686" s="34">
        <f>U5686*V5686</f>
        <v/>
      </c>
      <c r="X5686" s="32">
        <f>T5686/N5686</f>
        <v/>
      </c>
      <c r="Y5686" s="35">
        <f>IF(W5686=MAXIFS(W$2:W$7201, A$2:A$7201, A5686, B$2:B$7201, B5686), "OPTIMAL", "")</f>
        <v/>
      </c>
    </row>
    <row r="5687" ht="20" customHeight="1">
      <c r="A5687" s="36" t="n">
        <v>-18</v>
      </c>
      <c r="B5687" s="36" t="n">
        <v>35</v>
      </c>
      <c r="C5687" s="37" t="n">
        <v>120</v>
      </c>
      <c r="D5687" s="37" t="n">
        <v>2</v>
      </c>
      <c r="E5687" s="6" t="n">
        <v>0</v>
      </c>
      <c r="F5687" s="37" t="n">
        <v>0</v>
      </c>
      <c r="G5687" s="36" t="n">
        <v>150</v>
      </c>
      <c r="H5687" s="6" t="inlineStr">
        <is>
          <t>OFF</t>
        </is>
      </c>
      <c r="I5687" s="38" t="n">
        <v>744.7528686370244</v>
      </c>
      <c r="J5687" s="38" t="n">
        <v>6550.668683077564</v>
      </c>
      <c r="K5687" s="38" t="n">
        <v>4222.222222222223</v>
      </c>
      <c r="L5687" s="38" t="n">
        <v>150</v>
      </c>
      <c r="M5687" s="38">
        <f>I5687+J5687+K5687+L5687</f>
        <v/>
      </c>
      <c r="N5687" s="38">
        <f>M5687*'Dashboard &amp; Optimisation'!$B$18/('Dashboard &amp; Optimisation'!$B$16/3.6)</f>
        <v/>
      </c>
      <c r="O5687" s="38" t="n">
        <v>416.0102182417322</v>
      </c>
      <c r="P5687" s="39" t="n">
        <v>0.7328022038166309</v>
      </c>
      <c r="Q5687" s="40" t="n">
        <v>0.2</v>
      </c>
      <c r="R5687" s="38" t="n">
        <v>283.5904433272831</v>
      </c>
      <c r="S5687" s="38">
        <f>R5687*IF(A5687=4, 2.0, 3.0)</f>
        <v/>
      </c>
      <c r="T5687" s="37">
        <f>'Dashboard &amp; Optimisation'!$B$18*U5687</f>
        <v/>
      </c>
      <c r="U5687" s="26">
        <f>MIN(1, S5687/M5687)</f>
        <v/>
      </c>
      <c r="V5687" s="26">
        <f>N5687/(N5687+O5687)</f>
        <v/>
      </c>
      <c r="W5687" s="26">
        <f>U5687*V5687</f>
        <v/>
      </c>
      <c r="X5687" s="39">
        <f>T5687/N5687</f>
        <v/>
      </c>
      <c r="Y5687" s="41">
        <f>IF(W5687=MAXIFS(W$2:W$7201, A$2:A$7201, A5687, B$2:B$7201, B5687), "OPTIMAL", "")</f>
        <v/>
      </c>
    </row>
    <row r="5688" ht="20" customHeight="1">
      <c r="A5688" s="28" t="n">
        <v>-18</v>
      </c>
      <c r="B5688" s="28" t="n">
        <v>35</v>
      </c>
      <c r="C5688" s="29" t="n">
        <v>120</v>
      </c>
      <c r="D5688" s="29" t="n">
        <v>2</v>
      </c>
      <c r="E5688" s="30" t="n">
        <v>0</v>
      </c>
      <c r="F5688" s="29" t="n">
        <v>0</v>
      </c>
      <c r="G5688" s="28" t="n">
        <v>200</v>
      </c>
      <c r="H5688" s="30" t="inlineStr">
        <is>
          <t>ON</t>
        </is>
      </c>
      <c r="I5688" s="31" t="n">
        <v>744.7528686370244</v>
      </c>
      <c r="J5688" s="31" t="n">
        <v>6550.668683077564</v>
      </c>
      <c r="K5688" s="31" t="n">
        <v>4222.222222222223</v>
      </c>
      <c r="L5688" s="31" t="n">
        <v>150</v>
      </c>
      <c r="M5688" s="31">
        <f>I5688+J5688+K5688+L5688</f>
        <v/>
      </c>
      <c r="N5688" s="31">
        <f>M5688*'Dashboard &amp; Optimisation'!$B$18/('Dashboard &amp; Optimisation'!$B$16/3.6)</f>
        <v/>
      </c>
      <c r="O5688" s="31" t="n">
        <v>416.0102182417322</v>
      </c>
      <c r="P5688" s="32" t="n">
        <v>0.4682071109263548</v>
      </c>
      <c r="Q5688" s="33" t="n">
        <v>0.2</v>
      </c>
      <c r="R5688" s="31" t="n">
        <v>443.8542196431018</v>
      </c>
      <c r="S5688" s="31">
        <f>R5688*IF(A5688=4, 2.0, 3.0)</f>
        <v/>
      </c>
      <c r="T5688" s="29">
        <f>'Dashboard &amp; Optimisation'!$B$18*U5688</f>
        <v/>
      </c>
      <c r="U5688" s="34">
        <f>MIN(1, S5688/M5688)</f>
        <v/>
      </c>
      <c r="V5688" s="34">
        <f>N5688/(N5688+O5688)</f>
        <v/>
      </c>
      <c r="W5688" s="34">
        <f>U5688*V5688</f>
        <v/>
      </c>
      <c r="X5688" s="32">
        <f>T5688/N5688</f>
        <v/>
      </c>
      <c r="Y5688" s="35">
        <f>IF(W5688=MAXIFS(W$2:W$7201, A$2:A$7201, A5688, B$2:B$7201, B5688), "OPTIMAL", "")</f>
        <v/>
      </c>
    </row>
    <row r="5689" ht="20" customHeight="1">
      <c r="A5689" s="36" t="n">
        <v>-18</v>
      </c>
      <c r="B5689" s="36" t="n">
        <v>35</v>
      </c>
      <c r="C5689" s="37" t="n">
        <v>120</v>
      </c>
      <c r="D5689" s="37" t="n">
        <v>2</v>
      </c>
      <c r="E5689" s="6" t="n">
        <v>0</v>
      </c>
      <c r="F5689" s="37" t="n">
        <v>0</v>
      </c>
      <c r="G5689" s="36" t="n">
        <v>200</v>
      </c>
      <c r="H5689" s="6" t="inlineStr">
        <is>
          <t>OFF</t>
        </is>
      </c>
      <c r="I5689" s="38" t="n">
        <v>744.7528686370244</v>
      </c>
      <c r="J5689" s="38" t="n">
        <v>6550.668683077564</v>
      </c>
      <c r="K5689" s="38" t="n">
        <v>4222.222222222223</v>
      </c>
      <c r="L5689" s="38" t="n">
        <v>150</v>
      </c>
      <c r="M5689" s="38">
        <f>I5689+J5689+K5689+L5689</f>
        <v/>
      </c>
      <c r="N5689" s="38">
        <f>M5689*'Dashboard &amp; Optimisation'!$B$18/('Dashboard &amp; Optimisation'!$B$16/3.6)</f>
        <v/>
      </c>
      <c r="O5689" s="38" t="n">
        <v>416.0102182417322</v>
      </c>
      <c r="P5689" s="39" t="n">
        <v>0.733465349412847</v>
      </c>
      <c r="Q5689" s="40" t="n">
        <v>0.2</v>
      </c>
      <c r="R5689" s="38" t="n">
        <v>283.3340416393615</v>
      </c>
      <c r="S5689" s="38">
        <f>R5689*IF(A5689=4, 2.0, 3.0)</f>
        <v/>
      </c>
      <c r="T5689" s="37">
        <f>'Dashboard &amp; Optimisation'!$B$18*U5689</f>
        <v/>
      </c>
      <c r="U5689" s="26">
        <f>MIN(1, S5689/M5689)</f>
        <v/>
      </c>
      <c r="V5689" s="26">
        <f>N5689/(N5689+O5689)</f>
        <v/>
      </c>
      <c r="W5689" s="26">
        <f>U5689*V5689</f>
        <v/>
      </c>
      <c r="X5689" s="39">
        <f>T5689/N5689</f>
        <v/>
      </c>
      <c r="Y5689" s="41">
        <f>IF(W5689=MAXIFS(W$2:W$7201, A$2:A$7201, A5689, B$2:B$7201, B5689), "OPTIMAL", "")</f>
        <v/>
      </c>
    </row>
    <row r="5690" ht="20" customHeight="1">
      <c r="A5690" s="28" t="n">
        <v>-18</v>
      </c>
      <c r="B5690" s="28" t="n">
        <v>35</v>
      </c>
      <c r="C5690" s="29" t="n">
        <v>120</v>
      </c>
      <c r="D5690" s="29" t="n">
        <v>2</v>
      </c>
      <c r="E5690" s="30" t="n">
        <v>4</v>
      </c>
      <c r="F5690" s="29" t="n">
        <v>1.5</v>
      </c>
      <c r="G5690" s="28" t="n">
        <v>50</v>
      </c>
      <c r="H5690" s="30" t="inlineStr">
        <is>
          <t>ON</t>
        </is>
      </c>
      <c r="I5690" s="31" t="n">
        <v>744.7528686370244</v>
      </c>
      <c r="J5690" s="31" t="n">
        <v>6550.668683077564</v>
      </c>
      <c r="K5690" s="31" t="n">
        <v>4222.222222222223</v>
      </c>
      <c r="L5690" s="31" t="n">
        <v>150</v>
      </c>
      <c r="M5690" s="31">
        <f>I5690+J5690+K5690+L5690</f>
        <v/>
      </c>
      <c r="N5690" s="31">
        <f>M5690*'Dashboard &amp; Optimisation'!$B$18/('Dashboard &amp; Optimisation'!$B$16/3.6)</f>
        <v/>
      </c>
      <c r="O5690" s="31" t="n">
        <v>639.5684192409963</v>
      </c>
      <c r="P5690" s="32" t="n">
        <v>0.06739445186645499</v>
      </c>
      <c r="Q5690" s="33" t="n">
        <v>5.595023284726097</v>
      </c>
      <c r="R5690" s="31" t="n">
        <v>3167.000791970956</v>
      </c>
      <c r="S5690" s="31">
        <f>R5690*IF(A5690=4, 2.0, 3.0)</f>
        <v/>
      </c>
      <c r="T5690" s="29">
        <f>'Dashboard &amp; Optimisation'!$B$18*U5690</f>
        <v/>
      </c>
      <c r="U5690" s="34">
        <f>MIN(1, S5690/M5690)</f>
        <v/>
      </c>
      <c r="V5690" s="34">
        <f>N5690/(N5690+O5690)</f>
        <v/>
      </c>
      <c r="W5690" s="34">
        <f>U5690*V5690</f>
        <v/>
      </c>
      <c r="X5690" s="32">
        <f>T5690/N5690</f>
        <v/>
      </c>
      <c r="Y5690" s="35">
        <f>IF(W5690=MAXIFS(W$2:W$7201, A$2:A$7201, A5690, B$2:B$7201, B5690), "OPTIMAL", "")</f>
        <v/>
      </c>
    </row>
    <row r="5691" ht="20" customHeight="1">
      <c r="A5691" s="36" t="n">
        <v>-18</v>
      </c>
      <c r="B5691" s="36" t="n">
        <v>35</v>
      </c>
      <c r="C5691" s="37" t="n">
        <v>120</v>
      </c>
      <c r="D5691" s="37" t="n">
        <v>2</v>
      </c>
      <c r="E5691" s="6" t="n">
        <v>4</v>
      </c>
      <c r="F5691" s="37" t="n">
        <v>1.5</v>
      </c>
      <c r="G5691" s="36" t="n">
        <v>50</v>
      </c>
      <c r="H5691" s="6" t="inlineStr">
        <is>
          <t>OFF</t>
        </is>
      </c>
      <c r="I5691" s="38" t="n">
        <v>744.7528686370244</v>
      </c>
      <c r="J5691" s="38" t="n">
        <v>6550.668683077564</v>
      </c>
      <c r="K5691" s="38" t="n">
        <v>4222.222222222223</v>
      </c>
      <c r="L5691" s="38" t="n">
        <v>150</v>
      </c>
      <c r="M5691" s="38">
        <f>I5691+J5691+K5691+L5691</f>
        <v/>
      </c>
      <c r="N5691" s="38">
        <f>M5691*'Dashboard &amp; Optimisation'!$B$18/('Dashboard &amp; Optimisation'!$B$16/3.6)</f>
        <v/>
      </c>
      <c r="O5691" s="38" t="n">
        <v>639.5684192409963</v>
      </c>
      <c r="P5691" s="39" t="n">
        <v>0.2710676648221946</v>
      </c>
      <c r="Q5691" s="40" t="n">
        <v>5.595023284726097</v>
      </c>
      <c r="R5691" s="38" t="n">
        <v>787.39853599106</v>
      </c>
      <c r="S5691" s="38">
        <f>R5691*IF(A5691=4, 2.0, 3.0)</f>
        <v/>
      </c>
      <c r="T5691" s="37">
        <f>'Dashboard &amp; Optimisation'!$B$18*U5691</f>
        <v/>
      </c>
      <c r="U5691" s="26">
        <f>MIN(1, S5691/M5691)</f>
        <v/>
      </c>
      <c r="V5691" s="26">
        <f>N5691/(N5691+O5691)</f>
        <v/>
      </c>
      <c r="W5691" s="26">
        <f>U5691*V5691</f>
        <v/>
      </c>
      <c r="X5691" s="39">
        <f>T5691/N5691</f>
        <v/>
      </c>
      <c r="Y5691" s="41">
        <f>IF(W5691=MAXIFS(W$2:W$7201, A$2:A$7201, A5691, B$2:B$7201, B5691), "OPTIMAL", "")</f>
        <v/>
      </c>
    </row>
    <row r="5692" ht="20" customHeight="1">
      <c r="A5692" s="28" t="n">
        <v>-18</v>
      </c>
      <c r="B5692" s="28" t="n">
        <v>35</v>
      </c>
      <c r="C5692" s="29" t="n">
        <v>120</v>
      </c>
      <c r="D5692" s="29" t="n">
        <v>2</v>
      </c>
      <c r="E5692" s="30" t="n">
        <v>4</v>
      </c>
      <c r="F5692" s="29" t="n">
        <v>1.5</v>
      </c>
      <c r="G5692" s="28" t="n">
        <v>100</v>
      </c>
      <c r="H5692" s="30" t="inlineStr">
        <is>
          <t>ON</t>
        </is>
      </c>
      <c r="I5692" s="31" t="n">
        <v>744.7528686370244</v>
      </c>
      <c r="J5692" s="31" t="n">
        <v>6550.668683077564</v>
      </c>
      <c r="K5692" s="31" t="n">
        <v>4222.222222222223</v>
      </c>
      <c r="L5692" s="31" t="n">
        <v>150</v>
      </c>
      <c r="M5692" s="31">
        <f>I5692+J5692+K5692+L5692</f>
        <v/>
      </c>
      <c r="N5692" s="31">
        <f>M5692*'Dashboard &amp; Optimisation'!$B$18/('Dashboard &amp; Optimisation'!$B$16/3.6)</f>
        <v/>
      </c>
      <c r="O5692" s="31" t="n">
        <v>639.5684192409963</v>
      </c>
      <c r="P5692" s="32" t="n">
        <v>0.06805759746267123</v>
      </c>
      <c r="Q5692" s="33" t="n">
        <v>5.595023284726097</v>
      </c>
      <c r="R5692" s="31" t="n">
        <v>3136.141891470379</v>
      </c>
      <c r="S5692" s="31">
        <f>R5692*IF(A5692=4, 2.0, 3.0)</f>
        <v/>
      </c>
      <c r="T5692" s="29">
        <f>'Dashboard &amp; Optimisation'!$B$18*U5692</f>
        <v/>
      </c>
      <c r="U5692" s="34">
        <f>MIN(1, S5692/M5692)</f>
        <v/>
      </c>
      <c r="V5692" s="34">
        <f>N5692/(N5692+O5692)</f>
        <v/>
      </c>
      <c r="W5692" s="34">
        <f>U5692*V5692</f>
        <v/>
      </c>
      <c r="X5692" s="32">
        <f>T5692/N5692</f>
        <v/>
      </c>
      <c r="Y5692" s="35">
        <f>IF(W5692=MAXIFS(W$2:W$7201, A$2:A$7201, A5692, B$2:B$7201, B5692), "OPTIMAL", "")</f>
        <v/>
      </c>
    </row>
    <row r="5693" ht="20" customHeight="1">
      <c r="A5693" s="36" t="n">
        <v>-18</v>
      </c>
      <c r="B5693" s="36" t="n">
        <v>35</v>
      </c>
      <c r="C5693" s="37" t="n">
        <v>120</v>
      </c>
      <c r="D5693" s="37" t="n">
        <v>2</v>
      </c>
      <c r="E5693" s="6" t="n">
        <v>4</v>
      </c>
      <c r="F5693" s="37" t="n">
        <v>1.5</v>
      </c>
      <c r="G5693" s="36" t="n">
        <v>100</v>
      </c>
      <c r="H5693" s="6" t="inlineStr">
        <is>
          <t>OFF</t>
        </is>
      </c>
      <c r="I5693" s="38" t="n">
        <v>744.7528686370244</v>
      </c>
      <c r="J5693" s="38" t="n">
        <v>6550.668683077564</v>
      </c>
      <c r="K5693" s="38" t="n">
        <v>4222.222222222223</v>
      </c>
      <c r="L5693" s="38" t="n">
        <v>150</v>
      </c>
      <c r="M5693" s="38">
        <f>I5693+J5693+K5693+L5693</f>
        <v/>
      </c>
      <c r="N5693" s="38">
        <f>M5693*'Dashboard &amp; Optimisation'!$B$18/('Dashboard &amp; Optimisation'!$B$16/3.6)</f>
        <v/>
      </c>
      <c r="O5693" s="38" t="n">
        <v>639.5684192409963</v>
      </c>
      <c r="P5693" s="39" t="n">
        <v>0.2717308104184109</v>
      </c>
      <c r="Q5693" s="40" t="n">
        <v>5.595023284726097</v>
      </c>
      <c r="R5693" s="38" t="n">
        <v>785.4769288284216</v>
      </c>
      <c r="S5693" s="38">
        <f>R5693*IF(A5693=4, 2.0, 3.0)</f>
        <v/>
      </c>
      <c r="T5693" s="37">
        <f>'Dashboard &amp; Optimisation'!$B$18*U5693</f>
        <v/>
      </c>
      <c r="U5693" s="26">
        <f>MIN(1, S5693/M5693)</f>
        <v/>
      </c>
      <c r="V5693" s="26">
        <f>N5693/(N5693+O5693)</f>
        <v/>
      </c>
      <c r="W5693" s="26">
        <f>U5693*V5693</f>
        <v/>
      </c>
      <c r="X5693" s="39">
        <f>T5693/N5693</f>
        <v/>
      </c>
      <c r="Y5693" s="41">
        <f>IF(W5693=MAXIFS(W$2:W$7201, A$2:A$7201, A5693, B$2:B$7201, B5693), "OPTIMAL", "")</f>
        <v/>
      </c>
    </row>
    <row r="5694" ht="20" customHeight="1">
      <c r="A5694" s="28" t="n">
        <v>-18</v>
      </c>
      <c r="B5694" s="28" t="n">
        <v>35</v>
      </c>
      <c r="C5694" s="29" t="n">
        <v>120</v>
      </c>
      <c r="D5694" s="29" t="n">
        <v>2</v>
      </c>
      <c r="E5694" s="30" t="n">
        <v>4</v>
      </c>
      <c r="F5694" s="29" t="n">
        <v>1.5</v>
      </c>
      <c r="G5694" s="28" t="n">
        <v>150</v>
      </c>
      <c r="H5694" s="30" t="inlineStr">
        <is>
          <t>ON</t>
        </is>
      </c>
      <c r="I5694" s="31" t="n">
        <v>744.7528686370244</v>
      </c>
      <c r="J5694" s="31" t="n">
        <v>6550.668683077564</v>
      </c>
      <c r="K5694" s="31" t="n">
        <v>4222.222222222223</v>
      </c>
      <c r="L5694" s="31" t="n">
        <v>150</v>
      </c>
      <c r="M5694" s="31">
        <f>I5694+J5694+K5694+L5694</f>
        <v/>
      </c>
      <c r="N5694" s="31">
        <f>M5694*'Dashboard &amp; Optimisation'!$B$18/('Dashboard &amp; Optimisation'!$B$16/3.6)</f>
        <v/>
      </c>
      <c r="O5694" s="31" t="n">
        <v>639.5684192409963</v>
      </c>
      <c r="P5694" s="32" t="n">
        <v>0.06872074305888745</v>
      </c>
      <c r="Q5694" s="33" t="n">
        <v>5.595023284726097</v>
      </c>
      <c r="R5694" s="31" t="n">
        <v>3105.878559150825</v>
      </c>
      <c r="S5694" s="31">
        <f>R5694*IF(A5694=4, 2.0, 3.0)</f>
        <v/>
      </c>
      <c r="T5694" s="29">
        <f>'Dashboard &amp; Optimisation'!$B$18*U5694</f>
        <v/>
      </c>
      <c r="U5694" s="34">
        <f>MIN(1, S5694/M5694)</f>
        <v/>
      </c>
      <c r="V5694" s="34">
        <f>N5694/(N5694+O5694)</f>
        <v/>
      </c>
      <c r="W5694" s="34">
        <f>U5694*V5694</f>
        <v/>
      </c>
      <c r="X5694" s="32">
        <f>T5694/N5694</f>
        <v/>
      </c>
      <c r="Y5694" s="35">
        <f>IF(W5694=MAXIFS(W$2:W$7201, A$2:A$7201, A5694, B$2:B$7201, B5694), "OPTIMAL", "")</f>
        <v/>
      </c>
    </row>
    <row r="5695" ht="20" customHeight="1">
      <c r="A5695" s="36" t="n">
        <v>-18</v>
      </c>
      <c r="B5695" s="36" t="n">
        <v>35</v>
      </c>
      <c r="C5695" s="37" t="n">
        <v>120</v>
      </c>
      <c r="D5695" s="37" t="n">
        <v>2</v>
      </c>
      <c r="E5695" s="6" t="n">
        <v>4</v>
      </c>
      <c r="F5695" s="37" t="n">
        <v>1.5</v>
      </c>
      <c r="G5695" s="36" t="n">
        <v>150</v>
      </c>
      <c r="H5695" s="6" t="inlineStr">
        <is>
          <t>OFF</t>
        </is>
      </c>
      <c r="I5695" s="38" t="n">
        <v>744.7528686370244</v>
      </c>
      <c r="J5695" s="38" t="n">
        <v>6550.668683077564</v>
      </c>
      <c r="K5695" s="38" t="n">
        <v>4222.222222222223</v>
      </c>
      <c r="L5695" s="38" t="n">
        <v>150</v>
      </c>
      <c r="M5695" s="38">
        <f>I5695+J5695+K5695+L5695</f>
        <v/>
      </c>
      <c r="N5695" s="38">
        <f>M5695*'Dashboard &amp; Optimisation'!$B$18/('Dashboard &amp; Optimisation'!$B$16/3.6)</f>
        <v/>
      </c>
      <c r="O5695" s="38" t="n">
        <v>639.5684192409963</v>
      </c>
      <c r="P5695" s="39" t="n">
        <v>0.2723939560146271</v>
      </c>
      <c r="Q5695" s="40" t="n">
        <v>5.595023284726097</v>
      </c>
      <c r="R5695" s="38" t="n">
        <v>783.5646780064759</v>
      </c>
      <c r="S5695" s="38">
        <f>R5695*IF(A5695=4, 2.0, 3.0)</f>
        <v/>
      </c>
      <c r="T5695" s="37">
        <f>'Dashboard &amp; Optimisation'!$B$18*U5695</f>
        <v/>
      </c>
      <c r="U5695" s="26">
        <f>MIN(1, S5695/M5695)</f>
        <v/>
      </c>
      <c r="V5695" s="26">
        <f>N5695/(N5695+O5695)</f>
        <v/>
      </c>
      <c r="W5695" s="26">
        <f>U5695*V5695</f>
        <v/>
      </c>
      <c r="X5695" s="39">
        <f>T5695/N5695</f>
        <v/>
      </c>
      <c r="Y5695" s="41">
        <f>IF(W5695=MAXIFS(W$2:W$7201, A$2:A$7201, A5695, B$2:B$7201, B5695), "OPTIMAL", "")</f>
        <v/>
      </c>
    </row>
    <row r="5696" ht="20" customHeight="1">
      <c r="A5696" s="28" t="n">
        <v>-18</v>
      </c>
      <c r="B5696" s="28" t="n">
        <v>35</v>
      </c>
      <c r="C5696" s="29" t="n">
        <v>120</v>
      </c>
      <c r="D5696" s="29" t="n">
        <v>2</v>
      </c>
      <c r="E5696" s="30" t="n">
        <v>4</v>
      </c>
      <c r="F5696" s="29" t="n">
        <v>1.5</v>
      </c>
      <c r="G5696" s="28" t="n">
        <v>200</v>
      </c>
      <c r="H5696" s="30" t="inlineStr">
        <is>
          <t>ON</t>
        </is>
      </c>
      <c r="I5696" s="31" t="n">
        <v>744.7528686370244</v>
      </c>
      <c r="J5696" s="31" t="n">
        <v>6550.668683077564</v>
      </c>
      <c r="K5696" s="31" t="n">
        <v>4222.222222222223</v>
      </c>
      <c r="L5696" s="31" t="n">
        <v>150</v>
      </c>
      <c r="M5696" s="31">
        <f>I5696+J5696+K5696+L5696</f>
        <v/>
      </c>
      <c r="N5696" s="31">
        <f>M5696*'Dashboard &amp; Optimisation'!$B$18/('Dashboard &amp; Optimisation'!$B$16/3.6)</f>
        <v/>
      </c>
      <c r="O5696" s="31" t="n">
        <v>639.5684192409963</v>
      </c>
      <c r="P5696" s="32" t="n">
        <v>0.06938388865510368</v>
      </c>
      <c r="Q5696" s="33" t="n">
        <v>5.595023284726097</v>
      </c>
      <c r="R5696" s="31" t="n">
        <v>3076.193718349793</v>
      </c>
      <c r="S5696" s="31">
        <f>R5696*IF(A5696=4, 2.0, 3.0)</f>
        <v/>
      </c>
      <c r="T5696" s="29">
        <f>'Dashboard &amp; Optimisation'!$B$18*U5696</f>
        <v/>
      </c>
      <c r="U5696" s="34">
        <f>MIN(1, S5696/M5696)</f>
        <v/>
      </c>
      <c r="V5696" s="34">
        <f>N5696/(N5696+O5696)</f>
        <v/>
      </c>
      <c r="W5696" s="34">
        <f>U5696*V5696</f>
        <v/>
      </c>
      <c r="X5696" s="32">
        <f>T5696/N5696</f>
        <v/>
      </c>
      <c r="Y5696" s="35">
        <f>IF(W5696=MAXIFS(W$2:W$7201, A$2:A$7201, A5696, B$2:B$7201, B5696), "OPTIMAL", "")</f>
        <v/>
      </c>
    </row>
    <row r="5697" ht="20" customHeight="1">
      <c r="A5697" s="36" t="n">
        <v>-18</v>
      </c>
      <c r="B5697" s="36" t="n">
        <v>35</v>
      </c>
      <c r="C5697" s="37" t="n">
        <v>120</v>
      </c>
      <c r="D5697" s="37" t="n">
        <v>2</v>
      </c>
      <c r="E5697" s="6" t="n">
        <v>4</v>
      </c>
      <c r="F5697" s="37" t="n">
        <v>1.5</v>
      </c>
      <c r="G5697" s="36" t="n">
        <v>200</v>
      </c>
      <c r="H5697" s="6" t="inlineStr">
        <is>
          <t>OFF</t>
        </is>
      </c>
      <c r="I5697" s="38" t="n">
        <v>744.7528686370244</v>
      </c>
      <c r="J5697" s="38" t="n">
        <v>6550.668683077564</v>
      </c>
      <c r="K5697" s="38" t="n">
        <v>4222.222222222223</v>
      </c>
      <c r="L5697" s="38" t="n">
        <v>150</v>
      </c>
      <c r="M5697" s="38">
        <f>I5697+J5697+K5697+L5697</f>
        <v/>
      </c>
      <c r="N5697" s="38">
        <f>M5697*'Dashboard &amp; Optimisation'!$B$18/('Dashboard &amp; Optimisation'!$B$16/3.6)</f>
        <v/>
      </c>
      <c r="O5697" s="38" t="n">
        <v>639.5684192409963</v>
      </c>
      <c r="P5697" s="39" t="n">
        <v>0.2730571016108433</v>
      </c>
      <c r="Q5697" s="40" t="n">
        <v>5.595023284726097</v>
      </c>
      <c r="R5697" s="38" t="n">
        <v>781.6617153568865</v>
      </c>
      <c r="S5697" s="38">
        <f>R5697*IF(A5697=4, 2.0, 3.0)</f>
        <v/>
      </c>
      <c r="T5697" s="37">
        <f>'Dashboard &amp; Optimisation'!$B$18*U5697</f>
        <v/>
      </c>
      <c r="U5697" s="26">
        <f>MIN(1, S5697/M5697)</f>
        <v/>
      </c>
      <c r="V5697" s="26">
        <f>N5697/(N5697+O5697)</f>
        <v/>
      </c>
      <c r="W5697" s="26">
        <f>U5697*V5697</f>
        <v/>
      </c>
      <c r="X5697" s="39">
        <f>T5697/N5697</f>
        <v/>
      </c>
      <c r="Y5697" s="41">
        <f>IF(W5697=MAXIFS(W$2:W$7201, A$2:A$7201, A5697, B$2:B$7201, B5697), "OPTIMAL", "")</f>
        <v/>
      </c>
    </row>
    <row r="5698" ht="20" customHeight="1">
      <c r="A5698" s="28" t="n">
        <v>-18</v>
      </c>
      <c r="B5698" s="28" t="n">
        <v>35</v>
      </c>
      <c r="C5698" s="29" t="n">
        <v>120</v>
      </c>
      <c r="D5698" s="29" t="n">
        <v>2</v>
      </c>
      <c r="E5698" s="30" t="n">
        <v>4</v>
      </c>
      <c r="F5698" s="29" t="n">
        <v>2</v>
      </c>
      <c r="G5698" s="28" t="n">
        <v>50</v>
      </c>
      <c r="H5698" s="30" t="inlineStr">
        <is>
          <t>ON</t>
        </is>
      </c>
      <c r="I5698" s="31" t="n">
        <v>744.7528686370244</v>
      </c>
      <c r="J5698" s="31" t="n">
        <v>6550.668683077564</v>
      </c>
      <c r="K5698" s="31" t="n">
        <v>4222.222222222223</v>
      </c>
      <c r="L5698" s="31" t="n">
        <v>150</v>
      </c>
      <c r="M5698" s="31">
        <f>I5698+J5698+K5698+L5698</f>
        <v/>
      </c>
      <c r="N5698" s="31">
        <f>M5698*'Dashboard &amp; Optimisation'!$B$18/('Dashboard &amp; Optimisation'!$B$16/3.6)</f>
        <v/>
      </c>
      <c r="O5698" s="31" t="n">
        <v>716.8005078310596</v>
      </c>
      <c r="P5698" s="32" t="n">
        <v>0.06408587068361742</v>
      </c>
      <c r="Q5698" s="33" t="n">
        <v>7.393364379634797</v>
      </c>
      <c r="R5698" s="31" t="n">
        <v>3360.814152790757</v>
      </c>
      <c r="S5698" s="31">
        <f>R5698*IF(A5698=4, 2.0, 3.0)</f>
        <v/>
      </c>
      <c r="T5698" s="29">
        <f>'Dashboard &amp; Optimisation'!$B$18*U5698</f>
        <v/>
      </c>
      <c r="U5698" s="34">
        <f>MIN(1, S5698/M5698)</f>
        <v/>
      </c>
      <c r="V5698" s="34">
        <f>N5698/(N5698+O5698)</f>
        <v/>
      </c>
      <c r="W5698" s="34">
        <f>U5698*V5698</f>
        <v/>
      </c>
      <c r="X5698" s="32">
        <f>T5698/N5698</f>
        <v/>
      </c>
      <c r="Y5698" s="35">
        <f>IF(W5698=MAXIFS(W$2:W$7201, A$2:A$7201, A5698, B$2:B$7201, B5698), "OPTIMAL", "")</f>
        <v/>
      </c>
    </row>
    <row r="5699" ht="20" customHeight="1">
      <c r="A5699" s="36" t="n">
        <v>-18</v>
      </c>
      <c r="B5699" s="36" t="n">
        <v>35</v>
      </c>
      <c r="C5699" s="37" t="n">
        <v>120</v>
      </c>
      <c r="D5699" s="37" t="n">
        <v>2</v>
      </c>
      <c r="E5699" s="6" t="n">
        <v>4</v>
      </c>
      <c r="F5699" s="37" t="n">
        <v>2</v>
      </c>
      <c r="G5699" s="36" t="n">
        <v>50</v>
      </c>
      <c r="H5699" s="6" t="inlineStr">
        <is>
          <t>OFF</t>
        </is>
      </c>
      <c r="I5699" s="38" t="n">
        <v>744.7528686370244</v>
      </c>
      <c r="J5699" s="38" t="n">
        <v>6550.668683077564</v>
      </c>
      <c r="K5699" s="38" t="n">
        <v>4222.222222222223</v>
      </c>
      <c r="L5699" s="38" t="n">
        <v>150</v>
      </c>
      <c r="M5699" s="38">
        <f>I5699+J5699+K5699+L5699</f>
        <v/>
      </c>
      <c r="N5699" s="38">
        <f>M5699*'Dashboard &amp; Optimisation'!$B$18/('Dashboard &amp; Optimisation'!$B$16/3.6)</f>
        <v/>
      </c>
      <c r="O5699" s="38" t="n">
        <v>716.8005078310596</v>
      </c>
      <c r="P5699" s="39" t="n">
        <v>0.2685905799147778</v>
      </c>
      <c r="Q5699" s="40" t="n">
        <v>7.393364379634797</v>
      </c>
      <c r="R5699" s="38" t="n">
        <v>801.8922378281425</v>
      </c>
      <c r="S5699" s="38">
        <f>R5699*IF(A5699=4, 2.0, 3.0)</f>
        <v/>
      </c>
      <c r="T5699" s="37">
        <f>'Dashboard &amp; Optimisation'!$B$18*U5699</f>
        <v/>
      </c>
      <c r="U5699" s="26">
        <f>MIN(1, S5699/M5699)</f>
        <v/>
      </c>
      <c r="V5699" s="26">
        <f>N5699/(N5699+O5699)</f>
        <v/>
      </c>
      <c r="W5699" s="26">
        <f>U5699*V5699</f>
        <v/>
      </c>
      <c r="X5699" s="39">
        <f>T5699/N5699</f>
        <v/>
      </c>
      <c r="Y5699" s="41">
        <f>IF(W5699=MAXIFS(W$2:W$7201, A$2:A$7201, A5699, B$2:B$7201, B5699), "OPTIMAL", "")</f>
        <v/>
      </c>
    </row>
    <row r="5700" ht="20" customHeight="1">
      <c r="A5700" s="28" t="n">
        <v>-18</v>
      </c>
      <c r="B5700" s="28" t="n">
        <v>35</v>
      </c>
      <c r="C5700" s="29" t="n">
        <v>120</v>
      </c>
      <c r="D5700" s="29" t="n">
        <v>2</v>
      </c>
      <c r="E5700" s="30" t="n">
        <v>4</v>
      </c>
      <c r="F5700" s="29" t="n">
        <v>2</v>
      </c>
      <c r="G5700" s="28" t="n">
        <v>100</v>
      </c>
      <c r="H5700" s="30" t="inlineStr">
        <is>
          <t>ON</t>
        </is>
      </c>
      <c r="I5700" s="31" t="n">
        <v>744.7528686370244</v>
      </c>
      <c r="J5700" s="31" t="n">
        <v>6550.668683077564</v>
      </c>
      <c r="K5700" s="31" t="n">
        <v>4222.222222222223</v>
      </c>
      <c r="L5700" s="31" t="n">
        <v>150</v>
      </c>
      <c r="M5700" s="31">
        <f>I5700+J5700+K5700+L5700</f>
        <v/>
      </c>
      <c r="N5700" s="31">
        <f>M5700*'Dashboard &amp; Optimisation'!$B$18/('Dashboard &amp; Optimisation'!$B$16/3.6)</f>
        <v/>
      </c>
      <c r="O5700" s="31" t="n">
        <v>716.8005078310596</v>
      </c>
      <c r="P5700" s="32" t="n">
        <v>0.06474901627983365</v>
      </c>
      <c r="Q5700" s="33" t="n">
        <v>7.393364379634797</v>
      </c>
      <c r="R5700" s="31" t="n">
        <v>3326.393412010816</v>
      </c>
      <c r="S5700" s="31">
        <f>R5700*IF(A5700=4, 2.0, 3.0)</f>
        <v/>
      </c>
      <c r="T5700" s="29">
        <f>'Dashboard &amp; Optimisation'!$B$18*U5700</f>
        <v/>
      </c>
      <c r="U5700" s="34">
        <f>MIN(1, S5700/M5700)</f>
        <v/>
      </c>
      <c r="V5700" s="34">
        <f>N5700/(N5700+O5700)</f>
        <v/>
      </c>
      <c r="W5700" s="34">
        <f>U5700*V5700</f>
        <v/>
      </c>
      <c r="X5700" s="32">
        <f>T5700/N5700</f>
        <v/>
      </c>
      <c r="Y5700" s="35">
        <f>IF(W5700=MAXIFS(W$2:W$7201, A$2:A$7201, A5700, B$2:B$7201, B5700), "OPTIMAL", "")</f>
        <v/>
      </c>
    </row>
    <row r="5701" ht="20" customHeight="1">
      <c r="A5701" s="36" t="n">
        <v>-18</v>
      </c>
      <c r="B5701" s="36" t="n">
        <v>35</v>
      </c>
      <c r="C5701" s="37" t="n">
        <v>120</v>
      </c>
      <c r="D5701" s="37" t="n">
        <v>2</v>
      </c>
      <c r="E5701" s="6" t="n">
        <v>4</v>
      </c>
      <c r="F5701" s="37" t="n">
        <v>2</v>
      </c>
      <c r="G5701" s="36" t="n">
        <v>100</v>
      </c>
      <c r="H5701" s="6" t="inlineStr">
        <is>
          <t>OFF</t>
        </is>
      </c>
      <c r="I5701" s="38" t="n">
        <v>744.7528686370244</v>
      </c>
      <c r="J5701" s="38" t="n">
        <v>6550.668683077564</v>
      </c>
      <c r="K5701" s="38" t="n">
        <v>4222.222222222223</v>
      </c>
      <c r="L5701" s="38" t="n">
        <v>150</v>
      </c>
      <c r="M5701" s="38">
        <f>I5701+J5701+K5701+L5701</f>
        <v/>
      </c>
      <c r="N5701" s="38">
        <f>M5701*'Dashboard &amp; Optimisation'!$B$18/('Dashboard &amp; Optimisation'!$B$16/3.6)</f>
        <v/>
      </c>
      <c r="O5701" s="38" t="n">
        <v>716.8005078310596</v>
      </c>
      <c r="P5701" s="39" t="n">
        <v>0.269253725510994</v>
      </c>
      <c r="Q5701" s="40" t="n">
        <v>7.393364379634797</v>
      </c>
      <c r="R5701" s="38" t="n">
        <v>799.9172556616135</v>
      </c>
      <c r="S5701" s="38">
        <f>R5701*IF(A5701=4, 2.0, 3.0)</f>
        <v/>
      </c>
      <c r="T5701" s="37">
        <f>'Dashboard &amp; Optimisation'!$B$18*U5701</f>
        <v/>
      </c>
      <c r="U5701" s="26">
        <f>MIN(1, S5701/M5701)</f>
        <v/>
      </c>
      <c r="V5701" s="26">
        <f>N5701/(N5701+O5701)</f>
        <v/>
      </c>
      <c r="W5701" s="26">
        <f>U5701*V5701</f>
        <v/>
      </c>
      <c r="X5701" s="39">
        <f>T5701/N5701</f>
        <v/>
      </c>
      <c r="Y5701" s="41">
        <f>IF(W5701=MAXIFS(W$2:W$7201, A$2:A$7201, A5701, B$2:B$7201, B5701), "OPTIMAL", "")</f>
        <v/>
      </c>
    </row>
    <row r="5702" ht="20" customHeight="1">
      <c r="A5702" s="28" t="n">
        <v>-18</v>
      </c>
      <c r="B5702" s="28" t="n">
        <v>35</v>
      </c>
      <c r="C5702" s="29" t="n">
        <v>120</v>
      </c>
      <c r="D5702" s="29" t="n">
        <v>2</v>
      </c>
      <c r="E5702" s="30" t="n">
        <v>4</v>
      </c>
      <c r="F5702" s="29" t="n">
        <v>2</v>
      </c>
      <c r="G5702" s="28" t="n">
        <v>150</v>
      </c>
      <c r="H5702" s="30" t="inlineStr">
        <is>
          <t>ON</t>
        </is>
      </c>
      <c r="I5702" s="31" t="n">
        <v>744.7528686370244</v>
      </c>
      <c r="J5702" s="31" t="n">
        <v>6550.668683077564</v>
      </c>
      <c r="K5702" s="31" t="n">
        <v>4222.222222222223</v>
      </c>
      <c r="L5702" s="31" t="n">
        <v>150</v>
      </c>
      <c r="M5702" s="31">
        <f>I5702+J5702+K5702+L5702</f>
        <v/>
      </c>
      <c r="N5702" s="31">
        <f>M5702*'Dashboard &amp; Optimisation'!$B$18/('Dashboard &amp; Optimisation'!$B$16/3.6)</f>
        <v/>
      </c>
      <c r="O5702" s="31" t="n">
        <v>716.8005078310596</v>
      </c>
      <c r="P5702" s="32" t="n">
        <v>0.06541216187604988</v>
      </c>
      <c r="Q5702" s="33" t="n">
        <v>7.393364379634797</v>
      </c>
      <c r="R5702" s="31" t="n">
        <v>3292.670583117962</v>
      </c>
      <c r="S5702" s="31">
        <f>R5702*IF(A5702=4, 2.0, 3.0)</f>
        <v/>
      </c>
      <c r="T5702" s="29">
        <f>'Dashboard &amp; Optimisation'!$B$18*U5702</f>
        <v/>
      </c>
      <c r="U5702" s="34">
        <f>MIN(1, S5702/M5702)</f>
        <v/>
      </c>
      <c r="V5702" s="34">
        <f>N5702/(N5702+O5702)</f>
        <v/>
      </c>
      <c r="W5702" s="34">
        <f>U5702*V5702</f>
        <v/>
      </c>
      <c r="X5702" s="32">
        <f>T5702/N5702</f>
        <v/>
      </c>
      <c r="Y5702" s="35">
        <f>IF(W5702=MAXIFS(W$2:W$7201, A$2:A$7201, A5702, B$2:B$7201, B5702), "OPTIMAL", "")</f>
        <v/>
      </c>
    </row>
    <row r="5703" ht="20" customHeight="1">
      <c r="A5703" s="36" t="n">
        <v>-18</v>
      </c>
      <c r="B5703" s="36" t="n">
        <v>35</v>
      </c>
      <c r="C5703" s="37" t="n">
        <v>120</v>
      </c>
      <c r="D5703" s="37" t="n">
        <v>2</v>
      </c>
      <c r="E5703" s="6" t="n">
        <v>4</v>
      </c>
      <c r="F5703" s="37" t="n">
        <v>2</v>
      </c>
      <c r="G5703" s="36" t="n">
        <v>150</v>
      </c>
      <c r="H5703" s="6" t="inlineStr">
        <is>
          <t>OFF</t>
        </is>
      </c>
      <c r="I5703" s="38" t="n">
        <v>744.7528686370244</v>
      </c>
      <c r="J5703" s="38" t="n">
        <v>6550.668683077564</v>
      </c>
      <c r="K5703" s="38" t="n">
        <v>4222.222222222223</v>
      </c>
      <c r="L5703" s="38" t="n">
        <v>150</v>
      </c>
      <c r="M5703" s="38">
        <f>I5703+J5703+K5703+L5703</f>
        <v/>
      </c>
      <c r="N5703" s="38">
        <f>M5703*'Dashboard &amp; Optimisation'!$B$18/('Dashboard &amp; Optimisation'!$B$16/3.6)</f>
        <v/>
      </c>
      <c r="O5703" s="38" t="n">
        <v>716.8005078310596</v>
      </c>
      <c r="P5703" s="39" t="n">
        <v>0.2699168711072102</v>
      </c>
      <c r="Q5703" s="40" t="n">
        <v>7.393364379634797</v>
      </c>
      <c r="R5703" s="38" t="n">
        <v>797.9519779698064</v>
      </c>
      <c r="S5703" s="38">
        <f>R5703*IF(A5703=4, 2.0, 3.0)</f>
        <v/>
      </c>
      <c r="T5703" s="37">
        <f>'Dashboard &amp; Optimisation'!$B$18*U5703</f>
        <v/>
      </c>
      <c r="U5703" s="26">
        <f>MIN(1, S5703/M5703)</f>
        <v/>
      </c>
      <c r="V5703" s="26">
        <f>N5703/(N5703+O5703)</f>
        <v/>
      </c>
      <c r="W5703" s="26">
        <f>U5703*V5703</f>
        <v/>
      </c>
      <c r="X5703" s="39">
        <f>T5703/N5703</f>
        <v/>
      </c>
      <c r="Y5703" s="41">
        <f>IF(W5703=MAXIFS(W$2:W$7201, A$2:A$7201, A5703, B$2:B$7201, B5703), "OPTIMAL", "")</f>
        <v/>
      </c>
    </row>
    <row r="5704" ht="20" customHeight="1">
      <c r="A5704" s="28" t="n">
        <v>-18</v>
      </c>
      <c r="B5704" s="28" t="n">
        <v>35</v>
      </c>
      <c r="C5704" s="29" t="n">
        <v>120</v>
      </c>
      <c r="D5704" s="29" t="n">
        <v>2</v>
      </c>
      <c r="E5704" s="30" t="n">
        <v>4</v>
      </c>
      <c r="F5704" s="29" t="n">
        <v>2</v>
      </c>
      <c r="G5704" s="28" t="n">
        <v>200</v>
      </c>
      <c r="H5704" s="30" t="inlineStr">
        <is>
          <t>ON</t>
        </is>
      </c>
      <c r="I5704" s="31" t="n">
        <v>744.7528686370244</v>
      </c>
      <c r="J5704" s="31" t="n">
        <v>6550.668683077564</v>
      </c>
      <c r="K5704" s="31" t="n">
        <v>4222.222222222223</v>
      </c>
      <c r="L5704" s="31" t="n">
        <v>150</v>
      </c>
      <c r="M5704" s="31">
        <f>I5704+J5704+K5704+L5704</f>
        <v/>
      </c>
      <c r="N5704" s="31">
        <f>M5704*'Dashboard &amp; Optimisation'!$B$18/('Dashboard &amp; Optimisation'!$B$16/3.6)</f>
        <v/>
      </c>
      <c r="O5704" s="31" t="n">
        <v>716.8005078310596</v>
      </c>
      <c r="P5704" s="32" t="n">
        <v>0.06607530747226611</v>
      </c>
      <c r="Q5704" s="33" t="n">
        <v>7.393364379634797</v>
      </c>
      <c r="R5704" s="31" t="n">
        <v>3259.624652943488</v>
      </c>
      <c r="S5704" s="31">
        <f>R5704*IF(A5704=4, 2.0, 3.0)</f>
        <v/>
      </c>
      <c r="T5704" s="29">
        <f>'Dashboard &amp; Optimisation'!$B$18*U5704</f>
        <v/>
      </c>
      <c r="U5704" s="34">
        <f>MIN(1, S5704/M5704)</f>
        <v/>
      </c>
      <c r="V5704" s="34">
        <f>N5704/(N5704+O5704)</f>
        <v/>
      </c>
      <c r="W5704" s="34">
        <f>U5704*V5704</f>
        <v/>
      </c>
      <c r="X5704" s="32">
        <f>T5704/N5704</f>
        <v/>
      </c>
      <c r="Y5704" s="35">
        <f>IF(W5704=MAXIFS(W$2:W$7201, A$2:A$7201, A5704, B$2:B$7201, B5704), "OPTIMAL", "")</f>
        <v/>
      </c>
    </row>
    <row r="5705" ht="20" customHeight="1">
      <c r="A5705" s="36" t="n">
        <v>-18</v>
      </c>
      <c r="B5705" s="36" t="n">
        <v>35</v>
      </c>
      <c r="C5705" s="37" t="n">
        <v>120</v>
      </c>
      <c r="D5705" s="37" t="n">
        <v>2</v>
      </c>
      <c r="E5705" s="6" t="n">
        <v>4</v>
      </c>
      <c r="F5705" s="37" t="n">
        <v>2</v>
      </c>
      <c r="G5705" s="36" t="n">
        <v>200</v>
      </c>
      <c r="H5705" s="6" t="inlineStr">
        <is>
          <t>OFF</t>
        </is>
      </c>
      <c r="I5705" s="38" t="n">
        <v>744.7528686370244</v>
      </c>
      <c r="J5705" s="38" t="n">
        <v>6550.668683077564</v>
      </c>
      <c r="K5705" s="38" t="n">
        <v>4222.222222222223</v>
      </c>
      <c r="L5705" s="38" t="n">
        <v>150</v>
      </c>
      <c r="M5705" s="38">
        <f>I5705+J5705+K5705+L5705</f>
        <v/>
      </c>
      <c r="N5705" s="38">
        <f>M5705*'Dashboard &amp; Optimisation'!$B$18/('Dashboard &amp; Optimisation'!$B$16/3.6)</f>
        <v/>
      </c>
      <c r="O5705" s="38" t="n">
        <v>716.8005078310596</v>
      </c>
      <c r="P5705" s="39" t="n">
        <v>0.2705800167034265</v>
      </c>
      <c r="Q5705" s="40" t="n">
        <v>7.393364379634797</v>
      </c>
      <c r="R5705" s="38" t="n">
        <v>795.9963334006707</v>
      </c>
      <c r="S5705" s="38">
        <f>R5705*IF(A5705=4, 2.0, 3.0)</f>
        <v/>
      </c>
      <c r="T5705" s="37">
        <f>'Dashboard &amp; Optimisation'!$B$18*U5705</f>
        <v/>
      </c>
      <c r="U5705" s="26">
        <f>MIN(1, S5705/M5705)</f>
        <v/>
      </c>
      <c r="V5705" s="26">
        <f>N5705/(N5705+O5705)</f>
        <v/>
      </c>
      <c r="W5705" s="26">
        <f>U5705*V5705</f>
        <v/>
      </c>
      <c r="X5705" s="39">
        <f>T5705/N5705</f>
        <v/>
      </c>
      <c r="Y5705" s="41">
        <f>IF(W5705=MAXIFS(W$2:W$7201, A$2:A$7201, A5705, B$2:B$7201, B5705), "OPTIMAL", "")</f>
        <v/>
      </c>
    </row>
    <row r="5706" ht="20" customHeight="1">
      <c r="A5706" s="28" t="n">
        <v>-18</v>
      </c>
      <c r="B5706" s="28" t="n">
        <v>35</v>
      </c>
      <c r="C5706" s="29" t="n">
        <v>120</v>
      </c>
      <c r="D5706" s="29" t="n">
        <v>2</v>
      </c>
      <c r="E5706" s="30" t="n">
        <v>8</v>
      </c>
      <c r="F5706" s="29" t="n">
        <v>1.5</v>
      </c>
      <c r="G5706" s="28" t="n">
        <v>50</v>
      </c>
      <c r="H5706" s="30" t="inlineStr">
        <is>
          <t>ON</t>
        </is>
      </c>
      <c r="I5706" s="31" t="n">
        <v>744.7528686370244</v>
      </c>
      <c r="J5706" s="31" t="n">
        <v>6550.668683077564</v>
      </c>
      <c r="K5706" s="31" t="n">
        <v>4222.222222222223</v>
      </c>
      <c r="L5706" s="31" t="n">
        <v>150</v>
      </c>
      <c r="M5706" s="31">
        <f>I5706+J5706+K5706+L5706</f>
        <v/>
      </c>
      <c r="N5706" s="31">
        <f>M5706*'Dashboard &amp; Optimisation'!$B$18/('Dashboard &amp; Optimisation'!$B$16/3.6)</f>
        <v/>
      </c>
      <c r="O5706" s="31" t="n">
        <v>875.5600204710817</v>
      </c>
      <c r="P5706" s="32" t="n">
        <v>0.05089447047238128</v>
      </c>
      <c r="Q5706" s="33" t="n">
        <v>10.9900465694522</v>
      </c>
      <c r="R5706" s="31" t="n">
        <v>4310.361540384868</v>
      </c>
      <c r="S5706" s="31">
        <f>R5706*IF(A5706=4, 2.0, 3.0)</f>
        <v/>
      </c>
      <c r="T5706" s="29">
        <f>'Dashboard &amp; Optimisation'!$B$18*U5706</f>
        <v/>
      </c>
      <c r="U5706" s="34">
        <f>MIN(1, S5706/M5706)</f>
        <v/>
      </c>
      <c r="V5706" s="34">
        <f>N5706/(N5706+O5706)</f>
        <v/>
      </c>
      <c r="W5706" s="34">
        <f>U5706*V5706</f>
        <v/>
      </c>
      <c r="X5706" s="32">
        <f>T5706/N5706</f>
        <v/>
      </c>
      <c r="Y5706" s="35">
        <f>IF(W5706=MAXIFS(W$2:W$7201, A$2:A$7201, A5706, B$2:B$7201, B5706), "OPTIMAL", "")</f>
        <v/>
      </c>
    </row>
    <row r="5707" ht="20" customHeight="1">
      <c r="A5707" s="36" t="n">
        <v>-18</v>
      </c>
      <c r="B5707" s="36" t="n">
        <v>35</v>
      </c>
      <c r="C5707" s="37" t="n">
        <v>120</v>
      </c>
      <c r="D5707" s="37" t="n">
        <v>2</v>
      </c>
      <c r="E5707" s="6" t="n">
        <v>8</v>
      </c>
      <c r="F5707" s="37" t="n">
        <v>1.5</v>
      </c>
      <c r="G5707" s="36" t="n">
        <v>50</v>
      </c>
      <c r="H5707" s="6" t="inlineStr">
        <is>
          <t>OFF</t>
        </is>
      </c>
      <c r="I5707" s="38" t="n">
        <v>744.7528686370244</v>
      </c>
      <c r="J5707" s="38" t="n">
        <v>6550.668683077564</v>
      </c>
      <c r="K5707" s="38" t="n">
        <v>4222.222222222223</v>
      </c>
      <c r="L5707" s="38" t="n">
        <v>150</v>
      </c>
      <c r="M5707" s="38">
        <f>I5707+J5707+K5707+L5707</f>
        <v/>
      </c>
      <c r="N5707" s="38">
        <f>M5707*'Dashboard &amp; Optimisation'!$B$18/('Dashboard &amp; Optimisation'!$B$16/3.6)</f>
        <v/>
      </c>
      <c r="O5707" s="38" t="n">
        <v>875.5600204710817</v>
      </c>
      <c r="P5707" s="39" t="n">
        <v>0.2161900878474888</v>
      </c>
      <c r="Q5707" s="40" t="n">
        <v>10.9900465694522</v>
      </c>
      <c r="R5707" s="38" t="n">
        <v>1014.725375832969</v>
      </c>
      <c r="S5707" s="38">
        <f>R5707*IF(A5707=4, 2.0, 3.0)</f>
        <v/>
      </c>
      <c r="T5707" s="37">
        <f>'Dashboard &amp; Optimisation'!$B$18*U5707</f>
        <v/>
      </c>
      <c r="U5707" s="26">
        <f>MIN(1, S5707/M5707)</f>
        <v/>
      </c>
      <c r="V5707" s="26">
        <f>N5707/(N5707+O5707)</f>
        <v/>
      </c>
      <c r="W5707" s="26">
        <f>U5707*V5707</f>
        <v/>
      </c>
      <c r="X5707" s="39">
        <f>T5707/N5707</f>
        <v/>
      </c>
      <c r="Y5707" s="41">
        <f>IF(W5707=MAXIFS(W$2:W$7201, A$2:A$7201, A5707, B$2:B$7201, B5707), "OPTIMAL", "")</f>
        <v/>
      </c>
    </row>
    <row r="5708" ht="20" customHeight="1">
      <c r="A5708" s="28" t="n">
        <v>-18</v>
      </c>
      <c r="B5708" s="28" t="n">
        <v>35</v>
      </c>
      <c r="C5708" s="29" t="n">
        <v>120</v>
      </c>
      <c r="D5708" s="29" t="n">
        <v>2</v>
      </c>
      <c r="E5708" s="30" t="n">
        <v>8</v>
      </c>
      <c r="F5708" s="29" t="n">
        <v>1.5</v>
      </c>
      <c r="G5708" s="28" t="n">
        <v>100</v>
      </c>
      <c r="H5708" s="30" t="inlineStr">
        <is>
          <t>ON</t>
        </is>
      </c>
      <c r="I5708" s="31" t="n">
        <v>744.7528686370244</v>
      </c>
      <c r="J5708" s="31" t="n">
        <v>6550.668683077564</v>
      </c>
      <c r="K5708" s="31" t="n">
        <v>4222.222222222223</v>
      </c>
      <c r="L5708" s="31" t="n">
        <v>150</v>
      </c>
      <c r="M5708" s="31">
        <f>I5708+J5708+K5708+L5708</f>
        <v/>
      </c>
      <c r="N5708" s="31">
        <f>M5708*'Dashboard &amp; Optimisation'!$B$18/('Dashboard &amp; Optimisation'!$B$16/3.6)</f>
        <v/>
      </c>
      <c r="O5708" s="31" t="n">
        <v>875.5600204710817</v>
      </c>
      <c r="P5708" s="32" t="n">
        <v>0.05155761606859751</v>
      </c>
      <c r="Q5708" s="33" t="n">
        <v>10.9900465694522</v>
      </c>
      <c r="R5708" s="31" t="n">
        <v>4254.920705614638</v>
      </c>
      <c r="S5708" s="31">
        <f>R5708*IF(A5708=4, 2.0, 3.0)</f>
        <v/>
      </c>
      <c r="T5708" s="29">
        <f>'Dashboard &amp; Optimisation'!$B$18*U5708</f>
        <v/>
      </c>
      <c r="U5708" s="34">
        <f>MIN(1, S5708/M5708)</f>
        <v/>
      </c>
      <c r="V5708" s="34">
        <f>N5708/(N5708+O5708)</f>
        <v/>
      </c>
      <c r="W5708" s="34">
        <f>U5708*V5708</f>
        <v/>
      </c>
      <c r="X5708" s="32">
        <f>T5708/N5708</f>
        <v/>
      </c>
      <c r="Y5708" s="35">
        <f>IF(W5708=MAXIFS(W$2:W$7201, A$2:A$7201, A5708, B$2:B$7201, B5708), "OPTIMAL", "")</f>
        <v/>
      </c>
    </row>
    <row r="5709" ht="20" customHeight="1">
      <c r="A5709" s="36" t="n">
        <v>-18</v>
      </c>
      <c r="B5709" s="36" t="n">
        <v>35</v>
      </c>
      <c r="C5709" s="37" t="n">
        <v>120</v>
      </c>
      <c r="D5709" s="37" t="n">
        <v>2</v>
      </c>
      <c r="E5709" s="6" t="n">
        <v>8</v>
      </c>
      <c r="F5709" s="37" t="n">
        <v>1.5</v>
      </c>
      <c r="G5709" s="36" t="n">
        <v>100</v>
      </c>
      <c r="H5709" s="6" t="inlineStr">
        <is>
          <t>OFF</t>
        </is>
      </c>
      <c r="I5709" s="38" t="n">
        <v>744.7528686370244</v>
      </c>
      <c r="J5709" s="38" t="n">
        <v>6550.668683077564</v>
      </c>
      <c r="K5709" s="38" t="n">
        <v>4222.222222222223</v>
      </c>
      <c r="L5709" s="38" t="n">
        <v>150</v>
      </c>
      <c r="M5709" s="38">
        <f>I5709+J5709+K5709+L5709</f>
        <v/>
      </c>
      <c r="N5709" s="38">
        <f>M5709*'Dashboard &amp; Optimisation'!$B$18/('Dashboard &amp; Optimisation'!$B$16/3.6)</f>
        <v/>
      </c>
      <c r="O5709" s="38" t="n">
        <v>875.5600204710817</v>
      </c>
      <c r="P5709" s="39" t="n">
        <v>0.216853233443705</v>
      </c>
      <c r="Q5709" s="40" t="n">
        <v>10.9900465694522</v>
      </c>
      <c r="R5709" s="38" t="n">
        <v>1011.622306288344</v>
      </c>
      <c r="S5709" s="38">
        <f>R5709*IF(A5709=4, 2.0, 3.0)</f>
        <v/>
      </c>
      <c r="T5709" s="37">
        <f>'Dashboard &amp; Optimisation'!$B$18*U5709</f>
        <v/>
      </c>
      <c r="U5709" s="26">
        <f>MIN(1, S5709/M5709)</f>
        <v/>
      </c>
      <c r="V5709" s="26">
        <f>N5709/(N5709+O5709)</f>
        <v/>
      </c>
      <c r="W5709" s="26">
        <f>U5709*V5709</f>
        <v/>
      </c>
      <c r="X5709" s="39">
        <f>T5709/N5709</f>
        <v/>
      </c>
      <c r="Y5709" s="41">
        <f>IF(W5709=MAXIFS(W$2:W$7201, A$2:A$7201, A5709, B$2:B$7201, B5709), "OPTIMAL", "")</f>
        <v/>
      </c>
    </row>
    <row r="5710" ht="20" customHeight="1">
      <c r="A5710" s="28" t="n">
        <v>-18</v>
      </c>
      <c r="B5710" s="28" t="n">
        <v>35</v>
      </c>
      <c r="C5710" s="29" t="n">
        <v>120</v>
      </c>
      <c r="D5710" s="29" t="n">
        <v>2</v>
      </c>
      <c r="E5710" s="30" t="n">
        <v>8</v>
      </c>
      <c r="F5710" s="29" t="n">
        <v>1.5</v>
      </c>
      <c r="G5710" s="28" t="n">
        <v>150</v>
      </c>
      <c r="H5710" s="30" t="inlineStr">
        <is>
          <t>ON</t>
        </is>
      </c>
      <c r="I5710" s="31" t="n">
        <v>744.7528686370244</v>
      </c>
      <c r="J5710" s="31" t="n">
        <v>6550.668683077564</v>
      </c>
      <c r="K5710" s="31" t="n">
        <v>4222.222222222223</v>
      </c>
      <c r="L5710" s="31" t="n">
        <v>150</v>
      </c>
      <c r="M5710" s="31">
        <f>I5710+J5710+K5710+L5710</f>
        <v/>
      </c>
      <c r="N5710" s="31">
        <f>M5710*'Dashboard &amp; Optimisation'!$B$18/('Dashboard &amp; Optimisation'!$B$16/3.6)</f>
        <v/>
      </c>
      <c r="O5710" s="31" t="n">
        <v>875.5600204710817</v>
      </c>
      <c r="P5710" s="32" t="n">
        <v>0.05222076166481374</v>
      </c>
      <c r="Q5710" s="33" t="n">
        <v>10.9900465694522</v>
      </c>
      <c r="R5710" s="31" t="n">
        <v>4200.887944731359</v>
      </c>
      <c r="S5710" s="31">
        <f>R5710*IF(A5710=4, 2.0, 3.0)</f>
        <v/>
      </c>
      <c r="T5710" s="29">
        <f>'Dashboard &amp; Optimisation'!$B$18*U5710</f>
        <v/>
      </c>
      <c r="U5710" s="34">
        <f>MIN(1, S5710/M5710)</f>
        <v/>
      </c>
      <c r="V5710" s="34">
        <f>N5710/(N5710+O5710)</f>
        <v/>
      </c>
      <c r="W5710" s="34">
        <f>U5710*V5710</f>
        <v/>
      </c>
      <c r="X5710" s="32">
        <f>T5710/N5710</f>
        <v/>
      </c>
      <c r="Y5710" s="35">
        <f>IF(W5710=MAXIFS(W$2:W$7201, A$2:A$7201, A5710, B$2:B$7201, B5710), "OPTIMAL", "")</f>
        <v/>
      </c>
    </row>
    <row r="5711" ht="20" customHeight="1">
      <c r="A5711" s="36" t="n">
        <v>-18</v>
      </c>
      <c r="B5711" s="36" t="n">
        <v>35</v>
      </c>
      <c r="C5711" s="37" t="n">
        <v>120</v>
      </c>
      <c r="D5711" s="37" t="n">
        <v>2</v>
      </c>
      <c r="E5711" s="6" t="n">
        <v>8</v>
      </c>
      <c r="F5711" s="37" t="n">
        <v>1.5</v>
      </c>
      <c r="G5711" s="36" t="n">
        <v>150</v>
      </c>
      <c r="H5711" s="6" t="inlineStr">
        <is>
          <t>OFF</t>
        </is>
      </c>
      <c r="I5711" s="38" t="n">
        <v>744.7528686370244</v>
      </c>
      <c r="J5711" s="38" t="n">
        <v>6550.668683077564</v>
      </c>
      <c r="K5711" s="38" t="n">
        <v>4222.222222222223</v>
      </c>
      <c r="L5711" s="38" t="n">
        <v>150</v>
      </c>
      <c r="M5711" s="38">
        <f>I5711+J5711+K5711+L5711</f>
        <v/>
      </c>
      <c r="N5711" s="38">
        <f>M5711*'Dashboard &amp; Optimisation'!$B$18/('Dashboard &amp; Optimisation'!$B$16/3.6)</f>
        <v/>
      </c>
      <c r="O5711" s="38" t="n">
        <v>875.5600204710817</v>
      </c>
      <c r="P5711" s="39" t="n">
        <v>0.2175163790399212</v>
      </c>
      <c r="Q5711" s="40" t="n">
        <v>10.9900465694522</v>
      </c>
      <c r="R5711" s="38" t="n">
        <v>1008.538157497296</v>
      </c>
      <c r="S5711" s="38">
        <f>R5711*IF(A5711=4, 2.0, 3.0)</f>
        <v/>
      </c>
      <c r="T5711" s="37">
        <f>'Dashboard &amp; Optimisation'!$B$18*U5711</f>
        <v/>
      </c>
      <c r="U5711" s="26">
        <f>MIN(1, S5711/M5711)</f>
        <v/>
      </c>
      <c r="V5711" s="26">
        <f>N5711/(N5711+O5711)</f>
        <v/>
      </c>
      <c r="W5711" s="26">
        <f>U5711*V5711</f>
        <v/>
      </c>
      <c r="X5711" s="39">
        <f>T5711/N5711</f>
        <v/>
      </c>
      <c r="Y5711" s="41">
        <f>IF(W5711=MAXIFS(W$2:W$7201, A$2:A$7201, A5711, B$2:B$7201, B5711), "OPTIMAL", "")</f>
        <v/>
      </c>
    </row>
    <row r="5712" ht="20" customHeight="1">
      <c r="A5712" s="28" t="n">
        <v>-18</v>
      </c>
      <c r="B5712" s="28" t="n">
        <v>35</v>
      </c>
      <c r="C5712" s="29" t="n">
        <v>120</v>
      </c>
      <c r="D5712" s="29" t="n">
        <v>2</v>
      </c>
      <c r="E5712" s="30" t="n">
        <v>8</v>
      </c>
      <c r="F5712" s="29" t="n">
        <v>1.5</v>
      </c>
      <c r="G5712" s="28" t="n">
        <v>200</v>
      </c>
      <c r="H5712" s="30" t="inlineStr">
        <is>
          <t>ON</t>
        </is>
      </c>
      <c r="I5712" s="31" t="n">
        <v>744.7528686370244</v>
      </c>
      <c r="J5712" s="31" t="n">
        <v>6550.668683077564</v>
      </c>
      <c r="K5712" s="31" t="n">
        <v>4222.222222222223</v>
      </c>
      <c r="L5712" s="31" t="n">
        <v>150</v>
      </c>
      <c r="M5712" s="31">
        <f>I5712+J5712+K5712+L5712</f>
        <v/>
      </c>
      <c r="N5712" s="31">
        <f>M5712*'Dashboard &amp; Optimisation'!$B$18/('Dashboard &amp; Optimisation'!$B$16/3.6)</f>
        <v/>
      </c>
      <c r="O5712" s="31" t="n">
        <v>875.5600204710817</v>
      </c>
      <c r="P5712" s="32" t="n">
        <v>0.05288390726102997</v>
      </c>
      <c r="Q5712" s="33" t="n">
        <v>10.9900465694522</v>
      </c>
      <c r="R5712" s="31" t="n">
        <v>4148.210287481186</v>
      </c>
      <c r="S5712" s="31">
        <f>R5712*IF(A5712=4, 2.0, 3.0)</f>
        <v/>
      </c>
      <c r="T5712" s="29">
        <f>'Dashboard &amp; Optimisation'!$B$18*U5712</f>
        <v/>
      </c>
      <c r="U5712" s="34">
        <f>MIN(1, S5712/M5712)</f>
        <v/>
      </c>
      <c r="V5712" s="34">
        <f>N5712/(N5712+O5712)</f>
        <v/>
      </c>
      <c r="W5712" s="34">
        <f>U5712*V5712</f>
        <v/>
      </c>
      <c r="X5712" s="32">
        <f>T5712/N5712</f>
        <v/>
      </c>
      <c r="Y5712" s="35">
        <f>IF(W5712=MAXIFS(W$2:W$7201, A$2:A$7201, A5712, B$2:B$7201, B5712), "OPTIMAL", "")</f>
        <v/>
      </c>
    </row>
    <row r="5713" ht="20" customHeight="1">
      <c r="A5713" s="36" t="n">
        <v>-18</v>
      </c>
      <c r="B5713" s="36" t="n">
        <v>35</v>
      </c>
      <c r="C5713" s="37" t="n">
        <v>120</v>
      </c>
      <c r="D5713" s="37" t="n">
        <v>2</v>
      </c>
      <c r="E5713" s="6" t="n">
        <v>8</v>
      </c>
      <c r="F5713" s="37" t="n">
        <v>1.5</v>
      </c>
      <c r="G5713" s="36" t="n">
        <v>200</v>
      </c>
      <c r="H5713" s="6" t="inlineStr">
        <is>
          <t>OFF</t>
        </is>
      </c>
      <c r="I5713" s="38" t="n">
        <v>744.7528686370244</v>
      </c>
      <c r="J5713" s="38" t="n">
        <v>6550.668683077564</v>
      </c>
      <c r="K5713" s="38" t="n">
        <v>4222.222222222223</v>
      </c>
      <c r="L5713" s="38" t="n">
        <v>150</v>
      </c>
      <c r="M5713" s="38">
        <f>I5713+J5713+K5713+L5713</f>
        <v/>
      </c>
      <c r="N5713" s="38">
        <f>M5713*'Dashboard &amp; Optimisation'!$B$18/('Dashboard &amp; Optimisation'!$B$16/3.6)</f>
        <v/>
      </c>
      <c r="O5713" s="38" t="n">
        <v>875.5600204710817</v>
      </c>
      <c r="P5713" s="39" t="n">
        <v>0.2181795246361375</v>
      </c>
      <c r="Q5713" s="40" t="n">
        <v>10.9900465694522</v>
      </c>
      <c r="R5713" s="38" t="n">
        <v>1005.472756933811</v>
      </c>
      <c r="S5713" s="38">
        <f>R5713*IF(A5713=4, 2.0, 3.0)</f>
        <v/>
      </c>
      <c r="T5713" s="37">
        <f>'Dashboard &amp; Optimisation'!$B$18*U5713</f>
        <v/>
      </c>
      <c r="U5713" s="26">
        <f>MIN(1, S5713/M5713)</f>
        <v/>
      </c>
      <c r="V5713" s="26">
        <f>N5713/(N5713+O5713)</f>
        <v/>
      </c>
      <c r="W5713" s="26">
        <f>U5713*V5713</f>
        <v/>
      </c>
      <c r="X5713" s="39">
        <f>T5713/N5713</f>
        <v/>
      </c>
      <c r="Y5713" s="41">
        <f>IF(W5713=MAXIFS(W$2:W$7201, A$2:A$7201, A5713, B$2:B$7201, B5713), "OPTIMAL", "")</f>
        <v/>
      </c>
    </row>
    <row r="5714" ht="20" customHeight="1">
      <c r="A5714" s="28" t="n">
        <v>-18</v>
      </c>
      <c r="B5714" s="28" t="n">
        <v>35</v>
      </c>
      <c r="C5714" s="29" t="n">
        <v>120</v>
      </c>
      <c r="D5714" s="29" t="n">
        <v>2</v>
      </c>
      <c r="E5714" s="30" t="n">
        <v>8</v>
      </c>
      <c r="F5714" s="29" t="n">
        <v>2</v>
      </c>
      <c r="G5714" s="28" t="n">
        <v>50</v>
      </c>
      <c r="H5714" s="30" t="inlineStr">
        <is>
          <t>ON</t>
        </is>
      </c>
      <c r="I5714" s="31" t="n">
        <v>744.7528686370244</v>
      </c>
      <c r="J5714" s="31" t="n">
        <v>6550.668683077564</v>
      </c>
      <c r="K5714" s="31" t="n">
        <v>4222.222222222223</v>
      </c>
      <c r="L5714" s="31" t="n">
        <v>150</v>
      </c>
      <c r="M5714" s="31">
        <f>I5714+J5714+K5714+L5714</f>
        <v/>
      </c>
      <c r="N5714" s="31">
        <f>M5714*'Dashboard &amp; Optimisation'!$B$18/('Dashboard &amp; Optimisation'!$B$16/3.6)</f>
        <v/>
      </c>
      <c r="O5714" s="31" t="n">
        <v>1040.317093132586</v>
      </c>
      <c r="P5714" s="32" t="n">
        <v>0.04930946412606316</v>
      </c>
      <c r="Q5714" s="33" t="n">
        <v>14.58672875926959</v>
      </c>
      <c r="R5714" s="31" t="n">
        <v>4532.948799120039</v>
      </c>
      <c r="S5714" s="31">
        <f>R5714*IF(A5714=4, 2.0, 3.0)</f>
        <v/>
      </c>
      <c r="T5714" s="29">
        <f>'Dashboard &amp; Optimisation'!$B$18*U5714</f>
        <v/>
      </c>
      <c r="U5714" s="34">
        <f>MIN(1, S5714/M5714)</f>
        <v/>
      </c>
      <c r="V5714" s="34">
        <f>N5714/(N5714+O5714)</f>
        <v/>
      </c>
      <c r="W5714" s="34">
        <f>U5714*V5714</f>
        <v/>
      </c>
      <c r="X5714" s="32">
        <f>T5714/N5714</f>
        <v/>
      </c>
      <c r="Y5714" s="35">
        <f>IF(W5714=MAXIFS(W$2:W$7201, A$2:A$7201, A5714, B$2:B$7201, B5714), "OPTIMAL", "")</f>
        <v/>
      </c>
    </row>
    <row r="5715" ht="20" customHeight="1">
      <c r="A5715" s="36" t="n">
        <v>-18</v>
      </c>
      <c r="B5715" s="36" t="n">
        <v>35</v>
      </c>
      <c r="C5715" s="37" t="n">
        <v>120</v>
      </c>
      <c r="D5715" s="37" t="n">
        <v>2</v>
      </c>
      <c r="E5715" s="6" t="n">
        <v>8</v>
      </c>
      <c r="F5715" s="37" t="n">
        <v>2</v>
      </c>
      <c r="G5715" s="36" t="n">
        <v>50</v>
      </c>
      <c r="H5715" s="6" t="inlineStr">
        <is>
          <t>OFF</t>
        </is>
      </c>
      <c r="I5715" s="38" t="n">
        <v>744.7528686370244</v>
      </c>
      <c r="J5715" s="38" t="n">
        <v>6550.668683077564</v>
      </c>
      <c r="K5715" s="38" t="n">
        <v>4222.222222222223</v>
      </c>
      <c r="L5715" s="38" t="n">
        <v>150</v>
      </c>
      <c r="M5715" s="38">
        <f>I5715+J5715+K5715+L5715</f>
        <v/>
      </c>
      <c r="N5715" s="38">
        <f>M5715*'Dashboard &amp; Optimisation'!$B$18/('Dashboard &amp; Optimisation'!$B$16/3.6)</f>
        <v/>
      </c>
      <c r="O5715" s="38" t="n">
        <v>1040.317093132586</v>
      </c>
      <c r="P5715" s="39" t="n">
        <v>0.2157035203563316</v>
      </c>
      <c r="Q5715" s="40" t="n">
        <v>14.58672875926959</v>
      </c>
      <c r="R5715" s="38" t="n">
        <v>1036.224516995602</v>
      </c>
      <c r="S5715" s="38">
        <f>R5715*IF(A5715=4, 2.0, 3.0)</f>
        <v/>
      </c>
      <c r="T5715" s="37">
        <f>'Dashboard &amp; Optimisation'!$B$18*U5715</f>
        <v/>
      </c>
      <c r="U5715" s="26">
        <f>MIN(1, S5715/M5715)</f>
        <v/>
      </c>
      <c r="V5715" s="26">
        <f>N5715/(N5715+O5715)</f>
        <v/>
      </c>
      <c r="W5715" s="26">
        <f>U5715*V5715</f>
        <v/>
      </c>
      <c r="X5715" s="39">
        <f>T5715/N5715</f>
        <v/>
      </c>
      <c r="Y5715" s="41">
        <f>IF(W5715=MAXIFS(W$2:W$7201, A$2:A$7201, A5715, B$2:B$7201, B5715), "OPTIMAL", "")</f>
        <v/>
      </c>
    </row>
    <row r="5716" ht="20" customHeight="1">
      <c r="A5716" s="28" t="n">
        <v>-18</v>
      </c>
      <c r="B5716" s="28" t="n">
        <v>35</v>
      </c>
      <c r="C5716" s="29" t="n">
        <v>120</v>
      </c>
      <c r="D5716" s="29" t="n">
        <v>2</v>
      </c>
      <c r="E5716" s="30" t="n">
        <v>8</v>
      </c>
      <c r="F5716" s="29" t="n">
        <v>2</v>
      </c>
      <c r="G5716" s="28" t="n">
        <v>100</v>
      </c>
      <c r="H5716" s="30" t="inlineStr">
        <is>
          <t>ON</t>
        </is>
      </c>
      <c r="I5716" s="31" t="n">
        <v>744.7528686370244</v>
      </c>
      <c r="J5716" s="31" t="n">
        <v>6550.668683077564</v>
      </c>
      <c r="K5716" s="31" t="n">
        <v>4222.222222222223</v>
      </c>
      <c r="L5716" s="31" t="n">
        <v>150</v>
      </c>
      <c r="M5716" s="31">
        <f>I5716+J5716+K5716+L5716</f>
        <v/>
      </c>
      <c r="N5716" s="31">
        <f>M5716*'Dashboard &amp; Optimisation'!$B$18/('Dashboard &amp; Optimisation'!$B$16/3.6)</f>
        <v/>
      </c>
      <c r="O5716" s="31" t="n">
        <v>1040.317093132586</v>
      </c>
      <c r="P5716" s="32" t="n">
        <v>0.04997260972227939</v>
      </c>
      <c r="Q5716" s="33" t="n">
        <v>14.58672875926959</v>
      </c>
      <c r="R5716" s="31" t="n">
        <v>4472.795746263367</v>
      </c>
      <c r="S5716" s="31">
        <f>R5716*IF(A5716=4, 2.0, 3.0)</f>
        <v/>
      </c>
      <c r="T5716" s="29">
        <f>'Dashboard &amp; Optimisation'!$B$18*U5716</f>
        <v/>
      </c>
      <c r="U5716" s="34">
        <f>MIN(1, S5716/M5716)</f>
        <v/>
      </c>
      <c r="V5716" s="34">
        <f>N5716/(N5716+O5716)</f>
        <v/>
      </c>
      <c r="W5716" s="34">
        <f>U5716*V5716</f>
        <v/>
      </c>
      <c r="X5716" s="32">
        <f>T5716/N5716</f>
        <v/>
      </c>
      <c r="Y5716" s="35">
        <f>IF(W5716=MAXIFS(W$2:W$7201, A$2:A$7201, A5716, B$2:B$7201, B5716), "OPTIMAL", "")</f>
        <v/>
      </c>
    </row>
    <row r="5717" ht="20" customHeight="1">
      <c r="A5717" s="36" t="n">
        <v>-18</v>
      </c>
      <c r="B5717" s="36" t="n">
        <v>35</v>
      </c>
      <c r="C5717" s="37" t="n">
        <v>120</v>
      </c>
      <c r="D5717" s="37" t="n">
        <v>2</v>
      </c>
      <c r="E5717" s="6" t="n">
        <v>8</v>
      </c>
      <c r="F5717" s="37" t="n">
        <v>2</v>
      </c>
      <c r="G5717" s="36" t="n">
        <v>100</v>
      </c>
      <c r="H5717" s="6" t="inlineStr">
        <is>
          <t>OFF</t>
        </is>
      </c>
      <c r="I5717" s="38" t="n">
        <v>744.7528686370244</v>
      </c>
      <c r="J5717" s="38" t="n">
        <v>6550.668683077564</v>
      </c>
      <c r="K5717" s="38" t="n">
        <v>4222.222222222223</v>
      </c>
      <c r="L5717" s="38" t="n">
        <v>150</v>
      </c>
      <c r="M5717" s="38">
        <f>I5717+J5717+K5717+L5717</f>
        <v/>
      </c>
      <c r="N5717" s="38">
        <f>M5717*'Dashboard &amp; Optimisation'!$B$18/('Dashboard &amp; Optimisation'!$B$16/3.6)</f>
        <v/>
      </c>
      <c r="O5717" s="38" t="n">
        <v>1040.317093132586</v>
      </c>
      <c r="P5717" s="39" t="n">
        <v>0.2163666659525478</v>
      </c>
      <c r="Q5717" s="40" t="n">
        <v>14.58672875926959</v>
      </c>
      <c r="R5717" s="38" t="n">
        <v>1033.048576181837</v>
      </c>
      <c r="S5717" s="38">
        <f>R5717*IF(A5717=4, 2.0, 3.0)</f>
        <v/>
      </c>
      <c r="T5717" s="37">
        <f>'Dashboard &amp; Optimisation'!$B$18*U5717</f>
        <v/>
      </c>
      <c r="U5717" s="26">
        <f>MIN(1, S5717/M5717)</f>
        <v/>
      </c>
      <c r="V5717" s="26">
        <f>N5717/(N5717+O5717)</f>
        <v/>
      </c>
      <c r="W5717" s="26">
        <f>U5717*V5717</f>
        <v/>
      </c>
      <c r="X5717" s="39">
        <f>T5717/N5717</f>
        <v/>
      </c>
      <c r="Y5717" s="41">
        <f>IF(W5717=MAXIFS(W$2:W$7201, A$2:A$7201, A5717, B$2:B$7201, B5717), "OPTIMAL", "")</f>
        <v/>
      </c>
    </row>
    <row r="5718" ht="20" customHeight="1">
      <c r="A5718" s="28" t="n">
        <v>-18</v>
      </c>
      <c r="B5718" s="28" t="n">
        <v>35</v>
      </c>
      <c r="C5718" s="29" t="n">
        <v>120</v>
      </c>
      <c r="D5718" s="29" t="n">
        <v>2</v>
      </c>
      <c r="E5718" s="30" t="n">
        <v>8</v>
      </c>
      <c r="F5718" s="29" t="n">
        <v>2</v>
      </c>
      <c r="G5718" s="28" t="n">
        <v>150</v>
      </c>
      <c r="H5718" s="30" t="inlineStr">
        <is>
          <t>ON</t>
        </is>
      </c>
      <c r="I5718" s="31" t="n">
        <v>744.7528686370244</v>
      </c>
      <c r="J5718" s="31" t="n">
        <v>6550.668683077564</v>
      </c>
      <c r="K5718" s="31" t="n">
        <v>4222.222222222223</v>
      </c>
      <c r="L5718" s="31" t="n">
        <v>150</v>
      </c>
      <c r="M5718" s="31">
        <f>I5718+J5718+K5718+L5718</f>
        <v/>
      </c>
      <c r="N5718" s="31">
        <f>M5718*'Dashboard &amp; Optimisation'!$B$18/('Dashboard &amp; Optimisation'!$B$16/3.6)</f>
        <v/>
      </c>
      <c r="O5718" s="31" t="n">
        <v>1040.317093132586</v>
      </c>
      <c r="P5718" s="32" t="n">
        <v>0.05063575531849562</v>
      </c>
      <c r="Q5718" s="33" t="n">
        <v>14.58672875926959</v>
      </c>
      <c r="R5718" s="31" t="n">
        <v>4414.218269078469</v>
      </c>
      <c r="S5718" s="31">
        <f>R5718*IF(A5718=4, 2.0, 3.0)</f>
        <v/>
      </c>
      <c r="T5718" s="29">
        <f>'Dashboard &amp; Optimisation'!$B$18*U5718</f>
        <v/>
      </c>
      <c r="U5718" s="34">
        <f>MIN(1, S5718/M5718)</f>
        <v/>
      </c>
      <c r="V5718" s="34">
        <f>N5718/(N5718+O5718)</f>
        <v/>
      </c>
      <c r="W5718" s="34">
        <f>U5718*V5718</f>
        <v/>
      </c>
      <c r="X5718" s="32">
        <f>T5718/N5718</f>
        <v/>
      </c>
      <c r="Y5718" s="35">
        <f>IF(W5718=MAXIFS(W$2:W$7201, A$2:A$7201, A5718, B$2:B$7201, B5718), "OPTIMAL", "")</f>
        <v/>
      </c>
    </row>
    <row r="5719" ht="20" customHeight="1">
      <c r="A5719" s="36" t="n">
        <v>-18</v>
      </c>
      <c r="B5719" s="36" t="n">
        <v>35</v>
      </c>
      <c r="C5719" s="37" t="n">
        <v>120</v>
      </c>
      <c r="D5719" s="37" t="n">
        <v>2</v>
      </c>
      <c r="E5719" s="6" t="n">
        <v>8</v>
      </c>
      <c r="F5719" s="37" t="n">
        <v>2</v>
      </c>
      <c r="G5719" s="36" t="n">
        <v>150</v>
      </c>
      <c r="H5719" s="6" t="inlineStr">
        <is>
          <t>OFF</t>
        </is>
      </c>
      <c r="I5719" s="38" t="n">
        <v>744.7528686370244</v>
      </c>
      <c r="J5719" s="38" t="n">
        <v>6550.668683077564</v>
      </c>
      <c r="K5719" s="38" t="n">
        <v>4222.222222222223</v>
      </c>
      <c r="L5719" s="38" t="n">
        <v>150</v>
      </c>
      <c r="M5719" s="38">
        <f>I5719+J5719+K5719+L5719</f>
        <v/>
      </c>
      <c r="N5719" s="38">
        <f>M5719*'Dashboard &amp; Optimisation'!$B$18/('Dashboard &amp; Optimisation'!$B$16/3.6)</f>
        <v/>
      </c>
      <c r="O5719" s="38" t="n">
        <v>1040.317093132586</v>
      </c>
      <c r="P5719" s="39" t="n">
        <v>0.2170298115487641</v>
      </c>
      <c r="Q5719" s="40" t="n">
        <v>14.58672875926959</v>
      </c>
      <c r="R5719" s="38" t="n">
        <v>1029.892043864531</v>
      </c>
      <c r="S5719" s="38">
        <f>R5719*IF(A5719=4, 2.0, 3.0)</f>
        <v/>
      </c>
      <c r="T5719" s="37">
        <f>'Dashboard &amp; Optimisation'!$B$18*U5719</f>
        <v/>
      </c>
      <c r="U5719" s="26">
        <f>MIN(1, S5719/M5719)</f>
        <v/>
      </c>
      <c r="V5719" s="26">
        <f>N5719/(N5719+O5719)</f>
        <v/>
      </c>
      <c r="W5719" s="26">
        <f>U5719*V5719</f>
        <v/>
      </c>
      <c r="X5719" s="39">
        <f>T5719/N5719</f>
        <v/>
      </c>
      <c r="Y5719" s="41">
        <f>IF(W5719=MAXIFS(W$2:W$7201, A$2:A$7201, A5719, B$2:B$7201, B5719), "OPTIMAL", "")</f>
        <v/>
      </c>
    </row>
    <row r="5720" ht="20" customHeight="1">
      <c r="A5720" s="28" t="n">
        <v>-18</v>
      </c>
      <c r="B5720" s="28" t="n">
        <v>35</v>
      </c>
      <c r="C5720" s="29" t="n">
        <v>120</v>
      </c>
      <c r="D5720" s="29" t="n">
        <v>2</v>
      </c>
      <c r="E5720" s="30" t="n">
        <v>8</v>
      </c>
      <c r="F5720" s="29" t="n">
        <v>2</v>
      </c>
      <c r="G5720" s="28" t="n">
        <v>200</v>
      </c>
      <c r="H5720" s="30" t="inlineStr">
        <is>
          <t>ON</t>
        </is>
      </c>
      <c r="I5720" s="31" t="n">
        <v>744.7528686370244</v>
      </c>
      <c r="J5720" s="31" t="n">
        <v>6550.668683077564</v>
      </c>
      <c r="K5720" s="31" t="n">
        <v>4222.222222222223</v>
      </c>
      <c r="L5720" s="31" t="n">
        <v>150</v>
      </c>
      <c r="M5720" s="31">
        <f>I5720+J5720+K5720+L5720</f>
        <v/>
      </c>
      <c r="N5720" s="31">
        <f>M5720*'Dashboard &amp; Optimisation'!$B$18/('Dashboard &amp; Optimisation'!$B$16/3.6)</f>
        <v/>
      </c>
      <c r="O5720" s="31" t="n">
        <v>1040.317093132586</v>
      </c>
      <c r="P5720" s="32" t="n">
        <v>0.05129890091471185</v>
      </c>
      <c r="Q5720" s="33" t="n">
        <v>14.58672875926959</v>
      </c>
      <c r="R5720" s="31" t="n">
        <v>4357.155264731779</v>
      </c>
      <c r="S5720" s="31">
        <f>R5720*IF(A5720=4, 2.0, 3.0)</f>
        <v/>
      </c>
      <c r="T5720" s="29">
        <f>'Dashboard &amp; Optimisation'!$B$18*U5720</f>
        <v/>
      </c>
      <c r="U5720" s="34">
        <f>MIN(1, S5720/M5720)</f>
        <v/>
      </c>
      <c r="V5720" s="34">
        <f>N5720/(N5720+O5720)</f>
        <v/>
      </c>
      <c r="W5720" s="34">
        <f>U5720*V5720</f>
        <v/>
      </c>
      <c r="X5720" s="32">
        <f>T5720/N5720</f>
        <v/>
      </c>
      <c r="Y5720" s="35">
        <f>IF(W5720=MAXIFS(W$2:W$7201, A$2:A$7201, A5720, B$2:B$7201, B5720), "OPTIMAL", "")</f>
        <v/>
      </c>
    </row>
    <row r="5721" ht="20" customHeight="1">
      <c r="A5721" s="36" t="n">
        <v>-18</v>
      </c>
      <c r="B5721" s="36" t="n">
        <v>35</v>
      </c>
      <c r="C5721" s="37" t="n">
        <v>120</v>
      </c>
      <c r="D5721" s="37" t="n">
        <v>2</v>
      </c>
      <c r="E5721" s="6" t="n">
        <v>8</v>
      </c>
      <c r="F5721" s="37" t="n">
        <v>2</v>
      </c>
      <c r="G5721" s="36" t="n">
        <v>200</v>
      </c>
      <c r="H5721" s="6" t="inlineStr">
        <is>
          <t>OFF</t>
        </is>
      </c>
      <c r="I5721" s="38" t="n">
        <v>744.7528686370244</v>
      </c>
      <c r="J5721" s="38" t="n">
        <v>6550.668683077564</v>
      </c>
      <c r="K5721" s="38" t="n">
        <v>4222.222222222223</v>
      </c>
      <c r="L5721" s="38" t="n">
        <v>150</v>
      </c>
      <c r="M5721" s="38">
        <f>I5721+J5721+K5721+L5721</f>
        <v/>
      </c>
      <c r="N5721" s="38">
        <f>M5721*'Dashboard &amp; Optimisation'!$B$18/('Dashboard &amp; Optimisation'!$B$16/3.6)</f>
        <v/>
      </c>
      <c r="O5721" s="38" t="n">
        <v>1040.317093132586</v>
      </c>
      <c r="P5721" s="39" t="n">
        <v>0.2176929571449803</v>
      </c>
      <c r="Q5721" s="40" t="n">
        <v>14.58672875926959</v>
      </c>
      <c r="R5721" s="38" t="n">
        <v>1026.754742674709</v>
      </c>
      <c r="S5721" s="38">
        <f>R5721*IF(A5721=4, 2.0, 3.0)</f>
        <v/>
      </c>
      <c r="T5721" s="37">
        <f>'Dashboard &amp; Optimisation'!$B$18*U5721</f>
        <v/>
      </c>
      <c r="U5721" s="26">
        <f>MIN(1, S5721/M5721)</f>
        <v/>
      </c>
      <c r="V5721" s="26">
        <f>N5721/(N5721+O5721)</f>
        <v/>
      </c>
      <c r="W5721" s="26">
        <f>U5721*V5721</f>
        <v/>
      </c>
      <c r="X5721" s="39">
        <f>T5721/N5721</f>
        <v/>
      </c>
      <c r="Y5721" s="41">
        <f>IF(W5721=MAXIFS(W$2:W$7201, A$2:A$7201, A5721, B$2:B$7201, B5721), "OPTIMAL", "")</f>
        <v/>
      </c>
    </row>
    <row r="5722" ht="20" customHeight="1">
      <c r="A5722" s="28" t="n">
        <v>-18</v>
      </c>
      <c r="B5722" s="28" t="n">
        <v>35</v>
      </c>
      <c r="C5722" s="29" t="n">
        <v>120</v>
      </c>
      <c r="D5722" s="29" t="n">
        <v>3</v>
      </c>
      <c r="E5722" s="30" t="n">
        <v>0</v>
      </c>
      <c r="F5722" s="29" t="n">
        <v>0</v>
      </c>
      <c r="G5722" s="28" t="n">
        <v>50</v>
      </c>
      <c r="H5722" s="30" t="inlineStr">
        <is>
          <t>ON</t>
        </is>
      </c>
      <c r="I5722" s="31" t="n">
        <v>744.7528686370244</v>
      </c>
      <c r="J5722" s="31" t="n">
        <v>6550.668683077564</v>
      </c>
      <c r="K5722" s="31" t="n">
        <v>4222.222222222223</v>
      </c>
      <c r="L5722" s="31" t="n">
        <v>150</v>
      </c>
      <c r="M5722" s="31">
        <f>I5722+J5722+K5722+L5722</f>
        <v/>
      </c>
      <c r="N5722" s="31">
        <f>M5722*'Dashboard &amp; Optimisation'!$B$18/('Dashboard &amp; Optimisation'!$B$16/3.6)</f>
        <v/>
      </c>
      <c r="O5722" s="31" t="n">
        <v>640.6272194990639</v>
      </c>
      <c r="P5722" s="32" t="n">
        <v>0.4662311764880552</v>
      </c>
      <c r="Q5722" s="33" t="n">
        <v>0.2</v>
      </c>
      <c r="R5722" s="31" t="n">
        <v>461.512345567498</v>
      </c>
      <c r="S5722" s="31">
        <f>R5722*IF(A5722=4, 2.0, 3.0)</f>
        <v/>
      </c>
      <c r="T5722" s="29">
        <f>'Dashboard &amp; Optimisation'!$B$18*U5722</f>
        <v/>
      </c>
      <c r="U5722" s="34">
        <f>MIN(1, S5722/M5722)</f>
        <v/>
      </c>
      <c r="V5722" s="34">
        <f>N5722/(N5722+O5722)</f>
        <v/>
      </c>
      <c r="W5722" s="34">
        <f>U5722*V5722</f>
        <v/>
      </c>
      <c r="X5722" s="32">
        <f>T5722/N5722</f>
        <v/>
      </c>
      <c r="Y5722" s="35">
        <f>IF(W5722=MAXIFS(W$2:W$7201, A$2:A$7201, A5722, B$2:B$7201, B5722), "OPTIMAL", "")</f>
        <v/>
      </c>
    </row>
    <row r="5723" ht="20" customHeight="1">
      <c r="A5723" s="36" t="n">
        <v>-18</v>
      </c>
      <c r="B5723" s="36" t="n">
        <v>35</v>
      </c>
      <c r="C5723" s="37" t="n">
        <v>120</v>
      </c>
      <c r="D5723" s="37" t="n">
        <v>3</v>
      </c>
      <c r="E5723" s="6" t="n">
        <v>0</v>
      </c>
      <c r="F5723" s="37" t="n">
        <v>0</v>
      </c>
      <c r="G5723" s="36" t="n">
        <v>50</v>
      </c>
      <c r="H5723" s="6" t="inlineStr">
        <is>
          <t>OFF</t>
        </is>
      </c>
      <c r="I5723" s="38" t="n">
        <v>744.7528686370244</v>
      </c>
      <c r="J5723" s="38" t="n">
        <v>6550.668683077564</v>
      </c>
      <c r="K5723" s="38" t="n">
        <v>4222.222222222223</v>
      </c>
      <c r="L5723" s="38" t="n">
        <v>150</v>
      </c>
      <c r="M5723" s="38">
        <f>I5723+J5723+K5723+L5723</f>
        <v/>
      </c>
      <c r="N5723" s="38">
        <f>M5723*'Dashboard &amp; Optimisation'!$B$18/('Dashboard &amp; Optimisation'!$B$16/3.6)</f>
        <v/>
      </c>
      <c r="O5723" s="38" t="n">
        <v>640.6272194990639</v>
      </c>
      <c r="P5723" s="39" t="n">
        <v>0.7314894149745474</v>
      </c>
      <c r="Q5723" s="40" t="n">
        <v>0.2</v>
      </c>
      <c r="R5723" s="38" t="n">
        <v>294.1552392049084</v>
      </c>
      <c r="S5723" s="38">
        <f>R5723*IF(A5723=4, 2.0, 3.0)</f>
        <v/>
      </c>
      <c r="T5723" s="37">
        <f>'Dashboard &amp; Optimisation'!$B$18*U5723</f>
        <v/>
      </c>
      <c r="U5723" s="26">
        <f>MIN(1, S5723/M5723)</f>
        <v/>
      </c>
      <c r="V5723" s="26">
        <f>N5723/(N5723+O5723)</f>
        <v/>
      </c>
      <c r="W5723" s="26">
        <f>U5723*V5723</f>
        <v/>
      </c>
      <c r="X5723" s="39">
        <f>T5723/N5723</f>
        <v/>
      </c>
      <c r="Y5723" s="41">
        <f>IF(W5723=MAXIFS(W$2:W$7201, A$2:A$7201, A5723, B$2:B$7201, B5723), "OPTIMAL", "")</f>
        <v/>
      </c>
    </row>
    <row r="5724" ht="20" customHeight="1">
      <c r="A5724" s="28" t="n">
        <v>-18</v>
      </c>
      <c r="B5724" s="28" t="n">
        <v>35</v>
      </c>
      <c r="C5724" s="29" t="n">
        <v>120</v>
      </c>
      <c r="D5724" s="29" t="n">
        <v>3</v>
      </c>
      <c r="E5724" s="30" t="n">
        <v>0</v>
      </c>
      <c r="F5724" s="29" t="n">
        <v>0</v>
      </c>
      <c r="G5724" s="28" t="n">
        <v>100</v>
      </c>
      <c r="H5724" s="30" t="inlineStr">
        <is>
          <t>ON</t>
        </is>
      </c>
      <c r="I5724" s="31" t="n">
        <v>744.7528686370244</v>
      </c>
      <c r="J5724" s="31" t="n">
        <v>6550.668683077564</v>
      </c>
      <c r="K5724" s="31" t="n">
        <v>4222.222222222223</v>
      </c>
      <c r="L5724" s="31" t="n">
        <v>150</v>
      </c>
      <c r="M5724" s="31">
        <f>I5724+J5724+K5724+L5724</f>
        <v/>
      </c>
      <c r="N5724" s="31">
        <f>M5724*'Dashboard &amp; Optimisation'!$B$18/('Dashboard &amp; Optimisation'!$B$16/3.6)</f>
        <v/>
      </c>
      <c r="O5724" s="31" t="n">
        <v>640.6272194990639</v>
      </c>
      <c r="P5724" s="32" t="n">
        <v>0.4668943220842715</v>
      </c>
      <c r="Q5724" s="33" t="n">
        <v>0.2</v>
      </c>
      <c r="R5724" s="31" t="n">
        <v>460.8568441722438</v>
      </c>
      <c r="S5724" s="31">
        <f>R5724*IF(A5724=4, 2.0, 3.0)</f>
        <v/>
      </c>
      <c r="T5724" s="29">
        <f>'Dashboard &amp; Optimisation'!$B$18*U5724</f>
        <v/>
      </c>
      <c r="U5724" s="34">
        <f>MIN(1, S5724/M5724)</f>
        <v/>
      </c>
      <c r="V5724" s="34">
        <f>N5724/(N5724+O5724)</f>
        <v/>
      </c>
      <c r="W5724" s="34">
        <f>U5724*V5724</f>
        <v/>
      </c>
      <c r="X5724" s="32">
        <f>T5724/N5724</f>
        <v/>
      </c>
      <c r="Y5724" s="35">
        <f>IF(W5724=MAXIFS(W$2:W$7201, A$2:A$7201, A5724, B$2:B$7201, B5724), "OPTIMAL", "")</f>
        <v/>
      </c>
    </row>
    <row r="5725" ht="20" customHeight="1">
      <c r="A5725" s="36" t="n">
        <v>-18</v>
      </c>
      <c r="B5725" s="36" t="n">
        <v>35</v>
      </c>
      <c r="C5725" s="37" t="n">
        <v>120</v>
      </c>
      <c r="D5725" s="37" t="n">
        <v>3</v>
      </c>
      <c r="E5725" s="6" t="n">
        <v>0</v>
      </c>
      <c r="F5725" s="37" t="n">
        <v>0</v>
      </c>
      <c r="G5725" s="36" t="n">
        <v>100</v>
      </c>
      <c r="H5725" s="6" t="inlineStr">
        <is>
          <t>OFF</t>
        </is>
      </c>
      <c r="I5725" s="38" t="n">
        <v>744.7528686370244</v>
      </c>
      <c r="J5725" s="38" t="n">
        <v>6550.668683077564</v>
      </c>
      <c r="K5725" s="38" t="n">
        <v>4222.222222222223</v>
      </c>
      <c r="L5725" s="38" t="n">
        <v>150</v>
      </c>
      <c r="M5725" s="38">
        <f>I5725+J5725+K5725+L5725</f>
        <v/>
      </c>
      <c r="N5725" s="38">
        <f>M5725*'Dashboard &amp; Optimisation'!$B$18/('Dashboard &amp; Optimisation'!$B$16/3.6)</f>
        <v/>
      </c>
      <c r="O5725" s="38" t="n">
        <v>640.6272194990639</v>
      </c>
      <c r="P5725" s="39" t="n">
        <v>0.7321525605707637</v>
      </c>
      <c r="Q5725" s="40" t="n">
        <v>0.2</v>
      </c>
      <c r="R5725" s="38" t="n">
        <v>293.8888087340095</v>
      </c>
      <c r="S5725" s="38">
        <f>R5725*IF(A5725=4, 2.0, 3.0)</f>
        <v/>
      </c>
      <c r="T5725" s="37">
        <f>'Dashboard &amp; Optimisation'!$B$18*U5725</f>
        <v/>
      </c>
      <c r="U5725" s="26">
        <f>MIN(1, S5725/M5725)</f>
        <v/>
      </c>
      <c r="V5725" s="26">
        <f>N5725/(N5725+O5725)</f>
        <v/>
      </c>
      <c r="W5725" s="26">
        <f>U5725*V5725</f>
        <v/>
      </c>
      <c r="X5725" s="39">
        <f>T5725/N5725</f>
        <v/>
      </c>
      <c r="Y5725" s="41">
        <f>IF(W5725=MAXIFS(W$2:W$7201, A$2:A$7201, A5725, B$2:B$7201, B5725), "OPTIMAL", "")</f>
        <v/>
      </c>
    </row>
    <row r="5726" ht="20" customHeight="1">
      <c r="A5726" s="28" t="n">
        <v>-18</v>
      </c>
      <c r="B5726" s="28" t="n">
        <v>35</v>
      </c>
      <c r="C5726" s="29" t="n">
        <v>120</v>
      </c>
      <c r="D5726" s="29" t="n">
        <v>3</v>
      </c>
      <c r="E5726" s="30" t="n">
        <v>0</v>
      </c>
      <c r="F5726" s="29" t="n">
        <v>0</v>
      </c>
      <c r="G5726" s="28" t="n">
        <v>150</v>
      </c>
      <c r="H5726" s="30" t="inlineStr">
        <is>
          <t>ON</t>
        </is>
      </c>
      <c r="I5726" s="31" t="n">
        <v>744.7528686370244</v>
      </c>
      <c r="J5726" s="31" t="n">
        <v>6550.668683077564</v>
      </c>
      <c r="K5726" s="31" t="n">
        <v>4222.222222222223</v>
      </c>
      <c r="L5726" s="31" t="n">
        <v>150</v>
      </c>
      <c r="M5726" s="31">
        <f>I5726+J5726+K5726+L5726</f>
        <v/>
      </c>
      <c r="N5726" s="31">
        <f>M5726*'Dashboard &amp; Optimisation'!$B$18/('Dashboard &amp; Optimisation'!$B$16/3.6)</f>
        <v/>
      </c>
      <c r="O5726" s="31" t="n">
        <v>640.6272194990639</v>
      </c>
      <c r="P5726" s="32" t="n">
        <v>0.4675574676804877</v>
      </c>
      <c r="Q5726" s="33" t="n">
        <v>0.2</v>
      </c>
      <c r="R5726" s="31" t="n">
        <v>460.2032021970336</v>
      </c>
      <c r="S5726" s="31">
        <f>R5726*IF(A5726=4, 2.0, 3.0)</f>
        <v/>
      </c>
      <c r="T5726" s="29">
        <f>'Dashboard &amp; Optimisation'!$B$18*U5726</f>
        <v/>
      </c>
      <c r="U5726" s="34">
        <f>MIN(1, S5726/M5726)</f>
        <v/>
      </c>
      <c r="V5726" s="34">
        <f>N5726/(N5726+O5726)</f>
        <v/>
      </c>
      <c r="W5726" s="34">
        <f>U5726*V5726</f>
        <v/>
      </c>
      <c r="X5726" s="32">
        <f>T5726/N5726</f>
        <v/>
      </c>
      <c r="Y5726" s="35">
        <f>IF(W5726=MAXIFS(W$2:W$7201, A$2:A$7201, A5726, B$2:B$7201, B5726), "OPTIMAL", "")</f>
        <v/>
      </c>
    </row>
    <row r="5727" ht="20" customHeight="1">
      <c r="A5727" s="36" t="n">
        <v>-18</v>
      </c>
      <c r="B5727" s="36" t="n">
        <v>35</v>
      </c>
      <c r="C5727" s="37" t="n">
        <v>120</v>
      </c>
      <c r="D5727" s="37" t="n">
        <v>3</v>
      </c>
      <c r="E5727" s="6" t="n">
        <v>0</v>
      </c>
      <c r="F5727" s="37" t="n">
        <v>0</v>
      </c>
      <c r="G5727" s="36" t="n">
        <v>150</v>
      </c>
      <c r="H5727" s="6" t="inlineStr">
        <is>
          <t>OFF</t>
        </is>
      </c>
      <c r="I5727" s="38" t="n">
        <v>744.7528686370244</v>
      </c>
      <c r="J5727" s="38" t="n">
        <v>6550.668683077564</v>
      </c>
      <c r="K5727" s="38" t="n">
        <v>4222.222222222223</v>
      </c>
      <c r="L5727" s="38" t="n">
        <v>150</v>
      </c>
      <c r="M5727" s="38">
        <f>I5727+J5727+K5727+L5727</f>
        <v/>
      </c>
      <c r="N5727" s="38">
        <f>M5727*'Dashboard &amp; Optimisation'!$B$18/('Dashboard &amp; Optimisation'!$B$16/3.6)</f>
        <v/>
      </c>
      <c r="O5727" s="38" t="n">
        <v>640.6272194990639</v>
      </c>
      <c r="P5727" s="39" t="n">
        <v>0.73281570616698</v>
      </c>
      <c r="Q5727" s="40" t="n">
        <v>0.2</v>
      </c>
      <c r="R5727" s="38" t="n">
        <v>293.6228604640023</v>
      </c>
      <c r="S5727" s="38">
        <f>R5727*IF(A5727=4, 2.0, 3.0)</f>
        <v/>
      </c>
      <c r="T5727" s="37">
        <f>'Dashboard &amp; Optimisation'!$B$18*U5727</f>
        <v/>
      </c>
      <c r="U5727" s="26">
        <f>MIN(1, S5727/M5727)</f>
        <v/>
      </c>
      <c r="V5727" s="26">
        <f>N5727/(N5727+O5727)</f>
        <v/>
      </c>
      <c r="W5727" s="26">
        <f>U5727*V5727</f>
        <v/>
      </c>
      <c r="X5727" s="39">
        <f>T5727/N5727</f>
        <v/>
      </c>
      <c r="Y5727" s="41">
        <f>IF(W5727=MAXIFS(W$2:W$7201, A$2:A$7201, A5727, B$2:B$7201, B5727), "OPTIMAL", "")</f>
        <v/>
      </c>
    </row>
    <row r="5728" ht="20" customHeight="1">
      <c r="A5728" s="28" t="n">
        <v>-18</v>
      </c>
      <c r="B5728" s="28" t="n">
        <v>35</v>
      </c>
      <c r="C5728" s="29" t="n">
        <v>120</v>
      </c>
      <c r="D5728" s="29" t="n">
        <v>3</v>
      </c>
      <c r="E5728" s="30" t="n">
        <v>0</v>
      </c>
      <c r="F5728" s="29" t="n">
        <v>0</v>
      </c>
      <c r="G5728" s="28" t="n">
        <v>200</v>
      </c>
      <c r="H5728" s="30" t="inlineStr">
        <is>
          <t>ON</t>
        </is>
      </c>
      <c r="I5728" s="31" t="n">
        <v>744.7528686370244</v>
      </c>
      <c r="J5728" s="31" t="n">
        <v>6550.668683077564</v>
      </c>
      <c r="K5728" s="31" t="n">
        <v>4222.222222222223</v>
      </c>
      <c r="L5728" s="31" t="n">
        <v>150</v>
      </c>
      <c r="M5728" s="31">
        <f>I5728+J5728+K5728+L5728</f>
        <v/>
      </c>
      <c r="N5728" s="31">
        <f>M5728*'Dashboard &amp; Optimisation'!$B$18/('Dashboard &amp; Optimisation'!$B$16/3.6)</f>
        <v/>
      </c>
      <c r="O5728" s="31" t="n">
        <v>640.6272194990639</v>
      </c>
      <c r="P5728" s="32" t="n">
        <v>0.4682206132767039</v>
      </c>
      <c r="Q5728" s="33" t="n">
        <v>0.2</v>
      </c>
      <c r="R5728" s="31" t="n">
        <v>459.5514117413212</v>
      </c>
      <c r="S5728" s="31">
        <f>R5728*IF(A5728=4, 2.0, 3.0)</f>
        <v/>
      </c>
      <c r="T5728" s="29">
        <f>'Dashboard &amp; Optimisation'!$B$18*U5728</f>
        <v/>
      </c>
      <c r="U5728" s="34">
        <f>MIN(1, S5728/M5728)</f>
        <v/>
      </c>
      <c r="V5728" s="34">
        <f>N5728/(N5728+O5728)</f>
        <v/>
      </c>
      <c r="W5728" s="34">
        <f>U5728*V5728</f>
        <v/>
      </c>
      <c r="X5728" s="32">
        <f>T5728/N5728</f>
        <v/>
      </c>
      <c r="Y5728" s="35">
        <f>IF(W5728=MAXIFS(W$2:W$7201, A$2:A$7201, A5728, B$2:B$7201, B5728), "OPTIMAL", "")</f>
        <v/>
      </c>
    </row>
    <row r="5729" ht="20" customHeight="1">
      <c r="A5729" s="36" t="n">
        <v>-18</v>
      </c>
      <c r="B5729" s="36" t="n">
        <v>35</v>
      </c>
      <c r="C5729" s="37" t="n">
        <v>120</v>
      </c>
      <c r="D5729" s="37" t="n">
        <v>3</v>
      </c>
      <c r="E5729" s="6" t="n">
        <v>0</v>
      </c>
      <c r="F5729" s="37" t="n">
        <v>0</v>
      </c>
      <c r="G5729" s="36" t="n">
        <v>200</v>
      </c>
      <c r="H5729" s="6" t="inlineStr">
        <is>
          <t>OFF</t>
        </is>
      </c>
      <c r="I5729" s="38" t="n">
        <v>744.7528686370244</v>
      </c>
      <c r="J5729" s="38" t="n">
        <v>6550.668683077564</v>
      </c>
      <c r="K5729" s="38" t="n">
        <v>4222.222222222223</v>
      </c>
      <c r="L5729" s="38" t="n">
        <v>150</v>
      </c>
      <c r="M5729" s="38">
        <f>I5729+J5729+K5729+L5729</f>
        <v/>
      </c>
      <c r="N5729" s="38">
        <f>M5729*'Dashboard &amp; Optimisation'!$B$18/('Dashboard &amp; Optimisation'!$B$16/3.6)</f>
        <v/>
      </c>
      <c r="O5729" s="38" t="n">
        <v>640.6272194990639</v>
      </c>
      <c r="P5729" s="39" t="n">
        <v>0.7334788517631962</v>
      </c>
      <c r="Q5729" s="40" t="n">
        <v>0.2</v>
      </c>
      <c r="R5729" s="38" t="n">
        <v>293.3573930869989</v>
      </c>
      <c r="S5729" s="38">
        <f>R5729*IF(A5729=4, 2.0, 3.0)</f>
        <v/>
      </c>
      <c r="T5729" s="37">
        <f>'Dashboard &amp; Optimisation'!$B$18*U5729</f>
        <v/>
      </c>
      <c r="U5729" s="26">
        <f>MIN(1, S5729/M5729)</f>
        <v/>
      </c>
      <c r="V5729" s="26">
        <f>N5729/(N5729+O5729)</f>
        <v/>
      </c>
      <c r="W5729" s="26">
        <f>U5729*V5729</f>
        <v/>
      </c>
      <c r="X5729" s="39">
        <f>T5729/N5729</f>
        <v/>
      </c>
      <c r="Y5729" s="41">
        <f>IF(W5729=MAXIFS(W$2:W$7201, A$2:A$7201, A5729, B$2:B$7201, B5729), "OPTIMAL", "")</f>
        <v/>
      </c>
    </row>
    <row r="5730" ht="20" customHeight="1">
      <c r="A5730" s="28" t="n">
        <v>-18</v>
      </c>
      <c r="B5730" s="28" t="n">
        <v>35</v>
      </c>
      <c r="C5730" s="29" t="n">
        <v>120</v>
      </c>
      <c r="D5730" s="29" t="n">
        <v>3</v>
      </c>
      <c r="E5730" s="30" t="n">
        <v>4</v>
      </c>
      <c r="F5730" s="29" t="n">
        <v>1.5</v>
      </c>
      <c r="G5730" s="28" t="n">
        <v>50</v>
      </c>
      <c r="H5730" s="30" t="inlineStr">
        <is>
          <t>ON</t>
        </is>
      </c>
      <c r="I5730" s="31" t="n">
        <v>744.7528686370244</v>
      </c>
      <c r="J5730" s="31" t="n">
        <v>6550.668683077564</v>
      </c>
      <c r="K5730" s="31" t="n">
        <v>4222.222222222223</v>
      </c>
      <c r="L5730" s="31" t="n">
        <v>150</v>
      </c>
      <c r="M5730" s="31">
        <f>I5730+J5730+K5730+L5730</f>
        <v/>
      </c>
      <c r="N5730" s="31">
        <f>M5730*'Dashboard &amp; Optimisation'!$B$18/('Dashboard &amp; Optimisation'!$B$16/3.6)</f>
        <v/>
      </c>
      <c r="O5730" s="31" t="n">
        <v>875.328548773601</v>
      </c>
      <c r="P5730" s="32" t="n">
        <v>0.06717135167146375</v>
      </c>
      <c r="Q5730" s="33" t="n">
        <v>5.689672816037082</v>
      </c>
      <c r="R5730" s="31" t="n">
        <v>3291.551819893625</v>
      </c>
      <c r="S5730" s="31">
        <f>R5730*IF(A5730=4, 2.0, 3.0)</f>
        <v/>
      </c>
      <c r="T5730" s="29">
        <f>'Dashboard &amp; Optimisation'!$B$18*U5730</f>
        <v/>
      </c>
      <c r="U5730" s="34">
        <f>MIN(1, S5730/M5730)</f>
        <v/>
      </c>
      <c r="V5730" s="34">
        <f>N5730/(N5730+O5730)</f>
        <v/>
      </c>
      <c r="W5730" s="34">
        <f>U5730*V5730</f>
        <v/>
      </c>
      <c r="X5730" s="32">
        <f>T5730/N5730</f>
        <v/>
      </c>
      <c r="Y5730" s="35">
        <f>IF(W5730=MAXIFS(W$2:W$7201, A$2:A$7201, A5730, B$2:B$7201, B5730), "OPTIMAL", "")</f>
        <v/>
      </c>
    </row>
    <row r="5731" ht="20" customHeight="1">
      <c r="A5731" s="36" t="n">
        <v>-18</v>
      </c>
      <c r="B5731" s="36" t="n">
        <v>35</v>
      </c>
      <c r="C5731" s="37" t="n">
        <v>120</v>
      </c>
      <c r="D5731" s="37" t="n">
        <v>3</v>
      </c>
      <c r="E5731" s="6" t="n">
        <v>4</v>
      </c>
      <c r="F5731" s="37" t="n">
        <v>1.5</v>
      </c>
      <c r="G5731" s="36" t="n">
        <v>50</v>
      </c>
      <c r="H5731" s="6" t="inlineStr">
        <is>
          <t>OFF</t>
        </is>
      </c>
      <c r="I5731" s="38" t="n">
        <v>744.7528686370244</v>
      </c>
      <c r="J5731" s="38" t="n">
        <v>6550.668683077564</v>
      </c>
      <c r="K5731" s="38" t="n">
        <v>4222.222222222223</v>
      </c>
      <c r="L5731" s="38" t="n">
        <v>150</v>
      </c>
      <c r="M5731" s="38">
        <f>I5731+J5731+K5731+L5731</f>
        <v/>
      </c>
      <c r="N5731" s="38">
        <f>M5731*'Dashboard &amp; Optimisation'!$B$18/('Dashboard &amp; Optimisation'!$B$16/3.6)</f>
        <v/>
      </c>
      <c r="O5731" s="38" t="n">
        <v>875.328548773601</v>
      </c>
      <c r="P5731" s="39" t="n">
        <v>0.2708445646272034</v>
      </c>
      <c r="Q5731" s="40" t="n">
        <v>5.689672816037082</v>
      </c>
      <c r="R5731" s="38" t="n">
        <v>816.3279375506224</v>
      </c>
      <c r="S5731" s="38">
        <f>R5731*IF(A5731=4, 2.0, 3.0)</f>
        <v/>
      </c>
      <c r="T5731" s="37">
        <f>'Dashboard &amp; Optimisation'!$B$18*U5731</f>
        <v/>
      </c>
      <c r="U5731" s="26">
        <f>MIN(1, S5731/M5731)</f>
        <v/>
      </c>
      <c r="V5731" s="26">
        <f>N5731/(N5731+O5731)</f>
        <v/>
      </c>
      <c r="W5731" s="26">
        <f>U5731*V5731</f>
        <v/>
      </c>
      <c r="X5731" s="39">
        <f>T5731/N5731</f>
        <v/>
      </c>
      <c r="Y5731" s="41">
        <f>IF(W5731=MAXIFS(W$2:W$7201, A$2:A$7201, A5731, B$2:B$7201, B5731), "OPTIMAL", "")</f>
        <v/>
      </c>
    </row>
    <row r="5732" ht="20" customHeight="1">
      <c r="A5732" s="28" t="n">
        <v>-18</v>
      </c>
      <c r="B5732" s="28" t="n">
        <v>35</v>
      </c>
      <c r="C5732" s="29" t="n">
        <v>120</v>
      </c>
      <c r="D5732" s="29" t="n">
        <v>3</v>
      </c>
      <c r="E5732" s="30" t="n">
        <v>4</v>
      </c>
      <c r="F5732" s="29" t="n">
        <v>1.5</v>
      </c>
      <c r="G5732" s="28" t="n">
        <v>100</v>
      </c>
      <c r="H5732" s="30" t="inlineStr">
        <is>
          <t>ON</t>
        </is>
      </c>
      <c r="I5732" s="31" t="n">
        <v>744.7528686370244</v>
      </c>
      <c r="J5732" s="31" t="n">
        <v>6550.668683077564</v>
      </c>
      <c r="K5732" s="31" t="n">
        <v>4222.222222222223</v>
      </c>
      <c r="L5732" s="31" t="n">
        <v>150</v>
      </c>
      <c r="M5732" s="31">
        <f>I5732+J5732+K5732+L5732</f>
        <v/>
      </c>
      <c r="N5732" s="31">
        <f>M5732*'Dashboard &amp; Optimisation'!$B$18/('Dashboard &amp; Optimisation'!$B$16/3.6)</f>
        <v/>
      </c>
      <c r="O5732" s="31" t="n">
        <v>875.328548773601</v>
      </c>
      <c r="P5732" s="32" t="n">
        <v>0.06783449726767998</v>
      </c>
      <c r="Q5732" s="33" t="n">
        <v>5.689672816037082</v>
      </c>
      <c r="R5732" s="31" t="n">
        <v>3259.373825185909</v>
      </c>
      <c r="S5732" s="31">
        <f>R5732*IF(A5732=4, 2.0, 3.0)</f>
        <v/>
      </c>
      <c r="T5732" s="29">
        <f>'Dashboard &amp; Optimisation'!$B$18*U5732</f>
        <v/>
      </c>
      <c r="U5732" s="34">
        <f>MIN(1, S5732/M5732)</f>
        <v/>
      </c>
      <c r="V5732" s="34">
        <f>N5732/(N5732+O5732)</f>
        <v/>
      </c>
      <c r="W5732" s="34">
        <f>U5732*V5732</f>
        <v/>
      </c>
      <c r="X5732" s="32">
        <f>T5732/N5732</f>
        <v/>
      </c>
      <c r="Y5732" s="35">
        <f>IF(W5732=MAXIFS(W$2:W$7201, A$2:A$7201, A5732, B$2:B$7201, B5732), "OPTIMAL", "")</f>
        <v/>
      </c>
    </row>
    <row r="5733" ht="20" customHeight="1">
      <c r="A5733" s="36" t="n">
        <v>-18</v>
      </c>
      <c r="B5733" s="36" t="n">
        <v>35</v>
      </c>
      <c r="C5733" s="37" t="n">
        <v>120</v>
      </c>
      <c r="D5733" s="37" t="n">
        <v>3</v>
      </c>
      <c r="E5733" s="6" t="n">
        <v>4</v>
      </c>
      <c r="F5733" s="37" t="n">
        <v>1.5</v>
      </c>
      <c r="G5733" s="36" t="n">
        <v>100</v>
      </c>
      <c r="H5733" s="6" t="inlineStr">
        <is>
          <t>OFF</t>
        </is>
      </c>
      <c r="I5733" s="38" t="n">
        <v>744.7528686370244</v>
      </c>
      <c r="J5733" s="38" t="n">
        <v>6550.668683077564</v>
      </c>
      <c r="K5733" s="38" t="n">
        <v>4222.222222222223</v>
      </c>
      <c r="L5733" s="38" t="n">
        <v>150</v>
      </c>
      <c r="M5733" s="38">
        <f>I5733+J5733+K5733+L5733</f>
        <v/>
      </c>
      <c r="N5733" s="38">
        <f>M5733*'Dashboard &amp; Optimisation'!$B$18/('Dashboard &amp; Optimisation'!$B$16/3.6)</f>
        <v/>
      </c>
      <c r="O5733" s="38" t="n">
        <v>875.328548773601</v>
      </c>
      <c r="P5733" s="39" t="n">
        <v>0.2715077102234196</v>
      </c>
      <c r="Q5733" s="40" t="n">
        <v>5.689672816037082</v>
      </c>
      <c r="R5733" s="38" t="n">
        <v>814.3340926008436</v>
      </c>
      <c r="S5733" s="38">
        <f>R5733*IF(A5733=4, 2.0, 3.0)</f>
        <v/>
      </c>
      <c r="T5733" s="37">
        <f>'Dashboard &amp; Optimisation'!$B$18*U5733</f>
        <v/>
      </c>
      <c r="U5733" s="26">
        <f>MIN(1, S5733/M5733)</f>
        <v/>
      </c>
      <c r="V5733" s="26">
        <f>N5733/(N5733+O5733)</f>
        <v/>
      </c>
      <c r="W5733" s="26">
        <f>U5733*V5733</f>
        <v/>
      </c>
      <c r="X5733" s="39">
        <f>T5733/N5733</f>
        <v/>
      </c>
      <c r="Y5733" s="41">
        <f>IF(W5733=MAXIFS(W$2:W$7201, A$2:A$7201, A5733, B$2:B$7201, B5733), "OPTIMAL", "")</f>
        <v/>
      </c>
    </row>
    <row r="5734" ht="20" customHeight="1">
      <c r="A5734" s="28" t="n">
        <v>-18</v>
      </c>
      <c r="B5734" s="28" t="n">
        <v>35</v>
      </c>
      <c r="C5734" s="29" t="n">
        <v>120</v>
      </c>
      <c r="D5734" s="29" t="n">
        <v>3</v>
      </c>
      <c r="E5734" s="30" t="n">
        <v>4</v>
      </c>
      <c r="F5734" s="29" t="n">
        <v>1.5</v>
      </c>
      <c r="G5734" s="28" t="n">
        <v>150</v>
      </c>
      <c r="H5734" s="30" t="inlineStr">
        <is>
          <t>ON</t>
        </is>
      </c>
      <c r="I5734" s="31" t="n">
        <v>744.7528686370244</v>
      </c>
      <c r="J5734" s="31" t="n">
        <v>6550.668683077564</v>
      </c>
      <c r="K5734" s="31" t="n">
        <v>4222.222222222223</v>
      </c>
      <c r="L5734" s="31" t="n">
        <v>150</v>
      </c>
      <c r="M5734" s="31">
        <f>I5734+J5734+K5734+L5734</f>
        <v/>
      </c>
      <c r="N5734" s="31">
        <f>M5734*'Dashboard &amp; Optimisation'!$B$18/('Dashboard &amp; Optimisation'!$B$16/3.6)</f>
        <v/>
      </c>
      <c r="O5734" s="31" t="n">
        <v>875.328548773601</v>
      </c>
      <c r="P5734" s="32" t="n">
        <v>0.06849764286389622</v>
      </c>
      <c r="Q5734" s="33" t="n">
        <v>5.689672816037082</v>
      </c>
      <c r="R5734" s="31" t="n">
        <v>3227.818879523191</v>
      </c>
      <c r="S5734" s="31">
        <f>R5734*IF(A5734=4, 2.0, 3.0)</f>
        <v/>
      </c>
      <c r="T5734" s="29">
        <f>'Dashboard &amp; Optimisation'!$B$18*U5734</f>
        <v/>
      </c>
      <c r="U5734" s="34">
        <f>MIN(1, S5734/M5734)</f>
        <v/>
      </c>
      <c r="V5734" s="34">
        <f>N5734/(N5734+O5734)</f>
        <v/>
      </c>
      <c r="W5734" s="34">
        <f>U5734*V5734</f>
        <v/>
      </c>
      <c r="X5734" s="32">
        <f>T5734/N5734</f>
        <v/>
      </c>
      <c r="Y5734" s="35">
        <f>IF(W5734=MAXIFS(W$2:W$7201, A$2:A$7201, A5734, B$2:B$7201, B5734), "OPTIMAL", "")</f>
        <v/>
      </c>
    </row>
    <row r="5735" ht="20" customHeight="1">
      <c r="A5735" s="36" t="n">
        <v>-18</v>
      </c>
      <c r="B5735" s="36" t="n">
        <v>35</v>
      </c>
      <c r="C5735" s="37" t="n">
        <v>120</v>
      </c>
      <c r="D5735" s="37" t="n">
        <v>3</v>
      </c>
      <c r="E5735" s="6" t="n">
        <v>4</v>
      </c>
      <c r="F5735" s="37" t="n">
        <v>1.5</v>
      </c>
      <c r="G5735" s="36" t="n">
        <v>150</v>
      </c>
      <c r="H5735" s="6" t="inlineStr">
        <is>
          <t>OFF</t>
        </is>
      </c>
      <c r="I5735" s="38" t="n">
        <v>744.7528686370244</v>
      </c>
      <c r="J5735" s="38" t="n">
        <v>6550.668683077564</v>
      </c>
      <c r="K5735" s="38" t="n">
        <v>4222.222222222223</v>
      </c>
      <c r="L5735" s="38" t="n">
        <v>150</v>
      </c>
      <c r="M5735" s="38">
        <f>I5735+J5735+K5735+L5735</f>
        <v/>
      </c>
      <c r="N5735" s="38">
        <f>M5735*'Dashboard &amp; Optimisation'!$B$18/('Dashboard &amp; Optimisation'!$B$16/3.6)</f>
        <v/>
      </c>
      <c r="O5735" s="38" t="n">
        <v>875.328548773601</v>
      </c>
      <c r="P5735" s="39" t="n">
        <v>0.2721708558196358</v>
      </c>
      <c r="Q5735" s="40" t="n">
        <v>5.689672816037082</v>
      </c>
      <c r="R5735" s="38" t="n">
        <v>812.3499636766401</v>
      </c>
      <c r="S5735" s="38">
        <f>R5735*IF(A5735=4, 2.0, 3.0)</f>
        <v/>
      </c>
      <c r="T5735" s="37">
        <f>'Dashboard &amp; Optimisation'!$B$18*U5735</f>
        <v/>
      </c>
      <c r="U5735" s="26">
        <f>MIN(1, S5735/M5735)</f>
        <v/>
      </c>
      <c r="V5735" s="26">
        <f>N5735/(N5735+O5735)</f>
        <v/>
      </c>
      <c r="W5735" s="26">
        <f>U5735*V5735</f>
        <v/>
      </c>
      <c r="X5735" s="39">
        <f>T5735/N5735</f>
        <v/>
      </c>
      <c r="Y5735" s="41">
        <f>IF(W5735=MAXIFS(W$2:W$7201, A$2:A$7201, A5735, B$2:B$7201, B5735), "OPTIMAL", "")</f>
        <v/>
      </c>
    </row>
    <row r="5736" ht="20" customHeight="1">
      <c r="A5736" s="28" t="n">
        <v>-18</v>
      </c>
      <c r="B5736" s="28" t="n">
        <v>35</v>
      </c>
      <c r="C5736" s="29" t="n">
        <v>120</v>
      </c>
      <c r="D5736" s="29" t="n">
        <v>3</v>
      </c>
      <c r="E5736" s="30" t="n">
        <v>4</v>
      </c>
      <c r="F5736" s="29" t="n">
        <v>1.5</v>
      </c>
      <c r="G5736" s="28" t="n">
        <v>200</v>
      </c>
      <c r="H5736" s="30" t="inlineStr">
        <is>
          <t>ON</t>
        </is>
      </c>
      <c r="I5736" s="31" t="n">
        <v>744.7528686370244</v>
      </c>
      <c r="J5736" s="31" t="n">
        <v>6550.668683077564</v>
      </c>
      <c r="K5736" s="31" t="n">
        <v>4222.222222222223</v>
      </c>
      <c r="L5736" s="31" t="n">
        <v>150</v>
      </c>
      <c r="M5736" s="31">
        <f>I5736+J5736+K5736+L5736</f>
        <v/>
      </c>
      <c r="N5736" s="31">
        <f>M5736*'Dashboard &amp; Optimisation'!$B$18/('Dashboard &amp; Optimisation'!$B$16/3.6)</f>
        <v/>
      </c>
      <c r="O5736" s="31" t="n">
        <v>875.328548773601</v>
      </c>
      <c r="P5736" s="32" t="n">
        <v>0.06916078846011245</v>
      </c>
      <c r="Q5736" s="33" t="n">
        <v>5.689672816037082</v>
      </c>
      <c r="R5736" s="31" t="n">
        <v>3196.869060659082</v>
      </c>
      <c r="S5736" s="31">
        <f>R5736*IF(A5736=4, 2.0, 3.0)</f>
        <v/>
      </c>
      <c r="T5736" s="29">
        <f>'Dashboard &amp; Optimisation'!$B$18*U5736</f>
        <v/>
      </c>
      <c r="U5736" s="34">
        <f>MIN(1, S5736/M5736)</f>
        <v/>
      </c>
      <c r="V5736" s="34">
        <f>N5736/(N5736+O5736)</f>
        <v/>
      </c>
      <c r="W5736" s="34">
        <f>U5736*V5736</f>
        <v/>
      </c>
      <c r="X5736" s="32">
        <f>T5736/N5736</f>
        <v/>
      </c>
      <c r="Y5736" s="35">
        <f>IF(W5736=MAXIFS(W$2:W$7201, A$2:A$7201, A5736, B$2:B$7201, B5736), "OPTIMAL", "")</f>
        <v/>
      </c>
    </row>
    <row r="5737" ht="20" customHeight="1">
      <c r="A5737" s="36" t="n">
        <v>-18</v>
      </c>
      <c r="B5737" s="36" t="n">
        <v>35</v>
      </c>
      <c r="C5737" s="37" t="n">
        <v>120</v>
      </c>
      <c r="D5737" s="37" t="n">
        <v>3</v>
      </c>
      <c r="E5737" s="6" t="n">
        <v>4</v>
      </c>
      <c r="F5737" s="37" t="n">
        <v>1.5</v>
      </c>
      <c r="G5737" s="36" t="n">
        <v>200</v>
      </c>
      <c r="H5737" s="6" t="inlineStr">
        <is>
          <t>OFF</t>
        </is>
      </c>
      <c r="I5737" s="38" t="n">
        <v>744.7528686370244</v>
      </c>
      <c r="J5737" s="38" t="n">
        <v>6550.668683077564</v>
      </c>
      <c r="K5737" s="38" t="n">
        <v>4222.222222222223</v>
      </c>
      <c r="L5737" s="38" t="n">
        <v>150</v>
      </c>
      <c r="M5737" s="38">
        <f>I5737+J5737+K5737+L5737</f>
        <v/>
      </c>
      <c r="N5737" s="38">
        <f>M5737*'Dashboard &amp; Optimisation'!$B$18/('Dashboard &amp; Optimisation'!$B$16/3.6)</f>
        <v/>
      </c>
      <c r="O5737" s="38" t="n">
        <v>875.328548773601</v>
      </c>
      <c r="P5737" s="39" t="n">
        <v>0.272834001415852</v>
      </c>
      <c r="Q5737" s="40" t="n">
        <v>5.689672816037082</v>
      </c>
      <c r="R5737" s="38" t="n">
        <v>810.3754799312014</v>
      </c>
      <c r="S5737" s="38">
        <f>R5737*IF(A5737=4, 2.0, 3.0)</f>
        <v/>
      </c>
      <c r="T5737" s="37">
        <f>'Dashboard &amp; Optimisation'!$B$18*U5737</f>
        <v/>
      </c>
      <c r="U5737" s="26">
        <f>MIN(1, S5737/M5737)</f>
        <v/>
      </c>
      <c r="V5737" s="26">
        <f>N5737/(N5737+O5737)</f>
        <v/>
      </c>
      <c r="W5737" s="26">
        <f>U5737*V5737</f>
        <v/>
      </c>
      <c r="X5737" s="39">
        <f>T5737/N5737</f>
        <v/>
      </c>
      <c r="Y5737" s="41">
        <f>IF(W5737=MAXIFS(W$2:W$7201, A$2:A$7201, A5737, B$2:B$7201, B5737), "OPTIMAL", "")</f>
        <v/>
      </c>
    </row>
    <row r="5738" ht="20" customHeight="1">
      <c r="A5738" s="28" t="n">
        <v>-18</v>
      </c>
      <c r="B5738" s="28" t="n">
        <v>35</v>
      </c>
      <c r="C5738" s="29" t="n">
        <v>120</v>
      </c>
      <c r="D5738" s="29" t="n">
        <v>3</v>
      </c>
      <c r="E5738" s="30" t="n">
        <v>4</v>
      </c>
      <c r="F5738" s="29" t="n">
        <v>2</v>
      </c>
      <c r="G5738" s="28" t="n">
        <v>50</v>
      </c>
      <c r="H5738" s="30" t="inlineStr">
        <is>
          <t>ON</t>
        </is>
      </c>
      <c r="I5738" s="31" t="n">
        <v>744.7528686370244</v>
      </c>
      <c r="J5738" s="31" t="n">
        <v>6550.668683077564</v>
      </c>
      <c r="K5738" s="31" t="n">
        <v>4222.222222222223</v>
      </c>
      <c r="L5738" s="31" t="n">
        <v>150</v>
      </c>
      <c r="M5738" s="31">
        <f>I5738+J5738+K5738+L5738</f>
        <v/>
      </c>
      <c r="N5738" s="31">
        <f>M5738*'Dashboard &amp; Optimisation'!$B$18/('Dashboard &amp; Optimisation'!$B$16/3.6)</f>
        <v/>
      </c>
      <c r="O5738" s="31" t="n">
        <v>956.4620408624461</v>
      </c>
      <c r="P5738" s="32" t="n">
        <v>0.06391873359169503</v>
      </c>
      <c r="Q5738" s="33" t="n">
        <v>7.519563754716109</v>
      </c>
      <c r="R5738" s="31" t="n">
        <v>3491.100462959389</v>
      </c>
      <c r="S5738" s="31">
        <f>R5738*IF(A5738=4, 2.0, 3.0)</f>
        <v/>
      </c>
      <c r="T5738" s="29">
        <f>'Dashboard &amp; Optimisation'!$B$18*U5738</f>
        <v/>
      </c>
      <c r="U5738" s="34">
        <f>MIN(1, S5738/M5738)</f>
        <v/>
      </c>
      <c r="V5738" s="34">
        <f>N5738/(N5738+O5738)</f>
        <v/>
      </c>
      <c r="W5738" s="34">
        <f>U5738*V5738</f>
        <v/>
      </c>
      <c r="X5738" s="32">
        <f>T5738/N5738</f>
        <v/>
      </c>
      <c r="Y5738" s="35">
        <f>IF(W5738=MAXIFS(W$2:W$7201, A$2:A$7201, A5738, B$2:B$7201, B5738), "OPTIMAL", "")</f>
        <v/>
      </c>
    </row>
    <row r="5739" ht="20" customHeight="1">
      <c r="A5739" s="36" t="n">
        <v>-18</v>
      </c>
      <c r="B5739" s="36" t="n">
        <v>35</v>
      </c>
      <c r="C5739" s="37" t="n">
        <v>120</v>
      </c>
      <c r="D5739" s="37" t="n">
        <v>3</v>
      </c>
      <c r="E5739" s="6" t="n">
        <v>4</v>
      </c>
      <c r="F5739" s="37" t="n">
        <v>2</v>
      </c>
      <c r="G5739" s="36" t="n">
        <v>50</v>
      </c>
      <c r="H5739" s="6" t="inlineStr">
        <is>
          <t>OFF</t>
        </is>
      </c>
      <c r="I5739" s="38" t="n">
        <v>744.7528686370244</v>
      </c>
      <c r="J5739" s="38" t="n">
        <v>6550.668683077564</v>
      </c>
      <c r="K5739" s="38" t="n">
        <v>4222.222222222223</v>
      </c>
      <c r="L5739" s="38" t="n">
        <v>150</v>
      </c>
      <c r="M5739" s="38">
        <f>I5739+J5739+K5739+L5739</f>
        <v/>
      </c>
      <c r="N5739" s="38">
        <f>M5739*'Dashboard &amp; Optimisation'!$B$18/('Dashboard &amp; Optimisation'!$B$16/3.6)</f>
        <v/>
      </c>
      <c r="O5739" s="38" t="n">
        <v>956.4620408624461</v>
      </c>
      <c r="P5739" s="39" t="n">
        <v>0.2684234428228554</v>
      </c>
      <c r="Q5739" s="40" t="n">
        <v>7.519563754716109</v>
      </c>
      <c r="R5739" s="38" t="n">
        <v>831.3235166311791</v>
      </c>
      <c r="S5739" s="38">
        <f>R5739*IF(A5739=4, 2.0, 3.0)</f>
        <v/>
      </c>
      <c r="T5739" s="37">
        <f>'Dashboard &amp; Optimisation'!$B$18*U5739</f>
        <v/>
      </c>
      <c r="U5739" s="26">
        <f>MIN(1, S5739/M5739)</f>
        <v/>
      </c>
      <c r="V5739" s="26">
        <f>N5739/(N5739+O5739)</f>
        <v/>
      </c>
      <c r="W5739" s="26">
        <f>U5739*V5739</f>
        <v/>
      </c>
      <c r="X5739" s="39">
        <f>T5739/N5739</f>
        <v/>
      </c>
      <c r="Y5739" s="41">
        <f>IF(W5739=MAXIFS(W$2:W$7201, A$2:A$7201, A5739, B$2:B$7201, B5739), "OPTIMAL", "")</f>
        <v/>
      </c>
    </row>
    <row r="5740" ht="20" customHeight="1">
      <c r="A5740" s="28" t="n">
        <v>-18</v>
      </c>
      <c r="B5740" s="28" t="n">
        <v>35</v>
      </c>
      <c r="C5740" s="29" t="n">
        <v>120</v>
      </c>
      <c r="D5740" s="29" t="n">
        <v>3</v>
      </c>
      <c r="E5740" s="30" t="n">
        <v>4</v>
      </c>
      <c r="F5740" s="29" t="n">
        <v>2</v>
      </c>
      <c r="G5740" s="28" t="n">
        <v>100</v>
      </c>
      <c r="H5740" s="30" t="inlineStr">
        <is>
          <t>ON</t>
        </is>
      </c>
      <c r="I5740" s="31" t="n">
        <v>744.7528686370244</v>
      </c>
      <c r="J5740" s="31" t="n">
        <v>6550.668683077564</v>
      </c>
      <c r="K5740" s="31" t="n">
        <v>4222.222222222223</v>
      </c>
      <c r="L5740" s="31" t="n">
        <v>150</v>
      </c>
      <c r="M5740" s="31">
        <f>I5740+J5740+K5740+L5740</f>
        <v/>
      </c>
      <c r="N5740" s="31">
        <f>M5740*'Dashboard &amp; Optimisation'!$B$18/('Dashboard &amp; Optimisation'!$B$16/3.6)</f>
        <v/>
      </c>
      <c r="O5740" s="31" t="n">
        <v>956.4620408624461</v>
      </c>
      <c r="P5740" s="32" t="n">
        <v>0.06458187918791126</v>
      </c>
      <c r="Q5740" s="33" t="n">
        <v>7.519563754716109</v>
      </c>
      <c r="R5740" s="31" t="n">
        <v>3455.252823852702</v>
      </c>
      <c r="S5740" s="31">
        <f>R5740*IF(A5740=4, 2.0, 3.0)</f>
        <v/>
      </c>
      <c r="T5740" s="29">
        <f>'Dashboard &amp; Optimisation'!$B$18*U5740</f>
        <v/>
      </c>
      <c r="U5740" s="34">
        <f>MIN(1, S5740/M5740)</f>
        <v/>
      </c>
      <c r="V5740" s="34">
        <f>N5740/(N5740+O5740)</f>
        <v/>
      </c>
      <c r="W5740" s="34">
        <f>U5740*V5740</f>
        <v/>
      </c>
      <c r="X5740" s="32">
        <f>T5740/N5740</f>
        <v/>
      </c>
      <c r="Y5740" s="35">
        <f>IF(W5740=MAXIFS(W$2:W$7201, A$2:A$7201, A5740, B$2:B$7201, B5740), "OPTIMAL", "")</f>
        <v/>
      </c>
    </row>
    <row r="5741" ht="20" customHeight="1">
      <c r="A5741" s="36" t="n">
        <v>-18</v>
      </c>
      <c r="B5741" s="36" t="n">
        <v>35</v>
      </c>
      <c r="C5741" s="37" t="n">
        <v>120</v>
      </c>
      <c r="D5741" s="37" t="n">
        <v>3</v>
      </c>
      <c r="E5741" s="6" t="n">
        <v>4</v>
      </c>
      <c r="F5741" s="37" t="n">
        <v>2</v>
      </c>
      <c r="G5741" s="36" t="n">
        <v>100</v>
      </c>
      <c r="H5741" s="6" t="inlineStr">
        <is>
          <t>OFF</t>
        </is>
      </c>
      <c r="I5741" s="38" t="n">
        <v>744.7528686370244</v>
      </c>
      <c r="J5741" s="38" t="n">
        <v>6550.668683077564</v>
      </c>
      <c r="K5741" s="38" t="n">
        <v>4222.222222222223</v>
      </c>
      <c r="L5741" s="38" t="n">
        <v>150</v>
      </c>
      <c r="M5741" s="38">
        <f>I5741+J5741+K5741+L5741</f>
        <v/>
      </c>
      <c r="N5741" s="38">
        <f>M5741*'Dashboard &amp; Optimisation'!$B$18/('Dashboard &amp; Optimisation'!$B$16/3.6)</f>
        <v/>
      </c>
      <c r="O5741" s="38" t="n">
        <v>956.4620408624461</v>
      </c>
      <c r="P5741" s="39" t="n">
        <v>0.2690865884190716</v>
      </c>
      <c r="Q5741" s="40" t="n">
        <v>7.519563754716109</v>
      </c>
      <c r="R5741" s="38" t="n">
        <v>829.2747763638777</v>
      </c>
      <c r="S5741" s="38">
        <f>R5741*IF(A5741=4, 2.0, 3.0)</f>
        <v/>
      </c>
      <c r="T5741" s="37">
        <f>'Dashboard &amp; Optimisation'!$B$18*U5741</f>
        <v/>
      </c>
      <c r="U5741" s="26">
        <f>MIN(1, S5741/M5741)</f>
        <v/>
      </c>
      <c r="V5741" s="26">
        <f>N5741/(N5741+O5741)</f>
        <v/>
      </c>
      <c r="W5741" s="26">
        <f>U5741*V5741</f>
        <v/>
      </c>
      <c r="X5741" s="39">
        <f>T5741/N5741</f>
        <v/>
      </c>
      <c r="Y5741" s="41">
        <f>IF(W5741=MAXIFS(W$2:W$7201, A$2:A$7201, A5741, B$2:B$7201, B5741), "OPTIMAL", "")</f>
        <v/>
      </c>
    </row>
    <row r="5742" ht="20" customHeight="1">
      <c r="A5742" s="28" t="n">
        <v>-18</v>
      </c>
      <c r="B5742" s="28" t="n">
        <v>35</v>
      </c>
      <c r="C5742" s="29" t="n">
        <v>120</v>
      </c>
      <c r="D5742" s="29" t="n">
        <v>3</v>
      </c>
      <c r="E5742" s="30" t="n">
        <v>4</v>
      </c>
      <c r="F5742" s="29" t="n">
        <v>2</v>
      </c>
      <c r="G5742" s="28" t="n">
        <v>150</v>
      </c>
      <c r="H5742" s="30" t="inlineStr">
        <is>
          <t>ON</t>
        </is>
      </c>
      <c r="I5742" s="31" t="n">
        <v>744.7528686370244</v>
      </c>
      <c r="J5742" s="31" t="n">
        <v>6550.668683077564</v>
      </c>
      <c r="K5742" s="31" t="n">
        <v>4222.222222222223</v>
      </c>
      <c r="L5742" s="31" t="n">
        <v>150</v>
      </c>
      <c r="M5742" s="31">
        <f>I5742+J5742+K5742+L5742</f>
        <v/>
      </c>
      <c r="N5742" s="31">
        <f>M5742*'Dashboard &amp; Optimisation'!$B$18/('Dashboard &amp; Optimisation'!$B$16/3.6)</f>
        <v/>
      </c>
      <c r="O5742" s="31" t="n">
        <v>956.4620408624461</v>
      </c>
      <c r="P5742" s="32" t="n">
        <v>0.06524502478412748</v>
      </c>
      <c r="Q5742" s="33" t="n">
        <v>7.519563754716109</v>
      </c>
      <c r="R5742" s="31" t="n">
        <v>3420.133890240019</v>
      </c>
      <c r="S5742" s="31">
        <f>R5742*IF(A5742=4, 2.0, 3.0)</f>
        <v/>
      </c>
      <c r="T5742" s="29">
        <f>'Dashboard &amp; Optimisation'!$B$18*U5742</f>
        <v/>
      </c>
      <c r="U5742" s="34">
        <f>MIN(1, S5742/M5742)</f>
        <v/>
      </c>
      <c r="V5742" s="34">
        <f>N5742/(N5742+O5742)</f>
        <v/>
      </c>
      <c r="W5742" s="34">
        <f>U5742*V5742</f>
        <v/>
      </c>
      <c r="X5742" s="32">
        <f>T5742/N5742</f>
        <v/>
      </c>
      <c r="Y5742" s="35">
        <f>IF(W5742=MAXIFS(W$2:W$7201, A$2:A$7201, A5742, B$2:B$7201, B5742), "OPTIMAL", "")</f>
        <v/>
      </c>
    </row>
    <row r="5743" ht="20" customHeight="1">
      <c r="A5743" s="36" t="n">
        <v>-18</v>
      </c>
      <c r="B5743" s="36" t="n">
        <v>35</v>
      </c>
      <c r="C5743" s="37" t="n">
        <v>120</v>
      </c>
      <c r="D5743" s="37" t="n">
        <v>3</v>
      </c>
      <c r="E5743" s="6" t="n">
        <v>4</v>
      </c>
      <c r="F5743" s="37" t="n">
        <v>2</v>
      </c>
      <c r="G5743" s="36" t="n">
        <v>150</v>
      </c>
      <c r="H5743" s="6" t="inlineStr">
        <is>
          <t>OFF</t>
        </is>
      </c>
      <c r="I5743" s="38" t="n">
        <v>744.7528686370244</v>
      </c>
      <c r="J5743" s="38" t="n">
        <v>6550.668683077564</v>
      </c>
      <c r="K5743" s="38" t="n">
        <v>4222.222222222223</v>
      </c>
      <c r="L5743" s="38" t="n">
        <v>150</v>
      </c>
      <c r="M5743" s="38">
        <f>I5743+J5743+K5743+L5743</f>
        <v/>
      </c>
      <c r="N5743" s="38">
        <f>M5743*'Dashboard &amp; Optimisation'!$B$18/('Dashboard &amp; Optimisation'!$B$16/3.6)</f>
        <v/>
      </c>
      <c r="O5743" s="38" t="n">
        <v>956.4620408624461</v>
      </c>
      <c r="P5743" s="39" t="n">
        <v>0.2697497340152878</v>
      </c>
      <c r="Q5743" s="40" t="n">
        <v>7.519563754716109</v>
      </c>
      <c r="R5743" s="38" t="n">
        <v>827.236109234116</v>
      </c>
      <c r="S5743" s="38">
        <f>R5743*IF(A5743=4, 2.0, 3.0)</f>
        <v/>
      </c>
      <c r="T5743" s="37">
        <f>'Dashboard &amp; Optimisation'!$B$18*U5743</f>
        <v/>
      </c>
      <c r="U5743" s="26">
        <f>MIN(1, S5743/M5743)</f>
        <v/>
      </c>
      <c r="V5743" s="26">
        <f>N5743/(N5743+O5743)</f>
        <v/>
      </c>
      <c r="W5743" s="26">
        <f>U5743*V5743</f>
        <v/>
      </c>
      <c r="X5743" s="39">
        <f>T5743/N5743</f>
        <v/>
      </c>
      <c r="Y5743" s="41">
        <f>IF(W5743=MAXIFS(W$2:W$7201, A$2:A$7201, A5743, B$2:B$7201, B5743), "OPTIMAL", "")</f>
        <v/>
      </c>
    </row>
    <row r="5744" ht="20" customHeight="1">
      <c r="A5744" s="28" t="n">
        <v>-18</v>
      </c>
      <c r="B5744" s="28" t="n">
        <v>35</v>
      </c>
      <c r="C5744" s="29" t="n">
        <v>120</v>
      </c>
      <c r="D5744" s="29" t="n">
        <v>3</v>
      </c>
      <c r="E5744" s="30" t="n">
        <v>4</v>
      </c>
      <c r="F5744" s="29" t="n">
        <v>2</v>
      </c>
      <c r="G5744" s="28" t="n">
        <v>200</v>
      </c>
      <c r="H5744" s="30" t="inlineStr">
        <is>
          <t>ON</t>
        </is>
      </c>
      <c r="I5744" s="31" t="n">
        <v>744.7528686370244</v>
      </c>
      <c r="J5744" s="31" t="n">
        <v>6550.668683077564</v>
      </c>
      <c r="K5744" s="31" t="n">
        <v>4222.222222222223</v>
      </c>
      <c r="L5744" s="31" t="n">
        <v>150</v>
      </c>
      <c r="M5744" s="31">
        <f>I5744+J5744+K5744+L5744</f>
        <v/>
      </c>
      <c r="N5744" s="31">
        <f>M5744*'Dashboard &amp; Optimisation'!$B$18/('Dashboard &amp; Optimisation'!$B$16/3.6)</f>
        <v/>
      </c>
      <c r="O5744" s="31" t="n">
        <v>956.4620408624461</v>
      </c>
      <c r="P5744" s="32" t="n">
        <v>0.06590817038034372</v>
      </c>
      <c r="Q5744" s="33" t="n">
        <v>7.519563754716109</v>
      </c>
      <c r="R5744" s="31" t="n">
        <v>3385.721666160757</v>
      </c>
      <c r="S5744" s="31">
        <f>R5744*IF(A5744=4, 2.0, 3.0)</f>
        <v/>
      </c>
      <c r="T5744" s="29">
        <f>'Dashboard &amp; Optimisation'!$B$18*U5744</f>
        <v/>
      </c>
      <c r="U5744" s="34">
        <f>MIN(1, S5744/M5744)</f>
        <v/>
      </c>
      <c r="V5744" s="34">
        <f>N5744/(N5744+O5744)</f>
        <v/>
      </c>
      <c r="W5744" s="34">
        <f>U5744*V5744</f>
        <v/>
      </c>
      <c r="X5744" s="32">
        <f>T5744/N5744</f>
        <v/>
      </c>
      <c r="Y5744" s="35">
        <f>IF(W5744=MAXIFS(W$2:W$7201, A$2:A$7201, A5744, B$2:B$7201, B5744), "OPTIMAL", "")</f>
        <v/>
      </c>
    </row>
    <row r="5745" ht="20" customHeight="1">
      <c r="A5745" s="36" t="n">
        <v>-18</v>
      </c>
      <c r="B5745" s="36" t="n">
        <v>35</v>
      </c>
      <c r="C5745" s="37" t="n">
        <v>120</v>
      </c>
      <c r="D5745" s="37" t="n">
        <v>3</v>
      </c>
      <c r="E5745" s="6" t="n">
        <v>4</v>
      </c>
      <c r="F5745" s="37" t="n">
        <v>2</v>
      </c>
      <c r="G5745" s="36" t="n">
        <v>200</v>
      </c>
      <c r="H5745" s="6" t="inlineStr">
        <is>
          <t>OFF</t>
        </is>
      </c>
      <c r="I5745" s="38" t="n">
        <v>744.7528686370244</v>
      </c>
      <c r="J5745" s="38" t="n">
        <v>6550.668683077564</v>
      </c>
      <c r="K5745" s="38" t="n">
        <v>4222.222222222223</v>
      </c>
      <c r="L5745" s="38" t="n">
        <v>150</v>
      </c>
      <c r="M5745" s="38">
        <f>I5745+J5745+K5745+L5745</f>
        <v/>
      </c>
      <c r="N5745" s="38">
        <f>M5745*'Dashboard &amp; Optimisation'!$B$18/('Dashboard &amp; Optimisation'!$B$16/3.6)</f>
        <v/>
      </c>
      <c r="O5745" s="38" t="n">
        <v>956.4620408624461</v>
      </c>
      <c r="P5745" s="39" t="n">
        <v>0.2704128796115041</v>
      </c>
      <c r="Q5745" s="40" t="n">
        <v>7.519563754716109</v>
      </c>
      <c r="R5745" s="38" t="n">
        <v>825.2074411334776</v>
      </c>
      <c r="S5745" s="38">
        <f>R5745*IF(A5745=4, 2.0, 3.0)</f>
        <v/>
      </c>
      <c r="T5745" s="37">
        <f>'Dashboard &amp; Optimisation'!$B$18*U5745</f>
        <v/>
      </c>
      <c r="U5745" s="26">
        <f>MIN(1, S5745/M5745)</f>
        <v/>
      </c>
      <c r="V5745" s="26">
        <f>N5745/(N5745+O5745)</f>
        <v/>
      </c>
      <c r="W5745" s="26">
        <f>U5745*V5745</f>
        <v/>
      </c>
      <c r="X5745" s="39">
        <f>T5745/N5745</f>
        <v/>
      </c>
      <c r="Y5745" s="41">
        <f>IF(W5745=MAXIFS(W$2:W$7201, A$2:A$7201, A5745, B$2:B$7201, B5745), "OPTIMAL", "")</f>
        <v/>
      </c>
    </row>
    <row r="5746" ht="20" customHeight="1">
      <c r="A5746" s="28" t="n">
        <v>-18</v>
      </c>
      <c r="B5746" s="28" t="n">
        <v>35</v>
      </c>
      <c r="C5746" s="29" t="n">
        <v>120</v>
      </c>
      <c r="D5746" s="29" t="n">
        <v>3</v>
      </c>
      <c r="E5746" s="30" t="n">
        <v>8</v>
      </c>
      <c r="F5746" s="29" t="n">
        <v>1.5</v>
      </c>
      <c r="G5746" s="28" t="n">
        <v>50</v>
      </c>
      <c r="H5746" s="30" t="inlineStr">
        <is>
          <t>ON</t>
        </is>
      </c>
      <c r="I5746" s="31" t="n">
        <v>744.7528686370244</v>
      </c>
      <c r="J5746" s="31" t="n">
        <v>6550.668683077564</v>
      </c>
      <c r="K5746" s="31" t="n">
        <v>4222.222222222223</v>
      </c>
      <c r="L5746" s="31" t="n">
        <v>150</v>
      </c>
      <c r="M5746" s="31">
        <f>I5746+J5746+K5746+L5746</f>
        <v/>
      </c>
      <c r="N5746" s="31">
        <f>M5746*'Dashboard &amp; Optimisation'!$B$18/('Dashboard &amp; Optimisation'!$B$16/3.6)</f>
        <v/>
      </c>
      <c r="O5746" s="31" t="n">
        <v>1123.324988534767</v>
      </c>
      <c r="P5746" s="32" t="n">
        <v>0.05078536372875048</v>
      </c>
      <c r="Q5746" s="33" t="n">
        <v>11.17934563207417</v>
      </c>
      <c r="R5746" s="31" t="n">
        <v>4476.885258237493</v>
      </c>
      <c r="S5746" s="31">
        <f>R5746*IF(A5746=4, 2.0, 3.0)</f>
        <v/>
      </c>
      <c r="T5746" s="29">
        <f>'Dashboard &amp; Optimisation'!$B$18*U5746</f>
        <v/>
      </c>
      <c r="U5746" s="34">
        <f>MIN(1, S5746/M5746)</f>
        <v/>
      </c>
      <c r="V5746" s="34">
        <f>N5746/(N5746+O5746)</f>
        <v/>
      </c>
      <c r="W5746" s="34">
        <f>U5746*V5746</f>
        <v/>
      </c>
      <c r="X5746" s="32">
        <f>T5746/N5746</f>
        <v/>
      </c>
      <c r="Y5746" s="35">
        <f>IF(W5746=MAXIFS(W$2:W$7201, A$2:A$7201, A5746, B$2:B$7201, B5746), "OPTIMAL", "")</f>
        <v/>
      </c>
    </row>
    <row r="5747" ht="20" customHeight="1">
      <c r="A5747" s="36" t="n">
        <v>-18</v>
      </c>
      <c r="B5747" s="36" t="n">
        <v>35</v>
      </c>
      <c r="C5747" s="37" t="n">
        <v>120</v>
      </c>
      <c r="D5747" s="37" t="n">
        <v>3</v>
      </c>
      <c r="E5747" s="6" t="n">
        <v>8</v>
      </c>
      <c r="F5747" s="37" t="n">
        <v>1.5</v>
      </c>
      <c r="G5747" s="36" t="n">
        <v>50</v>
      </c>
      <c r="H5747" s="6" t="inlineStr">
        <is>
          <t>OFF</t>
        </is>
      </c>
      <c r="I5747" s="38" t="n">
        <v>744.7528686370244</v>
      </c>
      <c r="J5747" s="38" t="n">
        <v>6550.668683077564</v>
      </c>
      <c r="K5747" s="38" t="n">
        <v>4222.222222222223</v>
      </c>
      <c r="L5747" s="38" t="n">
        <v>150</v>
      </c>
      <c r="M5747" s="38">
        <f>I5747+J5747+K5747+L5747</f>
        <v/>
      </c>
      <c r="N5747" s="38">
        <f>M5747*'Dashboard &amp; Optimisation'!$B$18/('Dashboard &amp; Optimisation'!$B$16/3.6)</f>
        <v/>
      </c>
      <c r="O5747" s="38" t="n">
        <v>1123.324988534767</v>
      </c>
      <c r="P5747" s="39" t="n">
        <v>0.216080981103858</v>
      </c>
      <c r="Q5747" s="40" t="n">
        <v>11.17934563207417</v>
      </c>
      <c r="R5747" s="38" t="n">
        <v>1052.199249790488</v>
      </c>
      <c r="S5747" s="38">
        <f>R5747*IF(A5747=4, 2.0, 3.0)</f>
        <v/>
      </c>
      <c r="T5747" s="37">
        <f>'Dashboard &amp; Optimisation'!$B$18*U5747</f>
        <v/>
      </c>
      <c r="U5747" s="26">
        <f>MIN(1, S5747/M5747)</f>
        <v/>
      </c>
      <c r="V5747" s="26">
        <f>N5747/(N5747+O5747)</f>
        <v/>
      </c>
      <c r="W5747" s="26">
        <f>U5747*V5747</f>
        <v/>
      </c>
      <c r="X5747" s="39">
        <f>T5747/N5747</f>
        <v/>
      </c>
      <c r="Y5747" s="41">
        <f>IF(W5747=MAXIFS(W$2:W$7201, A$2:A$7201, A5747, B$2:B$7201, B5747), "OPTIMAL", "")</f>
        <v/>
      </c>
    </row>
    <row r="5748" ht="20" customHeight="1">
      <c r="A5748" s="28" t="n">
        <v>-18</v>
      </c>
      <c r="B5748" s="28" t="n">
        <v>35</v>
      </c>
      <c r="C5748" s="29" t="n">
        <v>120</v>
      </c>
      <c r="D5748" s="29" t="n">
        <v>3</v>
      </c>
      <c r="E5748" s="30" t="n">
        <v>8</v>
      </c>
      <c r="F5748" s="29" t="n">
        <v>1.5</v>
      </c>
      <c r="G5748" s="28" t="n">
        <v>100</v>
      </c>
      <c r="H5748" s="30" t="inlineStr">
        <is>
          <t>ON</t>
        </is>
      </c>
      <c r="I5748" s="31" t="n">
        <v>744.7528686370244</v>
      </c>
      <c r="J5748" s="31" t="n">
        <v>6550.668683077564</v>
      </c>
      <c r="K5748" s="31" t="n">
        <v>4222.222222222223</v>
      </c>
      <c r="L5748" s="31" t="n">
        <v>150</v>
      </c>
      <c r="M5748" s="31">
        <f>I5748+J5748+K5748+L5748</f>
        <v/>
      </c>
      <c r="N5748" s="31">
        <f>M5748*'Dashboard &amp; Optimisation'!$B$18/('Dashboard &amp; Optimisation'!$B$16/3.6)</f>
        <v/>
      </c>
      <c r="O5748" s="31" t="n">
        <v>1123.324988534767</v>
      </c>
      <c r="P5748" s="32" t="n">
        <v>0.05144850932496671</v>
      </c>
      <c r="Q5748" s="33" t="n">
        <v>11.17934563207417</v>
      </c>
      <c r="R5748" s="31" t="n">
        <v>4419.180442632178</v>
      </c>
      <c r="S5748" s="31">
        <f>R5748*IF(A5748=4, 2.0, 3.0)</f>
        <v/>
      </c>
      <c r="T5748" s="29">
        <f>'Dashboard &amp; Optimisation'!$B$18*U5748</f>
        <v/>
      </c>
      <c r="U5748" s="34">
        <f>MIN(1, S5748/M5748)</f>
        <v/>
      </c>
      <c r="V5748" s="34">
        <f>N5748/(N5748+O5748)</f>
        <v/>
      </c>
      <c r="W5748" s="34">
        <f>U5748*V5748</f>
        <v/>
      </c>
      <c r="X5748" s="32">
        <f>T5748/N5748</f>
        <v/>
      </c>
      <c r="Y5748" s="35">
        <f>IF(W5748=MAXIFS(W$2:W$7201, A$2:A$7201, A5748, B$2:B$7201, B5748), "OPTIMAL", "")</f>
        <v/>
      </c>
    </row>
    <row r="5749" ht="20" customHeight="1">
      <c r="A5749" s="36" t="n">
        <v>-18</v>
      </c>
      <c r="B5749" s="36" t="n">
        <v>35</v>
      </c>
      <c r="C5749" s="37" t="n">
        <v>120</v>
      </c>
      <c r="D5749" s="37" t="n">
        <v>3</v>
      </c>
      <c r="E5749" s="6" t="n">
        <v>8</v>
      </c>
      <c r="F5749" s="37" t="n">
        <v>1.5</v>
      </c>
      <c r="G5749" s="36" t="n">
        <v>100</v>
      </c>
      <c r="H5749" s="6" t="inlineStr">
        <is>
          <t>OFF</t>
        </is>
      </c>
      <c r="I5749" s="38" t="n">
        <v>744.7528686370244</v>
      </c>
      <c r="J5749" s="38" t="n">
        <v>6550.668683077564</v>
      </c>
      <c r="K5749" s="38" t="n">
        <v>4222.222222222223</v>
      </c>
      <c r="L5749" s="38" t="n">
        <v>150</v>
      </c>
      <c r="M5749" s="38">
        <f>I5749+J5749+K5749+L5749</f>
        <v/>
      </c>
      <c r="N5749" s="38">
        <f>M5749*'Dashboard &amp; Optimisation'!$B$18/('Dashboard &amp; Optimisation'!$B$16/3.6)</f>
        <v/>
      </c>
      <c r="O5749" s="38" t="n">
        <v>1123.324988534767</v>
      </c>
      <c r="P5749" s="39" t="n">
        <v>0.2167441267000743</v>
      </c>
      <c r="Q5749" s="40" t="n">
        <v>11.17934563207417</v>
      </c>
      <c r="R5749" s="38" t="n">
        <v>1048.979963946558</v>
      </c>
      <c r="S5749" s="38">
        <f>R5749*IF(A5749=4, 2.0, 3.0)</f>
        <v/>
      </c>
      <c r="T5749" s="37">
        <f>'Dashboard &amp; Optimisation'!$B$18*U5749</f>
        <v/>
      </c>
      <c r="U5749" s="26">
        <f>MIN(1, S5749/M5749)</f>
        <v/>
      </c>
      <c r="V5749" s="26">
        <f>N5749/(N5749+O5749)</f>
        <v/>
      </c>
      <c r="W5749" s="26">
        <f>U5749*V5749</f>
        <v/>
      </c>
      <c r="X5749" s="39">
        <f>T5749/N5749</f>
        <v/>
      </c>
      <c r="Y5749" s="41">
        <f>IF(W5749=MAXIFS(W$2:W$7201, A$2:A$7201, A5749, B$2:B$7201, B5749), "OPTIMAL", "")</f>
        <v/>
      </c>
    </row>
    <row r="5750" ht="20" customHeight="1">
      <c r="A5750" s="28" t="n">
        <v>-18</v>
      </c>
      <c r="B5750" s="28" t="n">
        <v>35</v>
      </c>
      <c r="C5750" s="29" t="n">
        <v>120</v>
      </c>
      <c r="D5750" s="29" t="n">
        <v>3</v>
      </c>
      <c r="E5750" s="30" t="n">
        <v>8</v>
      </c>
      <c r="F5750" s="29" t="n">
        <v>1.5</v>
      </c>
      <c r="G5750" s="28" t="n">
        <v>150</v>
      </c>
      <c r="H5750" s="30" t="inlineStr">
        <is>
          <t>ON</t>
        </is>
      </c>
      <c r="I5750" s="31" t="n">
        <v>744.7528686370244</v>
      </c>
      <c r="J5750" s="31" t="n">
        <v>6550.668683077564</v>
      </c>
      <c r="K5750" s="31" t="n">
        <v>4222.222222222223</v>
      </c>
      <c r="L5750" s="31" t="n">
        <v>150</v>
      </c>
      <c r="M5750" s="31">
        <f>I5750+J5750+K5750+L5750</f>
        <v/>
      </c>
      <c r="N5750" s="31">
        <f>M5750*'Dashboard &amp; Optimisation'!$B$18/('Dashboard &amp; Optimisation'!$B$16/3.6)</f>
        <v/>
      </c>
      <c r="O5750" s="31" t="n">
        <v>1123.324988534767</v>
      </c>
      <c r="P5750" s="32" t="n">
        <v>0.05211165492118294</v>
      </c>
      <c r="Q5750" s="33" t="n">
        <v>11.17934563207417</v>
      </c>
      <c r="R5750" s="31" t="n">
        <v>4362.944269479573</v>
      </c>
      <c r="S5750" s="31">
        <f>R5750*IF(A5750=4, 2.0, 3.0)</f>
        <v/>
      </c>
      <c r="T5750" s="29">
        <f>'Dashboard &amp; Optimisation'!$B$18*U5750</f>
        <v/>
      </c>
      <c r="U5750" s="34">
        <f>MIN(1, S5750/M5750)</f>
        <v/>
      </c>
      <c r="V5750" s="34">
        <f>N5750/(N5750+O5750)</f>
        <v/>
      </c>
      <c r="W5750" s="34">
        <f>U5750*V5750</f>
        <v/>
      </c>
      <c r="X5750" s="32">
        <f>T5750/N5750</f>
        <v/>
      </c>
      <c r="Y5750" s="35">
        <f>IF(W5750=MAXIFS(W$2:W$7201, A$2:A$7201, A5750, B$2:B$7201, B5750), "OPTIMAL", "")</f>
        <v/>
      </c>
    </row>
    <row r="5751" ht="20" customHeight="1">
      <c r="A5751" s="36" t="n">
        <v>-18</v>
      </c>
      <c r="B5751" s="36" t="n">
        <v>35</v>
      </c>
      <c r="C5751" s="37" t="n">
        <v>120</v>
      </c>
      <c r="D5751" s="37" t="n">
        <v>3</v>
      </c>
      <c r="E5751" s="6" t="n">
        <v>8</v>
      </c>
      <c r="F5751" s="37" t="n">
        <v>1.5</v>
      </c>
      <c r="G5751" s="36" t="n">
        <v>150</v>
      </c>
      <c r="H5751" s="6" t="inlineStr">
        <is>
          <t>OFF</t>
        </is>
      </c>
      <c r="I5751" s="38" t="n">
        <v>744.7528686370244</v>
      </c>
      <c r="J5751" s="38" t="n">
        <v>6550.668683077564</v>
      </c>
      <c r="K5751" s="38" t="n">
        <v>4222.222222222223</v>
      </c>
      <c r="L5751" s="38" t="n">
        <v>150</v>
      </c>
      <c r="M5751" s="38">
        <f>I5751+J5751+K5751+L5751</f>
        <v/>
      </c>
      <c r="N5751" s="38">
        <f>M5751*'Dashboard &amp; Optimisation'!$B$18/('Dashboard &amp; Optimisation'!$B$16/3.6)</f>
        <v/>
      </c>
      <c r="O5751" s="38" t="n">
        <v>1123.324988534767</v>
      </c>
      <c r="P5751" s="39" t="n">
        <v>0.2174072722962905</v>
      </c>
      <c r="Q5751" s="40" t="n">
        <v>11.17934563207417</v>
      </c>
      <c r="R5751" s="38" t="n">
        <v>1045.780317328196</v>
      </c>
      <c r="S5751" s="38">
        <f>R5751*IF(A5751=4, 2.0, 3.0)</f>
        <v/>
      </c>
      <c r="T5751" s="37">
        <f>'Dashboard &amp; Optimisation'!$B$18*U5751</f>
        <v/>
      </c>
      <c r="U5751" s="26">
        <f>MIN(1, S5751/M5751)</f>
        <v/>
      </c>
      <c r="V5751" s="26">
        <f>N5751/(N5751+O5751)</f>
        <v/>
      </c>
      <c r="W5751" s="26">
        <f>U5751*V5751</f>
        <v/>
      </c>
      <c r="X5751" s="39">
        <f>T5751/N5751</f>
        <v/>
      </c>
      <c r="Y5751" s="41">
        <f>IF(W5751=MAXIFS(W$2:W$7201, A$2:A$7201, A5751, B$2:B$7201, B5751), "OPTIMAL", "")</f>
        <v/>
      </c>
    </row>
    <row r="5752" ht="20" customHeight="1">
      <c r="A5752" s="28" t="n">
        <v>-18</v>
      </c>
      <c r="B5752" s="28" t="n">
        <v>35</v>
      </c>
      <c r="C5752" s="29" t="n">
        <v>120</v>
      </c>
      <c r="D5752" s="29" t="n">
        <v>3</v>
      </c>
      <c r="E5752" s="30" t="n">
        <v>8</v>
      </c>
      <c r="F5752" s="29" t="n">
        <v>1.5</v>
      </c>
      <c r="G5752" s="28" t="n">
        <v>200</v>
      </c>
      <c r="H5752" s="30" t="inlineStr">
        <is>
          <t>ON</t>
        </is>
      </c>
      <c r="I5752" s="31" t="n">
        <v>744.7528686370244</v>
      </c>
      <c r="J5752" s="31" t="n">
        <v>6550.668683077564</v>
      </c>
      <c r="K5752" s="31" t="n">
        <v>4222.222222222223</v>
      </c>
      <c r="L5752" s="31" t="n">
        <v>150</v>
      </c>
      <c r="M5752" s="31">
        <f>I5752+J5752+K5752+L5752</f>
        <v/>
      </c>
      <c r="N5752" s="31">
        <f>M5752*'Dashboard &amp; Optimisation'!$B$18/('Dashboard &amp; Optimisation'!$B$16/3.6)</f>
        <v/>
      </c>
      <c r="O5752" s="31" t="n">
        <v>1123.324988534767</v>
      </c>
      <c r="P5752" s="32" t="n">
        <v>0.05277480051739917</v>
      </c>
      <c r="Q5752" s="33" t="n">
        <v>11.17934563207417</v>
      </c>
      <c r="R5752" s="31" t="n">
        <v>4308.12137577885</v>
      </c>
      <c r="S5752" s="31">
        <f>R5752*IF(A5752=4, 2.0, 3.0)</f>
        <v/>
      </c>
      <c r="T5752" s="29">
        <f>'Dashboard &amp; Optimisation'!$B$18*U5752</f>
        <v/>
      </c>
      <c r="U5752" s="34">
        <f>MIN(1, S5752/M5752)</f>
        <v/>
      </c>
      <c r="V5752" s="34">
        <f>N5752/(N5752+O5752)</f>
        <v/>
      </c>
      <c r="W5752" s="34">
        <f>U5752*V5752</f>
        <v/>
      </c>
      <c r="X5752" s="32">
        <f>T5752/N5752</f>
        <v/>
      </c>
      <c r="Y5752" s="35">
        <f>IF(W5752=MAXIFS(W$2:W$7201, A$2:A$7201, A5752, B$2:B$7201, B5752), "OPTIMAL", "")</f>
        <v/>
      </c>
    </row>
    <row r="5753" ht="20" customHeight="1">
      <c r="A5753" s="36" t="n">
        <v>-18</v>
      </c>
      <c r="B5753" s="36" t="n">
        <v>35</v>
      </c>
      <c r="C5753" s="37" t="n">
        <v>120</v>
      </c>
      <c r="D5753" s="37" t="n">
        <v>3</v>
      </c>
      <c r="E5753" s="6" t="n">
        <v>8</v>
      </c>
      <c r="F5753" s="37" t="n">
        <v>1.5</v>
      </c>
      <c r="G5753" s="36" t="n">
        <v>200</v>
      </c>
      <c r="H5753" s="6" t="inlineStr">
        <is>
          <t>OFF</t>
        </is>
      </c>
      <c r="I5753" s="38" t="n">
        <v>744.7528686370244</v>
      </c>
      <c r="J5753" s="38" t="n">
        <v>6550.668683077564</v>
      </c>
      <c r="K5753" s="38" t="n">
        <v>4222.222222222223</v>
      </c>
      <c r="L5753" s="38" t="n">
        <v>150</v>
      </c>
      <c r="M5753" s="38">
        <f>I5753+J5753+K5753+L5753</f>
        <v/>
      </c>
      <c r="N5753" s="38">
        <f>M5753*'Dashboard &amp; Optimisation'!$B$18/('Dashboard &amp; Optimisation'!$B$16/3.6)</f>
        <v/>
      </c>
      <c r="O5753" s="38" t="n">
        <v>1123.324988534767</v>
      </c>
      <c r="P5753" s="39" t="n">
        <v>0.2180704178925067</v>
      </c>
      <c r="Q5753" s="40" t="n">
        <v>11.17934563207417</v>
      </c>
      <c r="R5753" s="38" t="n">
        <v>1042.600130768514</v>
      </c>
      <c r="S5753" s="38">
        <f>R5753*IF(A5753=4, 2.0, 3.0)</f>
        <v/>
      </c>
      <c r="T5753" s="37">
        <f>'Dashboard &amp; Optimisation'!$B$18*U5753</f>
        <v/>
      </c>
      <c r="U5753" s="26">
        <f>MIN(1, S5753/M5753)</f>
        <v/>
      </c>
      <c r="V5753" s="26">
        <f>N5753/(N5753+O5753)</f>
        <v/>
      </c>
      <c r="W5753" s="26">
        <f>U5753*V5753</f>
        <v/>
      </c>
      <c r="X5753" s="39">
        <f>T5753/N5753</f>
        <v/>
      </c>
      <c r="Y5753" s="41">
        <f>IF(W5753=MAXIFS(W$2:W$7201, A$2:A$7201, A5753, B$2:B$7201, B5753), "OPTIMAL", "")</f>
        <v/>
      </c>
    </row>
    <row r="5754" ht="20" customHeight="1">
      <c r="A5754" s="28" t="n">
        <v>-18</v>
      </c>
      <c r="B5754" s="28" t="n">
        <v>35</v>
      </c>
      <c r="C5754" s="29" t="n">
        <v>120</v>
      </c>
      <c r="D5754" s="29" t="n">
        <v>3</v>
      </c>
      <c r="E5754" s="30" t="n">
        <v>8</v>
      </c>
      <c r="F5754" s="29" t="n">
        <v>2</v>
      </c>
      <c r="G5754" s="28" t="n">
        <v>50</v>
      </c>
      <c r="H5754" s="30" t="inlineStr">
        <is>
          <t>ON</t>
        </is>
      </c>
      <c r="I5754" s="31" t="n">
        <v>744.7528686370244</v>
      </c>
      <c r="J5754" s="31" t="n">
        <v>6550.668683077564</v>
      </c>
      <c r="K5754" s="31" t="n">
        <v>4222.222222222223</v>
      </c>
      <c r="L5754" s="31" t="n">
        <v>150</v>
      </c>
      <c r="M5754" s="31">
        <f>I5754+J5754+K5754+L5754</f>
        <v/>
      </c>
      <c r="N5754" s="31">
        <f>M5754*'Dashboard &amp; Optimisation'!$B$18/('Dashboard &amp; Optimisation'!$B$16/3.6)</f>
        <v/>
      </c>
      <c r="O5754" s="31" t="n">
        <v>1296.610729538814</v>
      </c>
      <c r="P5754" s="32" t="n">
        <v>0.04923017436389377</v>
      </c>
      <c r="Q5754" s="33" t="n">
        <v>14.83912750943222</v>
      </c>
      <c r="R5754" s="31" t="n">
        <v>4707.193496925651</v>
      </c>
      <c r="S5754" s="31">
        <f>R5754*IF(A5754=4, 2.0, 3.0)</f>
        <v/>
      </c>
      <c r="T5754" s="29">
        <f>'Dashboard &amp; Optimisation'!$B$18*U5754</f>
        <v/>
      </c>
      <c r="U5754" s="34">
        <f>MIN(1, S5754/M5754)</f>
        <v/>
      </c>
      <c r="V5754" s="34">
        <f>N5754/(N5754+O5754)</f>
        <v/>
      </c>
      <c r="W5754" s="34">
        <f>U5754*V5754</f>
        <v/>
      </c>
      <c r="X5754" s="32">
        <f>T5754/N5754</f>
        <v/>
      </c>
      <c r="Y5754" s="35">
        <f>IF(W5754=MAXIFS(W$2:W$7201, A$2:A$7201, A5754, B$2:B$7201, B5754), "OPTIMAL", "")</f>
        <v/>
      </c>
    </row>
    <row r="5755" ht="20" customHeight="1">
      <c r="A5755" s="36" t="n">
        <v>-18</v>
      </c>
      <c r="B5755" s="36" t="n">
        <v>35</v>
      </c>
      <c r="C5755" s="37" t="n">
        <v>120</v>
      </c>
      <c r="D5755" s="37" t="n">
        <v>3</v>
      </c>
      <c r="E5755" s="6" t="n">
        <v>8</v>
      </c>
      <c r="F5755" s="37" t="n">
        <v>2</v>
      </c>
      <c r="G5755" s="36" t="n">
        <v>50</v>
      </c>
      <c r="H5755" s="6" t="inlineStr">
        <is>
          <t>OFF</t>
        </is>
      </c>
      <c r="I5755" s="38" t="n">
        <v>744.7528686370244</v>
      </c>
      <c r="J5755" s="38" t="n">
        <v>6550.668683077564</v>
      </c>
      <c r="K5755" s="38" t="n">
        <v>4222.222222222223</v>
      </c>
      <c r="L5755" s="38" t="n">
        <v>150</v>
      </c>
      <c r="M5755" s="38">
        <f>I5755+J5755+K5755+L5755</f>
        <v/>
      </c>
      <c r="N5755" s="38">
        <f>M5755*'Dashboard &amp; Optimisation'!$B$18/('Dashboard &amp; Optimisation'!$B$16/3.6)</f>
        <v/>
      </c>
      <c r="O5755" s="38" t="n">
        <v>1296.610729538814</v>
      </c>
      <c r="P5755" s="39" t="n">
        <v>0.2156242305941622</v>
      </c>
      <c r="Q5755" s="40" t="n">
        <v>14.83912750943222</v>
      </c>
      <c r="R5755" s="38" t="n">
        <v>1074.721314852593</v>
      </c>
      <c r="S5755" s="38">
        <f>R5755*IF(A5755=4, 2.0, 3.0)</f>
        <v/>
      </c>
      <c r="T5755" s="37">
        <f>'Dashboard &amp; Optimisation'!$B$18*U5755</f>
        <v/>
      </c>
      <c r="U5755" s="26">
        <f>MIN(1, S5755/M5755)</f>
        <v/>
      </c>
      <c r="V5755" s="26">
        <f>N5755/(N5755+O5755)</f>
        <v/>
      </c>
      <c r="W5755" s="26">
        <f>U5755*V5755</f>
        <v/>
      </c>
      <c r="X5755" s="39">
        <f>T5755/N5755</f>
        <v/>
      </c>
      <c r="Y5755" s="41">
        <f>IF(W5755=MAXIFS(W$2:W$7201, A$2:A$7201, A5755, B$2:B$7201, B5755), "OPTIMAL", "")</f>
        <v/>
      </c>
    </row>
    <row r="5756" ht="20" customHeight="1">
      <c r="A5756" s="28" t="n">
        <v>-18</v>
      </c>
      <c r="B5756" s="28" t="n">
        <v>35</v>
      </c>
      <c r="C5756" s="29" t="n">
        <v>120</v>
      </c>
      <c r="D5756" s="29" t="n">
        <v>3</v>
      </c>
      <c r="E5756" s="30" t="n">
        <v>8</v>
      </c>
      <c r="F5756" s="29" t="n">
        <v>2</v>
      </c>
      <c r="G5756" s="28" t="n">
        <v>100</v>
      </c>
      <c r="H5756" s="30" t="inlineStr">
        <is>
          <t>ON</t>
        </is>
      </c>
      <c r="I5756" s="31" t="n">
        <v>744.7528686370244</v>
      </c>
      <c r="J5756" s="31" t="n">
        <v>6550.668683077564</v>
      </c>
      <c r="K5756" s="31" t="n">
        <v>4222.222222222223</v>
      </c>
      <c r="L5756" s="31" t="n">
        <v>150</v>
      </c>
      <c r="M5756" s="31">
        <f>I5756+J5756+K5756+L5756</f>
        <v/>
      </c>
      <c r="N5756" s="31">
        <f>M5756*'Dashboard &amp; Optimisation'!$B$18/('Dashboard &amp; Optimisation'!$B$16/3.6)</f>
        <v/>
      </c>
      <c r="O5756" s="31" t="n">
        <v>1296.610729538814</v>
      </c>
      <c r="P5756" s="32" t="n">
        <v>0.04989331996011</v>
      </c>
      <c r="Q5756" s="33" t="n">
        <v>14.83912750943222</v>
      </c>
      <c r="R5756" s="31" t="n">
        <v>4644.628916326091</v>
      </c>
      <c r="S5756" s="31">
        <f>R5756*IF(A5756=4, 2.0, 3.0)</f>
        <v/>
      </c>
      <c r="T5756" s="29">
        <f>'Dashboard &amp; Optimisation'!$B$18*U5756</f>
        <v/>
      </c>
      <c r="U5756" s="34">
        <f>MIN(1, S5756/M5756)</f>
        <v/>
      </c>
      <c r="V5756" s="34">
        <f>N5756/(N5756+O5756)</f>
        <v/>
      </c>
      <c r="W5756" s="34">
        <f>U5756*V5756</f>
        <v/>
      </c>
      <c r="X5756" s="32">
        <f>T5756/N5756</f>
        <v/>
      </c>
      <c r="Y5756" s="35">
        <f>IF(W5756=MAXIFS(W$2:W$7201, A$2:A$7201, A5756, B$2:B$7201, B5756), "OPTIMAL", "")</f>
        <v/>
      </c>
    </row>
    <row r="5757" ht="20" customHeight="1">
      <c r="A5757" s="36" t="n">
        <v>-18</v>
      </c>
      <c r="B5757" s="36" t="n">
        <v>35</v>
      </c>
      <c r="C5757" s="37" t="n">
        <v>120</v>
      </c>
      <c r="D5757" s="37" t="n">
        <v>3</v>
      </c>
      <c r="E5757" s="6" t="n">
        <v>8</v>
      </c>
      <c r="F5757" s="37" t="n">
        <v>2</v>
      </c>
      <c r="G5757" s="36" t="n">
        <v>100</v>
      </c>
      <c r="H5757" s="6" t="inlineStr">
        <is>
          <t>OFF</t>
        </is>
      </c>
      <c r="I5757" s="38" t="n">
        <v>744.7528686370244</v>
      </c>
      <c r="J5757" s="38" t="n">
        <v>6550.668683077564</v>
      </c>
      <c r="K5757" s="38" t="n">
        <v>4222.222222222223</v>
      </c>
      <c r="L5757" s="38" t="n">
        <v>150</v>
      </c>
      <c r="M5757" s="38">
        <f>I5757+J5757+K5757+L5757</f>
        <v/>
      </c>
      <c r="N5757" s="38">
        <f>M5757*'Dashboard &amp; Optimisation'!$B$18/('Dashboard &amp; Optimisation'!$B$16/3.6)</f>
        <v/>
      </c>
      <c r="O5757" s="38" t="n">
        <v>1296.610729538814</v>
      </c>
      <c r="P5757" s="39" t="n">
        <v>0.2162873761903785</v>
      </c>
      <c r="Q5757" s="40" t="n">
        <v>14.83912750943222</v>
      </c>
      <c r="R5757" s="38" t="n">
        <v>1071.426177061116</v>
      </c>
      <c r="S5757" s="38">
        <f>R5757*IF(A5757=4, 2.0, 3.0)</f>
        <v/>
      </c>
      <c r="T5757" s="37">
        <f>'Dashboard &amp; Optimisation'!$B$18*U5757</f>
        <v/>
      </c>
      <c r="U5757" s="26">
        <f>MIN(1, S5757/M5757)</f>
        <v/>
      </c>
      <c r="V5757" s="26">
        <f>N5757/(N5757+O5757)</f>
        <v/>
      </c>
      <c r="W5757" s="26">
        <f>U5757*V5757</f>
        <v/>
      </c>
      <c r="X5757" s="39">
        <f>T5757/N5757</f>
        <v/>
      </c>
      <c r="Y5757" s="41">
        <f>IF(W5757=MAXIFS(W$2:W$7201, A$2:A$7201, A5757, B$2:B$7201, B5757), "OPTIMAL", "")</f>
        <v/>
      </c>
    </row>
    <row r="5758" ht="20" customHeight="1">
      <c r="A5758" s="28" t="n">
        <v>-18</v>
      </c>
      <c r="B5758" s="28" t="n">
        <v>35</v>
      </c>
      <c r="C5758" s="29" t="n">
        <v>120</v>
      </c>
      <c r="D5758" s="29" t="n">
        <v>3</v>
      </c>
      <c r="E5758" s="30" t="n">
        <v>8</v>
      </c>
      <c r="F5758" s="29" t="n">
        <v>2</v>
      </c>
      <c r="G5758" s="28" t="n">
        <v>150</v>
      </c>
      <c r="H5758" s="30" t="inlineStr">
        <is>
          <t>ON</t>
        </is>
      </c>
      <c r="I5758" s="31" t="n">
        <v>744.7528686370244</v>
      </c>
      <c r="J5758" s="31" t="n">
        <v>6550.668683077564</v>
      </c>
      <c r="K5758" s="31" t="n">
        <v>4222.222222222223</v>
      </c>
      <c r="L5758" s="31" t="n">
        <v>150</v>
      </c>
      <c r="M5758" s="31">
        <f>I5758+J5758+K5758+L5758</f>
        <v/>
      </c>
      <c r="N5758" s="31">
        <f>M5758*'Dashboard &amp; Optimisation'!$B$18/('Dashboard &amp; Optimisation'!$B$16/3.6)</f>
        <v/>
      </c>
      <c r="O5758" s="31" t="n">
        <v>1296.610729538814</v>
      </c>
      <c r="P5758" s="32" t="n">
        <v>0.05055646555632623</v>
      </c>
      <c r="Q5758" s="33" t="n">
        <v>14.83912750943222</v>
      </c>
      <c r="R5758" s="31" t="n">
        <v>4583.705646116693</v>
      </c>
      <c r="S5758" s="31">
        <f>R5758*IF(A5758=4, 2.0, 3.0)</f>
        <v/>
      </c>
      <c r="T5758" s="29">
        <f>'Dashboard &amp; Optimisation'!$B$18*U5758</f>
        <v/>
      </c>
      <c r="U5758" s="34">
        <f>MIN(1, S5758/M5758)</f>
        <v/>
      </c>
      <c r="V5758" s="34">
        <f>N5758/(N5758+O5758)</f>
        <v/>
      </c>
      <c r="W5758" s="34">
        <f>U5758*V5758</f>
        <v/>
      </c>
      <c r="X5758" s="32">
        <f>T5758/N5758</f>
        <v/>
      </c>
      <c r="Y5758" s="35">
        <f>IF(W5758=MAXIFS(W$2:W$7201, A$2:A$7201, A5758, B$2:B$7201, B5758), "OPTIMAL", "")</f>
        <v/>
      </c>
    </row>
    <row r="5759" ht="20" customHeight="1">
      <c r="A5759" s="36" t="n">
        <v>-18</v>
      </c>
      <c r="B5759" s="36" t="n">
        <v>35</v>
      </c>
      <c r="C5759" s="37" t="n">
        <v>120</v>
      </c>
      <c r="D5759" s="37" t="n">
        <v>3</v>
      </c>
      <c r="E5759" s="6" t="n">
        <v>8</v>
      </c>
      <c r="F5759" s="37" t="n">
        <v>2</v>
      </c>
      <c r="G5759" s="36" t="n">
        <v>150</v>
      </c>
      <c r="H5759" s="6" t="inlineStr">
        <is>
          <t>OFF</t>
        </is>
      </c>
      <c r="I5759" s="38" t="n">
        <v>744.7528686370244</v>
      </c>
      <c r="J5759" s="38" t="n">
        <v>6550.668683077564</v>
      </c>
      <c r="K5759" s="38" t="n">
        <v>4222.222222222223</v>
      </c>
      <c r="L5759" s="38" t="n">
        <v>150</v>
      </c>
      <c r="M5759" s="38">
        <f>I5759+J5759+K5759+L5759</f>
        <v/>
      </c>
      <c r="N5759" s="38">
        <f>M5759*'Dashboard &amp; Optimisation'!$B$18/('Dashboard &amp; Optimisation'!$B$16/3.6)</f>
        <v/>
      </c>
      <c r="O5759" s="38" t="n">
        <v>1296.610729538814</v>
      </c>
      <c r="P5759" s="39" t="n">
        <v>0.2169505217865947</v>
      </c>
      <c r="Q5759" s="40" t="n">
        <v>14.83912750943222</v>
      </c>
      <c r="R5759" s="38" t="n">
        <v>1068.15118355044</v>
      </c>
      <c r="S5759" s="38">
        <f>R5759*IF(A5759=4, 2.0, 3.0)</f>
        <v/>
      </c>
      <c r="T5759" s="37">
        <f>'Dashboard &amp; Optimisation'!$B$18*U5759</f>
        <v/>
      </c>
      <c r="U5759" s="26">
        <f>MIN(1, S5759/M5759)</f>
        <v/>
      </c>
      <c r="V5759" s="26">
        <f>N5759/(N5759+O5759)</f>
        <v/>
      </c>
      <c r="W5759" s="26">
        <f>U5759*V5759</f>
        <v/>
      </c>
      <c r="X5759" s="39">
        <f>T5759/N5759</f>
        <v/>
      </c>
      <c r="Y5759" s="41">
        <f>IF(W5759=MAXIFS(W$2:W$7201, A$2:A$7201, A5759, B$2:B$7201, B5759), "OPTIMAL", "")</f>
        <v/>
      </c>
    </row>
    <row r="5760" ht="20" customHeight="1">
      <c r="A5760" s="28" t="n">
        <v>-18</v>
      </c>
      <c r="B5760" s="28" t="n">
        <v>35</v>
      </c>
      <c r="C5760" s="29" t="n">
        <v>120</v>
      </c>
      <c r="D5760" s="29" t="n">
        <v>3</v>
      </c>
      <c r="E5760" s="30" t="n">
        <v>8</v>
      </c>
      <c r="F5760" s="29" t="n">
        <v>2</v>
      </c>
      <c r="G5760" s="28" t="n">
        <v>200</v>
      </c>
      <c r="H5760" s="30" t="inlineStr">
        <is>
          <t>ON</t>
        </is>
      </c>
      <c r="I5760" s="31" t="n">
        <v>744.7528686370244</v>
      </c>
      <c r="J5760" s="31" t="n">
        <v>6550.668683077564</v>
      </c>
      <c r="K5760" s="31" t="n">
        <v>4222.222222222223</v>
      </c>
      <c r="L5760" s="31" t="n">
        <v>150</v>
      </c>
      <c r="M5760" s="31">
        <f>I5760+J5760+K5760+L5760</f>
        <v/>
      </c>
      <c r="N5760" s="31">
        <f>M5760*'Dashboard &amp; Optimisation'!$B$18/('Dashboard &amp; Optimisation'!$B$16/3.6)</f>
        <v/>
      </c>
      <c r="O5760" s="31" t="n">
        <v>1296.610729538814</v>
      </c>
      <c r="P5760" s="32" t="n">
        <v>0.05121961115254246</v>
      </c>
      <c r="Q5760" s="33" t="n">
        <v>14.83912750943222</v>
      </c>
      <c r="R5760" s="31" t="n">
        <v>4524.359935651984</v>
      </c>
      <c r="S5760" s="31">
        <f>R5760*IF(A5760=4, 2.0, 3.0)</f>
        <v/>
      </c>
      <c r="T5760" s="29">
        <f>'Dashboard &amp; Optimisation'!$B$18*U5760</f>
        <v/>
      </c>
      <c r="U5760" s="34">
        <f>MIN(1, S5760/M5760)</f>
        <v/>
      </c>
      <c r="V5760" s="34">
        <f>N5760/(N5760+O5760)</f>
        <v/>
      </c>
      <c r="W5760" s="34">
        <f>U5760*V5760</f>
        <v/>
      </c>
      <c r="X5760" s="32">
        <f>T5760/N5760</f>
        <v/>
      </c>
      <c r="Y5760" s="35">
        <f>IF(W5760=MAXIFS(W$2:W$7201, A$2:A$7201, A5760, B$2:B$7201, B5760), "OPTIMAL", "")</f>
        <v/>
      </c>
    </row>
    <row r="5761" ht="20" customHeight="1">
      <c r="A5761" s="36" t="n">
        <v>-18</v>
      </c>
      <c r="B5761" s="36" t="n">
        <v>35</v>
      </c>
      <c r="C5761" s="37" t="n">
        <v>120</v>
      </c>
      <c r="D5761" s="37" t="n">
        <v>3</v>
      </c>
      <c r="E5761" s="6" t="n">
        <v>8</v>
      </c>
      <c r="F5761" s="37" t="n">
        <v>2</v>
      </c>
      <c r="G5761" s="36" t="n">
        <v>200</v>
      </c>
      <c r="H5761" s="6" t="inlineStr">
        <is>
          <t>OFF</t>
        </is>
      </c>
      <c r="I5761" s="38" t="n">
        <v>744.7528686370244</v>
      </c>
      <c r="J5761" s="38" t="n">
        <v>6550.668683077564</v>
      </c>
      <c r="K5761" s="38" t="n">
        <v>4222.222222222223</v>
      </c>
      <c r="L5761" s="38" t="n">
        <v>150</v>
      </c>
      <c r="M5761" s="38">
        <f>I5761+J5761+K5761+L5761</f>
        <v/>
      </c>
      <c r="N5761" s="38">
        <f>M5761*'Dashboard &amp; Optimisation'!$B$18/('Dashboard &amp; Optimisation'!$B$16/3.6)</f>
        <v/>
      </c>
      <c r="O5761" s="38" t="n">
        <v>1296.610729538814</v>
      </c>
      <c r="P5761" s="39" t="n">
        <v>0.2176136673828109</v>
      </c>
      <c r="Q5761" s="40" t="n">
        <v>14.83912750943222</v>
      </c>
      <c r="R5761" s="38" t="n">
        <v>1064.896150160379</v>
      </c>
      <c r="S5761" s="38">
        <f>R5761*IF(A5761=4, 2.0, 3.0)</f>
        <v/>
      </c>
      <c r="T5761" s="37">
        <f>'Dashboard &amp; Optimisation'!$B$18*U5761</f>
        <v/>
      </c>
      <c r="U5761" s="26">
        <f>MIN(1, S5761/M5761)</f>
        <v/>
      </c>
      <c r="V5761" s="26">
        <f>N5761/(N5761+O5761)</f>
        <v/>
      </c>
      <c r="W5761" s="26">
        <f>U5761*V5761</f>
        <v/>
      </c>
      <c r="X5761" s="39">
        <f>T5761/N5761</f>
        <v/>
      </c>
      <c r="Y5761" s="41">
        <f>IF(W5761=MAXIFS(W$2:W$7201, A$2:A$7201, A5761, B$2:B$7201, B5761), "OPTIMAL", "")</f>
        <v/>
      </c>
    </row>
    <row r="5762" ht="20" customHeight="1">
      <c r="A5762" s="28" t="n">
        <v>-18</v>
      </c>
      <c r="B5762" s="28" t="n">
        <v>40</v>
      </c>
      <c r="C5762" s="29" t="n">
        <v>80</v>
      </c>
      <c r="D5762" s="29" t="n">
        <v>2</v>
      </c>
      <c r="E5762" s="30" t="n">
        <v>0</v>
      </c>
      <c r="F5762" s="29" t="n">
        <v>0</v>
      </c>
      <c r="G5762" s="28" t="n">
        <v>50</v>
      </c>
      <c r="H5762" s="30" t="inlineStr">
        <is>
          <t>ON</t>
        </is>
      </c>
      <c r="I5762" s="31" t="n">
        <v>815.012573225423</v>
      </c>
      <c r="J5762" s="31" t="n">
        <v>8308.791548992402</v>
      </c>
      <c r="K5762" s="31" t="n">
        <v>4662.037037037037</v>
      </c>
      <c r="L5762" s="31" t="n">
        <v>150</v>
      </c>
      <c r="M5762" s="31">
        <f>I5762+J5762+K5762+L5762</f>
        <v/>
      </c>
      <c r="N5762" s="31">
        <f>M5762*'Dashboard &amp; Optimisation'!$B$18/('Dashboard &amp; Optimisation'!$B$16/3.6)</f>
        <v/>
      </c>
      <c r="O5762" s="31" t="n">
        <v>765.1655592345644</v>
      </c>
      <c r="P5762" s="32" t="n">
        <v>0.5003831746931912</v>
      </c>
      <c r="Q5762" s="33" t="n">
        <v>0.2</v>
      </c>
      <c r="R5762" s="31" t="n">
        <v>1155.618485890378</v>
      </c>
      <c r="S5762" s="31">
        <f>R5762*IF(A5762=4, 2.0, 3.0)</f>
        <v/>
      </c>
      <c r="T5762" s="29">
        <f>'Dashboard &amp; Optimisation'!$B$18*U5762</f>
        <v/>
      </c>
      <c r="U5762" s="34">
        <f>MIN(1, S5762/M5762)</f>
        <v/>
      </c>
      <c r="V5762" s="34">
        <f>N5762/(N5762+O5762)</f>
        <v/>
      </c>
      <c r="W5762" s="34">
        <f>U5762*V5762</f>
        <v/>
      </c>
      <c r="X5762" s="32">
        <f>T5762/N5762</f>
        <v/>
      </c>
      <c r="Y5762" s="35">
        <f>IF(W5762=MAXIFS(W$2:W$7201, A$2:A$7201, A5762, B$2:B$7201, B5762), "OPTIMAL", "")</f>
        <v/>
      </c>
    </row>
    <row r="5763" ht="20" customHeight="1">
      <c r="A5763" s="36" t="n">
        <v>-18</v>
      </c>
      <c r="B5763" s="36" t="n">
        <v>40</v>
      </c>
      <c r="C5763" s="37" t="n">
        <v>80</v>
      </c>
      <c r="D5763" s="37" t="n">
        <v>2</v>
      </c>
      <c r="E5763" s="6" t="n">
        <v>0</v>
      </c>
      <c r="F5763" s="37" t="n">
        <v>0</v>
      </c>
      <c r="G5763" s="36" t="n">
        <v>50</v>
      </c>
      <c r="H5763" s="6" t="inlineStr">
        <is>
          <t>OFF</t>
        </is>
      </c>
      <c r="I5763" s="38" t="n">
        <v>815.012573225423</v>
      </c>
      <c r="J5763" s="38" t="n">
        <v>8308.791548992402</v>
      </c>
      <c r="K5763" s="38" t="n">
        <v>4662.037037037037</v>
      </c>
      <c r="L5763" s="38" t="n">
        <v>150</v>
      </c>
      <c r="M5763" s="38">
        <f>I5763+J5763+K5763+L5763</f>
        <v/>
      </c>
      <c r="N5763" s="38">
        <f>M5763*'Dashboard &amp; Optimisation'!$B$18/('Dashboard &amp; Optimisation'!$B$16/3.6)</f>
        <v/>
      </c>
      <c r="O5763" s="38" t="n">
        <v>765.1655592345644</v>
      </c>
      <c r="P5763" s="39" t="n">
        <v>0.8982705324229294</v>
      </c>
      <c r="Q5763" s="40" t="n">
        <v>0.2</v>
      </c>
      <c r="R5763" s="38" t="n">
        <v>643.7393032856497</v>
      </c>
      <c r="S5763" s="38">
        <f>R5763*IF(A5763=4, 2.0, 3.0)</f>
        <v/>
      </c>
      <c r="T5763" s="37">
        <f>'Dashboard &amp; Optimisation'!$B$18*U5763</f>
        <v/>
      </c>
      <c r="U5763" s="26">
        <f>MIN(1, S5763/M5763)</f>
        <v/>
      </c>
      <c r="V5763" s="26">
        <f>N5763/(N5763+O5763)</f>
        <v/>
      </c>
      <c r="W5763" s="26">
        <f>U5763*V5763</f>
        <v/>
      </c>
      <c r="X5763" s="39">
        <f>T5763/N5763</f>
        <v/>
      </c>
      <c r="Y5763" s="41">
        <f>IF(W5763=MAXIFS(W$2:W$7201, A$2:A$7201, A5763, B$2:B$7201, B5763), "OPTIMAL", "")</f>
        <v/>
      </c>
    </row>
    <row r="5764" ht="20" customHeight="1">
      <c r="A5764" s="28" t="n">
        <v>-18</v>
      </c>
      <c r="B5764" s="28" t="n">
        <v>40</v>
      </c>
      <c r="C5764" s="29" t="n">
        <v>80</v>
      </c>
      <c r="D5764" s="29" t="n">
        <v>2</v>
      </c>
      <c r="E5764" s="30" t="n">
        <v>0</v>
      </c>
      <c r="F5764" s="29" t="n">
        <v>0</v>
      </c>
      <c r="G5764" s="28" t="n">
        <v>100</v>
      </c>
      <c r="H5764" s="30" t="inlineStr">
        <is>
          <t>ON</t>
        </is>
      </c>
      <c r="I5764" s="31" t="n">
        <v>815.012573225423</v>
      </c>
      <c r="J5764" s="31" t="n">
        <v>8308.791548992402</v>
      </c>
      <c r="K5764" s="31" t="n">
        <v>4662.037037037037</v>
      </c>
      <c r="L5764" s="31" t="n">
        <v>150</v>
      </c>
      <c r="M5764" s="31">
        <f>I5764+J5764+K5764+L5764</f>
        <v/>
      </c>
      <c r="N5764" s="31">
        <f>M5764*'Dashboard &amp; Optimisation'!$B$18/('Dashboard &amp; Optimisation'!$B$16/3.6)</f>
        <v/>
      </c>
      <c r="O5764" s="31" t="n">
        <v>765.1655592345644</v>
      </c>
      <c r="P5764" s="32" t="n">
        <v>0.5013778930875155</v>
      </c>
      <c r="Q5764" s="33" t="n">
        <v>0.2</v>
      </c>
      <c r="R5764" s="31" t="n">
        <v>1153.325774184129</v>
      </c>
      <c r="S5764" s="31">
        <f>R5764*IF(A5764=4, 2.0, 3.0)</f>
        <v/>
      </c>
      <c r="T5764" s="29">
        <f>'Dashboard &amp; Optimisation'!$B$18*U5764</f>
        <v/>
      </c>
      <c r="U5764" s="34">
        <f>MIN(1, S5764/M5764)</f>
        <v/>
      </c>
      <c r="V5764" s="34">
        <f>N5764/(N5764+O5764)</f>
        <v/>
      </c>
      <c r="W5764" s="34">
        <f>U5764*V5764</f>
        <v/>
      </c>
      <c r="X5764" s="32">
        <f>T5764/N5764</f>
        <v/>
      </c>
      <c r="Y5764" s="35">
        <f>IF(W5764=MAXIFS(W$2:W$7201, A$2:A$7201, A5764, B$2:B$7201, B5764), "OPTIMAL", "")</f>
        <v/>
      </c>
    </row>
    <row r="5765" ht="20" customHeight="1">
      <c r="A5765" s="36" t="n">
        <v>-18</v>
      </c>
      <c r="B5765" s="36" t="n">
        <v>40</v>
      </c>
      <c r="C5765" s="37" t="n">
        <v>80</v>
      </c>
      <c r="D5765" s="37" t="n">
        <v>2</v>
      </c>
      <c r="E5765" s="6" t="n">
        <v>0</v>
      </c>
      <c r="F5765" s="37" t="n">
        <v>0</v>
      </c>
      <c r="G5765" s="36" t="n">
        <v>100</v>
      </c>
      <c r="H5765" s="6" t="inlineStr">
        <is>
          <t>OFF</t>
        </is>
      </c>
      <c r="I5765" s="38" t="n">
        <v>815.012573225423</v>
      </c>
      <c r="J5765" s="38" t="n">
        <v>8308.791548992402</v>
      </c>
      <c r="K5765" s="38" t="n">
        <v>4662.037037037037</v>
      </c>
      <c r="L5765" s="38" t="n">
        <v>150</v>
      </c>
      <c r="M5765" s="38">
        <f>I5765+J5765+K5765+L5765</f>
        <v/>
      </c>
      <c r="N5765" s="38">
        <f>M5765*'Dashboard &amp; Optimisation'!$B$18/('Dashboard &amp; Optimisation'!$B$16/3.6)</f>
        <v/>
      </c>
      <c r="O5765" s="38" t="n">
        <v>765.1655592345644</v>
      </c>
      <c r="P5765" s="39" t="n">
        <v>0.8992652508172538</v>
      </c>
      <c r="Q5765" s="40" t="n">
        <v>0.2</v>
      </c>
      <c r="R5765" s="38" t="n">
        <v>643.0272338205549</v>
      </c>
      <c r="S5765" s="38">
        <f>R5765*IF(A5765=4, 2.0, 3.0)</f>
        <v/>
      </c>
      <c r="T5765" s="37">
        <f>'Dashboard &amp; Optimisation'!$B$18*U5765</f>
        <v/>
      </c>
      <c r="U5765" s="26">
        <f>MIN(1, S5765/M5765)</f>
        <v/>
      </c>
      <c r="V5765" s="26">
        <f>N5765/(N5765+O5765)</f>
        <v/>
      </c>
      <c r="W5765" s="26">
        <f>U5765*V5765</f>
        <v/>
      </c>
      <c r="X5765" s="39">
        <f>T5765/N5765</f>
        <v/>
      </c>
      <c r="Y5765" s="41">
        <f>IF(W5765=MAXIFS(W$2:W$7201, A$2:A$7201, A5765, B$2:B$7201, B5765), "OPTIMAL", "")</f>
        <v/>
      </c>
    </row>
    <row r="5766" ht="20" customHeight="1">
      <c r="A5766" s="28" t="n">
        <v>-18</v>
      </c>
      <c r="B5766" s="28" t="n">
        <v>40</v>
      </c>
      <c r="C5766" s="29" t="n">
        <v>80</v>
      </c>
      <c r="D5766" s="29" t="n">
        <v>2</v>
      </c>
      <c r="E5766" s="30" t="n">
        <v>0</v>
      </c>
      <c r="F5766" s="29" t="n">
        <v>0</v>
      </c>
      <c r="G5766" s="28" t="n">
        <v>150</v>
      </c>
      <c r="H5766" s="30" t="inlineStr">
        <is>
          <t>ON</t>
        </is>
      </c>
      <c r="I5766" s="31" t="n">
        <v>815.012573225423</v>
      </c>
      <c r="J5766" s="31" t="n">
        <v>8308.791548992402</v>
      </c>
      <c r="K5766" s="31" t="n">
        <v>4662.037037037037</v>
      </c>
      <c r="L5766" s="31" t="n">
        <v>150</v>
      </c>
      <c r="M5766" s="31">
        <f>I5766+J5766+K5766+L5766</f>
        <v/>
      </c>
      <c r="N5766" s="31">
        <f>M5766*'Dashboard &amp; Optimisation'!$B$18/('Dashboard &amp; Optimisation'!$B$16/3.6)</f>
        <v/>
      </c>
      <c r="O5766" s="31" t="n">
        <v>765.1655592345644</v>
      </c>
      <c r="P5766" s="32" t="n">
        <v>0.5023726114818398</v>
      </c>
      <c r="Q5766" s="33" t="n">
        <v>0.2</v>
      </c>
      <c r="R5766" s="31" t="n">
        <v>1151.042141804479</v>
      </c>
      <c r="S5766" s="31">
        <f>R5766*IF(A5766=4, 2.0, 3.0)</f>
        <v/>
      </c>
      <c r="T5766" s="29">
        <f>'Dashboard &amp; Optimisation'!$B$18*U5766</f>
        <v/>
      </c>
      <c r="U5766" s="34">
        <f>MIN(1, S5766/M5766)</f>
        <v/>
      </c>
      <c r="V5766" s="34">
        <f>N5766/(N5766+O5766)</f>
        <v/>
      </c>
      <c r="W5766" s="34">
        <f>U5766*V5766</f>
        <v/>
      </c>
      <c r="X5766" s="32">
        <f>T5766/N5766</f>
        <v/>
      </c>
      <c r="Y5766" s="35">
        <f>IF(W5766=MAXIFS(W$2:W$7201, A$2:A$7201, A5766, B$2:B$7201, B5766), "OPTIMAL", "")</f>
        <v/>
      </c>
    </row>
    <row r="5767" ht="20" customHeight="1">
      <c r="A5767" s="36" t="n">
        <v>-18</v>
      </c>
      <c r="B5767" s="36" t="n">
        <v>40</v>
      </c>
      <c r="C5767" s="37" t="n">
        <v>80</v>
      </c>
      <c r="D5767" s="37" t="n">
        <v>2</v>
      </c>
      <c r="E5767" s="6" t="n">
        <v>0</v>
      </c>
      <c r="F5767" s="37" t="n">
        <v>0</v>
      </c>
      <c r="G5767" s="36" t="n">
        <v>150</v>
      </c>
      <c r="H5767" s="6" t="inlineStr">
        <is>
          <t>OFF</t>
        </is>
      </c>
      <c r="I5767" s="38" t="n">
        <v>815.012573225423</v>
      </c>
      <c r="J5767" s="38" t="n">
        <v>8308.791548992402</v>
      </c>
      <c r="K5767" s="38" t="n">
        <v>4662.037037037037</v>
      </c>
      <c r="L5767" s="38" t="n">
        <v>150</v>
      </c>
      <c r="M5767" s="38">
        <f>I5767+J5767+K5767+L5767</f>
        <v/>
      </c>
      <c r="N5767" s="38">
        <f>M5767*'Dashboard &amp; Optimisation'!$B$18/('Dashboard &amp; Optimisation'!$B$16/3.6)</f>
        <v/>
      </c>
      <c r="O5767" s="38" t="n">
        <v>765.1655592345644</v>
      </c>
      <c r="P5767" s="39" t="n">
        <v>0.9002599692115781</v>
      </c>
      <c r="Q5767" s="40" t="n">
        <v>0.2</v>
      </c>
      <c r="R5767" s="38" t="n">
        <v>642.3167379200286</v>
      </c>
      <c r="S5767" s="38">
        <f>R5767*IF(A5767=4, 2.0, 3.0)</f>
        <v/>
      </c>
      <c r="T5767" s="37">
        <f>'Dashboard &amp; Optimisation'!$B$18*U5767</f>
        <v/>
      </c>
      <c r="U5767" s="26">
        <f>MIN(1, S5767/M5767)</f>
        <v/>
      </c>
      <c r="V5767" s="26">
        <f>N5767/(N5767+O5767)</f>
        <v/>
      </c>
      <c r="W5767" s="26">
        <f>U5767*V5767</f>
        <v/>
      </c>
      <c r="X5767" s="39">
        <f>T5767/N5767</f>
        <v/>
      </c>
      <c r="Y5767" s="41">
        <f>IF(W5767=MAXIFS(W$2:W$7201, A$2:A$7201, A5767, B$2:B$7201, B5767), "OPTIMAL", "")</f>
        <v/>
      </c>
    </row>
    <row r="5768" ht="20" customHeight="1">
      <c r="A5768" s="28" t="n">
        <v>-18</v>
      </c>
      <c r="B5768" s="28" t="n">
        <v>40</v>
      </c>
      <c r="C5768" s="29" t="n">
        <v>80</v>
      </c>
      <c r="D5768" s="29" t="n">
        <v>2</v>
      </c>
      <c r="E5768" s="30" t="n">
        <v>0</v>
      </c>
      <c r="F5768" s="29" t="n">
        <v>0</v>
      </c>
      <c r="G5768" s="28" t="n">
        <v>200</v>
      </c>
      <c r="H5768" s="30" t="inlineStr">
        <is>
          <t>ON</t>
        </is>
      </c>
      <c r="I5768" s="31" t="n">
        <v>815.012573225423</v>
      </c>
      <c r="J5768" s="31" t="n">
        <v>8308.791548992402</v>
      </c>
      <c r="K5768" s="31" t="n">
        <v>4662.037037037037</v>
      </c>
      <c r="L5768" s="31" t="n">
        <v>150</v>
      </c>
      <c r="M5768" s="31">
        <f>I5768+J5768+K5768+L5768</f>
        <v/>
      </c>
      <c r="N5768" s="31">
        <f>M5768*'Dashboard &amp; Optimisation'!$B$18/('Dashboard &amp; Optimisation'!$B$16/3.6)</f>
        <v/>
      </c>
      <c r="O5768" s="31" t="n">
        <v>765.1655592345644</v>
      </c>
      <c r="P5768" s="32" t="n">
        <v>0.5033673298761642</v>
      </c>
      <c r="Q5768" s="33" t="n">
        <v>0.2</v>
      </c>
      <c r="R5768" s="31" t="n">
        <v>1148.767534925687</v>
      </c>
      <c r="S5768" s="31">
        <f>R5768*IF(A5768=4, 2.0, 3.0)</f>
        <v/>
      </c>
      <c r="T5768" s="29">
        <f>'Dashboard &amp; Optimisation'!$B$18*U5768</f>
        <v/>
      </c>
      <c r="U5768" s="34">
        <f>MIN(1, S5768/M5768)</f>
        <v/>
      </c>
      <c r="V5768" s="34">
        <f>N5768/(N5768+O5768)</f>
        <v/>
      </c>
      <c r="W5768" s="34">
        <f>U5768*V5768</f>
        <v/>
      </c>
      <c r="X5768" s="32">
        <f>T5768/N5768</f>
        <v/>
      </c>
      <c r="Y5768" s="35">
        <f>IF(W5768=MAXIFS(W$2:W$7201, A$2:A$7201, A5768, B$2:B$7201, B5768), "OPTIMAL", "")</f>
        <v/>
      </c>
    </row>
    <row r="5769" ht="20" customHeight="1">
      <c r="A5769" s="36" t="n">
        <v>-18</v>
      </c>
      <c r="B5769" s="36" t="n">
        <v>40</v>
      </c>
      <c r="C5769" s="37" t="n">
        <v>80</v>
      </c>
      <c r="D5769" s="37" t="n">
        <v>2</v>
      </c>
      <c r="E5769" s="6" t="n">
        <v>0</v>
      </c>
      <c r="F5769" s="37" t="n">
        <v>0</v>
      </c>
      <c r="G5769" s="36" t="n">
        <v>200</v>
      </c>
      <c r="H5769" s="6" t="inlineStr">
        <is>
          <t>OFF</t>
        </is>
      </c>
      <c r="I5769" s="38" t="n">
        <v>815.012573225423</v>
      </c>
      <c r="J5769" s="38" t="n">
        <v>8308.791548992402</v>
      </c>
      <c r="K5769" s="38" t="n">
        <v>4662.037037037037</v>
      </c>
      <c r="L5769" s="38" t="n">
        <v>150</v>
      </c>
      <c r="M5769" s="38">
        <f>I5769+J5769+K5769+L5769</f>
        <v/>
      </c>
      <c r="N5769" s="38">
        <f>M5769*'Dashboard &amp; Optimisation'!$B$18/('Dashboard &amp; Optimisation'!$B$16/3.6)</f>
        <v/>
      </c>
      <c r="O5769" s="38" t="n">
        <v>765.1655592345644</v>
      </c>
      <c r="P5769" s="39" t="n">
        <v>0.9012546876059024</v>
      </c>
      <c r="Q5769" s="40" t="n">
        <v>0.2</v>
      </c>
      <c r="R5769" s="38" t="n">
        <v>641.6078103738222</v>
      </c>
      <c r="S5769" s="38">
        <f>R5769*IF(A5769=4, 2.0, 3.0)</f>
        <v/>
      </c>
      <c r="T5769" s="37">
        <f>'Dashboard &amp; Optimisation'!$B$18*U5769</f>
        <v/>
      </c>
      <c r="U5769" s="26">
        <f>MIN(1, S5769/M5769)</f>
        <v/>
      </c>
      <c r="V5769" s="26">
        <f>N5769/(N5769+O5769)</f>
        <v/>
      </c>
      <c r="W5769" s="26">
        <f>U5769*V5769</f>
        <v/>
      </c>
      <c r="X5769" s="39">
        <f>T5769/N5769</f>
        <v/>
      </c>
      <c r="Y5769" s="41">
        <f>IF(W5769=MAXIFS(W$2:W$7201, A$2:A$7201, A5769, B$2:B$7201, B5769), "OPTIMAL", "")</f>
        <v/>
      </c>
    </row>
    <row r="5770" ht="20" customHeight="1">
      <c r="A5770" s="28" t="n">
        <v>-18</v>
      </c>
      <c r="B5770" s="28" t="n">
        <v>40</v>
      </c>
      <c r="C5770" s="29" t="n">
        <v>80</v>
      </c>
      <c r="D5770" s="29" t="n">
        <v>2</v>
      </c>
      <c r="E5770" s="30" t="n">
        <v>4</v>
      </c>
      <c r="F5770" s="29" t="n">
        <v>1.5</v>
      </c>
      <c r="G5770" s="28" t="n">
        <v>50</v>
      </c>
      <c r="H5770" s="30" t="inlineStr">
        <is>
          <t>ON</t>
        </is>
      </c>
      <c r="I5770" s="31" t="n">
        <v>815.012573225423</v>
      </c>
      <c r="J5770" s="31" t="n">
        <v>8308.791548992402</v>
      </c>
      <c r="K5770" s="31" t="n">
        <v>4662.037037037037</v>
      </c>
      <c r="L5770" s="31" t="n">
        <v>150</v>
      </c>
      <c r="M5770" s="31">
        <f>I5770+J5770+K5770+L5770</f>
        <v/>
      </c>
      <c r="N5770" s="31">
        <f>M5770*'Dashboard &amp; Optimisation'!$B$18/('Dashboard &amp; Optimisation'!$B$16/3.6)</f>
        <v/>
      </c>
      <c r="O5770" s="31" t="n">
        <v>1240.328982184341</v>
      </c>
      <c r="P5770" s="32" t="n">
        <v>0.08132175503090416</v>
      </c>
      <c r="Q5770" s="33" t="n">
        <v>8.434509224055622</v>
      </c>
      <c r="R5770" s="31" t="n">
        <v>7408.548241315958</v>
      </c>
      <c r="S5770" s="31">
        <f>R5770*IF(A5770=4, 2.0, 3.0)</f>
        <v/>
      </c>
      <c r="T5770" s="29">
        <f>'Dashboard &amp; Optimisation'!$B$18*U5770</f>
        <v/>
      </c>
      <c r="U5770" s="34">
        <f>MIN(1, S5770/M5770)</f>
        <v/>
      </c>
      <c r="V5770" s="34">
        <f>N5770/(N5770+O5770)</f>
        <v/>
      </c>
      <c r="W5770" s="34">
        <f>U5770*V5770</f>
        <v/>
      </c>
      <c r="X5770" s="32">
        <f>T5770/N5770</f>
        <v/>
      </c>
      <c r="Y5770" s="35">
        <f>IF(W5770=MAXIFS(W$2:W$7201, A$2:A$7201, A5770, B$2:B$7201, B5770), "OPTIMAL", "")</f>
        <v/>
      </c>
    </row>
    <row r="5771" ht="20" customHeight="1">
      <c r="A5771" s="36" t="n">
        <v>-18</v>
      </c>
      <c r="B5771" s="36" t="n">
        <v>40</v>
      </c>
      <c r="C5771" s="37" t="n">
        <v>80</v>
      </c>
      <c r="D5771" s="37" t="n">
        <v>2</v>
      </c>
      <c r="E5771" s="6" t="n">
        <v>4</v>
      </c>
      <c r="F5771" s="37" t="n">
        <v>1.5</v>
      </c>
      <c r="G5771" s="36" t="n">
        <v>50</v>
      </c>
      <c r="H5771" s="6" t="inlineStr">
        <is>
          <t>OFF</t>
        </is>
      </c>
      <c r="I5771" s="38" t="n">
        <v>815.012573225423</v>
      </c>
      <c r="J5771" s="38" t="n">
        <v>8308.791548992402</v>
      </c>
      <c r="K5771" s="38" t="n">
        <v>4662.037037037037</v>
      </c>
      <c r="L5771" s="38" t="n">
        <v>150</v>
      </c>
      <c r="M5771" s="38">
        <f>I5771+J5771+K5771+L5771</f>
        <v/>
      </c>
      <c r="N5771" s="38">
        <f>M5771*'Dashboard &amp; Optimisation'!$B$18/('Dashboard &amp; Optimisation'!$B$16/3.6)</f>
        <v/>
      </c>
      <c r="O5771" s="38" t="n">
        <v>1240.328982184341</v>
      </c>
      <c r="P5771" s="39" t="n">
        <v>0.3550546636057485</v>
      </c>
      <c r="Q5771" s="40" t="n">
        <v>8.434509224055622</v>
      </c>
      <c r="R5771" s="38" t="n">
        <v>1696.854616966585</v>
      </c>
      <c r="S5771" s="38">
        <f>R5771*IF(A5771=4, 2.0, 3.0)</f>
        <v/>
      </c>
      <c r="T5771" s="37">
        <f>'Dashboard &amp; Optimisation'!$B$18*U5771</f>
        <v/>
      </c>
      <c r="U5771" s="26">
        <f>MIN(1, S5771/M5771)</f>
        <v/>
      </c>
      <c r="V5771" s="26">
        <f>N5771/(N5771+O5771)</f>
        <v/>
      </c>
      <c r="W5771" s="26">
        <f>U5771*V5771</f>
        <v/>
      </c>
      <c r="X5771" s="39">
        <f>T5771/N5771</f>
        <v/>
      </c>
      <c r="Y5771" s="41">
        <f>IF(W5771=MAXIFS(W$2:W$7201, A$2:A$7201, A5771, B$2:B$7201, B5771), "OPTIMAL", "")</f>
        <v/>
      </c>
    </row>
    <row r="5772" ht="20" customHeight="1">
      <c r="A5772" s="28" t="n">
        <v>-18</v>
      </c>
      <c r="B5772" s="28" t="n">
        <v>40</v>
      </c>
      <c r="C5772" s="29" t="n">
        <v>80</v>
      </c>
      <c r="D5772" s="29" t="n">
        <v>2</v>
      </c>
      <c r="E5772" s="30" t="n">
        <v>4</v>
      </c>
      <c r="F5772" s="29" t="n">
        <v>1.5</v>
      </c>
      <c r="G5772" s="28" t="n">
        <v>100</v>
      </c>
      <c r="H5772" s="30" t="inlineStr">
        <is>
          <t>ON</t>
        </is>
      </c>
      <c r="I5772" s="31" t="n">
        <v>815.012573225423</v>
      </c>
      <c r="J5772" s="31" t="n">
        <v>8308.791548992402</v>
      </c>
      <c r="K5772" s="31" t="n">
        <v>4662.037037037037</v>
      </c>
      <c r="L5772" s="31" t="n">
        <v>150</v>
      </c>
      <c r="M5772" s="31">
        <f>I5772+J5772+K5772+L5772</f>
        <v/>
      </c>
      <c r="N5772" s="31">
        <f>M5772*'Dashboard &amp; Optimisation'!$B$18/('Dashboard &amp; Optimisation'!$B$16/3.6)</f>
        <v/>
      </c>
      <c r="O5772" s="31" t="n">
        <v>1240.328982184341</v>
      </c>
      <c r="P5772" s="32" t="n">
        <v>0.08231647342522849</v>
      </c>
      <c r="Q5772" s="33" t="n">
        <v>8.434509224055622</v>
      </c>
      <c r="R5772" s="31" t="n">
        <v>7319.02279271216</v>
      </c>
      <c r="S5772" s="31">
        <f>R5772*IF(A5772=4, 2.0, 3.0)</f>
        <v/>
      </c>
      <c r="T5772" s="29">
        <f>'Dashboard &amp; Optimisation'!$B$18*U5772</f>
        <v/>
      </c>
      <c r="U5772" s="34">
        <f>MIN(1, S5772/M5772)</f>
        <v/>
      </c>
      <c r="V5772" s="34">
        <f>N5772/(N5772+O5772)</f>
        <v/>
      </c>
      <c r="W5772" s="34">
        <f>U5772*V5772</f>
        <v/>
      </c>
      <c r="X5772" s="32">
        <f>T5772/N5772</f>
        <v/>
      </c>
      <c r="Y5772" s="35">
        <f>IF(W5772=MAXIFS(W$2:W$7201, A$2:A$7201, A5772, B$2:B$7201, B5772), "OPTIMAL", "")</f>
        <v/>
      </c>
    </row>
    <row r="5773" ht="20" customHeight="1">
      <c r="A5773" s="36" t="n">
        <v>-18</v>
      </c>
      <c r="B5773" s="36" t="n">
        <v>40</v>
      </c>
      <c r="C5773" s="37" t="n">
        <v>80</v>
      </c>
      <c r="D5773" s="37" t="n">
        <v>2</v>
      </c>
      <c r="E5773" s="6" t="n">
        <v>4</v>
      </c>
      <c r="F5773" s="37" t="n">
        <v>1.5</v>
      </c>
      <c r="G5773" s="36" t="n">
        <v>100</v>
      </c>
      <c r="H5773" s="6" t="inlineStr">
        <is>
          <t>OFF</t>
        </is>
      </c>
      <c r="I5773" s="38" t="n">
        <v>815.012573225423</v>
      </c>
      <c r="J5773" s="38" t="n">
        <v>8308.791548992402</v>
      </c>
      <c r="K5773" s="38" t="n">
        <v>4662.037037037037</v>
      </c>
      <c r="L5773" s="38" t="n">
        <v>150</v>
      </c>
      <c r="M5773" s="38">
        <f>I5773+J5773+K5773+L5773</f>
        <v/>
      </c>
      <c r="N5773" s="38">
        <f>M5773*'Dashboard &amp; Optimisation'!$B$18/('Dashboard &amp; Optimisation'!$B$16/3.6)</f>
        <v/>
      </c>
      <c r="O5773" s="38" t="n">
        <v>1240.328982184341</v>
      </c>
      <c r="P5773" s="39" t="n">
        <v>0.3560493820000729</v>
      </c>
      <c r="Q5773" s="40" t="n">
        <v>8.434509224055622</v>
      </c>
      <c r="R5773" s="38" t="n">
        <v>1692.114003486204</v>
      </c>
      <c r="S5773" s="38">
        <f>R5773*IF(A5773=4, 2.0, 3.0)</f>
        <v/>
      </c>
      <c r="T5773" s="37">
        <f>'Dashboard &amp; Optimisation'!$B$18*U5773</f>
        <v/>
      </c>
      <c r="U5773" s="26">
        <f>MIN(1, S5773/M5773)</f>
        <v/>
      </c>
      <c r="V5773" s="26">
        <f>N5773/(N5773+O5773)</f>
        <v/>
      </c>
      <c r="W5773" s="26">
        <f>U5773*V5773</f>
        <v/>
      </c>
      <c r="X5773" s="39">
        <f>T5773/N5773</f>
        <v/>
      </c>
      <c r="Y5773" s="41">
        <f>IF(W5773=MAXIFS(W$2:W$7201, A$2:A$7201, A5773, B$2:B$7201, B5773), "OPTIMAL", "")</f>
        <v/>
      </c>
    </row>
    <row r="5774" ht="20" customHeight="1">
      <c r="A5774" s="28" t="n">
        <v>-18</v>
      </c>
      <c r="B5774" s="28" t="n">
        <v>40</v>
      </c>
      <c r="C5774" s="29" t="n">
        <v>80</v>
      </c>
      <c r="D5774" s="29" t="n">
        <v>2</v>
      </c>
      <c r="E5774" s="30" t="n">
        <v>4</v>
      </c>
      <c r="F5774" s="29" t="n">
        <v>1.5</v>
      </c>
      <c r="G5774" s="28" t="n">
        <v>150</v>
      </c>
      <c r="H5774" s="30" t="inlineStr">
        <is>
          <t>ON</t>
        </is>
      </c>
      <c r="I5774" s="31" t="n">
        <v>815.012573225423</v>
      </c>
      <c r="J5774" s="31" t="n">
        <v>8308.791548992402</v>
      </c>
      <c r="K5774" s="31" t="n">
        <v>4662.037037037037</v>
      </c>
      <c r="L5774" s="31" t="n">
        <v>150</v>
      </c>
      <c r="M5774" s="31">
        <f>I5774+J5774+K5774+L5774</f>
        <v/>
      </c>
      <c r="N5774" s="31">
        <f>M5774*'Dashboard &amp; Optimisation'!$B$18/('Dashboard &amp; Optimisation'!$B$16/3.6)</f>
        <v/>
      </c>
      <c r="O5774" s="31" t="n">
        <v>1240.328982184341</v>
      </c>
      <c r="P5774" s="32" t="n">
        <v>0.08331119181955285</v>
      </c>
      <c r="Q5774" s="33" t="n">
        <v>8.434509224055622</v>
      </c>
      <c r="R5774" s="31" t="n">
        <v>7231.63517477772</v>
      </c>
      <c r="S5774" s="31">
        <f>R5774*IF(A5774=4, 2.0, 3.0)</f>
        <v/>
      </c>
      <c r="T5774" s="29">
        <f>'Dashboard &amp; Optimisation'!$B$18*U5774</f>
        <v/>
      </c>
      <c r="U5774" s="34">
        <f>MIN(1, S5774/M5774)</f>
        <v/>
      </c>
      <c r="V5774" s="34">
        <f>N5774/(N5774+O5774)</f>
        <v/>
      </c>
      <c r="W5774" s="34">
        <f>U5774*V5774</f>
        <v/>
      </c>
      <c r="X5774" s="32">
        <f>T5774/N5774</f>
        <v/>
      </c>
      <c r="Y5774" s="35">
        <f>IF(W5774=MAXIFS(W$2:W$7201, A$2:A$7201, A5774, B$2:B$7201, B5774), "OPTIMAL", "")</f>
        <v/>
      </c>
    </row>
    <row r="5775" ht="20" customHeight="1">
      <c r="A5775" s="36" t="n">
        <v>-18</v>
      </c>
      <c r="B5775" s="36" t="n">
        <v>40</v>
      </c>
      <c r="C5775" s="37" t="n">
        <v>80</v>
      </c>
      <c r="D5775" s="37" t="n">
        <v>2</v>
      </c>
      <c r="E5775" s="6" t="n">
        <v>4</v>
      </c>
      <c r="F5775" s="37" t="n">
        <v>1.5</v>
      </c>
      <c r="G5775" s="36" t="n">
        <v>150</v>
      </c>
      <c r="H5775" s="6" t="inlineStr">
        <is>
          <t>OFF</t>
        </is>
      </c>
      <c r="I5775" s="38" t="n">
        <v>815.012573225423</v>
      </c>
      <c r="J5775" s="38" t="n">
        <v>8308.791548992402</v>
      </c>
      <c r="K5775" s="38" t="n">
        <v>4662.037037037037</v>
      </c>
      <c r="L5775" s="38" t="n">
        <v>150</v>
      </c>
      <c r="M5775" s="38">
        <f>I5775+J5775+K5775+L5775</f>
        <v/>
      </c>
      <c r="N5775" s="38">
        <f>M5775*'Dashboard &amp; Optimisation'!$B$18/('Dashboard &amp; Optimisation'!$B$16/3.6)</f>
        <v/>
      </c>
      <c r="O5775" s="38" t="n">
        <v>1240.328982184341</v>
      </c>
      <c r="P5775" s="39" t="n">
        <v>0.3570441003943972</v>
      </c>
      <c r="Q5775" s="40" t="n">
        <v>8.434509224055622</v>
      </c>
      <c r="R5775" s="38" t="n">
        <v>1687.399804532343</v>
      </c>
      <c r="S5775" s="38">
        <f>R5775*IF(A5775=4, 2.0, 3.0)</f>
        <v/>
      </c>
      <c r="T5775" s="37">
        <f>'Dashboard &amp; Optimisation'!$B$18*U5775</f>
        <v/>
      </c>
      <c r="U5775" s="26">
        <f>MIN(1, S5775/M5775)</f>
        <v/>
      </c>
      <c r="V5775" s="26">
        <f>N5775/(N5775+O5775)</f>
        <v/>
      </c>
      <c r="W5775" s="26">
        <f>U5775*V5775</f>
        <v/>
      </c>
      <c r="X5775" s="39">
        <f>T5775/N5775</f>
        <v/>
      </c>
      <c r="Y5775" s="41">
        <f>IF(W5775=MAXIFS(W$2:W$7201, A$2:A$7201, A5775, B$2:B$7201, B5775), "OPTIMAL", "")</f>
        <v/>
      </c>
    </row>
    <row r="5776" ht="20" customHeight="1">
      <c r="A5776" s="28" t="n">
        <v>-18</v>
      </c>
      <c r="B5776" s="28" t="n">
        <v>40</v>
      </c>
      <c r="C5776" s="29" t="n">
        <v>80</v>
      </c>
      <c r="D5776" s="29" t="n">
        <v>2</v>
      </c>
      <c r="E5776" s="30" t="n">
        <v>4</v>
      </c>
      <c r="F5776" s="29" t="n">
        <v>1.5</v>
      </c>
      <c r="G5776" s="28" t="n">
        <v>200</v>
      </c>
      <c r="H5776" s="30" t="inlineStr">
        <is>
          <t>ON</t>
        </is>
      </c>
      <c r="I5776" s="31" t="n">
        <v>815.012573225423</v>
      </c>
      <c r="J5776" s="31" t="n">
        <v>8308.791548992402</v>
      </c>
      <c r="K5776" s="31" t="n">
        <v>4662.037037037037</v>
      </c>
      <c r="L5776" s="31" t="n">
        <v>150</v>
      </c>
      <c r="M5776" s="31">
        <f>I5776+J5776+K5776+L5776</f>
        <v/>
      </c>
      <c r="N5776" s="31">
        <f>M5776*'Dashboard &amp; Optimisation'!$B$18/('Dashboard &amp; Optimisation'!$B$16/3.6)</f>
        <v/>
      </c>
      <c r="O5776" s="31" t="n">
        <v>1240.328982184341</v>
      </c>
      <c r="P5776" s="32" t="n">
        <v>0.08430591021387718</v>
      </c>
      <c r="Q5776" s="33" t="n">
        <v>8.434509224055622</v>
      </c>
      <c r="R5776" s="31" t="n">
        <v>7146.30971525602</v>
      </c>
      <c r="S5776" s="31">
        <f>R5776*IF(A5776=4, 2.0, 3.0)</f>
        <v/>
      </c>
      <c r="T5776" s="29">
        <f>'Dashboard &amp; Optimisation'!$B$18*U5776</f>
        <v/>
      </c>
      <c r="U5776" s="34">
        <f>MIN(1, S5776/M5776)</f>
        <v/>
      </c>
      <c r="V5776" s="34">
        <f>N5776/(N5776+O5776)</f>
        <v/>
      </c>
      <c r="W5776" s="34">
        <f>U5776*V5776</f>
        <v/>
      </c>
      <c r="X5776" s="32">
        <f>T5776/N5776</f>
        <v/>
      </c>
      <c r="Y5776" s="35">
        <f>IF(W5776=MAXIFS(W$2:W$7201, A$2:A$7201, A5776, B$2:B$7201, B5776), "OPTIMAL", "")</f>
        <v/>
      </c>
    </row>
    <row r="5777" ht="20" customHeight="1">
      <c r="A5777" s="36" t="n">
        <v>-18</v>
      </c>
      <c r="B5777" s="36" t="n">
        <v>40</v>
      </c>
      <c r="C5777" s="37" t="n">
        <v>80</v>
      </c>
      <c r="D5777" s="37" t="n">
        <v>2</v>
      </c>
      <c r="E5777" s="6" t="n">
        <v>4</v>
      </c>
      <c r="F5777" s="37" t="n">
        <v>1.5</v>
      </c>
      <c r="G5777" s="36" t="n">
        <v>200</v>
      </c>
      <c r="H5777" s="6" t="inlineStr">
        <is>
          <t>OFF</t>
        </is>
      </c>
      <c r="I5777" s="38" t="n">
        <v>815.012573225423</v>
      </c>
      <c r="J5777" s="38" t="n">
        <v>8308.791548992402</v>
      </c>
      <c r="K5777" s="38" t="n">
        <v>4662.037037037037</v>
      </c>
      <c r="L5777" s="38" t="n">
        <v>150</v>
      </c>
      <c r="M5777" s="38">
        <f>I5777+J5777+K5777+L5777</f>
        <v/>
      </c>
      <c r="N5777" s="38">
        <f>M5777*'Dashboard &amp; Optimisation'!$B$18/('Dashboard &amp; Optimisation'!$B$16/3.6)</f>
        <v/>
      </c>
      <c r="O5777" s="38" t="n">
        <v>1240.328982184341</v>
      </c>
      <c r="P5777" s="39" t="n">
        <v>0.3580388187887216</v>
      </c>
      <c r="Q5777" s="40" t="n">
        <v>8.434509224055622</v>
      </c>
      <c r="R5777" s="38" t="n">
        <v>1682.711799947181</v>
      </c>
      <c r="S5777" s="38">
        <f>R5777*IF(A5777=4, 2.0, 3.0)</f>
        <v/>
      </c>
      <c r="T5777" s="37">
        <f>'Dashboard &amp; Optimisation'!$B$18*U5777</f>
        <v/>
      </c>
      <c r="U5777" s="26">
        <f>MIN(1, S5777/M5777)</f>
        <v/>
      </c>
      <c r="V5777" s="26">
        <f>N5777/(N5777+O5777)</f>
        <v/>
      </c>
      <c r="W5777" s="26">
        <f>U5777*V5777</f>
        <v/>
      </c>
      <c r="X5777" s="39">
        <f>T5777/N5777</f>
        <v/>
      </c>
      <c r="Y5777" s="41">
        <f>IF(W5777=MAXIFS(W$2:W$7201, A$2:A$7201, A5777, B$2:B$7201, B5777), "OPTIMAL", "")</f>
        <v/>
      </c>
    </row>
    <row r="5778" ht="20" customHeight="1">
      <c r="A5778" s="28" t="n">
        <v>-18</v>
      </c>
      <c r="B5778" s="28" t="n">
        <v>40</v>
      </c>
      <c r="C5778" s="29" t="n">
        <v>80</v>
      </c>
      <c r="D5778" s="29" t="n">
        <v>2</v>
      </c>
      <c r="E5778" s="30" t="n">
        <v>4</v>
      </c>
      <c r="F5778" s="29" t="n">
        <v>2</v>
      </c>
      <c r="G5778" s="28" t="n">
        <v>50</v>
      </c>
      <c r="H5778" s="30" t="inlineStr">
        <is>
          <t>ON</t>
        </is>
      </c>
      <c r="I5778" s="31" t="n">
        <v>815.012573225423</v>
      </c>
      <c r="J5778" s="31" t="n">
        <v>8308.791548992402</v>
      </c>
      <c r="K5778" s="31" t="n">
        <v>4662.037037037037</v>
      </c>
      <c r="L5778" s="31" t="n">
        <v>150</v>
      </c>
      <c r="M5778" s="31">
        <f>I5778+J5778+K5778+L5778</f>
        <v/>
      </c>
      <c r="N5778" s="31">
        <f>M5778*'Dashboard &amp; Optimisation'!$B$18/('Dashboard &amp; Optimisation'!$B$16/3.6)</f>
        <v/>
      </c>
      <c r="O5778" s="31" t="n">
        <v>1407.688973370465</v>
      </c>
      <c r="P5778" s="32" t="n">
        <v>0.07927909532618138</v>
      </c>
      <c r="Q5778" s="33" t="n">
        <v>11.17934563207416</v>
      </c>
      <c r="R5778" s="31" t="n">
        <v>7707.053784694296</v>
      </c>
      <c r="S5778" s="31">
        <f>R5778*IF(A5778=4, 2.0, 3.0)</f>
        <v/>
      </c>
      <c r="T5778" s="29">
        <f>'Dashboard &amp; Optimisation'!$B$18*U5778</f>
        <v/>
      </c>
      <c r="U5778" s="34">
        <f>MIN(1, S5778/M5778)</f>
        <v/>
      </c>
      <c r="V5778" s="34">
        <f>N5778/(N5778+O5778)</f>
        <v/>
      </c>
      <c r="W5778" s="34">
        <f>U5778*V5778</f>
        <v/>
      </c>
      <c r="X5778" s="32">
        <f>T5778/N5778</f>
        <v/>
      </c>
      <c r="Y5778" s="35">
        <f>IF(W5778=MAXIFS(W$2:W$7201, A$2:A$7201, A5778, B$2:B$7201, B5778), "OPTIMAL", "")</f>
        <v/>
      </c>
    </row>
    <row r="5779" ht="20" customHeight="1">
      <c r="A5779" s="36" t="n">
        <v>-18</v>
      </c>
      <c r="B5779" s="36" t="n">
        <v>40</v>
      </c>
      <c r="C5779" s="37" t="n">
        <v>80</v>
      </c>
      <c r="D5779" s="37" t="n">
        <v>2</v>
      </c>
      <c r="E5779" s="6" t="n">
        <v>4</v>
      </c>
      <c r="F5779" s="37" t="n">
        <v>2</v>
      </c>
      <c r="G5779" s="36" t="n">
        <v>50</v>
      </c>
      <c r="H5779" s="6" t="inlineStr">
        <is>
          <t>OFF</t>
        </is>
      </c>
      <c r="I5779" s="38" t="n">
        <v>815.012573225423</v>
      </c>
      <c r="J5779" s="38" t="n">
        <v>8308.791548992402</v>
      </c>
      <c r="K5779" s="38" t="n">
        <v>4662.037037037037</v>
      </c>
      <c r="L5779" s="38" t="n">
        <v>150</v>
      </c>
      <c r="M5779" s="38">
        <f>I5779+J5779+K5779+L5779</f>
        <v/>
      </c>
      <c r="N5779" s="38">
        <f>M5779*'Dashboard &amp; Optimisation'!$B$18/('Dashboard &amp; Optimisation'!$B$16/3.6)</f>
        <v/>
      </c>
      <c r="O5779" s="38" t="n">
        <v>1407.688973370465</v>
      </c>
      <c r="P5779" s="39" t="n">
        <v>0.3545162725998027</v>
      </c>
      <c r="Q5779" s="40" t="n">
        <v>11.17934563207416</v>
      </c>
      <c r="R5779" s="38" t="n">
        <v>1723.498465105791</v>
      </c>
      <c r="S5779" s="38">
        <f>R5779*IF(A5779=4, 2.0, 3.0)</f>
        <v/>
      </c>
      <c r="T5779" s="37">
        <f>'Dashboard &amp; Optimisation'!$B$18*U5779</f>
        <v/>
      </c>
      <c r="U5779" s="26">
        <f>MIN(1, S5779/M5779)</f>
        <v/>
      </c>
      <c r="V5779" s="26">
        <f>N5779/(N5779+O5779)</f>
        <v/>
      </c>
      <c r="W5779" s="26">
        <f>U5779*V5779</f>
        <v/>
      </c>
      <c r="X5779" s="39">
        <f>T5779/N5779</f>
        <v/>
      </c>
      <c r="Y5779" s="41">
        <f>IF(W5779=MAXIFS(W$2:W$7201, A$2:A$7201, A5779, B$2:B$7201, B5779), "OPTIMAL", "")</f>
        <v/>
      </c>
    </row>
    <row r="5780" ht="20" customHeight="1">
      <c r="A5780" s="28" t="n">
        <v>-18</v>
      </c>
      <c r="B5780" s="28" t="n">
        <v>40</v>
      </c>
      <c r="C5780" s="29" t="n">
        <v>80</v>
      </c>
      <c r="D5780" s="29" t="n">
        <v>2</v>
      </c>
      <c r="E5780" s="30" t="n">
        <v>4</v>
      </c>
      <c r="F5780" s="29" t="n">
        <v>2</v>
      </c>
      <c r="G5780" s="28" t="n">
        <v>100</v>
      </c>
      <c r="H5780" s="30" t="inlineStr">
        <is>
          <t>ON</t>
        </is>
      </c>
      <c r="I5780" s="31" t="n">
        <v>815.012573225423</v>
      </c>
      <c r="J5780" s="31" t="n">
        <v>8308.791548992402</v>
      </c>
      <c r="K5780" s="31" t="n">
        <v>4662.037037037037</v>
      </c>
      <c r="L5780" s="31" t="n">
        <v>150</v>
      </c>
      <c r="M5780" s="31">
        <f>I5780+J5780+K5780+L5780</f>
        <v/>
      </c>
      <c r="N5780" s="31">
        <f>M5780*'Dashboard &amp; Optimisation'!$B$18/('Dashboard &amp; Optimisation'!$B$16/3.6)</f>
        <v/>
      </c>
      <c r="O5780" s="31" t="n">
        <v>1407.688973370465</v>
      </c>
      <c r="P5780" s="32" t="n">
        <v>0.08027381372050572</v>
      </c>
      <c r="Q5780" s="33" t="n">
        <v>11.17934563207416</v>
      </c>
      <c r="R5780" s="31" t="n">
        <v>7611.551306235071</v>
      </c>
      <c r="S5780" s="31">
        <f>R5780*IF(A5780=4, 2.0, 3.0)</f>
        <v/>
      </c>
      <c r="T5780" s="29">
        <f>'Dashboard &amp; Optimisation'!$B$18*U5780</f>
        <v/>
      </c>
      <c r="U5780" s="34">
        <f>MIN(1, S5780/M5780)</f>
        <v/>
      </c>
      <c r="V5780" s="34">
        <f>N5780/(N5780+O5780)</f>
        <v/>
      </c>
      <c r="W5780" s="34">
        <f>U5780*V5780</f>
        <v/>
      </c>
      <c r="X5780" s="32">
        <f>T5780/N5780</f>
        <v/>
      </c>
      <c r="Y5780" s="35">
        <f>IF(W5780=MAXIFS(W$2:W$7201, A$2:A$7201, A5780, B$2:B$7201, B5780), "OPTIMAL", "")</f>
        <v/>
      </c>
    </row>
    <row r="5781" ht="20" customHeight="1">
      <c r="A5781" s="36" t="n">
        <v>-18</v>
      </c>
      <c r="B5781" s="36" t="n">
        <v>40</v>
      </c>
      <c r="C5781" s="37" t="n">
        <v>80</v>
      </c>
      <c r="D5781" s="37" t="n">
        <v>2</v>
      </c>
      <c r="E5781" s="6" t="n">
        <v>4</v>
      </c>
      <c r="F5781" s="37" t="n">
        <v>2</v>
      </c>
      <c r="G5781" s="36" t="n">
        <v>100</v>
      </c>
      <c r="H5781" s="6" t="inlineStr">
        <is>
          <t>OFF</t>
        </is>
      </c>
      <c r="I5781" s="38" t="n">
        <v>815.012573225423</v>
      </c>
      <c r="J5781" s="38" t="n">
        <v>8308.791548992402</v>
      </c>
      <c r="K5781" s="38" t="n">
        <v>4662.037037037037</v>
      </c>
      <c r="L5781" s="38" t="n">
        <v>150</v>
      </c>
      <c r="M5781" s="38">
        <f>I5781+J5781+K5781+L5781</f>
        <v/>
      </c>
      <c r="N5781" s="38">
        <f>M5781*'Dashboard &amp; Optimisation'!$B$18/('Dashboard &amp; Optimisation'!$B$16/3.6)</f>
        <v/>
      </c>
      <c r="O5781" s="38" t="n">
        <v>1407.688973370465</v>
      </c>
      <c r="P5781" s="39" t="n">
        <v>0.355510990994127</v>
      </c>
      <c r="Q5781" s="40" t="n">
        <v>11.17934563207416</v>
      </c>
      <c r="R5781" s="38" t="n">
        <v>1718.676122986251</v>
      </c>
      <c r="S5781" s="38">
        <f>R5781*IF(A5781=4, 2.0, 3.0)</f>
        <v/>
      </c>
      <c r="T5781" s="37">
        <f>'Dashboard &amp; Optimisation'!$B$18*U5781</f>
        <v/>
      </c>
      <c r="U5781" s="26">
        <f>MIN(1, S5781/M5781)</f>
        <v/>
      </c>
      <c r="V5781" s="26">
        <f>N5781/(N5781+O5781)</f>
        <v/>
      </c>
      <c r="W5781" s="26">
        <f>U5781*V5781</f>
        <v/>
      </c>
      <c r="X5781" s="39">
        <f>T5781/N5781</f>
        <v/>
      </c>
      <c r="Y5781" s="41">
        <f>IF(W5781=MAXIFS(W$2:W$7201, A$2:A$7201, A5781, B$2:B$7201, B5781), "OPTIMAL", "")</f>
        <v/>
      </c>
    </row>
    <row r="5782" ht="20" customHeight="1">
      <c r="A5782" s="28" t="n">
        <v>-18</v>
      </c>
      <c r="B5782" s="28" t="n">
        <v>40</v>
      </c>
      <c r="C5782" s="29" t="n">
        <v>80</v>
      </c>
      <c r="D5782" s="29" t="n">
        <v>2</v>
      </c>
      <c r="E5782" s="30" t="n">
        <v>4</v>
      </c>
      <c r="F5782" s="29" t="n">
        <v>2</v>
      </c>
      <c r="G5782" s="28" t="n">
        <v>150</v>
      </c>
      <c r="H5782" s="30" t="inlineStr">
        <is>
          <t>ON</t>
        </is>
      </c>
      <c r="I5782" s="31" t="n">
        <v>815.012573225423</v>
      </c>
      <c r="J5782" s="31" t="n">
        <v>8308.791548992402</v>
      </c>
      <c r="K5782" s="31" t="n">
        <v>4662.037037037037</v>
      </c>
      <c r="L5782" s="31" t="n">
        <v>150</v>
      </c>
      <c r="M5782" s="31">
        <f>I5782+J5782+K5782+L5782</f>
        <v/>
      </c>
      <c r="N5782" s="31">
        <f>M5782*'Dashboard &amp; Optimisation'!$B$18/('Dashboard &amp; Optimisation'!$B$16/3.6)</f>
        <v/>
      </c>
      <c r="O5782" s="31" t="n">
        <v>1407.688973370465</v>
      </c>
      <c r="P5782" s="32" t="n">
        <v>0.08126853211483007</v>
      </c>
      <c r="Q5782" s="33" t="n">
        <v>11.17934563207416</v>
      </c>
      <c r="R5782" s="31" t="n">
        <v>7518.386708614956</v>
      </c>
      <c r="S5782" s="31">
        <f>R5782*IF(A5782=4, 2.0, 3.0)</f>
        <v/>
      </c>
      <c r="T5782" s="29">
        <f>'Dashboard &amp; Optimisation'!$B$18*U5782</f>
        <v/>
      </c>
      <c r="U5782" s="34">
        <f>MIN(1, S5782/M5782)</f>
        <v/>
      </c>
      <c r="V5782" s="34">
        <f>N5782/(N5782+O5782)</f>
        <v/>
      </c>
      <c r="W5782" s="34">
        <f>U5782*V5782</f>
        <v/>
      </c>
      <c r="X5782" s="32">
        <f>T5782/N5782</f>
        <v/>
      </c>
      <c r="Y5782" s="35">
        <f>IF(W5782=MAXIFS(W$2:W$7201, A$2:A$7201, A5782, B$2:B$7201, B5782), "OPTIMAL", "")</f>
        <v/>
      </c>
    </row>
    <row r="5783" ht="20" customHeight="1">
      <c r="A5783" s="36" t="n">
        <v>-18</v>
      </c>
      <c r="B5783" s="36" t="n">
        <v>40</v>
      </c>
      <c r="C5783" s="37" t="n">
        <v>80</v>
      </c>
      <c r="D5783" s="37" t="n">
        <v>2</v>
      </c>
      <c r="E5783" s="6" t="n">
        <v>4</v>
      </c>
      <c r="F5783" s="37" t="n">
        <v>2</v>
      </c>
      <c r="G5783" s="36" t="n">
        <v>150</v>
      </c>
      <c r="H5783" s="6" t="inlineStr">
        <is>
          <t>OFF</t>
        </is>
      </c>
      <c r="I5783" s="38" t="n">
        <v>815.012573225423</v>
      </c>
      <c r="J5783" s="38" t="n">
        <v>8308.791548992402</v>
      </c>
      <c r="K5783" s="38" t="n">
        <v>4662.037037037037</v>
      </c>
      <c r="L5783" s="38" t="n">
        <v>150</v>
      </c>
      <c r="M5783" s="38">
        <f>I5783+J5783+K5783+L5783</f>
        <v/>
      </c>
      <c r="N5783" s="38">
        <f>M5783*'Dashboard &amp; Optimisation'!$B$18/('Dashboard &amp; Optimisation'!$B$16/3.6)</f>
        <v/>
      </c>
      <c r="O5783" s="38" t="n">
        <v>1407.688973370465</v>
      </c>
      <c r="P5783" s="39" t="n">
        <v>0.3565057093884514</v>
      </c>
      <c r="Q5783" s="40" t="n">
        <v>11.17934563207416</v>
      </c>
      <c r="R5783" s="38" t="n">
        <v>1713.880691360897</v>
      </c>
      <c r="S5783" s="38">
        <f>R5783*IF(A5783=4, 2.0, 3.0)</f>
        <v/>
      </c>
      <c r="T5783" s="37">
        <f>'Dashboard &amp; Optimisation'!$B$18*U5783</f>
        <v/>
      </c>
      <c r="U5783" s="26">
        <f>MIN(1, S5783/M5783)</f>
        <v/>
      </c>
      <c r="V5783" s="26">
        <f>N5783/(N5783+O5783)</f>
        <v/>
      </c>
      <c r="W5783" s="26">
        <f>U5783*V5783</f>
        <v/>
      </c>
      <c r="X5783" s="39">
        <f>T5783/N5783</f>
        <v/>
      </c>
      <c r="Y5783" s="41">
        <f>IF(W5783=MAXIFS(W$2:W$7201, A$2:A$7201, A5783, B$2:B$7201, B5783), "OPTIMAL", "")</f>
        <v/>
      </c>
    </row>
    <row r="5784" ht="20" customHeight="1">
      <c r="A5784" s="28" t="n">
        <v>-18</v>
      </c>
      <c r="B5784" s="28" t="n">
        <v>40</v>
      </c>
      <c r="C5784" s="29" t="n">
        <v>80</v>
      </c>
      <c r="D5784" s="29" t="n">
        <v>2</v>
      </c>
      <c r="E5784" s="30" t="n">
        <v>4</v>
      </c>
      <c r="F5784" s="29" t="n">
        <v>2</v>
      </c>
      <c r="G5784" s="28" t="n">
        <v>200</v>
      </c>
      <c r="H5784" s="30" t="inlineStr">
        <is>
          <t>ON</t>
        </is>
      </c>
      <c r="I5784" s="31" t="n">
        <v>815.012573225423</v>
      </c>
      <c r="J5784" s="31" t="n">
        <v>8308.791548992402</v>
      </c>
      <c r="K5784" s="31" t="n">
        <v>4662.037037037037</v>
      </c>
      <c r="L5784" s="31" t="n">
        <v>150</v>
      </c>
      <c r="M5784" s="31">
        <f>I5784+J5784+K5784+L5784</f>
        <v/>
      </c>
      <c r="N5784" s="31">
        <f>M5784*'Dashboard &amp; Optimisation'!$B$18/('Dashboard &amp; Optimisation'!$B$16/3.6)</f>
        <v/>
      </c>
      <c r="O5784" s="31" t="n">
        <v>1407.688973370465</v>
      </c>
      <c r="P5784" s="32" t="n">
        <v>0.08226325050915441</v>
      </c>
      <c r="Q5784" s="33" t="n">
        <v>11.17934563207416</v>
      </c>
      <c r="R5784" s="31" t="n">
        <v>7427.475183621536</v>
      </c>
      <c r="S5784" s="31">
        <f>R5784*IF(A5784=4, 2.0, 3.0)</f>
        <v/>
      </c>
      <c r="T5784" s="29">
        <f>'Dashboard &amp; Optimisation'!$B$18*U5784</f>
        <v/>
      </c>
      <c r="U5784" s="34">
        <f>MIN(1, S5784/M5784)</f>
        <v/>
      </c>
      <c r="V5784" s="34">
        <f>N5784/(N5784+O5784)</f>
        <v/>
      </c>
      <c r="W5784" s="34">
        <f>U5784*V5784</f>
        <v/>
      </c>
      <c r="X5784" s="32">
        <f>T5784/N5784</f>
        <v/>
      </c>
      <c r="Y5784" s="35">
        <f>IF(W5784=MAXIFS(W$2:W$7201, A$2:A$7201, A5784, B$2:B$7201, B5784), "OPTIMAL", "")</f>
        <v/>
      </c>
    </row>
    <row r="5785" ht="20" customHeight="1">
      <c r="A5785" s="36" t="n">
        <v>-18</v>
      </c>
      <c r="B5785" s="36" t="n">
        <v>40</v>
      </c>
      <c r="C5785" s="37" t="n">
        <v>80</v>
      </c>
      <c r="D5785" s="37" t="n">
        <v>2</v>
      </c>
      <c r="E5785" s="6" t="n">
        <v>4</v>
      </c>
      <c r="F5785" s="37" t="n">
        <v>2</v>
      </c>
      <c r="G5785" s="36" t="n">
        <v>200</v>
      </c>
      <c r="H5785" s="6" t="inlineStr">
        <is>
          <t>OFF</t>
        </is>
      </c>
      <c r="I5785" s="38" t="n">
        <v>815.012573225423</v>
      </c>
      <c r="J5785" s="38" t="n">
        <v>8308.791548992402</v>
      </c>
      <c r="K5785" s="38" t="n">
        <v>4662.037037037037</v>
      </c>
      <c r="L5785" s="38" t="n">
        <v>150</v>
      </c>
      <c r="M5785" s="38">
        <f>I5785+J5785+K5785+L5785</f>
        <v/>
      </c>
      <c r="N5785" s="38">
        <f>M5785*'Dashboard &amp; Optimisation'!$B$18/('Dashboard &amp; Optimisation'!$B$16/3.6)</f>
        <v/>
      </c>
      <c r="O5785" s="38" t="n">
        <v>1407.688973370465</v>
      </c>
      <c r="P5785" s="39" t="n">
        <v>0.3575004277827757</v>
      </c>
      <c r="Q5785" s="40" t="n">
        <v>11.17934563207416</v>
      </c>
      <c r="R5785" s="38" t="n">
        <v>1709.111945600375</v>
      </c>
      <c r="S5785" s="38">
        <f>R5785*IF(A5785=4, 2.0, 3.0)</f>
        <v/>
      </c>
      <c r="T5785" s="37">
        <f>'Dashboard &amp; Optimisation'!$B$18*U5785</f>
        <v/>
      </c>
      <c r="U5785" s="26">
        <f>MIN(1, S5785/M5785)</f>
        <v/>
      </c>
      <c r="V5785" s="26">
        <f>N5785/(N5785+O5785)</f>
        <v/>
      </c>
      <c r="W5785" s="26">
        <f>U5785*V5785</f>
        <v/>
      </c>
      <c r="X5785" s="39">
        <f>T5785/N5785</f>
        <v/>
      </c>
      <c r="Y5785" s="41">
        <f>IF(W5785=MAXIFS(W$2:W$7201, A$2:A$7201, A5785, B$2:B$7201, B5785), "OPTIMAL", "")</f>
        <v/>
      </c>
    </row>
    <row r="5786" ht="20" customHeight="1">
      <c r="A5786" s="28" t="n">
        <v>-18</v>
      </c>
      <c r="B5786" s="28" t="n">
        <v>40</v>
      </c>
      <c r="C5786" s="29" t="n">
        <v>80</v>
      </c>
      <c r="D5786" s="29" t="n">
        <v>2</v>
      </c>
      <c r="E5786" s="30" t="n">
        <v>8</v>
      </c>
      <c r="F5786" s="29" t="n">
        <v>1.5</v>
      </c>
      <c r="G5786" s="28" t="n">
        <v>50</v>
      </c>
      <c r="H5786" s="30" t="inlineStr">
        <is>
          <t>ON</t>
        </is>
      </c>
      <c r="I5786" s="31" t="n">
        <v>815.012573225423</v>
      </c>
      <c r="J5786" s="31" t="n">
        <v>8308.791548992402</v>
      </c>
      <c r="K5786" s="31" t="n">
        <v>4662.037037037037</v>
      </c>
      <c r="L5786" s="31" t="n">
        <v>150</v>
      </c>
      <c r="M5786" s="31">
        <f>I5786+J5786+K5786+L5786</f>
        <v/>
      </c>
      <c r="N5786" s="31">
        <f>M5786*'Dashboard &amp; Optimisation'!$B$18/('Dashboard &amp; Optimisation'!$B$16/3.6)</f>
        <v/>
      </c>
      <c r="O5786" s="31" t="n">
        <v>1757.04411964197</v>
      </c>
      <c r="P5786" s="32" t="n">
        <v>0.06045706944110856</v>
      </c>
      <c r="Q5786" s="33" t="n">
        <v>16.66901844811125</v>
      </c>
      <c r="R5786" s="31" t="n">
        <v>10401.07599179485</v>
      </c>
      <c r="S5786" s="31">
        <f>R5786*IF(A5786=4, 2.0, 3.0)</f>
        <v/>
      </c>
      <c r="T5786" s="29">
        <f>'Dashboard &amp; Optimisation'!$B$18*U5786</f>
        <v/>
      </c>
      <c r="U5786" s="34">
        <f>MIN(1, S5786/M5786)</f>
        <v/>
      </c>
      <c r="V5786" s="34">
        <f>N5786/(N5786+O5786)</f>
        <v/>
      </c>
      <c r="W5786" s="34">
        <f>U5786*V5786</f>
        <v/>
      </c>
      <c r="X5786" s="32">
        <f>T5786/N5786</f>
        <v/>
      </c>
      <c r="Y5786" s="35">
        <f>IF(W5786=MAXIFS(W$2:W$7201, A$2:A$7201, A5786, B$2:B$7201, B5786), "OPTIMAL", "")</f>
        <v/>
      </c>
    </row>
    <row r="5787" ht="20" customHeight="1">
      <c r="A5787" s="36" t="n">
        <v>-18</v>
      </c>
      <c r="B5787" s="36" t="n">
        <v>40</v>
      </c>
      <c r="C5787" s="37" t="n">
        <v>80</v>
      </c>
      <c r="D5787" s="37" t="n">
        <v>2</v>
      </c>
      <c r="E5787" s="6" t="n">
        <v>8</v>
      </c>
      <c r="F5787" s="37" t="n">
        <v>1.5</v>
      </c>
      <c r="G5787" s="36" t="n">
        <v>50</v>
      </c>
      <c r="H5787" s="6" t="inlineStr">
        <is>
          <t>OFF</t>
        </is>
      </c>
      <c r="I5787" s="38" t="n">
        <v>815.012573225423</v>
      </c>
      <c r="J5787" s="38" t="n">
        <v>8308.791548992402</v>
      </c>
      <c r="K5787" s="38" t="n">
        <v>4662.037037037037</v>
      </c>
      <c r="L5787" s="38" t="n">
        <v>150</v>
      </c>
      <c r="M5787" s="38">
        <f>I5787+J5787+K5787+L5787</f>
        <v/>
      </c>
      <c r="N5787" s="38">
        <f>M5787*'Dashboard &amp; Optimisation'!$B$18/('Dashboard &amp; Optimisation'!$B$16/3.6)</f>
        <v/>
      </c>
      <c r="O5787" s="38" t="n">
        <v>1757.04411964197</v>
      </c>
      <c r="P5787" s="39" t="n">
        <v>0.2690882035045009</v>
      </c>
      <c r="Q5787" s="40" t="n">
        <v>16.66901844811125</v>
      </c>
      <c r="R5787" s="38" t="n">
        <v>2336.849275845978</v>
      </c>
      <c r="S5787" s="38">
        <f>R5787*IF(A5787=4, 2.0, 3.0)</f>
        <v/>
      </c>
      <c r="T5787" s="37">
        <f>'Dashboard &amp; Optimisation'!$B$18*U5787</f>
        <v/>
      </c>
      <c r="U5787" s="26">
        <f>MIN(1, S5787/M5787)</f>
        <v/>
      </c>
      <c r="V5787" s="26">
        <f>N5787/(N5787+O5787)</f>
        <v/>
      </c>
      <c r="W5787" s="26">
        <f>U5787*V5787</f>
        <v/>
      </c>
      <c r="X5787" s="39">
        <f>T5787/N5787</f>
        <v/>
      </c>
      <c r="Y5787" s="41">
        <f>IF(W5787=MAXIFS(W$2:W$7201, A$2:A$7201, A5787, B$2:B$7201, B5787), "OPTIMAL", "")</f>
        <v/>
      </c>
    </row>
    <row r="5788" ht="20" customHeight="1">
      <c r="A5788" s="28" t="n">
        <v>-18</v>
      </c>
      <c r="B5788" s="28" t="n">
        <v>40</v>
      </c>
      <c r="C5788" s="29" t="n">
        <v>80</v>
      </c>
      <c r="D5788" s="29" t="n">
        <v>2</v>
      </c>
      <c r="E5788" s="30" t="n">
        <v>8</v>
      </c>
      <c r="F5788" s="29" t="n">
        <v>1.5</v>
      </c>
      <c r="G5788" s="28" t="n">
        <v>100</v>
      </c>
      <c r="H5788" s="30" t="inlineStr">
        <is>
          <t>ON</t>
        </is>
      </c>
      <c r="I5788" s="31" t="n">
        <v>815.012573225423</v>
      </c>
      <c r="J5788" s="31" t="n">
        <v>8308.791548992402</v>
      </c>
      <c r="K5788" s="31" t="n">
        <v>4662.037037037037</v>
      </c>
      <c r="L5788" s="31" t="n">
        <v>150</v>
      </c>
      <c r="M5788" s="31">
        <f>I5788+J5788+K5788+L5788</f>
        <v/>
      </c>
      <c r="N5788" s="31">
        <f>M5788*'Dashboard &amp; Optimisation'!$B$18/('Dashboard &amp; Optimisation'!$B$16/3.6)</f>
        <v/>
      </c>
      <c r="O5788" s="31" t="n">
        <v>1757.04411964197</v>
      </c>
      <c r="P5788" s="32" t="n">
        <v>0.06145178783543291</v>
      </c>
      <c r="Q5788" s="33" t="n">
        <v>16.66901844811125</v>
      </c>
      <c r="R5788" s="31" t="n">
        <v>10232.71406166662</v>
      </c>
      <c r="S5788" s="31">
        <f>R5788*IF(A5788=4, 2.0, 3.0)</f>
        <v/>
      </c>
      <c r="T5788" s="29">
        <f>'Dashboard &amp; Optimisation'!$B$18*U5788</f>
        <v/>
      </c>
      <c r="U5788" s="34">
        <f>MIN(1, S5788/M5788)</f>
        <v/>
      </c>
      <c r="V5788" s="34">
        <f>N5788/(N5788+O5788)</f>
        <v/>
      </c>
      <c r="W5788" s="34">
        <f>U5788*V5788</f>
        <v/>
      </c>
      <c r="X5788" s="32">
        <f>T5788/N5788</f>
        <v/>
      </c>
      <c r="Y5788" s="35">
        <f>IF(W5788=MAXIFS(W$2:W$7201, A$2:A$7201, A5788, B$2:B$7201, B5788), "OPTIMAL", "")</f>
        <v/>
      </c>
    </row>
    <row r="5789" ht="20" customHeight="1">
      <c r="A5789" s="36" t="n">
        <v>-18</v>
      </c>
      <c r="B5789" s="36" t="n">
        <v>40</v>
      </c>
      <c r="C5789" s="37" t="n">
        <v>80</v>
      </c>
      <c r="D5789" s="37" t="n">
        <v>2</v>
      </c>
      <c r="E5789" s="6" t="n">
        <v>8</v>
      </c>
      <c r="F5789" s="37" t="n">
        <v>1.5</v>
      </c>
      <c r="G5789" s="36" t="n">
        <v>100</v>
      </c>
      <c r="H5789" s="6" t="inlineStr">
        <is>
          <t>OFF</t>
        </is>
      </c>
      <c r="I5789" s="38" t="n">
        <v>815.012573225423</v>
      </c>
      <c r="J5789" s="38" t="n">
        <v>8308.791548992402</v>
      </c>
      <c r="K5789" s="38" t="n">
        <v>4662.037037037037</v>
      </c>
      <c r="L5789" s="38" t="n">
        <v>150</v>
      </c>
      <c r="M5789" s="38">
        <f>I5789+J5789+K5789+L5789</f>
        <v/>
      </c>
      <c r="N5789" s="38">
        <f>M5789*'Dashboard &amp; Optimisation'!$B$18/('Dashboard &amp; Optimisation'!$B$16/3.6)</f>
        <v/>
      </c>
      <c r="O5789" s="38" t="n">
        <v>1757.04411964197</v>
      </c>
      <c r="P5789" s="39" t="n">
        <v>0.2700829218988253</v>
      </c>
      <c r="Q5789" s="40" t="n">
        <v>16.66901844811125</v>
      </c>
      <c r="R5789" s="38" t="n">
        <v>2328.242634066835</v>
      </c>
      <c r="S5789" s="38">
        <f>R5789*IF(A5789=4, 2.0, 3.0)</f>
        <v/>
      </c>
      <c r="T5789" s="37">
        <f>'Dashboard &amp; Optimisation'!$B$18*U5789</f>
        <v/>
      </c>
      <c r="U5789" s="26">
        <f>MIN(1, S5789/M5789)</f>
        <v/>
      </c>
      <c r="V5789" s="26">
        <f>N5789/(N5789+O5789)</f>
        <v/>
      </c>
      <c r="W5789" s="26">
        <f>U5789*V5789</f>
        <v/>
      </c>
      <c r="X5789" s="39">
        <f>T5789/N5789</f>
        <v/>
      </c>
      <c r="Y5789" s="41">
        <f>IF(W5789=MAXIFS(W$2:W$7201, A$2:A$7201, A5789, B$2:B$7201, B5789), "OPTIMAL", "")</f>
        <v/>
      </c>
    </row>
    <row r="5790" ht="20" customHeight="1">
      <c r="A5790" s="28" t="n">
        <v>-18</v>
      </c>
      <c r="B5790" s="28" t="n">
        <v>40</v>
      </c>
      <c r="C5790" s="29" t="n">
        <v>80</v>
      </c>
      <c r="D5790" s="29" t="n">
        <v>2</v>
      </c>
      <c r="E5790" s="30" t="n">
        <v>8</v>
      </c>
      <c r="F5790" s="29" t="n">
        <v>1.5</v>
      </c>
      <c r="G5790" s="28" t="n">
        <v>150</v>
      </c>
      <c r="H5790" s="30" t="inlineStr">
        <is>
          <t>ON</t>
        </is>
      </c>
      <c r="I5790" s="31" t="n">
        <v>815.012573225423</v>
      </c>
      <c r="J5790" s="31" t="n">
        <v>8308.791548992402</v>
      </c>
      <c r="K5790" s="31" t="n">
        <v>4662.037037037037</v>
      </c>
      <c r="L5790" s="31" t="n">
        <v>150</v>
      </c>
      <c r="M5790" s="31">
        <f>I5790+J5790+K5790+L5790</f>
        <v/>
      </c>
      <c r="N5790" s="31">
        <f>M5790*'Dashboard &amp; Optimisation'!$B$18/('Dashboard &amp; Optimisation'!$B$16/3.6)</f>
        <v/>
      </c>
      <c r="O5790" s="31" t="n">
        <v>1757.04411964197</v>
      </c>
      <c r="P5790" s="32" t="n">
        <v>0.06244650622975725</v>
      </c>
      <c r="Q5790" s="33" t="n">
        <v>16.66901844811125</v>
      </c>
      <c r="R5790" s="31" t="n">
        <v>10069.71584902761</v>
      </c>
      <c r="S5790" s="31">
        <f>R5790*IF(A5790=4, 2.0, 3.0)</f>
        <v/>
      </c>
      <c r="T5790" s="29">
        <f>'Dashboard &amp; Optimisation'!$B$18*U5790</f>
        <v/>
      </c>
      <c r="U5790" s="34">
        <f>MIN(1, S5790/M5790)</f>
        <v/>
      </c>
      <c r="V5790" s="34">
        <f>N5790/(N5790+O5790)</f>
        <v/>
      </c>
      <c r="W5790" s="34">
        <f>U5790*V5790</f>
        <v/>
      </c>
      <c r="X5790" s="32">
        <f>T5790/N5790</f>
        <v/>
      </c>
      <c r="Y5790" s="35">
        <f>IF(W5790=MAXIFS(W$2:W$7201, A$2:A$7201, A5790, B$2:B$7201, B5790), "OPTIMAL", "")</f>
        <v/>
      </c>
    </row>
    <row r="5791" ht="20" customHeight="1">
      <c r="A5791" s="36" t="n">
        <v>-18</v>
      </c>
      <c r="B5791" s="36" t="n">
        <v>40</v>
      </c>
      <c r="C5791" s="37" t="n">
        <v>80</v>
      </c>
      <c r="D5791" s="37" t="n">
        <v>2</v>
      </c>
      <c r="E5791" s="6" t="n">
        <v>8</v>
      </c>
      <c r="F5791" s="37" t="n">
        <v>1.5</v>
      </c>
      <c r="G5791" s="36" t="n">
        <v>150</v>
      </c>
      <c r="H5791" s="6" t="inlineStr">
        <is>
          <t>OFF</t>
        </is>
      </c>
      <c r="I5791" s="38" t="n">
        <v>815.012573225423</v>
      </c>
      <c r="J5791" s="38" t="n">
        <v>8308.791548992402</v>
      </c>
      <c r="K5791" s="38" t="n">
        <v>4662.037037037037</v>
      </c>
      <c r="L5791" s="38" t="n">
        <v>150</v>
      </c>
      <c r="M5791" s="38">
        <f>I5791+J5791+K5791+L5791</f>
        <v/>
      </c>
      <c r="N5791" s="38">
        <f>M5791*'Dashboard &amp; Optimisation'!$B$18/('Dashboard &amp; Optimisation'!$B$16/3.6)</f>
        <v/>
      </c>
      <c r="O5791" s="38" t="n">
        <v>1757.04411964197</v>
      </c>
      <c r="P5791" s="39" t="n">
        <v>0.2710776402931496</v>
      </c>
      <c r="Q5791" s="40" t="n">
        <v>16.66901844811125</v>
      </c>
      <c r="R5791" s="38" t="n">
        <v>2319.699156367782</v>
      </c>
      <c r="S5791" s="38">
        <f>R5791*IF(A5791=4, 2.0, 3.0)</f>
        <v/>
      </c>
      <c r="T5791" s="37">
        <f>'Dashboard &amp; Optimisation'!$B$18*U5791</f>
        <v/>
      </c>
      <c r="U5791" s="26">
        <f>MIN(1, S5791/M5791)</f>
        <v/>
      </c>
      <c r="V5791" s="26">
        <f>N5791/(N5791+O5791)</f>
        <v/>
      </c>
      <c r="W5791" s="26">
        <f>U5791*V5791</f>
        <v/>
      </c>
      <c r="X5791" s="39">
        <f>T5791/N5791</f>
        <v/>
      </c>
      <c r="Y5791" s="41">
        <f>IF(W5791=MAXIFS(W$2:W$7201, A$2:A$7201, A5791, B$2:B$7201, B5791), "OPTIMAL", "")</f>
        <v/>
      </c>
    </row>
    <row r="5792" ht="20" customHeight="1">
      <c r="A5792" s="28" t="n">
        <v>-18</v>
      </c>
      <c r="B5792" s="28" t="n">
        <v>40</v>
      </c>
      <c r="C5792" s="29" t="n">
        <v>80</v>
      </c>
      <c r="D5792" s="29" t="n">
        <v>2</v>
      </c>
      <c r="E5792" s="30" t="n">
        <v>8</v>
      </c>
      <c r="F5792" s="29" t="n">
        <v>1.5</v>
      </c>
      <c r="G5792" s="28" t="n">
        <v>200</v>
      </c>
      <c r="H5792" s="30" t="inlineStr">
        <is>
          <t>ON</t>
        </is>
      </c>
      <c r="I5792" s="31" t="n">
        <v>815.012573225423</v>
      </c>
      <c r="J5792" s="31" t="n">
        <v>8308.791548992402</v>
      </c>
      <c r="K5792" s="31" t="n">
        <v>4662.037037037037</v>
      </c>
      <c r="L5792" s="31" t="n">
        <v>150</v>
      </c>
      <c r="M5792" s="31">
        <f>I5792+J5792+K5792+L5792</f>
        <v/>
      </c>
      <c r="N5792" s="31">
        <f>M5792*'Dashboard &amp; Optimisation'!$B$18/('Dashboard &amp; Optimisation'!$B$16/3.6)</f>
        <v/>
      </c>
      <c r="O5792" s="31" t="n">
        <v>1757.04411964197</v>
      </c>
      <c r="P5792" s="32" t="n">
        <v>0.06344122462408161</v>
      </c>
      <c r="Q5792" s="33" t="n">
        <v>16.66901844811125</v>
      </c>
      <c r="R5792" s="31" t="n">
        <v>9911.829054754649</v>
      </c>
      <c r="S5792" s="31">
        <f>R5792*IF(A5792=4, 2.0, 3.0)</f>
        <v/>
      </c>
      <c r="T5792" s="29">
        <f>'Dashboard &amp; Optimisation'!$B$18*U5792</f>
        <v/>
      </c>
      <c r="U5792" s="34">
        <f>MIN(1, S5792/M5792)</f>
        <v/>
      </c>
      <c r="V5792" s="34">
        <f>N5792/(N5792+O5792)</f>
        <v/>
      </c>
      <c r="W5792" s="34">
        <f>U5792*V5792</f>
        <v/>
      </c>
      <c r="X5792" s="32">
        <f>T5792/N5792</f>
        <v/>
      </c>
      <c r="Y5792" s="35">
        <f>IF(W5792=MAXIFS(W$2:W$7201, A$2:A$7201, A5792, B$2:B$7201, B5792), "OPTIMAL", "")</f>
        <v/>
      </c>
    </row>
    <row r="5793" ht="20" customHeight="1">
      <c r="A5793" s="36" t="n">
        <v>-18</v>
      </c>
      <c r="B5793" s="36" t="n">
        <v>40</v>
      </c>
      <c r="C5793" s="37" t="n">
        <v>80</v>
      </c>
      <c r="D5793" s="37" t="n">
        <v>2</v>
      </c>
      <c r="E5793" s="6" t="n">
        <v>8</v>
      </c>
      <c r="F5793" s="37" t="n">
        <v>1.5</v>
      </c>
      <c r="G5793" s="36" t="n">
        <v>200</v>
      </c>
      <c r="H5793" s="6" t="inlineStr">
        <is>
          <t>OFF</t>
        </is>
      </c>
      <c r="I5793" s="38" t="n">
        <v>815.012573225423</v>
      </c>
      <c r="J5793" s="38" t="n">
        <v>8308.791548992402</v>
      </c>
      <c r="K5793" s="38" t="n">
        <v>4662.037037037037</v>
      </c>
      <c r="L5793" s="38" t="n">
        <v>150</v>
      </c>
      <c r="M5793" s="38">
        <f>I5793+J5793+K5793+L5793</f>
        <v/>
      </c>
      <c r="N5793" s="38">
        <f>M5793*'Dashboard &amp; Optimisation'!$B$18/('Dashboard &amp; Optimisation'!$B$16/3.6)</f>
        <v/>
      </c>
      <c r="O5793" s="38" t="n">
        <v>1757.04411964197</v>
      </c>
      <c r="P5793" s="39" t="n">
        <v>0.272072358687474</v>
      </c>
      <c r="Q5793" s="40" t="n">
        <v>16.66901844811125</v>
      </c>
      <c r="R5793" s="38" t="n">
        <v>2311.21814994997</v>
      </c>
      <c r="S5793" s="38">
        <f>R5793*IF(A5793=4, 2.0, 3.0)</f>
        <v/>
      </c>
      <c r="T5793" s="37">
        <f>'Dashboard &amp; Optimisation'!$B$18*U5793</f>
        <v/>
      </c>
      <c r="U5793" s="26">
        <f>MIN(1, S5793/M5793)</f>
        <v/>
      </c>
      <c r="V5793" s="26">
        <f>N5793/(N5793+O5793)</f>
        <v/>
      </c>
      <c r="W5793" s="26">
        <f>U5793*V5793</f>
        <v/>
      </c>
      <c r="X5793" s="39">
        <f>T5793/N5793</f>
        <v/>
      </c>
      <c r="Y5793" s="41">
        <f>IF(W5793=MAXIFS(W$2:W$7201, A$2:A$7201, A5793, B$2:B$7201, B5793), "OPTIMAL", "")</f>
        <v/>
      </c>
    </row>
    <row r="5794" ht="20" customHeight="1">
      <c r="A5794" s="28" t="n">
        <v>-18</v>
      </c>
      <c r="B5794" s="28" t="n">
        <v>40</v>
      </c>
      <c r="C5794" s="29" t="n">
        <v>80</v>
      </c>
      <c r="D5794" s="29" t="n">
        <v>2</v>
      </c>
      <c r="E5794" s="30" t="n">
        <v>8</v>
      </c>
      <c r="F5794" s="29" t="n">
        <v>2</v>
      </c>
      <c r="G5794" s="28" t="n">
        <v>50</v>
      </c>
      <c r="H5794" s="30" t="inlineStr">
        <is>
          <t>ON</t>
        </is>
      </c>
      <c r="I5794" s="31" t="n">
        <v>815.012573225423</v>
      </c>
      <c r="J5794" s="31" t="n">
        <v>8308.791548992402</v>
      </c>
      <c r="K5794" s="31" t="n">
        <v>4662.037037037037</v>
      </c>
      <c r="L5794" s="31" t="n">
        <v>150</v>
      </c>
      <c r="M5794" s="31">
        <f>I5794+J5794+K5794+L5794</f>
        <v/>
      </c>
      <c r="N5794" s="31">
        <f>M5794*'Dashboard &amp; Optimisation'!$B$18/('Dashboard &amp; Optimisation'!$B$16/3.6)</f>
        <v/>
      </c>
      <c r="O5794" s="31" t="n">
        <v>2127.377517085369</v>
      </c>
      <c r="P5794" s="32" t="n">
        <v>0.05959527138172052</v>
      </c>
      <c r="Q5794" s="33" t="n">
        <v>22.15869126414833</v>
      </c>
      <c r="R5794" s="31" t="n">
        <v>10868.28473703631</v>
      </c>
      <c r="S5794" s="31">
        <f>R5794*IF(A5794=4, 2.0, 3.0)</f>
        <v/>
      </c>
      <c r="T5794" s="29">
        <f>'Dashboard &amp; Optimisation'!$B$18*U5794</f>
        <v/>
      </c>
      <c r="U5794" s="34">
        <f>MIN(1, S5794/M5794)</f>
        <v/>
      </c>
      <c r="V5794" s="34">
        <f>N5794/(N5794+O5794)</f>
        <v/>
      </c>
      <c r="W5794" s="34">
        <f>U5794*V5794</f>
        <v/>
      </c>
      <c r="X5794" s="32">
        <f>T5794/N5794</f>
        <v/>
      </c>
      <c r="Y5794" s="35">
        <f>IF(W5794=MAXIFS(W$2:W$7201, A$2:A$7201, A5794, B$2:B$7201, B5794), "OPTIMAL", "")</f>
        <v/>
      </c>
    </row>
    <row r="5795" ht="20" customHeight="1">
      <c r="A5795" s="36" t="n">
        <v>-18</v>
      </c>
      <c r="B5795" s="36" t="n">
        <v>40</v>
      </c>
      <c r="C5795" s="37" t="n">
        <v>80</v>
      </c>
      <c r="D5795" s="37" t="n">
        <v>2</v>
      </c>
      <c r="E5795" s="6" t="n">
        <v>8</v>
      </c>
      <c r="F5795" s="37" t="n">
        <v>2</v>
      </c>
      <c r="G5795" s="36" t="n">
        <v>50</v>
      </c>
      <c r="H5795" s="6" t="inlineStr">
        <is>
          <t>OFF</t>
        </is>
      </c>
      <c r="I5795" s="38" t="n">
        <v>815.012573225423</v>
      </c>
      <c r="J5795" s="38" t="n">
        <v>8308.791548992402</v>
      </c>
      <c r="K5795" s="38" t="n">
        <v>4662.037037037037</v>
      </c>
      <c r="L5795" s="38" t="n">
        <v>150</v>
      </c>
      <c r="M5795" s="38">
        <f>I5795+J5795+K5795+L5795</f>
        <v/>
      </c>
      <c r="N5795" s="38">
        <f>M5795*'Dashboard &amp; Optimisation'!$B$18/('Dashboard &amp; Optimisation'!$B$16/3.6)</f>
        <v/>
      </c>
      <c r="O5795" s="38" t="n">
        <v>2127.377517085369</v>
      </c>
      <c r="P5795" s="39" t="n">
        <v>0.2699796965914878</v>
      </c>
      <c r="Q5795" s="40" t="n">
        <v>22.15869126414833</v>
      </c>
      <c r="R5795" s="38" t="n">
        <v>2399.063287109091</v>
      </c>
      <c r="S5795" s="38">
        <f>R5795*IF(A5795=4, 2.0, 3.0)</f>
        <v/>
      </c>
      <c r="T5795" s="37">
        <f>'Dashboard &amp; Optimisation'!$B$18*U5795</f>
        <v/>
      </c>
      <c r="U5795" s="26">
        <f>MIN(1, S5795/M5795)</f>
        <v/>
      </c>
      <c r="V5795" s="26">
        <f>N5795/(N5795+O5795)</f>
        <v/>
      </c>
      <c r="W5795" s="26">
        <f>U5795*V5795</f>
        <v/>
      </c>
      <c r="X5795" s="39">
        <f>T5795/N5795</f>
        <v/>
      </c>
      <c r="Y5795" s="41">
        <f>IF(W5795=MAXIFS(W$2:W$7201, A$2:A$7201, A5795, B$2:B$7201, B5795), "OPTIMAL", "")</f>
        <v/>
      </c>
    </row>
    <row r="5796" ht="20" customHeight="1">
      <c r="A5796" s="28" t="n">
        <v>-18</v>
      </c>
      <c r="B5796" s="28" t="n">
        <v>40</v>
      </c>
      <c r="C5796" s="29" t="n">
        <v>80</v>
      </c>
      <c r="D5796" s="29" t="n">
        <v>2</v>
      </c>
      <c r="E5796" s="30" t="n">
        <v>8</v>
      </c>
      <c r="F5796" s="29" t="n">
        <v>2</v>
      </c>
      <c r="G5796" s="28" t="n">
        <v>100</v>
      </c>
      <c r="H5796" s="30" t="inlineStr">
        <is>
          <t>ON</t>
        </is>
      </c>
      <c r="I5796" s="31" t="n">
        <v>815.012573225423</v>
      </c>
      <c r="J5796" s="31" t="n">
        <v>8308.791548992402</v>
      </c>
      <c r="K5796" s="31" t="n">
        <v>4662.037037037037</v>
      </c>
      <c r="L5796" s="31" t="n">
        <v>150</v>
      </c>
      <c r="M5796" s="31">
        <f>I5796+J5796+K5796+L5796</f>
        <v/>
      </c>
      <c r="N5796" s="31">
        <f>M5796*'Dashboard &amp; Optimisation'!$B$18/('Dashboard &amp; Optimisation'!$B$16/3.6)</f>
        <v/>
      </c>
      <c r="O5796" s="31" t="n">
        <v>2127.377517085369</v>
      </c>
      <c r="P5796" s="32" t="n">
        <v>0.06058998977604487</v>
      </c>
      <c r="Q5796" s="33" t="n">
        <v>22.15869126414833</v>
      </c>
      <c r="R5796" s="31" t="n">
        <v>10689.85785855945</v>
      </c>
      <c r="S5796" s="31">
        <f>R5796*IF(A5796=4, 2.0, 3.0)</f>
        <v/>
      </c>
      <c r="T5796" s="29">
        <f>'Dashboard &amp; Optimisation'!$B$18*U5796</f>
        <v/>
      </c>
      <c r="U5796" s="34">
        <f>MIN(1, S5796/M5796)</f>
        <v/>
      </c>
      <c r="V5796" s="34">
        <f>N5796/(N5796+O5796)</f>
        <v/>
      </c>
      <c r="W5796" s="34">
        <f>U5796*V5796</f>
        <v/>
      </c>
      <c r="X5796" s="32">
        <f>T5796/N5796</f>
        <v/>
      </c>
      <c r="Y5796" s="35">
        <f>IF(W5796=MAXIFS(W$2:W$7201, A$2:A$7201, A5796, B$2:B$7201, B5796), "OPTIMAL", "")</f>
        <v/>
      </c>
    </row>
    <row r="5797" ht="20" customHeight="1">
      <c r="A5797" s="36" t="n">
        <v>-18</v>
      </c>
      <c r="B5797" s="36" t="n">
        <v>40</v>
      </c>
      <c r="C5797" s="37" t="n">
        <v>80</v>
      </c>
      <c r="D5797" s="37" t="n">
        <v>2</v>
      </c>
      <c r="E5797" s="6" t="n">
        <v>8</v>
      </c>
      <c r="F5797" s="37" t="n">
        <v>2</v>
      </c>
      <c r="G5797" s="36" t="n">
        <v>100</v>
      </c>
      <c r="H5797" s="6" t="inlineStr">
        <is>
          <t>OFF</t>
        </is>
      </c>
      <c r="I5797" s="38" t="n">
        <v>815.012573225423</v>
      </c>
      <c r="J5797" s="38" t="n">
        <v>8308.791548992402</v>
      </c>
      <c r="K5797" s="38" t="n">
        <v>4662.037037037037</v>
      </c>
      <c r="L5797" s="38" t="n">
        <v>150</v>
      </c>
      <c r="M5797" s="38">
        <f>I5797+J5797+K5797+L5797</f>
        <v/>
      </c>
      <c r="N5797" s="38">
        <f>M5797*'Dashboard &amp; Optimisation'!$B$18/('Dashboard &amp; Optimisation'!$B$16/3.6)</f>
        <v/>
      </c>
      <c r="O5797" s="38" t="n">
        <v>2127.377517085369</v>
      </c>
      <c r="P5797" s="39" t="n">
        <v>0.2709744149858122</v>
      </c>
      <c r="Q5797" s="40" t="n">
        <v>22.15869126414833</v>
      </c>
      <c r="R5797" s="38" t="n">
        <v>2390.256579726917</v>
      </c>
      <c r="S5797" s="38">
        <f>R5797*IF(A5797=4, 2.0, 3.0)</f>
        <v/>
      </c>
      <c r="T5797" s="37">
        <f>'Dashboard &amp; Optimisation'!$B$18*U5797</f>
        <v/>
      </c>
      <c r="U5797" s="26">
        <f>MIN(1, S5797/M5797)</f>
        <v/>
      </c>
      <c r="V5797" s="26">
        <f>N5797/(N5797+O5797)</f>
        <v/>
      </c>
      <c r="W5797" s="26">
        <f>U5797*V5797</f>
        <v/>
      </c>
      <c r="X5797" s="39">
        <f>T5797/N5797</f>
        <v/>
      </c>
      <c r="Y5797" s="41">
        <f>IF(W5797=MAXIFS(W$2:W$7201, A$2:A$7201, A5797, B$2:B$7201, B5797), "OPTIMAL", "")</f>
        <v/>
      </c>
    </row>
    <row r="5798" ht="20" customHeight="1">
      <c r="A5798" s="28" t="n">
        <v>-18</v>
      </c>
      <c r="B5798" s="28" t="n">
        <v>40</v>
      </c>
      <c r="C5798" s="29" t="n">
        <v>80</v>
      </c>
      <c r="D5798" s="29" t="n">
        <v>2</v>
      </c>
      <c r="E5798" s="30" t="n">
        <v>8</v>
      </c>
      <c r="F5798" s="29" t="n">
        <v>2</v>
      </c>
      <c r="G5798" s="28" t="n">
        <v>150</v>
      </c>
      <c r="H5798" s="30" t="inlineStr">
        <is>
          <t>ON</t>
        </is>
      </c>
      <c r="I5798" s="31" t="n">
        <v>815.012573225423</v>
      </c>
      <c r="J5798" s="31" t="n">
        <v>8308.791548992402</v>
      </c>
      <c r="K5798" s="31" t="n">
        <v>4662.037037037037</v>
      </c>
      <c r="L5798" s="31" t="n">
        <v>150</v>
      </c>
      <c r="M5798" s="31">
        <f>I5798+J5798+K5798+L5798</f>
        <v/>
      </c>
      <c r="N5798" s="31">
        <f>M5798*'Dashboard &amp; Optimisation'!$B$18/('Dashboard &amp; Optimisation'!$B$16/3.6)</f>
        <v/>
      </c>
      <c r="O5798" s="31" t="n">
        <v>2127.377517085369</v>
      </c>
      <c r="P5798" s="32" t="n">
        <v>0.06158470817036921</v>
      </c>
      <c r="Q5798" s="33" t="n">
        <v>22.15869126414833</v>
      </c>
      <c r="R5798" s="31" t="n">
        <v>10517.19489464306</v>
      </c>
      <c r="S5798" s="31">
        <f>R5798*IF(A5798=4, 2.0, 3.0)</f>
        <v/>
      </c>
      <c r="T5798" s="29">
        <f>'Dashboard &amp; Optimisation'!$B$18*U5798</f>
        <v/>
      </c>
      <c r="U5798" s="34">
        <f>MIN(1, S5798/M5798)</f>
        <v/>
      </c>
      <c r="V5798" s="34">
        <f>N5798/(N5798+O5798)</f>
        <v/>
      </c>
      <c r="W5798" s="34">
        <f>U5798*V5798</f>
        <v/>
      </c>
      <c r="X5798" s="32">
        <f>T5798/N5798</f>
        <v/>
      </c>
      <c r="Y5798" s="35">
        <f>IF(W5798=MAXIFS(W$2:W$7201, A$2:A$7201, A5798, B$2:B$7201, B5798), "OPTIMAL", "")</f>
        <v/>
      </c>
    </row>
    <row r="5799" ht="20" customHeight="1">
      <c r="A5799" s="36" t="n">
        <v>-18</v>
      </c>
      <c r="B5799" s="36" t="n">
        <v>40</v>
      </c>
      <c r="C5799" s="37" t="n">
        <v>80</v>
      </c>
      <c r="D5799" s="37" t="n">
        <v>2</v>
      </c>
      <c r="E5799" s="6" t="n">
        <v>8</v>
      </c>
      <c r="F5799" s="37" t="n">
        <v>2</v>
      </c>
      <c r="G5799" s="36" t="n">
        <v>150</v>
      </c>
      <c r="H5799" s="6" t="inlineStr">
        <is>
          <t>OFF</t>
        </is>
      </c>
      <c r="I5799" s="38" t="n">
        <v>815.012573225423</v>
      </c>
      <c r="J5799" s="38" t="n">
        <v>8308.791548992402</v>
      </c>
      <c r="K5799" s="38" t="n">
        <v>4662.037037037037</v>
      </c>
      <c r="L5799" s="38" t="n">
        <v>150</v>
      </c>
      <c r="M5799" s="38">
        <f>I5799+J5799+K5799+L5799</f>
        <v/>
      </c>
      <c r="N5799" s="38">
        <f>M5799*'Dashboard &amp; Optimisation'!$B$18/('Dashboard &amp; Optimisation'!$B$16/3.6)</f>
        <v/>
      </c>
      <c r="O5799" s="38" t="n">
        <v>2127.377517085369</v>
      </c>
      <c r="P5799" s="39" t="n">
        <v>0.2719691333801366</v>
      </c>
      <c r="Q5799" s="40" t="n">
        <v>22.15869126414833</v>
      </c>
      <c r="R5799" s="38" t="n">
        <v>2381.514292845097</v>
      </c>
      <c r="S5799" s="38">
        <f>R5799*IF(A5799=4, 2.0, 3.0)</f>
        <v/>
      </c>
      <c r="T5799" s="37">
        <f>'Dashboard &amp; Optimisation'!$B$18*U5799</f>
        <v/>
      </c>
      <c r="U5799" s="26">
        <f>MIN(1, S5799/M5799)</f>
        <v/>
      </c>
      <c r="V5799" s="26">
        <f>N5799/(N5799+O5799)</f>
        <v/>
      </c>
      <c r="W5799" s="26">
        <f>U5799*V5799</f>
        <v/>
      </c>
      <c r="X5799" s="39">
        <f>T5799/N5799</f>
        <v/>
      </c>
      <c r="Y5799" s="41">
        <f>IF(W5799=MAXIFS(W$2:W$7201, A$2:A$7201, A5799, B$2:B$7201, B5799), "OPTIMAL", "")</f>
        <v/>
      </c>
    </row>
    <row r="5800" ht="20" customHeight="1">
      <c r="A5800" s="28" t="n">
        <v>-18</v>
      </c>
      <c r="B5800" s="28" t="n">
        <v>40</v>
      </c>
      <c r="C5800" s="29" t="n">
        <v>80</v>
      </c>
      <c r="D5800" s="29" t="n">
        <v>2</v>
      </c>
      <c r="E5800" s="30" t="n">
        <v>8</v>
      </c>
      <c r="F5800" s="29" t="n">
        <v>2</v>
      </c>
      <c r="G5800" s="28" t="n">
        <v>200</v>
      </c>
      <c r="H5800" s="30" t="inlineStr">
        <is>
          <t>ON</t>
        </is>
      </c>
      <c r="I5800" s="31" t="n">
        <v>815.012573225423</v>
      </c>
      <c r="J5800" s="31" t="n">
        <v>8308.791548992402</v>
      </c>
      <c r="K5800" s="31" t="n">
        <v>4662.037037037037</v>
      </c>
      <c r="L5800" s="31" t="n">
        <v>150</v>
      </c>
      <c r="M5800" s="31">
        <f>I5800+J5800+K5800+L5800</f>
        <v/>
      </c>
      <c r="N5800" s="31">
        <f>M5800*'Dashboard &amp; Optimisation'!$B$18/('Dashboard &amp; Optimisation'!$B$16/3.6)</f>
        <v/>
      </c>
      <c r="O5800" s="31" t="n">
        <v>2127.377517085369</v>
      </c>
      <c r="P5800" s="32" t="n">
        <v>0.06257942656469356</v>
      </c>
      <c r="Q5800" s="33" t="n">
        <v>22.15869126414833</v>
      </c>
      <c r="R5800" s="31" t="n">
        <v>10350.02098793459</v>
      </c>
      <c r="S5800" s="31">
        <f>R5800*IF(A5800=4, 2.0, 3.0)</f>
        <v/>
      </c>
      <c r="T5800" s="29">
        <f>'Dashboard &amp; Optimisation'!$B$18*U5800</f>
        <v/>
      </c>
      <c r="U5800" s="34">
        <f>MIN(1, S5800/M5800)</f>
        <v/>
      </c>
      <c r="V5800" s="34">
        <f>N5800/(N5800+O5800)</f>
        <v/>
      </c>
      <c r="W5800" s="34">
        <f>U5800*V5800</f>
        <v/>
      </c>
      <c r="X5800" s="32">
        <f>T5800/N5800</f>
        <v/>
      </c>
      <c r="Y5800" s="35">
        <f>IF(W5800=MAXIFS(W$2:W$7201, A$2:A$7201, A5800, B$2:B$7201, B5800), "OPTIMAL", "")</f>
        <v/>
      </c>
    </row>
    <row r="5801" ht="20" customHeight="1">
      <c r="A5801" s="36" t="n">
        <v>-18</v>
      </c>
      <c r="B5801" s="36" t="n">
        <v>40</v>
      </c>
      <c r="C5801" s="37" t="n">
        <v>80</v>
      </c>
      <c r="D5801" s="37" t="n">
        <v>2</v>
      </c>
      <c r="E5801" s="6" t="n">
        <v>8</v>
      </c>
      <c r="F5801" s="37" t="n">
        <v>2</v>
      </c>
      <c r="G5801" s="36" t="n">
        <v>200</v>
      </c>
      <c r="H5801" s="6" t="inlineStr">
        <is>
          <t>OFF</t>
        </is>
      </c>
      <c r="I5801" s="38" t="n">
        <v>815.012573225423</v>
      </c>
      <c r="J5801" s="38" t="n">
        <v>8308.791548992402</v>
      </c>
      <c r="K5801" s="38" t="n">
        <v>4662.037037037037</v>
      </c>
      <c r="L5801" s="38" t="n">
        <v>150</v>
      </c>
      <c r="M5801" s="38">
        <f>I5801+J5801+K5801+L5801</f>
        <v/>
      </c>
      <c r="N5801" s="38">
        <f>M5801*'Dashboard &amp; Optimisation'!$B$18/('Dashboard &amp; Optimisation'!$B$16/3.6)</f>
        <v/>
      </c>
      <c r="O5801" s="38" t="n">
        <v>2127.377517085369</v>
      </c>
      <c r="P5801" s="39" t="n">
        <v>0.2729638517744609</v>
      </c>
      <c r="Q5801" s="40" t="n">
        <v>22.15869126414833</v>
      </c>
      <c r="R5801" s="38" t="n">
        <v>2372.835722191732</v>
      </c>
      <c r="S5801" s="38">
        <f>R5801*IF(A5801=4, 2.0, 3.0)</f>
        <v/>
      </c>
      <c r="T5801" s="37">
        <f>'Dashboard &amp; Optimisation'!$B$18*U5801</f>
        <v/>
      </c>
      <c r="U5801" s="26">
        <f>MIN(1, S5801/M5801)</f>
        <v/>
      </c>
      <c r="V5801" s="26">
        <f>N5801/(N5801+O5801)</f>
        <v/>
      </c>
      <c r="W5801" s="26">
        <f>U5801*V5801</f>
        <v/>
      </c>
      <c r="X5801" s="39">
        <f>T5801/N5801</f>
        <v/>
      </c>
      <c r="Y5801" s="41">
        <f>IF(W5801=MAXIFS(W$2:W$7201, A$2:A$7201, A5801, B$2:B$7201, B5801), "OPTIMAL", "")</f>
        <v/>
      </c>
    </row>
    <row r="5802" ht="20" customHeight="1">
      <c r="A5802" s="28" t="n">
        <v>-18</v>
      </c>
      <c r="B5802" s="28" t="n">
        <v>40</v>
      </c>
      <c r="C5802" s="29" t="n">
        <v>80</v>
      </c>
      <c r="D5802" s="29" t="n">
        <v>3</v>
      </c>
      <c r="E5802" s="30" t="n">
        <v>0</v>
      </c>
      <c r="F5802" s="29" t="n">
        <v>0</v>
      </c>
      <c r="G5802" s="28" t="n">
        <v>50</v>
      </c>
      <c r="H5802" s="30" t="inlineStr">
        <is>
          <t>ON</t>
        </is>
      </c>
      <c r="I5802" s="31" t="n">
        <v>815.012573225423</v>
      </c>
      <c r="J5802" s="31" t="n">
        <v>8308.791548992402</v>
      </c>
      <c r="K5802" s="31" t="n">
        <v>4662.037037037037</v>
      </c>
      <c r="L5802" s="31" t="n">
        <v>150</v>
      </c>
      <c r="M5802" s="31">
        <f>I5802+J5802+K5802+L5802</f>
        <v/>
      </c>
      <c r="N5802" s="31">
        <f>M5802*'Dashboard &amp; Optimisation'!$B$18/('Dashboard &amp; Optimisation'!$B$16/3.6)</f>
        <v/>
      </c>
      <c r="O5802" s="31" t="n">
        <v>1195.106312864146</v>
      </c>
      <c r="P5802" s="32" t="n">
        <v>0.5004038790021995</v>
      </c>
      <c r="Q5802" s="33" t="n">
        <v>0.2</v>
      </c>
      <c r="R5802" s="31" t="n">
        <v>1218.878049885272</v>
      </c>
      <c r="S5802" s="31">
        <f>R5802*IF(A5802=4, 2.0, 3.0)</f>
        <v/>
      </c>
      <c r="T5802" s="29">
        <f>'Dashboard &amp; Optimisation'!$B$18*U5802</f>
        <v/>
      </c>
      <c r="U5802" s="34">
        <f>MIN(1, S5802/M5802)</f>
        <v/>
      </c>
      <c r="V5802" s="34">
        <f>N5802/(N5802+O5802)</f>
        <v/>
      </c>
      <c r="W5802" s="34">
        <f>U5802*V5802</f>
        <v/>
      </c>
      <c r="X5802" s="32">
        <f>T5802/N5802</f>
        <v/>
      </c>
      <c r="Y5802" s="35">
        <f>IF(W5802=MAXIFS(W$2:W$7201, A$2:A$7201, A5802, B$2:B$7201, B5802), "OPTIMAL", "")</f>
        <v/>
      </c>
    </row>
    <row r="5803" ht="20" customHeight="1">
      <c r="A5803" s="36" t="n">
        <v>-18</v>
      </c>
      <c r="B5803" s="36" t="n">
        <v>40</v>
      </c>
      <c r="C5803" s="37" t="n">
        <v>80</v>
      </c>
      <c r="D5803" s="37" t="n">
        <v>3</v>
      </c>
      <c r="E5803" s="6" t="n">
        <v>0</v>
      </c>
      <c r="F5803" s="37" t="n">
        <v>0</v>
      </c>
      <c r="G5803" s="36" t="n">
        <v>50</v>
      </c>
      <c r="H5803" s="6" t="inlineStr">
        <is>
          <t>OFF</t>
        </is>
      </c>
      <c r="I5803" s="38" t="n">
        <v>815.012573225423</v>
      </c>
      <c r="J5803" s="38" t="n">
        <v>8308.791548992402</v>
      </c>
      <c r="K5803" s="38" t="n">
        <v>4662.037037037037</v>
      </c>
      <c r="L5803" s="38" t="n">
        <v>150</v>
      </c>
      <c r="M5803" s="38">
        <f>I5803+J5803+K5803+L5803</f>
        <v/>
      </c>
      <c r="N5803" s="38">
        <f>M5803*'Dashboard &amp; Optimisation'!$B$18/('Dashboard &amp; Optimisation'!$B$16/3.6)</f>
        <v/>
      </c>
      <c r="O5803" s="38" t="n">
        <v>1195.106312864146</v>
      </c>
      <c r="P5803" s="39" t="n">
        <v>0.8982912367319378</v>
      </c>
      <c r="Q5803" s="40" t="n">
        <v>0.2</v>
      </c>
      <c r="R5803" s="38" t="n">
        <v>678.9905982075592</v>
      </c>
      <c r="S5803" s="38">
        <f>R5803*IF(A5803=4, 2.0, 3.0)</f>
        <v/>
      </c>
      <c r="T5803" s="37">
        <f>'Dashboard &amp; Optimisation'!$B$18*U5803</f>
        <v/>
      </c>
      <c r="U5803" s="26">
        <f>MIN(1, S5803/M5803)</f>
        <v/>
      </c>
      <c r="V5803" s="26">
        <f>N5803/(N5803+O5803)</f>
        <v/>
      </c>
      <c r="W5803" s="26">
        <f>U5803*V5803</f>
        <v/>
      </c>
      <c r="X5803" s="39">
        <f>T5803/N5803</f>
        <v/>
      </c>
      <c r="Y5803" s="41">
        <f>IF(W5803=MAXIFS(W$2:W$7201, A$2:A$7201, A5803, B$2:B$7201, B5803), "OPTIMAL", "")</f>
        <v/>
      </c>
    </row>
    <row r="5804" ht="20" customHeight="1">
      <c r="A5804" s="28" t="n">
        <v>-18</v>
      </c>
      <c r="B5804" s="28" t="n">
        <v>40</v>
      </c>
      <c r="C5804" s="29" t="n">
        <v>80</v>
      </c>
      <c r="D5804" s="29" t="n">
        <v>3</v>
      </c>
      <c r="E5804" s="30" t="n">
        <v>0</v>
      </c>
      <c r="F5804" s="29" t="n">
        <v>0</v>
      </c>
      <c r="G5804" s="28" t="n">
        <v>100</v>
      </c>
      <c r="H5804" s="30" t="inlineStr">
        <is>
          <t>ON</t>
        </is>
      </c>
      <c r="I5804" s="31" t="n">
        <v>815.012573225423</v>
      </c>
      <c r="J5804" s="31" t="n">
        <v>8308.791548992402</v>
      </c>
      <c r="K5804" s="31" t="n">
        <v>4662.037037037037</v>
      </c>
      <c r="L5804" s="31" t="n">
        <v>150</v>
      </c>
      <c r="M5804" s="31">
        <f>I5804+J5804+K5804+L5804</f>
        <v/>
      </c>
      <c r="N5804" s="31">
        <f>M5804*'Dashboard &amp; Optimisation'!$B$18/('Dashboard &amp; Optimisation'!$B$16/3.6)</f>
        <v/>
      </c>
      <c r="O5804" s="31" t="n">
        <v>1195.106312864146</v>
      </c>
      <c r="P5804" s="32" t="n">
        <v>0.5013985973965238</v>
      </c>
      <c r="Q5804" s="33" t="n">
        <v>0.2</v>
      </c>
      <c r="R5804" s="31" t="n">
        <v>1216.459932995926</v>
      </c>
      <c r="S5804" s="31">
        <f>R5804*IF(A5804=4, 2.0, 3.0)</f>
        <v/>
      </c>
      <c r="T5804" s="29">
        <f>'Dashboard &amp; Optimisation'!$B$18*U5804</f>
        <v/>
      </c>
      <c r="U5804" s="34">
        <f>MIN(1, S5804/M5804)</f>
        <v/>
      </c>
      <c r="V5804" s="34">
        <f>N5804/(N5804+O5804)</f>
        <v/>
      </c>
      <c r="W5804" s="34">
        <f>U5804*V5804</f>
        <v/>
      </c>
      <c r="X5804" s="32">
        <f>T5804/N5804</f>
        <v/>
      </c>
      <c r="Y5804" s="35">
        <f>IF(W5804=MAXIFS(W$2:W$7201, A$2:A$7201, A5804, B$2:B$7201, B5804), "OPTIMAL", "")</f>
        <v/>
      </c>
    </row>
    <row r="5805" ht="20" customHeight="1">
      <c r="A5805" s="36" t="n">
        <v>-18</v>
      </c>
      <c r="B5805" s="36" t="n">
        <v>40</v>
      </c>
      <c r="C5805" s="37" t="n">
        <v>80</v>
      </c>
      <c r="D5805" s="37" t="n">
        <v>3</v>
      </c>
      <c r="E5805" s="6" t="n">
        <v>0</v>
      </c>
      <c r="F5805" s="37" t="n">
        <v>0</v>
      </c>
      <c r="G5805" s="36" t="n">
        <v>100</v>
      </c>
      <c r="H5805" s="6" t="inlineStr">
        <is>
          <t>OFF</t>
        </is>
      </c>
      <c r="I5805" s="38" t="n">
        <v>815.012573225423</v>
      </c>
      <c r="J5805" s="38" t="n">
        <v>8308.791548992402</v>
      </c>
      <c r="K5805" s="38" t="n">
        <v>4662.037037037037</v>
      </c>
      <c r="L5805" s="38" t="n">
        <v>150</v>
      </c>
      <c r="M5805" s="38">
        <f>I5805+J5805+K5805+L5805</f>
        <v/>
      </c>
      <c r="N5805" s="38">
        <f>M5805*'Dashboard &amp; Optimisation'!$B$18/('Dashboard &amp; Optimisation'!$B$16/3.6)</f>
        <v/>
      </c>
      <c r="O5805" s="38" t="n">
        <v>1195.106312864146</v>
      </c>
      <c r="P5805" s="39" t="n">
        <v>0.8992859551262622</v>
      </c>
      <c r="Q5805" s="40" t="n">
        <v>0.2</v>
      </c>
      <c r="R5805" s="38" t="n">
        <v>678.2395529657645</v>
      </c>
      <c r="S5805" s="38">
        <f>R5805*IF(A5805=4, 2.0, 3.0)</f>
        <v/>
      </c>
      <c r="T5805" s="37">
        <f>'Dashboard &amp; Optimisation'!$B$18*U5805</f>
        <v/>
      </c>
      <c r="U5805" s="26">
        <f>MIN(1, S5805/M5805)</f>
        <v/>
      </c>
      <c r="V5805" s="26">
        <f>N5805/(N5805+O5805)</f>
        <v/>
      </c>
      <c r="W5805" s="26">
        <f>U5805*V5805</f>
        <v/>
      </c>
      <c r="X5805" s="39">
        <f>T5805/N5805</f>
        <v/>
      </c>
      <c r="Y5805" s="41">
        <f>IF(W5805=MAXIFS(W$2:W$7201, A$2:A$7201, A5805, B$2:B$7201, B5805), "OPTIMAL", "")</f>
        <v/>
      </c>
    </row>
    <row r="5806" ht="20" customHeight="1">
      <c r="A5806" s="28" t="n">
        <v>-18</v>
      </c>
      <c r="B5806" s="28" t="n">
        <v>40</v>
      </c>
      <c r="C5806" s="29" t="n">
        <v>80</v>
      </c>
      <c r="D5806" s="29" t="n">
        <v>3</v>
      </c>
      <c r="E5806" s="30" t="n">
        <v>0</v>
      </c>
      <c r="F5806" s="29" t="n">
        <v>0</v>
      </c>
      <c r="G5806" s="28" t="n">
        <v>150</v>
      </c>
      <c r="H5806" s="30" t="inlineStr">
        <is>
          <t>ON</t>
        </is>
      </c>
      <c r="I5806" s="31" t="n">
        <v>815.012573225423</v>
      </c>
      <c r="J5806" s="31" t="n">
        <v>8308.791548992402</v>
      </c>
      <c r="K5806" s="31" t="n">
        <v>4662.037037037037</v>
      </c>
      <c r="L5806" s="31" t="n">
        <v>150</v>
      </c>
      <c r="M5806" s="31">
        <f>I5806+J5806+K5806+L5806</f>
        <v/>
      </c>
      <c r="N5806" s="31">
        <f>M5806*'Dashboard &amp; Optimisation'!$B$18/('Dashboard &amp; Optimisation'!$B$16/3.6)</f>
        <v/>
      </c>
      <c r="O5806" s="31" t="n">
        <v>1195.106312864146</v>
      </c>
      <c r="P5806" s="32" t="n">
        <v>0.5023933157908482</v>
      </c>
      <c r="Q5806" s="33" t="n">
        <v>0.2</v>
      </c>
      <c r="R5806" s="31" t="n">
        <v>1214.051391653363</v>
      </c>
      <c r="S5806" s="31">
        <f>R5806*IF(A5806=4, 2.0, 3.0)</f>
        <v/>
      </c>
      <c r="T5806" s="29">
        <f>'Dashboard &amp; Optimisation'!$B$18*U5806</f>
        <v/>
      </c>
      <c r="U5806" s="34">
        <f>MIN(1, S5806/M5806)</f>
        <v/>
      </c>
      <c r="V5806" s="34">
        <f>N5806/(N5806+O5806)</f>
        <v/>
      </c>
      <c r="W5806" s="34">
        <f>U5806*V5806</f>
        <v/>
      </c>
      <c r="X5806" s="32">
        <f>T5806/N5806</f>
        <v/>
      </c>
      <c r="Y5806" s="35">
        <f>IF(W5806=MAXIFS(W$2:W$7201, A$2:A$7201, A5806, B$2:B$7201, B5806), "OPTIMAL", "")</f>
        <v/>
      </c>
    </row>
    <row r="5807" ht="20" customHeight="1">
      <c r="A5807" s="36" t="n">
        <v>-18</v>
      </c>
      <c r="B5807" s="36" t="n">
        <v>40</v>
      </c>
      <c r="C5807" s="37" t="n">
        <v>80</v>
      </c>
      <c r="D5807" s="37" t="n">
        <v>3</v>
      </c>
      <c r="E5807" s="6" t="n">
        <v>0</v>
      </c>
      <c r="F5807" s="37" t="n">
        <v>0</v>
      </c>
      <c r="G5807" s="36" t="n">
        <v>150</v>
      </c>
      <c r="H5807" s="6" t="inlineStr">
        <is>
          <t>OFF</t>
        </is>
      </c>
      <c r="I5807" s="38" t="n">
        <v>815.012573225423</v>
      </c>
      <c r="J5807" s="38" t="n">
        <v>8308.791548992402</v>
      </c>
      <c r="K5807" s="38" t="n">
        <v>4662.037037037037</v>
      </c>
      <c r="L5807" s="38" t="n">
        <v>150</v>
      </c>
      <c r="M5807" s="38">
        <f>I5807+J5807+K5807+L5807</f>
        <v/>
      </c>
      <c r="N5807" s="38">
        <f>M5807*'Dashboard &amp; Optimisation'!$B$18/('Dashboard &amp; Optimisation'!$B$16/3.6)</f>
        <v/>
      </c>
      <c r="O5807" s="38" t="n">
        <v>1195.106312864146</v>
      </c>
      <c r="P5807" s="39" t="n">
        <v>0.9002806735205865</v>
      </c>
      <c r="Q5807" s="40" t="n">
        <v>0.2</v>
      </c>
      <c r="R5807" s="38" t="n">
        <v>677.4901673808722</v>
      </c>
      <c r="S5807" s="38">
        <f>R5807*IF(A5807=4, 2.0, 3.0)</f>
        <v/>
      </c>
      <c r="T5807" s="37">
        <f>'Dashboard &amp; Optimisation'!$B$18*U5807</f>
        <v/>
      </c>
      <c r="U5807" s="26">
        <f>MIN(1, S5807/M5807)</f>
        <v/>
      </c>
      <c r="V5807" s="26">
        <f>N5807/(N5807+O5807)</f>
        <v/>
      </c>
      <c r="W5807" s="26">
        <f>U5807*V5807</f>
        <v/>
      </c>
      <c r="X5807" s="39">
        <f>T5807/N5807</f>
        <v/>
      </c>
      <c r="Y5807" s="41">
        <f>IF(W5807=MAXIFS(W$2:W$7201, A$2:A$7201, A5807, B$2:B$7201, B5807), "OPTIMAL", "")</f>
        <v/>
      </c>
    </row>
    <row r="5808" ht="20" customHeight="1">
      <c r="A5808" s="28" t="n">
        <v>-18</v>
      </c>
      <c r="B5808" s="28" t="n">
        <v>40</v>
      </c>
      <c r="C5808" s="29" t="n">
        <v>80</v>
      </c>
      <c r="D5808" s="29" t="n">
        <v>3</v>
      </c>
      <c r="E5808" s="30" t="n">
        <v>0</v>
      </c>
      <c r="F5808" s="29" t="n">
        <v>0</v>
      </c>
      <c r="G5808" s="28" t="n">
        <v>200</v>
      </c>
      <c r="H5808" s="30" t="inlineStr">
        <is>
          <t>ON</t>
        </is>
      </c>
      <c r="I5808" s="31" t="n">
        <v>815.012573225423</v>
      </c>
      <c r="J5808" s="31" t="n">
        <v>8308.791548992402</v>
      </c>
      <c r="K5808" s="31" t="n">
        <v>4662.037037037037</v>
      </c>
      <c r="L5808" s="31" t="n">
        <v>150</v>
      </c>
      <c r="M5808" s="31">
        <f>I5808+J5808+K5808+L5808</f>
        <v/>
      </c>
      <c r="N5808" s="31">
        <f>M5808*'Dashboard &amp; Optimisation'!$B$18/('Dashboard &amp; Optimisation'!$B$16/3.6)</f>
        <v/>
      </c>
      <c r="O5808" s="31" t="n">
        <v>1195.106312864146</v>
      </c>
      <c r="P5808" s="32" t="n">
        <v>0.5033880341851725</v>
      </c>
      <c r="Q5808" s="33" t="n">
        <v>0.2</v>
      </c>
      <c r="R5808" s="31" t="n">
        <v>1211.652369092393</v>
      </c>
      <c r="S5808" s="31">
        <f>R5808*IF(A5808=4, 2.0, 3.0)</f>
        <v/>
      </c>
      <c r="T5808" s="29">
        <f>'Dashboard &amp; Optimisation'!$B$18*U5808</f>
        <v/>
      </c>
      <c r="U5808" s="34">
        <f>MIN(1, S5808/M5808)</f>
        <v/>
      </c>
      <c r="V5808" s="34">
        <f>N5808/(N5808+O5808)</f>
        <v/>
      </c>
      <c r="W5808" s="34">
        <f>U5808*V5808</f>
        <v/>
      </c>
      <c r="X5808" s="32">
        <f>T5808/N5808</f>
        <v/>
      </c>
      <c r="Y5808" s="35">
        <f>IF(W5808=MAXIFS(W$2:W$7201, A$2:A$7201, A5808, B$2:B$7201, B5808), "OPTIMAL", "")</f>
        <v/>
      </c>
    </row>
    <row r="5809" ht="20" customHeight="1">
      <c r="A5809" s="36" t="n">
        <v>-18</v>
      </c>
      <c r="B5809" s="36" t="n">
        <v>40</v>
      </c>
      <c r="C5809" s="37" t="n">
        <v>80</v>
      </c>
      <c r="D5809" s="37" t="n">
        <v>3</v>
      </c>
      <c r="E5809" s="6" t="n">
        <v>0</v>
      </c>
      <c r="F5809" s="37" t="n">
        <v>0</v>
      </c>
      <c r="G5809" s="36" t="n">
        <v>200</v>
      </c>
      <c r="H5809" s="6" t="inlineStr">
        <is>
          <t>OFF</t>
        </is>
      </c>
      <c r="I5809" s="38" t="n">
        <v>815.012573225423</v>
      </c>
      <c r="J5809" s="38" t="n">
        <v>8308.791548992402</v>
      </c>
      <c r="K5809" s="38" t="n">
        <v>4662.037037037037</v>
      </c>
      <c r="L5809" s="38" t="n">
        <v>150</v>
      </c>
      <c r="M5809" s="38">
        <f>I5809+J5809+K5809+L5809</f>
        <v/>
      </c>
      <c r="N5809" s="38">
        <f>M5809*'Dashboard &amp; Optimisation'!$B$18/('Dashboard &amp; Optimisation'!$B$16/3.6)</f>
        <v/>
      </c>
      <c r="O5809" s="38" t="n">
        <v>1195.106312864146</v>
      </c>
      <c r="P5809" s="39" t="n">
        <v>0.9012753919149108</v>
      </c>
      <c r="Q5809" s="40" t="n">
        <v>0.2</v>
      </c>
      <c r="R5809" s="38" t="n">
        <v>676.7424359576989</v>
      </c>
      <c r="S5809" s="38">
        <f>R5809*IF(A5809=4, 2.0, 3.0)</f>
        <v/>
      </c>
      <c r="T5809" s="37">
        <f>'Dashboard &amp; Optimisation'!$B$18*U5809</f>
        <v/>
      </c>
      <c r="U5809" s="26">
        <f>MIN(1, S5809/M5809)</f>
        <v/>
      </c>
      <c r="V5809" s="26">
        <f>N5809/(N5809+O5809)</f>
        <v/>
      </c>
      <c r="W5809" s="26">
        <f>U5809*V5809</f>
        <v/>
      </c>
      <c r="X5809" s="39">
        <f>T5809/N5809</f>
        <v/>
      </c>
      <c r="Y5809" s="41">
        <f>IF(W5809=MAXIFS(W$2:W$7201, A$2:A$7201, A5809, B$2:B$7201, B5809), "OPTIMAL", "")</f>
        <v/>
      </c>
    </row>
    <row r="5810" ht="20" customHeight="1">
      <c r="A5810" s="28" t="n">
        <v>-18</v>
      </c>
      <c r="B5810" s="28" t="n">
        <v>40</v>
      </c>
      <c r="C5810" s="29" t="n">
        <v>80</v>
      </c>
      <c r="D5810" s="29" t="n">
        <v>3</v>
      </c>
      <c r="E5810" s="30" t="n">
        <v>4</v>
      </c>
      <c r="F5810" s="29" t="n">
        <v>1.5</v>
      </c>
      <c r="G5810" s="28" t="n">
        <v>50</v>
      </c>
      <c r="H5810" s="30" t="inlineStr">
        <is>
          <t>ON</t>
        </is>
      </c>
      <c r="I5810" s="31" t="n">
        <v>815.012573225423</v>
      </c>
      <c r="J5810" s="31" t="n">
        <v>8308.791548992402</v>
      </c>
      <c r="K5810" s="31" t="n">
        <v>4662.037037037037</v>
      </c>
      <c r="L5810" s="31" t="n">
        <v>150</v>
      </c>
      <c r="M5810" s="31">
        <f>I5810+J5810+K5810+L5810</f>
        <v/>
      </c>
      <c r="N5810" s="31">
        <f>M5810*'Dashboard &amp; Optimisation'!$B$18/('Dashboard &amp; Optimisation'!$B$16/3.6)</f>
        <v/>
      </c>
      <c r="O5810" s="31" t="n">
        <v>1706.252297081378</v>
      </c>
      <c r="P5810" s="32" t="n">
        <v>0.08109991244995172</v>
      </c>
      <c r="Q5810" s="33" t="n">
        <v>8.657063527408475</v>
      </c>
      <c r="R5810" s="31" t="n">
        <v>7844.679569119213</v>
      </c>
      <c r="S5810" s="31">
        <f>R5810*IF(A5810=4, 2.0, 3.0)</f>
        <v/>
      </c>
      <c r="T5810" s="29">
        <f>'Dashboard &amp; Optimisation'!$B$18*U5810</f>
        <v/>
      </c>
      <c r="U5810" s="34">
        <f>MIN(1, S5810/M5810)</f>
        <v/>
      </c>
      <c r="V5810" s="34">
        <f>N5810/(N5810+O5810)</f>
        <v/>
      </c>
      <c r="W5810" s="34">
        <f>U5810*V5810</f>
        <v/>
      </c>
      <c r="X5810" s="32">
        <f>T5810/N5810</f>
        <v/>
      </c>
      <c r="Y5810" s="35">
        <f>IF(W5810=MAXIFS(W$2:W$7201, A$2:A$7201, A5810, B$2:B$7201, B5810), "OPTIMAL", "")</f>
        <v/>
      </c>
    </row>
    <row r="5811" ht="20" customHeight="1">
      <c r="A5811" s="36" t="n">
        <v>-18</v>
      </c>
      <c r="B5811" s="36" t="n">
        <v>40</v>
      </c>
      <c r="C5811" s="37" t="n">
        <v>80</v>
      </c>
      <c r="D5811" s="37" t="n">
        <v>3</v>
      </c>
      <c r="E5811" s="6" t="n">
        <v>4</v>
      </c>
      <c r="F5811" s="37" t="n">
        <v>1.5</v>
      </c>
      <c r="G5811" s="36" t="n">
        <v>50</v>
      </c>
      <c r="H5811" s="6" t="inlineStr">
        <is>
          <t>OFF</t>
        </is>
      </c>
      <c r="I5811" s="38" t="n">
        <v>815.012573225423</v>
      </c>
      <c r="J5811" s="38" t="n">
        <v>8308.791548992402</v>
      </c>
      <c r="K5811" s="38" t="n">
        <v>4662.037037037037</v>
      </c>
      <c r="L5811" s="38" t="n">
        <v>150</v>
      </c>
      <c r="M5811" s="38">
        <f>I5811+J5811+K5811+L5811</f>
        <v/>
      </c>
      <c r="N5811" s="38">
        <f>M5811*'Dashboard &amp; Optimisation'!$B$18/('Dashboard &amp; Optimisation'!$B$16/3.6)</f>
        <v/>
      </c>
      <c r="O5811" s="38" t="n">
        <v>1706.252297081378</v>
      </c>
      <c r="P5811" s="39" t="n">
        <v>0.3548328210247961</v>
      </c>
      <c r="Q5811" s="40" t="n">
        <v>8.657063527408475</v>
      </c>
      <c r="R5811" s="38" t="n">
        <v>1792.964992404225</v>
      </c>
      <c r="S5811" s="38">
        <f>R5811*IF(A5811=4, 2.0, 3.0)</f>
        <v/>
      </c>
      <c r="T5811" s="37">
        <f>'Dashboard &amp; Optimisation'!$B$18*U5811</f>
        <v/>
      </c>
      <c r="U5811" s="26">
        <f>MIN(1, S5811/M5811)</f>
        <v/>
      </c>
      <c r="V5811" s="26">
        <f>N5811/(N5811+O5811)</f>
        <v/>
      </c>
      <c r="W5811" s="26">
        <f>U5811*V5811</f>
        <v/>
      </c>
      <c r="X5811" s="39">
        <f>T5811/N5811</f>
        <v/>
      </c>
      <c r="Y5811" s="41">
        <f>IF(W5811=MAXIFS(W$2:W$7201, A$2:A$7201, A5811, B$2:B$7201, B5811), "OPTIMAL", "")</f>
        <v/>
      </c>
    </row>
    <row r="5812" ht="20" customHeight="1">
      <c r="A5812" s="28" t="n">
        <v>-18</v>
      </c>
      <c r="B5812" s="28" t="n">
        <v>40</v>
      </c>
      <c r="C5812" s="29" t="n">
        <v>80</v>
      </c>
      <c r="D5812" s="29" t="n">
        <v>3</v>
      </c>
      <c r="E5812" s="30" t="n">
        <v>4</v>
      </c>
      <c r="F5812" s="29" t="n">
        <v>1.5</v>
      </c>
      <c r="G5812" s="28" t="n">
        <v>100</v>
      </c>
      <c r="H5812" s="30" t="inlineStr">
        <is>
          <t>ON</t>
        </is>
      </c>
      <c r="I5812" s="31" t="n">
        <v>815.012573225423</v>
      </c>
      <c r="J5812" s="31" t="n">
        <v>8308.791548992402</v>
      </c>
      <c r="K5812" s="31" t="n">
        <v>4662.037037037037</v>
      </c>
      <c r="L5812" s="31" t="n">
        <v>150</v>
      </c>
      <c r="M5812" s="31">
        <f>I5812+J5812+K5812+L5812</f>
        <v/>
      </c>
      <c r="N5812" s="31">
        <f>M5812*'Dashboard &amp; Optimisation'!$B$18/('Dashboard &amp; Optimisation'!$B$16/3.6)</f>
        <v/>
      </c>
      <c r="O5812" s="31" t="n">
        <v>1706.252297081378</v>
      </c>
      <c r="P5812" s="32" t="n">
        <v>0.08209463084427607</v>
      </c>
      <c r="Q5812" s="33" t="n">
        <v>8.657063527408475</v>
      </c>
      <c r="R5812" s="31" t="n">
        <v>7749.627712685568</v>
      </c>
      <c r="S5812" s="31">
        <f>R5812*IF(A5812=4, 2.0, 3.0)</f>
        <v/>
      </c>
      <c r="T5812" s="29">
        <f>'Dashboard &amp; Optimisation'!$B$18*U5812</f>
        <v/>
      </c>
      <c r="U5812" s="34">
        <f>MIN(1, S5812/M5812)</f>
        <v/>
      </c>
      <c r="V5812" s="34">
        <f>N5812/(N5812+O5812)</f>
        <v/>
      </c>
      <c r="W5812" s="34">
        <f>U5812*V5812</f>
        <v/>
      </c>
      <c r="X5812" s="32">
        <f>T5812/N5812</f>
        <v/>
      </c>
      <c r="Y5812" s="35">
        <f>IF(W5812=MAXIFS(W$2:W$7201, A$2:A$7201, A5812, B$2:B$7201, B5812), "OPTIMAL", "")</f>
        <v/>
      </c>
    </row>
    <row r="5813" ht="20" customHeight="1">
      <c r="A5813" s="36" t="n">
        <v>-18</v>
      </c>
      <c r="B5813" s="36" t="n">
        <v>40</v>
      </c>
      <c r="C5813" s="37" t="n">
        <v>80</v>
      </c>
      <c r="D5813" s="37" t="n">
        <v>3</v>
      </c>
      <c r="E5813" s="6" t="n">
        <v>4</v>
      </c>
      <c r="F5813" s="37" t="n">
        <v>1.5</v>
      </c>
      <c r="G5813" s="36" t="n">
        <v>100</v>
      </c>
      <c r="H5813" s="6" t="inlineStr">
        <is>
          <t>OFF</t>
        </is>
      </c>
      <c r="I5813" s="38" t="n">
        <v>815.012573225423</v>
      </c>
      <c r="J5813" s="38" t="n">
        <v>8308.791548992402</v>
      </c>
      <c r="K5813" s="38" t="n">
        <v>4662.037037037037</v>
      </c>
      <c r="L5813" s="38" t="n">
        <v>150</v>
      </c>
      <c r="M5813" s="38">
        <f>I5813+J5813+K5813+L5813</f>
        <v/>
      </c>
      <c r="N5813" s="38">
        <f>M5813*'Dashboard &amp; Optimisation'!$B$18/('Dashboard &amp; Optimisation'!$B$16/3.6)</f>
        <v/>
      </c>
      <c r="O5813" s="38" t="n">
        <v>1706.252297081378</v>
      </c>
      <c r="P5813" s="39" t="n">
        <v>0.3558275394191204</v>
      </c>
      <c r="Q5813" s="40" t="n">
        <v>8.657063527408475</v>
      </c>
      <c r="R5813" s="38" t="n">
        <v>1787.952746131113</v>
      </c>
      <c r="S5813" s="38">
        <f>R5813*IF(A5813=4, 2.0, 3.0)</f>
        <v/>
      </c>
      <c r="T5813" s="37">
        <f>'Dashboard &amp; Optimisation'!$B$18*U5813</f>
        <v/>
      </c>
      <c r="U5813" s="26">
        <f>MIN(1, S5813/M5813)</f>
        <v/>
      </c>
      <c r="V5813" s="26">
        <f>N5813/(N5813+O5813)</f>
        <v/>
      </c>
      <c r="W5813" s="26">
        <f>U5813*V5813</f>
        <v/>
      </c>
      <c r="X5813" s="39">
        <f>T5813/N5813</f>
        <v/>
      </c>
      <c r="Y5813" s="41">
        <f>IF(W5813=MAXIFS(W$2:W$7201, A$2:A$7201, A5813, B$2:B$7201, B5813), "OPTIMAL", "")</f>
        <v/>
      </c>
    </row>
    <row r="5814" ht="20" customHeight="1">
      <c r="A5814" s="28" t="n">
        <v>-18</v>
      </c>
      <c r="B5814" s="28" t="n">
        <v>40</v>
      </c>
      <c r="C5814" s="29" t="n">
        <v>80</v>
      </c>
      <c r="D5814" s="29" t="n">
        <v>3</v>
      </c>
      <c r="E5814" s="30" t="n">
        <v>4</v>
      </c>
      <c r="F5814" s="29" t="n">
        <v>1.5</v>
      </c>
      <c r="G5814" s="28" t="n">
        <v>150</v>
      </c>
      <c r="H5814" s="30" t="inlineStr">
        <is>
          <t>ON</t>
        </is>
      </c>
      <c r="I5814" s="31" t="n">
        <v>815.012573225423</v>
      </c>
      <c r="J5814" s="31" t="n">
        <v>8308.791548992402</v>
      </c>
      <c r="K5814" s="31" t="n">
        <v>4662.037037037037</v>
      </c>
      <c r="L5814" s="31" t="n">
        <v>150</v>
      </c>
      <c r="M5814" s="31">
        <f>I5814+J5814+K5814+L5814</f>
        <v/>
      </c>
      <c r="N5814" s="31">
        <f>M5814*'Dashboard &amp; Optimisation'!$B$18/('Dashboard &amp; Optimisation'!$B$16/3.6)</f>
        <v/>
      </c>
      <c r="O5814" s="31" t="n">
        <v>1706.252297081378</v>
      </c>
      <c r="P5814" s="32" t="n">
        <v>0.08308934923860041</v>
      </c>
      <c r="Q5814" s="33" t="n">
        <v>8.657063527408475</v>
      </c>
      <c r="R5814" s="31" t="n">
        <v>7656.851715453508</v>
      </c>
      <c r="S5814" s="31">
        <f>R5814*IF(A5814=4, 2.0, 3.0)</f>
        <v/>
      </c>
      <c r="T5814" s="29">
        <f>'Dashboard &amp; Optimisation'!$B$18*U5814</f>
        <v/>
      </c>
      <c r="U5814" s="34">
        <f>MIN(1, S5814/M5814)</f>
        <v/>
      </c>
      <c r="V5814" s="34">
        <f>N5814/(N5814+O5814)</f>
        <v/>
      </c>
      <c r="W5814" s="34">
        <f>U5814*V5814</f>
        <v/>
      </c>
      <c r="X5814" s="32">
        <f>T5814/N5814</f>
        <v/>
      </c>
      <c r="Y5814" s="35">
        <f>IF(W5814=MAXIFS(W$2:W$7201, A$2:A$7201, A5814, B$2:B$7201, B5814), "OPTIMAL", "")</f>
        <v/>
      </c>
    </row>
    <row r="5815" ht="20" customHeight="1">
      <c r="A5815" s="36" t="n">
        <v>-18</v>
      </c>
      <c r="B5815" s="36" t="n">
        <v>40</v>
      </c>
      <c r="C5815" s="37" t="n">
        <v>80</v>
      </c>
      <c r="D5815" s="37" t="n">
        <v>3</v>
      </c>
      <c r="E5815" s="6" t="n">
        <v>4</v>
      </c>
      <c r="F5815" s="37" t="n">
        <v>1.5</v>
      </c>
      <c r="G5815" s="36" t="n">
        <v>150</v>
      </c>
      <c r="H5815" s="6" t="inlineStr">
        <is>
          <t>OFF</t>
        </is>
      </c>
      <c r="I5815" s="38" t="n">
        <v>815.012573225423</v>
      </c>
      <c r="J5815" s="38" t="n">
        <v>8308.791548992402</v>
      </c>
      <c r="K5815" s="38" t="n">
        <v>4662.037037037037</v>
      </c>
      <c r="L5815" s="38" t="n">
        <v>150</v>
      </c>
      <c r="M5815" s="38">
        <f>I5815+J5815+K5815+L5815</f>
        <v/>
      </c>
      <c r="N5815" s="38">
        <f>M5815*'Dashboard &amp; Optimisation'!$B$18/('Dashboard &amp; Optimisation'!$B$16/3.6)</f>
        <v/>
      </c>
      <c r="O5815" s="38" t="n">
        <v>1706.252297081378</v>
      </c>
      <c r="P5815" s="39" t="n">
        <v>0.3568222578134448</v>
      </c>
      <c r="Q5815" s="40" t="n">
        <v>8.657063527408475</v>
      </c>
      <c r="R5815" s="38" t="n">
        <v>1782.968445275954</v>
      </c>
      <c r="S5815" s="38">
        <f>R5815*IF(A5815=4, 2.0, 3.0)</f>
        <v/>
      </c>
      <c r="T5815" s="37">
        <f>'Dashboard &amp; Optimisation'!$B$18*U5815</f>
        <v/>
      </c>
      <c r="U5815" s="26">
        <f>MIN(1, S5815/M5815)</f>
        <v/>
      </c>
      <c r="V5815" s="26">
        <f>N5815/(N5815+O5815)</f>
        <v/>
      </c>
      <c r="W5815" s="26">
        <f>U5815*V5815</f>
        <v/>
      </c>
      <c r="X5815" s="39">
        <f>T5815/N5815</f>
        <v/>
      </c>
      <c r="Y5815" s="41">
        <f>IF(W5815=MAXIFS(W$2:W$7201, A$2:A$7201, A5815, B$2:B$7201, B5815), "OPTIMAL", "")</f>
        <v/>
      </c>
    </row>
    <row r="5816" ht="20" customHeight="1">
      <c r="A5816" s="28" t="n">
        <v>-18</v>
      </c>
      <c r="B5816" s="28" t="n">
        <v>40</v>
      </c>
      <c r="C5816" s="29" t="n">
        <v>80</v>
      </c>
      <c r="D5816" s="29" t="n">
        <v>3</v>
      </c>
      <c r="E5816" s="30" t="n">
        <v>4</v>
      </c>
      <c r="F5816" s="29" t="n">
        <v>1.5</v>
      </c>
      <c r="G5816" s="28" t="n">
        <v>200</v>
      </c>
      <c r="H5816" s="30" t="inlineStr">
        <is>
          <t>ON</t>
        </is>
      </c>
      <c r="I5816" s="31" t="n">
        <v>815.012573225423</v>
      </c>
      <c r="J5816" s="31" t="n">
        <v>8308.791548992402</v>
      </c>
      <c r="K5816" s="31" t="n">
        <v>4662.037037037037</v>
      </c>
      <c r="L5816" s="31" t="n">
        <v>150</v>
      </c>
      <c r="M5816" s="31">
        <f>I5816+J5816+K5816+L5816</f>
        <v/>
      </c>
      <c r="N5816" s="31">
        <f>M5816*'Dashboard &amp; Optimisation'!$B$18/('Dashboard &amp; Optimisation'!$B$16/3.6)</f>
        <v/>
      </c>
      <c r="O5816" s="31" t="n">
        <v>1706.252297081378</v>
      </c>
      <c r="P5816" s="32" t="n">
        <v>0.08408406763292475</v>
      </c>
      <c r="Q5816" s="33" t="n">
        <v>8.657063527408475</v>
      </c>
      <c r="R5816" s="31" t="n">
        <v>7566.270806865386</v>
      </c>
      <c r="S5816" s="31">
        <f>R5816*IF(A5816=4, 2.0, 3.0)</f>
        <v/>
      </c>
      <c r="T5816" s="29">
        <f>'Dashboard &amp; Optimisation'!$B$18*U5816</f>
        <v/>
      </c>
      <c r="U5816" s="34">
        <f>MIN(1, S5816/M5816)</f>
        <v/>
      </c>
      <c r="V5816" s="34">
        <f>N5816/(N5816+O5816)</f>
        <v/>
      </c>
      <c r="W5816" s="34">
        <f>U5816*V5816</f>
        <v/>
      </c>
      <c r="X5816" s="32">
        <f>T5816/N5816</f>
        <v/>
      </c>
      <c r="Y5816" s="35">
        <f>IF(W5816=MAXIFS(W$2:W$7201, A$2:A$7201, A5816, B$2:B$7201, B5816), "OPTIMAL", "")</f>
        <v/>
      </c>
    </row>
    <row r="5817" ht="20" customHeight="1">
      <c r="A5817" s="36" t="n">
        <v>-18</v>
      </c>
      <c r="B5817" s="36" t="n">
        <v>40</v>
      </c>
      <c r="C5817" s="37" t="n">
        <v>80</v>
      </c>
      <c r="D5817" s="37" t="n">
        <v>3</v>
      </c>
      <c r="E5817" s="6" t="n">
        <v>4</v>
      </c>
      <c r="F5817" s="37" t="n">
        <v>1.5</v>
      </c>
      <c r="G5817" s="36" t="n">
        <v>200</v>
      </c>
      <c r="H5817" s="6" t="inlineStr">
        <is>
          <t>OFF</t>
        </is>
      </c>
      <c r="I5817" s="38" t="n">
        <v>815.012573225423</v>
      </c>
      <c r="J5817" s="38" t="n">
        <v>8308.791548992402</v>
      </c>
      <c r="K5817" s="38" t="n">
        <v>4662.037037037037</v>
      </c>
      <c r="L5817" s="38" t="n">
        <v>150</v>
      </c>
      <c r="M5817" s="38">
        <f>I5817+J5817+K5817+L5817</f>
        <v/>
      </c>
      <c r="N5817" s="38">
        <f>M5817*'Dashboard &amp; Optimisation'!$B$18/('Dashboard &amp; Optimisation'!$B$16/3.6)</f>
        <v/>
      </c>
      <c r="O5817" s="38" t="n">
        <v>1706.252297081378</v>
      </c>
      <c r="P5817" s="39" t="n">
        <v>0.3578169762077691</v>
      </c>
      <c r="Q5817" s="40" t="n">
        <v>8.657063527408475</v>
      </c>
      <c r="R5817" s="38" t="n">
        <v>1778.011856776961</v>
      </c>
      <c r="S5817" s="38">
        <f>R5817*IF(A5817=4, 2.0, 3.0)</f>
        <v/>
      </c>
      <c r="T5817" s="37">
        <f>'Dashboard &amp; Optimisation'!$B$18*U5817</f>
        <v/>
      </c>
      <c r="U5817" s="26">
        <f>MIN(1, S5817/M5817)</f>
        <v/>
      </c>
      <c r="V5817" s="26">
        <f>N5817/(N5817+O5817)</f>
        <v/>
      </c>
      <c r="W5817" s="26">
        <f>U5817*V5817</f>
        <v/>
      </c>
      <c r="X5817" s="39">
        <f>T5817/N5817</f>
        <v/>
      </c>
      <c r="Y5817" s="41">
        <f>IF(W5817=MAXIFS(W$2:W$7201, A$2:A$7201, A5817, B$2:B$7201, B5817), "OPTIMAL", "")</f>
        <v/>
      </c>
    </row>
    <row r="5818" ht="20" customHeight="1">
      <c r="A5818" s="28" t="n">
        <v>-18</v>
      </c>
      <c r="B5818" s="28" t="n">
        <v>40</v>
      </c>
      <c r="C5818" s="29" t="n">
        <v>80</v>
      </c>
      <c r="D5818" s="29" t="n">
        <v>3</v>
      </c>
      <c r="E5818" s="30" t="n">
        <v>4</v>
      </c>
      <c r="F5818" s="29" t="n">
        <v>2</v>
      </c>
      <c r="G5818" s="28" t="n">
        <v>50</v>
      </c>
      <c r="H5818" s="30" t="inlineStr">
        <is>
          <t>ON</t>
        </is>
      </c>
      <c r="I5818" s="31" t="n">
        <v>815.012573225423</v>
      </c>
      <c r="J5818" s="31" t="n">
        <v>8308.791548992402</v>
      </c>
      <c r="K5818" s="31" t="n">
        <v>4662.037037037037</v>
      </c>
      <c r="L5818" s="31" t="n">
        <v>150</v>
      </c>
      <c r="M5818" s="31">
        <f>I5818+J5818+K5818+L5818</f>
        <v/>
      </c>
      <c r="N5818" s="31">
        <f>M5818*'Dashboard &amp; Optimisation'!$B$18/('Dashboard &amp; Optimisation'!$B$16/3.6)</f>
        <v/>
      </c>
      <c r="O5818" s="31" t="n">
        <v>1886.561963042038</v>
      </c>
      <c r="P5818" s="32" t="n">
        <v>0.07911574161748412</v>
      </c>
      <c r="Q5818" s="33" t="n">
        <v>11.4760847032113</v>
      </c>
      <c r="R5818" s="31" t="n">
        <v>8158.556597529961</v>
      </c>
      <c r="S5818" s="31">
        <f>R5818*IF(A5818=4, 2.0, 3.0)</f>
        <v/>
      </c>
      <c r="T5818" s="29">
        <f>'Dashboard &amp; Optimisation'!$B$18*U5818</f>
        <v/>
      </c>
      <c r="U5818" s="34">
        <f>MIN(1, S5818/M5818)</f>
        <v/>
      </c>
      <c r="V5818" s="34">
        <f>N5818/(N5818+O5818)</f>
        <v/>
      </c>
      <c r="W5818" s="34">
        <f>U5818*V5818</f>
        <v/>
      </c>
      <c r="X5818" s="32">
        <f>T5818/N5818</f>
        <v/>
      </c>
      <c r="Y5818" s="35">
        <f>IF(W5818=MAXIFS(W$2:W$7201, A$2:A$7201, A5818, B$2:B$7201, B5818), "OPTIMAL", "")</f>
        <v/>
      </c>
    </row>
    <row r="5819" ht="20" customHeight="1">
      <c r="A5819" s="36" t="n">
        <v>-18</v>
      </c>
      <c r="B5819" s="36" t="n">
        <v>40</v>
      </c>
      <c r="C5819" s="37" t="n">
        <v>80</v>
      </c>
      <c r="D5819" s="37" t="n">
        <v>3</v>
      </c>
      <c r="E5819" s="6" t="n">
        <v>4</v>
      </c>
      <c r="F5819" s="37" t="n">
        <v>2</v>
      </c>
      <c r="G5819" s="36" t="n">
        <v>50</v>
      </c>
      <c r="H5819" s="6" t="inlineStr">
        <is>
          <t>OFF</t>
        </is>
      </c>
      <c r="I5819" s="38" t="n">
        <v>815.012573225423</v>
      </c>
      <c r="J5819" s="38" t="n">
        <v>8308.791548992402</v>
      </c>
      <c r="K5819" s="38" t="n">
        <v>4662.037037037037</v>
      </c>
      <c r="L5819" s="38" t="n">
        <v>150</v>
      </c>
      <c r="M5819" s="38">
        <f>I5819+J5819+K5819+L5819</f>
        <v/>
      </c>
      <c r="N5819" s="38">
        <f>M5819*'Dashboard &amp; Optimisation'!$B$18/('Dashboard &amp; Optimisation'!$B$16/3.6)</f>
        <v/>
      </c>
      <c r="O5819" s="38" t="n">
        <v>1886.561963042038</v>
      </c>
      <c r="P5819" s="39" t="n">
        <v>0.3543529188911055</v>
      </c>
      <c r="Q5819" s="40" t="n">
        <v>11.4760847032113</v>
      </c>
      <c r="R5819" s="38" t="n">
        <v>1821.546321000272</v>
      </c>
      <c r="S5819" s="38">
        <f>R5819*IF(A5819=4, 2.0, 3.0)</f>
        <v/>
      </c>
      <c r="T5819" s="37">
        <f>'Dashboard &amp; Optimisation'!$B$18*U5819</f>
        <v/>
      </c>
      <c r="U5819" s="26">
        <f>MIN(1, S5819/M5819)</f>
        <v/>
      </c>
      <c r="V5819" s="26">
        <f>N5819/(N5819+O5819)</f>
        <v/>
      </c>
      <c r="W5819" s="26">
        <f>U5819*V5819</f>
        <v/>
      </c>
      <c r="X5819" s="39">
        <f>T5819/N5819</f>
        <v/>
      </c>
      <c r="Y5819" s="41">
        <f>IF(W5819=MAXIFS(W$2:W$7201, A$2:A$7201, A5819, B$2:B$7201, B5819), "OPTIMAL", "")</f>
        <v/>
      </c>
    </row>
    <row r="5820" ht="20" customHeight="1">
      <c r="A5820" s="28" t="n">
        <v>-18</v>
      </c>
      <c r="B5820" s="28" t="n">
        <v>40</v>
      </c>
      <c r="C5820" s="29" t="n">
        <v>80</v>
      </c>
      <c r="D5820" s="29" t="n">
        <v>3</v>
      </c>
      <c r="E5820" s="30" t="n">
        <v>4</v>
      </c>
      <c r="F5820" s="29" t="n">
        <v>2</v>
      </c>
      <c r="G5820" s="28" t="n">
        <v>100</v>
      </c>
      <c r="H5820" s="30" t="inlineStr">
        <is>
          <t>ON</t>
        </is>
      </c>
      <c r="I5820" s="31" t="n">
        <v>815.012573225423</v>
      </c>
      <c r="J5820" s="31" t="n">
        <v>8308.791548992402</v>
      </c>
      <c r="K5820" s="31" t="n">
        <v>4662.037037037037</v>
      </c>
      <c r="L5820" s="31" t="n">
        <v>150</v>
      </c>
      <c r="M5820" s="31">
        <f>I5820+J5820+K5820+L5820</f>
        <v/>
      </c>
      <c r="N5820" s="31">
        <f>M5820*'Dashboard &amp; Optimisation'!$B$18/('Dashboard &amp; Optimisation'!$B$16/3.6)</f>
        <v/>
      </c>
      <c r="O5820" s="31" t="n">
        <v>1886.561963042038</v>
      </c>
      <c r="P5820" s="32" t="n">
        <v>0.08011046001180847</v>
      </c>
      <c r="Q5820" s="33" t="n">
        <v>11.4760847032113</v>
      </c>
      <c r="R5820" s="31" t="n">
        <v>8057.253143305593</v>
      </c>
      <c r="S5820" s="31">
        <f>R5820*IF(A5820=4, 2.0, 3.0)</f>
        <v/>
      </c>
      <c r="T5820" s="29">
        <f>'Dashboard &amp; Optimisation'!$B$18*U5820</f>
        <v/>
      </c>
      <c r="U5820" s="34">
        <f>MIN(1, S5820/M5820)</f>
        <v/>
      </c>
      <c r="V5820" s="34">
        <f>N5820/(N5820+O5820)</f>
        <v/>
      </c>
      <c r="W5820" s="34">
        <f>U5820*V5820</f>
        <v/>
      </c>
      <c r="X5820" s="32">
        <f>T5820/N5820</f>
        <v/>
      </c>
      <c r="Y5820" s="35">
        <f>IF(W5820=MAXIFS(W$2:W$7201, A$2:A$7201, A5820, B$2:B$7201, B5820), "OPTIMAL", "")</f>
        <v/>
      </c>
    </row>
    <row r="5821" ht="20" customHeight="1">
      <c r="A5821" s="36" t="n">
        <v>-18</v>
      </c>
      <c r="B5821" s="36" t="n">
        <v>40</v>
      </c>
      <c r="C5821" s="37" t="n">
        <v>80</v>
      </c>
      <c r="D5821" s="37" t="n">
        <v>3</v>
      </c>
      <c r="E5821" s="6" t="n">
        <v>4</v>
      </c>
      <c r="F5821" s="37" t="n">
        <v>2</v>
      </c>
      <c r="G5821" s="36" t="n">
        <v>100</v>
      </c>
      <c r="H5821" s="6" t="inlineStr">
        <is>
          <t>OFF</t>
        </is>
      </c>
      <c r="I5821" s="38" t="n">
        <v>815.012573225423</v>
      </c>
      <c r="J5821" s="38" t="n">
        <v>8308.791548992402</v>
      </c>
      <c r="K5821" s="38" t="n">
        <v>4662.037037037037</v>
      </c>
      <c r="L5821" s="38" t="n">
        <v>150</v>
      </c>
      <c r="M5821" s="38">
        <f>I5821+J5821+K5821+L5821</f>
        <v/>
      </c>
      <c r="N5821" s="38">
        <f>M5821*'Dashboard &amp; Optimisation'!$B$18/('Dashboard &amp; Optimisation'!$B$16/3.6)</f>
        <v/>
      </c>
      <c r="O5821" s="38" t="n">
        <v>1886.561963042038</v>
      </c>
      <c r="P5821" s="39" t="n">
        <v>0.3553476372854298</v>
      </c>
      <c r="Q5821" s="40" t="n">
        <v>11.4760847032113</v>
      </c>
      <c r="R5821" s="38" t="n">
        <v>1816.44729840523</v>
      </c>
      <c r="S5821" s="38">
        <f>R5821*IF(A5821=4, 2.0, 3.0)</f>
        <v/>
      </c>
      <c r="T5821" s="37">
        <f>'Dashboard &amp; Optimisation'!$B$18*U5821</f>
        <v/>
      </c>
      <c r="U5821" s="26">
        <f>MIN(1, S5821/M5821)</f>
        <v/>
      </c>
      <c r="V5821" s="26">
        <f>N5821/(N5821+O5821)</f>
        <v/>
      </c>
      <c r="W5821" s="26">
        <f>U5821*V5821</f>
        <v/>
      </c>
      <c r="X5821" s="39">
        <f>T5821/N5821</f>
        <v/>
      </c>
      <c r="Y5821" s="41">
        <f>IF(W5821=MAXIFS(W$2:W$7201, A$2:A$7201, A5821, B$2:B$7201, B5821), "OPTIMAL", "")</f>
        <v/>
      </c>
    </row>
    <row r="5822" ht="20" customHeight="1">
      <c r="A5822" s="28" t="n">
        <v>-18</v>
      </c>
      <c r="B5822" s="28" t="n">
        <v>40</v>
      </c>
      <c r="C5822" s="29" t="n">
        <v>80</v>
      </c>
      <c r="D5822" s="29" t="n">
        <v>3</v>
      </c>
      <c r="E5822" s="30" t="n">
        <v>4</v>
      </c>
      <c r="F5822" s="29" t="n">
        <v>2</v>
      </c>
      <c r="G5822" s="28" t="n">
        <v>150</v>
      </c>
      <c r="H5822" s="30" t="inlineStr">
        <is>
          <t>ON</t>
        </is>
      </c>
      <c r="I5822" s="31" t="n">
        <v>815.012573225423</v>
      </c>
      <c r="J5822" s="31" t="n">
        <v>8308.791548992402</v>
      </c>
      <c r="K5822" s="31" t="n">
        <v>4662.037037037037</v>
      </c>
      <c r="L5822" s="31" t="n">
        <v>150</v>
      </c>
      <c r="M5822" s="31">
        <f>I5822+J5822+K5822+L5822</f>
        <v/>
      </c>
      <c r="N5822" s="31">
        <f>M5822*'Dashboard &amp; Optimisation'!$B$18/('Dashboard &amp; Optimisation'!$B$16/3.6)</f>
        <v/>
      </c>
      <c r="O5822" s="31" t="n">
        <v>1886.561963042038</v>
      </c>
      <c r="P5822" s="32" t="n">
        <v>0.08110517840613281</v>
      </c>
      <c r="Q5822" s="33" t="n">
        <v>11.4760847032113</v>
      </c>
      <c r="R5822" s="31" t="n">
        <v>7958.434571336733</v>
      </c>
      <c r="S5822" s="31">
        <f>R5822*IF(A5822=4, 2.0, 3.0)</f>
        <v/>
      </c>
      <c r="T5822" s="29">
        <f>'Dashboard &amp; Optimisation'!$B$18*U5822</f>
        <v/>
      </c>
      <c r="U5822" s="34">
        <f>MIN(1, S5822/M5822)</f>
        <v/>
      </c>
      <c r="V5822" s="34">
        <f>N5822/(N5822+O5822)</f>
        <v/>
      </c>
      <c r="W5822" s="34">
        <f>U5822*V5822</f>
        <v/>
      </c>
      <c r="X5822" s="32">
        <f>T5822/N5822</f>
        <v/>
      </c>
      <c r="Y5822" s="35">
        <f>IF(W5822=MAXIFS(W$2:W$7201, A$2:A$7201, A5822, B$2:B$7201, B5822), "OPTIMAL", "")</f>
        <v/>
      </c>
    </row>
    <row r="5823" ht="20" customHeight="1">
      <c r="A5823" s="36" t="n">
        <v>-18</v>
      </c>
      <c r="B5823" s="36" t="n">
        <v>40</v>
      </c>
      <c r="C5823" s="37" t="n">
        <v>80</v>
      </c>
      <c r="D5823" s="37" t="n">
        <v>3</v>
      </c>
      <c r="E5823" s="6" t="n">
        <v>4</v>
      </c>
      <c r="F5823" s="37" t="n">
        <v>2</v>
      </c>
      <c r="G5823" s="36" t="n">
        <v>150</v>
      </c>
      <c r="H5823" s="6" t="inlineStr">
        <is>
          <t>OFF</t>
        </is>
      </c>
      <c r="I5823" s="38" t="n">
        <v>815.012573225423</v>
      </c>
      <c r="J5823" s="38" t="n">
        <v>8308.791548992402</v>
      </c>
      <c r="K5823" s="38" t="n">
        <v>4662.037037037037</v>
      </c>
      <c r="L5823" s="38" t="n">
        <v>150</v>
      </c>
      <c r="M5823" s="38">
        <f>I5823+J5823+K5823+L5823</f>
        <v/>
      </c>
      <c r="N5823" s="38">
        <f>M5823*'Dashboard &amp; Optimisation'!$B$18/('Dashboard &amp; Optimisation'!$B$16/3.6)</f>
        <v/>
      </c>
      <c r="O5823" s="38" t="n">
        <v>1886.561963042038</v>
      </c>
      <c r="P5823" s="39" t="n">
        <v>0.3563423556797542</v>
      </c>
      <c r="Q5823" s="40" t="n">
        <v>11.4760847032113</v>
      </c>
      <c r="R5823" s="38" t="n">
        <v>1811.376743330188</v>
      </c>
      <c r="S5823" s="38">
        <f>R5823*IF(A5823=4, 2.0, 3.0)</f>
        <v/>
      </c>
      <c r="T5823" s="37">
        <f>'Dashboard &amp; Optimisation'!$B$18*U5823</f>
        <v/>
      </c>
      <c r="U5823" s="26">
        <f>MIN(1, S5823/M5823)</f>
        <v/>
      </c>
      <c r="V5823" s="26">
        <f>N5823/(N5823+O5823)</f>
        <v/>
      </c>
      <c r="W5823" s="26">
        <f>U5823*V5823</f>
        <v/>
      </c>
      <c r="X5823" s="39">
        <f>T5823/N5823</f>
        <v/>
      </c>
      <c r="Y5823" s="41">
        <f>IF(W5823=MAXIFS(W$2:W$7201, A$2:A$7201, A5823, B$2:B$7201, B5823), "OPTIMAL", "")</f>
        <v/>
      </c>
    </row>
    <row r="5824" ht="20" customHeight="1">
      <c r="A5824" s="28" t="n">
        <v>-18</v>
      </c>
      <c r="B5824" s="28" t="n">
        <v>40</v>
      </c>
      <c r="C5824" s="29" t="n">
        <v>80</v>
      </c>
      <c r="D5824" s="29" t="n">
        <v>3</v>
      </c>
      <c r="E5824" s="30" t="n">
        <v>4</v>
      </c>
      <c r="F5824" s="29" t="n">
        <v>2</v>
      </c>
      <c r="G5824" s="28" t="n">
        <v>200</v>
      </c>
      <c r="H5824" s="30" t="inlineStr">
        <is>
          <t>ON</t>
        </is>
      </c>
      <c r="I5824" s="31" t="n">
        <v>815.012573225423</v>
      </c>
      <c r="J5824" s="31" t="n">
        <v>8308.791548992402</v>
      </c>
      <c r="K5824" s="31" t="n">
        <v>4662.037037037037</v>
      </c>
      <c r="L5824" s="31" t="n">
        <v>150</v>
      </c>
      <c r="M5824" s="31">
        <f>I5824+J5824+K5824+L5824</f>
        <v/>
      </c>
      <c r="N5824" s="31">
        <f>M5824*'Dashboard &amp; Optimisation'!$B$18/('Dashboard &amp; Optimisation'!$B$16/3.6)</f>
        <v/>
      </c>
      <c r="O5824" s="31" t="n">
        <v>1886.561963042038</v>
      </c>
      <c r="P5824" s="32" t="n">
        <v>0.08209989680045715</v>
      </c>
      <c r="Q5824" s="33" t="n">
        <v>11.4760847032113</v>
      </c>
      <c r="R5824" s="31" t="n">
        <v>7862.010561482297</v>
      </c>
      <c r="S5824" s="31">
        <f>R5824*IF(A5824=4, 2.0, 3.0)</f>
        <v/>
      </c>
      <c r="T5824" s="29">
        <f>'Dashboard &amp; Optimisation'!$B$18*U5824</f>
        <v/>
      </c>
      <c r="U5824" s="34">
        <f>MIN(1, S5824/M5824)</f>
        <v/>
      </c>
      <c r="V5824" s="34">
        <f>N5824/(N5824+O5824)</f>
        <v/>
      </c>
      <c r="W5824" s="34">
        <f>U5824*V5824</f>
        <v/>
      </c>
      <c r="X5824" s="32">
        <f>T5824/N5824</f>
        <v/>
      </c>
      <c r="Y5824" s="35">
        <f>IF(W5824=MAXIFS(W$2:W$7201, A$2:A$7201, A5824, B$2:B$7201, B5824), "OPTIMAL", "")</f>
        <v/>
      </c>
    </row>
    <row r="5825" ht="20" customHeight="1">
      <c r="A5825" s="36" t="n">
        <v>-18</v>
      </c>
      <c r="B5825" s="36" t="n">
        <v>40</v>
      </c>
      <c r="C5825" s="37" t="n">
        <v>80</v>
      </c>
      <c r="D5825" s="37" t="n">
        <v>3</v>
      </c>
      <c r="E5825" s="6" t="n">
        <v>4</v>
      </c>
      <c r="F5825" s="37" t="n">
        <v>2</v>
      </c>
      <c r="G5825" s="36" t="n">
        <v>200</v>
      </c>
      <c r="H5825" s="6" t="inlineStr">
        <is>
          <t>OFF</t>
        </is>
      </c>
      <c r="I5825" s="38" t="n">
        <v>815.012573225423</v>
      </c>
      <c r="J5825" s="38" t="n">
        <v>8308.791548992402</v>
      </c>
      <c r="K5825" s="38" t="n">
        <v>4662.037037037037</v>
      </c>
      <c r="L5825" s="38" t="n">
        <v>150</v>
      </c>
      <c r="M5825" s="38">
        <f>I5825+J5825+K5825+L5825</f>
        <v/>
      </c>
      <c r="N5825" s="38">
        <f>M5825*'Dashboard &amp; Optimisation'!$B$18/('Dashboard &amp; Optimisation'!$B$16/3.6)</f>
        <v/>
      </c>
      <c r="O5825" s="38" t="n">
        <v>1886.561963042038</v>
      </c>
      <c r="P5825" s="39" t="n">
        <v>0.3573370740740786</v>
      </c>
      <c r="Q5825" s="40" t="n">
        <v>11.4760847032113</v>
      </c>
      <c r="R5825" s="38" t="n">
        <v>1806.334418040234</v>
      </c>
      <c r="S5825" s="38">
        <f>R5825*IF(A5825=4, 2.0, 3.0)</f>
        <v/>
      </c>
      <c r="T5825" s="37">
        <f>'Dashboard &amp; Optimisation'!$B$18*U5825</f>
        <v/>
      </c>
      <c r="U5825" s="26">
        <f>MIN(1, S5825/M5825)</f>
        <v/>
      </c>
      <c r="V5825" s="26">
        <f>N5825/(N5825+O5825)</f>
        <v/>
      </c>
      <c r="W5825" s="26">
        <f>U5825*V5825</f>
        <v/>
      </c>
      <c r="X5825" s="39">
        <f>T5825/N5825</f>
        <v/>
      </c>
      <c r="Y5825" s="41">
        <f>IF(W5825=MAXIFS(W$2:W$7201, A$2:A$7201, A5825, B$2:B$7201, B5825), "OPTIMAL", "")</f>
        <v/>
      </c>
    </row>
    <row r="5826" ht="20" customHeight="1">
      <c r="A5826" s="28" t="n">
        <v>-18</v>
      </c>
      <c r="B5826" s="28" t="n">
        <v>40</v>
      </c>
      <c r="C5826" s="29" t="n">
        <v>80</v>
      </c>
      <c r="D5826" s="29" t="n">
        <v>3</v>
      </c>
      <c r="E5826" s="30" t="n">
        <v>8</v>
      </c>
      <c r="F5826" s="29" t="n">
        <v>1.5</v>
      </c>
      <c r="G5826" s="28" t="n">
        <v>50</v>
      </c>
      <c r="H5826" s="30" t="inlineStr">
        <is>
          <t>ON</t>
        </is>
      </c>
      <c r="I5826" s="31" t="n">
        <v>815.012573225423</v>
      </c>
      <c r="J5826" s="31" t="n">
        <v>8308.791548992402</v>
      </c>
      <c r="K5826" s="31" t="n">
        <v>4662.037037037037</v>
      </c>
      <c r="L5826" s="31" t="n">
        <v>150</v>
      </c>
      <c r="M5826" s="31">
        <f>I5826+J5826+K5826+L5826</f>
        <v/>
      </c>
      <c r="N5826" s="31">
        <f>M5826*'Dashboard &amp; Optimisation'!$B$18/('Dashboard &amp; Optimisation'!$B$16/3.6)</f>
        <v/>
      </c>
      <c r="O5826" s="31" t="n">
        <v>2263.413386027278</v>
      </c>
      <c r="P5826" s="32" t="n">
        <v>0.06035361099270498</v>
      </c>
      <c r="Q5826" s="33" t="n">
        <v>17.11412705481695</v>
      </c>
      <c r="R5826" s="31" t="n">
        <v>11015.73525413858</v>
      </c>
      <c r="S5826" s="31">
        <f>R5826*IF(A5826=4, 2.0, 3.0)</f>
        <v/>
      </c>
      <c r="T5826" s="29">
        <f>'Dashboard &amp; Optimisation'!$B$18*U5826</f>
        <v/>
      </c>
      <c r="U5826" s="34">
        <f>MIN(1, S5826/M5826)</f>
        <v/>
      </c>
      <c r="V5826" s="34">
        <f>N5826/(N5826+O5826)</f>
        <v/>
      </c>
      <c r="W5826" s="34">
        <f>U5826*V5826</f>
        <v/>
      </c>
      <c r="X5826" s="32">
        <f>T5826/N5826</f>
        <v/>
      </c>
      <c r="Y5826" s="35">
        <f>IF(W5826=MAXIFS(W$2:W$7201, A$2:A$7201, A5826, B$2:B$7201, B5826), "OPTIMAL", "")</f>
        <v/>
      </c>
    </row>
    <row r="5827" ht="20" customHeight="1">
      <c r="A5827" s="36" t="n">
        <v>-18</v>
      </c>
      <c r="B5827" s="36" t="n">
        <v>40</v>
      </c>
      <c r="C5827" s="37" t="n">
        <v>80</v>
      </c>
      <c r="D5827" s="37" t="n">
        <v>3</v>
      </c>
      <c r="E5827" s="6" t="n">
        <v>8</v>
      </c>
      <c r="F5827" s="37" t="n">
        <v>1.5</v>
      </c>
      <c r="G5827" s="36" t="n">
        <v>50</v>
      </c>
      <c r="H5827" s="6" t="inlineStr">
        <is>
          <t>OFF</t>
        </is>
      </c>
      <c r="I5827" s="38" t="n">
        <v>815.012573225423</v>
      </c>
      <c r="J5827" s="38" t="n">
        <v>8308.791548992402</v>
      </c>
      <c r="K5827" s="38" t="n">
        <v>4662.037037037037</v>
      </c>
      <c r="L5827" s="38" t="n">
        <v>150</v>
      </c>
      <c r="M5827" s="38">
        <f>I5827+J5827+K5827+L5827</f>
        <v/>
      </c>
      <c r="N5827" s="38">
        <f>M5827*'Dashboard &amp; Optimisation'!$B$18/('Dashboard &amp; Optimisation'!$B$16/3.6)</f>
        <v/>
      </c>
      <c r="O5827" s="38" t="n">
        <v>2263.413386027278</v>
      </c>
      <c r="P5827" s="39" t="n">
        <v>0.2689847450560973</v>
      </c>
      <c r="Q5827" s="40" t="n">
        <v>17.11412705481695</v>
      </c>
      <c r="R5827" s="38" t="n">
        <v>2471.662101835004</v>
      </c>
      <c r="S5827" s="38">
        <f>R5827*IF(A5827=4, 2.0, 3.0)</f>
        <v/>
      </c>
      <c r="T5827" s="37">
        <f>'Dashboard &amp; Optimisation'!$B$18*U5827</f>
        <v/>
      </c>
      <c r="U5827" s="26">
        <f>MIN(1, S5827/M5827)</f>
        <v/>
      </c>
      <c r="V5827" s="26">
        <f>N5827/(N5827+O5827)</f>
        <v/>
      </c>
      <c r="W5827" s="26">
        <f>U5827*V5827</f>
        <v/>
      </c>
      <c r="X5827" s="39">
        <f>T5827/N5827</f>
        <v/>
      </c>
      <c r="Y5827" s="41">
        <f>IF(W5827=MAXIFS(W$2:W$7201, A$2:A$7201, A5827, B$2:B$7201, B5827), "OPTIMAL", "")</f>
        <v/>
      </c>
    </row>
    <row r="5828" ht="20" customHeight="1">
      <c r="A5828" s="28" t="n">
        <v>-18</v>
      </c>
      <c r="B5828" s="28" t="n">
        <v>40</v>
      </c>
      <c r="C5828" s="29" t="n">
        <v>80</v>
      </c>
      <c r="D5828" s="29" t="n">
        <v>3</v>
      </c>
      <c r="E5828" s="30" t="n">
        <v>8</v>
      </c>
      <c r="F5828" s="29" t="n">
        <v>1.5</v>
      </c>
      <c r="G5828" s="28" t="n">
        <v>100</v>
      </c>
      <c r="H5828" s="30" t="inlineStr">
        <is>
          <t>ON</t>
        </is>
      </c>
      <c r="I5828" s="31" t="n">
        <v>815.012573225423</v>
      </c>
      <c r="J5828" s="31" t="n">
        <v>8308.791548992402</v>
      </c>
      <c r="K5828" s="31" t="n">
        <v>4662.037037037037</v>
      </c>
      <c r="L5828" s="31" t="n">
        <v>150</v>
      </c>
      <c r="M5828" s="31">
        <f>I5828+J5828+K5828+L5828</f>
        <v/>
      </c>
      <c r="N5828" s="31">
        <f>M5828*'Dashboard &amp; Optimisation'!$B$18/('Dashboard &amp; Optimisation'!$B$16/3.6)</f>
        <v/>
      </c>
      <c r="O5828" s="31" t="n">
        <v>2263.413386027278</v>
      </c>
      <c r="P5828" s="32" t="n">
        <v>0.06134832938702932</v>
      </c>
      <c r="Q5828" s="33" t="n">
        <v>17.11412705481695</v>
      </c>
      <c r="R5828" s="31" t="n">
        <v>10837.12314532026</v>
      </c>
      <c r="S5828" s="31">
        <f>R5828*IF(A5828=4, 2.0, 3.0)</f>
        <v/>
      </c>
      <c r="T5828" s="29">
        <f>'Dashboard &amp; Optimisation'!$B$18*U5828</f>
        <v/>
      </c>
      <c r="U5828" s="34">
        <f>MIN(1, S5828/M5828)</f>
        <v/>
      </c>
      <c r="V5828" s="34">
        <f>N5828/(N5828+O5828)</f>
        <v/>
      </c>
      <c r="W5828" s="34">
        <f>U5828*V5828</f>
        <v/>
      </c>
      <c r="X5828" s="32">
        <f>T5828/N5828</f>
        <v/>
      </c>
      <c r="Y5828" s="35">
        <f>IF(W5828=MAXIFS(W$2:W$7201, A$2:A$7201, A5828, B$2:B$7201, B5828), "OPTIMAL", "")</f>
        <v/>
      </c>
    </row>
    <row r="5829" ht="20" customHeight="1">
      <c r="A5829" s="36" t="n">
        <v>-18</v>
      </c>
      <c r="B5829" s="36" t="n">
        <v>40</v>
      </c>
      <c r="C5829" s="37" t="n">
        <v>80</v>
      </c>
      <c r="D5829" s="37" t="n">
        <v>3</v>
      </c>
      <c r="E5829" s="6" t="n">
        <v>8</v>
      </c>
      <c r="F5829" s="37" t="n">
        <v>1.5</v>
      </c>
      <c r="G5829" s="36" t="n">
        <v>100</v>
      </c>
      <c r="H5829" s="6" t="inlineStr">
        <is>
          <t>OFF</t>
        </is>
      </c>
      <c r="I5829" s="38" t="n">
        <v>815.012573225423</v>
      </c>
      <c r="J5829" s="38" t="n">
        <v>8308.791548992402</v>
      </c>
      <c r="K5829" s="38" t="n">
        <v>4662.037037037037</v>
      </c>
      <c r="L5829" s="38" t="n">
        <v>150</v>
      </c>
      <c r="M5829" s="38">
        <f>I5829+J5829+K5829+L5829</f>
        <v/>
      </c>
      <c r="N5829" s="38">
        <f>M5829*'Dashboard &amp; Optimisation'!$B$18/('Dashboard &amp; Optimisation'!$B$16/3.6)</f>
        <v/>
      </c>
      <c r="O5829" s="38" t="n">
        <v>2263.413386027278</v>
      </c>
      <c r="P5829" s="39" t="n">
        <v>0.2699794634504217</v>
      </c>
      <c r="Q5829" s="40" t="n">
        <v>17.11412705481695</v>
      </c>
      <c r="R5829" s="38" t="n">
        <v>2462.555454515138</v>
      </c>
      <c r="S5829" s="38">
        <f>R5829*IF(A5829=4, 2.0, 3.0)</f>
        <v/>
      </c>
      <c r="T5829" s="37">
        <f>'Dashboard &amp; Optimisation'!$B$18*U5829</f>
        <v/>
      </c>
      <c r="U5829" s="26">
        <f>MIN(1, S5829/M5829)</f>
        <v/>
      </c>
      <c r="V5829" s="26">
        <f>N5829/(N5829+O5829)</f>
        <v/>
      </c>
      <c r="W5829" s="26">
        <f>U5829*V5829</f>
        <v/>
      </c>
      <c r="X5829" s="39">
        <f>T5829/N5829</f>
        <v/>
      </c>
      <c r="Y5829" s="41">
        <f>IF(W5829=MAXIFS(W$2:W$7201, A$2:A$7201, A5829, B$2:B$7201, B5829), "OPTIMAL", "")</f>
        <v/>
      </c>
    </row>
    <row r="5830" ht="20" customHeight="1">
      <c r="A5830" s="28" t="n">
        <v>-18</v>
      </c>
      <c r="B5830" s="28" t="n">
        <v>40</v>
      </c>
      <c r="C5830" s="29" t="n">
        <v>80</v>
      </c>
      <c r="D5830" s="29" t="n">
        <v>3</v>
      </c>
      <c r="E5830" s="30" t="n">
        <v>8</v>
      </c>
      <c r="F5830" s="29" t="n">
        <v>1.5</v>
      </c>
      <c r="G5830" s="28" t="n">
        <v>150</v>
      </c>
      <c r="H5830" s="30" t="inlineStr">
        <is>
          <t>ON</t>
        </is>
      </c>
      <c r="I5830" s="31" t="n">
        <v>815.012573225423</v>
      </c>
      <c r="J5830" s="31" t="n">
        <v>8308.791548992402</v>
      </c>
      <c r="K5830" s="31" t="n">
        <v>4662.037037037037</v>
      </c>
      <c r="L5830" s="31" t="n">
        <v>150</v>
      </c>
      <c r="M5830" s="31">
        <f>I5830+J5830+K5830+L5830</f>
        <v/>
      </c>
      <c r="N5830" s="31">
        <f>M5830*'Dashboard &amp; Optimisation'!$B$18/('Dashboard &amp; Optimisation'!$B$16/3.6)</f>
        <v/>
      </c>
      <c r="O5830" s="31" t="n">
        <v>2263.413386027278</v>
      </c>
      <c r="P5830" s="32" t="n">
        <v>0.06234304778135366</v>
      </c>
      <c r="Q5830" s="33" t="n">
        <v>17.11412705481695</v>
      </c>
      <c r="R5830" s="31" t="n">
        <v>10664.21074982726</v>
      </c>
      <c r="S5830" s="31">
        <f>R5830*IF(A5830=4, 2.0, 3.0)</f>
        <v/>
      </c>
      <c r="T5830" s="29">
        <f>'Dashboard &amp; Optimisation'!$B$18*U5830</f>
        <v/>
      </c>
      <c r="U5830" s="34">
        <f>MIN(1, S5830/M5830)</f>
        <v/>
      </c>
      <c r="V5830" s="34">
        <f>N5830/(N5830+O5830)</f>
        <v/>
      </c>
      <c r="W5830" s="34">
        <f>U5830*V5830</f>
        <v/>
      </c>
      <c r="X5830" s="32">
        <f>T5830/N5830</f>
        <v/>
      </c>
      <c r="Y5830" s="35">
        <f>IF(W5830=MAXIFS(W$2:W$7201, A$2:A$7201, A5830, B$2:B$7201, B5830), "OPTIMAL", "")</f>
        <v/>
      </c>
    </row>
    <row r="5831" ht="20" customHeight="1">
      <c r="A5831" s="36" t="n">
        <v>-18</v>
      </c>
      <c r="B5831" s="36" t="n">
        <v>40</v>
      </c>
      <c r="C5831" s="37" t="n">
        <v>80</v>
      </c>
      <c r="D5831" s="37" t="n">
        <v>3</v>
      </c>
      <c r="E5831" s="6" t="n">
        <v>8</v>
      </c>
      <c r="F5831" s="37" t="n">
        <v>1.5</v>
      </c>
      <c r="G5831" s="36" t="n">
        <v>150</v>
      </c>
      <c r="H5831" s="6" t="inlineStr">
        <is>
          <t>OFF</t>
        </is>
      </c>
      <c r="I5831" s="38" t="n">
        <v>815.012573225423</v>
      </c>
      <c r="J5831" s="38" t="n">
        <v>8308.791548992402</v>
      </c>
      <c r="K5831" s="38" t="n">
        <v>4662.037037037037</v>
      </c>
      <c r="L5831" s="38" t="n">
        <v>150</v>
      </c>
      <c r="M5831" s="38">
        <f>I5831+J5831+K5831+L5831</f>
        <v/>
      </c>
      <c r="N5831" s="38">
        <f>M5831*'Dashboard &amp; Optimisation'!$B$18/('Dashboard &amp; Optimisation'!$B$16/3.6)</f>
        <v/>
      </c>
      <c r="O5831" s="38" t="n">
        <v>2263.413386027278</v>
      </c>
      <c r="P5831" s="39" t="n">
        <v>0.270974181844746</v>
      </c>
      <c r="Q5831" s="40" t="n">
        <v>17.11412705481695</v>
      </c>
      <c r="R5831" s="38" t="n">
        <v>2453.515666329512</v>
      </c>
      <c r="S5831" s="38">
        <f>R5831*IF(A5831=4, 2.0, 3.0)</f>
        <v/>
      </c>
      <c r="T5831" s="37">
        <f>'Dashboard &amp; Optimisation'!$B$18*U5831</f>
        <v/>
      </c>
      <c r="U5831" s="26">
        <f>MIN(1, S5831/M5831)</f>
        <v/>
      </c>
      <c r="V5831" s="26">
        <f>N5831/(N5831+O5831)</f>
        <v/>
      </c>
      <c r="W5831" s="26">
        <f>U5831*V5831</f>
        <v/>
      </c>
      <c r="X5831" s="39">
        <f>T5831/N5831</f>
        <v/>
      </c>
      <c r="Y5831" s="41">
        <f>IF(W5831=MAXIFS(W$2:W$7201, A$2:A$7201, A5831, B$2:B$7201, B5831), "OPTIMAL", "")</f>
        <v/>
      </c>
    </row>
    <row r="5832" ht="20" customHeight="1">
      <c r="A5832" s="28" t="n">
        <v>-18</v>
      </c>
      <c r="B5832" s="28" t="n">
        <v>40</v>
      </c>
      <c r="C5832" s="29" t="n">
        <v>80</v>
      </c>
      <c r="D5832" s="29" t="n">
        <v>3</v>
      </c>
      <c r="E5832" s="30" t="n">
        <v>8</v>
      </c>
      <c r="F5832" s="29" t="n">
        <v>1.5</v>
      </c>
      <c r="G5832" s="28" t="n">
        <v>200</v>
      </c>
      <c r="H5832" s="30" t="inlineStr">
        <is>
          <t>ON</t>
        </is>
      </c>
      <c r="I5832" s="31" t="n">
        <v>815.012573225423</v>
      </c>
      <c r="J5832" s="31" t="n">
        <v>8308.791548992402</v>
      </c>
      <c r="K5832" s="31" t="n">
        <v>4662.037037037037</v>
      </c>
      <c r="L5832" s="31" t="n">
        <v>150</v>
      </c>
      <c r="M5832" s="31">
        <f>I5832+J5832+K5832+L5832</f>
        <v/>
      </c>
      <c r="N5832" s="31">
        <f>M5832*'Dashboard &amp; Optimisation'!$B$18/('Dashboard &amp; Optimisation'!$B$16/3.6)</f>
        <v/>
      </c>
      <c r="O5832" s="31" t="n">
        <v>2263.413386027278</v>
      </c>
      <c r="P5832" s="32" t="n">
        <v>0.06333776617567802</v>
      </c>
      <c r="Q5832" s="33" t="n">
        <v>17.11412705481695</v>
      </c>
      <c r="R5832" s="31" t="n">
        <v>10496.72952599657</v>
      </c>
      <c r="S5832" s="31">
        <f>R5832*IF(A5832=4, 2.0, 3.0)</f>
        <v/>
      </c>
      <c r="T5832" s="29">
        <f>'Dashboard &amp; Optimisation'!$B$18*U5832</f>
        <v/>
      </c>
      <c r="U5832" s="34">
        <f>MIN(1, S5832/M5832)</f>
        <v/>
      </c>
      <c r="V5832" s="34">
        <f>N5832/(N5832+O5832)</f>
        <v/>
      </c>
      <c r="W5832" s="34">
        <f>U5832*V5832</f>
        <v/>
      </c>
      <c r="X5832" s="32">
        <f>T5832/N5832</f>
        <v/>
      </c>
      <c r="Y5832" s="35">
        <f>IF(W5832=MAXIFS(W$2:W$7201, A$2:A$7201, A5832, B$2:B$7201, B5832), "OPTIMAL", "")</f>
        <v/>
      </c>
    </row>
    <row r="5833" ht="20" customHeight="1">
      <c r="A5833" s="36" t="n">
        <v>-18</v>
      </c>
      <c r="B5833" s="36" t="n">
        <v>40</v>
      </c>
      <c r="C5833" s="37" t="n">
        <v>80</v>
      </c>
      <c r="D5833" s="37" t="n">
        <v>3</v>
      </c>
      <c r="E5833" s="6" t="n">
        <v>8</v>
      </c>
      <c r="F5833" s="37" t="n">
        <v>1.5</v>
      </c>
      <c r="G5833" s="36" t="n">
        <v>200</v>
      </c>
      <c r="H5833" s="6" t="inlineStr">
        <is>
          <t>OFF</t>
        </is>
      </c>
      <c r="I5833" s="38" t="n">
        <v>815.012573225423</v>
      </c>
      <c r="J5833" s="38" t="n">
        <v>8308.791548992402</v>
      </c>
      <c r="K5833" s="38" t="n">
        <v>4662.037037037037</v>
      </c>
      <c r="L5833" s="38" t="n">
        <v>150</v>
      </c>
      <c r="M5833" s="38">
        <f>I5833+J5833+K5833+L5833</f>
        <v/>
      </c>
      <c r="N5833" s="38">
        <f>M5833*'Dashboard &amp; Optimisation'!$B$18/('Dashboard &amp; Optimisation'!$B$16/3.6)</f>
        <v/>
      </c>
      <c r="O5833" s="38" t="n">
        <v>2263.413386027278</v>
      </c>
      <c r="P5833" s="39" t="n">
        <v>0.2719689002390704</v>
      </c>
      <c r="Q5833" s="40" t="n">
        <v>17.11412705481695</v>
      </c>
      <c r="R5833" s="38" t="n">
        <v>2444.542003672069</v>
      </c>
      <c r="S5833" s="38">
        <f>R5833*IF(A5833=4, 2.0, 3.0)</f>
        <v/>
      </c>
      <c r="T5833" s="37">
        <f>'Dashboard &amp; Optimisation'!$B$18*U5833</f>
        <v/>
      </c>
      <c r="U5833" s="26">
        <f>MIN(1, S5833/M5833)</f>
        <v/>
      </c>
      <c r="V5833" s="26">
        <f>N5833/(N5833+O5833)</f>
        <v/>
      </c>
      <c r="W5833" s="26">
        <f>U5833*V5833</f>
        <v/>
      </c>
      <c r="X5833" s="39">
        <f>T5833/N5833</f>
        <v/>
      </c>
      <c r="Y5833" s="41">
        <f>IF(W5833=MAXIFS(W$2:W$7201, A$2:A$7201, A5833, B$2:B$7201, B5833), "OPTIMAL", "")</f>
        <v/>
      </c>
    </row>
    <row r="5834" ht="20" customHeight="1">
      <c r="A5834" s="28" t="n">
        <v>-18</v>
      </c>
      <c r="B5834" s="28" t="n">
        <v>40</v>
      </c>
      <c r="C5834" s="29" t="n">
        <v>80</v>
      </c>
      <c r="D5834" s="29" t="n">
        <v>3</v>
      </c>
      <c r="E5834" s="30" t="n">
        <v>8</v>
      </c>
      <c r="F5834" s="29" t="n">
        <v>2</v>
      </c>
      <c r="G5834" s="28" t="n">
        <v>50</v>
      </c>
      <c r="H5834" s="30" t="inlineStr">
        <is>
          <t>ON</t>
        </is>
      </c>
      <c r="I5834" s="31" t="n">
        <v>815.012573225423</v>
      </c>
      <c r="J5834" s="31" t="n">
        <v>8308.791548992402</v>
      </c>
      <c r="K5834" s="31" t="n">
        <v>4662.037037037037</v>
      </c>
      <c r="L5834" s="31" t="n">
        <v>150</v>
      </c>
      <c r="M5834" s="31">
        <f>I5834+J5834+K5834+L5834</f>
        <v/>
      </c>
      <c r="N5834" s="31">
        <f>M5834*'Dashboard &amp; Optimisation'!$B$18/('Dashboard &amp; Optimisation'!$B$16/3.6)</f>
        <v/>
      </c>
      <c r="O5834" s="31" t="n">
        <v>2663.581457294514</v>
      </c>
      <c r="P5834" s="32" t="n">
        <v>0.05952229977541165</v>
      </c>
      <c r="Q5834" s="33" t="n">
        <v>22.7521694064226</v>
      </c>
      <c r="R5834" s="31" t="n">
        <v>11515.12895502174</v>
      </c>
      <c r="S5834" s="31">
        <f>R5834*IF(A5834=4, 2.0, 3.0)</f>
        <v/>
      </c>
      <c r="T5834" s="29">
        <f>'Dashboard &amp; Optimisation'!$B$18*U5834</f>
        <v/>
      </c>
      <c r="U5834" s="34">
        <f>MIN(1, S5834/M5834)</f>
        <v/>
      </c>
      <c r="V5834" s="34">
        <f>N5834/(N5834+O5834)</f>
        <v/>
      </c>
      <c r="W5834" s="34">
        <f>U5834*V5834</f>
        <v/>
      </c>
      <c r="X5834" s="32">
        <f>T5834/N5834</f>
        <v/>
      </c>
      <c r="Y5834" s="35">
        <f>IF(W5834=MAXIFS(W$2:W$7201, A$2:A$7201, A5834, B$2:B$7201, B5834), "OPTIMAL", "")</f>
        <v/>
      </c>
    </row>
    <row r="5835" ht="20" customHeight="1">
      <c r="A5835" s="36" t="n">
        <v>-18</v>
      </c>
      <c r="B5835" s="36" t="n">
        <v>40</v>
      </c>
      <c r="C5835" s="37" t="n">
        <v>80</v>
      </c>
      <c r="D5835" s="37" t="n">
        <v>3</v>
      </c>
      <c r="E5835" s="6" t="n">
        <v>8</v>
      </c>
      <c r="F5835" s="37" t="n">
        <v>2</v>
      </c>
      <c r="G5835" s="36" t="n">
        <v>50</v>
      </c>
      <c r="H5835" s="6" t="inlineStr">
        <is>
          <t>OFF</t>
        </is>
      </c>
      <c r="I5835" s="38" t="n">
        <v>815.012573225423</v>
      </c>
      <c r="J5835" s="38" t="n">
        <v>8308.791548992402</v>
      </c>
      <c r="K5835" s="38" t="n">
        <v>4662.037037037037</v>
      </c>
      <c r="L5835" s="38" t="n">
        <v>150</v>
      </c>
      <c r="M5835" s="38">
        <f>I5835+J5835+K5835+L5835</f>
        <v/>
      </c>
      <c r="N5835" s="38">
        <f>M5835*'Dashboard &amp; Optimisation'!$B$18/('Dashboard &amp; Optimisation'!$B$16/3.6)</f>
        <v/>
      </c>
      <c r="O5835" s="38" t="n">
        <v>2663.581457294514</v>
      </c>
      <c r="P5835" s="39" t="n">
        <v>0.269906724985179</v>
      </c>
      <c r="Q5835" s="40" t="n">
        <v>22.7521694064226</v>
      </c>
      <c r="R5835" s="38" t="n">
        <v>2539.421563693766</v>
      </c>
      <c r="S5835" s="38">
        <f>R5835*IF(A5835=4, 2.0, 3.0)</f>
        <v/>
      </c>
      <c r="T5835" s="37">
        <f>'Dashboard &amp; Optimisation'!$B$18*U5835</f>
        <v/>
      </c>
      <c r="U5835" s="26">
        <f>MIN(1, S5835/M5835)</f>
        <v/>
      </c>
      <c r="V5835" s="26">
        <f>N5835/(N5835+O5835)</f>
        <v/>
      </c>
      <c r="W5835" s="26">
        <f>U5835*V5835</f>
        <v/>
      </c>
      <c r="X5835" s="39">
        <f>T5835/N5835</f>
        <v/>
      </c>
      <c r="Y5835" s="41">
        <f>IF(W5835=MAXIFS(W$2:W$7201, A$2:A$7201, A5835, B$2:B$7201, B5835), "OPTIMAL", "")</f>
        <v/>
      </c>
    </row>
    <row r="5836" ht="20" customHeight="1">
      <c r="A5836" s="28" t="n">
        <v>-18</v>
      </c>
      <c r="B5836" s="28" t="n">
        <v>40</v>
      </c>
      <c r="C5836" s="29" t="n">
        <v>80</v>
      </c>
      <c r="D5836" s="29" t="n">
        <v>3</v>
      </c>
      <c r="E5836" s="30" t="n">
        <v>8</v>
      </c>
      <c r="F5836" s="29" t="n">
        <v>2</v>
      </c>
      <c r="G5836" s="28" t="n">
        <v>100</v>
      </c>
      <c r="H5836" s="30" t="inlineStr">
        <is>
          <t>ON</t>
        </is>
      </c>
      <c r="I5836" s="31" t="n">
        <v>815.012573225423</v>
      </c>
      <c r="J5836" s="31" t="n">
        <v>8308.791548992402</v>
      </c>
      <c r="K5836" s="31" t="n">
        <v>4662.037037037037</v>
      </c>
      <c r="L5836" s="31" t="n">
        <v>150</v>
      </c>
      <c r="M5836" s="31">
        <f>I5836+J5836+K5836+L5836</f>
        <v/>
      </c>
      <c r="N5836" s="31">
        <f>M5836*'Dashboard &amp; Optimisation'!$B$18/('Dashboard &amp; Optimisation'!$B$16/3.6)</f>
        <v/>
      </c>
      <c r="O5836" s="31" t="n">
        <v>2663.581457294514</v>
      </c>
      <c r="P5836" s="32" t="n">
        <v>0.060517018169736</v>
      </c>
      <c r="Q5836" s="33" t="n">
        <v>22.7521694064226</v>
      </c>
      <c r="R5836" s="31" t="n">
        <v>11325.85474867452</v>
      </c>
      <c r="S5836" s="31">
        <f>R5836*IF(A5836=4, 2.0, 3.0)</f>
        <v/>
      </c>
      <c r="T5836" s="29">
        <f>'Dashboard &amp; Optimisation'!$B$18*U5836</f>
        <v/>
      </c>
      <c r="U5836" s="34">
        <f>MIN(1, S5836/M5836)</f>
        <v/>
      </c>
      <c r="V5836" s="34">
        <f>N5836/(N5836+O5836)</f>
        <v/>
      </c>
      <c r="W5836" s="34">
        <f>U5836*V5836</f>
        <v/>
      </c>
      <c r="X5836" s="32">
        <f>T5836/N5836</f>
        <v/>
      </c>
      <c r="Y5836" s="35">
        <f>IF(W5836=MAXIFS(W$2:W$7201, A$2:A$7201, A5836, B$2:B$7201, B5836), "OPTIMAL", "")</f>
        <v/>
      </c>
    </row>
    <row r="5837" ht="20" customHeight="1">
      <c r="A5837" s="36" t="n">
        <v>-18</v>
      </c>
      <c r="B5837" s="36" t="n">
        <v>40</v>
      </c>
      <c r="C5837" s="37" t="n">
        <v>80</v>
      </c>
      <c r="D5837" s="37" t="n">
        <v>3</v>
      </c>
      <c r="E5837" s="6" t="n">
        <v>8</v>
      </c>
      <c r="F5837" s="37" t="n">
        <v>2</v>
      </c>
      <c r="G5837" s="36" t="n">
        <v>100</v>
      </c>
      <c r="H5837" s="6" t="inlineStr">
        <is>
          <t>OFF</t>
        </is>
      </c>
      <c r="I5837" s="38" t="n">
        <v>815.012573225423</v>
      </c>
      <c r="J5837" s="38" t="n">
        <v>8308.791548992402</v>
      </c>
      <c r="K5837" s="38" t="n">
        <v>4662.037037037037</v>
      </c>
      <c r="L5837" s="38" t="n">
        <v>150</v>
      </c>
      <c r="M5837" s="38">
        <f>I5837+J5837+K5837+L5837</f>
        <v/>
      </c>
      <c r="N5837" s="38">
        <f>M5837*'Dashboard &amp; Optimisation'!$B$18/('Dashboard &amp; Optimisation'!$B$16/3.6)</f>
        <v/>
      </c>
      <c r="O5837" s="38" t="n">
        <v>2663.581457294514</v>
      </c>
      <c r="P5837" s="39" t="n">
        <v>0.2709014433795033</v>
      </c>
      <c r="Q5837" s="40" t="n">
        <v>22.7521694064226</v>
      </c>
      <c r="R5837" s="38" t="n">
        <v>2530.097104920722</v>
      </c>
      <c r="S5837" s="38">
        <f>R5837*IF(A5837=4, 2.0, 3.0)</f>
        <v/>
      </c>
      <c r="T5837" s="37">
        <f>'Dashboard &amp; Optimisation'!$B$18*U5837</f>
        <v/>
      </c>
      <c r="U5837" s="26">
        <f>MIN(1, S5837/M5837)</f>
        <v/>
      </c>
      <c r="V5837" s="26">
        <f>N5837/(N5837+O5837)</f>
        <v/>
      </c>
      <c r="W5837" s="26">
        <f>U5837*V5837</f>
        <v/>
      </c>
      <c r="X5837" s="39">
        <f>T5837/N5837</f>
        <v/>
      </c>
      <c r="Y5837" s="41">
        <f>IF(W5837=MAXIFS(W$2:W$7201, A$2:A$7201, A5837, B$2:B$7201, B5837), "OPTIMAL", "")</f>
        <v/>
      </c>
    </row>
    <row r="5838" ht="20" customHeight="1">
      <c r="A5838" s="28" t="n">
        <v>-18</v>
      </c>
      <c r="B5838" s="28" t="n">
        <v>40</v>
      </c>
      <c r="C5838" s="29" t="n">
        <v>80</v>
      </c>
      <c r="D5838" s="29" t="n">
        <v>3</v>
      </c>
      <c r="E5838" s="30" t="n">
        <v>8</v>
      </c>
      <c r="F5838" s="29" t="n">
        <v>2</v>
      </c>
      <c r="G5838" s="28" t="n">
        <v>150</v>
      </c>
      <c r="H5838" s="30" t="inlineStr">
        <is>
          <t>ON</t>
        </is>
      </c>
      <c r="I5838" s="31" t="n">
        <v>815.012573225423</v>
      </c>
      <c r="J5838" s="31" t="n">
        <v>8308.791548992402</v>
      </c>
      <c r="K5838" s="31" t="n">
        <v>4662.037037037037</v>
      </c>
      <c r="L5838" s="31" t="n">
        <v>150</v>
      </c>
      <c r="M5838" s="31">
        <f>I5838+J5838+K5838+L5838</f>
        <v/>
      </c>
      <c r="N5838" s="31">
        <f>M5838*'Dashboard &amp; Optimisation'!$B$18/('Dashboard &amp; Optimisation'!$B$16/3.6)</f>
        <v/>
      </c>
      <c r="O5838" s="31" t="n">
        <v>2663.581457294514</v>
      </c>
      <c r="P5838" s="32" t="n">
        <v>0.06151173656406034</v>
      </c>
      <c r="Q5838" s="33" t="n">
        <v>22.7521694064226</v>
      </c>
      <c r="R5838" s="31" t="n">
        <v>11142.70212318784</v>
      </c>
      <c r="S5838" s="31">
        <f>R5838*IF(A5838=4, 2.0, 3.0)</f>
        <v/>
      </c>
      <c r="T5838" s="29">
        <f>'Dashboard &amp; Optimisation'!$B$18*U5838</f>
        <v/>
      </c>
      <c r="U5838" s="34">
        <f>MIN(1, S5838/M5838)</f>
        <v/>
      </c>
      <c r="V5838" s="34">
        <f>N5838/(N5838+O5838)</f>
        <v/>
      </c>
      <c r="W5838" s="34">
        <f>U5838*V5838</f>
        <v/>
      </c>
      <c r="X5838" s="32">
        <f>T5838/N5838</f>
        <v/>
      </c>
      <c r="Y5838" s="35">
        <f>IF(W5838=MAXIFS(W$2:W$7201, A$2:A$7201, A5838, B$2:B$7201, B5838), "OPTIMAL", "")</f>
        <v/>
      </c>
    </row>
    <row r="5839" ht="20" customHeight="1">
      <c r="A5839" s="36" t="n">
        <v>-18</v>
      </c>
      <c r="B5839" s="36" t="n">
        <v>40</v>
      </c>
      <c r="C5839" s="37" t="n">
        <v>80</v>
      </c>
      <c r="D5839" s="37" t="n">
        <v>3</v>
      </c>
      <c r="E5839" s="6" t="n">
        <v>8</v>
      </c>
      <c r="F5839" s="37" t="n">
        <v>2</v>
      </c>
      <c r="G5839" s="36" t="n">
        <v>150</v>
      </c>
      <c r="H5839" s="6" t="inlineStr">
        <is>
          <t>OFF</t>
        </is>
      </c>
      <c r="I5839" s="38" t="n">
        <v>815.012573225423</v>
      </c>
      <c r="J5839" s="38" t="n">
        <v>8308.791548992402</v>
      </c>
      <c r="K5839" s="38" t="n">
        <v>4662.037037037037</v>
      </c>
      <c r="L5839" s="38" t="n">
        <v>150</v>
      </c>
      <c r="M5839" s="38">
        <f>I5839+J5839+K5839+L5839</f>
        <v/>
      </c>
      <c r="N5839" s="38">
        <f>M5839*'Dashboard &amp; Optimisation'!$B$18/('Dashboard &amp; Optimisation'!$B$16/3.6)</f>
        <v/>
      </c>
      <c r="O5839" s="38" t="n">
        <v>2663.581457294514</v>
      </c>
      <c r="P5839" s="39" t="n">
        <v>0.2718961617738277</v>
      </c>
      <c r="Q5839" s="40" t="n">
        <v>22.7521694064226</v>
      </c>
      <c r="R5839" s="38" t="n">
        <v>2520.840872271933</v>
      </c>
      <c r="S5839" s="38">
        <f>R5839*IF(A5839=4, 2.0, 3.0)</f>
        <v/>
      </c>
      <c r="T5839" s="37">
        <f>'Dashboard &amp; Optimisation'!$B$18*U5839</f>
        <v/>
      </c>
      <c r="U5839" s="26">
        <f>MIN(1, S5839/M5839)</f>
        <v/>
      </c>
      <c r="V5839" s="26">
        <f>N5839/(N5839+O5839)</f>
        <v/>
      </c>
      <c r="W5839" s="26">
        <f>U5839*V5839</f>
        <v/>
      </c>
      <c r="X5839" s="39">
        <f>T5839/N5839</f>
        <v/>
      </c>
      <c r="Y5839" s="41">
        <f>IF(W5839=MAXIFS(W$2:W$7201, A$2:A$7201, A5839, B$2:B$7201, B5839), "OPTIMAL", "")</f>
        <v/>
      </c>
    </row>
    <row r="5840" ht="20" customHeight="1">
      <c r="A5840" s="28" t="n">
        <v>-18</v>
      </c>
      <c r="B5840" s="28" t="n">
        <v>40</v>
      </c>
      <c r="C5840" s="29" t="n">
        <v>80</v>
      </c>
      <c r="D5840" s="29" t="n">
        <v>3</v>
      </c>
      <c r="E5840" s="30" t="n">
        <v>8</v>
      </c>
      <c r="F5840" s="29" t="n">
        <v>2</v>
      </c>
      <c r="G5840" s="28" t="n">
        <v>200</v>
      </c>
      <c r="H5840" s="30" t="inlineStr">
        <is>
          <t>ON</t>
        </is>
      </c>
      <c r="I5840" s="31" t="n">
        <v>815.012573225423</v>
      </c>
      <c r="J5840" s="31" t="n">
        <v>8308.791548992402</v>
      </c>
      <c r="K5840" s="31" t="n">
        <v>4662.037037037037</v>
      </c>
      <c r="L5840" s="31" t="n">
        <v>150</v>
      </c>
      <c r="M5840" s="31">
        <f>I5840+J5840+K5840+L5840</f>
        <v/>
      </c>
      <c r="N5840" s="31">
        <f>M5840*'Dashboard &amp; Optimisation'!$B$18/('Dashboard &amp; Optimisation'!$B$16/3.6)</f>
        <v/>
      </c>
      <c r="O5840" s="31" t="n">
        <v>2663.581457294514</v>
      </c>
      <c r="P5840" s="32" t="n">
        <v>0.06250645495838469</v>
      </c>
      <c r="Q5840" s="33" t="n">
        <v>22.7521694064226</v>
      </c>
      <c r="R5840" s="31" t="n">
        <v>10965.37882478944</v>
      </c>
      <c r="S5840" s="31">
        <f>R5840*IF(A5840=4, 2.0, 3.0)</f>
        <v/>
      </c>
      <c r="T5840" s="29">
        <f>'Dashboard &amp; Optimisation'!$B$18*U5840</f>
        <v/>
      </c>
      <c r="U5840" s="34">
        <f>MIN(1, S5840/M5840)</f>
        <v/>
      </c>
      <c r="V5840" s="34">
        <f>N5840/(N5840+O5840)</f>
        <v/>
      </c>
      <c r="W5840" s="34">
        <f>U5840*V5840</f>
        <v/>
      </c>
      <c r="X5840" s="32">
        <f>T5840/N5840</f>
        <v/>
      </c>
      <c r="Y5840" s="35">
        <f>IF(W5840=MAXIFS(W$2:W$7201, A$2:A$7201, A5840, B$2:B$7201, B5840), "OPTIMAL", "")</f>
        <v/>
      </c>
    </row>
    <row r="5841" ht="20" customHeight="1">
      <c r="A5841" s="36" t="n">
        <v>-18</v>
      </c>
      <c r="B5841" s="36" t="n">
        <v>40</v>
      </c>
      <c r="C5841" s="37" t="n">
        <v>80</v>
      </c>
      <c r="D5841" s="37" t="n">
        <v>3</v>
      </c>
      <c r="E5841" s="6" t="n">
        <v>8</v>
      </c>
      <c r="F5841" s="37" t="n">
        <v>2</v>
      </c>
      <c r="G5841" s="36" t="n">
        <v>200</v>
      </c>
      <c r="H5841" s="6" t="inlineStr">
        <is>
          <t>OFF</t>
        </is>
      </c>
      <c r="I5841" s="38" t="n">
        <v>815.012573225423</v>
      </c>
      <c r="J5841" s="38" t="n">
        <v>8308.791548992402</v>
      </c>
      <c r="K5841" s="38" t="n">
        <v>4662.037037037037</v>
      </c>
      <c r="L5841" s="38" t="n">
        <v>150</v>
      </c>
      <c r="M5841" s="38">
        <f>I5841+J5841+K5841+L5841</f>
        <v/>
      </c>
      <c r="N5841" s="38">
        <f>M5841*'Dashboard &amp; Optimisation'!$B$18/('Dashboard &amp; Optimisation'!$B$16/3.6)</f>
        <v/>
      </c>
      <c r="O5841" s="38" t="n">
        <v>2663.581457294514</v>
      </c>
      <c r="P5841" s="39" t="n">
        <v>0.2728908801681521</v>
      </c>
      <c r="Q5841" s="40" t="n">
        <v>22.7521694064226</v>
      </c>
      <c r="R5841" s="38" t="n">
        <v>2511.652119671376</v>
      </c>
      <c r="S5841" s="38">
        <f>R5841*IF(A5841=4, 2.0, 3.0)</f>
        <v/>
      </c>
      <c r="T5841" s="37">
        <f>'Dashboard &amp; Optimisation'!$B$18*U5841</f>
        <v/>
      </c>
      <c r="U5841" s="26">
        <f>MIN(1, S5841/M5841)</f>
        <v/>
      </c>
      <c r="V5841" s="26">
        <f>N5841/(N5841+O5841)</f>
        <v/>
      </c>
      <c r="W5841" s="26">
        <f>U5841*V5841</f>
        <v/>
      </c>
      <c r="X5841" s="39">
        <f>T5841/N5841</f>
        <v/>
      </c>
      <c r="Y5841" s="41">
        <f>IF(W5841=MAXIFS(W$2:W$7201, A$2:A$7201, A5841, B$2:B$7201, B5841), "OPTIMAL", "")</f>
        <v/>
      </c>
    </row>
    <row r="5842" ht="20" customHeight="1">
      <c r="A5842" s="28" t="n">
        <v>-18</v>
      </c>
      <c r="B5842" s="28" t="n">
        <v>40</v>
      </c>
      <c r="C5842" s="29" t="n">
        <v>85</v>
      </c>
      <c r="D5842" s="29" t="n">
        <v>2</v>
      </c>
      <c r="E5842" s="30" t="n">
        <v>0</v>
      </c>
      <c r="F5842" s="29" t="n">
        <v>0</v>
      </c>
      <c r="G5842" s="28" t="n">
        <v>50</v>
      </c>
      <c r="H5842" s="30" t="inlineStr">
        <is>
          <t>ON</t>
        </is>
      </c>
      <c r="I5842" s="31" t="n">
        <v>815.012573225423</v>
      </c>
      <c r="J5842" s="31" t="n">
        <v>8308.791548992402</v>
      </c>
      <c r="K5842" s="31" t="n">
        <v>4662.037037037037</v>
      </c>
      <c r="L5842" s="31" t="n">
        <v>150</v>
      </c>
      <c r="M5842" s="31">
        <f>I5842+J5842+K5842+L5842</f>
        <v/>
      </c>
      <c r="N5842" s="31">
        <f>M5842*'Dashboard &amp; Optimisation'!$B$18/('Dashboard &amp; Optimisation'!$B$16/3.6)</f>
        <v/>
      </c>
      <c r="O5842" s="31" t="n">
        <v>716.7967875861725</v>
      </c>
      <c r="P5842" s="32" t="n">
        <v>0.49435395158502</v>
      </c>
      <c r="Q5842" s="33" t="n">
        <v>0.2</v>
      </c>
      <c r="R5842" s="31" t="n">
        <v>1029.760704997522</v>
      </c>
      <c r="S5842" s="31">
        <f>R5842*IF(A5842=4, 2.0, 3.0)</f>
        <v/>
      </c>
      <c r="T5842" s="29">
        <f>'Dashboard &amp; Optimisation'!$B$18*U5842</f>
        <v/>
      </c>
      <c r="U5842" s="34">
        <f>MIN(1, S5842/M5842)</f>
        <v/>
      </c>
      <c r="V5842" s="34">
        <f>N5842/(N5842+O5842)</f>
        <v/>
      </c>
      <c r="W5842" s="34">
        <f>U5842*V5842</f>
        <v/>
      </c>
      <c r="X5842" s="32">
        <f>T5842/N5842</f>
        <v/>
      </c>
      <c r="Y5842" s="35">
        <f>IF(W5842=MAXIFS(W$2:W$7201, A$2:A$7201, A5842, B$2:B$7201, B5842), "OPTIMAL", "")</f>
        <v/>
      </c>
    </row>
    <row r="5843" ht="20" customHeight="1">
      <c r="A5843" s="36" t="n">
        <v>-18</v>
      </c>
      <c r="B5843" s="36" t="n">
        <v>40</v>
      </c>
      <c r="C5843" s="37" t="n">
        <v>85</v>
      </c>
      <c r="D5843" s="37" t="n">
        <v>2</v>
      </c>
      <c r="E5843" s="6" t="n">
        <v>0</v>
      </c>
      <c r="F5843" s="37" t="n">
        <v>0</v>
      </c>
      <c r="G5843" s="36" t="n">
        <v>50</v>
      </c>
      <c r="H5843" s="6" t="inlineStr">
        <is>
          <t>OFF</t>
        </is>
      </c>
      <c r="I5843" s="38" t="n">
        <v>815.012573225423</v>
      </c>
      <c r="J5843" s="38" t="n">
        <v>8308.791548992402</v>
      </c>
      <c r="K5843" s="38" t="n">
        <v>4662.037037037037</v>
      </c>
      <c r="L5843" s="38" t="n">
        <v>150</v>
      </c>
      <c r="M5843" s="38">
        <f>I5843+J5843+K5843+L5843</f>
        <v/>
      </c>
      <c r="N5843" s="38">
        <f>M5843*'Dashboard &amp; Optimisation'!$B$18/('Dashboard &amp; Optimisation'!$B$16/3.6)</f>
        <v/>
      </c>
      <c r="O5843" s="38" t="n">
        <v>716.7967875861725</v>
      </c>
      <c r="P5843" s="39" t="n">
        <v>0.8688361706247737</v>
      </c>
      <c r="Q5843" s="40" t="n">
        <v>0.2</v>
      </c>
      <c r="R5843" s="38" t="n">
        <v>585.9174501637461</v>
      </c>
      <c r="S5843" s="38">
        <f>R5843*IF(A5843=4, 2.0, 3.0)</f>
        <v/>
      </c>
      <c r="T5843" s="37">
        <f>'Dashboard &amp; Optimisation'!$B$18*U5843</f>
        <v/>
      </c>
      <c r="U5843" s="26">
        <f>MIN(1, S5843/M5843)</f>
        <v/>
      </c>
      <c r="V5843" s="26">
        <f>N5843/(N5843+O5843)</f>
        <v/>
      </c>
      <c r="W5843" s="26">
        <f>U5843*V5843</f>
        <v/>
      </c>
      <c r="X5843" s="39">
        <f>T5843/N5843</f>
        <v/>
      </c>
      <c r="Y5843" s="41">
        <f>IF(W5843=MAXIFS(W$2:W$7201, A$2:A$7201, A5843, B$2:B$7201, B5843), "OPTIMAL", "")</f>
        <v/>
      </c>
    </row>
    <row r="5844" ht="20" customHeight="1">
      <c r="A5844" s="28" t="n">
        <v>-18</v>
      </c>
      <c r="B5844" s="28" t="n">
        <v>40</v>
      </c>
      <c r="C5844" s="29" t="n">
        <v>85</v>
      </c>
      <c r="D5844" s="29" t="n">
        <v>2</v>
      </c>
      <c r="E5844" s="30" t="n">
        <v>0</v>
      </c>
      <c r="F5844" s="29" t="n">
        <v>0</v>
      </c>
      <c r="G5844" s="28" t="n">
        <v>100</v>
      </c>
      <c r="H5844" s="30" t="inlineStr">
        <is>
          <t>ON</t>
        </is>
      </c>
      <c r="I5844" s="31" t="n">
        <v>815.012573225423</v>
      </c>
      <c r="J5844" s="31" t="n">
        <v>8308.791548992402</v>
      </c>
      <c r="K5844" s="31" t="n">
        <v>4662.037037037037</v>
      </c>
      <c r="L5844" s="31" t="n">
        <v>150</v>
      </c>
      <c r="M5844" s="31">
        <f>I5844+J5844+K5844+L5844</f>
        <v/>
      </c>
      <c r="N5844" s="31">
        <f>M5844*'Dashboard &amp; Optimisation'!$B$18/('Dashboard &amp; Optimisation'!$B$16/3.6)</f>
        <v/>
      </c>
      <c r="O5844" s="31" t="n">
        <v>716.7967875861725</v>
      </c>
      <c r="P5844" s="32" t="n">
        <v>0.4952901571326194</v>
      </c>
      <c r="Q5844" s="33" t="n">
        <v>0.2</v>
      </c>
      <c r="R5844" s="31" t="n">
        <v>1027.814234487589</v>
      </c>
      <c r="S5844" s="31">
        <f>R5844*IF(A5844=4, 2.0, 3.0)</f>
        <v/>
      </c>
      <c r="T5844" s="29">
        <f>'Dashboard &amp; Optimisation'!$B$18*U5844</f>
        <v/>
      </c>
      <c r="U5844" s="34">
        <f>MIN(1, S5844/M5844)</f>
        <v/>
      </c>
      <c r="V5844" s="34">
        <f>N5844/(N5844+O5844)</f>
        <v/>
      </c>
      <c r="W5844" s="34">
        <f>U5844*V5844</f>
        <v/>
      </c>
      <c r="X5844" s="32">
        <f>T5844/N5844</f>
        <v/>
      </c>
      <c r="Y5844" s="35">
        <f>IF(W5844=MAXIFS(W$2:W$7201, A$2:A$7201, A5844, B$2:B$7201, B5844), "OPTIMAL", "")</f>
        <v/>
      </c>
    </row>
    <row r="5845" ht="20" customHeight="1">
      <c r="A5845" s="36" t="n">
        <v>-18</v>
      </c>
      <c r="B5845" s="36" t="n">
        <v>40</v>
      </c>
      <c r="C5845" s="37" t="n">
        <v>85</v>
      </c>
      <c r="D5845" s="37" t="n">
        <v>2</v>
      </c>
      <c r="E5845" s="6" t="n">
        <v>0</v>
      </c>
      <c r="F5845" s="37" t="n">
        <v>0</v>
      </c>
      <c r="G5845" s="36" t="n">
        <v>100</v>
      </c>
      <c r="H5845" s="6" t="inlineStr">
        <is>
          <t>OFF</t>
        </is>
      </c>
      <c r="I5845" s="38" t="n">
        <v>815.012573225423</v>
      </c>
      <c r="J5845" s="38" t="n">
        <v>8308.791548992402</v>
      </c>
      <c r="K5845" s="38" t="n">
        <v>4662.037037037037</v>
      </c>
      <c r="L5845" s="38" t="n">
        <v>150</v>
      </c>
      <c r="M5845" s="38">
        <f>I5845+J5845+K5845+L5845</f>
        <v/>
      </c>
      <c r="N5845" s="38">
        <f>M5845*'Dashboard &amp; Optimisation'!$B$18/('Dashboard &amp; Optimisation'!$B$16/3.6)</f>
        <v/>
      </c>
      <c r="O5845" s="38" t="n">
        <v>716.7967875861725</v>
      </c>
      <c r="P5845" s="39" t="n">
        <v>0.869772376172373</v>
      </c>
      <c r="Q5845" s="40" t="n">
        <v>0.2</v>
      </c>
      <c r="R5845" s="38" t="n">
        <v>585.28678036748</v>
      </c>
      <c r="S5845" s="38">
        <f>R5845*IF(A5845=4, 2.0, 3.0)</f>
        <v/>
      </c>
      <c r="T5845" s="37">
        <f>'Dashboard &amp; Optimisation'!$B$18*U5845</f>
        <v/>
      </c>
      <c r="U5845" s="26">
        <f>MIN(1, S5845/M5845)</f>
        <v/>
      </c>
      <c r="V5845" s="26">
        <f>N5845/(N5845+O5845)</f>
        <v/>
      </c>
      <c r="W5845" s="26">
        <f>U5845*V5845</f>
        <v/>
      </c>
      <c r="X5845" s="39">
        <f>T5845/N5845</f>
        <v/>
      </c>
      <c r="Y5845" s="41">
        <f>IF(W5845=MAXIFS(W$2:W$7201, A$2:A$7201, A5845, B$2:B$7201, B5845), "OPTIMAL", "")</f>
        <v/>
      </c>
    </row>
    <row r="5846" ht="20" customHeight="1">
      <c r="A5846" s="28" t="n">
        <v>-18</v>
      </c>
      <c r="B5846" s="28" t="n">
        <v>40</v>
      </c>
      <c r="C5846" s="29" t="n">
        <v>85</v>
      </c>
      <c r="D5846" s="29" t="n">
        <v>2</v>
      </c>
      <c r="E5846" s="30" t="n">
        <v>0</v>
      </c>
      <c r="F5846" s="29" t="n">
        <v>0</v>
      </c>
      <c r="G5846" s="28" t="n">
        <v>150</v>
      </c>
      <c r="H5846" s="30" t="inlineStr">
        <is>
          <t>ON</t>
        </is>
      </c>
      <c r="I5846" s="31" t="n">
        <v>815.012573225423</v>
      </c>
      <c r="J5846" s="31" t="n">
        <v>8308.791548992402</v>
      </c>
      <c r="K5846" s="31" t="n">
        <v>4662.037037037037</v>
      </c>
      <c r="L5846" s="31" t="n">
        <v>150</v>
      </c>
      <c r="M5846" s="31">
        <f>I5846+J5846+K5846+L5846</f>
        <v/>
      </c>
      <c r="N5846" s="31">
        <f>M5846*'Dashboard &amp; Optimisation'!$B$18/('Dashboard &amp; Optimisation'!$B$16/3.6)</f>
        <v/>
      </c>
      <c r="O5846" s="31" t="n">
        <v>716.7967875861725</v>
      </c>
      <c r="P5846" s="32" t="n">
        <v>0.4962263626802187</v>
      </c>
      <c r="Q5846" s="33" t="n">
        <v>0.2</v>
      </c>
      <c r="R5846" s="31" t="n">
        <v>1025.875108595463</v>
      </c>
      <c r="S5846" s="31">
        <f>R5846*IF(A5846=4, 2.0, 3.0)</f>
        <v/>
      </c>
      <c r="T5846" s="29">
        <f>'Dashboard &amp; Optimisation'!$B$18*U5846</f>
        <v/>
      </c>
      <c r="U5846" s="34">
        <f>MIN(1, S5846/M5846)</f>
        <v/>
      </c>
      <c r="V5846" s="34">
        <f>N5846/(N5846+O5846)</f>
        <v/>
      </c>
      <c r="W5846" s="34">
        <f>U5846*V5846</f>
        <v/>
      </c>
      <c r="X5846" s="32">
        <f>T5846/N5846</f>
        <v/>
      </c>
      <c r="Y5846" s="35">
        <f>IF(W5846=MAXIFS(W$2:W$7201, A$2:A$7201, A5846, B$2:B$7201, B5846), "OPTIMAL", "")</f>
        <v/>
      </c>
    </row>
    <row r="5847" ht="20" customHeight="1">
      <c r="A5847" s="36" t="n">
        <v>-18</v>
      </c>
      <c r="B5847" s="36" t="n">
        <v>40</v>
      </c>
      <c r="C5847" s="37" t="n">
        <v>85</v>
      </c>
      <c r="D5847" s="37" t="n">
        <v>2</v>
      </c>
      <c r="E5847" s="6" t="n">
        <v>0</v>
      </c>
      <c r="F5847" s="37" t="n">
        <v>0</v>
      </c>
      <c r="G5847" s="36" t="n">
        <v>150</v>
      </c>
      <c r="H5847" s="6" t="inlineStr">
        <is>
          <t>OFF</t>
        </is>
      </c>
      <c r="I5847" s="38" t="n">
        <v>815.012573225423</v>
      </c>
      <c r="J5847" s="38" t="n">
        <v>8308.791548992402</v>
      </c>
      <c r="K5847" s="38" t="n">
        <v>4662.037037037037</v>
      </c>
      <c r="L5847" s="38" t="n">
        <v>150</v>
      </c>
      <c r="M5847" s="38">
        <f>I5847+J5847+K5847+L5847</f>
        <v/>
      </c>
      <c r="N5847" s="38">
        <f>M5847*'Dashboard &amp; Optimisation'!$B$18/('Dashboard &amp; Optimisation'!$B$16/3.6)</f>
        <v/>
      </c>
      <c r="O5847" s="38" t="n">
        <v>716.7967875861725</v>
      </c>
      <c r="P5847" s="39" t="n">
        <v>0.8707085817199725</v>
      </c>
      <c r="Q5847" s="40" t="n">
        <v>0.2</v>
      </c>
      <c r="R5847" s="38" t="n">
        <v>584.6574667920536</v>
      </c>
      <c r="S5847" s="38">
        <f>R5847*IF(A5847=4, 2.0, 3.0)</f>
        <v/>
      </c>
      <c r="T5847" s="37">
        <f>'Dashboard &amp; Optimisation'!$B$18*U5847</f>
        <v/>
      </c>
      <c r="U5847" s="26">
        <f>MIN(1, S5847/M5847)</f>
        <v/>
      </c>
      <c r="V5847" s="26">
        <f>N5847/(N5847+O5847)</f>
        <v/>
      </c>
      <c r="W5847" s="26">
        <f>U5847*V5847</f>
        <v/>
      </c>
      <c r="X5847" s="39">
        <f>T5847/N5847</f>
        <v/>
      </c>
      <c r="Y5847" s="41">
        <f>IF(W5847=MAXIFS(W$2:W$7201, A$2:A$7201, A5847, B$2:B$7201, B5847), "OPTIMAL", "")</f>
        <v/>
      </c>
    </row>
    <row r="5848" ht="20" customHeight="1">
      <c r="A5848" s="28" t="n">
        <v>-18</v>
      </c>
      <c r="B5848" s="28" t="n">
        <v>40</v>
      </c>
      <c r="C5848" s="29" t="n">
        <v>85</v>
      </c>
      <c r="D5848" s="29" t="n">
        <v>2</v>
      </c>
      <c r="E5848" s="30" t="n">
        <v>0</v>
      </c>
      <c r="F5848" s="29" t="n">
        <v>0</v>
      </c>
      <c r="G5848" s="28" t="n">
        <v>200</v>
      </c>
      <c r="H5848" s="30" t="inlineStr">
        <is>
          <t>ON</t>
        </is>
      </c>
      <c r="I5848" s="31" t="n">
        <v>815.012573225423</v>
      </c>
      <c r="J5848" s="31" t="n">
        <v>8308.791548992402</v>
      </c>
      <c r="K5848" s="31" t="n">
        <v>4662.037037037037</v>
      </c>
      <c r="L5848" s="31" t="n">
        <v>150</v>
      </c>
      <c r="M5848" s="31">
        <f>I5848+J5848+K5848+L5848</f>
        <v/>
      </c>
      <c r="N5848" s="31">
        <f>M5848*'Dashboard &amp; Optimisation'!$B$18/('Dashboard &amp; Optimisation'!$B$16/3.6)</f>
        <v/>
      </c>
      <c r="O5848" s="31" t="n">
        <v>716.7967875861725</v>
      </c>
      <c r="P5848" s="32" t="n">
        <v>0.4971625682278181</v>
      </c>
      <c r="Q5848" s="33" t="n">
        <v>0.2</v>
      </c>
      <c r="R5848" s="31" t="n">
        <v>1023.94328582925</v>
      </c>
      <c r="S5848" s="31">
        <f>R5848*IF(A5848=4, 2.0, 3.0)</f>
        <v/>
      </c>
      <c r="T5848" s="29">
        <f>'Dashboard &amp; Optimisation'!$B$18*U5848</f>
        <v/>
      </c>
      <c r="U5848" s="34">
        <f>MIN(1, S5848/M5848)</f>
        <v/>
      </c>
      <c r="V5848" s="34">
        <f>N5848/(N5848+O5848)</f>
        <v/>
      </c>
      <c r="W5848" s="34">
        <f>U5848*V5848</f>
        <v/>
      </c>
      <c r="X5848" s="32">
        <f>T5848/N5848</f>
        <v/>
      </c>
      <c r="Y5848" s="35">
        <f>IF(W5848=MAXIFS(W$2:W$7201, A$2:A$7201, A5848, B$2:B$7201, B5848), "OPTIMAL", "")</f>
        <v/>
      </c>
    </row>
    <row r="5849" ht="20" customHeight="1">
      <c r="A5849" s="36" t="n">
        <v>-18</v>
      </c>
      <c r="B5849" s="36" t="n">
        <v>40</v>
      </c>
      <c r="C5849" s="37" t="n">
        <v>85</v>
      </c>
      <c r="D5849" s="37" t="n">
        <v>2</v>
      </c>
      <c r="E5849" s="6" t="n">
        <v>0</v>
      </c>
      <c r="F5849" s="37" t="n">
        <v>0</v>
      </c>
      <c r="G5849" s="36" t="n">
        <v>200</v>
      </c>
      <c r="H5849" s="6" t="inlineStr">
        <is>
          <t>OFF</t>
        </is>
      </c>
      <c r="I5849" s="38" t="n">
        <v>815.012573225423</v>
      </c>
      <c r="J5849" s="38" t="n">
        <v>8308.791548992402</v>
      </c>
      <c r="K5849" s="38" t="n">
        <v>4662.037037037037</v>
      </c>
      <c r="L5849" s="38" t="n">
        <v>150</v>
      </c>
      <c r="M5849" s="38">
        <f>I5849+J5849+K5849+L5849</f>
        <v/>
      </c>
      <c r="N5849" s="38">
        <f>M5849*'Dashboard &amp; Optimisation'!$B$18/('Dashboard &amp; Optimisation'!$B$16/3.6)</f>
        <v/>
      </c>
      <c r="O5849" s="38" t="n">
        <v>716.7967875861725</v>
      </c>
      <c r="P5849" s="39" t="n">
        <v>0.8716447872675719</v>
      </c>
      <c r="Q5849" s="40" t="n">
        <v>0.2</v>
      </c>
      <c r="R5849" s="38" t="n">
        <v>584.0295050674479</v>
      </c>
      <c r="S5849" s="38">
        <f>R5849*IF(A5849=4, 2.0, 3.0)</f>
        <v/>
      </c>
      <c r="T5849" s="37">
        <f>'Dashboard &amp; Optimisation'!$B$18*U5849</f>
        <v/>
      </c>
      <c r="U5849" s="26">
        <f>MIN(1, S5849/M5849)</f>
        <v/>
      </c>
      <c r="V5849" s="26">
        <f>N5849/(N5849+O5849)</f>
        <v/>
      </c>
      <c r="W5849" s="26">
        <f>U5849*V5849</f>
        <v/>
      </c>
      <c r="X5849" s="39">
        <f>T5849/N5849</f>
        <v/>
      </c>
      <c r="Y5849" s="41">
        <f>IF(W5849=MAXIFS(W$2:W$7201, A$2:A$7201, A5849, B$2:B$7201, B5849), "OPTIMAL", "")</f>
        <v/>
      </c>
    </row>
    <row r="5850" ht="20" customHeight="1">
      <c r="A5850" s="28" t="n">
        <v>-18</v>
      </c>
      <c r="B5850" s="28" t="n">
        <v>40</v>
      </c>
      <c r="C5850" s="29" t="n">
        <v>85</v>
      </c>
      <c r="D5850" s="29" t="n">
        <v>2</v>
      </c>
      <c r="E5850" s="30" t="n">
        <v>4</v>
      </c>
      <c r="F5850" s="29" t="n">
        <v>1.5</v>
      </c>
      <c r="G5850" s="28" t="n">
        <v>50</v>
      </c>
      <c r="H5850" s="30" t="inlineStr">
        <is>
          <t>ON</t>
        </is>
      </c>
      <c r="I5850" s="31" t="n">
        <v>815.012573225423</v>
      </c>
      <c r="J5850" s="31" t="n">
        <v>8308.791548992402</v>
      </c>
      <c r="K5850" s="31" t="n">
        <v>4662.037037037037</v>
      </c>
      <c r="L5850" s="31" t="n">
        <v>150</v>
      </c>
      <c r="M5850" s="31">
        <f>I5850+J5850+K5850+L5850</f>
        <v/>
      </c>
      <c r="N5850" s="31">
        <f>M5850*'Dashboard &amp; Optimisation'!$B$18/('Dashboard &amp; Optimisation'!$B$16/3.6)</f>
        <v/>
      </c>
      <c r="O5850" s="31" t="n">
        <v>1151.125517229141</v>
      </c>
      <c r="P5850" s="32" t="n">
        <v>0.07889287433580339</v>
      </c>
      <c r="Q5850" s="33" t="n">
        <v>7.926206185533672</v>
      </c>
      <c r="R5850" s="31" t="n">
        <v>6705.599658874891</v>
      </c>
      <c r="S5850" s="31">
        <f>R5850*IF(A5850=4, 2.0, 3.0)</f>
        <v/>
      </c>
      <c r="T5850" s="29">
        <f>'Dashboard &amp; Optimisation'!$B$18*U5850</f>
        <v/>
      </c>
      <c r="U5850" s="34">
        <f>MIN(1, S5850/M5850)</f>
        <v/>
      </c>
      <c r="V5850" s="34">
        <f>N5850/(N5850+O5850)</f>
        <v/>
      </c>
      <c r="W5850" s="34">
        <f>U5850*V5850</f>
        <v/>
      </c>
      <c r="X5850" s="32">
        <f>T5850/N5850</f>
        <v/>
      </c>
      <c r="Y5850" s="35">
        <f>IF(W5850=MAXIFS(W$2:W$7201, A$2:A$7201, A5850, B$2:B$7201, B5850), "OPTIMAL", "")</f>
        <v/>
      </c>
    </row>
    <row r="5851" ht="20" customHeight="1">
      <c r="A5851" s="36" t="n">
        <v>-18</v>
      </c>
      <c r="B5851" s="36" t="n">
        <v>40</v>
      </c>
      <c r="C5851" s="37" t="n">
        <v>85</v>
      </c>
      <c r="D5851" s="37" t="n">
        <v>2</v>
      </c>
      <c r="E5851" s="6" t="n">
        <v>4</v>
      </c>
      <c r="F5851" s="37" t="n">
        <v>1.5</v>
      </c>
      <c r="G5851" s="36" t="n">
        <v>50</v>
      </c>
      <c r="H5851" s="6" t="inlineStr">
        <is>
          <t>OFF</t>
        </is>
      </c>
      <c r="I5851" s="38" t="n">
        <v>815.012573225423</v>
      </c>
      <c r="J5851" s="38" t="n">
        <v>8308.791548992402</v>
      </c>
      <c r="K5851" s="38" t="n">
        <v>4662.037037037037</v>
      </c>
      <c r="L5851" s="38" t="n">
        <v>150</v>
      </c>
      <c r="M5851" s="38">
        <f>I5851+J5851+K5851+L5851</f>
        <v/>
      </c>
      <c r="N5851" s="38">
        <f>M5851*'Dashboard &amp; Optimisation'!$B$18/('Dashboard &amp; Optimisation'!$B$16/3.6)</f>
        <v/>
      </c>
      <c r="O5851" s="38" t="n">
        <v>1151.125517229141</v>
      </c>
      <c r="P5851" s="39" t="n">
        <v>0.3413411526705231</v>
      </c>
      <c r="Q5851" s="40" t="n">
        <v>7.926206185533672</v>
      </c>
      <c r="R5851" s="38" t="n">
        <v>1549.839587447749</v>
      </c>
      <c r="S5851" s="38">
        <f>R5851*IF(A5851=4, 2.0, 3.0)</f>
        <v/>
      </c>
      <c r="T5851" s="37">
        <f>'Dashboard &amp; Optimisation'!$B$18*U5851</f>
        <v/>
      </c>
      <c r="U5851" s="26">
        <f>MIN(1, S5851/M5851)</f>
        <v/>
      </c>
      <c r="V5851" s="26">
        <f>N5851/(N5851+O5851)</f>
        <v/>
      </c>
      <c r="W5851" s="26">
        <f>U5851*V5851</f>
        <v/>
      </c>
      <c r="X5851" s="39">
        <f>T5851/N5851</f>
        <v/>
      </c>
      <c r="Y5851" s="41">
        <f>IF(W5851=MAXIFS(W$2:W$7201, A$2:A$7201, A5851, B$2:B$7201, B5851), "OPTIMAL", "")</f>
        <v/>
      </c>
    </row>
    <row r="5852" ht="20" customHeight="1">
      <c r="A5852" s="28" t="n">
        <v>-18</v>
      </c>
      <c r="B5852" s="28" t="n">
        <v>40</v>
      </c>
      <c r="C5852" s="29" t="n">
        <v>85</v>
      </c>
      <c r="D5852" s="29" t="n">
        <v>2</v>
      </c>
      <c r="E5852" s="30" t="n">
        <v>4</v>
      </c>
      <c r="F5852" s="29" t="n">
        <v>1.5</v>
      </c>
      <c r="G5852" s="28" t="n">
        <v>100</v>
      </c>
      <c r="H5852" s="30" t="inlineStr">
        <is>
          <t>ON</t>
        </is>
      </c>
      <c r="I5852" s="31" t="n">
        <v>815.012573225423</v>
      </c>
      <c r="J5852" s="31" t="n">
        <v>8308.791548992402</v>
      </c>
      <c r="K5852" s="31" t="n">
        <v>4662.037037037037</v>
      </c>
      <c r="L5852" s="31" t="n">
        <v>150</v>
      </c>
      <c r="M5852" s="31">
        <f>I5852+J5852+K5852+L5852</f>
        <v/>
      </c>
      <c r="N5852" s="31">
        <f>M5852*'Dashboard &amp; Optimisation'!$B$18/('Dashboard &amp; Optimisation'!$B$16/3.6)</f>
        <v/>
      </c>
      <c r="O5852" s="31" t="n">
        <v>1151.125517229141</v>
      </c>
      <c r="P5852" s="32" t="n">
        <v>0.07982907988340278</v>
      </c>
      <c r="Q5852" s="33" t="n">
        <v>7.926206185533672</v>
      </c>
      <c r="R5852" s="31" t="n">
        <v>6626.958897766425</v>
      </c>
      <c r="S5852" s="31">
        <f>R5852*IF(A5852=4, 2.0, 3.0)</f>
        <v/>
      </c>
      <c r="T5852" s="29">
        <f>'Dashboard &amp; Optimisation'!$B$18*U5852</f>
        <v/>
      </c>
      <c r="U5852" s="34">
        <f>MIN(1, S5852/M5852)</f>
        <v/>
      </c>
      <c r="V5852" s="34">
        <f>N5852/(N5852+O5852)</f>
        <v/>
      </c>
      <c r="W5852" s="34">
        <f>U5852*V5852</f>
        <v/>
      </c>
      <c r="X5852" s="32">
        <f>T5852/N5852</f>
        <v/>
      </c>
      <c r="Y5852" s="35">
        <f>IF(W5852=MAXIFS(W$2:W$7201, A$2:A$7201, A5852, B$2:B$7201, B5852), "OPTIMAL", "")</f>
        <v/>
      </c>
    </row>
    <row r="5853" ht="20" customHeight="1">
      <c r="A5853" s="36" t="n">
        <v>-18</v>
      </c>
      <c r="B5853" s="36" t="n">
        <v>40</v>
      </c>
      <c r="C5853" s="37" t="n">
        <v>85</v>
      </c>
      <c r="D5853" s="37" t="n">
        <v>2</v>
      </c>
      <c r="E5853" s="6" t="n">
        <v>4</v>
      </c>
      <c r="F5853" s="37" t="n">
        <v>1.5</v>
      </c>
      <c r="G5853" s="36" t="n">
        <v>100</v>
      </c>
      <c r="H5853" s="6" t="inlineStr">
        <is>
          <t>OFF</t>
        </is>
      </c>
      <c r="I5853" s="38" t="n">
        <v>815.012573225423</v>
      </c>
      <c r="J5853" s="38" t="n">
        <v>8308.791548992402</v>
      </c>
      <c r="K5853" s="38" t="n">
        <v>4662.037037037037</v>
      </c>
      <c r="L5853" s="38" t="n">
        <v>150</v>
      </c>
      <c r="M5853" s="38">
        <f>I5853+J5853+K5853+L5853</f>
        <v/>
      </c>
      <c r="N5853" s="38">
        <f>M5853*'Dashboard &amp; Optimisation'!$B$18/('Dashboard &amp; Optimisation'!$B$16/3.6)</f>
        <v/>
      </c>
      <c r="O5853" s="38" t="n">
        <v>1151.125517229141</v>
      </c>
      <c r="P5853" s="39" t="n">
        <v>0.3422773582181225</v>
      </c>
      <c r="Q5853" s="40" t="n">
        <v>7.926206185533672</v>
      </c>
      <c r="R5853" s="38" t="n">
        <v>1545.600427641178</v>
      </c>
      <c r="S5853" s="38">
        <f>R5853*IF(A5853=4, 2.0, 3.0)</f>
        <v/>
      </c>
      <c r="T5853" s="37">
        <f>'Dashboard &amp; Optimisation'!$B$18*U5853</f>
        <v/>
      </c>
      <c r="U5853" s="26">
        <f>MIN(1, S5853/M5853)</f>
        <v/>
      </c>
      <c r="V5853" s="26">
        <f>N5853/(N5853+O5853)</f>
        <v/>
      </c>
      <c r="W5853" s="26">
        <f>U5853*V5853</f>
        <v/>
      </c>
      <c r="X5853" s="39">
        <f>T5853/N5853</f>
        <v/>
      </c>
      <c r="Y5853" s="41">
        <f>IF(W5853=MAXIFS(W$2:W$7201, A$2:A$7201, A5853, B$2:B$7201, B5853), "OPTIMAL", "")</f>
        <v/>
      </c>
    </row>
    <row r="5854" ht="20" customHeight="1">
      <c r="A5854" s="28" t="n">
        <v>-18</v>
      </c>
      <c r="B5854" s="28" t="n">
        <v>40</v>
      </c>
      <c r="C5854" s="29" t="n">
        <v>85</v>
      </c>
      <c r="D5854" s="29" t="n">
        <v>2</v>
      </c>
      <c r="E5854" s="30" t="n">
        <v>4</v>
      </c>
      <c r="F5854" s="29" t="n">
        <v>1.5</v>
      </c>
      <c r="G5854" s="28" t="n">
        <v>150</v>
      </c>
      <c r="H5854" s="30" t="inlineStr">
        <is>
          <t>ON</t>
        </is>
      </c>
      <c r="I5854" s="31" t="n">
        <v>815.012573225423</v>
      </c>
      <c r="J5854" s="31" t="n">
        <v>8308.791548992402</v>
      </c>
      <c r="K5854" s="31" t="n">
        <v>4662.037037037037</v>
      </c>
      <c r="L5854" s="31" t="n">
        <v>150</v>
      </c>
      <c r="M5854" s="31">
        <f>I5854+J5854+K5854+L5854</f>
        <v/>
      </c>
      <c r="N5854" s="31">
        <f>M5854*'Dashboard &amp; Optimisation'!$B$18/('Dashboard &amp; Optimisation'!$B$16/3.6)</f>
        <v/>
      </c>
      <c r="O5854" s="31" t="n">
        <v>1151.125517229141</v>
      </c>
      <c r="P5854" s="32" t="n">
        <v>0.08076528543100216</v>
      </c>
      <c r="Q5854" s="33" t="n">
        <v>7.926206185533672</v>
      </c>
      <c r="R5854" s="31" t="n">
        <v>6550.141294130241</v>
      </c>
      <c r="S5854" s="31">
        <f>R5854*IF(A5854=4, 2.0, 3.0)</f>
        <v/>
      </c>
      <c r="T5854" s="29">
        <f>'Dashboard &amp; Optimisation'!$B$18*U5854</f>
        <v/>
      </c>
      <c r="U5854" s="34">
        <f>MIN(1, S5854/M5854)</f>
        <v/>
      </c>
      <c r="V5854" s="34">
        <f>N5854/(N5854+O5854)</f>
        <v/>
      </c>
      <c r="W5854" s="34">
        <f>U5854*V5854</f>
        <v/>
      </c>
      <c r="X5854" s="32">
        <f>T5854/N5854</f>
        <v/>
      </c>
      <c r="Y5854" s="35">
        <f>IF(W5854=MAXIFS(W$2:W$7201, A$2:A$7201, A5854, B$2:B$7201, B5854), "OPTIMAL", "")</f>
        <v/>
      </c>
    </row>
    <row r="5855" ht="20" customHeight="1">
      <c r="A5855" s="36" t="n">
        <v>-18</v>
      </c>
      <c r="B5855" s="36" t="n">
        <v>40</v>
      </c>
      <c r="C5855" s="37" t="n">
        <v>85</v>
      </c>
      <c r="D5855" s="37" t="n">
        <v>2</v>
      </c>
      <c r="E5855" s="6" t="n">
        <v>4</v>
      </c>
      <c r="F5855" s="37" t="n">
        <v>1.5</v>
      </c>
      <c r="G5855" s="36" t="n">
        <v>150</v>
      </c>
      <c r="H5855" s="6" t="inlineStr">
        <is>
          <t>OFF</t>
        </is>
      </c>
      <c r="I5855" s="38" t="n">
        <v>815.012573225423</v>
      </c>
      <c r="J5855" s="38" t="n">
        <v>8308.791548992402</v>
      </c>
      <c r="K5855" s="38" t="n">
        <v>4662.037037037037</v>
      </c>
      <c r="L5855" s="38" t="n">
        <v>150</v>
      </c>
      <c r="M5855" s="38">
        <f>I5855+J5855+K5855+L5855</f>
        <v/>
      </c>
      <c r="N5855" s="38">
        <f>M5855*'Dashboard &amp; Optimisation'!$B$18/('Dashboard &amp; Optimisation'!$B$16/3.6)</f>
        <v/>
      </c>
      <c r="O5855" s="38" t="n">
        <v>1151.125517229141</v>
      </c>
      <c r="P5855" s="39" t="n">
        <v>0.3432135637657219</v>
      </c>
      <c r="Q5855" s="40" t="n">
        <v>7.926206185533672</v>
      </c>
      <c r="R5855" s="38" t="n">
        <v>1541.384394688245</v>
      </c>
      <c r="S5855" s="38">
        <f>R5855*IF(A5855=4, 2.0, 3.0)</f>
        <v/>
      </c>
      <c r="T5855" s="37">
        <f>'Dashboard &amp; Optimisation'!$B$18*U5855</f>
        <v/>
      </c>
      <c r="U5855" s="26">
        <f>MIN(1, S5855/M5855)</f>
        <v/>
      </c>
      <c r="V5855" s="26">
        <f>N5855/(N5855+O5855)</f>
        <v/>
      </c>
      <c r="W5855" s="26">
        <f>U5855*V5855</f>
        <v/>
      </c>
      <c r="X5855" s="39">
        <f>T5855/N5855</f>
        <v/>
      </c>
      <c r="Y5855" s="41">
        <f>IF(W5855=MAXIFS(W$2:W$7201, A$2:A$7201, A5855, B$2:B$7201, B5855), "OPTIMAL", "")</f>
        <v/>
      </c>
    </row>
    <row r="5856" ht="20" customHeight="1">
      <c r="A5856" s="28" t="n">
        <v>-18</v>
      </c>
      <c r="B5856" s="28" t="n">
        <v>40</v>
      </c>
      <c r="C5856" s="29" t="n">
        <v>85</v>
      </c>
      <c r="D5856" s="29" t="n">
        <v>2</v>
      </c>
      <c r="E5856" s="30" t="n">
        <v>4</v>
      </c>
      <c r="F5856" s="29" t="n">
        <v>1.5</v>
      </c>
      <c r="G5856" s="28" t="n">
        <v>200</v>
      </c>
      <c r="H5856" s="30" t="inlineStr">
        <is>
          <t>ON</t>
        </is>
      </c>
      <c r="I5856" s="31" t="n">
        <v>815.012573225423</v>
      </c>
      <c r="J5856" s="31" t="n">
        <v>8308.791548992402</v>
      </c>
      <c r="K5856" s="31" t="n">
        <v>4662.037037037037</v>
      </c>
      <c r="L5856" s="31" t="n">
        <v>150</v>
      </c>
      <c r="M5856" s="31">
        <f>I5856+J5856+K5856+L5856</f>
        <v/>
      </c>
      <c r="N5856" s="31">
        <f>M5856*'Dashboard &amp; Optimisation'!$B$18/('Dashboard &amp; Optimisation'!$B$16/3.6)</f>
        <v/>
      </c>
      <c r="O5856" s="31" t="n">
        <v>1151.125517229141</v>
      </c>
      <c r="P5856" s="32" t="n">
        <v>0.08170149097860155</v>
      </c>
      <c r="Q5856" s="33" t="n">
        <v>7.926206185533672</v>
      </c>
      <c r="R5856" s="31" t="n">
        <v>6475.08417407437</v>
      </c>
      <c r="S5856" s="31">
        <f>R5856*IF(A5856=4, 2.0, 3.0)</f>
        <v/>
      </c>
      <c r="T5856" s="29">
        <f>'Dashboard &amp; Optimisation'!$B$18*U5856</f>
        <v/>
      </c>
      <c r="U5856" s="34">
        <f>MIN(1, S5856/M5856)</f>
        <v/>
      </c>
      <c r="V5856" s="34">
        <f>N5856/(N5856+O5856)</f>
        <v/>
      </c>
      <c r="W5856" s="34">
        <f>U5856*V5856</f>
        <v/>
      </c>
      <c r="X5856" s="32">
        <f>T5856/N5856</f>
        <v/>
      </c>
      <c r="Y5856" s="35">
        <f>IF(W5856=MAXIFS(W$2:W$7201, A$2:A$7201, A5856, B$2:B$7201, B5856), "OPTIMAL", "")</f>
        <v/>
      </c>
    </row>
    <row r="5857" ht="20" customHeight="1">
      <c r="A5857" s="36" t="n">
        <v>-18</v>
      </c>
      <c r="B5857" s="36" t="n">
        <v>40</v>
      </c>
      <c r="C5857" s="37" t="n">
        <v>85</v>
      </c>
      <c r="D5857" s="37" t="n">
        <v>2</v>
      </c>
      <c r="E5857" s="6" t="n">
        <v>4</v>
      </c>
      <c r="F5857" s="37" t="n">
        <v>1.5</v>
      </c>
      <c r="G5857" s="36" t="n">
        <v>200</v>
      </c>
      <c r="H5857" s="6" t="inlineStr">
        <is>
          <t>OFF</t>
        </is>
      </c>
      <c r="I5857" s="38" t="n">
        <v>815.012573225423</v>
      </c>
      <c r="J5857" s="38" t="n">
        <v>8308.791548992402</v>
      </c>
      <c r="K5857" s="38" t="n">
        <v>4662.037037037037</v>
      </c>
      <c r="L5857" s="38" t="n">
        <v>150</v>
      </c>
      <c r="M5857" s="38">
        <f>I5857+J5857+K5857+L5857</f>
        <v/>
      </c>
      <c r="N5857" s="38">
        <f>M5857*'Dashboard &amp; Optimisation'!$B$18/('Dashboard &amp; Optimisation'!$B$16/3.6)</f>
        <v/>
      </c>
      <c r="O5857" s="38" t="n">
        <v>1151.125517229141</v>
      </c>
      <c r="P5857" s="39" t="n">
        <v>0.3441497693133213</v>
      </c>
      <c r="Q5857" s="40" t="n">
        <v>7.926206185533672</v>
      </c>
      <c r="R5857" s="38" t="n">
        <v>1537.191299850002</v>
      </c>
      <c r="S5857" s="38">
        <f>R5857*IF(A5857=4, 2.0, 3.0)</f>
        <v/>
      </c>
      <c r="T5857" s="37">
        <f>'Dashboard &amp; Optimisation'!$B$18*U5857</f>
        <v/>
      </c>
      <c r="U5857" s="26">
        <f>MIN(1, S5857/M5857)</f>
        <v/>
      </c>
      <c r="V5857" s="26">
        <f>N5857/(N5857+O5857)</f>
        <v/>
      </c>
      <c r="W5857" s="26">
        <f>U5857*V5857</f>
        <v/>
      </c>
      <c r="X5857" s="39">
        <f>T5857/N5857</f>
        <v/>
      </c>
      <c r="Y5857" s="41">
        <f>IF(W5857=MAXIFS(W$2:W$7201, A$2:A$7201, A5857, B$2:B$7201, B5857), "OPTIMAL", "")</f>
        <v/>
      </c>
    </row>
    <row r="5858" ht="20" customHeight="1">
      <c r="A5858" s="28" t="n">
        <v>-18</v>
      </c>
      <c r="B5858" s="28" t="n">
        <v>40</v>
      </c>
      <c r="C5858" s="29" t="n">
        <v>85</v>
      </c>
      <c r="D5858" s="29" t="n">
        <v>2</v>
      </c>
      <c r="E5858" s="30" t="n">
        <v>4</v>
      </c>
      <c r="F5858" s="29" t="n">
        <v>2</v>
      </c>
      <c r="G5858" s="28" t="n">
        <v>50</v>
      </c>
      <c r="H5858" s="30" t="inlineStr">
        <is>
          <t>ON</t>
        </is>
      </c>
      <c r="I5858" s="31" t="n">
        <v>815.012573225423</v>
      </c>
      <c r="J5858" s="31" t="n">
        <v>8308.791548992402</v>
      </c>
      <c r="K5858" s="31" t="n">
        <v>4662.037037037037</v>
      </c>
      <c r="L5858" s="31" t="n">
        <v>150</v>
      </c>
      <c r="M5858" s="31">
        <f>I5858+J5858+K5858+L5858</f>
        <v/>
      </c>
      <c r="N5858" s="31">
        <f>M5858*'Dashboard &amp; Optimisation'!$B$18/('Dashboard &amp; Optimisation'!$B$16/3.6)</f>
        <v/>
      </c>
      <c r="O5858" s="31" t="n">
        <v>1303.569834856223</v>
      </c>
      <c r="P5858" s="32" t="n">
        <v>0.07668227353188875</v>
      </c>
      <c r="Q5858" s="33" t="n">
        <v>10.50160824737823</v>
      </c>
      <c r="R5858" s="31" t="n">
        <v>6990.259242843779</v>
      </c>
      <c r="S5858" s="31">
        <f>R5858*IF(A5858=4, 2.0, 3.0)</f>
        <v/>
      </c>
      <c r="T5858" s="29">
        <f>'Dashboard &amp; Optimisation'!$B$18*U5858</f>
        <v/>
      </c>
      <c r="U5858" s="34">
        <f>MIN(1, S5858/M5858)</f>
        <v/>
      </c>
      <c r="V5858" s="34">
        <f>N5858/(N5858+O5858)</f>
        <v/>
      </c>
      <c r="W5858" s="34">
        <f>U5858*V5858</f>
        <v/>
      </c>
      <c r="X5858" s="32">
        <f>T5858/N5858</f>
        <v/>
      </c>
      <c r="Y5858" s="35">
        <f>IF(W5858=MAXIFS(W$2:W$7201, A$2:A$7201, A5858, B$2:B$7201, B5858), "OPTIMAL", "")</f>
        <v/>
      </c>
    </row>
    <row r="5859" ht="20" customHeight="1">
      <c r="A5859" s="36" t="n">
        <v>-18</v>
      </c>
      <c r="B5859" s="36" t="n">
        <v>40</v>
      </c>
      <c r="C5859" s="37" t="n">
        <v>85</v>
      </c>
      <c r="D5859" s="37" t="n">
        <v>2</v>
      </c>
      <c r="E5859" s="6" t="n">
        <v>4</v>
      </c>
      <c r="F5859" s="37" t="n">
        <v>2</v>
      </c>
      <c r="G5859" s="36" t="n">
        <v>50</v>
      </c>
      <c r="H5859" s="6" t="inlineStr">
        <is>
          <t>OFF</t>
        </is>
      </c>
      <c r="I5859" s="38" t="n">
        <v>815.012573225423</v>
      </c>
      <c r="J5859" s="38" t="n">
        <v>8308.791548992402</v>
      </c>
      <c r="K5859" s="38" t="n">
        <v>4662.037037037037</v>
      </c>
      <c r="L5859" s="38" t="n">
        <v>150</v>
      </c>
      <c r="M5859" s="38">
        <f>I5859+J5859+K5859+L5859</f>
        <v/>
      </c>
      <c r="N5859" s="38">
        <f>M5859*'Dashboard &amp; Optimisation'!$B$18/('Dashboard &amp; Optimisation'!$B$16/3.6)</f>
        <v/>
      </c>
      <c r="O5859" s="38" t="n">
        <v>1303.569834856223</v>
      </c>
      <c r="P5859" s="39" t="n">
        <v>0.3405130018270787</v>
      </c>
      <c r="Q5859" s="40" t="n">
        <v>10.50160824737823</v>
      </c>
      <c r="R5859" s="38" t="n">
        <v>1574.180628764271</v>
      </c>
      <c r="S5859" s="38">
        <f>R5859*IF(A5859=4, 2.0, 3.0)</f>
        <v/>
      </c>
      <c r="T5859" s="37">
        <f>'Dashboard &amp; Optimisation'!$B$18*U5859</f>
        <v/>
      </c>
      <c r="U5859" s="26">
        <f>MIN(1, S5859/M5859)</f>
        <v/>
      </c>
      <c r="V5859" s="26">
        <f>N5859/(N5859+O5859)</f>
        <v/>
      </c>
      <c r="W5859" s="26">
        <f>U5859*V5859</f>
        <v/>
      </c>
      <c r="X5859" s="39">
        <f>T5859/N5859</f>
        <v/>
      </c>
      <c r="Y5859" s="41">
        <f>IF(W5859=MAXIFS(W$2:W$7201, A$2:A$7201, A5859, B$2:B$7201, B5859), "OPTIMAL", "")</f>
        <v/>
      </c>
    </row>
    <row r="5860" ht="20" customHeight="1">
      <c r="A5860" s="28" t="n">
        <v>-18</v>
      </c>
      <c r="B5860" s="28" t="n">
        <v>40</v>
      </c>
      <c r="C5860" s="29" t="n">
        <v>85</v>
      </c>
      <c r="D5860" s="29" t="n">
        <v>2</v>
      </c>
      <c r="E5860" s="30" t="n">
        <v>4</v>
      </c>
      <c r="F5860" s="29" t="n">
        <v>2</v>
      </c>
      <c r="G5860" s="28" t="n">
        <v>100</v>
      </c>
      <c r="H5860" s="30" t="inlineStr">
        <is>
          <t>ON</t>
        </is>
      </c>
      <c r="I5860" s="31" t="n">
        <v>815.012573225423</v>
      </c>
      <c r="J5860" s="31" t="n">
        <v>8308.791548992402</v>
      </c>
      <c r="K5860" s="31" t="n">
        <v>4662.037037037037</v>
      </c>
      <c r="L5860" s="31" t="n">
        <v>150</v>
      </c>
      <c r="M5860" s="31">
        <f>I5860+J5860+K5860+L5860</f>
        <v/>
      </c>
      <c r="N5860" s="31">
        <f>M5860*'Dashboard &amp; Optimisation'!$B$18/('Dashboard &amp; Optimisation'!$B$16/3.6)</f>
        <v/>
      </c>
      <c r="O5860" s="31" t="n">
        <v>1303.569834856223</v>
      </c>
      <c r="P5860" s="32" t="n">
        <v>0.07761847907948814</v>
      </c>
      <c r="Q5860" s="33" t="n">
        <v>10.50160824737823</v>
      </c>
      <c r="R5860" s="31" t="n">
        <v>6905.945306782158</v>
      </c>
      <c r="S5860" s="31">
        <f>R5860*IF(A5860=4, 2.0, 3.0)</f>
        <v/>
      </c>
      <c r="T5860" s="29">
        <f>'Dashboard &amp; Optimisation'!$B$18*U5860</f>
        <v/>
      </c>
      <c r="U5860" s="34">
        <f>MIN(1, S5860/M5860)</f>
        <v/>
      </c>
      <c r="V5860" s="34">
        <f>N5860/(N5860+O5860)</f>
        <v/>
      </c>
      <c r="W5860" s="34">
        <f>U5860*V5860</f>
        <v/>
      </c>
      <c r="X5860" s="32">
        <f>T5860/N5860</f>
        <v/>
      </c>
      <c r="Y5860" s="35">
        <f>IF(W5860=MAXIFS(W$2:W$7201, A$2:A$7201, A5860, B$2:B$7201, B5860), "OPTIMAL", "")</f>
        <v/>
      </c>
    </row>
    <row r="5861" ht="20" customHeight="1">
      <c r="A5861" s="36" t="n">
        <v>-18</v>
      </c>
      <c r="B5861" s="36" t="n">
        <v>40</v>
      </c>
      <c r="C5861" s="37" t="n">
        <v>85</v>
      </c>
      <c r="D5861" s="37" t="n">
        <v>2</v>
      </c>
      <c r="E5861" s="6" t="n">
        <v>4</v>
      </c>
      <c r="F5861" s="37" t="n">
        <v>2</v>
      </c>
      <c r="G5861" s="36" t="n">
        <v>100</v>
      </c>
      <c r="H5861" s="6" t="inlineStr">
        <is>
          <t>OFF</t>
        </is>
      </c>
      <c r="I5861" s="38" t="n">
        <v>815.012573225423</v>
      </c>
      <c r="J5861" s="38" t="n">
        <v>8308.791548992402</v>
      </c>
      <c r="K5861" s="38" t="n">
        <v>4662.037037037037</v>
      </c>
      <c r="L5861" s="38" t="n">
        <v>150</v>
      </c>
      <c r="M5861" s="38">
        <f>I5861+J5861+K5861+L5861</f>
        <v/>
      </c>
      <c r="N5861" s="38">
        <f>M5861*'Dashboard &amp; Optimisation'!$B$18/('Dashboard &amp; Optimisation'!$B$16/3.6)</f>
        <v/>
      </c>
      <c r="O5861" s="38" t="n">
        <v>1303.569834856223</v>
      </c>
      <c r="P5861" s="39" t="n">
        <v>0.3414492073746781</v>
      </c>
      <c r="Q5861" s="40" t="n">
        <v>10.50160824737823</v>
      </c>
      <c r="R5861" s="38" t="n">
        <v>1569.864447599571</v>
      </c>
      <c r="S5861" s="38">
        <f>R5861*IF(A5861=4, 2.0, 3.0)</f>
        <v/>
      </c>
      <c r="T5861" s="37">
        <f>'Dashboard &amp; Optimisation'!$B$18*U5861</f>
        <v/>
      </c>
      <c r="U5861" s="26">
        <f>MIN(1, S5861/M5861)</f>
        <v/>
      </c>
      <c r="V5861" s="26">
        <f>N5861/(N5861+O5861)</f>
        <v/>
      </c>
      <c r="W5861" s="26">
        <f>U5861*V5861</f>
        <v/>
      </c>
      <c r="X5861" s="39">
        <f>T5861/N5861</f>
        <v/>
      </c>
      <c r="Y5861" s="41">
        <f>IF(W5861=MAXIFS(W$2:W$7201, A$2:A$7201, A5861, B$2:B$7201, B5861), "OPTIMAL", "")</f>
        <v/>
      </c>
    </row>
    <row r="5862" ht="20" customHeight="1">
      <c r="A5862" s="28" t="n">
        <v>-18</v>
      </c>
      <c r="B5862" s="28" t="n">
        <v>40</v>
      </c>
      <c r="C5862" s="29" t="n">
        <v>85</v>
      </c>
      <c r="D5862" s="29" t="n">
        <v>2</v>
      </c>
      <c r="E5862" s="30" t="n">
        <v>4</v>
      </c>
      <c r="F5862" s="29" t="n">
        <v>2</v>
      </c>
      <c r="G5862" s="28" t="n">
        <v>150</v>
      </c>
      <c r="H5862" s="30" t="inlineStr">
        <is>
          <t>ON</t>
        </is>
      </c>
      <c r="I5862" s="31" t="n">
        <v>815.012573225423</v>
      </c>
      <c r="J5862" s="31" t="n">
        <v>8308.791548992402</v>
      </c>
      <c r="K5862" s="31" t="n">
        <v>4662.037037037037</v>
      </c>
      <c r="L5862" s="31" t="n">
        <v>150</v>
      </c>
      <c r="M5862" s="31">
        <f>I5862+J5862+K5862+L5862</f>
        <v/>
      </c>
      <c r="N5862" s="31">
        <f>M5862*'Dashboard &amp; Optimisation'!$B$18/('Dashboard &amp; Optimisation'!$B$16/3.6)</f>
        <v/>
      </c>
      <c r="O5862" s="31" t="n">
        <v>1303.569834856223</v>
      </c>
      <c r="P5862" s="32" t="n">
        <v>0.07855468462708752</v>
      </c>
      <c r="Q5862" s="33" t="n">
        <v>10.50160824737823</v>
      </c>
      <c r="R5862" s="31" t="n">
        <v>6823.641057986308</v>
      </c>
      <c r="S5862" s="31">
        <f>R5862*IF(A5862=4, 2.0, 3.0)</f>
        <v/>
      </c>
      <c r="T5862" s="29">
        <f>'Dashboard &amp; Optimisation'!$B$18*U5862</f>
        <v/>
      </c>
      <c r="U5862" s="34">
        <f>MIN(1, S5862/M5862)</f>
        <v/>
      </c>
      <c r="V5862" s="34">
        <f>N5862/(N5862+O5862)</f>
        <v/>
      </c>
      <c r="W5862" s="34">
        <f>U5862*V5862</f>
        <v/>
      </c>
      <c r="X5862" s="32">
        <f>T5862/N5862</f>
        <v/>
      </c>
      <c r="Y5862" s="35">
        <f>IF(W5862=MAXIFS(W$2:W$7201, A$2:A$7201, A5862, B$2:B$7201, B5862), "OPTIMAL", "")</f>
        <v/>
      </c>
    </row>
    <row r="5863" ht="20" customHeight="1">
      <c r="A5863" s="36" t="n">
        <v>-18</v>
      </c>
      <c r="B5863" s="36" t="n">
        <v>40</v>
      </c>
      <c r="C5863" s="37" t="n">
        <v>85</v>
      </c>
      <c r="D5863" s="37" t="n">
        <v>2</v>
      </c>
      <c r="E5863" s="6" t="n">
        <v>4</v>
      </c>
      <c r="F5863" s="37" t="n">
        <v>2</v>
      </c>
      <c r="G5863" s="36" t="n">
        <v>150</v>
      </c>
      <c r="H5863" s="6" t="inlineStr">
        <is>
          <t>OFF</t>
        </is>
      </c>
      <c r="I5863" s="38" t="n">
        <v>815.012573225423</v>
      </c>
      <c r="J5863" s="38" t="n">
        <v>8308.791548992402</v>
      </c>
      <c r="K5863" s="38" t="n">
        <v>4662.037037037037</v>
      </c>
      <c r="L5863" s="38" t="n">
        <v>150</v>
      </c>
      <c r="M5863" s="38">
        <f>I5863+J5863+K5863+L5863</f>
        <v/>
      </c>
      <c r="N5863" s="38">
        <f>M5863*'Dashboard &amp; Optimisation'!$B$18/('Dashboard &amp; Optimisation'!$B$16/3.6)</f>
        <v/>
      </c>
      <c r="O5863" s="38" t="n">
        <v>1303.569834856223</v>
      </c>
      <c r="P5863" s="39" t="n">
        <v>0.3423854129222775</v>
      </c>
      <c r="Q5863" s="40" t="n">
        <v>10.50160824737823</v>
      </c>
      <c r="R5863" s="38" t="n">
        <v>1565.571870435498</v>
      </c>
      <c r="S5863" s="38">
        <f>R5863*IF(A5863=4, 2.0, 3.0)</f>
        <v/>
      </c>
      <c r="T5863" s="37">
        <f>'Dashboard &amp; Optimisation'!$B$18*U5863</f>
        <v/>
      </c>
      <c r="U5863" s="26">
        <f>MIN(1, S5863/M5863)</f>
        <v/>
      </c>
      <c r="V5863" s="26">
        <f>N5863/(N5863+O5863)</f>
        <v/>
      </c>
      <c r="W5863" s="26">
        <f>U5863*V5863</f>
        <v/>
      </c>
      <c r="X5863" s="39">
        <f>T5863/N5863</f>
        <v/>
      </c>
      <c r="Y5863" s="41">
        <f>IF(W5863=MAXIFS(W$2:W$7201, A$2:A$7201, A5863, B$2:B$7201, B5863), "OPTIMAL", "")</f>
        <v/>
      </c>
    </row>
    <row r="5864" ht="20" customHeight="1">
      <c r="A5864" s="28" t="n">
        <v>-18</v>
      </c>
      <c r="B5864" s="28" t="n">
        <v>40</v>
      </c>
      <c r="C5864" s="29" t="n">
        <v>85</v>
      </c>
      <c r="D5864" s="29" t="n">
        <v>2</v>
      </c>
      <c r="E5864" s="30" t="n">
        <v>4</v>
      </c>
      <c r="F5864" s="29" t="n">
        <v>2</v>
      </c>
      <c r="G5864" s="28" t="n">
        <v>200</v>
      </c>
      <c r="H5864" s="30" t="inlineStr">
        <is>
          <t>ON</t>
        </is>
      </c>
      <c r="I5864" s="31" t="n">
        <v>815.012573225423</v>
      </c>
      <c r="J5864" s="31" t="n">
        <v>8308.791548992402</v>
      </c>
      <c r="K5864" s="31" t="n">
        <v>4662.037037037037</v>
      </c>
      <c r="L5864" s="31" t="n">
        <v>150</v>
      </c>
      <c r="M5864" s="31">
        <f>I5864+J5864+K5864+L5864</f>
        <v/>
      </c>
      <c r="N5864" s="31">
        <f>M5864*'Dashboard &amp; Optimisation'!$B$18/('Dashboard &amp; Optimisation'!$B$16/3.6)</f>
        <v/>
      </c>
      <c r="O5864" s="31" t="n">
        <v>1303.569834856223</v>
      </c>
      <c r="P5864" s="32" t="n">
        <v>0.07949089017468691</v>
      </c>
      <c r="Q5864" s="33" t="n">
        <v>10.50160824737823</v>
      </c>
      <c r="R5864" s="31" t="n">
        <v>6743.275489060423</v>
      </c>
      <c r="S5864" s="31">
        <f>R5864*IF(A5864=4, 2.0, 3.0)</f>
        <v/>
      </c>
      <c r="T5864" s="29">
        <f>'Dashboard &amp; Optimisation'!$B$18*U5864</f>
        <v/>
      </c>
      <c r="U5864" s="34">
        <f>MIN(1, S5864/M5864)</f>
        <v/>
      </c>
      <c r="V5864" s="34">
        <f>N5864/(N5864+O5864)</f>
        <v/>
      </c>
      <c r="W5864" s="34">
        <f>U5864*V5864</f>
        <v/>
      </c>
      <c r="X5864" s="32">
        <f>T5864/N5864</f>
        <v/>
      </c>
      <c r="Y5864" s="35">
        <f>IF(W5864=MAXIFS(W$2:W$7201, A$2:A$7201, A5864, B$2:B$7201, B5864), "OPTIMAL", "")</f>
        <v/>
      </c>
    </row>
    <row r="5865" ht="20" customHeight="1">
      <c r="A5865" s="36" t="n">
        <v>-18</v>
      </c>
      <c r="B5865" s="36" t="n">
        <v>40</v>
      </c>
      <c r="C5865" s="37" t="n">
        <v>85</v>
      </c>
      <c r="D5865" s="37" t="n">
        <v>2</v>
      </c>
      <c r="E5865" s="6" t="n">
        <v>4</v>
      </c>
      <c r="F5865" s="37" t="n">
        <v>2</v>
      </c>
      <c r="G5865" s="36" t="n">
        <v>200</v>
      </c>
      <c r="H5865" s="6" t="inlineStr">
        <is>
          <t>OFF</t>
        </is>
      </c>
      <c r="I5865" s="38" t="n">
        <v>815.012573225423</v>
      </c>
      <c r="J5865" s="38" t="n">
        <v>8308.791548992402</v>
      </c>
      <c r="K5865" s="38" t="n">
        <v>4662.037037037037</v>
      </c>
      <c r="L5865" s="38" t="n">
        <v>150</v>
      </c>
      <c r="M5865" s="38">
        <f>I5865+J5865+K5865+L5865</f>
        <v/>
      </c>
      <c r="N5865" s="38">
        <f>M5865*'Dashboard &amp; Optimisation'!$B$18/('Dashboard &amp; Optimisation'!$B$16/3.6)</f>
        <v/>
      </c>
      <c r="O5865" s="38" t="n">
        <v>1303.569834856223</v>
      </c>
      <c r="P5865" s="39" t="n">
        <v>0.3433216184698769</v>
      </c>
      <c r="Q5865" s="40" t="n">
        <v>10.50160824737823</v>
      </c>
      <c r="R5865" s="38" t="n">
        <v>1561.302704174429</v>
      </c>
      <c r="S5865" s="38">
        <f>R5865*IF(A5865=4, 2.0, 3.0)</f>
        <v/>
      </c>
      <c r="T5865" s="37">
        <f>'Dashboard &amp; Optimisation'!$B$18*U5865</f>
        <v/>
      </c>
      <c r="U5865" s="26">
        <f>MIN(1, S5865/M5865)</f>
        <v/>
      </c>
      <c r="V5865" s="26">
        <f>N5865/(N5865+O5865)</f>
        <v/>
      </c>
      <c r="W5865" s="26">
        <f>U5865*V5865</f>
        <v/>
      </c>
      <c r="X5865" s="39">
        <f>T5865/N5865</f>
        <v/>
      </c>
      <c r="Y5865" s="41">
        <f>IF(W5865=MAXIFS(W$2:W$7201, A$2:A$7201, A5865, B$2:B$7201, B5865), "OPTIMAL", "")</f>
        <v/>
      </c>
    </row>
    <row r="5866" ht="20" customHeight="1">
      <c r="A5866" s="28" t="n">
        <v>-18</v>
      </c>
      <c r="B5866" s="28" t="n">
        <v>40</v>
      </c>
      <c r="C5866" s="29" t="n">
        <v>85</v>
      </c>
      <c r="D5866" s="29" t="n">
        <v>2</v>
      </c>
      <c r="E5866" s="30" t="n">
        <v>8</v>
      </c>
      <c r="F5866" s="29" t="n">
        <v>1.5</v>
      </c>
      <c r="G5866" s="28" t="n">
        <v>50</v>
      </c>
      <c r="H5866" s="30" t="inlineStr">
        <is>
          <t>ON</t>
        </is>
      </c>
      <c r="I5866" s="31" t="n">
        <v>815.012573225423</v>
      </c>
      <c r="J5866" s="31" t="n">
        <v>8308.791548992402</v>
      </c>
      <c r="K5866" s="31" t="n">
        <v>4662.037037037037</v>
      </c>
      <c r="L5866" s="31" t="n">
        <v>150</v>
      </c>
      <c r="M5866" s="31">
        <f>I5866+J5866+K5866+L5866</f>
        <v/>
      </c>
      <c r="N5866" s="31">
        <f>M5866*'Dashboard &amp; Optimisation'!$B$18/('Dashboard &amp; Optimisation'!$B$16/3.6)</f>
        <v/>
      </c>
      <c r="O5866" s="31" t="n">
        <v>1620.899254221226</v>
      </c>
      <c r="P5866" s="32" t="n">
        <v>0.05890267998411309</v>
      </c>
      <c r="Q5866" s="33" t="n">
        <v>15.65241237106734</v>
      </c>
      <c r="R5866" s="31" t="n">
        <v>9347.800741164896</v>
      </c>
      <c r="S5866" s="31">
        <f>R5866*IF(A5866=4, 2.0, 3.0)</f>
        <v/>
      </c>
      <c r="T5866" s="29">
        <f>'Dashboard &amp; Optimisation'!$B$18*U5866</f>
        <v/>
      </c>
      <c r="U5866" s="34">
        <f>MIN(1, S5866/M5866)</f>
        <v/>
      </c>
      <c r="V5866" s="34">
        <f>N5866/(N5866+O5866)</f>
        <v/>
      </c>
      <c r="W5866" s="34">
        <f>U5866*V5866</f>
        <v/>
      </c>
      <c r="X5866" s="32">
        <f>T5866/N5866</f>
        <v/>
      </c>
      <c r="Y5866" s="35">
        <f>IF(W5866=MAXIFS(W$2:W$7201, A$2:A$7201, A5866, B$2:B$7201, B5866), "OPTIMAL", "")</f>
        <v/>
      </c>
    </row>
    <row r="5867" ht="20" customHeight="1">
      <c r="A5867" s="36" t="n">
        <v>-18</v>
      </c>
      <c r="B5867" s="36" t="n">
        <v>40</v>
      </c>
      <c r="C5867" s="37" t="n">
        <v>85</v>
      </c>
      <c r="D5867" s="37" t="n">
        <v>2</v>
      </c>
      <c r="E5867" s="6" t="n">
        <v>8</v>
      </c>
      <c r="F5867" s="37" t="n">
        <v>1.5</v>
      </c>
      <c r="G5867" s="36" t="n">
        <v>50</v>
      </c>
      <c r="H5867" s="6" t="inlineStr">
        <is>
          <t>OFF</t>
        </is>
      </c>
      <c r="I5867" s="38" t="n">
        <v>815.012573225423</v>
      </c>
      <c r="J5867" s="38" t="n">
        <v>8308.791548992402</v>
      </c>
      <c r="K5867" s="38" t="n">
        <v>4662.037037037037</v>
      </c>
      <c r="L5867" s="38" t="n">
        <v>150</v>
      </c>
      <c r="M5867" s="38">
        <f>I5867+J5867+K5867+L5867</f>
        <v/>
      </c>
      <c r="N5867" s="38">
        <f>M5867*'Dashboard &amp; Optimisation'!$B$18/('Dashboard &amp; Optimisation'!$B$16/3.6)</f>
        <v/>
      </c>
      <c r="O5867" s="38" t="n">
        <v>1620.899254221226</v>
      </c>
      <c r="P5867" s="39" t="n">
        <v>0.2609136879154256</v>
      </c>
      <c r="Q5867" s="40" t="n">
        <v>15.65241237106734</v>
      </c>
      <c r="R5867" s="38" t="n">
        <v>2110.316710522945</v>
      </c>
      <c r="S5867" s="38">
        <f>R5867*IF(A5867=4, 2.0, 3.0)</f>
        <v/>
      </c>
      <c r="T5867" s="37">
        <f>'Dashboard &amp; Optimisation'!$B$18*U5867</f>
        <v/>
      </c>
      <c r="U5867" s="26">
        <f>MIN(1, S5867/M5867)</f>
        <v/>
      </c>
      <c r="V5867" s="26">
        <f>N5867/(N5867+O5867)</f>
        <v/>
      </c>
      <c r="W5867" s="26">
        <f>U5867*V5867</f>
        <v/>
      </c>
      <c r="X5867" s="39">
        <f>T5867/N5867</f>
        <v/>
      </c>
      <c r="Y5867" s="41">
        <f>IF(W5867=MAXIFS(W$2:W$7201, A$2:A$7201, A5867, B$2:B$7201, B5867), "OPTIMAL", "")</f>
        <v/>
      </c>
    </row>
    <row r="5868" ht="20" customHeight="1">
      <c r="A5868" s="28" t="n">
        <v>-18</v>
      </c>
      <c r="B5868" s="28" t="n">
        <v>40</v>
      </c>
      <c r="C5868" s="29" t="n">
        <v>85</v>
      </c>
      <c r="D5868" s="29" t="n">
        <v>2</v>
      </c>
      <c r="E5868" s="30" t="n">
        <v>8</v>
      </c>
      <c r="F5868" s="29" t="n">
        <v>1.5</v>
      </c>
      <c r="G5868" s="28" t="n">
        <v>100</v>
      </c>
      <c r="H5868" s="30" t="inlineStr">
        <is>
          <t>ON</t>
        </is>
      </c>
      <c r="I5868" s="31" t="n">
        <v>815.012573225423</v>
      </c>
      <c r="J5868" s="31" t="n">
        <v>8308.791548992402</v>
      </c>
      <c r="K5868" s="31" t="n">
        <v>4662.037037037037</v>
      </c>
      <c r="L5868" s="31" t="n">
        <v>150</v>
      </c>
      <c r="M5868" s="31">
        <f>I5868+J5868+K5868+L5868</f>
        <v/>
      </c>
      <c r="N5868" s="31">
        <f>M5868*'Dashboard &amp; Optimisation'!$B$18/('Dashboard &amp; Optimisation'!$B$16/3.6)</f>
        <v/>
      </c>
      <c r="O5868" s="31" t="n">
        <v>1620.899254221226</v>
      </c>
      <c r="P5868" s="32" t="n">
        <v>0.05983888553171247</v>
      </c>
      <c r="Q5868" s="33" t="n">
        <v>15.65241237106734</v>
      </c>
      <c r="R5868" s="31" t="n">
        <v>9201.550308290536</v>
      </c>
      <c r="S5868" s="31">
        <f>R5868*IF(A5868=4, 2.0, 3.0)</f>
        <v/>
      </c>
      <c r="T5868" s="29">
        <f>'Dashboard &amp; Optimisation'!$B$18*U5868</f>
        <v/>
      </c>
      <c r="U5868" s="34">
        <f>MIN(1, S5868/M5868)</f>
        <v/>
      </c>
      <c r="V5868" s="34">
        <f>N5868/(N5868+O5868)</f>
        <v/>
      </c>
      <c r="W5868" s="34">
        <f>U5868*V5868</f>
        <v/>
      </c>
      <c r="X5868" s="32">
        <f>T5868/N5868</f>
        <v/>
      </c>
      <c r="Y5868" s="35">
        <f>IF(W5868=MAXIFS(W$2:W$7201, A$2:A$7201, A5868, B$2:B$7201, B5868), "OPTIMAL", "")</f>
        <v/>
      </c>
    </row>
    <row r="5869" ht="20" customHeight="1">
      <c r="A5869" s="36" t="n">
        <v>-18</v>
      </c>
      <c r="B5869" s="36" t="n">
        <v>40</v>
      </c>
      <c r="C5869" s="37" t="n">
        <v>85</v>
      </c>
      <c r="D5869" s="37" t="n">
        <v>2</v>
      </c>
      <c r="E5869" s="6" t="n">
        <v>8</v>
      </c>
      <c r="F5869" s="37" t="n">
        <v>1.5</v>
      </c>
      <c r="G5869" s="36" t="n">
        <v>100</v>
      </c>
      <c r="H5869" s="6" t="inlineStr">
        <is>
          <t>OFF</t>
        </is>
      </c>
      <c r="I5869" s="38" t="n">
        <v>815.012573225423</v>
      </c>
      <c r="J5869" s="38" t="n">
        <v>8308.791548992402</v>
      </c>
      <c r="K5869" s="38" t="n">
        <v>4662.037037037037</v>
      </c>
      <c r="L5869" s="38" t="n">
        <v>150</v>
      </c>
      <c r="M5869" s="38">
        <f>I5869+J5869+K5869+L5869</f>
        <v/>
      </c>
      <c r="N5869" s="38">
        <f>M5869*'Dashboard &amp; Optimisation'!$B$18/('Dashboard &amp; Optimisation'!$B$16/3.6)</f>
        <v/>
      </c>
      <c r="O5869" s="38" t="n">
        <v>1620.899254221226</v>
      </c>
      <c r="P5869" s="39" t="n">
        <v>0.261849893463025</v>
      </c>
      <c r="Q5869" s="40" t="n">
        <v>15.65241237106734</v>
      </c>
      <c r="R5869" s="38" t="n">
        <v>2102.771585392457</v>
      </c>
      <c r="S5869" s="38">
        <f>R5869*IF(A5869=4, 2.0, 3.0)</f>
        <v/>
      </c>
      <c r="T5869" s="37">
        <f>'Dashboard &amp; Optimisation'!$B$18*U5869</f>
        <v/>
      </c>
      <c r="U5869" s="26">
        <f>MIN(1, S5869/M5869)</f>
        <v/>
      </c>
      <c r="V5869" s="26">
        <f>N5869/(N5869+O5869)</f>
        <v/>
      </c>
      <c r="W5869" s="26">
        <f>U5869*V5869</f>
        <v/>
      </c>
      <c r="X5869" s="39">
        <f>T5869/N5869</f>
        <v/>
      </c>
      <c r="Y5869" s="41">
        <f>IF(W5869=MAXIFS(W$2:W$7201, A$2:A$7201, A5869, B$2:B$7201, B5869), "OPTIMAL", "")</f>
        <v/>
      </c>
    </row>
    <row r="5870" ht="20" customHeight="1">
      <c r="A5870" s="28" t="n">
        <v>-18</v>
      </c>
      <c r="B5870" s="28" t="n">
        <v>40</v>
      </c>
      <c r="C5870" s="29" t="n">
        <v>85</v>
      </c>
      <c r="D5870" s="29" t="n">
        <v>2</v>
      </c>
      <c r="E5870" s="30" t="n">
        <v>8</v>
      </c>
      <c r="F5870" s="29" t="n">
        <v>1.5</v>
      </c>
      <c r="G5870" s="28" t="n">
        <v>150</v>
      </c>
      <c r="H5870" s="30" t="inlineStr">
        <is>
          <t>ON</t>
        </is>
      </c>
      <c r="I5870" s="31" t="n">
        <v>815.012573225423</v>
      </c>
      <c r="J5870" s="31" t="n">
        <v>8308.791548992402</v>
      </c>
      <c r="K5870" s="31" t="n">
        <v>4662.037037037037</v>
      </c>
      <c r="L5870" s="31" t="n">
        <v>150</v>
      </c>
      <c r="M5870" s="31">
        <f>I5870+J5870+K5870+L5870</f>
        <v/>
      </c>
      <c r="N5870" s="31">
        <f>M5870*'Dashboard &amp; Optimisation'!$B$18/('Dashboard &amp; Optimisation'!$B$16/3.6)</f>
        <v/>
      </c>
      <c r="O5870" s="31" t="n">
        <v>1620.899254221226</v>
      </c>
      <c r="P5870" s="32" t="n">
        <v>0.06077509107931186</v>
      </c>
      <c r="Q5870" s="33" t="n">
        <v>15.65241237106734</v>
      </c>
      <c r="R5870" s="31" t="n">
        <v>9059.80568410076</v>
      </c>
      <c r="S5870" s="31">
        <f>R5870*IF(A5870=4, 2.0, 3.0)</f>
        <v/>
      </c>
      <c r="T5870" s="29">
        <f>'Dashboard &amp; Optimisation'!$B$18*U5870</f>
        <v/>
      </c>
      <c r="U5870" s="34">
        <f>MIN(1, S5870/M5870)</f>
        <v/>
      </c>
      <c r="V5870" s="34">
        <f>N5870/(N5870+O5870)</f>
        <v/>
      </c>
      <c r="W5870" s="34">
        <f>U5870*V5870</f>
        <v/>
      </c>
      <c r="X5870" s="32">
        <f>T5870/N5870</f>
        <v/>
      </c>
      <c r="Y5870" s="35">
        <f>IF(W5870=MAXIFS(W$2:W$7201, A$2:A$7201, A5870, B$2:B$7201, B5870), "OPTIMAL", "")</f>
        <v/>
      </c>
    </row>
    <row r="5871" ht="20" customHeight="1">
      <c r="A5871" s="36" t="n">
        <v>-18</v>
      </c>
      <c r="B5871" s="36" t="n">
        <v>40</v>
      </c>
      <c r="C5871" s="37" t="n">
        <v>85</v>
      </c>
      <c r="D5871" s="37" t="n">
        <v>2</v>
      </c>
      <c r="E5871" s="6" t="n">
        <v>8</v>
      </c>
      <c r="F5871" s="37" t="n">
        <v>1.5</v>
      </c>
      <c r="G5871" s="36" t="n">
        <v>150</v>
      </c>
      <c r="H5871" s="6" t="inlineStr">
        <is>
          <t>OFF</t>
        </is>
      </c>
      <c r="I5871" s="38" t="n">
        <v>815.012573225423</v>
      </c>
      <c r="J5871" s="38" t="n">
        <v>8308.791548992402</v>
      </c>
      <c r="K5871" s="38" t="n">
        <v>4662.037037037037</v>
      </c>
      <c r="L5871" s="38" t="n">
        <v>150</v>
      </c>
      <c r="M5871" s="38">
        <f>I5871+J5871+K5871+L5871</f>
        <v/>
      </c>
      <c r="N5871" s="38">
        <f>M5871*'Dashboard &amp; Optimisation'!$B$18/('Dashboard &amp; Optimisation'!$B$16/3.6)</f>
        <v/>
      </c>
      <c r="O5871" s="38" t="n">
        <v>1620.899254221226</v>
      </c>
      <c r="P5871" s="39" t="n">
        <v>0.2627860990106244</v>
      </c>
      <c r="Q5871" s="40" t="n">
        <v>15.65241237106734</v>
      </c>
      <c r="R5871" s="38" t="n">
        <v>2095.28022100526</v>
      </c>
      <c r="S5871" s="38">
        <f>R5871*IF(A5871=4, 2.0, 3.0)</f>
        <v/>
      </c>
      <c r="T5871" s="37">
        <f>'Dashboard &amp; Optimisation'!$B$18*U5871</f>
        <v/>
      </c>
      <c r="U5871" s="26">
        <f>MIN(1, S5871/M5871)</f>
        <v/>
      </c>
      <c r="V5871" s="26">
        <f>N5871/(N5871+O5871)</f>
        <v/>
      </c>
      <c r="W5871" s="26">
        <f>U5871*V5871</f>
        <v/>
      </c>
      <c r="X5871" s="39">
        <f>T5871/N5871</f>
        <v/>
      </c>
      <c r="Y5871" s="41">
        <f>IF(W5871=MAXIFS(W$2:W$7201, A$2:A$7201, A5871, B$2:B$7201, B5871), "OPTIMAL", "")</f>
        <v/>
      </c>
    </row>
    <row r="5872" ht="20" customHeight="1">
      <c r="A5872" s="28" t="n">
        <v>-18</v>
      </c>
      <c r="B5872" s="28" t="n">
        <v>40</v>
      </c>
      <c r="C5872" s="29" t="n">
        <v>85</v>
      </c>
      <c r="D5872" s="29" t="n">
        <v>2</v>
      </c>
      <c r="E5872" s="30" t="n">
        <v>8</v>
      </c>
      <c r="F5872" s="29" t="n">
        <v>1.5</v>
      </c>
      <c r="G5872" s="28" t="n">
        <v>200</v>
      </c>
      <c r="H5872" s="30" t="inlineStr">
        <is>
          <t>ON</t>
        </is>
      </c>
      <c r="I5872" s="31" t="n">
        <v>815.012573225423</v>
      </c>
      <c r="J5872" s="31" t="n">
        <v>8308.791548992402</v>
      </c>
      <c r="K5872" s="31" t="n">
        <v>4662.037037037037</v>
      </c>
      <c r="L5872" s="31" t="n">
        <v>150</v>
      </c>
      <c r="M5872" s="31">
        <f>I5872+J5872+K5872+L5872</f>
        <v/>
      </c>
      <c r="N5872" s="31">
        <f>M5872*'Dashboard &amp; Optimisation'!$B$18/('Dashboard &amp; Optimisation'!$B$16/3.6)</f>
        <v/>
      </c>
      <c r="O5872" s="31" t="n">
        <v>1620.899254221226</v>
      </c>
      <c r="P5872" s="32" t="n">
        <v>0.06171129662691124</v>
      </c>
      <c r="Q5872" s="33" t="n">
        <v>15.65241237106734</v>
      </c>
      <c r="R5872" s="31" t="n">
        <v>8922.361799346463</v>
      </c>
      <c r="S5872" s="31">
        <f>R5872*IF(A5872=4, 2.0, 3.0)</f>
        <v/>
      </c>
      <c r="T5872" s="29">
        <f>'Dashboard &amp; Optimisation'!$B$18*U5872</f>
        <v/>
      </c>
      <c r="U5872" s="34">
        <f>MIN(1, S5872/M5872)</f>
        <v/>
      </c>
      <c r="V5872" s="34">
        <f>N5872/(N5872+O5872)</f>
        <v/>
      </c>
      <c r="W5872" s="34">
        <f>U5872*V5872</f>
        <v/>
      </c>
      <c r="X5872" s="32">
        <f>T5872/N5872</f>
        <v/>
      </c>
      <c r="Y5872" s="35">
        <f>IF(W5872=MAXIFS(W$2:W$7201, A$2:A$7201, A5872, B$2:B$7201, B5872), "OPTIMAL", "")</f>
        <v/>
      </c>
    </row>
    <row r="5873" ht="20" customHeight="1">
      <c r="A5873" s="36" t="n">
        <v>-18</v>
      </c>
      <c r="B5873" s="36" t="n">
        <v>40</v>
      </c>
      <c r="C5873" s="37" t="n">
        <v>85</v>
      </c>
      <c r="D5873" s="37" t="n">
        <v>2</v>
      </c>
      <c r="E5873" s="6" t="n">
        <v>8</v>
      </c>
      <c r="F5873" s="37" t="n">
        <v>1.5</v>
      </c>
      <c r="G5873" s="36" t="n">
        <v>200</v>
      </c>
      <c r="H5873" s="6" t="inlineStr">
        <is>
          <t>OFF</t>
        </is>
      </c>
      <c r="I5873" s="38" t="n">
        <v>815.012573225423</v>
      </c>
      <c r="J5873" s="38" t="n">
        <v>8308.791548992402</v>
      </c>
      <c r="K5873" s="38" t="n">
        <v>4662.037037037037</v>
      </c>
      <c r="L5873" s="38" t="n">
        <v>150</v>
      </c>
      <c r="M5873" s="38">
        <f>I5873+J5873+K5873+L5873</f>
        <v/>
      </c>
      <c r="N5873" s="38">
        <f>M5873*'Dashboard &amp; Optimisation'!$B$18/('Dashboard &amp; Optimisation'!$B$16/3.6)</f>
        <v/>
      </c>
      <c r="O5873" s="38" t="n">
        <v>1620.899254221226</v>
      </c>
      <c r="P5873" s="39" t="n">
        <v>0.2637223045582238</v>
      </c>
      <c r="Q5873" s="40" t="n">
        <v>15.65241237106734</v>
      </c>
      <c r="R5873" s="38" t="n">
        <v>2087.842044814715</v>
      </c>
      <c r="S5873" s="38">
        <f>R5873*IF(A5873=4, 2.0, 3.0)</f>
        <v/>
      </c>
      <c r="T5873" s="37">
        <f>'Dashboard &amp; Optimisation'!$B$18*U5873</f>
        <v/>
      </c>
      <c r="U5873" s="26">
        <f>MIN(1, S5873/M5873)</f>
        <v/>
      </c>
      <c r="V5873" s="26">
        <f>N5873/(N5873+O5873)</f>
        <v/>
      </c>
      <c r="W5873" s="26">
        <f>U5873*V5873</f>
        <v/>
      </c>
      <c r="X5873" s="39">
        <f>T5873/N5873</f>
        <v/>
      </c>
      <c r="Y5873" s="41">
        <f>IF(W5873=MAXIFS(W$2:W$7201, A$2:A$7201, A5873, B$2:B$7201, B5873), "OPTIMAL", "")</f>
        <v/>
      </c>
    </row>
    <row r="5874" ht="20" customHeight="1">
      <c r="A5874" s="28" t="n">
        <v>-18</v>
      </c>
      <c r="B5874" s="28" t="n">
        <v>40</v>
      </c>
      <c r="C5874" s="29" t="n">
        <v>85</v>
      </c>
      <c r="D5874" s="29" t="n">
        <v>2</v>
      </c>
      <c r="E5874" s="30" t="n">
        <v>8</v>
      </c>
      <c r="F5874" s="29" t="n">
        <v>2</v>
      </c>
      <c r="G5874" s="28" t="n">
        <v>50</v>
      </c>
      <c r="H5874" s="30" t="inlineStr">
        <is>
          <t>ON</t>
        </is>
      </c>
      <c r="I5874" s="31" t="n">
        <v>815.012573225423</v>
      </c>
      <c r="J5874" s="31" t="n">
        <v>8308.791548992402</v>
      </c>
      <c r="K5874" s="31" t="n">
        <v>4662.037037037037</v>
      </c>
      <c r="L5874" s="31" t="n">
        <v>150</v>
      </c>
      <c r="M5874" s="31">
        <f>I5874+J5874+K5874+L5874</f>
        <v/>
      </c>
      <c r="N5874" s="31">
        <f>M5874*'Dashboard &amp; Optimisation'!$B$18/('Dashboard &amp; Optimisation'!$B$16/3.6)</f>
        <v/>
      </c>
      <c r="O5874" s="31" t="n">
        <v>1955.976015865814</v>
      </c>
      <c r="P5874" s="32" t="n">
        <v>0.05794452706634972</v>
      </c>
      <c r="Q5874" s="33" t="n">
        <v>20.80321649475646</v>
      </c>
      <c r="R5874" s="31" t="n">
        <v>9768.093611930581</v>
      </c>
      <c r="S5874" s="31">
        <f>R5874*IF(A5874=4, 2.0, 3.0)</f>
        <v/>
      </c>
      <c r="T5874" s="29">
        <f>'Dashboard &amp; Optimisation'!$B$18*U5874</f>
        <v/>
      </c>
      <c r="U5874" s="34">
        <f>MIN(1, S5874/M5874)</f>
        <v/>
      </c>
      <c r="V5874" s="34">
        <f>N5874/(N5874+O5874)</f>
        <v/>
      </c>
      <c r="W5874" s="34">
        <f>U5874*V5874</f>
        <v/>
      </c>
      <c r="X5874" s="32">
        <f>T5874/N5874</f>
        <v/>
      </c>
      <c r="Y5874" s="35">
        <f>IF(W5874=MAXIFS(W$2:W$7201, A$2:A$7201, A5874, B$2:B$7201, B5874), "OPTIMAL", "")</f>
        <v/>
      </c>
    </row>
    <row r="5875" ht="20" customHeight="1">
      <c r="A5875" s="36" t="n">
        <v>-18</v>
      </c>
      <c r="B5875" s="36" t="n">
        <v>40</v>
      </c>
      <c r="C5875" s="37" t="n">
        <v>85</v>
      </c>
      <c r="D5875" s="37" t="n">
        <v>2</v>
      </c>
      <c r="E5875" s="6" t="n">
        <v>8</v>
      </c>
      <c r="F5875" s="37" t="n">
        <v>2</v>
      </c>
      <c r="G5875" s="36" t="n">
        <v>50</v>
      </c>
      <c r="H5875" s="6" t="inlineStr">
        <is>
          <t>OFF</t>
        </is>
      </c>
      <c r="I5875" s="38" t="n">
        <v>815.012573225423</v>
      </c>
      <c r="J5875" s="38" t="n">
        <v>8308.791548992402</v>
      </c>
      <c r="K5875" s="38" t="n">
        <v>4662.037037037037</v>
      </c>
      <c r="L5875" s="38" t="n">
        <v>150</v>
      </c>
      <c r="M5875" s="38">
        <f>I5875+J5875+K5875+L5875</f>
        <v/>
      </c>
      <c r="N5875" s="38">
        <f>M5875*'Dashboard &amp; Optimisation'!$B$18/('Dashboard &amp; Optimisation'!$B$16/3.6)</f>
        <v/>
      </c>
      <c r="O5875" s="38" t="n">
        <v>1955.976015865814</v>
      </c>
      <c r="P5875" s="39" t="n">
        <v>0.2615988357062477</v>
      </c>
      <c r="Q5875" s="40" t="n">
        <v>20.80321649475646</v>
      </c>
      <c r="R5875" s="38" t="n">
        <v>2163.647109342358</v>
      </c>
      <c r="S5875" s="38">
        <f>R5875*IF(A5875=4, 2.0, 3.0)</f>
        <v/>
      </c>
      <c r="T5875" s="37">
        <f>'Dashboard &amp; Optimisation'!$B$18*U5875</f>
        <v/>
      </c>
      <c r="U5875" s="26">
        <f>MIN(1, S5875/M5875)</f>
        <v/>
      </c>
      <c r="V5875" s="26">
        <f>N5875/(N5875+O5875)</f>
        <v/>
      </c>
      <c r="W5875" s="26">
        <f>U5875*V5875</f>
        <v/>
      </c>
      <c r="X5875" s="39">
        <f>T5875/N5875</f>
        <v/>
      </c>
      <c r="Y5875" s="41">
        <f>IF(W5875=MAXIFS(W$2:W$7201, A$2:A$7201, A5875, B$2:B$7201, B5875), "OPTIMAL", "")</f>
        <v/>
      </c>
    </row>
    <row r="5876" ht="20" customHeight="1">
      <c r="A5876" s="28" t="n">
        <v>-18</v>
      </c>
      <c r="B5876" s="28" t="n">
        <v>40</v>
      </c>
      <c r="C5876" s="29" t="n">
        <v>85</v>
      </c>
      <c r="D5876" s="29" t="n">
        <v>2</v>
      </c>
      <c r="E5876" s="30" t="n">
        <v>8</v>
      </c>
      <c r="F5876" s="29" t="n">
        <v>2</v>
      </c>
      <c r="G5876" s="28" t="n">
        <v>100</v>
      </c>
      <c r="H5876" s="30" t="inlineStr">
        <is>
          <t>ON</t>
        </is>
      </c>
      <c r="I5876" s="31" t="n">
        <v>815.012573225423</v>
      </c>
      <c r="J5876" s="31" t="n">
        <v>8308.791548992402</v>
      </c>
      <c r="K5876" s="31" t="n">
        <v>4662.037037037037</v>
      </c>
      <c r="L5876" s="31" t="n">
        <v>150</v>
      </c>
      <c r="M5876" s="31">
        <f>I5876+J5876+K5876+L5876</f>
        <v/>
      </c>
      <c r="N5876" s="31">
        <f>M5876*'Dashboard &amp; Optimisation'!$B$18/('Dashboard &amp; Optimisation'!$B$16/3.6)</f>
        <v/>
      </c>
      <c r="O5876" s="31" t="n">
        <v>1955.976015865814</v>
      </c>
      <c r="P5876" s="32" t="n">
        <v>0.0588807326139491</v>
      </c>
      <c r="Q5876" s="33" t="n">
        <v>20.80321649475646</v>
      </c>
      <c r="R5876" s="31" t="n">
        <v>9612.78060845764</v>
      </c>
      <c r="S5876" s="31">
        <f>R5876*IF(A5876=4, 2.0, 3.0)</f>
        <v/>
      </c>
      <c r="T5876" s="29">
        <f>'Dashboard &amp; Optimisation'!$B$18*U5876</f>
        <v/>
      </c>
      <c r="U5876" s="34">
        <f>MIN(1, S5876/M5876)</f>
        <v/>
      </c>
      <c r="V5876" s="34">
        <f>N5876/(N5876+O5876)</f>
        <v/>
      </c>
      <c r="W5876" s="34">
        <f>U5876*V5876</f>
        <v/>
      </c>
      <c r="X5876" s="32">
        <f>T5876/N5876</f>
        <v/>
      </c>
      <c r="Y5876" s="35">
        <f>IF(W5876=MAXIFS(W$2:W$7201, A$2:A$7201, A5876, B$2:B$7201, B5876), "OPTIMAL", "")</f>
        <v/>
      </c>
    </row>
    <row r="5877" ht="20" customHeight="1">
      <c r="A5877" s="36" t="n">
        <v>-18</v>
      </c>
      <c r="B5877" s="36" t="n">
        <v>40</v>
      </c>
      <c r="C5877" s="37" t="n">
        <v>85</v>
      </c>
      <c r="D5877" s="37" t="n">
        <v>2</v>
      </c>
      <c r="E5877" s="6" t="n">
        <v>8</v>
      </c>
      <c r="F5877" s="37" t="n">
        <v>2</v>
      </c>
      <c r="G5877" s="36" t="n">
        <v>100</v>
      </c>
      <c r="H5877" s="6" t="inlineStr">
        <is>
          <t>OFF</t>
        </is>
      </c>
      <c r="I5877" s="38" t="n">
        <v>815.012573225423</v>
      </c>
      <c r="J5877" s="38" t="n">
        <v>8308.791548992402</v>
      </c>
      <c r="K5877" s="38" t="n">
        <v>4662.037037037037</v>
      </c>
      <c r="L5877" s="38" t="n">
        <v>150</v>
      </c>
      <c r="M5877" s="38">
        <f>I5877+J5877+K5877+L5877</f>
        <v/>
      </c>
      <c r="N5877" s="38">
        <f>M5877*'Dashboard &amp; Optimisation'!$B$18/('Dashboard &amp; Optimisation'!$B$16/3.6)</f>
        <v/>
      </c>
      <c r="O5877" s="38" t="n">
        <v>1955.976015865814</v>
      </c>
      <c r="P5877" s="39" t="n">
        <v>0.2625350412538471</v>
      </c>
      <c r="Q5877" s="40" t="n">
        <v>20.80321649475646</v>
      </c>
      <c r="R5877" s="38" t="n">
        <v>2155.93149767719</v>
      </c>
      <c r="S5877" s="38">
        <f>R5877*IF(A5877=4, 2.0, 3.0)</f>
        <v/>
      </c>
      <c r="T5877" s="37">
        <f>'Dashboard &amp; Optimisation'!$B$18*U5877</f>
        <v/>
      </c>
      <c r="U5877" s="26">
        <f>MIN(1, S5877/M5877)</f>
        <v/>
      </c>
      <c r="V5877" s="26">
        <f>N5877/(N5877+O5877)</f>
        <v/>
      </c>
      <c r="W5877" s="26">
        <f>U5877*V5877</f>
        <v/>
      </c>
      <c r="X5877" s="39">
        <f>T5877/N5877</f>
        <v/>
      </c>
      <c r="Y5877" s="41">
        <f>IF(W5877=MAXIFS(W$2:W$7201, A$2:A$7201, A5877, B$2:B$7201, B5877), "OPTIMAL", "")</f>
        <v/>
      </c>
    </row>
    <row r="5878" ht="20" customHeight="1">
      <c r="A5878" s="28" t="n">
        <v>-18</v>
      </c>
      <c r="B5878" s="28" t="n">
        <v>40</v>
      </c>
      <c r="C5878" s="29" t="n">
        <v>85</v>
      </c>
      <c r="D5878" s="29" t="n">
        <v>2</v>
      </c>
      <c r="E5878" s="30" t="n">
        <v>8</v>
      </c>
      <c r="F5878" s="29" t="n">
        <v>2</v>
      </c>
      <c r="G5878" s="28" t="n">
        <v>150</v>
      </c>
      <c r="H5878" s="30" t="inlineStr">
        <is>
          <t>ON</t>
        </is>
      </c>
      <c r="I5878" s="31" t="n">
        <v>815.012573225423</v>
      </c>
      <c r="J5878" s="31" t="n">
        <v>8308.791548992402</v>
      </c>
      <c r="K5878" s="31" t="n">
        <v>4662.037037037037</v>
      </c>
      <c r="L5878" s="31" t="n">
        <v>150</v>
      </c>
      <c r="M5878" s="31">
        <f>I5878+J5878+K5878+L5878</f>
        <v/>
      </c>
      <c r="N5878" s="31">
        <f>M5878*'Dashboard &amp; Optimisation'!$B$18/('Dashboard &amp; Optimisation'!$B$16/3.6)</f>
        <v/>
      </c>
      <c r="O5878" s="31" t="n">
        <v>1955.976015865814</v>
      </c>
      <c r="P5878" s="32" t="n">
        <v>0.05981693816154848</v>
      </c>
      <c r="Q5878" s="33" t="n">
        <v>20.80321649475646</v>
      </c>
      <c r="R5878" s="31" t="n">
        <v>9462.329267916128</v>
      </c>
      <c r="S5878" s="31">
        <f>R5878*IF(A5878=4, 2.0, 3.0)</f>
        <v/>
      </c>
      <c r="T5878" s="29">
        <f>'Dashboard &amp; Optimisation'!$B$18*U5878</f>
        <v/>
      </c>
      <c r="U5878" s="34">
        <f>MIN(1, S5878/M5878)</f>
        <v/>
      </c>
      <c r="V5878" s="34">
        <f>N5878/(N5878+O5878)</f>
        <v/>
      </c>
      <c r="W5878" s="34">
        <f>U5878*V5878</f>
        <v/>
      </c>
      <c r="X5878" s="32">
        <f>T5878/N5878</f>
        <v/>
      </c>
      <c r="Y5878" s="35">
        <f>IF(W5878=MAXIFS(W$2:W$7201, A$2:A$7201, A5878, B$2:B$7201, B5878), "OPTIMAL", "")</f>
        <v/>
      </c>
    </row>
    <row r="5879" ht="20" customHeight="1">
      <c r="A5879" s="36" t="n">
        <v>-18</v>
      </c>
      <c r="B5879" s="36" t="n">
        <v>40</v>
      </c>
      <c r="C5879" s="37" t="n">
        <v>85</v>
      </c>
      <c r="D5879" s="37" t="n">
        <v>2</v>
      </c>
      <c r="E5879" s="6" t="n">
        <v>8</v>
      </c>
      <c r="F5879" s="37" t="n">
        <v>2</v>
      </c>
      <c r="G5879" s="36" t="n">
        <v>150</v>
      </c>
      <c r="H5879" s="6" t="inlineStr">
        <is>
          <t>OFF</t>
        </is>
      </c>
      <c r="I5879" s="38" t="n">
        <v>815.012573225423</v>
      </c>
      <c r="J5879" s="38" t="n">
        <v>8308.791548992402</v>
      </c>
      <c r="K5879" s="38" t="n">
        <v>4662.037037037037</v>
      </c>
      <c r="L5879" s="38" t="n">
        <v>150</v>
      </c>
      <c r="M5879" s="38">
        <f>I5879+J5879+K5879+L5879</f>
        <v/>
      </c>
      <c r="N5879" s="38">
        <f>M5879*'Dashboard &amp; Optimisation'!$B$18/('Dashboard &amp; Optimisation'!$B$16/3.6)</f>
        <v/>
      </c>
      <c r="O5879" s="38" t="n">
        <v>1955.976015865814</v>
      </c>
      <c r="P5879" s="39" t="n">
        <v>0.2634712468014465</v>
      </c>
      <c r="Q5879" s="40" t="n">
        <v>20.80321649475646</v>
      </c>
      <c r="R5879" s="38" t="n">
        <v>2148.270718549019</v>
      </c>
      <c r="S5879" s="38">
        <f>R5879*IF(A5879=4, 2.0, 3.0)</f>
        <v/>
      </c>
      <c r="T5879" s="37">
        <f>'Dashboard &amp; Optimisation'!$B$18*U5879</f>
        <v/>
      </c>
      <c r="U5879" s="26">
        <f>MIN(1, S5879/M5879)</f>
        <v/>
      </c>
      <c r="V5879" s="26">
        <f>N5879/(N5879+O5879)</f>
        <v/>
      </c>
      <c r="W5879" s="26">
        <f>U5879*V5879</f>
        <v/>
      </c>
      <c r="X5879" s="39">
        <f>T5879/N5879</f>
        <v/>
      </c>
      <c r="Y5879" s="41">
        <f>IF(W5879=MAXIFS(W$2:W$7201, A$2:A$7201, A5879, B$2:B$7201, B5879), "OPTIMAL", "")</f>
        <v/>
      </c>
    </row>
    <row r="5880" ht="20" customHeight="1">
      <c r="A5880" s="28" t="n">
        <v>-18</v>
      </c>
      <c r="B5880" s="28" t="n">
        <v>40</v>
      </c>
      <c r="C5880" s="29" t="n">
        <v>85</v>
      </c>
      <c r="D5880" s="29" t="n">
        <v>2</v>
      </c>
      <c r="E5880" s="30" t="n">
        <v>8</v>
      </c>
      <c r="F5880" s="29" t="n">
        <v>2</v>
      </c>
      <c r="G5880" s="28" t="n">
        <v>200</v>
      </c>
      <c r="H5880" s="30" t="inlineStr">
        <is>
          <t>ON</t>
        </is>
      </c>
      <c r="I5880" s="31" t="n">
        <v>815.012573225423</v>
      </c>
      <c r="J5880" s="31" t="n">
        <v>8308.791548992402</v>
      </c>
      <c r="K5880" s="31" t="n">
        <v>4662.037037037037</v>
      </c>
      <c r="L5880" s="31" t="n">
        <v>150</v>
      </c>
      <c r="M5880" s="31">
        <f>I5880+J5880+K5880+L5880</f>
        <v/>
      </c>
      <c r="N5880" s="31">
        <f>M5880*'Dashboard &amp; Optimisation'!$B$18/('Dashboard &amp; Optimisation'!$B$16/3.6)</f>
        <v/>
      </c>
      <c r="O5880" s="31" t="n">
        <v>1955.976015865814</v>
      </c>
      <c r="P5880" s="32" t="n">
        <v>0.06075314370914787</v>
      </c>
      <c r="Q5880" s="33" t="n">
        <v>20.80321649475646</v>
      </c>
      <c r="R5880" s="31" t="n">
        <v>9316.514835724016</v>
      </c>
      <c r="S5880" s="31">
        <f>R5880*IF(A5880=4, 2.0, 3.0)</f>
        <v/>
      </c>
      <c r="T5880" s="29">
        <f>'Dashboard &amp; Optimisation'!$B$18*U5880</f>
        <v/>
      </c>
      <c r="U5880" s="34">
        <f>MIN(1, S5880/M5880)</f>
        <v/>
      </c>
      <c r="V5880" s="34">
        <f>N5880/(N5880+O5880)</f>
        <v/>
      </c>
      <c r="W5880" s="34">
        <f>U5880*V5880</f>
        <v/>
      </c>
      <c r="X5880" s="32">
        <f>T5880/N5880</f>
        <v/>
      </c>
      <c r="Y5880" s="35">
        <f>IF(W5880=MAXIFS(W$2:W$7201, A$2:A$7201, A5880, B$2:B$7201, B5880), "OPTIMAL", "")</f>
        <v/>
      </c>
    </row>
    <row r="5881" ht="20" customHeight="1">
      <c r="A5881" s="36" t="n">
        <v>-18</v>
      </c>
      <c r="B5881" s="36" t="n">
        <v>40</v>
      </c>
      <c r="C5881" s="37" t="n">
        <v>85</v>
      </c>
      <c r="D5881" s="37" t="n">
        <v>2</v>
      </c>
      <c r="E5881" s="6" t="n">
        <v>8</v>
      </c>
      <c r="F5881" s="37" t="n">
        <v>2</v>
      </c>
      <c r="G5881" s="36" t="n">
        <v>200</v>
      </c>
      <c r="H5881" s="6" t="inlineStr">
        <is>
          <t>OFF</t>
        </is>
      </c>
      <c r="I5881" s="38" t="n">
        <v>815.012573225423</v>
      </c>
      <c r="J5881" s="38" t="n">
        <v>8308.791548992402</v>
      </c>
      <c r="K5881" s="38" t="n">
        <v>4662.037037037037</v>
      </c>
      <c r="L5881" s="38" t="n">
        <v>150</v>
      </c>
      <c r="M5881" s="38">
        <f>I5881+J5881+K5881+L5881</f>
        <v/>
      </c>
      <c r="N5881" s="38">
        <f>M5881*'Dashboard &amp; Optimisation'!$B$18/('Dashboard &amp; Optimisation'!$B$16/3.6)</f>
        <v/>
      </c>
      <c r="O5881" s="38" t="n">
        <v>1955.976015865814</v>
      </c>
      <c r="P5881" s="39" t="n">
        <v>0.2644074523490459</v>
      </c>
      <c r="Q5881" s="40" t="n">
        <v>20.80321649475646</v>
      </c>
      <c r="R5881" s="38" t="n">
        <v>2140.664189509906</v>
      </c>
      <c r="S5881" s="38">
        <f>R5881*IF(A5881=4, 2.0, 3.0)</f>
        <v/>
      </c>
      <c r="T5881" s="37">
        <f>'Dashboard &amp; Optimisation'!$B$18*U5881</f>
        <v/>
      </c>
      <c r="U5881" s="26">
        <f>MIN(1, S5881/M5881)</f>
        <v/>
      </c>
      <c r="V5881" s="26">
        <f>N5881/(N5881+O5881)</f>
        <v/>
      </c>
      <c r="W5881" s="26">
        <f>U5881*V5881</f>
        <v/>
      </c>
      <c r="X5881" s="39">
        <f>T5881/N5881</f>
        <v/>
      </c>
      <c r="Y5881" s="41">
        <f>IF(W5881=MAXIFS(W$2:W$7201, A$2:A$7201, A5881, B$2:B$7201, B5881), "OPTIMAL", "")</f>
        <v/>
      </c>
    </row>
    <row r="5882" ht="20" customHeight="1">
      <c r="A5882" s="28" t="n">
        <v>-18</v>
      </c>
      <c r="B5882" s="28" t="n">
        <v>40</v>
      </c>
      <c r="C5882" s="29" t="n">
        <v>85</v>
      </c>
      <c r="D5882" s="29" t="n">
        <v>3</v>
      </c>
      <c r="E5882" s="30" t="n">
        <v>0</v>
      </c>
      <c r="F5882" s="29" t="n">
        <v>0</v>
      </c>
      <c r="G5882" s="28" t="n">
        <v>50</v>
      </c>
      <c r="H5882" s="30" t="inlineStr">
        <is>
          <t>ON</t>
        </is>
      </c>
      <c r="I5882" s="31" t="n">
        <v>815.012573225423</v>
      </c>
      <c r="J5882" s="31" t="n">
        <v>8308.791548992402</v>
      </c>
      <c r="K5882" s="31" t="n">
        <v>4662.037037037037</v>
      </c>
      <c r="L5882" s="31" t="n">
        <v>150</v>
      </c>
      <c r="M5882" s="31">
        <f>I5882+J5882+K5882+L5882</f>
        <v/>
      </c>
      <c r="N5882" s="31">
        <f>M5882*'Dashboard &amp; Optimisation'!$B$18/('Dashboard &amp; Optimisation'!$B$16/3.6)</f>
        <v/>
      </c>
      <c r="O5882" s="31" t="n">
        <v>1116.706192768002</v>
      </c>
      <c r="P5882" s="32" t="n">
        <v>0.4943733617354089</v>
      </c>
      <c r="Q5882" s="33" t="n">
        <v>0.2</v>
      </c>
      <c r="R5882" s="31" t="n">
        <v>1082.51798114756</v>
      </c>
      <c r="S5882" s="31">
        <f>R5882*IF(A5882=4, 2.0, 3.0)</f>
        <v/>
      </c>
      <c r="T5882" s="29">
        <f>'Dashboard &amp; Optimisation'!$B$18*U5882</f>
        <v/>
      </c>
      <c r="U5882" s="34">
        <f>MIN(1, S5882/M5882)</f>
        <v/>
      </c>
      <c r="V5882" s="34">
        <f>N5882/(N5882+O5882)</f>
        <v/>
      </c>
      <c r="W5882" s="34">
        <f>U5882*V5882</f>
        <v/>
      </c>
      <c r="X5882" s="32">
        <f>T5882/N5882</f>
        <v/>
      </c>
      <c r="Y5882" s="35">
        <f>IF(W5882=MAXIFS(W$2:W$7201, A$2:A$7201, A5882, B$2:B$7201, B5882), "OPTIMAL", "")</f>
        <v/>
      </c>
    </row>
    <row r="5883" ht="20" customHeight="1">
      <c r="A5883" s="36" t="n">
        <v>-18</v>
      </c>
      <c r="B5883" s="36" t="n">
        <v>40</v>
      </c>
      <c r="C5883" s="37" t="n">
        <v>85</v>
      </c>
      <c r="D5883" s="37" t="n">
        <v>3</v>
      </c>
      <c r="E5883" s="6" t="n">
        <v>0</v>
      </c>
      <c r="F5883" s="37" t="n">
        <v>0</v>
      </c>
      <c r="G5883" s="36" t="n">
        <v>50</v>
      </c>
      <c r="H5883" s="6" t="inlineStr">
        <is>
          <t>OFF</t>
        </is>
      </c>
      <c r="I5883" s="38" t="n">
        <v>815.012573225423</v>
      </c>
      <c r="J5883" s="38" t="n">
        <v>8308.791548992402</v>
      </c>
      <c r="K5883" s="38" t="n">
        <v>4662.037037037037</v>
      </c>
      <c r="L5883" s="38" t="n">
        <v>150</v>
      </c>
      <c r="M5883" s="38">
        <f>I5883+J5883+K5883+L5883</f>
        <v/>
      </c>
      <c r="N5883" s="38">
        <f>M5883*'Dashboard &amp; Optimisation'!$B$18/('Dashboard &amp; Optimisation'!$B$16/3.6)</f>
        <v/>
      </c>
      <c r="O5883" s="38" t="n">
        <v>1116.706192768002</v>
      </c>
      <c r="P5883" s="39" t="n">
        <v>0.8688555807751626</v>
      </c>
      <c r="Q5883" s="40" t="n">
        <v>0.2</v>
      </c>
      <c r="R5883" s="38" t="n">
        <v>615.9459239491664</v>
      </c>
      <c r="S5883" s="38">
        <f>R5883*IF(A5883=4, 2.0, 3.0)</f>
        <v/>
      </c>
      <c r="T5883" s="37">
        <f>'Dashboard &amp; Optimisation'!$B$18*U5883</f>
        <v/>
      </c>
      <c r="U5883" s="26">
        <f>MIN(1, S5883/M5883)</f>
        <v/>
      </c>
      <c r="V5883" s="26">
        <f>N5883/(N5883+O5883)</f>
        <v/>
      </c>
      <c r="W5883" s="26">
        <f>U5883*V5883</f>
        <v/>
      </c>
      <c r="X5883" s="39">
        <f>T5883/N5883</f>
        <v/>
      </c>
      <c r="Y5883" s="41">
        <f>IF(W5883=MAXIFS(W$2:W$7201, A$2:A$7201, A5883, B$2:B$7201, B5883), "OPTIMAL", "")</f>
        <v/>
      </c>
    </row>
    <row r="5884" ht="20" customHeight="1">
      <c r="A5884" s="28" t="n">
        <v>-18</v>
      </c>
      <c r="B5884" s="28" t="n">
        <v>40</v>
      </c>
      <c r="C5884" s="29" t="n">
        <v>85</v>
      </c>
      <c r="D5884" s="29" t="n">
        <v>3</v>
      </c>
      <c r="E5884" s="30" t="n">
        <v>0</v>
      </c>
      <c r="F5884" s="29" t="n">
        <v>0</v>
      </c>
      <c r="G5884" s="28" t="n">
        <v>100</v>
      </c>
      <c r="H5884" s="30" t="inlineStr">
        <is>
          <t>ON</t>
        </is>
      </c>
      <c r="I5884" s="31" t="n">
        <v>815.012573225423</v>
      </c>
      <c r="J5884" s="31" t="n">
        <v>8308.791548992402</v>
      </c>
      <c r="K5884" s="31" t="n">
        <v>4662.037037037037</v>
      </c>
      <c r="L5884" s="31" t="n">
        <v>150</v>
      </c>
      <c r="M5884" s="31">
        <f>I5884+J5884+K5884+L5884</f>
        <v/>
      </c>
      <c r="N5884" s="31">
        <f>M5884*'Dashboard &amp; Optimisation'!$B$18/('Dashboard &amp; Optimisation'!$B$16/3.6)</f>
        <v/>
      </c>
      <c r="O5884" s="31" t="n">
        <v>1116.706192768002</v>
      </c>
      <c r="P5884" s="32" t="n">
        <v>0.4953095672830083</v>
      </c>
      <c r="Q5884" s="33" t="n">
        <v>0.2</v>
      </c>
      <c r="R5884" s="31" t="n">
        <v>1080.471868158292</v>
      </c>
      <c r="S5884" s="31">
        <f>R5884*IF(A5884=4, 2.0, 3.0)</f>
        <v/>
      </c>
      <c r="T5884" s="29">
        <f>'Dashboard &amp; Optimisation'!$B$18*U5884</f>
        <v/>
      </c>
      <c r="U5884" s="34">
        <f>MIN(1, S5884/M5884)</f>
        <v/>
      </c>
      <c r="V5884" s="34">
        <f>N5884/(N5884+O5884)</f>
        <v/>
      </c>
      <c r="W5884" s="34">
        <f>U5884*V5884</f>
        <v/>
      </c>
      <c r="X5884" s="32">
        <f>T5884/N5884</f>
        <v/>
      </c>
      <c r="Y5884" s="35">
        <f>IF(W5884=MAXIFS(W$2:W$7201, A$2:A$7201, A5884, B$2:B$7201, B5884), "OPTIMAL", "")</f>
        <v/>
      </c>
    </row>
    <row r="5885" ht="20" customHeight="1">
      <c r="A5885" s="36" t="n">
        <v>-18</v>
      </c>
      <c r="B5885" s="36" t="n">
        <v>40</v>
      </c>
      <c r="C5885" s="37" t="n">
        <v>85</v>
      </c>
      <c r="D5885" s="37" t="n">
        <v>3</v>
      </c>
      <c r="E5885" s="6" t="n">
        <v>0</v>
      </c>
      <c r="F5885" s="37" t="n">
        <v>0</v>
      </c>
      <c r="G5885" s="36" t="n">
        <v>100</v>
      </c>
      <c r="H5885" s="6" t="inlineStr">
        <is>
          <t>OFF</t>
        </is>
      </c>
      <c r="I5885" s="38" t="n">
        <v>815.012573225423</v>
      </c>
      <c r="J5885" s="38" t="n">
        <v>8308.791548992402</v>
      </c>
      <c r="K5885" s="38" t="n">
        <v>4662.037037037037</v>
      </c>
      <c r="L5885" s="38" t="n">
        <v>150</v>
      </c>
      <c r="M5885" s="38">
        <f>I5885+J5885+K5885+L5885</f>
        <v/>
      </c>
      <c r="N5885" s="38">
        <f>M5885*'Dashboard &amp; Optimisation'!$B$18/('Dashboard &amp; Optimisation'!$B$16/3.6)</f>
        <v/>
      </c>
      <c r="O5885" s="38" t="n">
        <v>1116.706192768002</v>
      </c>
      <c r="P5885" s="39" t="n">
        <v>0.869791786322762</v>
      </c>
      <c r="Q5885" s="40" t="n">
        <v>0.2</v>
      </c>
      <c r="R5885" s="38" t="n">
        <v>615.2829469009921</v>
      </c>
      <c r="S5885" s="38">
        <f>R5885*IF(A5885=4, 2.0, 3.0)</f>
        <v/>
      </c>
      <c r="T5885" s="37">
        <f>'Dashboard &amp; Optimisation'!$B$18*U5885</f>
        <v/>
      </c>
      <c r="U5885" s="26">
        <f>MIN(1, S5885/M5885)</f>
        <v/>
      </c>
      <c r="V5885" s="26">
        <f>N5885/(N5885+O5885)</f>
        <v/>
      </c>
      <c r="W5885" s="26">
        <f>U5885*V5885</f>
        <v/>
      </c>
      <c r="X5885" s="39">
        <f>T5885/N5885</f>
        <v/>
      </c>
      <c r="Y5885" s="41">
        <f>IF(W5885=MAXIFS(W$2:W$7201, A$2:A$7201, A5885, B$2:B$7201, B5885), "OPTIMAL", "")</f>
        <v/>
      </c>
    </row>
    <row r="5886" ht="20" customHeight="1">
      <c r="A5886" s="28" t="n">
        <v>-18</v>
      </c>
      <c r="B5886" s="28" t="n">
        <v>40</v>
      </c>
      <c r="C5886" s="29" t="n">
        <v>85</v>
      </c>
      <c r="D5886" s="29" t="n">
        <v>3</v>
      </c>
      <c r="E5886" s="30" t="n">
        <v>0</v>
      </c>
      <c r="F5886" s="29" t="n">
        <v>0</v>
      </c>
      <c r="G5886" s="28" t="n">
        <v>150</v>
      </c>
      <c r="H5886" s="30" t="inlineStr">
        <is>
          <t>ON</t>
        </is>
      </c>
      <c r="I5886" s="31" t="n">
        <v>815.012573225423</v>
      </c>
      <c r="J5886" s="31" t="n">
        <v>8308.791548992402</v>
      </c>
      <c r="K5886" s="31" t="n">
        <v>4662.037037037037</v>
      </c>
      <c r="L5886" s="31" t="n">
        <v>150</v>
      </c>
      <c r="M5886" s="31">
        <f>I5886+J5886+K5886+L5886</f>
        <v/>
      </c>
      <c r="N5886" s="31">
        <f>M5886*'Dashboard &amp; Optimisation'!$B$18/('Dashboard &amp; Optimisation'!$B$16/3.6)</f>
        <v/>
      </c>
      <c r="O5886" s="31" t="n">
        <v>1116.706192768002</v>
      </c>
      <c r="P5886" s="32" t="n">
        <v>0.4962457728306077</v>
      </c>
      <c r="Q5886" s="33" t="n">
        <v>0.2</v>
      </c>
      <c r="R5886" s="31" t="n">
        <v>1078.433475465846</v>
      </c>
      <c r="S5886" s="31">
        <f>R5886*IF(A5886=4, 2.0, 3.0)</f>
        <v/>
      </c>
      <c r="T5886" s="29">
        <f>'Dashboard &amp; Optimisation'!$B$18*U5886</f>
        <v/>
      </c>
      <c r="U5886" s="34">
        <f>MIN(1, S5886/M5886)</f>
        <v/>
      </c>
      <c r="V5886" s="34">
        <f>N5886/(N5886+O5886)</f>
        <v/>
      </c>
      <c r="W5886" s="34">
        <f>U5886*V5886</f>
        <v/>
      </c>
      <c r="X5886" s="32">
        <f>T5886/N5886</f>
        <v/>
      </c>
      <c r="Y5886" s="35">
        <f>IF(W5886=MAXIFS(W$2:W$7201, A$2:A$7201, A5886, B$2:B$7201, B5886), "OPTIMAL", "")</f>
        <v/>
      </c>
    </row>
    <row r="5887" ht="20" customHeight="1">
      <c r="A5887" s="36" t="n">
        <v>-18</v>
      </c>
      <c r="B5887" s="36" t="n">
        <v>40</v>
      </c>
      <c r="C5887" s="37" t="n">
        <v>85</v>
      </c>
      <c r="D5887" s="37" t="n">
        <v>3</v>
      </c>
      <c r="E5887" s="6" t="n">
        <v>0</v>
      </c>
      <c r="F5887" s="37" t="n">
        <v>0</v>
      </c>
      <c r="G5887" s="36" t="n">
        <v>150</v>
      </c>
      <c r="H5887" s="6" t="inlineStr">
        <is>
          <t>OFF</t>
        </is>
      </c>
      <c r="I5887" s="38" t="n">
        <v>815.012573225423</v>
      </c>
      <c r="J5887" s="38" t="n">
        <v>8308.791548992402</v>
      </c>
      <c r="K5887" s="38" t="n">
        <v>4662.037037037037</v>
      </c>
      <c r="L5887" s="38" t="n">
        <v>150</v>
      </c>
      <c r="M5887" s="38">
        <f>I5887+J5887+K5887+L5887</f>
        <v/>
      </c>
      <c r="N5887" s="38">
        <f>M5887*'Dashboard &amp; Optimisation'!$B$18/('Dashboard &amp; Optimisation'!$B$16/3.6)</f>
        <v/>
      </c>
      <c r="O5887" s="38" t="n">
        <v>1116.706192768002</v>
      </c>
      <c r="P5887" s="39" t="n">
        <v>0.8707279918703614</v>
      </c>
      <c r="Q5887" s="40" t="n">
        <v>0.2</v>
      </c>
      <c r="R5887" s="38" t="n">
        <v>614.6213955168513</v>
      </c>
      <c r="S5887" s="38">
        <f>R5887*IF(A5887=4, 2.0, 3.0)</f>
        <v/>
      </c>
      <c r="T5887" s="37">
        <f>'Dashboard &amp; Optimisation'!$B$18*U5887</f>
        <v/>
      </c>
      <c r="U5887" s="26">
        <f>MIN(1, S5887/M5887)</f>
        <v/>
      </c>
      <c r="V5887" s="26">
        <f>N5887/(N5887+O5887)</f>
        <v/>
      </c>
      <c r="W5887" s="26">
        <f>U5887*V5887</f>
        <v/>
      </c>
      <c r="X5887" s="39">
        <f>T5887/N5887</f>
        <v/>
      </c>
      <c r="Y5887" s="41">
        <f>IF(W5887=MAXIFS(W$2:W$7201, A$2:A$7201, A5887, B$2:B$7201, B5887), "OPTIMAL", "")</f>
        <v/>
      </c>
    </row>
    <row r="5888" ht="20" customHeight="1">
      <c r="A5888" s="28" t="n">
        <v>-18</v>
      </c>
      <c r="B5888" s="28" t="n">
        <v>40</v>
      </c>
      <c r="C5888" s="29" t="n">
        <v>85</v>
      </c>
      <c r="D5888" s="29" t="n">
        <v>3</v>
      </c>
      <c r="E5888" s="30" t="n">
        <v>0</v>
      </c>
      <c r="F5888" s="29" t="n">
        <v>0</v>
      </c>
      <c r="G5888" s="28" t="n">
        <v>200</v>
      </c>
      <c r="H5888" s="30" t="inlineStr">
        <is>
          <t>ON</t>
        </is>
      </c>
      <c r="I5888" s="31" t="n">
        <v>815.012573225423</v>
      </c>
      <c r="J5888" s="31" t="n">
        <v>8308.791548992402</v>
      </c>
      <c r="K5888" s="31" t="n">
        <v>4662.037037037037</v>
      </c>
      <c r="L5888" s="31" t="n">
        <v>150</v>
      </c>
      <c r="M5888" s="31">
        <f>I5888+J5888+K5888+L5888</f>
        <v/>
      </c>
      <c r="N5888" s="31">
        <f>M5888*'Dashboard &amp; Optimisation'!$B$18/('Dashboard &amp; Optimisation'!$B$16/3.6)</f>
        <v/>
      </c>
      <c r="O5888" s="31" t="n">
        <v>1116.706192768002</v>
      </c>
      <c r="P5888" s="32" t="n">
        <v>0.4971819783782071</v>
      </c>
      <c r="Q5888" s="33" t="n">
        <v>0.2</v>
      </c>
      <c r="R5888" s="31" t="n">
        <v>1076.402759457713</v>
      </c>
      <c r="S5888" s="31">
        <f>R5888*IF(A5888=4, 2.0, 3.0)</f>
        <v/>
      </c>
      <c r="T5888" s="29">
        <f>'Dashboard &amp; Optimisation'!$B$18*U5888</f>
        <v/>
      </c>
      <c r="U5888" s="34">
        <f>MIN(1, S5888/M5888)</f>
        <v/>
      </c>
      <c r="V5888" s="34">
        <f>N5888/(N5888+O5888)</f>
        <v/>
      </c>
      <c r="W5888" s="34">
        <f>U5888*V5888</f>
        <v/>
      </c>
      <c r="X5888" s="32">
        <f>T5888/N5888</f>
        <v/>
      </c>
      <c r="Y5888" s="35">
        <f>IF(W5888=MAXIFS(W$2:W$7201, A$2:A$7201, A5888, B$2:B$7201, B5888), "OPTIMAL", "")</f>
        <v/>
      </c>
    </row>
    <row r="5889" ht="20" customHeight="1">
      <c r="A5889" s="36" t="n">
        <v>-18</v>
      </c>
      <c r="B5889" s="36" t="n">
        <v>40</v>
      </c>
      <c r="C5889" s="37" t="n">
        <v>85</v>
      </c>
      <c r="D5889" s="37" t="n">
        <v>3</v>
      </c>
      <c r="E5889" s="6" t="n">
        <v>0</v>
      </c>
      <c r="F5889" s="37" t="n">
        <v>0</v>
      </c>
      <c r="G5889" s="36" t="n">
        <v>200</v>
      </c>
      <c r="H5889" s="6" t="inlineStr">
        <is>
          <t>OFF</t>
        </is>
      </c>
      <c r="I5889" s="38" t="n">
        <v>815.012573225423</v>
      </c>
      <c r="J5889" s="38" t="n">
        <v>8308.791548992402</v>
      </c>
      <c r="K5889" s="38" t="n">
        <v>4662.037037037037</v>
      </c>
      <c r="L5889" s="38" t="n">
        <v>150</v>
      </c>
      <c r="M5889" s="38">
        <f>I5889+J5889+K5889+L5889</f>
        <v/>
      </c>
      <c r="N5889" s="38">
        <f>M5889*'Dashboard &amp; Optimisation'!$B$18/('Dashboard &amp; Optimisation'!$B$16/3.6)</f>
        <v/>
      </c>
      <c r="O5889" s="38" t="n">
        <v>1116.706192768002</v>
      </c>
      <c r="P5889" s="39" t="n">
        <v>0.8716641974179608</v>
      </c>
      <c r="Q5889" s="40" t="n">
        <v>0.2</v>
      </c>
      <c r="R5889" s="38" t="n">
        <v>613.9612652030669</v>
      </c>
      <c r="S5889" s="38">
        <f>R5889*IF(A5889=4, 2.0, 3.0)</f>
        <v/>
      </c>
      <c r="T5889" s="37">
        <f>'Dashboard &amp; Optimisation'!$B$18*U5889</f>
        <v/>
      </c>
      <c r="U5889" s="26">
        <f>MIN(1, S5889/M5889)</f>
        <v/>
      </c>
      <c r="V5889" s="26">
        <f>N5889/(N5889+O5889)</f>
        <v/>
      </c>
      <c r="W5889" s="26">
        <f>U5889*V5889</f>
        <v/>
      </c>
      <c r="X5889" s="39">
        <f>T5889/N5889</f>
        <v/>
      </c>
      <c r="Y5889" s="41">
        <f>IF(W5889=MAXIFS(W$2:W$7201, A$2:A$7201, A5889, B$2:B$7201, B5889), "OPTIMAL", "")</f>
        <v/>
      </c>
    </row>
    <row r="5890" ht="20" customHeight="1">
      <c r="A5890" s="28" t="n">
        <v>-18</v>
      </c>
      <c r="B5890" s="28" t="n">
        <v>40</v>
      </c>
      <c r="C5890" s="29" t="n">
        <v>85</v>
      </c>
      <c r="D5890" s="29" t="n">
        <v>3</v>
      </c>
      <c r="E5890" s="30" t="n">
        <v>4</v>
      </c>
      <c r="F5890" s="29" t="n">
        <v>1.5</v>
      </c>
      <c r="G5890" s="28" t="n">
        <v>50</v>
      </c>
      <c r="H5890" s="30" t="inlineStr">
        <is>
          <t>ON</t>
        </is>
      </c>
      <c r="I5890" s="31" t="n">
        <v>815.012573225423</v>
      </c>
      <c r="J5890" s="31" t="n">
        <v>8308.791548992402</v>
      </c>
      <c r="K5890" s="31" t="n">
        <v>4662.037037037037</v>
      </c>
      <c r="L5890" s="31" t="n">
        <v>150</v>
      </c>
      <c r="M5890" s="31">
        <f>I5890+J5890+K5890+L5890</f>
        <v/>
      </c>
      <c r="N5890" s="31">
        <f>M5890*'Dashboard &amp; Optimisation'!$B$18/('Dashboard &amp; Optimisation'!$B$16/3.6)</f>
        <v/>
      </c>
      <c r="O5890" s="31" t="n">
        <v>1581.904422222826</v>
      </c>
      <c r="P5890" s="32" t="n">
        <v>0.07867049281402441</v>
      </c>
      <c r="Q5890" s="33" t="n">
        <v>8.12180634212946</v>
      </c>
      <c r="R5890" s="31" t="n">
        <v>7076.37184824458</v>
      </c>
      <c r="S5890" s="31">
        <f>R5890*IF(A5890=4, 2.0, 3.0)</f>
        <v/>
      </c>
      <c r="T5890" s="29">
        <f>'Dashboard &amp; Optimisation'!$B$18*U5890</f>
        <v/>
      </c>
      <c r="U5890" s="34">
        <f>MIN(1, S5890/M5890)</f>
        <v/>
      </c>
      <c r="V5890" s="34">
        <f>N5890/(N5890+O5890)</f>
        <v/>
      </c>
      <c r="W5890" s="34">
        <f>U5890*V5890</f>
        <v/>
      </c>
      <c r="X5890" s="32">
        <f>T5890/N5890</f>
        <v/>
      </c>
      <c r="Y5890" s="35">
        <f>IF(W5890=MAXIFS(W$2:W$7201, A$2:A$7201, A5890, B$2:B$7201, B5890), "OPTIMAL", "")</f>
        <v/>
      </c>
    </row>
    <row r="5891" ht="20" customHeight="1">
      <c r="A5891" s="36" t="n">
        <v>-18</v>
      </c>
      <c r="B5891" s="36" t="n">
        <v>40</v>
      </c>
      <c r="C5891" s="37" t="n">
        <v>85</v>
      </c>
      <c r="D5891" s="37" t="n">
        <v>3</v>
      </c>
      <c r="E5891" s="6" t="n">
        <v>4</v>
      </c>
      <c r="F5891" s="37" t="n">
        <v>1.5</v>
      </c>
      <c r="G5891" s="36" t="n">
        <v>50</v>
      </c>
      <c r="H5891" s="6" t="inlineStr">
        <is>
          <t>OFF</t>
        </is>
      </c>
      <c r="I5891" s="38" t="n">
        <v>815.012573225423</v>
      </c>
      <c r="J5891" s="38" t="n">
        <v>8308.791548992402</v>
      </c>
      <c r="K5891" s="38" t="n">
        <v>4662.037037037037</v>
      </c>
      <c r="L5891" s="38" t="n">
        <v>150</v>
      </c>
      <c r="M5891" s="38">
        <f>I5891+J5891+K5891+L5891</f>
        <v/>
      </c>
      <c r="N5891" s="38">
        <f>M5891*'Dashboard &amp; Optimisation'!$B$18/('Dashboard &amp; Optimisation'!$B$16/3.6)</f>
        <v/>
      </c>
      <c r="O5891" s="38" t="n">
        <v>1581.904422222826</v>
      </c>
      <c r="P5891" s="39" t="n">
        <v>0.3411187711487441</v>
      </c>
      <c r="Q5891" s="40" t="n">
        <v>8.12180634212946</v>
      </c>
      <c r="R5891" s="38" t="n">
        <v>1631.987764150163</v>
      </c>
      <c r="S5891" s="38">
        <f>R5891*IF(A5891=4, 2.0, 3.0)</f>
        <v/>
      </c>
      <c r="T5891" s="37">
        <f>'Dashboard &amp; Optimisation'!$B$18*U5891</f>
        <v/>
      </c>
      <c r="U5891" s="26">
        <f>MIN(1, S5891/M5891)</f>
        <v/>
      </c>
      <c r="V5891" s="26">
        <f>N5891/(N5891+O5891)</f>
        <v/>
      </c>
      <c r="W5891" s="26">
        <f>U5891*V5891</f>
        <v/>
      </c>
      <c r="X5891" s="39">
        <f>T5891/N5891</f>
        <v/>
      </c>
      <c r="Y5891" s="41">
        <f>IF(W5891=MAXIFS(W$2:W$7201, A$2:A$7201, A5891, B$2:B$7201, B5891), "OPTIMAL", "")</f>
        <v/>
      </c>
    </row>
    <row r="5892" ht="20" customHeight="1">
      <c r="A5892" s="28" t="n">
        <v>-18</v>
      </c>
      <c r="B5892" s="28" t="n">
        <v>40</v>
      </c>
      <c r="C5892" s="29" t="n">
        <v>85</v>
      </c>
      <c r="D5892" s="29" t="n">
        <v>3</v>
      </c>
      <c r="E5892" s="30" t="n">
        <v>4</v>
      </c>
      <c r="F5892" s="29" t="n">
        <v>1.5</v>
      </c>
      <c r="G5892" s="28" t="n">
        <v>100</v>
      </c>
      <c r="H5892" s="30" t="inlineStr">
        <is>
          <t>ON</t>
        </is>
      </c>
      <c r="I5892" s="31" t="n">
        <v>815.012573225423</v>
      </c>
      <c r="J5892" s="31" t="n">
        <v>8308.791548992402</v>
      </c>
      <c r="K5892" s="31" t="n">
        <v>4662.037037037037</v>
      </c>
      <c r="L5892" s="31" t="n">
        <v>150</v>
      </c>
      <c r="M5892" s="31">
        <f>I5892+J5892+K5892+L5892</f>
        <v/>
      </c>
      <c r="N5892" s="31">
        <f>M5892*'Dashboard &amp; Optimisation'!$B$18/('Dashboard &amp; Optimisation'!$B$16/3.6)</f>
        <v/>
      </c>
      <c r="O5892" s="31" t="n">
        <v>1581.904422222826</v>
      </c>
      <c r="P5892" s="32" t="n">
        <v>0.07960669836162382</v>
      </c>
      <c r="Q5892" s="33" t="n">
        <v>8.12180634212946</v>
      </c>
      <c r="R5892" s="31" t="n">
        <v>6993.150979680127</v>
      </c>
      <c r="S5892" s="31">
        <f>R5892*IF(A5892=4, 2.0, 3.0)</f>
        <v/>
      </c>
      <c r="T5892" s="29">
        <f>'Dashboard &amp; Optimisation'!$B$18*U5892</f>
        <v/>
      </c>
      <c r="U5892" s="34">
        <f>MIN(1, S5892/M5892)</f>
        <v/>
      </c>
      <c r="V5892" s="34">
        <f>N5892/(N5892+O5892)</f>
        <v/>
      </c>
      <c r="W5892" s="34">
        <f>U5892*V5892</f>
        <v/>
      </c>
      <c r="X5892" s="32">
        <f>T5892/N5892</f>
        <v/>
      </c>
      <c r="Y5892" s="35">
        <f>IF(W5892=MAXIFS(W$2:W$7201, A$2:A$7201, A5892, B$2:B$7201, B5892), "OPTIMAL", "")</f>
        <v/>
      </c>
    </row>
    <row r="5893" ht="20" customHeight="1">
      <c r="A5893" s="36" t="n">
        <v>-18</v>
      </c>
      <c r="B5893" s="36" t="n">
        <v>40</v>
      </c>
      <c r="C5893" s="37" t="n">
        <v>85</v>
      </c>
      <c r="D5893" s="37" t="n">
        <v>3</v>
      </c>
      <c r="E5893" s="6" t="n">
        <v>4</v>
      </c>
      <c r="F5893" s="37" t="n">
        <v>1.5</v>
      </c>
      <c r="G5893" s="36" t="n">
        <v>100</v>
      </c>
      <c r="H5893" s="6" t="inlineStr">
        <is>
          <t>OFF</t>
        </is>
      </c>
      <c r="I5893" s="38" t="n">
        <v>815.012573225423</v>
      </c>
      <c r="J5893" s="38" t="n">
        <v>8308.791548992402</v>
      </c>
      <c r="K5893" s="38" t="n">
        <v>4662.037037037037</v>
      </c>
      <c r="L5893" s="38" t="n">
        <v>150</v>
      </c>
      <c r="M5893" s="38">
        <f>I5893+J5893+K5893+L5893</f>
        <v/>
      </c>
      <c r="N5893" s="38">
        <f>M5893*'Dashboard &amp; Optimisation'!$B$18/('Dashboard &amp; Optimisation'!$B$16/3.6)</f>
        <v/>
      </c>
      <c r="O5893" s="38" t="n">
        <v>1581.904422222826</v>
      </c>
      <c r="P5893" s="39" t="n">
        <v>0.3420549766963435</v>
      </c>
      <c r="Q5893" s="40" t="n">
        <v>8.12180634212946</v>
      </c>
      <c r="R5893" s="38" t="n">
        <v>1627.521008504131</v>
      </c>
      <c r="S5893" s="38">
        <f>R5893*IF(A5893=4, 2.0, 3.0)</f>
        <v/>
      </c>
      <c r="T5893" s="37">
        <f>'Dashboard &amp; Optimisation'!$B$18*U5893</f>
        <v/>
      </c>
      <c r="U5893" s="26">
        <f>MIN(1, S5893/M5893)</f>
        <v/>
      </c>
      <c r="V5893" s="26">
        <f>N5893/(N5893+O5893)</f>
        <v/>
      </c>
      <c r="W5893" s="26">
        <f>U5893*V5893</f>
        <v/>
      </c>
      <c r="X5893" s="39">
        <f>T5893/N5893</f>
        <v/>
      </c>
      <c r="Y5893" s="41">
        <f>IF(W5893=MAXIFS(W$2:W$7201, A$2:A$7201, A5893, B$2:B$7201, B5893), "OPTIMAL", "")</f>
        <v/>
      </c>
    </row>
    <row r="5894" ht="20" customHeight="1">
      <c r="A5894" s="28" t="n">
        <v>-18</v>
      </c>
      <c r="B5894" s="28" t="n">
        <v>40</v>
      </c>
      <c r="C5894" s="29" t="n">
        <v>85</v>
      </c>
      <c r="D5894" s="29" t="n">
        <v>3</v>
      </c>
      <c r="E5894" s="30" t="n">
        <v>4</v>
      </c>
      <c r="F5894" s="29" t="n">
        <v>1.5</v>
      </c>
      <c r="G5894" s="28" t="n">
        <v>150</v>
      </c>
      <c r="H5894" s="30" t="inlineStr">
        <is>
          <t>ON</t>
        </is>
      </c>
      <c r="I5894" s="31" t="n">
        <v>815.012573225423</v>
      </c>
      <c r="J5894" s="31" t="n">
        <v>8308.791548992402</v>
      </c>
      <c r="K5894" s="31" t="n">
        <v>4662.037037037037</v>
      </c>
      <c r="L5894" s="31" t="n">
        <v>150</v>
      </c>
      <c r="M5894" s="31">
        <f>I5894+J5894+K5894+L5894</f>
        <v/>
      </c>
      <c r="N5894" s="31">
        <f>M5894*'Dashboard &amp; Optimisation'!$B$18/('Dashboard &amp; Optimisation'!$B$16/3.6)</f>
        <v/>
      </c>
      <c r="O5894" s="31" t="n">
        <v>1581.904422222826</v>
      </c>
      <c r="P5894" s="32" t="n">
        <v>0.0805429039092232</v>
      </c>
      <c r="Q5894" s="33" t="n">
        <v>8.12180634212946</v>
      </c>
      <c r="R5894" s="31" t="n">
        <v>6911.864777859598</v>
      </c>
      <c r="S5894" s="31">
        <f>R5894*IF(A5894=4, 2.0, 3.0)</f>
        <v/>
      </c>
      <c r="T5894" s="29">
        <f>'Dashboard &amp; Optimisation'!$B$18*U5894</f>
        <v/>
      </c>
      <c r="U5894" s="34">
        <f>MIN(1, S5894/M5894)</f>
        <v/>
      </c>
      <c r="V5894" s="34">
        <f>N5894/(N5894+O5894)</f>
        <v/>
      </c>
      <c r="W5894" s="34">
        <f>U5894*V5894</f>
        <v/>
      </c>
      <c r="X5894" s="32">
        <f>T5894/N5894</f>
        <v/>
      </c>
      <c r="Y5894" s="35">
        <f>IF(W5894=MAXIFS(W$2:W$7201, A$2:A$7201, A5894, B$2:B$7201, B5894), "OPTIMAL", "")</f>
        <v/>
      </c>
    </row>
    <row r="5895" ht="20" customHeight="1">
      <c r="A5895" s="36" t="n">
        <v>-18</v>
      </c>
      <c r="B5895" s="36" t="n">
        <v>40</v>
      </c>
      <c r="C5895" s="37" t="n">
        <v>85</v>
      </c>
      <c r="D5895" s="37" t="n">
        <v>3</v>
      </c>
      <c r="E5895" s="6" t="n">
        <v>4</v>
      </c>
      <c r="F5895" s="37" t="n">
        <v>1.5</v>
      </c>
      <c r="G5895" s="36" t="n">
        <v>150</v>
      </c>
      <c r="H5895" s="6" t="inlineStr">
        <is>
          <t>OFF</t>
        </is>
      </c>
      <c r="I5895" s="38" t="n">
        <v>815.012573225423</v>
      </c>
      <c r="J5895" s="38" t="n">
        <v>8308.791548992402</v>
      </c>
      <c r="K5895" s="38" t="n">
        <v>4662.037037037037</v>
      </c>
      <c r="L5895" s="38" t="n">
        <v>150</v>
      </c>
      <c r="M5895" s="38">
        <f>I5895+J5895+K5895+L5895</f>
        <v/>
      </c>
      <c r="N5895" s="38">
        <f>M5895*'Dashboard &amp; Optimisation'!$B$18/('Dashboard &amp; Optimisation'!$B$16/3.6)</f>
        <v/>
      </c>
      <c r="O5895" s="38" t="n">
        <v>1581.904422222826</v>
      </c>
      <c r="P5895" s="39" t="n">
        <v>0.3429911822439429</v>
      </c>
      <c r="Q5895" s="40" t="n">
        <v>8.12180634212946</v>
      </c>
      <c r="R5895" s="38" t="n">
        <v>1623.078637166688</v>
      </c>
      <c r="S5895" s="38">
        <f>R5895*IF(A5895=4, 2.0, 3.0)</f>
        <v/>
      </c>
      <c r="T5895" s="37">
        <f>'Dashboard &amp; Optimisation'!$B$18*U5895</f>
        <v/>
      </c>
      <c r="U5895" s="26">
        <f>MIN(1, S5895/M5895)</f>
        <v/>
      </c>
      <c r="V5895" s="26">
        <f>N5895/(N5895+O5895)</f>
        <v/>
      </c>
      <c r="W5895" s="26">
        <f>U5895*V5895</f>
        <v/>
      </c>
      <c r="X5895" s="39">
        <f>T5895/N5895</f>
        <v/>
      </c>
      <c r="Y5895" s="41">
        <f>IF(W5895=MAXIFS(W$2:W$7201, A$2:A$7201, A5895, B$2:B$7201, B5895), "OPTIMAL", "")</f>
        <v/>
      </c>
    </row>
    <row r="5896" ht="20" customHeight="1">
      <c r="A5896" s="28" t="n">
        <v>-18</v>
      </c>
      <c r="B5896" s="28" t="n">
        <v>40</v>
      </c>
      <c r="C5896" s="29" t="n">
        <v>85</v>
      </c>
      <c r="D5896" s="29" t="n">
        <v>3</v>
      </c>
      <c r="E5896" s="30" t="n">
        <v>4</v>
      </c>
      <c r="F5896" s="29" t="n">
        <v>1.5</v>
      </c>
      <c r="G5896" s="28" t="n">
        <v>200</v>
      </c>
      <c r="H5896" s="30" t="inlineStr">
        <is>
          <t>ON</t>
        </is>
      </c>
      <c r="I5896" s="31" t="n">
        <v>815.012573225423</v>
      </c>
      <c r="J5896" s="31" t="n">
        <v>8308.791548992402</v>
      </c>
      <c r="K5896" s="31" t="n">
        <v>4662.037037037037</v>
      </c>
      <c r="L5896" s="31" t="n">
        <v>150</v>
      </c>
      <c r="M5896" s="31">
        <f>I5896+J5896+K5896+L5896</f>
        <v/>
      </c>
      <c r="N5896" s="31">
        <f>M5896*'Dashboard &amp; Optimisation'!$B$18/('Dashboard &amp; Optimisation'!$B$16/3.6)</f>
        <v/>
      </c>
      <c r="O5896" s="31" t="n">
        <v>1581.904422222826</v>
      </c>
      <c r="P5896" s="32" t="n">
        <v>0.08147910945682257</v>
      </c>
      <c r="Q5896" s="33" t="n">
        <v>8.12180634212946</v>
      </c>
      <c r="R5896" s="31" t="n">
        <v>6832.446554066688</v>
      </c>
      <c r="S5896" s="31">
        <f>R5896*IF(A5896=4, 2.0, 3.0)</f>
        <v/>
      </c>
      <c r="T5896" s="29">
        <f>'Dashboard &amp; Optimisation'!$B$18*U5896</f>
        <v/>
      </c>
      <c r="U5896" s="34">
        <f>MIN(1, S5896/M5896)</f>
        <v/>
      </c>
      <c r="V5896" s="34">
        <f>N5896/(N5896+O5896)</f>
        <v/>
      </c>
      <c r="W5896" s="34">
        <f>U5896*V5896</f>
        <v/>
      </c>
      <c r="X5896" s="32">
        <f>T5896/N5896</f>
        <v/>
      </c>
      <c r="Y5896" s="35">
        <f>IF(W5896=MAXIFS(W$2:W$7201, A$2:A$7201, A5896, B$2:B$7201, B5896), "OPTIMAL", "")</f>
        <v/>
      </c>
    </row>
    <row r="5897" ht="20" customHeight="1">
      <c r="A5897" s="36" t="n">
        <v>-18</v>
      </c>
      <c r="B5897" s="36" t="n">
        <v>40</v>
      </c>
      <c r="C5897" s="37" t="n">
        <v>85</v>
      </c>
      <c r="D5897" s="37" t="n">
        <v>3</v>
      </c>
      <c r="E5897" s="6" t="n">
        <v>4</v>
      </c>
      <c r="F5897" s="37" t="n">
        <v>1.5</v>
      </c>
      <c r="G5897" s="36" t="n">
        <v>200</v>
      </c>
      <c r="H5897" s="6" t="inlineStr">
        <is>
          <t>OFF</t>
        </is>
      </c>
      <c r="I5897" s="38" t="n">
        <v>815.012573225423</v>
      </c>
      <c r="J5897" s="38" t="n">
        <v>8308.791548992402</v>
      </c>
      <c r="K5897" s="38" t="n">
        <v>4662.037037037037</v>
      </c>
      <c r="L5897" s="38" t="n">
        <v>150</v>
      </c>
      <c r="M5897" s="38">
        <f>I5897+J5897+K5897+L5897</f>
        <v/>
      </c>
      <c r="N5897" s="38">
        <f>M5897*'Dashboard &amp; Optimisation'!$B$18/('Dashboard &amp; Optimisation'!$B$16/3.6)</f>
        <v/>
      </c>
      <c r="O5897" s="38" t="n">
        <v>1581.904422222826</v>
      </c>
      <c r="P5897" s="39" t="n">
        <v>0.3439273877915423</v>
      </c>
      <c r="Q5897" s="40" t="n">
        <v>8.12180634212946</v>
      </c>
      <c r="R5897" s="38" t="n">
        <v>1618.660451008084</v>
      </c>
      <c r="S5897" s="38">
        <f>R5897*IF(A5897=4, 2.0, 3.0)</f>
        <v/>
      </c>
      <c r="T5897" s="37">
        <f>'Dashboard &amp; Optimisation'!$B$18*U5897</f>
        <v/>
      </c>
      <c r="U5897" s="26">
        <f>MIN(1, S5897/M5897)</f>
        <v/>
      </c>
      <c r="V5897" s="26">
        <f>N5897/(N5897+O5897)</f>
        <v/>
      </c>
      <c r="W5897" s="26">
        <f>U5897*V5897</f>
        <v/>
      </c>
      <c r="X5897" s="39">
        <f>T5897/N5897</f>
        <v/>
      </c>
      <c r="Y5897" s="41">
        <f>IF(W5897=MAXIFS(W$2:W$7201, A$2:A$7201, A5897, B$2:B$7201, B5897), "OPTIMAL", "")</f>
        <v/>
      </c>
    </row>
    <row r="5898" ht="20" customHeight="1">
      <c r="A5898" s="28" t="n">
        <v>-18</v>
      </c>
      <c r="B5898" s="28" t="n">
        <v>40</v>
      </c>
      <c r="C5898" s="29" t="n">
        <v>85</v>
      </c>
      <c r="D5898" s="29" t="n">
        <v>3</v>
      </c>
      <c r="E5898" s="30" t="n">
        <v>4</v>
      </c>
      <c r="F5898" s="29" t="n">
        <v>2</v>
      </c>
      <c r="G5898" s="28" t="n">
        <v>50</v>
      </c>
      <c r="H5898" s="30" t="inlineStr">
        <is>
          <t>ON</t>
        </is>
      </c>
      <c r="I5898" s="31" t="n">
        <v>815.012573225423</v>
      </c>
      <c r="J5898" s="31" t="n">
        <v>8308.791548992402</v>
      </c>
      <c r="K5898" s="31" t="n">
        <v>4662.037037037037</v>
      </c>
      <c r="L5898" s="31" t="n">
        <v>150</v>
      </c>
      <c r="M5898" s="31">
        <f>I5898+J5898+K5898+L5898</f>
        <v/>
      </c>
      <c r="N5898" s="31">
        <f>M5898*'Dashboard &amp; Optimisation'!$B$18/('Dashboard &amp; Optimisation'!$B$16/3.6)</f>
        <v/>
      </c>
      <c r="O5898" s="31" t="n">
        <v>1745.40280691604</v>
      </c>
      <c r="P5898" s="32" t="n">
        <v>0.07651805826867879</v>
      </c>
      <c r="Q5898" s="33" t="n">
        <v>10.76240845617261</v>
      </c>
      <c r="R5898" s="31" t="n">
        <v>7374.335763488734</v>
      </c>
      <c r="S5898" s="31">
        <f>R5898*IF(A5898=4, 2.0, 3.0)</f>
        <v/>
      </c>
      <c r="T5898" s="29">
        <f>'Dashboard &amp; Optimisation'!$B$18*U5898</f>
        <v/>
      </c>
      <c r="U5898" s="34">
        <f>MIN(1, S5898/M5898)</f>
        <v/>
      </c>
      <c r="V5898" s="34">
        <f>N5898/(N5898+O5898)</f>
        <v/>
      </c>
      <c r="W5898" s="34">
        <f>U5898*V5898</f>
        <v/>
      </c>
      <c r="X5898" s="32">
        <f>T5898/N5898</f>
        <v/>
      </c>
      <c r="Y5898" s="35">
        <f>IF(W5898=MAXIFS(W$2:W$7201, A$2:A$7201, A5898, B$2:B$7201, B5898), "OPTIMAL", "")</f>
        <v/>
      </c>
    </row>
    <row r="5899" ht="20" customHeight="1">
      <c r="A5899" s="36" t="n">
        <v>-18</v>
      </c>
      <c r="B5899" s="36" t="n">
        <v>40</v>
      </c>
      <c r="C5899" s="37" t="n">
        <v>85</v>
      </c>
      <c r="D5899" s="37" t="n">
        <v>3</v>
      </c>
      <c r="E5899" s="6" t="n">
        <v>4</v>
      </c>
      <c r="F5899" s="37" t="n">
        <v>2</v>
      </c>
      <c r="G5899" s="36" t="n">
        <v>50</v>
      </c>
      <c r="H5899" s="6" t="inlineStr">
        <is>
          <t>OFF</t>
        </is>
      </c>
      <c r="I5899" s="38" t="n">
        <v>815.012573225423</v>
      </c>
      <c r="J5899" s="38" t="n">
        <v>8308.791548992402</v>
      </c>
      <c r="K5899" s="38" t="n">
        <v>4662.037037037037</v>
      </c>
      <c r="L5899" s="38" t="n">
        <v>150</v>
      </c>
      <c r="M5899" s="38">
        <f>I5899+J5899+K5899+L5899</f>
        <v/>
      </c>
      <c r="N5899" s="38">
        <f>M5899*'Dashboard &amp; Optimisation'!$B$18/('Dashboard &amp; Optimisation'!$B$16/3.6)</f>
        <v/>
      </c>
      <c r="O5899" s="38" t="n">
        <v>1745.40280691604</v>
      </c>
      <c r="P5899" s="39" t="n">
        <v>0.3403487865638687</v>
      </c>
      <c r="Q5899" s="40" t="n">
        <v>10.76240845617261</v>
      </c>
      <c r="R5899" s="38" t="n">
        <v>1657.916454882215</v>
      </c>
      <c r="S5899" s="38">
        <f>R5899*IF(A5899=4, 2.0, 3.0)</f>
        <v/>
      </c>
      <c r="T5899" s="37">
        <f>'Dashboard &amp; Optimisation'!$B$18*U5899</f>
        <v/>
      </c>
      <c r="U5899" s="26">
        <f>MIN(1, S5899/M5899)</f>
        <v/>
      </c>
      <c r="V5899" s="26">
        <f>N5899/(N5899+O5899)</f>
        <v/>
      </c>
      <c r="W5899" s="26">
        <f>U5899*V5899</f>
        <v/>
      </c>
      <c r="X5899" s="39">
        <f>T5899/N5899</f>
        <v/>
      </c>
      <c r="Y5899" s="41">
        <f>IF(W5899=MAXIFS(W$2:W$7201, A$2:A$7201, A5899, B$2:B$7201, B5899), "OPTIMAL", "")</f>
        <v/>
      </c>
    </row>
    <row r="5900" ht="20" customHeight="1">
      <c r="A5900" s="28" t="n">
        <v>-18</v>
      </c>
      <c r="B5900" s="28" t="n">
        <v>40</v>
      </c>
      <c r="C5900" s="29" t="n">
        <v>85</v>
      </c>
      <c r="D5900" s="29" t="n">
        <v>3</v>
      </c>
      <c r="E5900" s="30" t="n">
        <v>4</v>
      </c>
      <c r="F5900" s="29" t="n">
        <v>2</v>
      </c>
      <c r="G5900" s="28" t="n">
        <v>100</v>
      </c>
      <c r="H5900" s="30" t="inlineStr">
        <is>
          <t>ON</t>
        </is>
      </c>
      <c r="I5900" s="31" t="n">
        <v>815.012573225423</v>
      </c>
      <c r="J5900" s="31" t="n">
        <v>8308.791548992402</v>
      </c>
      <c r="K5900" s="31" t="n">
        <v>4662.037037037037</v>
      </c>
      <c r="L5900" s="31" t="n">
        <v>150</v>
      </c>
      <c r="M5900" s="31">
        <f>I5900+J5900+K5900+L5900</f>
        <v/>
      </c>
      <c r="N5900" s="31">
        <f>M5900*'Dashboard &amp; Optimisation'!$B$18/('Dashboard &amp; Optimisation'!$B$16/3.6)</f>
        <v/>
      </c>
      <c r="O5900" s="31" t="n">
        <v>1745.40280691604</v>
      </c>
      <c r="P5900" s="32" t="n">
        <v>0.07745426381627818</v>
      </c>
      <c r="Q5900" s="33" t="n">
        <v>10.76240845617261</v>
      </c>
      <c r="R5900" s="31" t="n">
        <v>7285.200657021067</v>
      </c>
      <c r="S5900" s="31">
        <f>R5900*IF(A5900=4, 2.0, 3.0)</f>
        <v/>
      </c>
      <c r="T5900" s="29">
        <f>'Dashboard &amp; Optimisation'!$B$18*U5900</f>
        <v/>
      </c>
      <c r="U5900" s="34">
        <f>MIN(1, S5900/M5900)</f>
        <v/>
      </c>
      <c r="V5900" s="34">
        <f>N5900/(N5900+O5900)</f>
        <v/>
      </c>
      <c r="W5900" s="34">
        <f>U5900*V5900</f>
        <v/>
      </c>
      <c r="X5900" s="32">
        <f>T5900/N5900</f>
        <v/>
      </c>
      <c r="Y5900" s="35">
        <f>IF(W5900=MAXIFS(W$2:W$7201, A$2:A$7201, A5900, B$2:B$7201, B5900), "OPTIMAL", "")</f>
        <v/>
      </c>
    </row>
    <row r="5901" ht="20" customHeight="1">
      <c r="A5901" s="36" t="n">
        <v>-18</v>
      </c>
      <c r="B5901" s="36" t="n">
        <v>40</v>
      </c>
      <c r="C5901" s="37" t="n">
        <v>85</v>
      </c>
      <c r="D5901" s="37" t="n">
        <v>3</v>
      </c>
      <c r="E5901" s="6" t="n">
        <v>4</v>
      </c>
      <c r="F5901" s="37" t="n">
        <v>2</v>
      </c>
      <c r="G5901" s="36" t="n">
        <v>100</v>
      </c>
      <c r="H5901" s="6" t="inlineStr">
        <is>
          <t>OFF</t>
        </is>
      </c>
      <c r="I5901" s="38" t="n">
        <v>815.012573225423</v>
      </c>
      <c r="J5901" s="38" t="n">
        <v>8308.791548992402</v>
      </c>
      <c r="K5901" s="38" t="n">
        <v>4662.037037037037</v>
      </c>
      <c r="L5901" s="38" t="n">
        <v>150</v>
      </c>
      <c r="M5901" s="38">
        <f>I5901+J5901+K5901+L5901</f>
        <v/>
      </c>
      <c r="N5901" s="38">
        <f>M5901*'Dashboard &amp; Optimisation'!$B$18/('Dashboard &amp; Optimisation'!$B$16/3.6)</f>
        <v/>
      </c>
      <c r="O5901" s="38" t="n">
        <v>1745.40280691604</v>
      </c>
      <c r="P5901" s="39" t="n">
        <v>0.3412849921114681</v>
      </c>
      <c r="Q5901" s="40" t="n">
        <v>10.76240845617261</v>
      </c>
      <c r="R5901" s="38" t="n">
        <v>1653.36849461911</v>
      </c>
      <c r="S5901" s="38">
        <f>R5901*IF(A5901=4, 2.0, 3.0)</f>
        <v/>
      </c>
      <c r="T5901" s="37">
        <f>'Dashboard &amp; Optimisation'!$B$18*U5901</f>
        <v/>
      </c>
      <c r="U5901" s="26">
        <f>MIN(1, S5901/M5901)</f>
        <v/>
      </c>
      <c r="V5901" s="26">
        <f>N5901/(N5901+O5901)</f>
        <v/>
      </c>
      <c r="W5901" s="26">
        <f>U5901*V5901</f>
        <v/>
      </c>
      <c r="X5901" s="39">
        <f>T5901/N5901</f>
        <v/>
      </c>
      <c r="Y5901" s="41">
        <f>IF(W5901=MAXIFS(W$2:W$7201, A$2:A$7201, A5901, B$2:B$7201, B5901), "OPTIMAL", "")</f>
        <v/>
      </c>
    </row>
    <row r="5902" ht="20" customHeight="1">
      <c r="A5902" s="28" t="n">
        <v>-18</v>
      </c>
      <c r="B5902" s="28" t="n">
        <v>40</v>
      </c>
      <c r="C5902" s="29" t="n">
        <v>85</v>
      </c>
      <c r="D5902" s="29" t="n">
        <v>3</v>
      </c>
      <c r="E5902" s="30" t="n">
        <v>4</v>
      </c>
      <c r="F5902" s="29" t="n">
        <v>2</v>
      </c>
      <c r="G5902" s="28" t="n">
        <v>150</v>
      </c>
      <c r="H5902" s="30" t="inlineStr">
        <is>
          <t>ON</t>
        </is>
      </c>
      <c r="I5902" s="31" t="n">
        <v>815.012573225423</v>
      </c>
      <c r="J5902" s="31" t="n">
        <v>8308.791548992402</v>
      </c>
      <c r="K5902" s="31" t="n">
        <v>4662.037037037037</v>
      </c>
      <c r="L5902" s="31" t="n">
        <v>150</v>
      </c>
      <c r="M5902" s="31">
        <f>I5902+J5902+K5902+L5902</f>
        <v/>
      </c>
      <c r="N5902" s="31">
        <f>M5902*'Dashboard &amp; Optimisation'!$B$18/('Dashboard &amp; Optimisation'!$B$16/3.6)</f>
        <v/>
      </c>
      <c r="O5902" s="31" t="n">
        <v>1745.40280691604</v>
      </c>
      <c r="P5902" s="32" t="n">
        <v>0.07839046936387756</v>
      </c>
      <c r="Q5902" s="33" t="n">
        <v>10.76240845617261</v>
      </c>
      <c r="R5902" s="31" t="n">
        <v>7198.194604808033</v>
      </c>
      <c r="S5902" s="31">
        <f>R5902*IF(A5902=4, 2.0, 3.0)</f>
        <v/>
      </c>
      <c r="T5902" s="29">
        <f>'Dashboard &amp; Optimisation'!$B$18*U5902</f>
        <v/>
      </c>
      <c r="U5902" s="34">
        <f>MIN(1, S5902/M5902)</f>
        <v/>
      </c>
      <c r="V5902" s="34">
        <f>N5902/(N5902+O5902)</f>
        <v/>
      </c>
      <c r="W5902" s="34">
        <f>U5902*V5902</f>
        <v/>
      </c>
      <c r="X5902" s="32">
        <f>T5902/N5902</f>
        <v/>
      </c>
      <c r="Y5902" s="35">
        <f>IF(W5902=MAXIFS(W$2:W$7201, A$2:A$7201, A5902, B$2:B$7201, B5902), "OPTIMAL", "")</f>
        <v/>
      </c>
    </row>
    <row r="5903" ht="20" customHeight="1">
      <c r="A5903" s="36" t="n">
        <v>-18</v>
      </c>
      <c r="B5903" s="36" t="n">
        <v>40</v>
      </c>
      <c r="C5903" s="37" t="n">
        <v>85</v>
      </c>
      <c r="D5903" s="37" t="n">
        <v>3</v>
      </c>
      <c r="E5903" s="6" t="n">
        <v>4</v>
      </c>
      <c r="F5903" s="37" t="n">
        <v>2</v>
      </c>
      <c r="G5903" s="36" t="n">
        <v>150</v>
      </c>
      <c r="H5903" s="6" t="inlineStr">
        <is>
          <t>OFF</t>
        </is>
      </c>
      <c r="I5903" s="38" t="n">
        <v>815.012573225423</v>
      </c>
      <c r="J5903" s="38" t="n">
        <v>8308.791548992402</v>
      </c>
      <c r="K5903" s="38" t="n">
        <v>4662.037037037037</v>
      </c>
      <c r="L5903" s="38" t="n">
        <v>150</v>
      </c>
      <c r="M5903" s="38">
        <f>I5903+J5903+K5903+L5903</f>
        <v/>
      </c>
      <c r="N5903" s="38">
        <f>M5903*'Dashboard &amp; Optimisation'!$B$18/('Dashboard &amp; Optimisation'!$B$16/3.6)</f>
        <v/>
      </c>
      <c r="O5903" s="38" t="n">
        <v>1745.40280691604</v>
      </c>
      <c r="P5903" s="39" t="n">
        <v>0.3422211976590676</v>
      </c>
      <c r="Q5903" s="40" t="n">
        <v>10.76240845617261</v>
      </c>
      <c r="R5903" s="38" t="n">
        <v>1648.845417827033</v>
      </c>
      <c r="S5903" s="38">
        <f>R5903*IF(A5903=4, 2.0, 3.0)</f>
        <v/>
      </c>
      <c r="T5903" s="37">
        <f>'Dashboard &amp; Optimisation'!$B$18*U5903</f>
        <v/>
      </c>
      <c r="U5903" s="26">
        <f>MIN(1, S5903/M5903)</f>
        <v/>
      </c>
      <c r="V5903" s="26">
        <f>N5903/(N5903+O5903)</f>
        <v/>
      </c>
      <c r="W5903" s="26">
        <f>U5903*V5903</f>
        <v/>
      </c>
      <c r="X5903" s="39">
        <f>T5903/N5903</f>
        <v/>
      </c>
      <c r="Y5903" s="41">
        <f>IF(W5903=MAXIFS(W$2:W$7201, A$2:A$7201, A5903, B$2:B$7201, B5903), "OPTIMAL", "")</f>
        <v/>
      </c>
    </row>
    <row r="5904" ht="20" customHeight="1">
      <c r="A5904" s="28" t="n">
        <v>-18</v>
      </c>
      <c r="B5904" s="28" t="n">
        <v>40</v>
      </c>
      <c r="C5904" s="29" t="n">
        <v>85</v>
      </c>
      <c r="D5904" s="29" t="n">
        <v>3</v>
      </c>
      <c r="E5904" s="30" t="n">
        <v>4</v>
      </c>
      <c r="F5904" s="29" t="n">
        <v>2</v>
      </c>
      <c r="G5904" s="28" t="n">
        <v>200</v>
      </c>
      <c r="H5904" s="30" t="inlineStr">
        <is>
          <t>ON</t>
        </is>
      </c>
      <c r="I5904" s="31" t="n">
        <v>815.012573225423</v>
      </c>
      <c r="J5904" s="31" t="n">
        <v>8308.791548992402</v>
      </c>
      <c r="K5904" s="31" t="n">
        <v>4662.037037037037</v>
      </c>
      <c r="L5904" s="31" t="n">
        <v>150</v>
      </c>
      <c r="M5904" s="31">
        <f>I5904+J5904+K5904+L5904</f>
        <v/>
      </c>
      <c r="N5904" s="31">
        <f>M5904*'Dashboard &amp; Optimisation'!$B$18/('Dashboard &amp; Optimisation'!$B$16/3.6)</f>
        <v/>
      </c>
      <c r="O5904" s="31" t="n">
        <v>1745.40280691604</v>
      </c>
      <c r="P5904" s="32" t="n">
        <v>0.07932667491147695</v>
      </c>
      <c r="Q5904" s="33" t="n">
        <v>10.76240845617261</v>
      </c>
      <c r="R5904" s="31" t="n">
        <v>7113.242226188338</v>
      </c>
      <c r="S5904" s="31">
        <f>R5904*IF(A5904=4, 2.0, 3.0)</f>
        <v/>
      </c>
      <c r="T5904" s="29">
        <f>'Dashboard &amp; Optimisation'!$B$18*U5904</f>
        <v/>
      </c>
      <c r="U5904" s="34">
        <f>MIN(1, S5904/M5904)</f>
        <v/>
      </c>
      <c r="V5904" s="34">
        <f>N5904/(N5904+O5904)</f>
        <v/>
      </c>
      <c r="W5904" s="34">
        <f>U5904*V5904</f>
        <v/>
      </c>
      <c r="X5904" s="32">
        <f>T5904/N5904</f>
        <v/>
      </c>
      <c r="Y5904" s="35">
        <f>IF(W5904=MAXIFS(W$2:W$7201, A$2:A$7201, A5904, B$2:B$7201, B5904), "OPTIMAL", "")</f>
        <v/>
      </c>
    </row>
    <row r="5905" ht="20" customHeight="1">
      <c r="A5905" s="36" t="n">
        <v>-18</v>
      </c>
      <c r="B5905" s="36" t="n">
        <v>40</v>
      </c>
      <c r="C5905" s="37" t="n">
        <v>85</v>
      </c>
      <c r="D5905" s="37" t="n">
        <v>3</v>
      </c>
      <c r="E5905" s="6" t="n">
        <v>4</v>
      </c>
      <c r="F5905" s="37" t="n">
        <v>2</v>
      </c>
      <c r="G5905" s="36" t="n">
        <v>200</v>
      </c>
      <c r="H5905" s="6" t="inlineStr">
        <is>
          <t>OFF</t>
        </is>
      </c>
      <c r="I5905" s="38" t="n">
        <v>815.012573225423</v>
      </c>
      <c r="J5905" s="38" t="n">
        <v>8308.791548992402</v>
      </c>
      <c r="K5905" s="38" t="n">
        <v>4662.037037037037</v>
      </c>
      <c r="L5905" s="38" t="n">
        <v>150</v>
      </c>
      <c r="M5905" s="38">
        <f>I5905+J5905+K5905+L5905</f>
        <v/>
      </c>
      <c r="N5905" s="38">
        <f>M5905*'Dashboard &amp; Optimisation'!$B$18/('Dashboard &amp; Optimisation'!$B$16/3.6)</f>
        <v/>
      </c>
      <c r="O5905" s="38" t="n">
        <v>1745.40280691604</v>
      </c>
      <c r="P5905" s="39" t="n">
        <v>0.3431574032066669</v>
      </c>
      <c r="Q5905" s="40" t="n">
        <v>10.76240845617261</v>
      </c>
      <c r="R5905" s="38" t="n">
        <v>1644.347020843961</v>
      </c>
      <c r="S5905" s="38">
        <f>R5905*IF(A5905=4, 2.0, 3.0)</f>
        <v/>
      </c>
      <c r="T5905" s="37">
        <f>'Dashboard &amp; Optimisation'!$B$18*U5905</f>
        <v/>
      </c>
      <c r="U5905" s="26">
        <f>MIN(1, S5905/M5905)</f>
        <v/>
      </c>
      <c r="V5905" s="26">
        <f>N5905/(N5905+O5905)</f>
        <v/>
      </c>
      <c r="W5905" s="26">
        <f>U5905*V5905</f>
        <v/>
      </c>
      <c r="X5905" s="39">
        <f>T5905/N5905</f>
        <v/>
      </c>
      <c r="Y5905" s="41">
        <f>IF(W5905=MAXIFS(W$2:W$7201, A$2:A$7201, A5905, B$2:B$7201, B5905), "OPTIMAL", "")</f>
        <v/>
      </c>
    </row>
    <row r="5906" ht="20" customHeight="1">
      <c r="A5906" s="28" t="n">
        <v>-18</v>
      </c>
      <c r="B5906" s="28" t="n">
        <v>40</v>
      </c>
      <c r="C5906" s="29" t="n">
        <v>85</v>
      </c>
      <c r="D5906" s="29" t="n">
        <v>3</v>
      </c>
      <c r="E5906" s="30" t="n">
        <v>8</v>
      </c>
      <c r="F5906" s="29" t="n">
        <v>1.5</v>
      </c>
      <c r="G5906" s="28" t="n">
        <v>50</v>
      </c>
      <c r="H5906" s="30" t="inlineStr">
        <is>
          <t>ON</t>
        </is>
      </c>
      <c r="I5906" s="31" t="n">
        <v>815.012573225423</v>
      </c>
      <c r="J5906" s="31" t="n">
        <v>8308.791548992402</v>
      </c>
      <c r="K5906" s="31" t="n">
        <v>4662.037037037037</v>
      </c>
      <c r="L5906" s="31" t="n">
        <v>150</v>
      </c>
      <c r="M5906" s="31">
        <f>I5906+J5906+K5906+L5906</f>
        <v/>
      </c>
      <c r="N5906" s="31">
        <f>M5906*'Dashboard &amp; Optimisation'!$B$18/('Dashboard &amp; Optimisation'!$B$16/3.6)</f>
        <v/>
      </c>
      <c r="O5906" s="31" t="n">
        <v>2086.108586716879</v>
      </c>
      <c r="P5906" s="32" t="n">
        <v>0.05879812319492127</v>
      </c>
      <c r="Q5906" s="33" t="n">
        <v>16.04361268425892</v>
      </c>
      <c r="R5906" s="31" t="n">
        <v>9864.954625880699</v>
      </c>
      <c r="S5906" s="31">
        <f>R5906*IF(A5906=4, 2.0, 3.0)</f>
        <v/>
      </c>
      <c r="T5906" s="29">
        <f>'Dashboard &amp; Optimisation'!$B$18*U5906</f>
        <v/>
      </c>
      <c r="U5906" s="34">
        <f>MIN(1, S5906/M5906)</f>
        <v/>
      </c>
      <c r="V5906" s="34">
        <f>N5906/(N5906+O5906)</f>
        <v/>
      </c>
      <c r="W5906" s="34">
        <f>U5906*V5906</f>
        <v/>
      </c>
      <c r="X5906" s="32">
        <f>T5906/N5906</f>
        <v/>
      </c>
      <c r="Y5906" s="35">
        <f>IF(W5906=MAXIFS(W$2:W$7201, A$2:A$7201, A5906, B$2:B$7201, B5906), "OPTIMAL", "")</f>
        <v/>
      </c>
    </row>
    <row r="5907" ht="20" customHeight="1">
      <c r="A5907" s="36" t="n">
        <v>-18</v>
      </c>
      <c r="B5907" s="36" t="n">
        <v>40</v>
      </c>
      <c r="C5907" s="37" t="n">
        <v>85</v>
      </c>
      <c r="D5907" s="37" t="n">
        <v>3</v>
      </c>
      <c r="E5907" s="6" t="n">
        <v>8</v>
      </c>
      <c r="F5907" s="37" t="n">
        <v>1.5</v>
      </c>
      <c r="G5907" s="36" t="n">
        <v>50</v>
      </c>
      <c r="H5907" s="6" t="inlineStr">
        <is>
          <t>OFF</t>
        </is>
      </c>
      <c r="I5907" s="38" t="n">
        <v>815.012573225423</v>
      </c>
      <c r="J5907" s="38" t="n">
        <v>8308.791548992402</v>
      </c>
      <c r="K5907" s="38" t="n">
        <v>4662.037037037037</v>
      </c>
      <c r="L5907" s="38" t="n">
        <v>150</v>
      </c>
      <c r="M5907" s="38">
        <f>I5907+J5907+K5907+L5907</f>
        <v/>
      </c>
      <c r="N5907" s="38">
        <f>M5907*'Dashboard &amp; Optimisation'!$B$18/('Dashboard &amp; Optimisation'!$B$16/3.6)</f>
        <v/>
      </c>
      <c r="O5907" s="38" t="n">
        <v>2086.108586716879</v>
      </c>
      <c r="P5907" s="39" t="n">
        <v>0.2608091311262337</v>
      </c>
      <c r="Q5907" s="40" t="n">
        <v>16.04361268425892</v>
      </c>
      <c r="R5907" s="38" t="n">
        <v>2224.005021987123</v>
      </c>
      <c r="S5907" s="38">
        <f>R5907*IF(A5907=4, 2.0, 3.0)</f>
        <v/>
      </c>
      <c r="T5907" s="37">
        <f>'Dashboard &amp; Optimisation'!$B$18*U5907</f>
        <v/>
      </c>
      <c r="U5907" s="26">
        <f>MIN(1, S5907/M5907)</f>
        <v/>
      </c>
      <c r="V5907" s="26">
        <f>N5907/(N5907+O5907)</f>
        <v/>
      </c>
      <c r="W5907" s="26">
        <f>U5907*V5907</f>
        <v/>
      </c>
      <c r="X5907" s="39">
        <f>T5907/N5907</f>
        <v/>
      </c>
      <c r="Y5907" s="41">
        <f>IF(W5907=MAXIFS(W$2:W$7201, A$2:A$7201, A5907, B$2:B$7201, B5907), "OPTIMAL", "")</f>
        <v/>
      </c>
    </row>
    <row r="5908" ht="20" customHeight="1">
      <c r="A5908" s="28" t="n">
        <v>-18</v>
      </c>
      <c r="B5908" s="28" t="n">
        <v>40</v>
      </c>
      <c r="C5908" s="29" t="n">
        <v>85</v>
      </c>
      <c r="D5908" s="29" t="n">
        <v>3</v>
      </c>
      <c r="E5908" s="30" t="n">
        <v>8</v>
      </c>
      <c r="F5908" s="29" t="n">
        <v>1.5</v>
      </c>
      <c r="G5908" s="28" t="n">
        <v>100</v>
      </c>
      <c r="H5908" s="30" t="inlineStr">
        <is>
          <t>ON</t>
        </is>
      </c>
      <c r="I5908" s="31" t="n">
        <v>815.012573225423</v>
      </c>
      <c r="J5908" s="31" t="n">
        <v>8308.791548992402</v>
      </c>
      <c r="K5908" s="31" t="n">
        <v>4662.037037037037</v>
      </c>
      <c r="L5908" s="31" t="n">
        <v>150</v>
      </c>
      <c r="M5908" s="31">
        <f>I5908+J5908+K5908+L5908</f>
        <v/>
      </c>
      <c r="N5908" s="31">
        <f>M5908*'Dashboard &amp; Optimisation'!$B$18/('Dashboard &amp; Optimisation'!$B$16/3.6)</f>
        <v/>
      </c>
      <c r="O5908" s="31" t="n">
        <v>2086.108586716879</v>
      </c>
      <c r="P5908" s="32" t="n">
        <v>0.05973432874252066</v>
      </c>
      <c r="Q5908" s="33" t="n">
        <v>16.04361268425892</v>
      </c>
      <c r="R5908" s="31" t="n">
        <v>9710.342940406254</v>
      </c>
      <c r="S5908" s="31">
        <f>R5908*IF(A5908=4, 2.0, 3.0)</f>
        <v/>
      </c>
      <c r="T5908" s="29">
        <f>'Dashboard &amp; Optimisation'!$B$18*U5908</f>
        <v/>
      </c>
      <c r="U5908" s="34">
        <f>MIN(1, S5908/M5908)</f>
        <v/>
      </c>
      <c r="V5908" s="34">
        <f>N5908/(N5908+O5908)</f>
        <v/>
      </c>
      <c r="W5908" s="34">
        <f>U5908*V5908</f>
        <v/>
      </c>
      <c r="X5908" s="32">
        <f>T5908/N5908</f>
        <v/>
      </c>
      <c r="Y5908" s="35">
        <f>IF(W5908=MAXIFS(W$2:W$7201, A$2:A$7201, A5908, B$2:B$7201, B5908), "OPTIMAL", "")</f>
        <v/>
      </c>
    </row>
    <row r="5909" ht="20" customHeight="1">
      <c r="A5909" s="36" t="n">
        <v>-18</v>
      </c>
      <c r="B5909" s="36" t="n">
        <v>40</v>
      </c>
      <c r="C5909" s="37" t="n">
        <v>85</v>
      </c>
      <c r="D5909" s="37" t="n">
        <v>3</v>
      </c>
      <c r="E5909" s="6" t="n">
        <v>8</v>
      </c>
      <c r="F5909" s="37" t="n">
        <v>1.5</v>
      </c>
      <c r="G5909" s="36" t="n">
        <v>100</v>
      </c>
      <c r="H5909" s="6" t="inlineStr">
        <is>
          <t>OFF</t>
        </is>
      </c>
      <c r="I5909" s="38" t="n">
        <v>815.012573225423</v>
      </c>
      <c r="J5909" s="38" t="n">
        <v>8308.791548992402</v>
      </c>
      <c r="K5909" s="38" t="n">
        <v>4662.037037037037</v>
      </c>
      <c r="L5909" s="38" t="n">
        <v>150</v>
      </c>
      <c r="M5909" s="38">
        <f>I5909+J5909+K5909+L5909</f>
        <v/>
      </c>
      <c r="N5909" s="38">
        <f>M5909*'Dashboard &amp; Optimisation'!$B$18/('Dashboard &amp; Optimisation'!$B$16/3.6)</f>
        <v/>
      </c>
      <c r="O5909" s="38" t="n">
        <v>2086.108586716879</v>
      </c>
      <c r="P5909" s="39" t="n">
        <v>0.2617453366738331</v>
      </c>
      <c r="Q5909" s="40" t="n">
        <v>16.04361268425892</v>
      </c>
      <c r="R5909" s="38" t="n">
        <v>2216.050244775303</v>
      </c>
      <c r="S5909" s="38">
        <f>R5909*IF(A5909=4, 2.0, 3.0)</f>
        <v/>
      </c>
      <c r="T5909" s="37">
        <f>'Dashboard &amp; Optimisation'!$B$18*U5909</f>
        <v/>
      </c>
      <c r="U5909" s="26">
        <f>MIN(1, S5909/M5909)</f>
        <v/>
      </c>
      <c r="V5909" s="26">
        <f>N5909/(N5909+O5909)</f>
        <v/>
      </c>
      <c r="W5909" s="26">
        <f>U5909*V5909</f>
        <v/>
      </c>
      <c r="X5909" s="39">
        <f>T5909/N5909</f>
        <v/>
      </c>
      <c r="Y5909" s="41">
        <f>IF(W5909=MAXIFS(W$2:W$7201, A$2:A$7201, A5909, B$2:B$7201, B5909), "OPTIMAL", "")</f>
        <v/>
      </c>
    </row>
    <row r="5910" ht="20" customHeight="1">
      <c r="A5910" s="28" t="n">
        <v>-18</v>
      </c>
      <c r="B5910" s="28" t="n">
        <v>40</v>
      </c>
      <c r="C5910" s="29" t="n">
        <v>85</v>
      </c>
      <c r="D5910" s="29" t="n">
        <v>3</v>
      </c>
      <c r="E5910" s="30" t="n">
        <v>8</v>
      </c>
      <c r="F5910" s="29" t="n">
        <v>1.5</v>
      </c>
      <c r="G5910" s="28" t="n">
        <v>150</v>
      </c>
      <c r="H5910" s="30" t="inlineStr">
        <is>
          <t>ON</t>
        </is>
      </c>
      <c r="I5910" s="31" t="n">
        <v>815.012573225423</v>
      </c>
      <c r="J5910" s="31" t="n">
        <v>8308.791548992402</v>
      </c>
      <c r="K5910" s="31" t="n">
        <v>4662.037037037037</v>
      </c>
      <c r="L5910" s="31" t="n">
        <v>150</v>
      </c>
      <c r="M5910" s="31">
        <f>I5910+J5910+K5910+L5910</f>
        <v/>
      </c>
      <c r="N5910" s="31">
        <f>M5910*'Dashboard &amp; Optimisation'!$B$18/('Dashboard &amp; Optimisation'!$B$16/3.6)</f>
        <v/>
      </c>
      <c r="O5910" s="31" t="n">
        <v>2086.108586716879</v>
      </c>
      <c r="P5910" s="32" t="n">
        <v>0.06067053429012004</v>
      </c>
      <c r="Q5910" s="33" t="n">
        <v>16.04361268425892</v>
      </c>
      <c r="R5910" s="31" t="n">
        <v>9560.502873291807</v>
      </c>
      <c r="S5910" s="31">
        <f>R5910*IF(A5910=4, 2.0, 3.0)</f>
        <v/>
      </c>
      <c r="T5910" s="29">
        <f>'Dashboard &amp; Optimisation'!$B$18*U5910</f>
        <v/>
      </c>
      <c r="U5910" s="34">
        <f>MIN(1, S5910/M5910)</f>
        <v/>
      </c>
      <c r="V5910" s="34">
        <f>N5910/(N5910+O5910)</f>
        <v/>
      </c>
      <c r="W5910" s="34">
        <f>U5910*V5910</f>
        <v/>
      </c>
      <c r="X5910" s="32">
        <f>T5910/N5910</f>
        <v/>
      </c>
      <c r="Y5910" s="35">
        <f>IF(W5910=MAXIFS(W$2:W$7201, A$2:A$7201, A5910, B$2:B$7201, B5910), "OPTIMAL", "")</f>
        <v/>
      </c>
    </row>
    <row r="5911" ht="20" customHeight="1">
      <c r="A5911" s="36" t="n">
        <v>-18</v>
      </c>
      <c r="B5911" s="36" t="n">
        <v>40</v>
      </c>
      <c r="C5911" s="37" t="n">
        <v>85</v>
      </c>
      <c r="D5911" s="37" t="n">
        <v>3</v>
      </c>
      <c r="E5911" s="6" t="n">
        <v>8</v>
      </c>
      <c r="F5911" s="37" t="n">
        <v>1.5</v>
      </c>
      <c r="G5911" s="36" t="n">
        <v>150</v>
      </c>
      <c r="H5911" s="6" t="inlineStr">
        <is>
          <t>OFF</t>
        </is>
      </c>
      <c r="I5911" s="38" t="n">
        <v>815.012573225423</v>
      </c>
      <c r="J5911" s="38" t="n">
        <v>8308.791548992402</v>
      </c>
      <c r="K5911" s="38" t="n">
        <v>4662.037037037037</v>
      </c>
      <c r="L5911" s="38" t="n">
        <v>150</v>
      </c>
      <c r="M5911" s="38">
        <f>I5911+J5911+K5911+L5911</f>
        <v/>
      </c>
      <c r="N5911" s="38">
        <f>M5911*'Dashboard &amp; Optimisation'!$B$18/('Dashboard &amp; Optimisation'!$B$16/3.6)</f>
        <v/>
      </c>
      <c r="O5911" s="38" t="n">
        <v>2086.108586716879</v>
      </c>
      <c r="P5911" s="39" t="n">
        <v>0.2626815422214325</v>
      </c>
      <c r="Q5911" s="40" t="n">
        <v>16.04361268425892</v>
      </c>
      <c r="R5911" s="38" t="n">
        <v>2208.152169732143</v>
      </c>
      <c r="S5911" s="38">
        <f>R5911*IF(A5911=4, 2.0, 3.0)</f>
        <v/>
      </c>
      <c r="T5911" s="37">
        <f>'Dashboard &amp; Optimisation'!$B$18*U5911</f>
        <v/>
      </c>
      <c r="U5911" s="26">
        <f>MIN(1, S5911/M5911)</f>
        <v/>
      </c>
      <c r="V5911" s="26">
        <f>N5911/(N5911+O5911)</f>
        <v/>
      </c>
      <c r="W5911" s="26">
        <f>U5911*V5911</f>
        <v/>
      </c>
      <c r="X5911" s="39">
        <f>T5911/N5911</f>
        <v/>
      </c>
      <c r="Y5911" s="41">
        <f>IF(W5911=MAXIFS(W$2:W$7201, A$2:A$7201, A5911, B$2:B$7201, B5911), "OPTIMAL", "")</f>
        <v/>
      </c>
    </row>
    <row r="5912" ht="20" customHeight="1">
      <c r="A5912" s="28" t="n">
        <v>-18</v>
      </c>
      <c r="B5912" s="28" t="n">
        <v>40</v>
      </c>
      <c r="C5912" s="29" t="n">
        <v>85</v>
      </c>
      <c r="D5912" s="29" t="n">
        <v>3</v>
      </c>
      <c r="E5912" s="30" t="n">
        <v>8</v>
      </c>
      <c r="F5912" s="29" t="n">
        <v>1.5</v>
      </c>
      <c r="G5912" s="28" t="n">
        <v>200</v>
      </c>
      <c r="H5912" s="30" t="inlineStr">
        <is>
          <t>ON</t>
        </is>
      </c>
      <c r="I5912" s="31" t="n">
        <v>815.012573225423</v>
      </c>
      <c r="J5912" s="31" t="n">
        <v>8308.791548992402</v>
      </c>
      <c r="K5912" s="31" t="n">
        <v>4662.037037037037</v>
      </c>
      <c r="L5912" s="31" t="n">
        <v>150</v>
      </c>
      <c r="M5912" s="31">
        <f>I5912+J5912+K5912+L5912</f>
        <v/>
      </c>
      <c r="N5912" s="31">
        <f>M5912*'Dashboard &amp; Optimisation'!$B$18/('Dashboard &amp; Optimisation'!$B$16/3.6)</f>
        <v/>
      </c>
      <c r="O5912" s="31" t="n">
        <v>2086.108586716879</v>
      </c>
      <c r="P5912" s="32" t="n">
        <v>0.06160673983771942</v>
      </c>
      <c r="Q5912" s="33" t="n">
        <v>16.04361268425892</v>
      </c>
      <c r="R5912" s="31" t="n">
        <v>9415.216889138244</v>
      </c>
      <c r="S5912" s="31">
        <f>R5912*IF(A5912=4, 2.0, 3.0)</f>
        <v/>
      </c>
      <c r="T5912" s="29">
        <f>'Dashboard &amp; Optimisation'!$B$18*U5912</f>
        <v/>
      </c>
      <c r="U5912" s="34">
        <f>MIN(1, S5912/M5912)</f>
        <v/>
      </c>
      <c r="V5912" s="34">
        <f>N5912/(N5912+O5912)</f>
        <v/>
      </c>
      <c r="W5912" s="34">
        <f>U5912*V5912</f>
        <v/>
      </c>
      <c r="X5912" s="32">
        <f>T5912/N5912</f>
        <v/>
      </c>
      <c r="Y5912" s="35">
        <f>IF(W5912=MAXIFS(W$2:W$7201, A$2:A$7201, A5912, B$2:B$7201, B5912), "OPTIMAL", "")</f>
        <v/>
      </c>
    </row>
    <row r="5913" ht="20" customHeight="1">
      <c r="A5913" s="36" t="n">
        <v>-18</v>
      </c>
      <c r="B5913" s="36" t="n">
        <v>40</v>
      </c>
      <c r="C5913" s="37" t="n">
        <v>85</v>
      </c>
      <c r="D5913" s="37" t="n">
        <v>3</v>
      </c>
      <c r="E5913" s="6" t="n">
        <v>8</v>
      </c>
      <c r="F5913" s="37" t="n">
        <v>1.5</v>
      </c>
      <c r="G5913" s="36" t="n">
        <v>200</v>
      </c>
      <c r="H5913" s="6" t="inlineStr">
        <is>
          <t>OFF</t>
        </is>
      </c>
      <c r="I5913" s="38" t="n">
        <v>815.012573225423</v>
      </c>
      <c r="J5913" s="38" t="n">
        <v>8308.791548992402</v>
      </c>
      <c r="K5913" s="38" t="n">
        <v>4662.037037037037</v>
      </c>
      <c r="L5913" s="38" t="n">
        <v>150</v>
      </c>
      <c r="M5913" s="38">
        <f>I5913+J5913+K5913+L5913</f>
        <v/>
      </c>
      <c r="N5913" s="38">
        <f>M5913*'Dashboard &amp; Optimisation'!$B$18/('Dashboard &amp; Optimisation'!$B$16/3.6)</f>
        <v/>
      </c>
      <c r="O5913" s="38" t="n">
        <v>2086.108586716879</v>
      </c>
      <c r="P5913" s="39" t="n">
        <v>0.2636177477690319</v>
      </c>
      <c r="Q5913" s="40" t="n">
        <v>16.04361268425892</v>
      </c>
      <c r="R5913" s="38" t="n">
        <v>2200.310192745609</v>
      </c>
      <c r="S5913" s="38">
        <f>R5913*IF(A5913=4, 2.0, 3.0)</f>
        <v/>
      </c>
      <c r="T5913" s="37">
        <f>'Dashboard &amp; Optimisation'!$B$18*U5913</f>
        <v/>
      </c>
      <c r="U5913" s="26">
        <f>MIN(1, S5913/M5913)</f>
        <v/>
      </c>
      <c r="V5913" s="26">
        <f>N5913/(N5913+O5913)</f>
        <v/>
      </c>
      <c r="W5913" s="26">
        <f>U5913*V5913</f>
        <v/>
      </c>
      <c r="X5913" s="39">
        <f>T5913/N5913</f>
        <v/>
      </c>
      <c r="Y5913" s="41">
        <f>IF(W5913=MAXIFS(W$2:W$7201, A$2:A$7201, A5913, B$2:B$7201, B5913), "OPTIMAL", "")</f>
        <v/>
      </c>
    </row>
    <row r="5914" ht="20" customHeight="1">
      <c r="A5914" s="28" t="n">
        <v>-18</v>
      </c>
      <c r="B5914" s="28" t="n">
        <v>40</v>
      </c>
      <c r="C5914" s="29" t="n">
        <v>85</v>
      </c>
      <c r="D5914" s="29" t="n">
        <v>3</v>
      </c>
      <c r="E5914" s="30" t="n">
        <v>8</v>
      </c>
      <c r="F5914" s="29" t="n">
        <v>2</v>
      </c>
      <c r="G5914" s="28" t="n">
        <v>50</v>
      </c>
      <c r="H5914" s="30" t="inlineStr">
        <is>
          <t>ON</t>
        </is>
      </c>
      <c r="I5914" s="31" t="n">
        <v>815.012573225423</v>
      </c>
      <c r="J5914" s="31" t="n">
        <v>8308.791548992402</v>
      </c>
      <c r="K5914" s="31" t="n">
        <v>4662.037037037037</v>
      </c>
      <c r="L5914" s="31" t="n">
        <v>150</v>
      </c>
      <c r="M5914" s="31">
        <f>I5914+J5914+K5914+L5914</f>
        <v/>
      </c>
      <c r="N5914" s="31">
        <f>M5914*'Dashboard &amp; Optimisation'!$B$18/('Dashboard &amp; Optimisation'!$B$16/3.6)</f>
        <v/>
      </c>
      <c r="O5914" s="31" t="n">
        <v>2446.40696225733</v>
      </c>
      <c r="P5914" s="32" t="n">
        <v>0.05787037246565759</v>
      </c>
      <c r="Q5914" s="33" t="n">
        <v>21.32481691234523</v>
      </c>
      <c r="R5914" s="31" t="n">
        <v>10311.29884527993</v>
      </c>
      <c r="S5914" s="31">
        <f>R5914*IF(A5914=4, 2.0, 3.0)</f>
        <v/>
      </c>
      <c r="T5914" s="29">
        <f>'Dashboard &amp; Optimisation'!$B$18*U5914</f>
        <v/>
      </c>
      <c r="U5914" s="34">
        <f>MIN(1, S5914/M5914)</f>
        <v/>
      </c>
      <c r="V5914" s="34">
        <f>N5914/(N5914+O5914)</f>
        <v/>
      </c>
      <c r="W5914" s="34">
        <f>U5914*V5914</f>
        <v/>
      </c>
      <c r="X5914" s="32">
        <f>T5914/N5914</f>
        <v/>
      </c>
      <c r="Y5914" s="35">
        <f>IF(W5914=MAXIFS(W$2:W$7201, A$2:A$7201, A5914, B$2:B$7201, B5914), "OPTIMAL", "")</f>
        <v/>
      </c>
    </row>
    <row r="5915" ht="20" customHeight="1">
      <c r="A5915" s="36" t="n">
        <v>-18</v>
      </c>
      <c r="B5915" s="36" t="n">
        <v>40</v>
      </c>
      <c r="C5915" s="37" t="n">
        <v>85</v>
      </c>
      <c r="D5915" s="37" t="n">
        <v>3</v>
      </c>
      <c r="E5915" s="6" t="n">
        <v>8</v>
      </c>
      <c r="F5915" s="37" t="n">
        <v>2</v>
      </c>
      <c r="G5915" s="36" t="n">
        <v>50</v>
      </c>
      <c r="H5915" s="6" t="inlineStr">
        <is>
          <t>OFF</t>
        </is>
      </c>
      <c r="I5915" s="38" t="n">
        <v>815.012573225423</v>
      </c>
      <c r="J5915" s="38" t="n">
        <v>8308.791548992402</v>
      </c>
      <c r="K5915" s="38" t="n">
        <v>4662.037037037037</v>
      </c>
      <c r="L5915" s="38" t="n">
        <v>150</v>
      </c>
      <c r="M5915" s="38">
        <f>I5915+J5915+K5915+L5915</f>
        <v/>
      </c>
      <c r="N5915" s="38">
        <f>M5915*'Dashboard &amp; Optimisation'!$B$18/('Dashboard &amp; Optimisation'!$B$16/3.6)</f>
        <v/>
      </c>
      <c r="O5915" s="38" t="n">
        <v>2446.40696225733</v>
      </c>
      <c r="P5915" s="39" t="n">
        <v>0.2615246811055555</v>
      </c>
      <c r="Q5915" s="40" t="n">
        <v>21.32481691234523</v>
      </c>
      <c r="R5915" s="38" t="n">
        <v>2281.691740368509</v>
      </c>
      <c r="S5915" s="38">
        <f>R5915*IF(A5915=4, 2.0, 3.0)</f>
        <v/>
      </c>
      <c r="T5915" s="37">
        <f>'Dashboard &amp; Optimisation'!$B$18*U5915</f>
        <v/>
      </c>
      <c r="U5915" s="26">
        <f>MIN(1, S5915/M5915)</f>
        <v/>
      </c>
      <c r="V5915" s="26">
        <f>N5915/(N5915+O5915)</f>
        <v/>
      </c>
      <c r="W5915" s="26">
        <f>U5915*V5915</f>
        <v/>
      </c>
      <c r="X5915" s="39">
        <f>T5915/N5915</f>
        <v/>
      </c>
      <c r="Y5915" s="41">
        <f>IF(W5915=MAXIFS(W$2:W$7201, A$2:A$7201, A5915, B$2:B$7201, B5915), "OPTIMAL", "")</f>
        <v/>
      </c>
    </row>
    <row r="5916" ht="20" customHeight="1">
      <c r="A5916" s="28" t="n">
        <v>-18</v>
      </c>
      <c r="B5916" s="28" t="n">
        <v>40</v>
      </c>
      <c r="C5916" s="29" t="n">
        <v>85</v>
      </c>
      <c r="D5916" s="29" t="n">
        <v>3</v>
      </c>
      <c r="E5916" s="30" t="n">
        <v>8</v>
      </c>
      <c r="F5916" s="29" t="n">
        <v>2</v>
      </c>
      <c r="G5916" s="28" t="n">
        <v>100</v>
      </c>
      <c r="H5916" s="30" t="inlineStr">
        <is>
          <t>ON</t>
        </is>
      </c>
      <c r="I5916" s="31" t="n">
        <v>815.012573225423</v>
      </c>
      <c r="J5916" s="31" t="n">
        <v>8308.791548992402</v>
      </c>
      <c r="K5916" s="31" t="n">
        <v>4662.037037037037</v>
      </c>
      <c r="L5916" s="31" t="n">
        <v>150</v>
      </c>
      <c r="M5916" s="31">
        <f>I5916+J5916+K5916+L5916</f>
        <v/>
      </c>
      <c r="N5916" s="31">
        <f>M5916*'Dashboard &amp; Optimisation'!$B$18/('Dashboard &amp; Optimisation'!$B$16/3.6)</f>
        <v/>
      </c>
      <c r="O5916" s="31" t="n">
        <v>2446.40696225733</v>
      </c>
      <c r="P5916" s="32" t="n">
        <v>0.05880657801325698</v>
      </c>
      <c r="Q5916" s="33" t="n">
        <v>21.32481691234523</v>
      </c>
      <c r="R5916" s="31" t="n">
        <v>10147.1421215248</v>
      </c>
      <c r="S5916" s="31">
        <f>R5916*IF(A5916=4, 2.0, 3.0)</f>
        <v/>
      </c>
      <c r="T5916" s="29">
        <f>'Dashboard &amp; Optimisation'!$B$18*U5916</f>
        <v/>
      </c>
      <c r="U5916" s="34">
        <f>MIN(1, S5916/M5916)</f>
        <v/>
      </c>
      <c r="V5916" s="34">
        <f>N5916/(N5916+O5916)</f>
        <v/>
      </c>
      <c r="W5916" s="34">
        <f>U5916*V5916</f>
        <v/>
      </c>
      <c r="X5916" s="32">
        <f>T5916/N5916</f>
        <v/>
      </c>
      <c r="Y5916" s="35">
        <f>IF(W5916=MAXIFS(W$2:W$7201, A$2:A$7201, A5916, B$2:B$7201, B5916), "OPTIMAL", "")</f>
        <v/>
      </c>
    </row>
    <row r="5917" ht="20" customHeight="1">
      <c r="A5917" s="36" t="n">
        <v>-18</v>
      </c>
      <c r="B5917" s="36" t="n">
        <v>40</v>
      </c>
      <c r="C5917" s="37" t="n">
        <v>85</v>
      </c>
      <c r="D5917" s="37" t="n">
        <v>3</v>
      </c>
      <c r="E5917" s="6" t="n">
        <v>8</v>
      </c>
      <c r="F5917" s="37" t="n">
        <v>2</v>
      </c>
      <c r="G5917" s="36" t="n">
        <v>100</v>
      </c>
      <c r="H5917" s="6" t="inlineStr">
        <is>
          <t>OFF</t>
        </is>
      </c>
      <c r="I5917" s="38" t="n">
        <v>815.012573225423</v>
      </c>
      <c r="J5917" s="38" t="n">
        <v>8308.791548992402</v>
      </c>
      <c r="K5917" s="38" t="n">
        <v>4662.037037037037</v>
      </c>
      <c r="L5917" s="38" t="n">
        <v>150</v>
      </c>
      <c r="M5917" s="38">
        <f>I5917+J5917+K5917+L5917</f>
        <v/>
      </c>
      <c r="N5917" s="38">
        <f>M5917*'Dashboard &amp; Optimisation'!$B$18/('Dashboard &amp; Optimisation'!$B$16/3.6)</f>
        <v/>
      </c>
      <c r="O5917" s="38" t="n">
        <v>2446.40696225733</v>
      </c>
      <c r="P5917" s="39" t="n">
        <v>0.2624608866531549</v>
      </c>
      <c r="Q5917" s="40" t="n">
        <v>21.32481691234523</v>
      </c>
      <c r="R5917" s="38" t="n">
        <v>2273.552880165435</v>
      </c>
      <c r="S5917" s="38">
        <f>R5917*IF(A5917=4, 2.0, 3.0)</f>
        <v/>
      </c>
      <c r="T5917" s="37">
        <f>'Dashboard &amp; Optimisation'!$B$18*U5917</f>
        <v/>
      </c>
      <c r="U5917" s="26">
        <f>MIN(1, S5917/M5917)</f>
        <v/>
      </c>
      <c r="V5917" s="26">
        <f>N5917/(N5917+O5917)</f>
        <v/>
      </c>
      <c r="W5917" s="26">
        <f>U5917*V5917</f>
        <v/>
      </c>
      <c r="X5917" s="39">
        <f>T5917/N5917</f>
        <v/>
      </c>
      <c r="Y5917" s="41">
        <f>IF(W5917=MAXIFS(W$2:W$7201, A$2:A$7201, A5917, B$2:B$7201, B5917), "OPTIMAL", "")</f>
        <v/>
      </c>
    </row>
    <row r="5918" ht="20" customHeight="1">
      <c r="A5918" s="28" t="n">
        <v>-18</v>
      </c>
      <c r="B5918" s="28" t="n">
        <v>40</v>
      </c>
      <c r="C5918" s="29" t="n">
        <v>85</v>
      </c>
      <c r="D5918" s="29" t="n">
        <v>3</v>
      </c>
      <c r="E5918" s="30" t="n">
        <v>8</v>
      </c>
      <c r="F5918" s="29" t="n">
        <v>2</v>
      </c>
      <c r="G5918" s="28" t="n">
        <v>150</v>
      </c>
      <c r="H5918" s="30" t="inlineStr">
        <is>
          <t>ON</t>
        </is>
      </c>
      <c r="I5918" s="31" t="n">
        <v>815.012573225423</v>
      </c>
      <c r="J5918" s="31" t="n">
        <v>8308.791548992402</v>
      </c>
      <c r="K5918" s="31" t="n">
        <v>4662.037037037037</v>
      </c>
      <c r="L5918" s="31" t="n">
        <v>150</v>
      </c>
      <c r="M5918" s="31">
        <f>I5918+J5918+K5918+L5918</f>
        <v/>
      </c>
      <c r="N5918" s="31">
        <f>M5918*'Dashboard &amp; Optimisation'!$B$18/('Dashboard &amp; Optimisation'!$B$16/3.6)</f>
        <v/>
      </c>
      <c r="O5918" s="31" t="n">
        <v>2446.40696225733</v>
      </c>
      <c r="P5918" s="32" t="n">
        <v>0.05974278356085636</v>
      </c>
      <c r="Q5918" s="33" t="n">
        <v>21.32481691234523</v>
      </c>
      <c r="R5918" s="31" t="n">
        <v>9988.130268038365</v>
      </c>
      <c r="S5918" s="31">
        <f>R5918*IF(A5918=4, 2.0, 3.0)</f>
        <v/>
      </c>
      <c r="T5918" s="29">
        <f>'Dashboard &amp; Optimisation'!$B$18*U5918</f>
        <v/>
      </c>
      <c r="U5918" s="34">
        <f>MIN(1, S5918/M5918)</f>
        <v/>
      </c>
      <c r="V5918" s="34">
        <f>N5918/(N5918+O5918)</f>
        <v/>
      </c>
      <c r="W5918" s="34">
        <f>U5918*V5918</f>
        <v/>
      </c>
      <c r="X5918" s="32">
        <f>T5918/N5918</f>
        <v/>
      </c>
      <c r="Y5918" s="35">
        <f>IF(W5918=MAXIFS(W$2:W$7201, A$2:A$7201, A5918, B$2:B$7201, B5918), "OPTIMAL", "")</f>
        <v/>
      </c>
    </row>
    <row r="5919" ht="20" customHeight="1">
      <c r="A5919" s="36" t="n">
        <v>-18</v>
      </c>
      <c r="B5919" s="36" t="n">
        <v>40</v>
      </c>
      <c r="C5919" s="37" t="n">
        <v>85</v>
      </c>
      <c r="D5919" s="37" t="n">
        <v>3</v>
      </c>
      <c r="E5919" s="6" t="n">
        <v>8</v>
      </c>
      <c r="F5919" s="37" t="n">
        <v>2</v>
      </c>
      <c r="G5919" s="36" t="n">
        <v>150</v>
      </c>
      <c r="H5919" s="6" t="inlineStr">
        <is>
          <t>OFF</t>
        </is>
      </c>
      <c r="I5919" s="38" t="n">
        <v>815.012573225423</v>
      </c>
      <c r="J5919" s="38" t="n">
        <v>8308.791548992402</v>
      </c>
      <c r="K5919" s="38" t="n">
        <v>4662.037037037037</v>
      </c>
      <c r="L5919" s="38" t="n">
        <v>150</v>
      </c>
      <c r="M5919" s="38">
        <f>I5919+J5919+K5919+L5919</f>
        <v/>
      </c>
      <c r="N5919" s="38">
        <f>M5919*'Dashboard &amp; Optimisation'!$B$18/('Dashboard &amp; Optimisation'!$B$16/3.6)</f>
        <v/>
      </c>
      <c r="O5919" s="38" t="n">
        <v>2446.40696225733</v>
      </c>
      <c r="P5919" s="39" t="n">
        <v>0.2633970922007544</v>
      </c>
      <c r="Q5919" s="40" t="n">
        <v>21.32481691234523</v>
      </c>
      <c r="R5919" s="38" t="n">
        <v>2265.471876683631</v>
      </c>
      <c r="S5919" s="38">
        <f>R5919*IF(A5919=4, 2.0, 3.0)</f>
        <v/>
      </c>
      <c r="T5919" s="37">
        <f>'Dashboard &amp; Optimisation'!$B$18*U5919</f>
        <v/>
      </c>
      <c r="U5919" s="26">
        <f>MIN(1, S5919/M5919)</f>
        <v/>
      </c>
      <c r="V5919" s="26">
        <f>N5919/(N5919+O5919)</f>
        <v/>
      </c>
      <c r="W5919" s="26">
        <f>U5919*V5919</f>
        <v/>
      </c>
      <c r="X5919" s="39">
        <f>T5919/N5919</f>
        <v/>
      </c>
      <c r="Y5919" s="41">
        <f>IF(W5919=MAXIFS(W$2:W$7201, A$2:A$7201, A5919, B$2:B$7201, B5919), "OPTIMAL", "")</f>
        <v/>
      </c>
    </row>
    <row r="5920" ht="20" customHeight="1">
      <c r="A5920" s="28" t="n">
        <v>-18</v>
      </c>
      <c r="B5920" s="28" t="n">
        <v>40</v>
      </c>
      <c r="C5920" s="29" t="n">
        <v>85</v>
      </c>
      <c r="D5920" s="29" t="n">
        <v>3</v>
      </c>
      <c r="E5920" s="30" t="n">
        <v>8</v>
      </c>
      <c r="F5920" s="29" t="n">
        <v>2</v>
      </c>
      <c r="G5920" s="28" t="n">
        <v>200</v>
      </c>
      <c r="H5920" s="30" t="inlineStr">
        <is>
          <t>ON</t>
        </is>
      </c>
      <c r="I5920" s="31" t="n">
        <v>815.012573225423</v>
      </c>
      <c r="J5920" s="31" t="n">
        <v>8308.791548992402</v>
      </c>
      <c r="K5920" s="31" t="n">
        <v>4662.037037037037</v>
      </c>
      <c r="L5920" s="31" t="n">
        <v>150</v>
      </c>
      <c r="M5920" s="31">
        <f>I5920+J5920+K5920+L5920</f>
        <v/>
      </c>
      <c r="N5920" s="31">
        <f>M5920*'Dashboard &amp; Optimisation'!$B$18/('Dashboard &amp; Optimisation'!$B$16/3.6)</f>
        <v/>
      </c>
      <c r="O5920" s="31" t="n">
        <v>2446.40696225733</v>
      </c>
      <c r="P5920" s="32" t="n">
        <v>0.06067898910845575</v>
      </c>
      <c r="Q5920" s="33" t="n">
        <v>21.32481691234523</v>
      </c>
      <c r="R5920" s="31" t="n">
        <v>9834.025146900482</v>
      </c>
      <c r="S5920" s="31">
        <f>R5920*IF(A5920=4, 2.0, 3.0)</f>
        <v/>
      </c>
      <c r="T5920" s="29">
        <f>'Dashboard &amp; Optimisation'!$B$18*U5920</f>
        <v/>
      </c>
      <c r="U5920" s="34">
        <f>MIN(1, S5920/M5920)</f>
        <v/>
      </c>
      <c r="V5920" s="34">
        <f>N5920/(N5920+O5920)</f>
        <v/>
      </c>
      <c r="W5920" s="34">
        <f>U5920*V5920</f>
        <v/>
      </c>
      <c r="X5920" s="32">
        <f>T5920/N5920</f>
        <v/>
      </c>
      <c r="Y5920" s="35">
        <f>IF(W5920=MAXIFS(W$2:W$7201, A$2:A$7201, A5920, B$2:B$7201, B5920), "OPTIMAL", "")</f>
        <v/>
      </c>
    </row>
    <row r="5921" ht="20" customHeight="1">
      <c r="A5921" s="36" t="n">
        <v>-18</v>
      </c>
      <c r="B5921" s="36" t="n">
        <v>40</v>
      </c>
      <c r="C5921" s="37" t="n">
        <v>85</v>
      </c>
      <c r="D5921" s="37" t="n">
        <v>3</v>
      </c>
      <c r="E5921" s="6" t="n">
        <v>8</v>
      </c>
      <c r="F5921" s="37" t="n">
        <v>2</v>
      </c>
      <c r="G5921" s="36" t="n">
        <v>200</v>
      </c>
      <c r="H5921" s="6" t="inlineStr">
        <is>
          <t>OFF</t>
        </is>
      </c>
      <c r="I5921" s="38" t="n">
        <v>815.012573225423</v>
      </c>
      <c r="J5921" s="38" t="n">
        <v>8308.791548992402</v>
      </c>
      <c r="K5921" s="38" t="n">
        <v>4662.037037037037</v>
      </c>
      <c r="L5921" s="38" t="n">
        <v>150</v>
      </c>
      <c r="M5921" s="38">
        <f>I5921+J5921+K5921+L5921</f>
        <v/>
      </c>
      <c r="N5921" s="38">
        <f>M5921*'Dashboard &amp; Optimisation'!$B$18/('Dashboard &amp; Optimisation'!$B$16/3.6)</f>
        <v/>
      </c>
      <c r="O5921" s="38" t="n">
        <v>2446.40696225733</v>
      </c>
      <c r="P5921" s="39" t="n">
        <v>0.2643332977483537</v>
      </c>
      <c r="Q5921" s="40" t="n">
        <v>21.32481691234523</v>
      </c>
      <c r="R5921" s="38" t="n">
        <v>2257.448115178938</v>
      </c>
      <c r="S5921" s="38">
        <f>R5921*IF(A5921=4, 2.0, 3.0)</f>
        <v/>
      </c>
      <c r="T5921" s="37">
        <f>'Dashboard &amp; Optimisation'!$B$18*U5921</f>
        <v/>
      </c>
      <c r="U5921" s="26">
        <f>MIN(1, S5921/M5921)</f>
        <v/>
      </c>
      <c r="V5921" s="26">
        <f>N5921/(N5921+O5921)</f>
        <v/>
      </c>
      <c r="W5921" s="26">
        <f>U5921*V5921</f>
        <v/>
      </c>
      <c r="X5921" s="39">
        <f>T5921/N5921</f>
        <v/>
      </c>
      <c r="Y5921" s="41">
        <f>IF(W5921=MAXIFS(W$2:W$7201, A$2:A$7201, A5921, B$2:B$7201, B5921), "OPTIMAL", "")</f>
        <v/>
      </c>
    </row>
    <row r="5922" ht="20" customHeight="1">
      <c r="A5922" s="28" t="n">
        <v>-18</v>
      </c>
      <c r="B5922" s="28" t="n">
        <v>40</v>
      </c>
      <c r="C5922" s="29" t="n">
        <v>90</v>
      </c>
      <c r="D5922" s="29" t="n">
        <v>2</v>
      </c>
      <c r="E5922" s="30" t="n">
        <v>0</v>
      </c>
      <c r="F5922" s="29" t="n">
        <v>0</v>
      </c>
      <c r="G5922" s="28" t="n">
        <v>50</v>
      </c>
      <c r="H5922" s="30" t="inlineStr">
        <is>
          <t>ON</t>
        </is>
      </c>
      <c r="I5922" s="31" t="n">
        <v>815.012573225423</v>
      </c>
      <c r="J5922" s="31" t="n">
        <v>8308.791548992402</v>
      </c>
      <c r="K5922" s="31" t="n">
        <v>4662.037037037037</v>
      </c>
      <c r="L5922" s="31" t="n">
        <v>150</v>
      </c>
      <c r="M5922" s="31">
        <f>I5922+J5922+K5922+L5922</f>
        <v/>
      </c>
      <c r="N5922" s="31">
        <f>M5922*'Dashboard &amp; Optimisation'!$B$18/('Dashboard &amp; Optimisation'!$B$16/3.6)</f>
        <v/>
      </c>
      <c r="O5922" s="31" t="n">
        <v>674.1767410176991</v>
      </c>
      <c r="P5922" s="32" t="n">
        <v>0.4889946483656731</v>
      </c>
      <c r="Q5922" s="33" t="n">
        <v>0.2</v>
      </c>
      <c r="R5922" s="31" t="n">
        <v>923.5137257275729</v>
      </c>
      <c r="S5922" s="31">
        <f>R5922*IF(A5922=4, 2.0, 3.0)</f>
        <v/>
      </c>
      <c r="T5922" s="29">
        <f>'Dashboard &amp; Optimisation'!$B$18*U5922</f>
        <v/>
      </c>
      <c r="U5922" s="34">
        <f>MIN(1, S5922/M5922)</f>
        <v/>
      </c>
      <c r="V5922" s="34">
        <f>N5922/(N5922+O5922)</f>
        <v/>
      </c>
      <c r="W5922" s="34">
        <f>U5922*V5922</f>
        <v/>
      </c>
      <c r="X5922" s="32">
        <f>T5922/N5922</f>
        <v/>
      </c>
      <c r="Y5922" s="35">
        <f>IF(W5922=MAXIFS(W$2:W$7201, A$2:A$7201, A5922, B$2:B$7201, B5922), "OPTIMAL", "")</f>
        <v/>
      </c>
    </row>
    <row r="5923" ht="20" customHeight="1">
      <c r="A5923" s="36" t="n">
        <v>-18</v>
      </c>
      <c r="B5923" s="36" t="n">
        <v>40</v>
      </c>
      <c r="C5923" s="37" t="n">
        <v>90</v>
      </c>
      <c r="D5923" s="37" t="n">
        <v>2</v>
      </c>
      <c r="E5923" s="6" t="n">
        <v>0</v>
      </c>
      <c r="F5923" s="37" t="n">
        <v>0</v>
      </c>
      <c r="G5923" s="36" t="n">
        <v>50</v>
      </c>
      <c r="H5923" s="6" t="inlineStr">
        <is>
          <t>OFF</t>
        </is>
      </c>
      <c r="I5923" s="38" t="n">
        <v>815.012573225423</v>
      </c>
      <c r="J5923" s="38" t="n">
        <v>8308.791548992402</v>
      </c>
      <c r="K5923" s="38" t="n">
        <v>4662.037037037037</v>
      </c>
      <c r="L5923" s="38" t="n">
        <v>150</v>
      </c>
      <c r="M5923" s="38">
        <f>I5923+J5923+K5923+L5923</f>
        <v/>
      </c>
      <c r="N5923" s="38">
        <f>M5923*'Dashboard &amp; Optimisation'!$B$18/('Dashboard &amp; Optimisation'!$B$16/3.6)</f>
        <v/>
      </c>
      <c r="O5923" s="38" t="n">
        <v>674.1767410176991</v>
      </c>
      <c r="P5923" s="39" t="n">
        <v>0.8426722996809961</v>
      </c>
      <c r="Q5923" s="40" t="n">
        <v>0.2</v>
      </c>
      <c r="R5923" s="38" t="n">
        <v>535.9061520640744</v>
      </c>
      <c r="S5923" s="38">
        <f>R5923*IF(A5923=4, 2.0, 3.0)</f>
        <v/>
      </c>
      <c r="T5923" s="37">
        <f>'Dashboard &amp; Optimisation'!$B$18*U5923</f>
        <v/>
      </c>
      <c r="U5923" s="26">
        <f>MIN(1, S5923/M5923)</f>
        <v/>
      </c>
      <c r="V5923" s="26">
        <f>N5923/(N5923+O5923)</f>
        <v/>
      </c>
      <c r="W5923" s="26">
        <f>U5923*V5923</f>
        <v/>
      </c>
      <c r="X5923" s="39">
        <f>T5923/N5923</f>
        <v/>
      </c>
      <c r="Y5923" s="41">
        <f>IF(W5923=MAXIFS(W$2:W$7201, A$2:A$7201, A5923, B$2:B$7201, B5923), "OPTIMAL", "")</f>
        <v/>
      </c>
    </row>
    <row r="5924" ht="20" customHeight="1">
      <c r="A5924" s="28" t="n">
        <v>-18</v>
      </c>
      <c r="B5924" s="28" t="n">
        <v>40</v>
      </c>
      <c r="C5924" s="29" t="n">
        <v>90</v>
      </c>
      <c r="D5924" s="29" t="n">
        <v>2</v>
      </c>
      <c r="E5924" s="30" t="n">
        <v>0</v>
      </c>
      <c r="F5924" s="29" t="n">
        <v>0</v>
      </c>
      <c r="G5924" s="28" t="n">
        <v>100</v>
      </c>
      <c r="H5924" s="30" t="inlineStr">
        <is>
          <t>ON</t>
        </is>
      </c>
      <c r="I5924" s="31" t="n">
        <v>815.012573225423</v>
      </c>
      <c r="J5924" s="31" t="n">
        <v>8308.791548992402</v>
      </c>
      <c r="K5924" s="31" t="n">
        <v>4662.037037037037</v>
      </c>
      <c r="L5924" s="31" t="n">
        <v>150</v>
      </c>
      <c r="M5924" s="31">
        <f>I5924+J5924+K5924+L5924</f>
        <v/>
      </c>
      <c r="N5924" s="31">
        <f>M5924*'Dashboard &amp; Optimisation'!$B$18/('Dashboard &amp; Optimisation'!$B$16/3.6)</f>
        <v/>
      </c>
      <c r="O5924" s="31" t="n">
        <v>674.1767410176991</v>
      </c>
      <c r="P5924" s="32" t="n">
        <v>0.4898788424939614</v>
      </c>
      <c r="Q5924" s="33" t="n">
        <v>0.2</v>
      </c>
      <c r="R5924" s="31" t="n">
        <v>921.8468535484748</v>
      </c>
      <c r="S5924" s="31">
        <f>R5924*IF(A5924=4, 2.0, 3.0)</f>
        <v/>
      </c>
      <c r="T5924" s="29">
        <f>'Dashboard &amp; Optimisation'!$B$18*U5924</f>
        <v/>
      </c>
      <c r="U5924" s="34">
        <f>MIN(1, S5924/M5924)</f>
        <v/>
      </c>
      <c r="V5924" s="34">
        <f>N5924/(N5924+O5924)</f>
        <v/>
      </c>
      <c r="W5924" s="34">
        <f>U5924*V5924</f>
        <v/>
      </c>
      <c r="X5924" s="32">
        <f>T5924/N5924</f>
        <v/>
      </c>
      <c r="Y5924" s="35">
        <f>IF(W5924=MAXIFS(W$2:W$7201, A$2:A$7201, A5924, B$2:B$7201, B5924), "OPTIMAL", "")</f>
        <v/>
      </c>
    </row>
    <row r="5925" ht="20" customHeight="1">
      <c r="A5925" s="36" t="n">
        <v>-18</v>
      </c>
      <c r="B5925" s="36" t="n">
        <v>40</v>
      </c>
      <c r="C5925" s="37" t="n">
        <v>90</v>
      </c>
      <c r="D5925" s="37" t="n">
        <v>2</v>
      </c>
      <c r="E5925" s="6" t="n">
        <v>0</v>
      </c>
      <c r="F5925" s="37" t="n">
        <v>0</v>
      </c>
      <c r="G5925" s="36" t="n">
        <v>100</v>
      </c>
      <c r="H5925" s="6" t="inlineStr">
        <is>
          <t>OFF</t>
        </is>
      </c>
      <c r="I5925" s="38" t="n">
        <v>815.012573225423</v>
      </c>
      <c r="J5925" s="38" t="n">
        <v>8308.791548992402</v>
      </c>
      <c r="K5925" s="38" t="n">
        <v>4662.037037037037</v>
      </c>
      <c r="L5925" s="38" t="n">
        <v>150</v>
      </c>
      <c r="M5925" s="38">
        <f>I5925+J5925+K5925+L5925</f>
        <v/>
      </c>
      <c r="N5925" s="38">
        <f>M5925*'Dashboard &amp; Optimisation'!$B$18/('Dashboard &amp; Optimisation'!$B$16/3.6)</f>
        <v/>
      </c>
      <c r="O5925" s="38" t="n">
        <v>674.1767410176991</v>
      </c>
      <c r="P5925" s="39" t="n">
        <v>0.8435564938092843</v>
      </c>
      <c r="Q5925" s="40" t="n">
        <v>0.2</v>
      </c>
      <c r="R5925" s="38" t="n">
        <v>535.3444290775926</v>
      </c>
      <c r="S5925" s="38">
        <f>R5925*IF(A5925=4, 2.0, 3.0)</f>
        <v/>
      </c>
      <c r="T5925" s="37">
        <f>'Dashboard &amp; Optimisation'!$B$18*U5925</f>
        <v/>
      </c>
      <c r="U5925" s="26">
        <f>MIN(1, S5925/M5925)</f>
        <v/>
      </c>
      <c r="V5925" s="26">
        <f>N5925/(N5925+O5925)</f>
        <v/>
      </c>
      <c r="W5925" s="26">
        <f>U5925*V5925</f>
        <v/>
      </c>
      <c r="X5925" s="39">
        <f>T5925/N5925</f>
        <v/>
      </c>
      <c r="Y5925" s="41">
        <f>IF(W5925=MAXIFS(W$2:W$7201, A$2:A$7201, A5925, B$2:B$7201, B5925), "OPTIMAL", "")</f>
        <v/>
      </c>
    </row>
    <row r="5926" ht="20" customHeight="1">
      <c r="A5926" s="28" t="n">
        <v>-18</v>
      </c>
      <c r="B5926" s="28" t="n">
        <v>40</v>
      </c>
      <c r="C5926" s="29" t="n">
        <v>90</v>
      </c>
      <c r="D5926" s="29" t="n">
        <v>2</v>
      </c>
      <c r="E5926" s="30" t="n">
        <v>0</v>
      </c>
      <c r="F5926" s="29" t="n">
        <v>0</v>
      </c>
      <c r="G5926" s="28" t="n">
        <v>150</v>
      </c>
      <c r="H5926" s="30" t="inlineStr">
        <is>
          <t>ON</t>
        </is>
      </c>
      <c r="I5926" s="31" t="n">
        <v>815.012573225423</v>
      </c>
      <c r="J5926" s="31" t="n">
        <v>8308.791548992402</v>
      </c>
      <c r="K5926" s="31" t="n">
        <v>4662.037037037037</v>
      </c>
      <c r="L5926" s="31" t="n">
        <v>150</v>
      </c>
      <c r="M5926" s="31">
        <f>I5926+J5926+K5926+L5926</f>
        <v/>
      </c>
      <c r="N5926" s="31">
        <f>M5926*'Dashboard &amp; Optimisation'!$B$18/('Dashboard &amp; Optimisation'!$B$16/3.6)</f>
        <v/>
      </c>
      <c r="O5926" s="31" t="n">
        <v>674.1767410176991</v>
      </c>
      <c r="P5926" s="32" t="n">
        <v>0.4907630366222497</v>
      </c>
      <c r="Q5926" s="33" t="n">
        <v>0.2</v>
      </c>
      <c r="R5926" s="31" t="n">
        <v>920.1859876839658</v>
      </c>
      <c r="S5926" s="31">
        <f>R5926*IF(A5926=4, 2.0, 3.0)</f>
        <v/>
      </c>
      <c r="T5926" s="29">
        <f>'Dashboard &amp; Optimisation'!$B$18*U5926</f>
        <v/>
      </c>
      <c r="U5926" s="34">
        <f>MIN(1, S5926/M5926)</f>
        <v/>
      </c>
      <c r="V5926" s="34">
        <f>N5926/(N5926+O5926)</f>
        <v/>
      </c>
      <c r="W5926" s="34">
        <f>U5926*V5926</f>
        <v/>
      </c>
      <c r="X5926" s="32">
        <f>T5926/N5926</f>
        <v/>
      </c>
      <c r="Y5926" s="35">
        <f>IF(W5926=MAXIFS(W$2:W$7201, A$2:A$7201, A5926, B$2:B$7201, B5926), "OPTIMAL", "")</f>
        <v/>
      </c>
    </row>
    <row r="5927" ht="20" customHeight="1">
      <c r="A5927" s="36" t="n">
        <v>-18</v>
      </c>
      <c r="B5927" s="36" t="n">
        <v>40</v>
      </c>
      <c r="C5927" s="37" t="n">
        <v>90</v>
      </c>
      <c r="D5927" s="37" t="n">
        <v>2</v>
      </c>
      <c r="E5927" s="6" t="n">
        <v>0</v>
      </c>
      <c r="F5927" s="37" t="n">
        <v>0</v>
      </c>
      <c r="G5927" s="36" t="n">
        <v>150</v>
      </c>
      <c r="H5927" s="6" t="inlineStr">
        <is>
          <t>OFF</t>
        </is>
      </c>
      <c r="I5927" s="38" t="n">
        <v>815.012573225423</v>
      </c>
      <c r="J5927" s="38" t="n">
        <v>8308.791548992402</v>
      </c>
      <c r="K5927" s="38" t="n">
        <v>4662.037037037037</v>
      </c>
      <c r="L5927" s="38" t="n">
        <v>150</v>
      </c>
      <c r="M5927" s="38">
        <f>I5927+J5927+K5927+L5927</f>
        <v/>
      </c>
      <c r="N5927" s="38">
        <f>M5927*'Dashboard &amp; Optimisation'!$B$18/('Dashboard &amp; Optimisation'!$B$16/3.6)</f>
        <v/>
      </c>
      <c r="O5927" s="38" t="n">
        <v>674.1767410176991</v>
      </c>
      <c r="P5927" s="39" t="n">
        <v>0.8444406879375728</v>
      </c>
      <c r="Q5927" s="40" t="n">
        <v>0.2</v>
      </c>
      <c r="R5927" s="38" t="n">
        <v>534.7838824251588</v>
      </c>
      <c r="S5927" s="38">
        <f>R5927*IF(A5927=4, 2.0, 3.0)</f>
        <v/>
      </c>
      <c r="T5927" s="37">
        <f>'Dashboard &amp; Optimisation'!$B$18*U5927</f>
        <v/>
      </c>
      <c r="U5927" s="26">
        <f>MIN(1, S5927/M5927)</f>
        <v/>
      </c>
      <c r="V5927" s="26">
        <f>N5927/(N5927+O5927)</f>
        <v/>
      </c>
      <c r="W5927" s="26">
        <f>U5927*V5927</f>
        <v/>
      </c>
      <c r="X5927" s="39">
        <f>T5927/N5927</f>
        <v/>
      </c>
      <c r="Y5927" s="41">
        <f>IF(W5927=MAXIFS(W$2:W$7201, A$2:A$7201, A5927, B$2:B$7201, B5927), "OPTIMAL", "")</f>
        <v/>
      </c>
    </row>
    <row r="5928" ht="20" customHeight="1">
      <c r="A5928" s="28" t="n">
        <v>-18</v>
      </c>
      <c r="B5928" s="28" t="n">
        <v>40</v>
      </c>
      <c r="C5928" s="29" t="n">
        <v>90</v>
      </c>
      <c r="D5928" s="29" t="n">
        <v>2</v>
      </c>
      <c r="E5928" s="30" t="n">
        <v>0</v>
      </c>
      <c r="F5928" s="29" t="n">
        <v>0</v>
      </c>
      <c r="G5928" s="28" t="n">
        <v>200</v>
      </c>
      <c r="H5928" s="30" t="inlineStr">
        <is>
          <t>ON</t>
        </is>
      </c>
      <c r="I5928" s="31" t="n">
        <v>815.012573225423</v>
      </c>
      <c r="J5928" s="31" t="n">
        <v>8308.791548992402</v>
      </c>
      <c r="K5928" s="31" t="n">
        <v>4662.037037037037</v>
      </c>
      <c r="L5928" s="31" t="n">
        <v>150</v>
      </c>
      <c r="M5928" s="31">
        <f>I5928+J5928+K5928+L5928</f>
        <v/>
      </c>
      <c r="N5928" s="31">
        <f>M5928*'Dashboard &amp; Optimisation'!$B$18/('Dashboard &amp; Optimisation'!$B$16/3.6)</f>
        <v/>
      </c>
      <c r="O5928" s="31" t="n">
        <v>674.1767410176991</v>
      </c>
      <c r="P5928" s="32" t="n">
        <v>0.4916472307505381</v>
      </c>
      <c r="Q5928" s="33" t="n">
        <v>0.2</v>
      </c>
      <c r="R5928" s="31" t="n">
        <v>918.5310957282005</v>
      </c>
      <c r="S5928" s="31">
        <f>R5928*IF(A5928=4, 2.0, 3.0)</f>
        <v/>
      </c>
      <c r="T5928" s="29">
        <f>'Dashboard &amp; Optimisation'!$B$18*U5928</f>
        <v/>
      </c>
      <c r="U5928" s="34">
        <f>MIN(1, S5928/M5928)</f>
        <v/>
      </c>
      <c r="V5928" s="34">
        <f>N5928/(N5928+O5928)</f>
        <v/>
      </c>
      <c r="W5928" s="34">
        <f>U5928*V5928</f>
        <v/>
      </c>
      <c r="X5928" s="32">
        <f>T5928/N5928</f>
        <v/>
      </c>
      <c r="Y5928" s="35">
        <f>IF(W5928=MAXIFS(W$2:W$7201, A$2:A$7201, A5928, B$2:B$7201, B5928), "OPTIMAL", "")</f>
        <v/>
      </c>
    </row>
    <row r="5929" ht="20" customHeight="1">
      <c r="A5929" s="36" t="n">
        <v>-18</v>
      </c>
      <c r="B5929" s="36" t="n">
        <v>40</v>
      </c>
      <c r="C5929" s="37" t="n">
        <v>90</v>
      </c>
      <c r="D5929" s="37" t="n">
        <v>2</v>
      </c>
      <c r="E5929" s="6" t="n">
        <v>0</v>
      </c>
      <c r="F5929" s="37" t="n">
        <v>0</v>
      </c>
      <c r="G5929" s="36" t="n">
        <v>200</v>
      </c>
      <c r="H5929" s="6" t="inlineStr">
        <is>
          <t>OFF</t>
        </is>
      </c>
      <c r="I5929" s="38" t="n">
        <v>815.012573225423</v>
      </c>
      <c r="J5929" s="38" t="n">
        <v>8308.791548992402</v>
      </c>
      <c r="K5929" s="38" t="n">
        <v>4662.037037037037</v>
      </c>
      <c r="L5929" s="38" t="n">
        <v>150</v>
      </c>
      <c r="M5929" s="38">
        <f>I5929+J5929+K5929+L5929</f>
        <v/>
      </c>
      <c r="N5929" s="38">
        <f>M5929*'Dashboard &amp; Optimisation'!$B$18/('Dashboard &amp; Optimisation'!$B$16/3.6)</f>
        <v/>
      </c>
      <c r="O5929" s="38" t="n">
        <v>674.1767410176991</v>
      </c>
      <c r="P5929" s="39" t="n">
        <v>0.845324882065861</v>
      </c>
      <c r="Q5929" s="40" t="n">
        <v>0.2</v>
      </c>
      <c r="R5929" s="38" t="n">
        <v>534.2245084155024</v>
      </c>
      <c r="S5929" s="38">
        <f>R5929*IF(A5929=4, 2.0, 3.0)</f>
        <v/>
      </c>
      <c r="T5929" s="37">
        <f>'Dashboard &amp; Optimisation'!$B$18*U5929</f>
        <v/>
      </c>
      <c r="U5929" s="26">
        <f>MIN(1, S5929/M5929)</f>
        <v/>
      </c>
      <c r="V5929" s="26">
        <f>N5929/(N5929+O5929)</f>
        <v/>
      </c>
      <c r="W5929" s="26">
        <f>U5929*V5929</f>
        <v/>
      </c>
      <c r="X5929" s="39">
        <f>T5929/N5929</f>
        <v/>
      </c>
      <c r="Y5929" s="41">
        <f>IF(W5929=MAXIFS(W$2:W$7201, A$2:A$7201, A5929, B$2:B$7201, B5929), "OPTIMAL", "")</f>
        <v/>
      </c>
    </row>
    <row r="5930" ht="20" customHeight="1">
      <c r="A5930" s="28" t="n">
        <v>-18</v>
      </c>
      <c r="B5930" s="28" t="n">
        <v>40</v>
      </c>
      <c r="C5930" s="29" t="n">
        <v>90</v>
      </c>
      <c r="D5930" s="29" t="n">
        <v>2</v>
      </c>
      <c r="E5930" s="30" t="n">
        <v>4</v>
      </c>
      <c r="F5930" s="29" t="n">
        <v>1.5</v>
      </c>
      <c r="G5930" s="28" t="n">
        <v>50</v>
      </c>
      <c r="H5930" s="30" t="inlineStr">
        <is>
          <t>ON</t>
        </is>
      </c>
      <c r="I5930" s="31" t="n">
        <v>815.012573225423</v>
      </c>
      <c r="J5930" s="31" t="n">
        <v>8308.791548992402</v>
      </c>
      <c r="K5930" s="31" t="n">
        <v>4662.037037037037</v>
      </c>
      <c r="L5930" s="31" t="n">
        <v>150</v>
      </c>
      <c r="M5930" s="31">
        <f>I5930+J5930+K5930+L5930</f>
        <v/>
      </c>
      <c r="N5930" s="31">
        <f>M5930*'Dashboard &amp; Optimisation'!$B$18/('Dashboard &amp; Optimisation'!$B$16/3.6)</f>
        <v/>
      </c>
      <c r="O5930" s="31" t="n">
        <v>1073.729858113836</v>
      </c>
      <c r="P5930" s="32" t="n">
        <v>0.07670935056562384</v>
      </c>
      <c r="Q5930" s="33" t="n">
        <v>7.477008151491015</v>
      </c>
      <c r="R5930" s="31" t="n">
        <v>6103.956808296265</v>
      </c>
      <c r="S5930" s="31">
        <f>R5930*IF(A5930=4, 2.0, 3.0)</f>
        <v/>
      </c>
      <c r="T5930" s="29">
        <f>'Dashboard &amp; Optimisation'!$B$18*U5930</f>
        <v/>
      </c>
      <c r="U5930" s="34">
        <f>MIN(1, S5930/M5930)</f>
        <v/>
      </c>
      <c r="V5930" s="34">
        <f>N5930/(N5930+O5930)</f>
        <v/>
      </c>
      <c r="W5930" s="34">
        <f>U5930*V5930</f>
        <v/>
      </c>
      <c r="X5930" s="32">
        <f>T5930/N5930</f>
        <v/>
      </c>
      <c r="Y5930" s="35">
        <f>IF(W5930=MAXIFS(W$2:W$7201, A$2:A$7201, A5930, B$2:B$7201, B5930), "OPTIMAL", "")</f>
        <v/>
      </c>
    </row>
    <row r="5931" ht="20" customHeight="1">
      <c r="A5931" s="36" t="n">
        <v>-18</v>
      </c>
      <c r="B5931" s="36" t="n">
        <v>40</v>
      </c>
      <c r="C5931" s="37" t="n">
        <v>90</v>
      </c>
      <c r="D5931" s="37" t="n">
        <v>2</v>
      </c>
      <c r="E5931" s="6" t="n">
        <v>4</v>
      </c>
      <c r="F5931" s="37" t="n">
        <v>1.5</v>
      </c>
      <c r="G5931" s="36" t="n">
        <v>50</v>
      </c>
      <c r="H5931" s="6" t="inlineStr">
        <is>
          <t>OFF</t>
        </is>
      </c>
      <c r="I5931" s="38" t="n">
        <v>815.012573225423</v>
      </c>
      <c r="J5931" s="38" t="n">
        <v>8308.791548992402</v>
      </c>
      <c r="K5931" s="38" t="n">
        <v>4662.037037037037</v>
      </c>
      <c r="L5931" s="38" t="n">
        <v>150</v>
      </c>
      <c r="M5931" s="38">
        <f>I5931+J5931+K5931+L5931</f>
        <v/>
      </c>
      <c r="N5931" s="38">
        <f>M5931*'Dashboard &amp; Optimisation'!$B$18/('Dashboard &amp; Optimisation'!$B$16/3.6)</f>
        <v/>
      </c>
      <c r="O5931" s="38" t="n">
        <v>1073.729858113836</v>
      </c>
      <c r="P5931" s="39" t="n">
        <v>0.3287665718957334</v>
      </c>
      <c r="Q5931" s="40" t="n">
        <v>7.477008151491015</v>
      </c>
      <c r="R5931" s="38" t="n">
        <v>1424.203683315837</v>
      </c>
      <c r="S5931" s="38">
        <f>R5931*IF(A5931=4, 2.0, 3.0)</f>
        <v/>
      </c>
      <c r="T5931" s="37">
        <f>'Dashboard &amp; Optimisation'!$B$18*U5931</f>
        <v/>
      </c>
      <c r="U5931" s="26">
        <f>MIN(1, S5931/M5931)</f>
        <v/>
      </c>
      <c r="V5931" s="26">
        <f>N5931/(N5931+O5931)</f>
        <v/>
      </c>
      <c r="W5931" s="26">
        <f>U5931*V5931</f>
        <v/>
      </c>
      <c r="X5931" s="39">
        <f>T5931/N5931</f>
        <v/>
      </c>
      <c r="Y5931" s="41">
        <f>IF(W5931=MAXIFS(W$2:W$7201, A$2:A$7201, A5931, B$2:B$7201, B5931), "OPTIMAL", "")</f>
        <v/>
      </c>
    </row>
    <row r="5932" ht="20" customHeight="1">
      <c r="A5932" s="28" t="n">
        <v>-18</v>
      </c>
      <c r="B5932" s="28" t="n">
        <v>40</v>
      </c>
      <c r="C5932" s="29" t="n">
        <v>90</v>
      </c>
      <c r="D5932" s="29" t="n">
        <v>2</v>
      </c>
      <c r="E5932" s="30" t="n">
        <v>4</v>
      </c>
      <c r="F5932" s="29" t="n">
        <v>1.5</v>
      </c>
      <c r="G5932" s="28" t="n">
        <v>100</v>
      </c>
      <c r="H5932" s="30" t="inlineStr">
        <is>
          <t>ON</t>
        </is>
      </c>
      <c r="I5932" s="31" t="n">
        <v>815.012573225423</v>
      </c>
      <c r="J5932" s="31" t="n">
        <v>8308.791548992402</v>
      </c>
      <c r="K5932" s="31" t="n">
        <v>4662.037037037037</v>
      </c>
      <c r="L5932" s="31" t="n">
        <v>150</v>
      </c>
      <c r="M5932" s="31">
        <f>I5932+J5932+K5932+L5932</f>
        <v/>
      </c>
      <c r="N5932" s="31">
        <f>M5932*'Dashboard &amp; Optimisation'!$B$18/('Dashboard &amp; Optimisation'!$B$16/3.6)</f>
        <v/>
      </c>
      <c r="O5932" s="31" t="n">
        <v>1073.729858113836</v>
      </c>
      <c r="P5932" s="32" t="n">
        <v>0.07759354469391215</v>
      </c>
      <c r="Q5932" s="33" t="n">
        <v>7.477008151491015</v>
      </c>
      <c r="R5932" s="31" t="n">
        <v>6034.40098647486</v>
      </c>
      <c r="S5932" s="31">
        <f>R5932*IF(A5932=4, 2.0, 3.0)</f>
        <v/>
      </c>
      <c r="T5932" s="29">
        <f>'Dashboard &amp; Optimisation'!$B$18*U5932</f>
        <v/>
      </c>
      <c r="U5932" s="34">
        <f>MIN(1, S5932/M5932)</f>
        <v/>
      </c>
      <c r="V5932" s="34">
        <f>N5932/(N5932+O5932)</f>
        <v/>
      </c>
      <c r="W5932" s="34">
        <f>U5932*V5932</f>
        <v/>
      </c>
      <c r="X5932" s="32">
        <f>T5932/N5932</f>
        <v/>
      </c>
      <c r="Y5932" s="35">
        <f>IF(W5932=MAXIFS(W$2:W$7201, A$2:A$7201, A5932, B$2:B$7201, B5932), "OPTIMAL", "")</f>
        <v/>
      </c>
    </row>
    <row r="5933" ht="20" customHeight="1">
      <c r="A5933" s="36" t="n">
        <v>-18</v>
      </c>
      <c r="B5933" s="36" t="n">
        <v>40</v>
      </c>
      <c r="C5933" s="37" t="n">
        <v>90</v>
      </c>
      <c r="D5933" s="37" t="n">
        <v>2</v>
      </c>
      <c r="E5933" s="6" t="n">
        <v>4</v>
      </c>
      <c r="F5933" s="37" t="n">
        <v>1.5</v>
      </c>
      <c r="G5933" s="36" t="n">
        <v>100</v>
      </c>
      <c r="H5933" s="6" t="inlineStr">
        <is>
          <t>OFF</t>
        </is>
      </c>
      <c r="I5933" s="38" t="n">
        <v>815.012573225423</v>
      </c>
      <c r="J5933" s="38" t="n">
        <v>8308.791548992402</v>
      </c>
      <c r="K5933" s="38" t="n">
        <v>4662.037037037037</v>
      </c>
      <c r="L5933" s="38" t="n">
        <v>150</v>
      </c>
      <c r="M5933" s="38">
        <f>I5933+J5933+K5933+L5933</f>
        <v/>
      </c>
      <c r="N5933" s="38">
        <f>M5933*'Dashboard &amp; Optimisation'!$B$18/('Dashboard &amp; Optimisation'!$B$16/3.6)</f>
        <v/>
      </c>
      <c r="O5933" s="38" t="n">
        <v>1073.729858113836</v>
      </c>
      <c r="P5933" s="39" t="n">
        <v>0.3296507660240217</v>
      </c>
      <c r="Q5933" s="40" t="n">
        <v>7.477008151491015</v>
      </c>
      <c r="R5933" s="38" t="n">
        <v>1420.383663270191</v>
      </c>
      <c r="S5933" s="38">
        <f>R5933*IF(A5933=4, 2.0, 3.0)</f>
        <v/>
      </c>
      <c r="T5933" s="37">
        <f>'Dashboard &amp; Optimisation'!$B$18*U5933</f>
        <v/>
      </c>
      <c r="U5933" s="26">
        <f>MIN(1, S5933/M5933)</f>
        <v/>
      </c>
      <c r="V5933" s="26">
        <f>N5933/(N5933+O5933)</f>
        <v/>
      </c>
      <c r="W5933" s="26">
        <f>U5933*V5933</f>
        <v/>
      </c>
      <c r="X5933" s="39">
        <f>T5933/N5933</f>
        <v/>
      </c>
      <c r="Y5933" s="41">
        <f>IF(W5933=MAXIFS(W$2:W$7201, A$2:A$7201, A5933, B$2:B$7201, B5933), "OPTIMAL", "")</f>
        <v/>
      </c>
    </row>
    <row r="5934" ht="20" customHeight="1">
      <c r="A5934" s="28" t="n">
        <v>-18</v>
      </c>
      <c r="B5934" s="28" t="n">
        <v>40</v>
      </c>
      <c r="C5934" s="29" t="n">
        <v>90</v>
      </c>
      <c r="D5934" s="29" t="n">
        <v>2</v>
      </c>
      <c r="E5934" s="30" t="n">
        <v>4</v>
      </c>
      <c r="F5934" s="29" t="n">
        <v>1.5</v>
      </c>
      <c r="G5934" s="28" t="n">
        <v>150</v>
      </c>
      <c r="H5934" s="30" t="inlineStr">
        <is>
          <t>ON</t>
        </is>
      </c>
      <c r="I5934" s="31" t="n">
        <v>815.012573225423</v>
      </c>
      <c r="J5934" s="31" t="n">
        <v>8308.791548992402</v>
      </c>
      <c r="K5934" s="31" t="n">
        <v>4662.037037037037</v>
      </c>
      <c r="L5934" s="31" t="n">
        <v>150</v>
      </c>
      <c r="M5934" s="31">
        <f>I5934+J5934+K5934+L5934</f>
        <v/>
      </c>
      <c r="N5934" s="31">
        <f>M5934*'Dashboard &amp; Optimisation'!$B$18/('Dashboard &amp; Optimisation'!$B$16/3.6)</f>
        <v/>
      </c>
      <c r="O5934" s="31" t="n">
        <v>1073.729858113836</v>
      </c>
      <c r="P5934" s="32" t="n">
        <v>0.07847773882220045</v>
      </c>
      <c r="Q5934" s="33" t="n">
        <v>7.477008151491015</v>
      </c>
      <c r="R5934" s="31" t="n">
        <v>5966.412509741775</v>
      </c>
      <c r="S5934" s="31">
        <f>R5934*IF(A5934=4, 2.0, 3.0)</f>
        <v/>
      </c>
      <c r="T5934" s="29">
        <f>'Dashboard &amp; Optimisation'!$B$18*U5934</f>
        <v/>
      </c>
      <c r="U5934" s="34">
        <f>MIN(1, S5934/M5934)</f>
        <v/>
      </c>
      <c r="V5934" s="34">
        <f>N5934/(N5934+O5934)</f>
        <v/>
      </c>
      <c r="W5934" s="34">
        <f>U5934*V5934</f>
        <v/>
      </c>
      <c r="X5934" s="32">
        <f>T5934/N5934</f>
        <v/>
      </c>
      <c r="Y5934" s="35">
        <f>IF(W5934=MAXIFS(W$2:W$7201, A$2:A$7201, A5934, B$2:B$7201, B5934), "OPTIMAL", "")</f>
        <v/>
      </c>
    </row>
    <row r="5935" ht="20" customHeight="1">
      <c r="A5935" s="36" t="n">
        <v>-18</v>
      </c>
      <c r="B5935" s="36" t="n">
        <v>40</v>
      </c>
      <c r="C5935" s="37" t="n">
        <v>90</v>
      </c>
      <c r="D5935" s="37" t="n">
        <v>2</v>
      </c>
      <c r="E5935" s="6" t="n">
        <v>4</v>
      </c>
      <c r="F5935" s="37" t="n">
        <v>1.5</v>
      </c>
      <c r="G5935" s="36" t="n">
        <v>150</v>
      </c>
      <c r="H5935" s="6" t="inlineStr">
        <is>
          <t>OFF</t>
        </is>
      </c>
      <c r="I5935" s="38" t="n">
        <v>815.012573225423</v>
      </c>
      <c r="J5935" s="38" t="n">
        <v>8308.791548992402</v>
      </c>
      <c r="K5935" s="38" t="n">
        <v>4662.037037037037</v>
      </c>
      <c r="L5935" s="38" t="n">
        <v>150</v>
      </c>
      <c r="M5935" s="38">
        <f>I5935+J5935+K5935+L5935</f>
        <v/>
      </c>
      <c r="N5935" s="38">
        <f>M5935*'Dashboard &amp; Optimisation'!$B$18/('Dashboard &amp; Optimisation'!$B$16/3.6)</f>
        <v/>
      </c>
      <c r="O5935" s="38" t="n">
        <v>1073.729858113836</v>
      </c>
      <c r="P5935" s="39" t="n">
        <v>0.33053496015231</v>
      </c>
      <c r="Q5935" s="40" t="n">
        <v>7.477008151491015</v>
      </c>
      <c r="R5935" s="38" t="n">
        <v>1416.584080634813</v>
      </c>
      <c r="S5935" s="38">
        <f>R5935*IF(A5935=4, 2.0, 3.0)</f>
        <v/>
      </c>
      <c r="T5935" s="37">
        <f>'Dashboard &amp; Optimisation'!$B$18*U5935</f>
        <v/>
      </c>
      <c r="U5935" s="26">
        <f>MIN(1, S5935/M5935)</f>
        <v/>
      </c>
      <c r="V5935" s="26">
        <f>N5935/(N5935+O5935)</f>
        <v/>
      </c>
      <c r="W5935" s="26">
        <f>U5935*V5935</f>
        <v/>
      </c>
      <c r="X5935" s="39">
        <f>T5935/N5935</f>
        <v/>
      </c>
      <c r="Y5935" s="41">
        <f>IF(W5935=MAXIFS(W$2:W$7201, A$2:A$7201, A5935, B$2:B$7201, B5935), "OPTIMAL", "")</f>
        <v/>
      </c>
    </row>
    <row r="5936" ht="20" customHeight="1">
      <c r="A5936" s="28" t="n">
        <v>-18</v>
      </c>
      <c r="B5936" s="28" t="n">
        <v>40</v>
      </c>
      <c r="C5936" s="29" t="n">
        <v>90</v>
      </c>
      <c r="D5936" s="29" t="n">
        <v>2</v>
      </c>
      <c r="E5936" s="30" t="n">
        <v>4</v>
      </c>
      <c r="F5936" s="29" t="n">
        <v>1.5</v>
      </c>
      <c r="G5936" s="28" t="n">
        <v>200</v>
      </c>
      <c r="H5936" s="30" t="inlineStr">
        <is>
          <t>ON</t>
        </is>
      </c>
      <c r="I5936" s="31" t="n">
        <v>815.012573225423</v>
      </c>
      <c r="J5936" s="31" t="n">
        <v>8308.791548992402</v>
      </c>
      <c r="K5936" s="31" t="n">
        <v>4662.037037037037</v>
      </c>
      <c r="L5936" s="31" t="n">
        <v>150</v>
      </c>
      <c r="M5936" s="31">
        <f>I5936+J5936+K5936+L5936</f>
        <v/>
      </c>
      <c r="N5936" s="31">
        <f>M5936*'Dashboard &amp; Optimisation'!$B$18/('Dashboard &amp; Optimisation'!$B$16/3.6)</f>
        <v/>
      </c>
      <c r="O5936" s="31" t="n">
        <v>1073.729858113836</v>
      </c>
      <c r="P5936" s="32" t="n">
        <v>0.07936193295048877</v>
      </c>
      <c r="Q5936" s="33" t="n">
        <v>7.477008151491015</v>
      </c>
      <c r="R5936" s="31" t="n">
        <v>5899.938991369298</v>
      </c>
      <c r="S5936" s="31">
        <f>R5936*IF(A5936=4, 2.0, 3.0)</f>
        <v/>
      </c>
      <c r="T5936" s="29">
        <f>'Dashboard &amp; Optimisation'!$B$18*U5936</f>
        <v/>
      </c>
      <c r="U5936" s="34">
        <f>MIN(1, S5936/M5936)</f>
        <v/>
      </c>
      <c r="V5936" s="34">
        <f>N5936/(N5936+O5936)</f>
        <v/>
      </c>
      <c r="W5936" s="34">
        <f>U5936*V5936</f>
        <v/>
      </c>
      <c r="X5936" s="32">
        <f>T5936/N5936</f>
        <v/>
      </c>
      <c r="Y5936" s="35">
        <f>IF(W5936=MAXIFS(W$2:W$7201, A$2:A$7201, A5936, B$2:B$7201, B5936), "OPTIMAL", "")</f>
        <v/>
      </c>
    </row>
    <row r="5937" ht="20" customHeight="1">
      <c r="A5937" s="36" t="n">
        <v>-18</v>
      </c>
      <c r="B5937" s="36" t="n">
        <v>40</v>
      </c>
      <c r="C5937" s="37" t="n">
        <v>90</v>
      </c>
      <c r="D5937" s="37" t="n">
        <v>2</v>
      </c>
      <c r="E5937" s="6" t="n">
        <v>4</v>
      </c>
      <c r="F5937" s="37" t="n">
        <v>1.5</v>
      </c>
      <c r="G5937" s="36" t="n">
        <v>200</v>
      </c>
      <c r="H5937" s="6" t="inlineStr">
        <is>
          <t>OFF</t>
        </is>
      </c>
      <c r="I5937" s="38" t="n">
        <v>815.012573225423</v>
      </c>
      <c r="J5937" s="38" t="n">
        <v>8308.791548992402</v>
      </c>
      <c r="K5937" s="38" t="n">
        <v>4662.037037037037</v>
      </c>
      <c r="L5937" s="38" t="n">
        <v>150</v>
      </c>
      <c r="M5937" s="38">
        <f>I5937+J5937+K5937+L5937</f>
        <v/>
      </c>
      <c r="N5937" s="38">
        <f>M5937*'Dashboard &amp; Optimisation'!$B$18/('Dashboard &amp; Optimisation'!$B$16/3.6)</f>
        <v/>
      </c>
      <c r="O5937" s="38" t="n">
        <v>1073.729858113836</v>
      </c>
      <c r="P5937" s="39" t="n">
        <v>0.3314191542805984</v>
      </c>
      <c r="Q5937" s="40" t="n">
        <v>7.477008151491015</v>
      </c>
      <c r="R5937" s="38" t="n">
        <v>1412.804771834623</v>
      </c>
      <c r="S5937" s="38">
        <f>R5937*IF(A5937=4, 2.0, 3.0)</f>
        <v/>
      </c>
      <c r="T5937" s="37">
        <f>'Dashboard &amp; Optimisation'!$B$18*U5937</f>
        <v/>
      </c>
      <c r="U5937" s="26">
        <f>MIN(1, S5937/M5937)</f>
        <v/>
      </c>
      <c r="V5937" s="26">
        <f>N5937/(N5937+O5937)</f>
        <v/>
      </c>
      <c r="W5937" s="26">
        <f>U5937*V5937</f>
        <v/>
      </c>
      <c r="X5937" s="39">
        <f>T5937/N5937</f>
        <v/>
      </c>
      <c r="Y5937" s="41">
        <f>IF(W5937=MAXIFS(W$2:W$7201, A$2:A$7201, A5937, B$2:B$7201, B5937), "OPTIMAL", "")</f>
        <v/>
      </c>
    </row>
    <row r="5938" ht="20" customHeight="1">
      <c r="A5938" s="28" t="n">
        <v>-18</v>
      </c>
      <c r="B5938" s="28" t="n">
        <v>40</v>
      </c>
      <c r="C5938" s="29" t="n">
        <v>90</v>
      </c>
      <c r="D5938" s="29" t="n">
        <v>2</v>
      </c>
      <c r="E5938" s="30" t="n">
        <v>4</v>
      </c>
      <c r="F5938" s="29" t="n">
        <v>2</v>
      </c>
      <c r="G5938" s="28" t="n">
        <v>50</v>
      </c>
      <c r="H5938" s="30" t="inlineStr">
        <is>
          <t>ON</t>
        </is>
      </c>
      <c r="I5938" s="31" t="n">
        <v>815.012573225423</v>
      </c>
      <c r="J5938" s="31" t="n">
        <v>8308.791548992402</v>
      </c>
      <c r="K5938" s="31" t="n">
        <v>4662.037037037037</v>
      </c>
      <c r="L5938" s="31" t="n">
        <v>150</v>
      </c>
      <c r="M5938" s="31">
        <f>I5938+J5938+K5938+L5938</f>
        <v/>
      </c>
      <c r="N5938" s="31">
        <f>M5938*'Dashboard &amp; Optimisation'!$B$18/('Dashboard &amp; Optimisation'!$B$16/3.6)</f>
        <v/>
      </c>
      <c r="O5938" s="31" t="n">
        <v>1213.537822240908</v>
      </c>
      <c r="P5938" s="32" t="n">
        <v>0.0743342251484481</v>
      </c>
      <c r="Q5938" s="33" t="n">
        <v>9.902677535321354</v>
      </c>
      <c r="R5938" s="31" t="n">
        <v>6377.306426212416</v>
      </c>
      <c r="S5938" s="31">
        <f>R5938*IF(A5938=4, 2.0, 3.0)</f>
        <v/>
      </c>
      <c r="T5938" s="29">
        <f>'Dashboard &amp; Optimisation'!$B$18*U5938</f>
        <v/>
      </c>
      <c r="U5938" s="34">
        <f>MIN(1, S5938/M5938)</f>
        <v/>
      </c>
      <c r="V5938" s="34">
        <f>N5938/(N5938+O5938)</f>
        <v/>
      </c>
      <c r="W5938" s="34">
        <f>U5938*V5938</f>
        <v/>
      </c>
      <c r="X5938" s="32">
        <f>T5938/N5938</f>
        <v/>
      </c>
      <c r="Y5938" s="35">
        <f>IF(W5938=MAXIFS(W$2:W$7201, A$2:A$7201, A5938, B$2:B$7201, B5938), "OPTIMAL", "")</f>
        <v/>
      </c>
    </row>
    <row r="5939" ht="20" customHeight="1">
      <c r="A5939" s="36" t="n">
        <v>-18</v>
      </c>
      <c r="B5939" s="36" t="n">
        <v>40</v>
      </c>
      <c r="C5939" s="37" t="n">
        <v>90</v>
      </c>
      <c r="D5939" s="37" t="n">
        <v>2</v>
      </c>
      <c r="E5939" s="6" t="n">
        <v>4</v>
      </c>
      <c r="F5939" s="37" t="n">
        <v>2</v>
      </c>
      <c r="G5939" s="36" t="n">
        <v>50</v>
      </c>
      <c r="H5939" s="6" t="inlineStr">
        <is>
          <t>OFF</t>
        </is>
      </c>
      <c r="I5939" s="38" t="n">
        <v>815.012573225423</v>
      </c>
      <c r="J5939" s="38" t="n">
        <v>8308.791548992402</v>
      </c>
      <c r="K5939" s="38" t="n">
        <v>4662.037037037037</v>
      </c>
      <c r="L5939" s="38" t="n">
        <v>150</v>
      </c>
      <c r="M5939" s="38">
        <f>I5939+J5939+K5939+L5939</f>
        <v/>
      </c>
      <c r="N5939" s="38">
        <f>M5939*'Dashboard &amp; Optimisation'!$B$18/('Dashboard &amp; Optimisation'!$B$16/3.6)</f>
        <v/>
      </c>
      <c r="O5939" s="38" t="n">
        <v>1213.537822240908</v>
      </c>
      <c r="P5939" s="39" t="n">
        <v>0.3276662977269247</v>
      </c>
      <c r="Q5939" s="40" t="n">
        <v>9.902677535321354</v>
      </c>
      <c r="R5939" s="38" t="n">
        <v>1446.752793971478</v>
      </c>
      <c r="S5939" s="38">
        <f>R5939*IF(A5939=4, 2.0, 3.0)</f>
        <v/>
      </c>
      <c r="T5939" s="37">
        <f>'Dashboard &amp; Optimisation'!$B$18*U5939</f>
        <v/>
      </c>
      <c r="U5939" s="26">
        <f>MIN(1, S5939/M5939)</f>
        <v/>
      </c>
      <c r="V5939" s="26">
        <f>N5939/(N5939+O5939)</f>
        <v/>
      </c>
      <c r="W5939" s="26">
        <f>U5939*V5939</f>
        <v/>
      </c>
      <c r="X5939" s="39">
        <f>T5939/N5939</f>
        <v/>
      </c>
      <c r="Y5939" s="41">
        <f>IF(W5939=MAXIFS(W$2:W$7201, A$2:A$7201, A5939, B$2:B$7201, B5939), "OPTIMAL", "")</f>
        <v/>
      </c>
    </row>
    <row r="5940" ht="20" customHeight="1">
      <c r="A5940" s="28" t="n">
        <v>-18</v>
      </c>
      <c r="B5940" s="28" t="n">
        <v>40</v>
      </c>
      <c r="C5940" s="29" t="n">
        <v>90</v>
      </c>
      <c r="D5940" s="29" t="n">
        <v>2</v>
      </c>
      <c r="E5940" s="30" t="n">
        <v>4</v>
      </c>
      <c r="F5940" s="29" t="n">
        <v>2</v>
      </c>
      <c r="G5940" s="28" t="n">
        <v>100</v>
      </c>
      <c r="H5940" s="30" t="inlineStr">
        <is>
          <t>ON</t>
        </is>
      </c>
      <c r="I5940" s="31" t="n">
        <v>815.012573225423</v>
      </c>
      <c r="J5940" s="31" t="n">
        <v>8308.791548992402</v>
      </c>
      <c r="K5940" s="31" t="n">
        <v>4662.037037037037</v>
      </c>
      <c r="L5940" s="31" t="n">
        <v>150</v>
      </c>
      <c r="M5940" s="31">
        <f>I5940+J5940+K5940+L5940</f>
        <v/>
      </c>
      <c r="N5940" s="31">
        <f>M5940*'Dashboard &amp; Optimisation'!$B$18/('Dashboard &amp; Optimisation'!$B$16/3.6)</f>
        <v/>
      </c>
      <c r="O5940" s="31" t="n">
        <v>1213.537822240908</v>
      </c>
      <c r="P5940" s="32" t="n">
        <v>0.07521841927673642</v>
      </c>
      <c r="Q5940" s="33" t="n">
        <v>9.902677535321354</v>
      </c>
      <c r="R5940" s="31" t="n">
        <v>6302.341052696566</v>
      </c>
      <c r="S5940" s="31">
        <f>R5940*IF(A5940=4, 2.0, 3.0)</f>
        <v/>
      </c>
      <c r="T5940" s="29">
        <f>'Dashboard &amp; Optimisation'!$B$18*U5940</f>
        <v/>
      </c>
      <c r="U5940" s="34">
        <f>MIN(1, S5940/M5940)</f>
        <v/>
      </c>
      <c r="V5940" s="34">
        <f>N5940/(N5940+O5940)</f>
        <v/>
      </c>
      <c r="W5940" s="34">
        <f>U5940*V5940</f>
        <v/>
      </c>
      <c r="X5940" s="32">
        <f>T5940/N5940</f>
        <v/>
      </c>
      <c r="Y5940" s="35">
        <f>IF(W5940=MAXIFS(W$2:W$7201, A$2:A$7201, A5940, B$2:B$7201, B5940), "OPTIMAL", "")</f>
        <v/>
      </c>
    </row>
    <row r="5941" ht="20" customHeight="1">
      <c r="A5941" s="36" t="n">
        <v>-18</v>
      </c>
      <c r="B5941" s="36" t="n">
        <v>40</v>
      </c>
      <c r="C5941" s="37" t="n">
        <v>90</v>
      </c>
      <c r="D5941" s="37" t="n">
        <v>2</v>
      </c>
      <c r="E5941" s="6" t="n">
        <v>4</v>
      </c>
      <c r="F5941" s="37" t="n">
        <v>2</v>
      </c>
      <c r="G5941" s="36" t="n">
        <v>100</v>
      </c>
      <c r="H5941" s="6" t="inlineStr">
        <is>
          <t>OFF</t>
        </is>
      </c>
      <c r="I5941" s="38" t="n">
        <v>815.012573225423</v>
      </c>
      <c r="J5941" s="38" t="n">
        <v>8308.791548992402</v>
      </c>
      <c r="K5941" s="38" t="n">
        <v>4662.037037037037</v>
      </c>
      <c r="L5941" s="38" t="n">
        <v>150</v>
      </c>
      <c r="M5941" s="38">
        <f>I5941+J5941+K5941+L5941</f>
        <v/>
      </c>
      <c r="N5941" s="38">
        <f>M5941*'Dashboard &amp; Optimisation'!$B$18/('Dashboard &amp; Optimisation'!$B$16/3.6)</f>
        <v/>
      </c>
      <c r="O5941" s="38" t="n">
        <v>1213.537822240908</v>
      </c>
      <c r="P5941" s="39" t="n">
        <v>0.328550491855213</v>
      </c>
      <c r="Q5941" s="40" t="n">
        <v>9.902677535321354</v>
      </c>
      <c r="R5941" s="38" t="n">
        <v>1442.859297059357</v>
      </c>
      <c r="S5941" s="38">
        <f>R5941*IF(A5941=4, 2.0, 3.0)</f>
        <v/>
      </c>
      <c r="T5941" s="37">
        <f>'Dashboard &amp; Optimisation'!$B$18*U5941</f>
        <v/>
      </c>
      <c r="U5941" s="26">
        <f>MIN(1, S5941/M5941)</f>
        <v/>
      </c>
      <c r="V5941" s="26">
        <f>N5941/(N5941+O5941)</f>
        <v/>
      </c>
      <c r="W5941" s="26">
        <f>U5941*V5941</f>
        <v/>
      </c>
      <c r="X5941" s="39">
        <f>T5941/N5941</f>
        <v/>
      </c>
      <c r="Y5941" s="41">
        <f>IF(W5941=MAXIFS(W$2:W$7201, A$2:A$7201, A5941, B$2:B$7201, B5941), "OPTIMAL", "")</f>
        <v/>
      </c>
    </row>
    <row r="5942" ht="20" customHeight="1">
      <c r="A5942" s="28" t="n">
        <v>-18</v>
      </c>
      <c r="B5942" s="28" t="n">
        <v>40</v>
      </c>
      <c r="C5942" s="29" t="n">
        <v>90</v>
      </c>
      <c r="D5942" s="29" t="n">
        <v>2</v>
      </c>
      <c r="E5942" s="30" t="n">
        <v>4</v>
      </c>
      <c r="F5942" s="29" t="n">
        <v>2</v>
      </c>
      <c r="G5942" s="28" t="n">
        <v>150</v>
      </c>
      <c r="H5942" s="30" t="inlineStr">
        <is>
          <t>ON</t>
        </is>
      </c>
      <c r="I5942" s="31" t="n">
        <v>815.012573225423</v>
      </c>
      <c r="J5942" s="31" t="n">
        <v>8308.791548992402</v>
      </c>
      <c r="K5942" s="31" t="n">
        <v>4662.037037037037</v>
      </c>
      <c r="L5942" s="31" t="n">
        <v>150</v>
      </c>
      <c r="M5942" s="31">
        <f>I5942+J5942+K5942+L5942</f>
        <v/>
      </c>
      <c r="N5942" s="31">
        <f>M5942*'Dashboard &amp; Optimisation'!$B$18/('Dashboard &amp; Optimisation'!$B$16/3.6)</f>
        <v/>
      </c>
      <c r="O5942" s="31" t="n">
        <v>1213.537822240908</v>
      </c>
      <c r="P5942" s="32" t="n">
        <v>0.07610261340502472</v>
      </c>
      <c r="Q5942" s="33" t="n">
        <v>9.902677535321354</v>
      </c>
      <c r="R5942" s="31" t="n">
        <v>6229.117641516094</v>
      </c>
      <c r="S5942" s="31">
        <f>R5942*IF(A5942=4, 2.0, 3.0)</f>
        <v/>
      </c>
      <c r="T5942" s="29">
        <f>'Dashboard &amp; Optimisation'!$B$18*U5942</f>
        <v/>
      </c>
      <c r="U5942" s="34">
        <f>MIN(1, S5942/M5942)</f>
        <v/>
      </c>
      <c r="V5942" s="34">
        <f>N5942/(N5942+O5942)</f>
        <v/>
      </c>
      <c r="W5942" s="34">
        <f>U5942*V5942</f>
        <v/>
      </c>
      <c r="X5942" s="32">
        <f>T5942/N5942</f>
        <v/>
      </c>
      <c r="Y5942" s="35">
        <f>IF(W5942=MAXIFS(W$2:W$7201, A$2:A$7201, A5942, B$2:B$7201, B5942), "OPTIMAL", "")</f>
        <v/>
      </c>
    </row>
    <row r="5943" ht="20" customHeight="1">
      <c r="A5943" s="36" t="n">
        <v>-18</v>
      </c>
      <c r="B5943" s="36" t="n">
        <v>40</v>
      </c>
      <c r="C5943" s="37" t="n">
        <v>90</v>
      </c>
      <c r="D5943" s="37" t="n">
        <v>2</v>
      </c>
      <c r="E5943" s="6" t="n">
        <v>4</v>
      </c>
      <c r="F5943" s="37" t="n">
        <v>2</v>
      </c>
      <c r="G5943" s="36" t="n">
        <v>150</v>
      </c>
      <c r="H5943" s="6" t="inlineStr">
        <is>
          <t>OFF</t>
        </is>
      </c>
      <c r="I5943" s="38" t="n">
        <v>815.012573225423</v>
      </c>
      <c r="J5943" s="38" t="n">
        <v>8308.791548992402</v>
      </c>
      <c r="K5943" s="38" t="n">
        <v>4662.037037037037</v>
      </c>
      <c r="L5943" s="38" t="n">
        <v>150</v>
      </c>
      <c r="M5943" s="38">
        <f>I5943+J5943+K5943+L5943</f>
        <v/>
      </c>
      <c r="N5943" s="38">
        <f>M5943*'Dashboard &amp; Optimisation'!$B$18/('Dashboard &amp; Optimisation'!$B$16/3.6)</f>
        <v/>
      </c>
      <c r="O5943" s="38" t="n">
        <v>1213.537822240908</v>
      </c>
      <c r="P5943" s="39" t="n">
        <v>0.3294346859835013</v>
      </c>
      <c r="Q5943" s="40" t="n">
        <v>9.902677535321354</v>
      </c>
      <c r="R5943" s="38" t="n">
        <v>1438.986700236113</v>
      </c>
      <c r="S5943" s="38">
        <f>R5943*IF(A5943=4, 2.0, 3.0)</f>
        <v/>
      </c>
      <c r="T5943" s="37">
        <f>'Dashboard &amp; Optimisation'!$B$18*U5943</f>
        <v/>
      </c>
      <c r="U5943" s="26">
        <f>MIN(1, S5943/M5943)</f>
        <v/>
      </c>
      <c r="V5943" s="26">
        <f>N5943/(N5943+O5943)</f>
        <v/>
      </c>
      <c r="W5943" s="26">
        <f>U5943*V5943</f>
        <v/>
      </c>
      <c r="X5943" s="39">
        <f>T5943/N5943</f>
        <v/>
      </c>
      <c r="Y5943" s="41">
        <f>IF(W5943=MAXIFS(W$2:W$7201, A$2:A$7201, A5943, B$2:B$7201, B5943), "OPTIMAL", "")</f>
        <v/>
      </c>
    </row>
    <row r="5944" ht="20" customHeight="1">
      <c r="A5944" s="28" t="n">
        <v>-18</v>
      </c>
      <c r="B5944" s="28" t="n">
        <v>40</v>
      </c>
      <c r="C5944" s="29" t="n">
        <v>90</v>
      </c>
      <c r="D5944" s="29" t="n">
        <v>2</v>
      </c>
      <c r="E5944" s="30" t="n">
        <v>4</v>
      </c>
      <c r="F5944" s="29" t="n">
        <v>2</v>
      </c>
      <c r="G5944" s="28" t="n">
        <v>200</v>
      </c>
      <c r="H5944" s="30" t="inlineStr">
        <is>
          <t>ON</t>
        </is>
      </c>
      <c r="I5944" s="31" t="n">
        <v>815.012573225423</v>
      </c>
      <c r="J5944" s="31" t="n">
        <v>8308.791548992402</v>
      </c>
      <c r="K5944" s="31" t="n">
        <v>4662.037037037037</v>
      </c>
      <c r="L5944" s="31" t="n">
        <v>150</v>
      </c>
      <c r="M5944" s="31">
        <f>I5944+J5944+K5944+L5944</f>
        <v/>
      </c>
      <c r="N5944" s="31">
        <f>M5944*'Dashboard &amp; Optimisation'!$B$18/('Dashboard &amp; Optimisation'!$B$16/3.6)</f>
        <v/>
      </c>
      <c r="O5944" s="31" t="n">
        <v>1213.537822240908</v>
      </c>
      <c r="P5944" s="32" t="n">
        <v>0.07698680753331304</v>
      </c>
      <c r="Q5944" s="33" t="n">
        <v>9.902677535321354</v>
      </c>
      <c r="R5944" s="31" t="n">
        <v>6157.576173315034</v>
      </c>
      <c r="S5944" s="31">
        <f>R5944*IF(A5944=4, 2.0, 3.0)</f>
        <v/>
      </c>
      <c r="T5944" s="29">
        <f>'Dashboard &amp; Optimisation'!$B$18*U5944</f>
        <v/>
      </c>
      <c r="U5944" s="34">
        <f>MIN(1, S5944/M5944)</f>
        <v/>
      </c>
      <c r="V5944" s="34">
        <f>N5944/(N5944+O5944)</f>
        <v/>
      </c>
      <c r="W5944" s="34">
        <f>U5944*V5944</f>
        <v/>
      </c>
      <c r="X5944" s="32">
        <f>T5944/N5944</f>
        <v/>
      </c>
      <c r="Y5944" s="35">
        <f>IF(W5944=MAXIFS(W$2:W$7201, A$2:A$7201, A5944, B$2:B$7201, B5944), "OPTIMAL", "")</f>
        <v/>
      </c>
    </row>
    <row r="5945" ht="20" customHeight="1">
      <c r="A5945" s="36" t="n">
        <v>-18</v>
      </c>
      <c r="B5945" s="36" t="n">
        <v>40</v>
      </c>
      <c r="C5945" s="37" t="n">
        <v>90</v>
      </c>
      <c r="D5945" s="37" t="n">
        <v>2</v>
      </c>
      <c r="E5945" s="6" t="n">
        <v>4</v>
      </c>
      <c r="F5945" s="37" t="n">
        <v>2</v>
      </c>
      <c r="G5945" s="36" t="n">
        <v>200</v>
      </c>
      <c r="H5945" s="6" t="inlineStr">
        <is>
          <t>OFF</t>
        </is>
      </c>
      <c r="I5945" s="38" t="n">
        <v>815.012573225423</v>
      </c>
      <c r="J5945" s="38" t="n">
        <v>8308.791548992402</v>
      </c>
      <c r="K5945" s="38" t="n">
        <v>4662.037037037037</v>
      </c>
      <c r="L5945" s="38" t="n">
        <v>150</v>
      </c>
      <c r="M5945" s="38">
        <f>I5945+J5945+K5945+L5945</f>
        <v/>
      </c>
      <c r="N5945" s="38">
        <f>M5945*'Dashboard &amp; Optimisation'!$B$18/('Dashboard &amp; Optimisation'!$B$16/3.6)</f>
        <v/>
      </c>
      <c r="O5945" s="38" t="n">
        <v>1213.537822240908</v>
      </c>
      <c r="P5945" s="39" t="n">
        <v>0.3303188801117897</v>
      </c>
      <c r="Q5945" s="40" t="n">
        <v>9.902677535321354</v>
      </c>
      <c r="R5945" s="38" t="n">
        <v>1435.134835666328</v>
      </c>
      <c r="S5945" s="38">
        <f>R5945*IF(A5945=4, 2.0, 3.0)</f>
        <v/>
      </c>
      <c r="T5945" s="37">
        <f>'Dashboard &amp; Optimisation'!$B$18*U5945</f>
        <v/>
      </c>
      <c r="U5945" s="26">
        <f>MIN(1, S5945/M5945)</f>
        <v/>
      </c>
      <c r="V5945" s="26">
        <f>N5945/(N5945+O5945)</f>
        <v/>
      </c>
      <c r="W5945" s="26">
        <f>U5945*V5945</f>
        <v/>
      </c>
      <c r="X5945" s="39">
        <f>T5945/N5945</f>
        <v/>
      </c>
      <c r="Y5945" s="41">
        <f>IF(W5945=MAXIFS(W$2:W$7201, A$2:A$7201, A5945, B$2:B$7201, B5945), "OPTIMAL", "")</f>
        <v/>
      </c>
    </row>
    <row r="5946" ht="20" customHeight="1">
      <c r="A5946" s="28" t="n">
        <v>-18</v>
      </c>
      <c r="B5946" s="28" t="n">
        <v>40</v>
      </c>
      <c r="C5946" s="29" t="n">
        <v>90</v>
      </c>
      <c r="D5946" s="29" t="n">
        <v>2</v>
      </c>
      <c r="E5946" s="30" t="n">
        <v>8</v>
      </c>
      <c r="F5946" s="29" t="n">
        <v>1.5</v>
      </c>
      <c r="G5946" s="28" t="n">
        <v>50</v>
      </c>
      <c r="H5946" s="30" t="inlineStr">
        <is>
          <t>ON</t>
        </is>
      </c>
      <c r="I5946" s="31" t="n">
        <v>815.012573225423</v>
      </c>
      <c r="J5946" s="31" t="n">
        <v>8308.791548992402</v>
      </c>
      <c r="K5946" s="31" t="n">
        <v>4662.037037037037</v>
      </c>
      <c r="L5946" s="31" t="n">
        <v>150</v>
      </c>
      <c r="M5946" s="31">
        <f>I5946+J5946+K5946+L5946</f>
        <v/>
      </c>
      <c r="N5946" s="31">
        <f>M5946*'Dashboard &amp; Optimisation'!$B$18/('Dashboard &amp; Optimisation'!$B$16/3.6)</f>
        <v/>
      </c>
      <c r="O5946" s="31" t="n">
        <v>1503.84920566131</v>
      </c>
      <c r="P5946" s="32" t="n">
        <v>0.05747225463298707</v>
      </c>
      <c r="Q5946" s="33" t="n">
        <v>14.75401630298203</v>
      </c>
      <c r="R5946" s="31" t="n">
        <v>8458.701143795175</v>
      </c>
      <c r="S5946" s="31">
        <f>R5946*IF(A5946=4, 2.0, 3.0)</f>
        <v/>
      </c>
      <c r="T5946" s="29">
        <f>'Dashboard &amp; Optimisation'!$B$18*U5946</f>
        <v/>
      </c>
      <c r="U5946" s="34">
        <f>MIN(1, S5946/M5946)</f>
        <v/>
      </c>
      <c r="V5946" s="34">
        <f>N5946/(N5946+O5946)</f>
        <v/>
      </c>
      <c r="W5946" s="34">
        <f>U5946*V5946</f>
        <v/>
      </c>
      <c r="X5946" s="32">
        <f>T5946/N5946</f>
        <v/>
      </c>
      <c r="Y5946" s="35">
        <f>IF(W5946=MAXIFS(W$2:W$7201, A$2:A$7201, A5946, B$2:B$7201, B5946), "OPTIMAL", "")</f>
        <v/>
      </c>
    </row>
    <row r="5947" ht="20" customHeight="1">
      <c r="A5947" s="36" t="n">
        <v>-18</v>
      </c>
      <c r="B5947" s="36" t="n">
        <v>40</v>
      </c>
      <c r="C5947" s="37" t="n">
        <v>90</v>
      </c>
      <c r="D5947" s="37" t="n">
        <v>2</v>
      </c>
      <c r="E5947" s="6" t="n">
        <v>8</v>
      </c>
      <c r="F5947" s="37" t="n">
        <v>1.5</v>
      </c>
      <c r="G5947" s="36" t="n">
        <v>50</v>
      </c>
      <c r="H5947" s="6" t="inlineStr">
        <is>
          <t>OFF</t>
        </is>
      </c>
      <c r="I5947" s="38" t="n">
        <v>815.012573225423</v>
      </c>
      <c r="J5947" s="38" t="n">
        <v>8308.791548992402</v>
      </c>
      <c r="K5947" s="38" t="n">
        <v>4662.037037037037</v>
      </c>
      <c r="L5947" s="38" t="n">
        <v>150</v>
      </c>
      <c r="M5947" s="38">
        <f>I5947+J5947+K5947+L5947</f>
        <v/>
      </c>
      <c r="N5947" s="38">
        <f>M5947*'Dashboard &amp; Optimisation'!$B$18/('Dashboard &amp; Optimisation'!$B$16/3.6)</f>
        <v/>
      </c>
      <c r="O5947" s="38" t="n">
        <v>1503.84920566131</v>
      </c>
      <c r="P5947" s="39" t="n">
        <v>0.2532703382226772</v>
      </c>
      <c r="Q5947" s="40" t="n">
        <v>14.75401630298203</v>
      </c>
      <c r="R5947" s="38" t="n">
        <v>1919.453455987084</v>
      </c>
      <c r="S5947" s="38">
        <f>R5947*IF(A5947=4, 2.0, 3.0)</f>
        <v/>
      </c>
      <c r="T5947" s="37">
        <f>'Dashboard &amp; Optimisation'!$B$18*U5947</f>
        <v/>
      </c>
      <c r="U5947" s="26">
        <f>MIN(1, S5947/M5947)</f>
        <v/>
      </c>
      <c r="V5947" s="26">
        <f>N5947/(N5947+O5947)</f>
        <v/>
      </c>
      <c r="W5947" s="26">
        <f>U5947*V5947</f>
        <v/>
      </c>
      <c r="X5947" s="39">
        <f>T5947/N5947</f>
        <v/>
      </c>
      <c r="Y5947" s="41">
        <f>IF(W5947=MAXIFS(W$2:W$7201, A$2:A$7201, A5947, B$2:B$7201, B5947), "OPTIMAL", "")</f>
        <v/>
      </c>
    </row>
    <row r="5948" ht="20" customHeight="1">
      <c r="A5948" s="28" t="n">
        <v>-18</v>
      </c>
      <c r="B5948" s="28" t="n">
        <v>40</v>
      </c>
      <c r="C5948" s="29" t="n">
        <v>90</v>
      </c>
      <c r="D5948" s="29" t="n">
        <v>2</v>
      </c>
      <c r="E5948" s="30" t="n">
        <v>8</v>
      </c>
      <c r="F5948" s="29" t="n">
        <v>1.5</v>
      </c>
      <c r="G5948" s="28" t="n">
        <v>100</v>
      </c>
      <c r="H5948" s="30" t="inlineStr">
        <is>
          <t>ON</t>
        </is>
      </c>
      <c r="I5948" s="31" t="n">
        <v>815.012573225423</v>
      </c>
      <c r="J5948" s="31" t="n">
        <v>8308.791548992402</v>
      </c>
      <c r="K5948" s="31" t="n">
        <v>4662.037037037037</v>
      </c>
      <c r="L5948" s="31" t="n">
        <v>150</v>
      </c>
      <c r="M5948" s="31">
        <f>I5948+J5948+K5948+L5948</f>
        <v/>
      </c>
      <c r="N5948" s="31">
        <f>M5948*'Dashboard &amp; Optimisation'!$B$18/('Dashboard &amp; Optimisation'!$B$16/3.6)</f>
        <v/>
      </c>
      <c r="O5948" s="31" t="n">
        <v>1503.84920566131</v>
      </c>
      <c r="P5948" s="32" t="n">
        <v>0.05835644876127537</v>
      </c>
      <c r="Q5948" s="33" t="n">
        <v>14.75401630298203</v>
      </c>
      <c r="R5948" s="31" t="n">
        <v>8330.538206484083</v>
      </c>
      <c r="S5948" s="31">
        <f>R5948*IF(A5948=4, 2.0, 3.0)</f>
        <v/>
      </c>
      <c r="T5948" s="29">
        <f>'Dashboard &amp; Optimisation'!$B$18*U5948</f>
        <v/>
      </c>
      <c r="U5948" s="34">
        <f>MIN(1, S5948/M5948)</f>
        <v/>
      </c>
      <c r="V5948" s="34">
        <f>N5948/(N5948+O5948)</f>
        <v/>
      </c>
      <c r="W5948" s="34">
        <f>U5948*V5948</f>
        <v/>
      </c>
      <c r="X5948" s="32">
        <f>T5948/N5948</f>
        <v/>
      </c>
      <c r="Y5948" s="35">
        <f>IF(W5948=MAXIFS(W$2:W$7201, A$2:A$7201, A5948, B$2:B$7201, B5948), "OPTIMAL", "")</f>
        <v/>
      </c>
    </row>
    <row r="5949" ht="20" customHeight="1">
      <c r="A5949" s="36" t="n">
        <v>-18</v>
      </c>
      <c r="B5949" s="36" t="n">
        <v>40</v>
      </c>
      <c r="C5949" s="37" t="n">
        <v>90</v>
      </c>
      <c r="D5949" s="37" t="n">
        <v>2</v>
      </c>
      <c r="E5949" s="6" t="n">
        <v>8</v>
      </c>
      <c r="F5949" s="37" t="n">
        <v>1.5</v>
      </c>
      <c r="G5949" s="36" t="n">
        <v>100</v>
      </c>
      <c r="H5949" s="6" t="inlineStr">
        <is>
          <t>OFF</t>
        </is>
      </c>
      <c r="I5949" s="38" t="n">
        <v>815.012573225423</v>
      </c>
      <c r="J5949" s="38" t="n">
        <v>8308.791548992402</v>
      </c>
      <c r="K5949" s="38" t="n">
        <v>4662.037037037037</v>
      </c>
      <c r="L5949" s="38" t="n">
        <v>150</v>
      </c>
      <c r="M5949" s="38">
        <f>I5949+J5949+K5949+L5949</f>
        <v/>
      </c>
      <c r="N5949" s="38">
        <f>M5949*'Dashboard &amp; Optimisation'!$B$18/('Dashboard &amp; Optimisation'!$B$16/3.6)</f>
        <v/>
      </c>
      <c r="O5949" s="38" t="n">
        <v>1503.84920566131</v>
      </c>
      <c r="P5949" s="39" t="n">
        <v>0.2541545323509655</v>
      </c>
      <c r="Q5949" s="40" t="n">
        <v>14.75401630298203</v>
      </c>
      <c r="R5949" s="38" t="n">
        <v>1912.775749083306</v>
      </c>
      <c r="S5949" s="38">
        <f>R5949*IF(A5949=4, 2.0, 3.0)</f>
        <v/>
      </c>
      <c r="T5949" s="37">
        <f>'Dashboard &amp; Optimisation'!$B$18*U5949</f>
        <v/>
      </c>
      <c r="U5949" s="26">
        <f>MIN(1, S5949/M5949)</f>
        <v/>
      </c>
      <c r="V5949" s="26">
        <f>N5949/(N5949+O5949)</f>
        <v/>
      </c>
      <c r="W5949" s="26">
        <f>U5949*V5949</f>
        <v/>
      </c>
      <c r="X5949" s="39">
        <f>T5949/N5949</f>
        <v/>
      </c>
      <c r="Y5949" s="41">
        <f>IF(W5949=MAXIFS(W$2:W$7201, A$2:A$7201, A5949, B$2:B$7201, B5949), "OPTIMAL", "")</f>
        <v/>
      </c>
    </row>
    <row r="5950" ht="20" customHeight="1">
      <c r="A5950" s="28" t="n">
        <v>-18</v>
      </c>
      <c r="B5950" s="28" t="n">
        <v>40</v>
      </c>
      <c r="C5950" s="29" t="n">
        <v>90</v>
      </c>
      <c r="D5950" s="29" t="n">
        <v>2</v>
      </c>
      <c r="E5950" s="30" t="n">
        <v>8</v>
      </c>
      <c r="F5950" s="29" t="n">
        <v>1.5</v>
      </c>
      <c r="G5950" s="28" t="n">
        <v>150</v>
      </c>
      <c r="H5950" s="30" t="inlineStr">
        <is>
          <t>ON</t>
        </is>
      </c>
      <c r="I5950" s="31" t="n">
        <v>815.012573225423</v>
      </c>
      <c r="J5950" s="31" t="n">
        <v>8308.791548992402</v>
      </c>
      <c r="K5950" s="31" t="n">
        <v>4662.037037037037</v>
      </c>
      <c r="L5950" s="31" t="n">
        <v>150</v>
      </c>
      <c r="M5950" s="31">
        <f>I5950+J5950+K5950+L5950</f>
        <v/>
      </c>
      <c r="N5950" s="31">
        <f>M5950*'Dashboard &amp; Optimisation'!$B$18/('Dashboard &amp; Optimisation'!$B$16/3.6)</f>
        <v/>
      </c>
      <c r="O5950" s="31" t="n">
        <v>1503.84920566131</v>
      </c>
      <c r="P5950" s="32" t="n">
        <v>0.05924064288956368</v>
      </c>
      <c r="Q5950" s="33" t="n">
        <v>14.75401630298203</v>
      </c>
      <c r="R5950" s="31" t="n">
        <v>8206.20105198382</v>
      </c>
      <c r="S5950" s="31">
        <f>R5950*IF(A5950=4, 2.0, 3.0)</f>
        <v/>
      </c>
      <c r="T5950" s="29">
        <f>'Dashboard &amp; Optimisation'!$B$18*U5950</f>
        <v/>
      </c>
      <c r="U5950" s="34">
        <f>MIN(1, S5950/M5950)</f>
        <v/>
      </c>
      <c r="V5950" s="34">
        <f>N5950/(N5950+O5950)</f>
        <v/>
      </c>
      <c r="W5950" s="34">
        <f>U5950*V5950</f>
        <v/>
      </c>
      <c r="X5950" s="32">
        <f>T5950/N5950</f>
        <v/>
      </c>
      <c r="Y5950" s="35">
        <f>IF(W5950=MAXIFS(W$2:W$7201, A$2:A$7201, A5950, B$2:B$7201, B5950), "OPTIMAL", "")</f>
        <v/>
      </c>
    </row>
    <row r="5951" ht="20" customHeight="1">
      <c r="A5951" s="36" t="n">
        <v>-18</v>
      </c>
      <c r="B5951" s="36" t="n">
        <v>40</v>
      </c>
      <c r="C5951" s="37" t="n">
        <v>90</v>
      </c>
      <c r="D5951" s="37" t="n">
        <v>2</v>
      </c>
      <c r="E5951" s="6" t="n">
        <v>8</v>
      </c>
      <c r="F5951" s="37" t="n">
        <v>1.5</v>
      </c>
      <c r="G5951" s="36" t="n">
        <v>150</v>
      </c>
      <c r="H5951" s="6" t="inlineStr">
        <is>
          <t>OFF</t>
        </is>
      </c>
      <c r="I5951" s="38" t="n">
        <v>815.012573225423</v>
      </c>
      <c r="J5951" s="38" t="n">
        <v>8308.791548992402</v>
      </c>
      <c r="K5951" s="38" t="n">
        <v>4662.037037037037</v>
      </c>
      <c r="L5951" s="38" t="n">
        <v>150</v>
      </c>
      <c r="M5951" s="38">
        <f>I5951+J5951+K5951+L5951</f>
        <v/>
      </c>
      <c r="N5951" s="38">
        <f>M5951*'Dashboard &amp; Optimisation'!$B$18/('Dashboard &amp; Optimisation'!$B$16/3.6)</f>
        <v/>
      </c>
      <c r="O5951" s="38" t="n">
        <v>1503.84920566131</v>
      </c>
      <c r="P5951" s="39" t="n">
        <v>0.2550387264792538</v>
      </c>
      <c r="Q5951" s="40" t="n">
        <v>14.75401630298203</v>
      </c>
      <c r="R5951" s="38" t="n">
        <v>1906.1443440829</v>
      </c>
      <c r="S5951" s="38">
        <f>R5951*IF(A5951=4, 2.0, 3.0)</f>
        <v/>
      </c>
      <c r="T5951" s="37">
        <f>'Dashboard &amp; Optimisation'!$B$18*U5951</f>
        <v/>
      </c>
      <c r="U5951" s="26">
        <f>MIN(1, S5951/M5951)</f>
        <v/>
      </c>
      <c r="V5951" s="26">
        <f>N5951/(N5951+O5951)</f>
        <v/>
      </c>
      <c r="W5951" s="26">
        <f>U5951*V5951</f>
        <v/>
      </c>
      <c r="X5951" s="39">
        <f>T5951/N5951</f>
        <v/>
      </c>
      <c r="Y5951" s="41">
        <f>IF(W5951=MAXIFS(W$2:W$7201, A$2:A$7201, A5951, B$2:B$7201, B5951), "OPTIMAL", "")</f>
        <v/>
      </c>
    </row>
    <row r="5952" ht="20" customHeight="1">
      <c r="A5952" s="28" t="n">
        <v>-18</v>
      </c>
      <c r="B5952" s="28" t="n">
        <v>40</v>
      </c>
      <c r="C5952" s="29" t="n">
        <v>90</v>
      </c>
      <c r="D5952" s="29" t="n">
        <v>2</v>
      </c>
      <c r="E5952" s="30" t="n">
        <v>8</v>
      </c>
      <c r="F5952" s="29" t="n">
        <v>1.5</v>
      </c>
      <c r="G5952" s="28" t="n">
        <v>200</v>
      </c>
      <c r="H5952" s="30" t="inlineStr">
        <is>
          <t>ON</t>
        </is>
      </c>
      <c r="I5952" s="31" t="n">
        <v>815.012573225423</v>
      </c>
      <c r="J5952" s="31" t="n">
        <v>8308.791548992402</v>
      </c>
      <c r="K5952" s="31" t="n">
        <v>4662.037037037037</v>
      </c>
      <c r="L5952" s="31" t="n">
        <v>150</v>
      </c>
      <c r="M5952" s="31">
        <f>I5952+J5952+K5952+L5952</f>
        <v/>
      </c>
      <c r="N5952" s="31">
        <f>M5952*'Dashboard &amp; Optimisation'!$B$18/('Dashboard &amp; Optimisation'!$B$16/3.6)</f>
        <v/>
      </c>
      <c r="O5952" s="31" t="n">
        <v>1503.84920566131</v>
      </c>
      <c r="P5952" s="32" t="n">
        <v>0.06012483701785199</v>
      </c>
      <c r="Q5952" s="33" t="n">
        <v>14.75401630298203</v>
      </c>
      <c r="R5952" s="31" t="n">
        <v>8085.520894737605</v>
      </c>
      <c r="S5952" s="31">
        <f>R5952*IF(A5952=4, 2.0, 3.0)</f>
        <v/>
      </c>
      <c r="T5952" s="29">
        <f>'Dashboard &amp; Optimisation'!$B$18*U5952</f>
        <v/>
      </c>
      <c r="U5952" s="34">
        <f>MIN(1, S5952/M5952)</f>
        <v/>
      </c>
      <c r="V5952" s="34">
        <f>N5952/(N5952+O5952)</f>
        <v/>
      </c>
      <c r="W5952" s="34">
        <f>U5952*V5952</f>
        <v/>
      </c>
      <c r="X5952" s="32">
        <f>T5952/N5952</f>
        <v/>
      </c>
      <c r="Y5952" s="35">
        <f>IF(W5952=MAXIFS(W$2:W$7201, A$2:A$7201, A5952, B$2:B$7201, B5952), "OPTIMAL", "")</f>
        <v/>
      </c>
    </row>
    <row r="5953" ht="20" customHeight="1">
      <c r="A5953" s="36" t="n">
        <v>-18</v>
      </c>
      <c r="B5953" s="36" t="n">
        <v>40</v>
      </c>
      <c r="C5953" s="37" t="n">
        <v>90</v>
      </c>
      <c r="D5953" s="37" t="n">
        <v>2</v>
      </c>
      <c r="E5953" s="6" t="n">
        <v>8</v>
      </c>
      <c r="F5953" s="37" t="n">
        <v>1.5</v>
      </c>
      <c r="G5953" s="36" t="n">
        <v>200</v>
      </c>
      <c r="H5953" s="6" t="inlineStr">
        <is>
          <t>OFF</t>
        </is>
      </c>
      <c r="I5953" s="38" t="n">
        <v>815.012573225423</v>
      </c>
      <c r="J5953" s="38" t="n">
        <v>8308.791548992402</v>
      </c>
      <c r="K5953" s="38" t="n">
        <v>4662.037037037037</v>
      </c>
      <c r="L5953" s="38" t="n">
        <v>150</v>
      </c>
      <c r="M5953" s="38">
        <f>I5953+J5953+K5953+L5953</f>
        <v/>
      </c>
      <c r="N5953" s="38">
        <f>M5953*'Dashboard &amp; Optimisation'!$B$18/('Dashboard &amp; Optimisation'!$B$16/3.6)</f>
        <v/>
      </c>
      <c r="O5953" s="38" t="n">
        <v>1503.84920566131</v>
      </c>
      <c r="P5953" s="39" t="n">
        <v>0.2559229206075421</v>
      </c>
      <c r="Q5953" s="40" t="n">
        <v>14.75401630298203</v>
      </c>
      <c r="R5953" s="38" t="n">
        <v>1899.558761077255</v>
      </c>
      <c r="S5953" s="38">
        <f>R5953*IF(A5953=4, 2.0, 3.0)</f>
        <v/>
      </c>
      <c r="T5953" s="37">
        <f>'Dashboard &amp; Optimisation'!$B$18*U5953</f>
        <v/>
      </c>
      <c r="U5953" s="26">
        <f>MIN(1, S5953/M5953)</f>
        <v/>
      </c>
      <c r="V5953" s="26">
        <f>N5953/(N5953+O5953)</f>
        <v/>
      </c>
      <c r="W5953" s="26">
        <f>U5953*V5953</f>
        <v/>
      </c>
      <c r="X5953" s="39">
        <f>T5953/N5953</f>
        <v/>
      </c>
      <c r="Y5953" s="41">
        <f>IF(W5953=MAXIFS(W$2:W$7201, A$2:A$7201, A5953, B$2:B$7201, B5953), "OPTIMAL", "")</f>
        <v/>
      </c>
    </row>
    <row r="5954" ht="20" customHeight="1">
      <c r="A5954" s="28" t="n">
        <v>-18</v>
      </c>
      <c r="B5954" s="28" t="n">
        <v>40</v>
      </c>
      <c r="C5954" s="29" t="n">
        <v>90</v>
      </c>
      <c r="D5954" s="29" t="n">
        <v>2</v>
      </c>
      <c r="E5954" s="30" t="n">
        <v>8</v>
      </c>
      <c r="F5954" s="29" t="n">
        <v>2</v>
      </c>
      <c r="G5954" s="28" t="n">
        <v>50</v>
      </c>
      <c r="H5954" s="30" t="inlineStr">
        <is>
          <t>ON</t>
        </is>
      </c>
      <c r="I5954" s="31" t="n">
        <v>815.012573225423</v>
      </c>
      <c r="J5954" s="31" t="n">
        <v>8308.791548992402</v>
      </c>
      <c r="K5954" s="31" t="n">
        <v>4662.037037037037</v>
      </c>
      <c r="L5954" s="31" t="n">
        <v>150</v>
      </c>
      <c r="M5954" s="31">
        <f>I5954+J5954+K5954+L5954</f>
        <v/>
      </c>
      <c r="N5954" s="31">
        <f>M5954*'Dashboard &amp; Optimisation'!$B$18/('Dashboard &amp; Optimisation'!$B$16/3.6)</f>
        <v/>
      </c>
      <c r="O5954" s="31" t="n">
        <v>1809.354111738392</v>
      </c>
      <c r="P5954" s="32" t="n">
        <v>0.05641982240430243</v>
      </c>
      <c r="Q5954" s="33" t="n">
        <v>19.60535507064271</v>
      </c>
      <c r="R5954" s="31" t="n">
        <v>8841.959324665138</v>
      </c>
      <c r="S5954" s="31">
        <f>R5954*IF(A5954=4, 2.0, 3.0)</f>
        <v/>
      </c>
      <c r="T5954" s="29">
        <f>'Dashboard &amp; Optimisation'!$B$18*U5954</f>
        <v/>
      </c>
      <c r="U5954" s="34">
        <f>MIN(1, S5954/M5954)</f>
        <v/>
      </c>
      <c r="V5954" s="34">
        <f>N5954/(N5954+O5954)</f>
        <v/>
      </c>
      <c r="W5954" s="34">
        <f>U5954*V5954</f>
        <v/>
      </c>
      <c r="X5954" s="32">
        <f>T5954/N5954</f>
        <v/>
      </c>
      <c r="Y5954" s="35">
        <f>IF(W5954=MAXIFS(W$2:W$7201, A$2:A$7201, A5954, B$2:B$7201, B5954), "OPTIMAL", "")</f>
        <v/>
      </c>
    </row>
    <row r="5955" ht="20" customHeight="1">
      <c r="A5955" s="36" t="n">
        <v>-18</v>
      </c>
      <c r="B5955" s="36" t="n">
        <v>40</v>
      </c>
      <c r="C5955" s="37" t="n">
        <v>90</v>
      </c>
      <c r="D5955" s="37" t="n">
        <v>2</v>
      </c>
      <c r="E5955" s="6" t="n">
        <v>8</v>
      </c>
      <c r="F5955" s="37" t="n">
        <v>2</v>
      </c>
      <c r="G5955" s="36" t="n">
        <v>50</v>
      </c>
      <c r="H5955" s="6" t="inlineStr">
        <is>
          <t>OFF</t>
        </is>
      </c>
      <c r="I5955" s="38" t="n">
        <v>815.012573225423</v>
      </c>
      <c r="J5955" s="38" t="n">
        <v>8308.791548992402</v>
      </c>
      <c r="K5955" s="38" t="n">
        <v>4662.037037037037</v>
      </c>
      <c r="L5955" s="38" t="n">
        <v>150</v>
      </c>
      <c r="M5955" s="38">
        <f>I5955+J5955+K5955+L5955</f>
        <v/>
      </c>
      <c r="N5955" s="38">
        <f>M5955*'Dashboard &amp; Optimisation'!$B$18/('Dashboard &amp; Optimisation'!$B$16/3.6)</f>
        <v/>
      </c>
      <c r="O5955" s="38" t="n">
        <v>1809.354111738392</v>
      </c>
      <c r="P5955" s="39" t="n">
        <v>0.2537612508379916</v>
      </c>
      <c r="Q5955" s="40" t="n">
        <v>19.60535507064271</v>
      </c>
      <c r="R5955" s="38" t="n">
        <v>1965.870569901</v>
      </c>
      <c r="S5955" s="38">
        <f>R5955*IF(A5955=4, 2.0, 3.0)</f>
        <v/>
      </c>
      <c r="T5955" s="37">
        <f>'Dashboard &amp; Optimisation'!$B$18*U5955</f>
        <v/>
      </c>
      <c r="U5955" s="26">
        <f>MIN(1, S5955/M5955)</f>
        <v/>
      </c>
      <c r="V5955" s="26">
        <f>N5955/(N5955+O5955)</f>
        <v/>
      </c>
      <c r="W5955" s="26">
        <f>U5955*V5955</f>
        <v/>
      </c>
      <c r="X5955" s="39">
        <f>T5955/N5955</f>
        <v/>
      </c>
      <c r="Y5955" s="41">
        <f>IF(W5955=MAXIFS(W$2:W$7201, A$2:A$7201, A5955, B$2:B$7201, B5955), "OPTIMAL", "")</f>
        <v/>
      </c>
    </row>
    <row r="5956" ht="20" customHeight="1">
      <c r="A5956" s="28" t="n">
        <v>-18</v>
      </c>
      <c r="B5956" s="28" t="n">
        <v>40</v>
      </c>
      <c r="C5956" s="29" t="n">
        <v>90</v>
      </c>
      <c r="D5956" s="29" t="n">
        <v>2</v>
      </c>
      <c r="E5956" s="30" t="n">
        <v>8</v>
      </c>
      <c r="F5956" s="29" t="n">
        <v>2</v>
      </c>
      <c r="G5956" s="28" t="n">
        <v>100</v>
      </c>
      <c r="H5956" s="30" t="inlineStr">
        <is>
          <t>ON</t>
        </is>
      </c>
      <c r="I5956" s="31" t="n">
        <v>815.012573225423</v>
      </c>
      <c r="J5956" s="31" t="n">
        <v>8308.791548992402</v>
      </c>
      <c r="K5956" s="31" t="n">
        <v>4662.037037037037</v>
      </c>
      <c r="L5956" s="31" t="n">
        <v>150</v>
      </c>
      <c r="M5956" s="31">
        <f>I5956+J5956+K5956+L5956</f>
        <v/>
      </c>
      <c r="N5956" s="31">
        <f>M5956*'Dashboard &amp; Optimisation'!$B$18/('Dashboard &amp; Optimisation'!$B$16/3.6)</f>
        <v/>
      </c>
      <c r="O5956" s="31" t="n">
        <v>1809.354111738392</v>
      </c>
      <c r="P5956" s="32" t="n">
        <v>0.05730401653259074</v>
      </c>
      <c r="Q5956" s="33" t="n">
        <v>19.60535507064271</v>
      </c>
      <c r="R5956" s="31" t="n">
        <v>8705.528948742247</v>
      </c>
      <c r="S5956" s="31">
        <f>R5956*IF(A5956=4, 2.0, 3.0)</f>
        <v/>
      </c>
      <c r="T5956" s="29">
        <f>'Dashboard &amp; Optimisation'!$B$18*U5956</f>
        <v/>
      </c>
      <c r="U5956" s="34">
        <f>MIN(1, S5956/M5956)</f>
        <v/>
      </c>
      <c r="V5956" s="34">
        <f>N5956/(N5956+O5956)</f>
        <v/>
      </c>
      <c r="W5956" s="34">
        <f>U5956*V5956</f>
        <v/>
      </c>
      <c r="X5956" s="32">
        <f>T5956/N5956</f>
        <v/>
      </c>
      <c r="Y5956" s="35">
        <f>IF(W5956=MAXIFS(W$2:W$7201, A$2:A$7201, A5956, B$2:B$7201, B5956), "OPTIMAL", "")</f>
        <v/>
      </c>
    </row>
    <row r="5957" ht="20" customHeight="1">
      <c r="A5957" s="36" t="n">
        <v>-18</v>
      </c>
      <c r="B5957" s="36" t="n">
        <v>40</v>
      </c>
      <c r="C5957" s="37" t="n">
        <v>90</v>
      </c>
      <c r="D5957" s="37" t="n">
        <v>2</v>
      </c>
      <c r="E5957" s="6" t="n">
        <v>8</v>
      </c>
      <c r="F5957" s="37" t="n">
        <v>2</v>
      </c>
      <c r="G5957" s="36" t="n">
        <v>100</v>
      </c>
      <c r="H5957" s="6" t="inlineStr">
        <is>
          <t>OFF</t>
        </is>
      </c>
      <c r="I5957" s="38" t="n">
        <v>815.012573225423</v>
      </c>
      <c r="J5957" s="38" t="n">
        <v>8308.791548992402</v>
      </c>
      <c r="K5957" s="38" t="n">
        <v>4662.037037037037</v>
      </c>
      <c r="L5957" s="38" t="n">
        <v>150</v>
      </c>
      <c r="M5957" s="38">
        <f>I5957+J5957+K5957+L5957</f>
        <v/>
      </c>
      <c r="N5957" s="38">
        <f>M5957*'Dashboard &amp; Optimisation'!$B$18/('Dashboard &amp; Optimisation'!$B$16/3.6)</f>
        <v/>
      </c>
      <c r="O5957" s="38" t="n">
        <v>1809.354111738392</v>
      </c>
      <c r="P5957" s="39" t="n">
        <v>0.2546454449662799</v>
      </c>
      <c r="Q5957" s="40" t="n">
        <v>19.60535507064271</v>
      </c>
      <c r="R5957" s="38" t="n">
        <v>1959.044564373544</v>
      </c>
      <c r="S5957" s="38">
        <f>R5957*IF(A5957=4, 2.0, 3.0)</f>
        <v/>
      </c>
      <c r="T5957" s="37">
        <f>'Dashboard &amp; Optimisation'!$B$18*U5957</f>
        <v/>
      </c>
      <c r="U5957" s="26">
        <f>MIN(1, S5957/M5957)</f>
        <v/>
      </c>
      <c r="V5957" s="26">
        <f>N5957/(N5957+O5957)</f>
        <v/>
      </c>
      <c r="W5957" s="26">
        <f>U5957*V5957</f>
        <v/>
      </c>
      <c r="X5957" s="39">
        <f>T5957/N5957</f>
        <v/>
      </c>
      <c r="Y5957" s="41">
        <f>IF(W5957=MAXIFS(W$2:W$7201, A$2:A$7201, A5957, B$2:B$7201, B5957), "OPTIMAL", "")</f>
        <v/>
      </c>
    </row>
    <row r="5958" ht="20" customHeight="1">
      <c r="A5958" s="28" t="n">
        <v>-18</v>
      </c>
      <c r="B5958" s="28" t="n">
        <v>40</v>
      </c>
      <c r="C5958" s="29" t="n">
        <v>90</v>
      </c>
      <c r="D5958" s="29" t="n">
        <v>2</v>
      </c>
      <c r="E5958" s="30" t="n">
        <v>8</v>
      </c>
      <c r="F5958" s="29" t="n">
        <v>2</v>
      </c>
      <c r="G5958" s="28" t="n">
        <v>150</v>
      </c>
      <c r="H5958" s="30" t="inlineStr">
        <is>
          <t>ON</t>
        </is>
      </c>
      <c r="I5958" s="31" t="n">
        <v>815.012573225423</v>
      </c>
      <c r="J5958" s="31" t="n">
        <v>8308.791548992402</v>
      </c>
      <c r="K5958" s="31" t="n">
        <v>4662.037037037037</v>
      </c>
      <c r="L5958" s="31" t="n">
        <v>150</v>
      </c>
      <c r="M5958" s="31">
        <f>I5958+J5958+K5958+L5958</f>
        <v/>
      </c>
      <c r="N5958" s="31">
        <f>M5958*'Dashboard &amp; Optimisation'!$B$18/('Dashboard &amp; Optimisation'!$B$16/3.6)</f>
        <v/>
      </c>
      <c r="O5958" s="31" t="n">
        <v>1809.354111738392</v>
      </c>
      <c r="P5958" s="32" t="n">
        <v>0.05818821066087904</v>
      </c>
      <c r="Q5958" s="33" t="n">
        <v>19.60535507064271</v>
      </c>
      <c r="R5958" s="31" t="n">
        <v>8573.244805739774</v>
      </c>
      <c r="S5958" s="31">
        <f>R5958*IF(A5958=4, 2.0, 3.0)</f>
        <v/>
      </c>
      <c r="T5958" s="29">
        <f>'Dashboard &amp; Optimisation'!$B$18*U5958</f>
        <v/>
      </c>
      <c r="U5958" s="34">
        <f>MIN(1, S5958/M5958)</f>
        <v/>
      </c>
      <c r="V5958" s="34">
        <f>N5958/(N5958+O5958)</f>
        <v/>
      </c>
      <c r="W5958" s="34">
        <f>U5958*V5958</f>
        <v/>
      </c>
      <c r="X5958" s="32">
        <f>T5958/N5958</f>
        <v/>
      </c>
      <c r="Y5958" s="35">
        <f>IF(W5958=MAXIFS(W$2:W$7201, A$2:A$7201, A5958, B$2:B$7201, B5958), "OPTIMAL", "")</f>
        <v/>
      </c>
    </row>
    <row r="5959" ht="20" customHeight="1">
      <c r="A5959" s="36" t="n">
        <v>-18</v>
      </c>
      <c r="B5959" s="36" t="n">
        <v>40</v>
      </c>
      <c r="C5959" s="37" t="n">
        <v>90</v>
      </c>
      <c r="D5959" s="37" t="n">
        <v>2</v>
      </c>
      <c r="E5959" s="6" t="n">
        <v>8</v>
      </c>
      <c r="F5959" s="37" t="n">
        <v>2</v>
      </c>
      <c r="G5959" s="36" t="n">
        <v>150</v>
      </c>
      <c r="H5959" s="6" t="inlineStr">
        <is>
          <t>OFF</t>
        </is>
      </c>
      <c r="I5959" s="38" t="n">
        <v>815.012573225423</v>
      </c>
      <c r="J5959" s="38" t="n">
        <v>8308.791548992402</v>
      </c>
      <c r="K5959" s="38" t="n">
        <v>4662.037037037037</v>
      </c>
      <c r="L5959" s="38" t="n">
        <v>150</v>
      </c>
      <c r="M5959" s="38">
        <f>I5959+J5959+K5959+L5959</f>
        <v/>
      </c>
      <c r="N5959" s="38">
        <f>M5959*'Dashboard &amp; Optimisation'!$B$18/('Dashboard &amp; Optimisation'!$B$16/3.6)</f>
        <v/>
      </c>
      <c r="O5959" s="38" t="n">
        <v>1809.354111738392</v>
      </c>
      <c r="P5959" s="39" t="n">
        <v>0.2555296390945682</v>
      </c>
      <c r="Q5959" s="40" t="n">
        <v>19.60535507064271</v>
      </c>
      <c r="R5959" s="38" t="n">
        <v>1952.265798094172</v>
      </c>
      <c r="S5959" s="38">
        <f>R5959*IF(A5959=4, 2.0, 3.0)</f>
        <v/>
      </c>
      <c r="T5959" s="37">
        <f>'Dashboard &amp; Optimisation'!$B$18*U5959</f>
        <v/>
      </c>
      <c r="U5959" s="26">
        <f>MIN(1, S5959/M5959)</f>
        <v/>
      </c>
      <c r="V5959" s="26">
        <f>N5959/(N5959+O5959)</f>
        <v/>
      </c>
      <c r="W5959" s="26">
        <f>U5959*V5959</f>
        <v/>
      </c>
      <c r="X5959" s="39">
        <f>T5959/N5959</f>
        <v/>
      </c>
      <c r="Y5959" s="41">
        <f>IF(W5959=MAXIFS(W$2:W$7201, A$2:A$7201, A5959, B$2:B$7201, B5959), "OPTIMAL", "")</f>
        <v/>
      </c>
    </row>
    <row r="5960" ht="20" customHeight="1">
      <c r="A5960" s="28" t="n">
        <v>-18</v>
      </c>
      <c r="B5960" s="28" t="n">
        <v>40</v>
      </c>
      <c r="C5960" s="29" t="n">
        <v>90</v>
      </c>
      <c r="D5960" s="29" t="n">
        <v>2</v>
      </c>
      <c r="E5960" s="30" t="n">
        <v>8</v>
      </c>
      <c r="F5960" s="29" t="n">
        <v>2</v>
      </c>
      <c r="G5960" s="28" t="n">
        <v>200</v>
      </c>
      <c r="H5960" s="30" t="inlineStr">
        <is>
          <t>ON</t>
        </is>
      </c>
      <c r="I5960" s="31" t="n">
        <v>815.012573225423</v>
      </c>
      <c r="J5960" s="31" t="n">
        <v>8308.791548992402</v>
      </c>
      <c r="K5960" s="31" t="n">
        <v>4662.037037037037</v>
      </c>
      <c r="L5960" s="31" t="n">
        <v>150</v>
      </c>
      <c r="M5960" s="31">
        <f>I5960+J5960+K5960+L5960</f>
        <v/>
      </c>
      <c r="N5960" s="31">
        <f>M5960*'Dashboard &amp; Optimisation'!$B$18/('Dashboard &amp; Optimisation'!$B$16/3.6)</f>
        <v/>
      </c>
      <c r="O5960" s="31" t="n">
        <v>1809.354111738392</v>
      </c>
      <c r="P5960" s="32" t="n">
        <v>0.05907240478916735</v>
      </c>
      <c r="Q5960" s="33" t="n">
        <v>19.60535507064271</v>
      </c>
      <c r="R5960" s="31" t="n">
        <v>8444.920713557169</v>
      </c>
      <c r="S5960" s="31">
        <f>R5960*IF(A5960=4, 2.0, 3.0)</f>
        <v/>
      </c>
      <c r="T5960" s="29">
        <f>'Dashboard &amp; Optimisation'!$B$18*U5960</f>
        <v/>
      </c>
      <c r="U5960" s="34">
        <f>MIN(1, S5960/M5960)</f>
        <v/>
      </c>
      <c r="V5960" s="34">
        <f>N5960/(N5960+O5960)</f>
        <v/>
      </c>
      <c r="W5960" s="34">
        <f>U5960*V5960</f>
        <v/>
      </c>
      <c r="X5960" s="32">
        <f>T5960/N5960</f>
        <v/>
      </c>
      <c r="Y5960" s="35">
        <f>IF(W5960=MAXIFS(W$2:W$7201, A$2:A$7201, A5960, B$2:B$7201, B5960), "OPTIMAL", "")</f>
        <v/>
      </c>
    </row>
    <row r="5961" ht="20" customHeight="1">
      <c r="A5961" s="36" t="n">
        <v>-18</v>
      </c>
      <c r="B5961" s="36" t="n">
        <v>40</v>
      </c>
      <c r="C5961" s="37" t="n">
        <v>90</v>
      </c>
      <c r="D5961" s="37" t="n">
        <v>2</v>
      </c>
      <c r="E5961" s="6" t="n">
        <v>8</v>
      </c>
      <c r="F5961" s="37" t="n">
        <v>2</v>
      </c>
      <c r="G5961" s="36" t="n">
        <v>200</v>
      </c>
      <c r="H5961" s="6" t="inlineStr">
        <is>
          <t>OFF</t>
        </is>
      </c>
      <c r="I5961" s="38" t="n">
        <v>815.012573225423</v>
      </c>
      <c r="J5961" s="38" t="n">
        <v>8308.791548992402</v>
      </c>
      <c r="K5961" s="38" t="n">
        <v>4662.037037037037</v>
      </c>
      <c r="L5961" s="38" t="n">
        <v>150</v>
      </c>
      <c r="M5961" s="38">
        <f>I5961+J5961+K5961+L5961</f>
        <v/>
      </c>
      <c r="N5961" s="38">
        <f>M5961*'Dashboard &amp; Optimisation'!$B$18/('Dashboard &amp; Optimisation'!$B$16/3.6)</f>
        <v/>
      </c>
      <c r="O5961" s="38" t="n">
        <v>1809.354111738392</v>
      </c>
      <c r="P5961" s="39" t="n">
        <v>0.2564138332228565</v>
      </c>
      <c r="Q5961" s="40" t="n">
        <v>19.60535507064271</v>
      </c>
      <c r="R5961" s="38" t="n">
        <v>1945.533782376313</v>
      </c>
      <c r="S5961" s="38">
        <f>R5961*IF(A5961=4, 2.0, 3.0)</f>
        <v/>
      </c>
      <c r="T5961" s="37">
        <f>'Dashboard &amp; Optimisation'!$B$18*U5961</f>
        <v/>
      </c>
      <c r="U5961" s="26">
        <f>MIN(1, S5961/M5961)</f>
        <v/>
      </c>
      <c r="V5961" s="26">
        <f>N5961/(N5961+O5961)</f>
        <v/>
      </c>
      <c r="W5961" s="26">
        <f>U5961*V5961</f>
        <v/>
      </c>
      <c r="X5961" s="39">
        <f>T5961/N5961</f>
        <v/>
      </c>
      <c r="Y5961" s="41">
        <f>IF(W5961=MAXIFS(W$2:W$7201, A$2:A$7201, A5961, B$2:B$7201, B5961), "OPTIMAL", "")</f>
        <v/>
      </c>
    </row>
    <row r="5962" ht="20" customHeight="1">
      <c r="A5962" s="28" t="n">
        <v>-18</v>
      </c>
      <c r="B5962" s="28" t="n">
        <v>40</v>
      </c>
      <c r="C5962" s="29" t="n">
        <v>90</v>
      </c>
      <c r="D5962" s="29" t="n">
        <v>3</v>
      </c>
      <c r="E5962" s="30" t="n">
        <v>0</v>
      </c>
      <c r="F5962" s="29" t="n">
        <v>0</v>
      </c>
      <c r="G5962" s="28" t="n">
        <v>50</v>
      </c>
      <c r="H5962" s="30" t="inlineStr">
        <is>
          <t>ON</t>
        </is>
      </c>
      <c r="I5962" s="31" t="n">
        <v>815.012573225423</v>
      </c>
      <c r="J5962" s="31" t="n">
        <v>8308.791548992402</v>
      </c>
      <c r="K5962" s="31" t="n">
        <v>4662.037037037037</v>
      </c>
      <c r="L5962" s="31" t="n">
        <v>150</v>
      </c>
      <c r="M5962" s="31">
        <f>I5962+J5962+K5962+L5962</f>
        <v/>
      </c>
      <c r="N5962" s="31">
        <f>M5962*'Dashboard &amp; Optimisation'!$B$18/('Dashboard &amp; Optimisation'!$B$16/3.6)</f>
        <v/>
      </c>
      <c r="O5962" s="31" t="n">
        <v>1047.948487653932</v>
      </c>
      <c r="P5962" s="32" t="n">
        <v>0.4890129166338499</v>
      </c>
      <c r="Q5962" s="33" t="n">
        <v>0.2</v>
      </c>
      <c r="R5962" s="31" t="n">
        <v>967.977941144143</v>
      </c>
      <c r="S5962" s="31">
        <f>R5962*IF(A5962=4, 2.0, 3.0)</f>
        <v/>
      </c>
      <c r="T5962" s="29">
        <f>'Dashboard &amp; Optimisation'!$B$18*U5962</f>
        <v/>
      </c>
      <c r="U5962" s="34">
        <f>MIN(1, S5962/M5962)</f>
        <v/>
      </c>
      <c r="V5962" s="34">
        <f>N5962/(N5962+O5962)</f>
        <v/>
      </c>
      <c r="W5962" s="34">
        <f>U5962*V5962</f>
        <v/>
      </c>
      <c r="X5962" s="32">
        <f>T5962/N5962</f>
        <v/>
      </c>
      <c r="Y5962" s="35">
        <f>IF(W5962=MAXIFS(W$2:W$7201, A$2:A$7201, A5962, B$2:B$7201, B5962), "OPTIMAL", "")</f>
        <v/>
      </c>
    </row>
    <row r="5963" ht="20" customHeight="1">
      <c r="A5963" s="36" t="n">
        <v>-18</v>
      </c>
      <c r="B5963" s="36" t="n">
        <v>40</v>
      </c>
      <c r="C5963" s="37" t="n">
        <v>90</v>
      </c>
      <c r="D5963" s="37" t="n">
        <v>3</v>
      </c>
      <c r="E5963" s="6" t="n">
        <v>0</v>
      </c>
      <c r="F5963" s="37" t="n">
        <v>0</v>
      </c>
      <c r="G5963" s="36" t="n">
        <v>50</v>
      </c>
      <c r="H5963" s="6" t="inlineStr">
        <is>
          <t>OFF</t>
        </is>
      </c>
      <c r="I5963" s="38" t="n">
        <v>815.012573225423</v>
      </c>
      <c r="J5963" s="38" t="n">
        <v>8308.791548992402</v>
      </c>
      <c r="K5963" s="38" t="n">
        <v>4662.037037037037</v>
      </c>
      <c r="L5963" s="38" t="n">
        <v>150</v>
      </c>
      <c r="M5963" s="38">
        <f>I5963+J5963+K5963+L5963</f>
        <v/>
      </c>
      <c r="N5963" s="38">
        <f>M5963*'Dashboard &amp; Optimisation'!$B$18/('Dashboard &amp; Optimisation'!$B$16/3.6)</f>
        <v/>
      </c>
      <c r="O5963" s="38" t="n">
        <v>1047.948487653932</v>
      </c>
      <c r="P5963" s="39" t="n">
        <v>0.842690567949173</v>
      </c>
      <c r="Q5963" s="40" t="n">
        <v>0.2</v>
      </c>
      <c r="R5963" s="38" t="n">
        <v>561.7171168630867</v>
      </c>
      <c r="S5963" s="38">
        <f>R5963*IF(A5963=4, 2.0, 3.0)</f>
        <v/>
      </c>
      <c r="T5963" s="37">
        <f>'Dashboard &amp; Optimisation'!$B$18*U5963</f>
        <v/>
      </c>
      <c r="U5963" s="26">
        <f>MIN(1, S5963/M5963)</f>
        <v/>
      </c>
      <c r="V5963" s="26">
        <f>N5963/(N5963+O5963)</f>
        <v/>
      </c>
      <c r="W5963" s="26">
        <f>U5963*V5963</f>
        <v/>
      </c>
      <c r="X5963" s="39">
        <f>T5963/N5963</f>
        <v/>
      </c>
      <c r="Y5963" s="41">
        <f>IF(W5963=MAXIFS(W$2:W$7201, A$2:A$7201, A5963, B$2:B$7201, B5963), "OPTIMAL", "")</f>
        <v/>
      </c>
    </row>
    <row r="5964" ht="20" customHeight="1">
      <c r="A5964" s="28" t="n">
        <v>-18</v>
      </c>
      <c r="B5964" s="28" t="n">
        <v>40</v>
      </c>
      <c r="C5964" s="29" t="n">
        <v>90</v>
      </c>
      <c r="D5964" s="29" t="n">
        <v>3</v>
      </c>
      <c r="E5964" s="30" t="n">
        <v>0</v>
      </c>
      <c r="F5964" s="29" t="n">
        <v>0</v>
      </c>
      <c r="G5964" s="28" t="n">
        <v>100</v>
      </c>
      <c r="H5964" s="30" t="inlineStr">
        <is>
          <t>ON</t>
        </is>
      </c>
      <c r="I5964" s="31" t="n">
        <v>815.012573225423</v>
      </c>
      <c r="J5964" s="31" t="n">
        <v>8308.791548992402</v>
      </c>
      <c r="K5964" s="31" t="n">
        <v>4662.037037037037</v>
      </c>
      <c r="L5964" s="31" t="n">
        <v>150</v>
      </c>
      <c r="M5964" s="31">
        <f>I5964+J5964+K5964+L5964</f>
        <v/>
      </c>
      <c r="N5964" s="31">
        <f>M5964*'Dashboard &amp; Optimisation'!$B$18/('Dashboard &amp; Optimisation'!$B$16/3.6)</f>
        <v/>
      </c>
      <c r="O5964" s="31" t="n">
        <v>1047.948487653932</v>
      </c>
      <c r="P5964" s="32" t="n">
        <v>0.4898971107621382</v>
      </c>
      <c r="Q5964" s="33" t="n">
        <v>0.2</v>
      </c>
      <c r="R5964" s="31" t="n">
        <v>966.2308795814799</v>
      </c>
      <c r="S5964" s="31">
        <f>R5964*IF(A5964=4, 2.0, 3.0)</f>
        <v/>
      </c>
      <c r="T5964" s="29">
        <f>'Dashboard &amp; Optimisation'!$B$18*U5964</f>
        <v/>
      </c>
      <c r="U5964" s="34">
        <f>MIN(1, S5964/M5964)</f>
        <v/>
      </c>
      <c r="V5964" s="34">
        <f>N5964/(N5964+O5964)</f>
        <v/>
      </c>
      <c r="W5964" s="34">
        <f>U5964*V5964</f>
        <v/>
      </c>
      <c r="X5964" s="32">
        <f>T5964/N5964</f>
        <v/>
      </c>
      <c r="Y5964" s="35">
        <f>IF(W5964=MAXIFS(W$2:W$7201, A$2:A$7201, A5964, B$2:B$7201, B5964), "OPTIMAL", "")</f>
        <v/>
      </c>
    </row>
    <row r="5965" ht="20" customHeight="1">
      <c r="A5965" s="36" t="n">
        <v>-18</v>
      </c>
      <c r="B5965" s="36" t="n">
        <v>40</v>
      </c>
      <c r="C5965" s="37" t="n">
        <v>90</v>
      </c>
      <c r="D5965" s="37" t="n">
        <v>3</v>
      </c>
      <c r="E5965" s="6" t="n">
        <v>0</v>
      </c>
      <c r="F5965" s="37" t="n">
        <v>0</v>
      </c>
      <c r="G5965" s="36" t="n">
        <v>100</v>
      </c>
      <c r="H5965" s="6" t="inlineStr">
        <is>
          <t>OFF</t>
        </is>
      </c>
      <c r="I5965" s="38" t="n">
        <v>815.012573225423</v>
      </c>
      <c r="J5965" s="38" t="n">
        <v>8308.791548992402</v>
      </c>
      <c r="K5965" s="38" t="n">
        <v>4662.037037037037</v>
      </c>
      <c r="L5965" s="38" t="n">
        <v>150</v>
      </c>
      <c r="M5965" s="38">
        <f>I5965+J5965+K5965+L5965</f>
        <v/>
      </c>
      <c r="N5965" s="38">
        <f>M5965*'Dashboard &amp; Optimisation'!$B$18/('Dashboard &amp; Optimisation'!$B$16/3.6)</f>
        <v/>
      </c>
      <c r="O5965" s="38" t="n">
        <v>1047.948487653932</v>
      </c>
      <c r="P5965" s="39" t="n">
        <v>0.8435747620774612</v>
      </c>
      <c r="Q5965" s="40" t="n">
        <v>0.2</v>
      </c>
      <c r="R5965" s="38" t="n">
        <v>561.1283522404157</v>
      </c>
      <c r="S5965" s="38">
        <f>R5965*IF(A5965=4, 2.0, 3.0)</f>
        <v/>
      </c>
      <c r="T5965" s="37">
        <f>'Dashboard &amp; Optimisation'!$B$18*U5965</f>
        <v/>
      </c>
      <c r="U5965" s="26">
        <f>MIN(1, S5965/M5965)</f>
        <v/>
      </c>
      <c r="V5965" s="26">
        <f>N5965/(N5965+O5965)</f>
        <v/>
      </c>
      <c r="W5965" s="26">
        <f>U5965*V5965</f>
        <v/>
      </c>
      <c r="X5965" s="39">
        <f>T5965/N5965</f>
        <v/>
      </c>
      <c r="Y5965" s="41">
        <f>IF(W5965=MAXIFS(W$2:W$7201, A$2:A$7201, A5965, B$2:B$7201, B5965), "OPTIMAL", "")</f>
        <v/>
      </c>
    </row>
    <row r="5966" ht="20" customHeight="1">
      <c r="A5966" s="28" t="n">
        <v>-18</v>
      </c>
      <c r="B5966" s="28" t="n">
        <v>40</v>
      </c>
      <c r="C5966" s="29" t="n">
        <v>90</v>
      </c>
      <c r="D5966" s="29" t="n">
        <v>3</v>
      </c>
      <c r="E5966" s="30" t="n">
        <v>0</v>
      </c>
      <c r="F5966" s="29" t="n">
        <v>0</v>
      </c>
      <c r="G5966" s="28" t="n">
        <v>150</v>
      </c>
      <c r="H5966" s="30" t="inlineStr">
        <is>
          <t>ON</t>
        </is>
      </c>
      <c r="I5966" s="31" t="n">
        <v>815.012573225423</v>
      </c>
      <c r="J5966" s="31" t="n">
        <v>8308.791548992402</v>
      </c>
      <c r="K5966" s="31" t="n">
        <v>4662.037037037037</v>
      </c>
      <c r="L5966" s="31" t="n">
        <v>150</v>
      </c>
      <c r="M5966" s="31">
        <f>I5966+J5966+K5966+L5966</f>
        <v/>
      </c>
      <c r="N5966" s="31">
        <f>M5966*'Dashboard &amp; Optimisation'!$B$18/('Dashboard &amp; Optimisation'!$B$16/3.6)</f>
        <v/>
      </c>
      <c r="O5966" s="31" t="n">
        <v>1047.948487653932</v>
      </c>
      <c r="P5966" s="32" t="n">
        <v>0.4907813048904265</v>
      </c>
      <c r="Q5966" s="33" t="n">
        <v>0.2</v>
      </c>
      <c r="R5966" s="31" t="n">
        <v>964.4901130490474</v>
      </c>
      <c r="S5966" s="31">
        <f>R5966*IF(A5966=4, 2.0, 3.0)</f>
        <v/>
      </c>
      <c r="T5966" s="29">
        <f>'Dashboard &amp; Optimisation'!$B$18*U5966</f>
        <v/>
      </c>
      <c r="U5966" s="34">
        <f>MIN(1, S5966/M5966)</f>
        <v/>
      </c>
      <c r="V5966" s="34">
        <f>N5966/(N5966+O5966)</f>
        <v/>
      </c>
      <c r="W5966" s="34">
        <f>U5966*V5966</f>
        <v/>
      </c>
      <c r="X5966" s="32">
        <f>T5966/N5966</f>
        <v/>
      </c>
      <c r="Y5966" s="35">
        <f>IF(W5966=MAXIFS(W$2:W$7201, A$2:A$7201, A5966, B$2:B$7201, B5966), "OPTIMAL", "")</f>
        <v/>
      </c>
    </row>
    <row r="5967" ht="20" customHeight="1">
      <c r="A5967" s="36" t="n">
        <v>-18</v>
      </c>
      <c r="B5967" s="36" t="n">
        <v>40</v>
      </c>
      <c r="C5967" s="37" t="n">
        <v>90</v>
      </c>
      <c r="D5967" s="37" t="n">
        <v>3</v>
      </c>
      <c r="E5967" s="6" t="n">
        <v>0</v>
      </c>
      <c r="F5967" s="37" t="n">
        <v>0</v>
      </c>
      <c r="G5967" s="36" t="n">
        <v>150</v>
      </c>
      <c r="H5967" s="6" t="inlineStr">
        <is>
          <t>OFF</t>
        </is>
      </c>
      <c r="I5967" s="38" t="n">
        <v>815.012573225423</v>
      </c>
      <c r="J5967" s="38" t="n">
        <v>8308.791548992402</v>
      </c>
      <c r="K5967" s="38" t="n">
        <v>4662.037037037037</v>
      </c>
      <c r="L5967" s="38" t="n">
        <v>150</v>
      </c>
      <c r="M5967" s="38">
        <f>I5967+J5967+K5967+L5967</f>
        <v/>
      </c>
      <c r="N5967" s="38">
        <f>M5967*'Dashboard &amp; Optimisation'!$B$18/('Dashboard &amp; Optimisation'!$B$16/3.6)</f>
        <v/>
      </c>
      <c r="O5967" s="38" t="n">
        <v>1047.948487653932</v>
      </c>
      <c r="P5967" s="39" t="n">
        <v>0.8444589562057495</v>
      </c>
      <c r="Q5967" s="40" t="n">
        <v>0.2</v>
      </c>
      <c r="R5967" s="38" t="n">
        <v>560.5408205544516</v>
      </c>
      <c r="S5967" s="38">
        <f>R5967*IF(A5967=4, 2.0, 3.0)</f>
        <v/>
      </c>
      <c r="T5967" s="37">
        <f>'Dashboard &amp; Optimisation'!$B$18*U5967</f>
        <v/>
      </c>
      <c r="U5967" s="26">
        <f>MIN(1, S5967/M5967)</f>
        <v/>
      </c>
      <c r="V5967" s="26">
        <f>N5967/(N5967+O5967)</f>
        <v/>
      </c>
      <c r="W5967" s="26">
        <f>U5967*V5967</f>
        <v/>
      </c>
      <c r="X5967" s="39">
        <f>T5967/N5967</f>
        <v/>
      </c>
      <c r="Y5967" s="41">
        <f>IF(W5967=MAXIFS(W$2:W$7201, A$2:A$7201, A5967, B$2:B$7201, B5967), "OPTIMAL", "")</f>
        <v/>
      </c>
    </row>
    <row r="5968" ht="20" customHeight="1">
      <c r="A5968" s="28" t="n">
        <v>-18</v>
      </c>
      <c r="B5968" s="28" t="n">
        <v>40</v>
      </c>
      <c r="C5968" s="29" t="n">
        <v>90</v>
      </c>
      <c r="D5968" s="29" t="n">
        <v>3</v>
      </c>
      <c r="E5968" s="30" t="n">
        <v>0</v>
      </c>
      <c r="F5968" s="29" t="n">
        <v>0</v>
      </c>
      <c r="G5968" s="28" t="n">
        <v>200</v>
      </c>
      <c r="H5968" s="30" t="inlineStr">
        <is>
          <t>ON</t>
        </is>
      </c>
      <c r="I5968" s="31" t="n">
        <v>815.012573225423</v>
      </c>
      <c r="J5968" s="31" t="n">
        <v>8308.791548992402</v>
      </c>
      <c r="K5968" s="31" t="n">
        <v>4662.037037037037</v>
      </c>
      <c r="L5968" s="31" t="n">
        <v>150</v>
      </c>
      <c r="M5968" s="31">
        <f>I5968+J5968+K5968+L5968</f>
        <v/>
      </c>
      <c r="N5968" s="31">
        <f>M5968*'Dashboard &amp; Optimisation'!$B$18/('Dashboard &amp; Optimisation'!$B$16/3.6)</f>
        <v/>
      </c>
      <c r="O5968" s="31" t="n">
        <v>1047.948487653932</v>
      </c>
      <c r="P5968" s="32" t="n">
        <v>0.4916654990187148</v>
      </c>
      <c r="Q5968" s="33" t="n">
        <v>0.2</v>
      </c>
      <c r="R5968" s="31" t="n">
        <v>962.7556075845556</v>
      </c>
      <c r="S5968" s="31">
        <f>R5968*IF(A5968=4, 2.0, 3.0)</f>
        <v/>
      </c>
      <c r="T5968" s="29">
        <f>'Dashboard &amp; Optimisation'!$B$18*U5968</f>
        <v/>
      </c>
      <c r="U5968" s="34">
        <f>MIN(1, S5968/M5968)</f>
        <v/>
      </c>
      <c r="V5968" s="34">
        <f>N5968/(N5968+O5968)</f>
        <v/>
      </c>
      <c r="W5968" s="34">
        <f>U5968*V5968</f>
        <v/>
      </c>
      <c r="X5968" s="32">
        <f>T5968/N5968</f>
        <v/>
      </c>
      <c r="Y5968" s="35">
        <f>IF(W5968=MAXIFS(W$2:W$7201, A$2:A$7201, A5968, B$2:B$7201, B5968), "OPTIMAL", "")</f>
        <v/>
      </c>
    </row>
    <row r="5969" ht="20" customHeight="1">
      <c r="A5969" s="36" t="n">
        <v>-18</v>
      </c>
      <c r="B5969" s="36" t="n">
        <v>40</v>
      </c>
      <c r="C5969" s="37" t="n">
        <v>90</v>
      </c>
      <c r="D5969" s="37" t="n">
        <v>3</v>
      </c>
      <c r="E5969" s="6" t="n">
        <v>0</v>
      </c>
      <c r="F5969" s="37" t="n">
        <v>0</v>
      </c>
      <c r="G5969" s="36" t="n">
        <v>200</v>
      </c>
      <c r="H5969" s="6" t="inlineStr">
        <is>
          <t>OFF</t>
        </is>
      </c>
      <c r="I5969" s="38" t="n">
        <v>815.012573225423</v>
      </c>
      <c r="J5969" s="38" t="n">
        <v>8308.791548992402</v>
      </c>
      <c r="K5969" s="38" t="n">
        <v>4662.037037037037</v>
      </c>
      <c r="L5969" s="38" t="n">
        <v>150</v>
      </c>
      <c r="M5969" s="38">
        <f>I5969+J5969+K5969+L5969</f>
        <v/>
      </c>
      <c r="N5969" s="38">
        <f>M5969*'Dashboard &amp; Optimisation'!$B$18/('Dashboard &amp; Optimisation'!$B$16/3.6)</f>
        <v/>
      </c>
      <c r="O5969" s="38" t="n">
        <v>1047.948487653932</v>
      </c>
      <c r="P5969" s="39" t="n">
        <v>0.8453431503340378</v>
      </c>
      <c r="Q5969" s="40" t="n">
        <v>0.2</v>
      </c>
      <c r="R5969" s="38" t="n">
        <v>559.9545179363913</v>
      </c>
      <c r="S5969" s="38">
        <f>R5969*IF(A5969=4, 2.0, 3.0)</f>
        <v/>
      </c>
      <c r="T5969" s="37">
        <f>'Dashboard &amp; Optimisation'!$B$18*U5969</f>
        <v/>
      </c>
      <c r="U5969" s="26">
        <f>MIN(1, S5969/M5969)</f>
        <v/>
      </c>
      <c r="V5969" s="26">
        <f>N5969/(N5969+O5969)</f>
        <v/>
      </c>
      <c r="W5969" s="26">
        <f>U5969*V5969</f>
        <v/>
      </c>
      <c r="X5969" s="39">
        <f>T5969/N5969</f>
        <v/>
      </c>
      <c r="Y5969" s="41">
        <f>IF(W5969=MAXIFS(W$2:W$7201, A$2:A$7201, A5969, B$2:B$7201, B5969), "OPTIMAL", "")</f>
        <v/>
      </c>
    </row>
    <row r="5970" ht="20" customHeight="1">
      <c r="A5970" s="28" t="n">
        <v>-18</v>
      </c>
      <c r="B5970" s="28" t="n">
        <v>40</v>
      </c>
      <c r="C5970" s="29" t="n">
        <v>90</v>
      </c>
      <c r="D5970" s="29" t="n">
        <v>3</v>
      </c>
      <c r="E5970" s="30" t="n">
        <v>4</v>
      </c>
      <c r="F5970" s="29" t="n">
        <v>1.5</v>
      </c>
      <c r="G5970" s="28" t="n">
        <v>50</v>
      </c>
      <c r="H5970" s="30" t="inlineStr">
        <is>
          <t>ON</t>
        </is>
      </c>
      <c r="I5970" s="31" t="n">
        <v>815.012573225423</v>
      </c>
      <c r="J5970" s="31" t="n">
        <v>8308.791548992402</v>
      </c>
      <c r="K5970" s="31" t="n">
        <v>4662.037037037037</v>
      </c>
      <c r="L5970" s="31" t="n">
        <v>150</v>
      </c>
      <c r="M5970" s="31">
        <f>I5970+J5970+K5970+L5970</f>
        <v/>
      </c>
      <c r="N5970" s="31">
        <f>M5970*'Dashboard &amp; Optimisation'!$B$18/('Dashboard &amp; Optimisation'!$B$16/3.6)</f>
        <v/>
      </c>
      <c r="O5970" s="31" t="n">
        <v>1474.260381728178</v>
      </c>
      <c r="P5970" s="32" t="n">
        <v>0.07648657885762887</v>
      </c>
      <c r="Q5970" s="33" t="n">
        <v>7.65027025033604</v>
      </c>
      <c r="R5970" s="31" t="n">
        <v>6422.350025142248</v>
      </c>
      <c r="S5970" s="31">
        <f>R5970*IF(A5970=4, 2.0, 3.0)</f>
        <v/>
      </c>
      <c r="T5970" s="29">
        <f>'Dashboard &amp; Optimisation'!$B$18*U5970</f>
        <v/>
      </c>
      <c r="U5970" s="34">
        <f>MIN(1, S5970/M5970)</f>
        <v/>
      </c>
      <c r="V5970" s="34">
        <f>N5970/(N5970+O5970)</f>
        <v/>
      </c>
      <c r="W5970" s="34">
        <f>U5970*V5970</f>
        <v/>
      </c>
      <c r="X5970" s="32">
        <f>T5970/N5970</f>
        <v/>
      </c>
      <c r="Y5970" s="35">
        <f>IF(W5970=MAXIFS(W$2:W$7201, A$2:A$7201, A5970, B$2:B$7201, B5970), "OPTIMAL", "")</f>
        <v/>
      </c>
    </row>
    <row r="5971" ht="20" customHeight="1">
      <c r="A5971" s="36" t="n">
        <v>-18</v>
      </c>
      <c r="B5971" s="36" t="n">
        <v>40</v>
      </c>
      <c r="C5971" s="37" t="n">
        <v>90</v>
      </c>
      <c r="D5971" s="37" t="n">
        <v>3</v>
      </c>
      <c r="E5971" s="6" t="n">
        <v>4</v>
      </c>
      <c r="F5971" s="37" t="n">
        <v>1.5</v>
      </c>
      <c r="G5971" s="36" t="n">
        <v>50</v>
      </c>
      <c r="H5971" s="6" t="inlineStr">
        <is>
          <t>OFF</t>
        </is>
      </c>
      <c r="I5971" s="38" t="n">
        <v>815.012573225423</v>
      </c>
      <c r="J5971" s="38" t="n">
        <v>8308.791548992402</v>
      </c>
      <c r="K5971" s="38" t="n">
        <v>4662.037037037037</v>
      </c>
      <c r="L5971" s="38" t="n">
        <v>150</v>
      </c>
      <c r="M5971" s="38">
        <f>I5971+J5971+K5971+L5971</f>
        <v/>
      </c>
      <c r="N5971" s="38">
        <f>M5971*'Dashboard &amp; Optimisation'!$B$18/('Dashboard &amp; Optimisation'!$B$16/3.6)</f>
        <v/>
      </c>
      <c r="O5971" s="38" t="n">
        <v>1474.260381728178</v>
      </c>
      <c r="P5971" s="39" t="n">
        <v>0.3285438001877385</v>
      </c>
      <c r="Q5971" s="40" t="n">
        <v>7.65027025033604</v>
      </c>
      <c r="R5971" s="38" t="n">
        <v>1495.154014072521</v>
      </c>
      <c r="S5971" s="38">
        <f>R5971*IF(A5971=4, 2.0, 3.0)</f>
        <v/>
      </c>
      <c r="T5971" s="37">
        <f>'Dashboard &amp; Optimisation'!$B$18*U5971</f>
        <v/>
      </c>
      <c r="U5971" s="26">
        <f>MIN(1, S5971/M5971)</f>
        <v/>
      </c>
      <c r="V5971" s="26">
        <f>N5971/(N5971+O5971)</f>
        <v/>
      </c>
      <c r="W5971" s="26">
        <f>U5971*V5971</f>
        <v/>
      </c>
      <c r="X5971" s="39">
        <f>T5971/N5971</f>
        <v/>
      </c>
      <c r="Y5971" s="41">
        <f>IF(W5971=MAXIFS(W$2:W$7201, A$2:A$7201, A5971, B$2:B$7201, B5971), "OPTIMAL", "")</f>
        <v/>
      </c>
    </row>
    <row r="5972" ht="20" customHeight="1">
      <c r="A5972" s="28" t="n">
        <v>-18</v>
      </c>
      <c r="B5972" s="28" t="n">
        <v>40</v>
      </c>
      <c r="C5972" s="29" t="n">
        <v>90</v>
      </c>
      <c r="D5972" s="29" t="n">
        <v>3</v>
      </c>
      <c r="E5972" s="30" t="n">
        <v>4</v>
      </c>
      <c r="F5972" s="29" t="n">
        <v>1.5</v>
      </c>
      <c r="G5972" s="28" t="n">
        <v>100</v>
      </c>
      <c r="H5972" s="30" t="inlineStr">
        <is>
          <t>ON</t>
        </is>
      </c>
      <c r="I5972" s="31" t="n">
        <v>815.012573225423</v>
      </c>
      <c r="J5972" s="31" t="n">
        <v>8308.791548992402</v>
      </c>
      <c r="K5972" s="31" t="n">
        <v>4662.037037037037</v>
      </c>
      <c r="L5972" s="31" t="n">
        <v>150</v>
      </c>
      <c r="M5972" s="31">
        <f>I5972+J5972+K5972+L5972</f>
        <v/>
      </c>
      <c r="N5972" s="31">
        <f>M5972*'Dashboard &amp; Optimisation'!$B$18/('Dashboard &amp; Optimisation'!$B$16/3.6)</f>
        <v/>
      </c>
      <c r="O5972" s="31" t="n">
        <v>1474.260381728178</v>
      </c>
      <c r="P5972" s="32" t="n">
        <v>0.07737077298591719</v>
      </c>
      <c r="Q5972" s="33" t="n">
        <v>7.65027025033604</v>
      </c>
      <c r="R5972" s="31" t="n">
        <v>6348.95533147573</v>
      </c>
      <c r="S5972" s="31">
        <f>R5972*IF(A5972=4, 2.0, 3.0)</f>
        <v/>
      </c>
      <c r="T5972" s="29">
        <f>'Dashboard &amp; Optimisation'!$B$18*U5972</f>
        <v/>
      </c>
      <c r="U5972" s="34">
        <f>MIN(1, S5972/M5972)</f>
        <v/>
      </c>
      <c r="V5972" s="34">
        <f>N5972/(N5972+O5972)</f>
        <v/>
      </c>
      <c r="W5972" s="34">
        <f>U5972*V5972</f>
        <v/>
      </c>
      <c r="X5972" s="32">
        <f>T5972/N5972</f>
        <v/>
      </c>
      <c r="Y5972" s="35">
        <f>IF(W5972=MAXIFS(W$2:W$7201, A$2:A$7201, A5972, B$2:B$7201, B5972), "OPTIMAL", "")</f>
        <v/>
      </c>
    </row>
    <row r="5973" ht="20" customHeight="1">
      <c r="A5973" s="36" t="n">
        <v>-18</v>
      </c>
      <c r="B5973" s="36" t="n">
        <v>40</v>
      </c>
      <c r="C5973" s="37" t="n">
        <v>90</v>
      </c>
      <c r="D5973" s="37" t="n">
        <v>3</v>
      </c>
      <c r="E5973" s="6" t="n">
        <v>4</v>
      </c>
      <c r="F5973" s="37" t="n">
        <v>1.5</v>
      </c>
      <c r="G5973" s="36" t="n">
        <v>100</v>
      </c>
      <c r="H5973" s="6" t="inlineStr">
        <is>
          <t>OFF</t>
        </is>
      </c>
      <c r="I5973" s="38" t="n">
        <v>815.012573225423</v>
      </c>
      <c r="J5973" s="38" t="n">
        <v>8308.791548992402</v>
      </c>
      <c r="K5973" s="38" t="n">
        <v>4662.037037037037</v>
      </c>
      <c r="L5973" s="38" t="n">
        <v>150</v>
      </c>
      <c r="M5973" s="38">
        <f>I5973+J5973+K5973+L5973</f>
        <v/>
      </c>
      <c r="N5973" s="38">
        <f>M5973*'Dashboard &amp; Optimisation'!$B$18/('Dashboard &amp; Optimisation'!$B$16/3.6)</f>
        <v/>
      </c>
      <c r="O5973" s="38" t="n">
        <v>1474.260381728178</v>
      </c>
      <c r="P5973" s="39" t="n">
        <v>0.3294279943160268</v>
      </c>
      <c r="Q5973" s="40" t="n">
        <v>7.65027025033604</v>
      </c>
      <c r="R5973" s="38" t="n">
        <v>1491.140978073943</v>
      </c>
      <c r="S5973" s="38">
        <f>R5973*IF(A5973=4, 2.0, 3.0)</f>
        <v/>
      </c>
      <c r="T5973" s="37">
        <f>'Dashboard &amp; Optimisation'!$B$18*U5973</f>
        <v/>
      </c>
      <c r="U5973" s="26">
        <f>MIN(1, S5973/M5973)</f>
        <v/>
      </c>
      <c r="V5973" s="26">
        <f>N5973/(N5973+O5973)</f>
        <v/>
      </c>
      <c r="W5973" s="26">
        <f>U5973*V5973</f>
        <v/>
      </c>
      <c r="X5973" s="39">
        <f>T5973/N5973</f>
        <v/>
      </c>
      <c r="Y5973" s="41">
        <f>IF(W5973=MAXIFS(W$2:W$7201, A$2:A$7201, A5973, B$2:B$7201, B5973), "OPTIMAL", "")</f>
        <v/>
      </c>
    </row>
    <row r="5974" ht="20" customHeight="1">
      <c r="A5974" s="28" t="n">
        <v>-18</v>
      </c>
      <c r="B5974" s="28" t="n">
        <v>40</v>
      </c>
      <c r="C5974" s="29" t="n">
        <v>90</v>
      </c>
      <c r="D5974" s="29" t="n">
        <v>3</v>
      </c>
      <c r="E5974" s="30" t="n">
        <v>4</v>
      </c>
      <c r="F5974" s="29" t="n">
        <v>1.5</v>
      </c>
      <c r="G5974" s="28" t="n">
        <v>150</v>
      </c>
      <c r="H5974" s="30" t="inlineStr">
        <is>
          <t>ON</t>
        </is>
      </c>
      <c r="I5974" s="31" t="n">
        <v>815.012573225423</v>
      </c>
      <c r="J5974" s="31" t="n">
        <v>8308.791548992402</v>
      </c>
      <c r="K5974" s="31" t="n">
        <v>4662.037037037037</v>
      </c>
      <c r="L5974" s="31" t="n">
        <v>150</v>
      </c>
      <c r="M5974" s="31">
        <f>I5974+J5974+K5974+L5974</f>
        <v/>
      </c>
      <c r="N5974" s="31">
        <f>M5974*'Dashboard &amp; Optimisation'!$B$18/('Dashboard &amp; Optimisation'!$B$16/3.6)</f>
        <v/>
      </c>
      <c r="O5974" s="31" t="n">
        <v>1474.260381728178</v>
      </c>
      <c r="P5974" s="32" t="n">
        <v>0.07825496711420549</v>
      </c>
      <c r="Q5974" s="33" t="n">
        <v>7.65027025033604</v>
      </c>
      <c r="R5974" s="31" t="n">
        <v>6277.219194692709</v>
      </c>
      <c r="S5974" s="31">
        <f>R5974*IF(A5974=4, 2.0, 3.0)</f>
        <v/>
      </c>
      <c r="T5974" s="29">
        <f>'Dashboard &amp; Optimisation'!$B$18*U5974</f>
        <v/>
      </c>
      <c r="U5974" s="34">
        <f>MIN(1, S5974/M5974)</f>
        <v/>
      </c>
      <c r="V5974" s="34">
        <f>N5974/(N5974+O5974)</f>
        <v/>
      </c>
      <c r="W5974" s="34">
        <f>U5974*V5974</f>
        <v/>
      </c>
      <c r="X5974" s="32">
        <f>T5974/N5974</f>
        <v/>
      </c>
      <c r="Y5974" s="35">
        <f>IF(W5974=MAXIFS(W$2:W$7201, A$2:A$7201, A5974, B$2:B$7201, B5974), "OPTIMAL", "")</f>
        <v/>
      </c>
    </row>
    <row r="5975" ht="20" customHeight="1">
      <c r="A5975" s="36" t="n">
        <v>-18</v>
      </c>
      <c r="B5975" s="36" t="n">
        <v>40</v>
      </c>
      <c r="C5975" s="37" t="n">
        <v>90</v>
      </c>
      <c r="D5975" s="37" t="n">
        <v>3</v>
      </c>
      <c r="E5975" s="6" t="n">
        <v>4</v>
      </c>
      <c r="F5975" s="37" t="n">
        <v>1.5</v>
      </c>
      <c r="G5975" s="36" t="n">
        <v>150</v>
      </c>
      <c r="H5975" s="6" t="inlineStr">
        <is>
          <t>OFF</t>
        </is>
      </c>
      <c r="I5975" s="38" t="n">
        <v>815.012573225423</v>
      </c>
      <c r="J5975" s="38" t="n">
        <v>8308.791548992402</v>
      </c>
      <c r="K5975" s="38" t="n">
        <v>4662.037037037037</v>
      </c>
      <c r="L5975" s="38" t="n">
        <v>150</v>
      </c>
      <c r="M5975" s="38">
        <f>I5975+J5975+K5975+L5975</f>
        <v/>
      </c>
      <c r="N5975" s="38">
        <f>M5975*'Dashboard &amp; Optimisation'!$B$18/('Dashboard &amp; Optimisation'!$B$16/3.6)</f>
        <v/>
      </c>
      <c r="O5975" s="38" t="n">
        <v>1474.260381728178</v>
      </c>
      <c r="P5975" s="39" t="n">
        <v>0.3303121884443151</v>
      </c>
      <c r="Q5975" s="40" t="n">
        <v>7.65027025033604</v>
      </c>
      <c r="R5975" s="38" t="n">
        <v>1487.149426616297</v>
      </c>
      <c r="S5975" s="38">
        <f>R5975*IF(A5975=4, 2.0, 3.0)</f>
        <v/>
      </c>
      <c r="T5975" s="37">
        <f>'Dashboard &amp; Optimisation'!$B$18*U5975</f>
        <v/>
      </c>
      <c r="U5975" s="26">
        <f>MIN(1, S5975/M5975)</f>
        <v/>
      </c>
      <c r="V5975" s="26">
        <f>N5975/(N5975+O5975)</f>
        <v/>
      </c>
      <c r="W5975" s="26">
        <f>U5975*V5975</f>
        <v/>
      </c>
      <c r="X5975" s="39">
        <f>T5975/N5975</f>
        <v/>
      </c>
      <c r="Y5975" s="41">
        <f>IF(W5975=MAXIFS(W$2:W$7201, A$2:A$7201, A5975, B$2:B$7201, B5975), "OPTIMAL", "")</f>
        <v/>
      </c>
    </row>
    <row r="5976" ht="20" customHeight="1">
      <c r="A5976" s="28" t="n">
        <v>-18</v>
      </c>
      <c r="B5976" s="28" t="n">
        <v>40</v>
      </c>
      <c r="C5976" s="29" t="n">
        <v>90</v>
      </c>
      <c r="D5976" s="29" t="n">
        <v>3</v>
      </c>
      <c r="E5976" s="30" t="n">
        <v>4</v>
      </c>
      <c r="F5976" s="29" t="n">
        <v>1.5</v>
      </c>
      <c r="G5976" s="28" t="n">
        <v>200</v>
      </c>
      <c r="H5976" s="30" t="inlineStr">
        <is>
          <t>ON</t>
        </is>
      </c>
      <c r="I5976" s="31" t="n">
        <v>815.012573225423</v>
      </c>
      <c r="J5976" s="31" t="n">
        <v>8308.791548992402</v>
      </c>
      <c r="K5976" s="31" t="n">
        <v>4662.037037037037</v>
      </c>
      <c r="L5976" s="31" t="n">
        <v>150</v>
      </c>
      <c r="M5976" s="31">
        <f>I5976+J5976+K5976+L5976</f>
        <v/>
      </c>
      <c r="N5976" s="31">
        <f>M5976*'Dashboard &amp; Optimisation'!$B$18/('Dashboard &amp; Optimisation'!$B$16/3.6)</f>
        <v/>
      </c>
      <c r="O5976" s="31" t="n">
        <v>1474.260381728178</v>
      </c>
      <c r="P5976" s="32" t="n">
        <v>0.0791391612424938</v>
      </c>
      <c r="Q5976" s="33" t="n">
        <v>7.65027025033604</v>
      </c>
      <c r="R5976" s="31" t="n">
        <v>6207.086023367842</v>
      </c>
      <c r="S5976" s="31">
        <f>R5976*IF(A5976=4, 2.0, 3.0)</f>
        <v/>
      </c>
      <c r="T5976" s="29">
        <f>'Dashboard &amp; Optimisation'!$B$18*U5976</f>
        <v/>
      </c>
      <c r="U5976" s="34">
        <f>MIN(1, S5976/M5976)</f>
        <v/>
      </c>
      <c r="V5976" s="34">
        <f>N5976/(N5976+O5976)</f>
        <v/>
      </c>
      <c r="W5976" s="34">
        <f>U5976*V5976</f>
        <v/>
      </c>
      <c r="X5976" s="32">
        <f>T5976/N5976</f>
        <v/>
      </c>
      <c r="Y5976" s="35">
        <f>IF(W5976=MAXIFS(W$2:W$7201, A$2:A$7201, A5976, B$2:B$7201, B5976), "OPTIMAL", "")</f>
        <v/>
      </c>
    </row>
    <row r="5977" ht="20" customHeight="1">
      <c r="A5977" s="36" t="n">
        <v>-18</v>
      </c>
      <c r="B5977" s="36" t="n">
        <v>40</v>
      </c>
      <c r="C5977" s="37" t="n">
        <v>90</v>
      </c>
      <c r="D5977" s="37" t="n">
        <v>3</v>
      </c>
      <c r="E5977" s="6" t="n">
        <v>4</v>
      </c>
      <c r="F5977" s="37" t="n">
        <v>1.5</v>
      </c>
      <c r="G5977" s="36" t="n">
        <v>200</v>
      </c>
      <c r="H5977" s="6" t="inlineStr">
        <is>
          <t>OFF</t>
        </is>
      </c>
      <c r="I5977" s="38" t="n">
        <v>815.012573225423</v>
      </c>
      <c r="J5977" s="38" t="n">
        <v>8308.791548992402</v>
      </c>
      <c r="K5977" s="38" t="n">
        <v>4662.037037037037</v>
      </c>
      <c r="L5977" s="38" t="n">
        <v>150</v>
      </c>
      <c r="M5977" s="38">
        <f>I5977+J5977+K5977+L5977</f>
        <v/>
      </c>
      <c r="N5977" s="38">
        <f>M5977*'Dashboard &amp; Optimisation'!$B$18/('Dashboard &amp; Optimisation'!$B$16/3.6)</f>
        <v/>
      </c>
      <c r="O5977" s="38" t="n">
        <v>1474.260381728178</v>
      </c>
      <c r="P5977" s="39" t="n">
        <v>0.3311963825726034</v>
      </c>
      <c r="Q5977" s="40" t="n">
        <v>7.65027025033604</v>
      </c>
      <c r="R5977" s="38" t="n">
        <v>1483.179187627913</v>
      </c>
      <c r="S5977" s="38">
        <f>R5977*IF(A5977=4, 2.0, 3.0)</f>
        <v/>
      </c>
      <c r="T5977" s="37">
        <f>'Dashboard &amp; Optimisation'!$B$18*U5977</f>
        <v/>
      </c>
      <c r="U5977" s="26">
        <f>MIN(1, S5977/M5977)</f>
        <v/>
      </c>
      <c r="V5977" s="26">
        <f>N5977/(N5977+O5977)</f>
        <v/>
      </c>
      <c r="W5977" s="26">
        <f>U5977*V5977</f>
        <v/>
      </c>
      <c r="X5977" s="39">
        <f>T5977/N5977</f>
        <v/>
      </c>
      <c r="Y5977" s="41">
        <f>IF(W5977=MAXIFS(W$2:W$7201, A$2:A$7201, A5977, B$2:B$7201, B5977), "OPTIMAL", "")</f>
        <v/>
      </c>
    </row>
    <row r="5978" ht="20" customHeight="1">
      <c r="A5978" s="28" t="n">
        <v>-18</v>
      </c>
      <c r="B5978" s="28" t="n">
        <v>40</v>
      </c>
      <c r="C5978" s="29" t="n">
        <v>90</v>
      </c>
      <c r="D5978" s="29" t="n">
        <v>3</v>
      </c>
      <c r="E5978" s="30" t="n">
        <v>4</v>
      </c>
      <c r="F5978" s="29" t="n">
        <v>2</v>
      </c>
      <c r="G5978" s="28" t="n">
        <v>50</v>
      </c>
      <c r="H5978" s="30" t="inlineStr">
        <is>
          <t>ON</t>
        </is>
      </c>
      <c r="I5978" s="31" t="n">
        <v>815.012573225423</v>
      </c>
      <c r="J5978" s="31" t="n">
        <v>8308.791548992402</v>
      </c>
      <c r="K5978" s="31" t="n">
        <v>4662.037037037037</v>
      </c>
      <c r="L5978" s="31" t="n">
        <v>150</v>
      </c>
      <c r="M5978" s="31">
        <f>I5978+J5978+K5978+L5978</f>
        <v/>
      </c>
      <c r="N5978" s="31">
        <f>M5978*'Dashboard &amp; Optimisation'!$B$18/('Dashboard &amp; Optimisation'!$B$16/3.6)</f>
        <v/>
      </c>
      <c r="O5978" s="31" t="n">
        <v>1623.608375829766</v>
      </c>
      <c r="P5978" s="32" t="n">
        <v>0.0741692990837548</v>
      </c>
      <c r="Q5978" s="33" t="n">
        <v>10.13369366711472</v>
      </c>
      <c r="R5978" s="31" t="n">
        <v>6707.409401527954</v>
      </c>
      <c r="S5978" s="31">
        <f>R5978*IF(A5978=4, 2.0, 3.0)</f>
        <v/>
      </c>
      <c r="T5978" s="29">
        <f>'Dashboard &amp; Optimisation'!$B$18*U5978</f>
        <v/>
      </c>
      <c r="U5978" s="34">
        <f>MIN(1, S5978/M5978)</f>
        <v/>
      </c>
      <c r="V5978" s="34">
        <f>N5978/(N5978+O5978)</f>
        <v/>
      </c>
      <c r="W5978" s="34">
        <f>U5978*V5978</f>
        <v/>
      </c>
      <c r="X5978" s="32">
        <f>T5978/N5978</f>
        <v/>
      </c>
      <c r="Y5978" s="35">
        <f>IF(W5978=MAXIFS(W$2:W$7201, A$2:A$7201, A5978, B$2:B$7201, B5978), "OPTIMAL", "")</f>
        <v/>
      </c>
    </row>
    <row r="5979" ht="20" customHeight="1">
      <c r="A5979" s="36" t="n">
        <v>-18</v>
      </c>
      <c r="B5979" s="36" t="n">
        <v>40</v>
      </c>
      <c r="C5979" s="37" t="n">
        <v>90</v>
      </c>
      <c r="D5979" s="37" t="n">
        <v>3</v>
      </c>
      <c r="E5979" s="6" t="n">
        <v>4</v>
      </c>
      <c r="F5979" s="37" t="n">
        <v>2</v>
      </c>
      <c r="G5979" s="36" t="n">
        <v>50</v>
      </c>
      <c r="H5979" s="6" t="inlineStr">
        <is>
          <t>OFF</t>
        </is>
      </c>
      <c r="I5979" s="38" t="n">
        <v>815.012573225423</v>
      </c>
      <c r="J5979" s="38" t="n">
        <v>8308.791548992402</v>
      </c>
      <c r="K5979" s="38" t="n">
        <v>4662.037037037037</v>
      </c>
      <c r="L5979" s="38" t="n">
        <v>150</v>
      </c>
      <c r="M5979" s="38">
        <f>I5979+J5979+K5979+L5979</f>
        <v/>
      </c>
      <c r="N5979" s="38">
        <f>M5979*'Dashboard &amp; Optimisation'!$B$18/('Dashboard &amp; Optimisation'!$B$16/3.6)</f>
        <v/>
      </c>
      <c r="O5979" s="38" t="n">
        <v>1623.608375829766</v>
      </c>
      <c r="P5979" s="39" t="n">
        <v>0.3275013716622315</v>
      </c>
      <c r="Q5979" s="40" t="n">
        <v>10.13369366711472</v>
      </c>
      <c r="R5979" s="38" t="n">
        <v>1519.02830652018</v>
      </c>
      <c r="S5979" s="38">
        <f>R5979*IF(A5979=4, 2.0, 3.0)</f>
        <v/>
      </c>
      <c r="T5979" s="37">
        <f>'Dashboard &amp; Optimisation'!$B$18*U5979</f>
        <v/>
      </c>
      <c r="U5979" s="26">
        <f>MIN(1, S5979/M5979)</f>
        <v/>
      </c>
      <c r="V5979" s="26">
        <f>N5979/(N5979+O5979)</f>
        <v/>
      </c>
      <c r="W5979" s="26">
        <f>U5979*V5979</f>
        <v/>
      </c>
      <c r="X5979" s="39">
        <f>T5979/N5979</f>
        <v/>
      </c>
      <c r="Y5979" s="41">
        <f>IF(W5979=MAXIFS(W$2:W$7201, A$2:A$7201, A5979, B$2:B$7201, B5979), "OPTIMAL", "")</f>
        <v/>
      </c>
    </row>
    <row r="5980" ht="20" customHeight="1">
      <c r="A5980" s="28" t="n">
        <v>-18</v>
      </c>
      <c r="B5980" s="28" t="n">
        <v>40</v>
      </c>
      <c r="C5980" s="29" t="n">
        <v>90</v>
      </c>
      <c r="D5980" s="29" t="n">
        <v>3</v>
      </c>
      <c r="E5980" s="30" t="n">
        <v>4</v>
      </c>
      <c r="F5980" s="29" t="n">
        <v>2</v>
      </c>
      <c r="G5980" s="28" t="n">
        <v>100</v>
      </c>
      <c r="H5980" s="30" t="inlineStr">
        <is>
          <t>ON</t>
        </is>
      </c>
      <c r="I5980" s="31" t="n">
        <v>815.012573225423</v>
      </c>
      <c r="J5980" s="31" t="n">
        <v>8308.791548992402</v>
      </c>
      <c r="K5980" s="31" t="n">
        <v>4662.037037037037</v>
      </c>
      <c r="L5980" s="31" t="n">
        <v>150</v>
      </c>
      <c r="M5980" s="31">
        <f>I5980+J5980+K5980+L5980</f>
        <v/>
      </c>
      <c r="N5980" s="31">
        <f>M5980*'Dashboard &amp; Optimisation'!$B$18/('Dashboard &amp; Optimisation'!$B$16/3.6)</f>
        <v/>
      </c>
      <c r="O5980" s="31" t="n">
        <v>1623.608375829766</v>
      </c>
      <c r="P5980" s="32" t="n">
        <v>0.07505349321204312</v>
      </c>
      <c r="Q5980" s="33" t="n">
        <v>10.13369366711472</v>
      </c>
      <c r="R5980" s="31" t="n">
        <v>6628.390401145101</v>
      </c>
      <c r="S5980" s="31">
        <f>R5980*IF(A5980=4, 2.0, 3.0)</f>
        <v/>
      </c>
      <c r="T5980" s="29">
        <f>'Dashboard &amp; Optimisation'!$B$18*U5980</f>
        <v/>
      </c>
      <c r="U5980" s="34">
        <f>MIN(1, S5980/M5980)</f>
        <v/>
      </c>
      <c r="V5980" s="34">
        <f>N5980/(N5980+O5980)</f>
        <v/>
      </c>
      <c r="W5980" s="34">
        <f>U5980*V5980</f>
        <v/>
      </c>
      <c r="X5980" s="32">
        <f>T5980/N5980</f>
        <v/>
      </c>
      <c r="Y5980" s="35">
        <f>IF(W5980=MAXIFS(W$2:W$7201, A$2:A$7201, A5980, B$2:B$7201, B5980), "OPTIMAL", "")</f>
        <v/>
      </c>
    </row>
    <row r="5981" ht="20" customHeight="1">
      <c r="A5981" s="36" t="n">
        <v>-18</v>
      </c>
      <c r="B5981" s="36" t="n">
        <v>40</v>
      </c>
      <c r="C5981" s="37" t="n">
        <v>90</v>
      </c>
      <c r="D5981" s="37" t="n">
        <v>3</v>
      </c>
      <c r="E5981" s="6" t="n">
        <v>4</v>
      </c>
      <c r="F5981" s="37" t="n">
        <v>2</v>
      </c>
      <c r="G5981" s="36" t="n">
        <v>100</v>
      </c>
      <c r="H5981" s="6" t="inlineStr">
        <is>
          <t>OFF</t>
        </is>
      </c>
      <c r="I5981" s="38" t="n">
        <v>815.012573225423</v>
      </c>
      <c r="J5981" s="38" t="n">
        <v>8308.791548992402</v>
      </c>
      <c r="K5981" s="38" t="n">
        <v>4662.037037037037</v>
      </c>
      <c r="L5981" s="38" t="n">
        <v>150</v>
      </c>
      <c r="M5981" s="38">
        <f>I5981+J5981+K5981+L5981</f>
        <v/>
      </c>
      <c r="N5981" s="38">
        <f>M5981*'Dashboard &amp; Optimisation'!$B$18/('Dashboard &amp; Optimisation'!$B$16/3.6)</f>
        <v/>
      </c>
      <c r="O5981" s="38" t="n">
        <v>1623.608375829766</v>
      </c>
      <c r="P5981" s="39" t="n">
        <v>0.3283855657905198</v>
      </c>
      <c r="Q5981" s="40" t="n">
        <v>10.13369366711472</v>
      </c>
      <c r="R5981" s="38" t="n">
        <v>1514.938248828102</v>
      </c>
      <c r="S5981" s="38">
        <f>R5981*IF(A5981=4, 2.0, 3.0)</f>
        <v/>
      </c>
      <c r="T5981" s="37">
        <f>'Dashboard &amp; Optimisation'!$B$18*U5981</f>
        <v/>
      </c>
      <c r="U5981" s="26">
        <f>MIN(1, S5981/M5981)</f>
        <v/>
      </c>
      <c r="V5981" s="26">
        <f>N5981/(N5981+O5981)</f>
        <v/>
      </c>
      <c r="W5981" s="26">
        <f>U5981*V5981</f>
        <v/>
      </c>
      <c r="X5981" s="39">
        <f>T5981/N5981</f>
        <v/>
      </c>
      <c r="Y5981" s="41">
        <f>IF(W5981=MAXIFS(W$2:W$7201, A$2:A$7201, A5981, B$2:B$7201, B5981), "OPTIMAL", "")</f>
        <v/>
      </c>
    </row>
    <row r="5982" ht="20" customHeight="1">
      <c r="A5982" s="28" t="n">
        <v>-18</v>
      </c>
      <c r="B5982" s="28" t="n">
        <v>40</v>
      </c>
      <c r="C5982" s="29" t="n">
        <v>90</v>
      </c>
      <c r="D5982" s="29" t="n">
        <v>3</v>
      </c>
      <c r="E5982" s="30" t="n">
        <v>4</v>
      </c>
      <c r="F5982" s="29" t="n">
        <v>2</v>
      </c>
      <c r="G5982" s="28" t="n">
        <v>150</v>
      </c>
      <c r="H5982" s="30" t="inlineStr">
        <is>
          <t>ON</t>
        </is>
      </c>
      <c r="I5982" s="31" t="n">
        <v>815.012573225423</v>
      </c>
      <c r="J5982" s="31" t="n">
        <v>8308.791548992402</v>
      </c>
      <c r="K5982" s="31" t="n">
        <v>4662.037037037037</v>
      </c>
      <c r="L5982" s="31" t="n">
        <v>150</v>
      </c>
      <c r="M5982" s="31">
        <f>I5982+J5982+K5982+L5982</f>
        <v/>
      </c>
      <c r="N5982" s="31">
        <f>M5982*'Dashboard &amp; Optimisation'!$B$18/('Dashboard &amp; Optimisation'!$B$16/3.6)</f>
        <v/>
      </c>
      <c r="O5982" s="31" t="n">
        <v>1623.608375829766</v>
      </c>
      <c r="P5982" s="32" t="n">
        <v>0.07593768734033142</v>
      </c>
      <c r="Q5982" s="33" t="n">
        <v>10.13369366711472</v>
      </c>
      <c r="R5982" s="31" t="n">
        <v>6551.211544664674</v>
      </c>
      <c r="S5982" s="31">
        <f>R5982*IF(A5982=4, 2.0, 3.0)</f>
        <v/>
      </c>
      <c r="T5982" s="29">
        <f>'Dashboard &amp; Optimisation'!$B$18*U5982</f>
        <v/>
      </c>
      <c r="U5982" s="34">
        <f>MIN(1, S5982/M5982)</f>
        <v/>
      </c>
      <c r="V5982" s="34">
        <f>N5982/(N5982+O5982)</f>
        <v/>
      </c>
      <c r="W5982" s="34">
        <f>U5982*V5982</f>
        <v/>
      </c>
      <c r="X5982" s="32">
        <f>T5982/N5982</f>
        <v/>
      </c>
      <c r="Y5982" s="35">
        <f>IF(W5982=MAXIFS(W$2:W$7201, A$2:A$7201, A5982, B$2:B$7201, B5982), "OPTIMAL", "")</f>
        <v/>
      </c>
    </row>
    <row r="5983" ht="20" customHeight="1">
      <c r="A5983" s="36" t="n">
        <v>-18</v>
      </c>
      <c r="B5983" s="36" t="n">
        <v>40</v>
      </c>
      <c r="C5983" s="37" t="n">
        <v>90</v>
      </c>
      <c r="D5983" s="37" t="n">
        <v>3</v>
      </c>
      <c r="E5983" s="6" t="n">
        <v>4</v>
      </c>
      <c r="F5983" s="37" t="n">
        <v>2</v>
      </c>
      <c r="G5983" s="36" t="n">
        <v>150</v>
      </c>
      <c r="H5983" s="6" t="inlineStr">
        <is>
          <t>OFF</t>
        </is>
      </c>
      <c r="I5983" s="38" t="n">
        <v>815.012573225423</v>
      </c>
      <c r="J5983" s="38" t="n">
        <v>8308.791548992402</v>
      </c>
      <c r="K5983" s="38" t="n">
        <v>4662.037037037037</v>
      </c>
      <c r="L5983" s="38" t="n">
        <v>150</v>
      </c>
      <c r="M5983" s="38">
        <f>I5983+J5983+K5983+L5983</f>
        <v/>
      </c>
      <c r="N5983" s="38">
        <f>M5983*'Dashboard &amp; Optimisation'!$B$18/('Dashboard &amp; Optimisation'!$B$16/3.6)</f>
        <v/>
      </c>
      <c r="O5983" s="38" t="n">
        <v>1623.608375829766</v>
      </c>
      <c r="P5983" s="39" t="n">
        <v>0.3292697599188081</v>
      </c>
      <c r="Q5983" s="40" t="n">
        <v>10.13369366711472</v>
      </c>
      <c r="R5983" s="38" t="n">
        <v>1510.870157349968</v>
      </c>
      <c r="S5983" s="38">
        <f>R5983*IF(A5983=4, 2.0, 3.0)</f>
        <v/>
      </c>
      <c r="T5983" s="37">
        <f>'Dashboard &amp; Optimisation'!$B$18*U5983</f>
        <v/>
      </c>
      <c r="U5983" s="26">
        <f>MIN(1, S5983/M5983)</f>
        <v/>
      </c>
      <c r="V5983" s="26">
        <f>N5983/(N5983+O5983)</f>
        <v/>
      </c>
      <c r="W5983" s="26">
        <f>U5983*V5983</f>
        <v/>
      </c>
      <c r="X5983" s="39">
        <f>T5983/N5983</f>
        <v/>
      </c>
      <c r="Y5983" s="41">
        <f>IF(W5983=MAXIFS(W$2:W$7201, A$2:A$7201, A5983, B$2:B$7201, B5983), "OPTIMAL", "")</f>
        <v/>
      </c>
    </row>
    <row r="5984" ht="20" customHeight="1">
      <c r="A5984" s="28" t="n">
        <v>-18</v>
      </c>
      <c r="B5984" s="28" t="n">
        <v>40</v>
      </c>
      <c r="C5984" s="29" t="n">
        <v>90</v>
      </c>
      <c r="D5984" s="29" t="n">
        <v>3</v>
      </c>
      <c r="E5984" s="30" t="n">
        <v>4</v>
      </c>
      <c r="F5984" s="29" t="n">
        <v>2</v>
      </c>
      <c r="G5984" s="28" t="n">
        <v>200</v>
      </c>
      <c r="H5984" s="30" t="inlineStr">
        <is>
          <t>ON</t>
        </is>
      </c>
      <c r="I5984" s="31" t="n">
        <v>815.012573225423</v>
      </c>
      <c r="J5984" s="31" t="n">
        <v>8308.791548992402</v>
      </c>
      <c r="K5984" s="31" t="n">
        <v>4662.037037037037</v>
      </c>
      <c r="L5984" s="31" t="n">
        <v>150</v>
      </c>
      <c r="M5984" s="31">
        <f>I5984+J5984+K5984+L5984</f>
        <v/>
      </c>
      <c r="N5984" s="31">
        <f>M5984*'Dashboard &amp; Optimisation'!$B$18/('Dashboard &amp; Optimisation'!$B$16/3.6)</f>
        <v/>
      </c>
      <c r="O5984" s="31" t="n">
        <v>1623.608375829766</v>
      </c>
      <c r="P5984" s="32" t="n">
        <v>0.07682188146861973</v>
      </c>
      <c r="Q5984" s="33" t="n">
        <v>10.13369366711472</v>
      </c>
      <c r="R5984" s="31" t="n">
        <v>6475.809293766493</v>
      </c>
      <c r="S5984" s="31">
        <f>R5984*IF(A5984=4, 2.0, 3.0)</f>
        <v/>
      </c>
      <c r="T5984" s="29">
        <f>'Dashboard &amp; Optimisation'!$B$18*U5984</f>
        <v/>
      </c>
      <c r="U5984" s="34">
        <f>MIN(1, S5984/M5984)</f>
        <v/>
      </c>
      <c r="V5984" s="34">
        <f>N5984/(N5984+O5984)</f>
        <v/>
      </c>
      <c r="W5984" s="34">
        <f>U5984*V5984</f>
        <v/>
      </c>
      <c r="X5984" s="32">
        <f>T5984/N5984</f>
        <v/>
      </c>
      <c r="Y5984" s="35">
        <f>IF(W5984=MAXIFS(W$2:W$7201, A$2:A$7201, A5984, B$2:B$7201, B5984), "OPTIMAL", "")</f>
        <v/>
      </c>
    </row>
    <row r="5985" ht="20" customHeight="1">
      <c r="A5985" s="36" t="n">
        <v>-18</v>
      </c>
      <c r="B5985" s="36" t="n">
        <v>40</v>
      </c>
      <c r="C5985" s="37" t="n">
        <v>90</v>
      </c>
      <c r="D5985" s="37" t="n">
        <v>3</v>
      </c>
      <c r="E5985" s="6" t="n">
        <v>4</v>
      </c>
      <c r="F5985" s="37" t="n">
        <v>2</v>
      </c>
      <c r="G5985" s="36" t="n">
        <v>200</v>
      </c>
      <c r="H5985" s="6" t="inlineStr">
        <is>
          <t>OFF</t>
        </is>
      </c>
      <c r="I5985" s="38" t="n">
        <v>815.012573225423</v>
      </c>
      <c r="J5985" s="38" t="n">
        <v>8308.791548992402</v>
      </c>
      <c r="K5985" s="38" t="n">
        <v>4662.037037037037</v>
      </c>
      <c r="L5985" s="38" t="n">
        <v>150</v>
      </c>
      <c r="M5985" s="38">
        <f>I5985+J5985+K5985+L5985</f>
        <v/>
      </c>
      <c r="N5985" s="38">
        <f>M5985*'Dashboard &amp; Optimisation'!$B$18/('Dashboard &amp; Optimisation'!$B$16/3.6)</f>
        <v/>
      </c>
      <c r="O5985" s="38" t="n">
        <v>1623.608375829766</v>
      </c>
      <c r="P5985" s="39" t="n">
        <v>0.3301539540470964</v>
      </c>
      <c r="Q5985" s="40" t="n">
        <v>10.13369366711472</v>
      </c>
      <c r="R5985" s="38" t="n">
        <v>1506.823855600862</v>
      </c>
      <c r="S5985" s="38">
        <f>R5985*IF(A5985=4, 2.0, 3.0)</f>
        <v/>
      </c>
      <c r="T5985" s="37">
        <f>'Dashboard &amp; Optimisation'!$B$18*U5985</f>
        <v/>
      </c>
      <c r="U5985" s="26">
        <f>MIN(1, S5985/M5985)</f>
        <v/>
      </c>
      <c r="V5985" s="26">
        <f>N5985/(N5985+O5985)</f>
        <v/>
      </c>
      <c r="W5985" s="26">
        <f>U5985*V5985</f>
        <v/>
      </c>
      <c r="X5985" s="39">
        <f>T5985/N5985</f>
        <v/>
      </c>
      <c r="Y5985" s="41">
        <f>IF(W5985=MAXIFS(W$2:W$7201, A$2:A$7201, A5985, B$2:B$7201, B5985), "OPTIMAL", "")</f>
        <v/>
      </c>
    </row>
    <row r="5986" ht="20" customHeight="1">
      <c r="A5986" s="28" t="n">
        <v>-18</v>
      </c>
      <c r="B5986" s="28" t="n">
        <v>40</v>
      </c>
      <c r="C5986" s="29" t="n">
        <v>90</v>
      </c>
      <c r="D5986" s="29" t="n">
        <v>3</v>
      </c>
      <c r="E5986" s="30" t="n">
        <v>8</v>
      </c>
      <c r="F5986" s="29" t="n">
        <v>1.5</v>
      </c>
      <c r="G5986" s="28" t="n">
        <v>50</v>
      </c>
      <c r="H5986" s="30" t="inlineStr">
        <is>
          <t>ON</t>
        </is>
      </c>
      <c r="I5986" s="31" t="n">
        <v>815.012573225423</v>
      </c>
      <c r="J5986" s="31" t="n">
        <v>8308.791548992402</v>
      </c>
      <c r="K5986" s="31" t="n">
        <v>4662.037037037037</v>
      </c>
      <c r="L5986" s="31" t="n">
        <v>150</v>
      </c>
      <c r="M5986" s="31">
        <f>I5986+J5986+K5986+L5986</f>
        <v/>
      </c>
      <c r="N5986" s="31">
        <f>M5986*'Dashboard &amp; Optimisation'!$B$18/('Dashboard &amp; Optimisation'!$B$16/3.6)</f>
        <v/>
      </c>
      <c r="O5986" s="31" t="n">
        <v>1934.023016843602</v>
      </c>
      <c r="P5986" s="32" t="n">
        <v>0.05736675131654122</v>
      </c>
      <c r="Q5986" s="33" t="n">
        <v>15.10054050067208</v>
      </c>
      <c r="R5986" s="31" t="n">
        <v>8898.806395852429</v>
      </c>
      <c r="S5986" s="31">
        <f>R5986*IF(A5986=4, 2.0, 3.0)</f>
        <v/>
      </c>
      <c r="T5986" s="29">
        <f>'Dashboard &amp; Optimisation'!$B$18*U5986</f>
        <v/>
      </c>
      <c r="U5986" s="34">
        <f>MIN(1, S5986/M5986)</f>
        <v/>
      </c>
      <c r="V5986" s="34">
        <f>N5986/(N5986+O5986)</f>
        <v/>
      </c>
      <c r="W5986" s="34">
        <f>U5986*V5986</f>
        <v/>
      </c>
      <c r="X5986" s="32">
        <f>T5986/N5986</f>
        <v/>
      </c>
      <c r="Y5986" s="35">
        <f>IF(W5986=MAXIFS(W$2:W$7201, A$2:A$7201, A5986, B$2:B$7201, B5986), "OPTIMAL", "")</f>
        <v/>
      </c>
    </row>
    <row r="5987" ht="20" customHeight="1">
      <c r="A5987" s="36" t="n">
        <v>-18</v>
      </c>
      <c r="B5987" s="36" t="n">
        <v>40</v>
      </c>
      <c r="C5987" s="37" t="n">
        <v>90</v>
      </c>
      <c r="D5987" s="37" t="n">
        <v>3</v>
      </c>
      <c r="E5987" s="6" t="n">
        <v>8</v>
      </c>
      <c r="F5987" s="37" t="n">
        <v>1.5</v>
      </c>
      <c r="G5987" s="36" t="n">
        <v>50</v>
      </c>
      <c r="H5987" s="6" t="inlineStr">
        <is>
          <t>OFF</t>
        </is>
      </c>
      <c r="I5987" s="38" t="n">
        <v>815.012573225423</v>
      </c>
      <c r="J5987" s="38" t="n">
        <v>8308.791548992402</v>
      </c>
      <c r="K5987" s="38" t="n">
        <v>4662.037037037037</v>
      </c>
      <c r="L5987" s="38" t="n">
        <v>150</v>
      </c>
      <c r="M5987" s="38">
        <f>I5987+J5987+K5987+L5987</f>
        <v/>
      </c>
      <c r="N5987" s="38">
        <f>M5987*'Dashboard &amp; Optimisation'!$B$18/('Dashboard &amp; Optimisation'!$B$16/3.6)</f>
        <v/>
      </c>
      <c r="O5987" s="38" t="n">
        <v>1934.023016843602</v>
      </c>
      <c r="P5987" s="39" t="n">
        <v>0.2531648349062314</v>
      </c>
      <c r="Q5987" s="40" t="n">
        <v>15.10054050067208</v>
      </c>
      <c r="R5987" s="38" t="n">
        <v>2016.455459598064</v>
      </c>
      <c r="S5987" s="38">
        <f>R5987*IF(A5987=4, 2.0, 3.0)</f>
        <v/>
      </c>
      <c r="T5987" s="37">
        <f>'Dashboard &amp; Optimisation'!$B$18*U5987</f>
        <v/>
      </c>
      <c r="U5987" s="26">
        <f>MIN(1, S5987/M5987)</f>
        <v/>
      </c>
      <c r="V5987" s="26">
        <f>N5987/(N5987+O5987)</f>
        <v/>
      </c>
      <c r="W5987" s="26">
        <f>U5987*V5987</f>
        <v/>
      </c>
      <c r="X5987" s="39">
        <f>T5987/N5987</f>
        <v/>
      </c>
      <c r="Y5987" s="41">
        <f>IF(W5987=MAXIFS(W$2:W$7201, A$2:A$7201, A5987, B$2:B$7201, B5987), "OPTIMAL", "")</f>
        <v/>
      </c>
    </row>
    <row r="5988" ht="20" customHeight="1">
      <c r="A5988" s="28" t="n">
        <v>-18</v>
      </c>
      <c r="B5988" s="28" t="n">
        <v>40</v>
      </c>
      <c r="C5988" s="29" t="n">
        <v>90</v>
      </c>
      <c r="D5988" s="29" t="n">
        <v>3</v>
      </c>
      <c r="E5988" s="30" t="n">
        <v>8</v>
      </c>
      <c r="F5988" s="29" t="n">
        <v>1.5</v>
      </c>
      <c r="G5988" s="28" t="n">
        <v>100</v>
      </c>
      <c r="H5988" s="30" t="inlineStr">
        <is>
          <t>ON</t>
        </is>
      </c>
      <c r="I5988" s="31" t="n">
        <v>815.012573225423</v>
      </c>
      <c r="J5988" s="31" t="n">
        <v>8308.791548992402</v>
      </c>
      <c r="K5988" s="31" t="n">
        <v>4662.037037037037</v>
      </c>
      <c r="L5988" s="31" t="n">
        <v>150</v>
      </c>
      <c r="M5988" s="31">
        <f>I5988+J5988+K5988+L5988</f>
        <v/>
      </c>
      <c r="N5988" s="31">
        <f>M5988*'Dashboard &amp; Optimisation'!$B$18/('Dashboard &amp; Optimisation'!$B$16/3.6)</f>
        <v/>
      </c>
      <c r="O5988" s="31" t="n">
        <v>1934.023016843602</v>
      </c>
      <c r="P5988" s="32" t="n">
        <v>0.05825094544482953</v>
      </c>
      <c r="Q5988" s="33" t="n">
        <v>15.10054050067208</v>
      </c>
      <c r="R5988" s="31" t="n">
        <v>8763.730951086656</v>
      </c>
      <c r="S5988" s="31">
        <f>R5988*IF(A5988=4, 2.0, 3.0)</f>
        <v/>
      </c>
      <c r="T5988" s="29">
        <f>'Dashboard &amp; Optimisation'!$B$18*U5988</f>
        <v/>
      </c>
      <c r="U5988" s="34">
        <f>MIN(1, S5988/M5988)</f>
        <v/>
      </c>
      <c r="V5988" s="34">
        <f>N5988/(N5988+O5988)</f>
        <v/>
      </c>
      <c r="W5988" s="34">
        <f>U5988*V5988</f>
        <v/>
      </c>
      <c r="X5988" s="32">
        <f>T5988/N5988</f>
        <v/>
      </c>
      <c r="Y5988" s="35">
        <f>IF(W5988=MAXIFS(W$2:W$7201, A$2:A$7201, A5988, B$2:B$7201, B5988), "OPTIMAL", "")</f>
        <v/>
      </c>
    </row>
    <row r="5989" ht="20" customHeight="1">
      <c r="A5989" s="36" t="n">
        <v>-18</v>
      </c>
      <c r="B5989" s="36" t="n">
        <v>40</v>
      </c>
      <c r="C5989" s="37" t="n">
        <v>90</v>
      </c>
      <c r="D5989" s="37" t="n">
        <v>3</v>
      </c>
      <c r="E5989" s="6" t="n">
        <v>8</v>
      </c>
      <c r="F5989" s="37" t="n">
        <v>1.5</v>
      </c>
      <c r="G5989" s="36" t="n">
        <v>100</v>
      </c>
      <c r="H5989" s="6" t="inlineStr">
        <is>
          <t>OFF</t>
        </is>
      </c>
      <c r="I5989" s="38" t="n">
        <v>815.012573225423</v>
      </c>
      <c r="J5989" s="38" t="n">
        <v>8308.791548992402</v>
      </c>
      <c r="K5989" s="38" t="n">
        <v>4662.037037037037</v>
      </c>
      <c r="L5989" s="38" t="n">
        <v>150</v>
      </c>
      <c r="M5989" s="38">
        <f>I5989+J5989+K5989+L5989</f>
        <v/>
      </c>
      <c r="N5989" s="38">
        <f>M5989*'Dashboard &amp; Optimisation'!$B$18/('Dashboard &amp; Optimisation'!$B$16/3.6)</f>
        <v/>
      </c>
      <c r="O5989" s="38" t="n">
        <v>1934.023016843602</v>
      </c>
      <c r="P5989" s="39" t="n">
        <v>0.2540490290345196</v>
      </c>
      <c r="Q5989" s="40" t="n">
        <v>15.10054050067208</v>
      </c>
      <c r="R5989" s="38" t="n">
        <v>2009.4373730338</v>
      </c>
      <c r="S5989" s="38">
        <f>R5989*IF(A5989=4, 2.0, 3.0)</f>
        <v/>
      </c>
      <c r="T5989" s="37">
        <f>'Dashboard &amp; Optimisation'!$B$18*U5989</f>
        <v/>
      </c>
      <c r="U5989" s="26">
        <f>MIN(1, S5989/M5989)</f>
        <v/>
      </c>
      <c r="V5989" s="26">
        <f>N5989/(N5989+O5989)</f>
        <v/>
      </c>
      <c r="W5989" s="26">
        <f>U5989*V5989</f>
        <v/>
      </c>
      <c r="X5989" s="39">
        <f>T5989/N5989</f>
        <v/>
      </c>
      <c r="Y5989" s="41">
        <f>IF(W5989=MAXIFS(W$2:W$7201, A$2:A$7201, A5989, B$2:B$7201, B5989), "OPTIMAL", "")</f>
        <v/>
      </c>
    </row>
    <row r="5990" ht="20" customHeight="1">
      <c r="A5990" s="28" t="n">
        <v>-18</v>
      </c>
      <c r="B5990" s="28" t="n">
        <v>40</v>
      </c>
      <c r="C5990" s="29" t="n">
        <v>90</v>
      </c>
      <c r="D5990" s="29" t="n">
        <v>3</v>
      </c>
      <c r="E5990" s="30" t="n">
        <v>8</v>
      </c>
      <c r="F5990" s="29" t="n">
        <v>1.5</v>
      </c>
      <c r="G5990" s="28" t="n">
        <v>150</v>
      </c>
      <c r="H5990" s="30" t="inlineStr">
        <is>
          <t>ON</t>
        </is>
      </c>
      <c r="I5990" s="31" t="n">
        <v>815.012573225423</v>
      </c>
      <c r="J5990" s="31" t="n">
        <v>8308.791548992402</v>
      </c>
      <c r="K5990" s="31" t="n">
        <v>4662.037037037037</v>
      </c>
      <c r="L5990" s="31" t="n">
        <v>150</v>
      </c>
      <c r="M5990" s="31">
        <f>I5990+J5990+K5990+L5990</f>
        <v/>
      </c>
      <c r="N5990" s="31">
        <f>M5990*'Dashboard &amp; Optimisation'!$B$18/('Dashboard &amp; Optimisation'!$B$16/3.6)</f>
        <v/>
      </c>
      <c r="O5990" s="31" t="n">
        <v>1934.023016843602</v>
      </c>
      <c r="P5990" s="32" t="n">
        <v>0.05913513957311783</v>
      </c>
      <c r="Q5990" s="33" t="n">
        <v>15.10054050067208</v>
      </c>
      <c r="R5990" s="31" t="n">
        <v>8632.694827644886</v>
      </c>
      <c r="S5990" s="31">
        <f>R5990*IF(A5990=4, 2.0, 3.0)</f>
        <v/>
      </c>
      <c r="T5990" s="29">
        <f>'Dashboard &amp; Optimisation'!$B$18*U5990</f>
        <v/>
      </c>
      <c r="U5990" s="34">
        <f>MIN(1, S5990/M5990)</f>
        <v/>
      </c>
      <c r="V5990" s="34">
        <f>N5990/(N5990+O5990)</f>
        <v/>
      </c>
      <c r="W5990" s="34">
        <f>U5990*V5990</f>
        <v/>
      </c>
      <c r="X5990" s="32">
        <f>T5990/N5990</f>
        <v/>
      </c>
      <c r="Y5990" s="35">
        <f>IF(W5990=MAXIFS(W$2:W$7201, A$2:A$7201, A5990, B$2:B$7201, B5990), "OPTIMAL", "")</f>
        <v/>
      </c>
    </row>
    <row r="5991" ht="20" customHeight="1">
      <c r="A5991" s="36" t="n">
        <v>-18</v>
      </c>
      <c r="B5991" s="36" t="n">
        <v>40</v>
      </c>
      <c r="C5991" s="37" t="n">
        <v>90</v>
      </c>
      <c r="D5991" s="37" t="n">
        <v>3</v>
      </c>
      <c r="E5991" s="6" t="n">
        <v>8</v>
      </c>
      <c r="F5991" s="37" t="n">
        <v>1.5</v>
      </c>
      <c r="G5991" s="36" t="n">
        <v>150</v>
      </c>
      <c r="H5991" s="6" t="inlineStr">
        <is>
          <t>OFF</t>
        </is>
      </c>
      <c r="I5991" s="38" t="n">
        <v>815.012573225423</v>
      </c>
      <c r="J5991" s="38" t="n">
        <v>8308.791548992402</v>
      </c>
      <c r="K5991" s="38" t="n">
        <v>4662.037037037037</v>
      </c>
      <c r="L5991" s="38" t="n">
        <v>150</v>
      </c>
      <c r="M5991" s="38">
        <f>I5991+J5991+K5991+L5991</f>
        <v/>
      </c>
      <c r="N5991" s="38">
        <f>M5991*'Dashboard &amp; Optimisation'!$B$18/('Dashboard &amp; Optimisation'!$B$16/3.6)</f>
        <v/>
      </c>
      <c r="O5991" s="38" t="n">
        <v>1934.023016843602</v>
      </c>
      <c r="P5991" s="39" t="n">
        <v>0.254933223162808</v>
      </c>
      <c r="Q5991" s="40" t="n">
        <v>15.10054050067208</v>
      </c>
      <c r="R5991" s="38" t="n">
        <v>2002.467968637007</v>
      </c>
      <c r="S5991" s="38">
        <f>R5991*IF(A5991=4, 2.0, 3.0)</f>
        <v/>
      </c>
      <c r="T5991" s="37">
        <f>'Dashboard &amp; Optimisation'!$B$18*U5991</f>
        <v/>
      </c>
      <c r="U5991" s="26">
        <f>MIN(1, S5991/M5991)</f>
        <v/>
      </c>
      <c r="V5991" s="26">
        <f>N5991/(N5991+O5991)</f>
        <v/>
      </c>
      <c r="W5991" s="26">
        <f>U5991*V5991</f>
        <v/>
      </c>
      <c r="X5991" s="39">
        <f>T5991/N5991</f>
        <v/>
      </c>
      <c r="Y5991" s="41">
        <f>IF(W5991=MAXIFS(W$2:W$7201, A$2:A$7201, A5991, B$2:B$7201, B5991), "OPTIMAL", "")</f>
        <v/>
      </c>
    </row>
    <row r="5992" ht="20" customHeight="1">
      <c r="A5992" s="28" t="n">
        <v>-18</v>
      </c>
      <c r="B5992" s="28" t="n">
        <v>40</v>
      </c>
      <c r="C5992" s="29" t="n">
        <v>90</v>
      </c>
      <c r="D5992" s="29" t="n">
        <v>3</v>
      </c>
      <c r="E5992" s="30" t="n">
        <v>8</v>
      </c>
      <c r="F5992" s="29" t="n">
        <v>1.5</v>
      </c>
      <c r="G5992" s="28" t="n">
        <v>200</v>
      </c>
      <c r="H5992" s="30" t="inlineStr">
        <is>
          <t>ON</t>
        </is>
      </c>
      <c r="I5992" s="31" t="n">
        <v>815.012573225423</v>
      </c>
      <c r="J5992" s="31" t="n">
        <v>8308.791548992402</v>
      </c>
      <c r="K5992" s="31" t="n">
        <v>4662.037037037037</v>
      </c>
      <c r="L5992" s="31" t="n">
        <v>150</v>
      </c>
      <c r="M5992" s="31">
        <f>I5992+J5992+K5992+L5992</f>
        <v/>
      </c>
      <c r="N5992" s="31">
        <f>M5992*'Dashboard &amp; Optimisation'!$B$18/('Dashboard &amp; Optimisation'!$B$16/3.6)</f>
        <v/>
      </c>
      <c r="O5992" s="31" t="n">
        <v>1934.023016843602</v>
      </c>
      <c r="P5992" s="32" t="n">
        <v>0.06001933370140614</v>
      </c>
      <c r="Q5992" s="33" t="n">
        <v>15.10054050067208</v>
      </c>
      <c r="R5992" s="31" t="n">
        <v>8505.519505841377</v>
      </c>
      <c r="S5992" s="31">
        <f>R5992*IF(A5992=4, 2.0, 3.0)</f>
        <v/>
      </c>
      <c r="T5992" s="29">
        <f>'Dashboard &amp; Optimisation'!$B$18*U5992</f>
        <v/>
      </c>
      <c r="U5992" s="34">
        <f>MIN(1, S5992/M5992)</f>
        <v/>
      </c>
      <c r="V5992" s="34">
        <f>N5992/(N5992+O5992)</f>
        <v/>
      </c>
      <c r="W5992" s="34">
        <f>U5992*V5992</f>
        <v/>
      </c>
      <c r="X5992" s="32">
        <f>T5992/N5992</f>
        <v/>
      </c>
      <c r="Y5992" s="35">
        <f>IF(W5992=MAXIFS(W$2:W$7201, A$2:A$7201, A5992, B$2:B$7201, B5992), "OPTIMAL", "")</f>
        <v/>
      </c>
    </row>
    <row r="5993" ht="20" customHeight="1">
      <c r="A5993" s="36" t="n">
        <v>-18</v>
      </c>
      <c r="B5993" s="36" t="n">
        <v>40</v>
      </c>
      <c r="C5993" s="37" t="n">
        <v>90</v>
      </c>
      <c r="D5993" s="37" t="n">
        <v>3</v>
      </c>
      <c r="E5993" s="6" t="n">
        <v>8</v>
      </c>
      <c r="F5993" s="37" t="n">
        <v>1.5</v>
      </c>
      <c r="G5993" s="36" t="n">
        <v>200</v>
      </c>
      <c r="H5993" s="6" t="inlineStr">
        <is>
          <t>OFF</t>
        </is>
      </c>
      <c r="I5993" s="38" t="n">
        <v>815.012573225423</v>
      </c>
      <c r="J5993" s="38" t="n">
        <v>8308.791548992402</v>
      </c>
      <c r="K5993" s="38" t="n">
        <v>4662.037037037037</v>
      </c>
      <c r="L5993" s="38" t="n">
        <v>150</v>
      </c>
      <c r="M5993" s="38">
        <f>I5993+J5993+K5993+L5993</f>
        <v/>
      </c>
      <c r="N5993" s="38">
        <f>M5993*'Dashboard &amp; Optimisation'!$B$18/('Dashboard &amp; Optimisation'!$B$16/3.6)</f>
        <v/>
      </c>
      <c r="O5993" s="38" t="n">
        <v>1934.023016843602</v>
      </c>
      <c r="P5993" s="39" t="n">
        <v>0.2558174172910962</v>
      </c>
      <c r="Q5993" s="40" t="n">
        <v>15.10054050067208</v>
      </c>
      <c r="R5993" s="38" t="n">
        <v>1995.546741620085</v>
      </c>
      <c r="S5993" s="38">
        <f>R5993*IF(A5993=4, 2.0, 3.0)</f>
        <v/>
      </c>
      <c r="T5993" s="37">
        <f>'Dashboard &amp; Optimisation'!$B$18*U5993</f>
        <v/>
      </c>
      <c r="U5993" s="26">
        <f>MIN(1, S5993/M5993)</f>
        <v/>
      </c>
      <c r="V5993" s="26">
        <f>N5993/(N5993+O5993)</f>
        <v/>
      </c>
      <c r="W5993" s="26">
        <f>U5993*V5993</f>
        <v/>
      </c>
      <c r="X5993" s="39">
        <f>T5993/N5993</f>
        <v/>
      </c>
      <c r="Y5993" s="41">
        <f>IF(W5993=MAXIFS(W$2:W$7201, A$2:A$7201, A5993, B$2:B$7201, B5993), "OPTIMAL", "")</f>
        <v/>
      </c>
    </row>
    <row r="5994" ht="20" customHeight="1">
      <c r="A5994" s="28" t="n">
        <v>-18</v>
      </c>
      <c r="B5994" s="28" t="n">
        <v>40</v>
      </c>
      <c r="C5994" s="29" t="n">
        <v>90</v>
      </c>
      <c r="D5994" s="29" t="n">
        <v>3</v>
      </c>
      <c r="E5994" s="30" t="n">
        <v>8</v>
      </c>
      <c r="F5994" s="29" t="n">
        <v>2</v>
      </c>
      <c r="G5994" s="28" t="n">
        <v>50</v>
      </c>
      <c r="H5994" s="30" t="inlineStr">
        <is>
          <t>ON</t>
        </is>
      </c>
      <c r="I5994" s="31" t="n">
        <v>815.012573225423</v>
      </c>
      <c r="J5994" s="31" t="n">
        <v>8308.791548992402</v>
      </c>
      <c r="K5994" s="31" t="n">
        <v>4662.037037037037</v>
      </c>
      <c r="L5994" s="31" t="n">
        <v>150</v>
      </c>
      <c r="M5994" s="31">
        <f>I5994+J5994+K5994+L5994</f>
        <v/>
      </c>
      <c r="N5994" s="31">
        <f>M5994*'Dashboard &amp; Optimisation'!$B$18/('Dashboard &amp; Optimisation'!$B$16/3.6)</f>
        <v/>
      </c>
      <c r="O5994" s="31" t="n">
        <v>2261.111644717677</v>
      </c>
      <c r="P5994" s="32" t="n">
        <v>0.05634463688787561</v>
      </c>
      <c r="Q5994" s="33" t="n">
        <v>20.06738733422944</v>
      </c>
      <c r="R5994" s="31" t="n">
        <v>9303.570515115911</v>
      </c>
      <c r="S5994" s="31">
        <f>R5994*IF(A5994=4, 2.0, 3.0)</f>
        <v/>
      </c>
      <c r="T5994" s="29">
        <f>'Dashboard &amp; Optimisation'!$B$18*U5994</f>
        <v/>
      </c>
      <c r="U5994" s="34">
        <f>MIN(1, S5994/M5994)</f>
        <v/>
      </c>
      <c r="V5994" s="34">
        <f>N5994/(N5994+O5994)</f>
        <v/>
      </c>
      <c r="W5994" s="34">
        <f>U5994*V5994</f>
        <v/>
      </c>
      <c r="X5994" s="32">
        <f>T5994/N5994</f>
        <v/>
      </c>
      <c r="Y5994" s="35">
        <f>IF(W5994=MAXIFS(W$2:W$7201, A$2:A$7201, A5994, B$2:B$7201, B5994), "OPTIMAL", "")</f>
        <v/>
      </c>
    </row>
    <row r="5995" ht="20" customHeight="1">
      <c r="A5995" s="36" t="n">
        <v>-18</v>
      </c>
      <c r="B5995" s="36" t="n">
        <v>40</v>
      </c>
      <c r="C5995" s="37" t="n">
        <v>90</v>
      </c>
      <c r="D5995" s="37" t="n">
        <v>3</v>
      </c>
      <c r="E5995" s="6" t="n">
        <v>8</v>
      </c>
      <c r="F5995" s="37" t="n">
        <v>2</v>
      </c>
      <c r="G5995" s="36" t="n">
        <v>50</v>
      </c>
      <c r="H5995" s="6" t="inlineStr">
        <is>
          <t>OFF</t>
        </is>
      </c>
      <c r="I5995" s="38" t="n">
        <v>815.012573225423</v>
      </c>
      <c r="J5995" s="38" t="n">
        <v>8308.791548992402</v>
      </c>
      <c r="K5995" s="38" t="n">
        <v>4662.037037037037</v>
      </c>
      <c r="L5995" s="38" t="n">
        <v>150</v>
      </c>
      <c r="M5995" s="38">
        <f>I5995+J5995+K5995+L5995</f>
        <v/>
      </c>
      <c r="N5995" s="38">
        <f>M5995*'Dashboard &amp; Optimisation'!$B$18/('Dashboard &amp; Optimisation'!$B$16/3.6)</f>
        <v/>
      </c>
      <c r="O5995" s="38" t="n">
        <v>2261.111644717677</v>
      </c>
      <c r="P5995" s="39" t="n">
        <v>0.2536860653215647</v>
      </c>
      <c r="Q5995" s="40" t="n">
        <v>20.06738733422944</v>
      </c>
      <c r="R5995" s="38" t="n">
        <v>2066.35828329981</v>
      </c>
      <c r="S5995" s="38">
        <f>R5995*IF(A5995=4, 2.0, 3.0)</f>
        <v/>
      </c>
      <c r="T5995" s="37">
        <f>'Dashboard &amp; Optimisation'!$B$18*U5995</f>
        <v/>
      </c>
      <c r="U5995" s="26">
        <f>MIN(1, S5995/M5995)</f>
        <v/>
      </c>
      <c r="V5995" s="26">
        <f>N5995/(N5995+O5995)</f>
        <v/>
      </c>
      <c r="W5995" s="26">
        <f>U5995*V5995</f>
        <v/>
      </c>
      <c r="X5995" s="39">
        <f>T5995/N5995</f>
        <v/>
      </c>
      <c r="Y5995" s="41">
        <f>IF(W5995=MAXIFS(W$2:W$7201, A$2:A$7201, A5995, B$2:B$7201, B5995), "OPTIMAL", "")</f>
        <v/>
      </c>
    </row>
    <row r="5996" ht="20" customHeight="1">
      <c r="A5996" s="28" t="n">
        <v>-18</v>
      </c>
      <c r="B5996" s="28" t="n">
        <v>40</v>
      </c>
      <c r="C5996" s="29" t="n">
        <v>90</v>
      </c>
      <c r="D5996" s="29" t="n">
        <v>3</v>
      </c>
      <c r="E5996" s="30" t="n">
        <v>8</v>
      </c>
      <c r="F5996" s="29" t="n">
        <v>2</v>
      </c>
      <c r="G5996" s="28" t="n">
        <v>100</v>
      </c>
      <c r="H5996" s="30" t="inlineStr">
        <is>
          <t>ON</t>
        </is>
      </c>
      <c r="I5996" s="31" t="n">
        <v>815.012573225423</v>
      </c>
      <c r="J5996" s="31" t="n">
        <v>8308.791548992402</v>
      </c>
      <c r="K5996" s="31" t="n">
        <v>4662.037037037037</v>
      </c>
      <c r="L5996" s="31" t="n">
        <v>150</v>
      </c>
      <c r="M5996" s="31">
        <f>I5996+J5996+K5996+L5996</f>
        <v/>
      </c>
      <c r="N5996" s="31">
        <f>M5996*'Dashboard &amp; Optimisation'!$B$18/('Dashboard &amp; Optimisation'!$B$16/3.6)</f>
        <v/>
      </c>
      <c r="O5996" s="31" t="n">
        <v>2261.111644717677</v>
      </c>
      <c r="P5996" s="32" t="n">
        <v>0.05722883101616391</v>
      </c>
      <c r="Q5996" s="33" t="n">
        <v>20.06738733422944</v>
      </c>
      <c r="R5996" s="31" t="n">
        <v>9159.828938090543</v>
      </c>
      <c r="S5996" s="31">
        <f>R5996*IF(A5996=4, 2.0, 3.0)</f>
        <v/>
      </c>
      <c r="T5996" s="29">
        <f>'Dashboard &amp; Optimisation'!$B$18*U5996</f>
        <v/>
      </c>
      <c r="U5996" s="34">
        <f>MIN(1, S5996/M5996)</f>
        <v/>
      </c>
      <c r="V5996" s="34">
        <f>N5996/(N5996+O5996)</f>
        <v/>
      </c>
      <c r="W5996" s="34">
        <f>U5996*V5996</f>
        <v/>
      </c>
      <c r="X5996" s="32">
        <f>T5996/N5996</f>
        <v/>
      </c>
      <c r="Y5996" s="35">
        <f>IF(W5996=MAXIFS(W$2:W$7201, A$2:A$7201, A5996, B$2:B$7201, B5996), "OPTIMAL", "")</f>
        <v/>
      </c>
    </row>
    <row r="5997" ht="20" customHeight="1">
      <c r="A5997" s="36" t="n">
        <v>-18</v>
      </c>
      <c r="B5997" s="36" t="n">
        <v>40</v>
      </c>
      <c r="C5997" s="37" t="n">
        <v>90</v>
      </c>
      <c r="D5997" s="37" t="n">
        <v>3</v>
      </c>
      <c r="E5997" s="6" t="n">
        <v>8</v>
      </c>
      <c r="F5997" s="37" t="n">
        <v>2</v>
      </c>
      <c r="G5997" s="36" t="n">
        <v>100</v>
      </c>
      <c r="H5997" s="6" t="inlineStr">
        <is>
          <t>OFF</t>
        </is>
      </c>
      <c r="I5997" s="38" t="n">
        <v>815.012573225423</v>
      </c>
      <c r="J5997" s="38" t="n">
        <v>8308.791548992402</v>
      </c>
      <c r="K5997" s="38" t="n">
        <v>4662.037037037037</v>
      </c>
      <c r="L5997" s="38" t="n">
        <v>150</v>
      </c>
      <c r="M5997" s="38">
        <f>I5997+J5997+K5997+L5997</f>
        <v/>
      </c>
      <c r="N5997" s="38">
        <f>M5997*'Dashboard &amp; Optimisation'!$B$18/('Dashboard &amp; Optimisation'!$B$16/3.6)</f>
        <v/>
      </c>
      <c r="O5997" s="38" t="n">
        <v>2261.111644717677</v>
      </c>
      <c r="P5997" s="39" t="n">
        <v>0.2545702594498531</v>
      </c>
      <c r="Q5997" s="40" t="n">
        <v>20.06738733422944</v>
      </c>
      <c r="R5997" s="38" t="n">
        <v>2059.181239661711</v>
      </c>
      <c r="S5997" s="38">
        <f>R5997*IF(A5997=4, 2.0, 3.0)</f>
        <v/>
      </c>
      <c r="T5997" s="37">
        <f>'Dashboard &amp; Optimisation'!$B$18*U5997</f>
        <v/>
      </c>
      <c r="U5997" s="26">
        <f>MIN(1, S5997/M5997)</f>
        <v/>
      </c>
      <c r="V5997" s="26">
        <f>N5997/(N5997+O5997)</f>
        <v/>
      </c>
      <c r="W5997" s="26">
        <f>U5997*V5997</f>
        <v/>
      </c>
      <c r="X5997" s="39">
        <f>T5997/N5997</f>
        <v/>
      </c>
      <c r="Y5997" s="41">
        <f>IF(W5997=MAXIFS(W$2:W$7201, A$2:A$7201, A5997, B$2:B$7201, B5997), "OPTIMAL", "")</f>
        <v/>
      </c>
    </row>
    <row r="5998" ht="20" customHeight="1">
      <c r="A5998" s="28" t="n">
        <v>-18</v>
      </c>
      <c r="B5998" s="28" t="n">
        <v>40</v>
      </c>
      <c r="C5998" s="29" t="n">
        <v>90</v>
      </c>
      <c r="D5998" s="29" t="n">
        <v>3</v>
      </c>
      <c r="E5998" s="30" t="n">
        <v>8</v>
      </c>
      <c r="F5998" s="29" t="n">
        <v>2</v>
      </c>
      <c r="G5998" s="28" t="n">
        <v>150</v>
      </c>
      <c r="H5998" s="30" t="inlineStr">
        <is>
          <t>ON</t>
        </is>
      </c>
      <c r="I5998" s="31" t="n">
        <v>815.012573225423</v>
      </c>
      <c r="J5998" s="31" t="n">
        <v>8308.791548992402</v>
      </c>
      <c r="K5998" s="31" t="n">
        <v>4662.037037037037</v>
      </c>
      <c r="L5998" s="31" t="n">
        <v>150</v>
      </c>
      <c r="M5998" s="31">
        <f>I5998+J5998+K5998+L5998</f>
        <v/>
      </c>
      <c r="N5998" s="31">
        <f>M5998*'Dashboard &amp; Optimisation'!$B$18/('Dashboard &amp; Optimisation'!$B$16/3.6)</f>
        <v/>
      </c>
      <c r="O5998" s="31" t="n">
        <v>2261.111644717677</v>
      </c>
      <c r="P5998" s="32" t="n">
        <v>0.05811302514445221</v>
      </c>
      <c r="Q5998" s="33" t="n">
        <v>20.06738733422944</v>
      </c>
      <c r="R5998" s="31" t="n">
        <v>9020.461439271596</v>
      </c>
      <c r="S5998" s="31">
        <f>R5998*IF(A5998=4, 2.0, 3.0)</f>
        <v/>
      </c>
      <c r="T5998" s="29">
        <f>'Dashboard &amp; Optimisation'!$B$18*U5998</f>
        <v/>
      </c>
      <c r="U5998" s="34">
        <f>MIN(1, S5998/M5998)</f>
        <v/>
      </c>
      <c r="V5998" s="34">
        <f>N5998/(N5998+O5998)</f>
        <v/>
      </c>
      <c r="W5998" s="34">
        <f>U5998*V5998</f>
        <v/>
      </c>
      <c r="X5998" s="32">
        <f>T5998/N5998</f>
        <v/>
      </c>
      <c r="Y5998" s="35">
        <f>IF(W5998=MAXIFS(W$2:W$7201, A$2:A$7201, A5998, B$2:B$7201, B5998), "OPTIMAL", "")</f>
        <v/>
      </c>
    </row>
    <row r="5999" ht="20" customHeight="1">
      <c r="A5999" s="36" t="n">
        <v>-18</v>
      </c>
      <c r="B5999" s="36" t="n">
        <v>40</v>
      </c>
      <c r="C5999" s="37" t="n">
        <v>90</v>
      </c>
      <c r="D5999" s="37" t="n">
        <v>3</v>
      </c>
      <c r="E5999" s="6" t="n">
        <v>8</v>
      </c>
      <c r="F5999" s="37" t="n">
        <v>2</v>
      </c>
      <c r="G5999" s="36" t="n">
        <v>150</v>
      </c>
      <c r="H5999" s="6" t="inlineStr">
        <is>
          <t>OFF</t>
        </is>
      </c>
      <c r="I5999" s="38" t="n">
        <v>815.012573225423</v>
      </c>
      <c r="J5999" s="38" t="n">
        <v>8308.791548992402</v>
      </c>
      <c r="K5999" s="38" t="n">
        <v>4662.037037037037</v>
      </c>
      <c r="L5999" s="38" t="n">
        <v>150</v>
      </c>
      <c r="M5999" s="38">
        <f>I5999+J5999+K5999+L5999</f>
        <v/>
      </c>
      <c r="N5999" s="38">
        <f>M5999*'Dashboard &amp; Optimisation'!$B$18/('Dashboard &amp; Optimisation'!$B$16/3.6)</f>
        <v/>
      </c>
      <c r="O5999" s="38" t="n">
        <v>2261.111644717677</v>
      </c>
      <c r="P5999" s="39" t="n">
        <v>0.2554544535781414</v>
      </c>
      <c r="Q5999" s="40" t="n">
        <v>20.06738733422944</v>
      </c>
      <c r="R5999" s="38" t="n">
        <v>2052.053879243101</v>
      </c>
      <c r="S5999" s="38">
        <f>R5999*IF(A5999=4, 2.0, 3.0)</f>
        <v/>
      </c>
      <c r="T5999" s="37">
        <f>'Dashboard &amp; Optimisation'!$B$18*U5999</f>
        <v/>
      </c>
      <c r="U5999" s="26">
        <f>MIN(1, S5999/M5999)</f>
        <v/>
      </c>
      <c r="V5999" s="26">
        <f>N5999/(N5999+O5999)</f>
        <v/>
      </c>
      <c r="W5999" s="26">
        <f>U5999*V5999</f>
        <v/>
      </c>
      <c r="X5999" s="39">
        <f>T5999/N5999</f>
        <v/>
      </c>
      <c r="Y5999" s="41">
        <f>IF(W5999=MAXIFS(W$2:W$7201, A$2:A$7201, A5999, B$2:B$7201, B5999), "OPTIMAL", "")</f>
        <v/>
      </c>
    </row>
    <row r="6000" ht="20" customHeight="1">
      <c r="A6000" s="28" t="n">
        <v>-18</v>
      </c>
      <c r="B6000" s="28" t="n">
        <v>40</v>
      </c>
      <c r="C6000" s="29" t="n">
        <v>90</v>
      </c>
      <c r="D6000" s="29" t="n">
        <v>3</v>
      </c>
      <c r="E6000" s="30" t="n">
        <v>8</v>
      </c>
      <c r="F6000" s="29" t="n">
        <v>2</v>
      </c>
      <c r="G6000" s="28" t="n">
        <v>200</v>
      </c>
      <c r="H6000" s="30" t="inlineStr">
        <is>
          <t>ON</t>
        </is>
      </c>
      <c r="I6000" s="31" t="n">
        <v>815.012573225423</v>
      </c>
      <c r="J6000" s="31" t="n">
        <v>8308.791548992402</v>
      </c>
      <c r="K6000" s="31" t="n">
        <v>4662.037037037037</v>
      </c>
      <c r="L6000" s="31" t="n">
        <v>150</v>
      </c>
      <c r="M6000" s="31">
        <f>I6000+J6000+K6000+L6000</f>
        <v/>
      </c>
      <c r="N6000" s="31">
        <f>M6000*'Dashboard &amp; Optimisation'!$B$18/('Dashboard &amp; Optimisation'!$B$16/3.6)</f>
        <v/>
      </c>
      <c r="O6000" s="31" t="n">
        <v>2261.111644717677</v>
      </c>
      <c r="P6000" s="32" t="n">
        <v>0.05899721927274053</v>
      </c>
      <c r="Q6000" s="33" t="n">
        <v>20.06738733422944</v>
      </c>
      <c r="R6000" s="31" t="n">
        <v>8885.271355105369</v>
      </c>
      <c r="S6000" s="31">
        <f>R6000*IF(A6000=4, 2.0, 3.0)</f>
        <v/>
      </c>
      <c r="T6000" s="29">
        <f>'Dashboard &amp; Optimisation'!$B$18*U6000</f>
        <v/>
      </c>
      <c r="U6000" s="34">
        <f>MIN(1, S6000/M6000)</f>
        <v/>
      </c>
      <c r="V6000" s="34">
        <f>N6000/(N6000+O6000)</f>
        <v/>
      </c>
      <c r="W6000" s="34">
        <f>U6000*V6000</f>
        <v/>
      </c>
      <c r="X6000" s="32">
        <f>T6000/N6000</f>
        <v/>
      </c>
      <c r="Y6000" s="35">
        <f>IF(W6000=MAXIFS(W$2:W$7201, A$2:A$7201, A6000, B$2:B$7201, B6000), "OPTIMAL", "")</f>
        <v/>
      </c>
    </row>
    <row r="6001" ht="20" customHeight="1">
      <c r="A6001" s="36" t="n">
        <v>-18</v>
      </c>
      <c r="B6001" s="36" t="n">
        <v>40</v>
      </c>
      <c r="C6001" s="37" t="n">
        <v>90</v>
      </c>
      <c r="D6001" s="37" t="n">
        <v>3</v>
      </c>
      <c r="E6001" s="6" t="n">
        <v>8</v>
      </c>
      <c r="F6001" s="37" t="n">
        <v>2</v>
      </c>
      <c r="G6001" s="36" t="n">
        <v>200</v>
      </c>
      <c r="H6001" s="6" t="inlineStr">
        <is>
          <t>OFF</t>
        </is>
      </c>
      <c r="I6001" s="38" t="n">
        <v>815.012573225423</v>
      </c>
      <c r="J6001" s="38" t="n">
        <v>8308.791548992402</v>
      </c>
      <c r="K6001" s="38" t="n">
        <v>4662.037037037037</v>
      </c>
      <c r="L6001" s="38" t="n">
        <v>150</v>
      </c>
      <c r="M6001" s="38">
        <f>I6001+J6001+K6001+L6001</f>
        <v/>
      </c>
      <c r="N6001" s="38">
        <f>M6001*'Dashboard &amp; Optimisation'!$B$18/('Dashboard &amp; Optimisation'!$B$16/3.6)</f>
        <v/>
      </c>
      <c r="O6001" s="38" t="n">
        <v>2261.111644717677</v>
      </c>
      <c r="P6001" s="39" t="n">
        <v>0.2563386477064297</v>
      </c>
      <c r="Q6001" s="40" t="n">
        <v>20.06738733422944</v>
      </c>
      <c r="R6001" s="38" t="n">
        <v>2044.975687923953</v>
      </c>
      <c r="S6001" s="38">
        <f>R6001*IF(A6001=4, 2.0, 3.0)</f>
        <v/>
      </c>
      <c r="T6001" s="37">
        <f>'Dashboard &amp; Optimisation'!$B$18*U6001</f>
        <v/>
      </c>
      <c r="U6001" s="26">
        <f>MIN(1, S6001/M6001)</f>
        <v/>
      </c>
      <c r="V6001" s="26">
        <f>N6001/(N6001+O6001)</f>
        <v/>
      </c>
      <c r="W6001" s="26">
        <f>U6001*V6001</f>
        <v/>
      </c>
      <c r="X6001" s="39">
        <f>T6001/N6001</f>
        <v/>
      </c>
      <c r="Y6001" s="41">
        <f>IF(W6001=MAXIFS(W$2:W$7201, A$2:A$7201, A6001, B$2:B$7201, B6001), "OPTIMAL", "")</f>
        <v/>
      </c>
    </row>
    <row r="6002" ht="20" customHeight="1">
      <c r="A6002" s="28" t="n">
        <v>-18</v>
      </c>
      <c r="B6002" s="28" t="n">
        <v>40</v>
      </c>
      <c r="C6002" s="29" t="n">
        <v>95</v>
      </c>
      <c r="D6002" s="29" t="n">
        <v>2</v>
      </c>
      <c r="E6002" s="30" t="n">
        <v>0</v>
      </c>
      <c r="F6002" s="29" t="n">
        <v>0</v>
      </c>
      <c r="G6002" s="28" t="n">
        <v>50</v>
      </c>
      <c r="H6002" s="30" t="inlineStr">
        <is>
          <t>ON</t>
        </is>
      </c>
      <c r="I6002" s="31" t="n">
        <v>815.012573225423</v>
      </c>
      <c r="J6002" s="31" t="n">
        <v>8308.791548992402</v>
      </c>
      <c r="K6002" s="31" t="n">
        <v>4662.037037037037</v>
      </c>
      <c r="L6002" s="31" t="n">
        <v>150</v>
      </c>
      <c r="M6002" s="31">
        <f>I6002+J6002+K6002+L6002</f>
        <v/>
      </c>
      <c r="N6002" s="31">
        <f>M6002*'Dashboard &amp; Optimisation'!$B$18/('Dashboard &amp; Optimisation'!$B$16/3.6)</f>
        <v/>
      </c>
      <c r="O6002" s="31" t="n">
        <v>636.3384409830845</v>
      </c>
      <c r="P6002" s="32" t="n">
        <v>0.4841994872544011</v>
      </c>
      <c r="Q6002" s="33" t="n">
        <v>0.2</v>
      </c>
      <c r="R6002" s="31" t="n">
        <v>832.9851389041841</v>
      </c>
      <c r="S6002" s="31">
        <f>R6002*IF(A6002=4, 2.0, 3.0)</f>
        <v/>
      </c>
      <c r="T6002" s="29">
        <f>'Dashboard &amp; Optimisation'!$B$18*U6002</f>
        <v/>
      </c>
      <c r="U6002" s="34">
        <f>MIN(1, S6002/M6002)</f>
        <v/>
      </c>
      <c r="V6002" s="34">
        <f>N6002/(N6002+O6002)</f>
        <v/>
      </c>
      <c r="W6002" s="34">
        <f>U6002*V6002</f>
        <v/>
      </c>
      <c r="X6002" s="32">
        <f>T6002/N6002</f>
        <v/>
      </c>
      <c r="Y6002" s="35">
        <f>IF(W6002=MAXIFS(W$2:W$7201, A$2:A$7201, A6002, B$2:B$7201, B6002), "OPTIMAL", "")</f>
        <v/>
      </c>
    </row>
    <row r="6003" ht="20" customHeight="1">
      <c r="A6003" s="36" t="n">
        <v>-18</v>
      </c>
      <c r="B6003" s="36" t="n">
        <v>40</v>
      </c>
      <c r="C6003" s="37" t="n">
        <v>95</v>
      </c>
      <c r="D6003" s="37" t="n">
        <v>2</v>
      </c>
      <c r="E6003" s="6" t="n">
        <v>0</v>
      </c>
      <c r="F6003" s="37" t="n">
        <v>0</v>
      </c>
      <c r="G6003" s="36" t="n">
        <v>50</v>
      </c>
      <c r="H6003" s="6" t="inlineStr">
        <is>
          <t>OFF</t>
        </is>
      </c>
      <c r="I6003" s="38" t="n">
        <v>815.012573225423</v>
      </c>
      <c r="J6003" s="38" t="n">
        <v>8308.791548992402</v>
      </c>
      <c r="K6003" s="38" t="n">
        <v>4662.037037037037</v>
      </c>
      <c r="L6003" s="38" t="n">
        <v>150</v>
      </c>
      <c r="M6003" s="38">
        <f>I6003+J6003+K6003+L6003</f>
        <v/>
      </c>
      <c r="N6003" s="38">
        <f>M6003*'Dashboard &amp; Optimisation'!$B$18/('Dashboard &amp; Optimisation'!$B$16/3.6)</f>
        <v/>
      </c>
      <c r="O6003" s="38" t="n">
        <v>636.3384409830845</v>
      </c>
      <c r="P6003" s="39" t="n">
        <v>0.8192625253426018</v>
      </c>
      <c r="Q6003" s="40" t="n">
        <v>0.2</v>
      </c>
      <c r="R6003" s="38" t="n">
        <v>492.3098087261782</v>
      </c>
      <c r="S6003" s="38">
        <f>R6003*IF(A6003=4, 2.0, 3.0)</f>
        <v/>
      </c>
      <c r="T6003" s="37">
        <f>'Dashboard &amp; Optimisation'!$B$18*U6003</f>
        <v/>
      </c>
      <c r="U6003" s="26">
        <f>MIN(1, S6003/M6003)</f>
        <v/>
      </c>
      <c r="V6003" s="26">
        <f>N6003/(N6003+O6003)</f>
        <v/>
      </c>
      <c r="W6003" s="26">
        <f>U6003*V6003</f>
        <v/>
      </c>
      <c r="X6003" s="39">
        <f>T6003/N6003</f>
        <v/>
      </c>
      <c r="Y6003" s="41">
        <f>IF(W6003=MAXIFS(W$2:W$7201, A$2:A$7201, A6003, B$2:B$7201, B6003), "OPTIMAL", "")</f>
        <v/>
      </c>
    </row>
    <row r="6004" ht="20" customHeight="1">
      <c r="A6004" s="28" t="n">
        <v>-18</v>
      </c>
      <c r="B6004" s="28" t="n">
        <v>40</v>
      </c>
      <c r="C6004" s="29" t="n">
        <v>95</v>
      </c>
      <c r="D6004" s="29" t="n">
        <v>2</v>
      </c>
      <c r="E6004" s="30" t="n">
        <v>0</v>
      </c>
      <c r="F6004" s="29" t="n">
        <v>0</v>
      </c>
      <c r="G6004" s="28" t="n">
        <v>100</v>
      </c>
      <c r="H6004" s="30" t="inlineStr">
        <is>
          <t>ON</t>
        </is>
      </c>
      <c r="I6004" s="31" t="n">
        <v>815.012573225423</v>
      </c>
      <c r="J6004" s="31" t="n">
        <v>8308.791548992402</v>
      </c>
      <c r="K6004" s="31" t="n">
        <v>4662.037037037037</v>
      </c>
      <c r="L6004" s="31" t="n">
        <v>150</v>
      </c>
      <c r="M6004" s="31">
        <f>I6004+J6004+K6004+L6004</f>
        <v/>
      </c>
      <c r="N6004" s="31">
        <f>M6004*'Dashboard &amp; Optimisation'!$B$18/('Dashboard &amp; Optimisation'!$B$16/3.6)</f>
        <v/>
      </c>
      <c r="O6004" s="31" t="n">
        <v>636.3384409830845</v>
      </c>
      <c r="P6004" s="32" t="n">
        <v>0.4850371448496216</v>
      </c>
      <c r="Q6004" s="33" t="n">
        <v>0.2</v>
      </c>
      <c r="R6004" s="31" t="n">
        <v>831.5465762379677</v>
      </c>
      <c r="S6004" s="31">
        <f>R6004*IF(A6004=4, 2.0, 3.0)</f>
        <v/>
      </c>
      <c r="T6004" s="29">
        <f>'Dashboard &amp; Optimisation'!$B$18*U6004</f>
        <v/>
      </c>
      <c r="U6004" s="34">
        <f>MIN(1, S6004/M6004)</f>
        <v/>
      </c>
      <c r="V6004" s="34">
        <f>N6004/(N6004+O6004)</f>
        <v/>
      </c>
      <c r="W6004" s="34">
        <f>U6004*V6004</f>
        <v/>
      </c>
      <c r="X6004" s="32">
        <f>T6004/N6004</f>
        <v/>
      </c>
      <c r="Y6004" s="35">
        <f>IF(W6004=MAXIFS(W$2:W$7201, A$2:A$7201, A6004, B$2:B$7201, B6004), "OPTIMAL", "")</f>
        <v/>
      </c>
    </row>
    <row r="6005" ht="20" customHeight="1">
      <c r="A6005" s="36" t="n">
        <v>-18</v>
      </c>
      <c r="B6005" s="36" t="n">
        <v>40</v>
      </c>
      <c r="C6005" s="37" t="n">
        <v>95</v>
      </c>
      <c r="D6005" s="37" t="n">
        <v>2</v>
      </c>
      <c r="E6005" s="6" t="n">
        <v>0</v>
      </c>
      <c r="F6005" s="37" t="n">
        <v>0</v>
      </c>
      <c r="G6005" s="36" t="n">
        <v>100</v>
      </c>
      <c r="H6005" s="6" t="inlineStr">
        <is>
          <t>OFF</t>
        </is>
      </c>
      <c r="I6005" s="38" t="n">
        <v>815.012573225423</v>
      </c>
      <c r="J6005" s="38" t="n">
        <v>8308.791548992402</v>
      </c>
      <c r="K6005" s="38" t="n">
        <v>4662.037037037037</v>
      </c>
      <c r="L6005" s="38" t="n">
        <v>150</v>
      </c>
      <c r="M6005" s="38">
        <f>I6005+J6005+K6005+L6005</f>
        <v/>
      </c>
      <c r="N6005" s="38">
        <f>M6005*'Dashboard &amp; Optimisation'!$B$18/('Dashboard &amp; Optimisation'!$B$16/3.6)</f>
        <v/>
      </c>
      <c r="O6005" s="38" t="n">
        <v>636.3384409830845</v>
      </c>
      <c r="P6005" s="39" t="n">
        <v>0.8201001829378223</v>
      </c>
      <c r="Q6005" s="40" t="n">
        <v>0.2</v>
      </c>
      <c r="R6005" s="38" t="n">
        <v>491.8069591243116</v>
      </c>
      <c r="S6005" s="38">
        <f>R6005*IF(A6005=4, 2.0, 3.0)</f>
        <v/>
      </c>
      <c r="T6005" s="37">
        <f>'Dashboard &amp; Optimisation'!$B$18*U6005</f>
        <v/>
      </c>
      <c r="U6005" s="26">
        <f>MIN(1, S6005/M6005)</f>
        <v/>
      </c>
      <c r="V6005" s="26">
        <f>N6005/(N6005+O6005)</f>
        <v/>
      </c>
      <c r="W6005" s="26">
        <f>U6005*V6005</f>
        <v/>
      </c>
      <c r="X6005" s="39">
        <f>T6005/N6005</f>
        <v/>
      </c>
      <c r="Y6005" s="41">
        <f>IF(W6005=MAXIFS(W$2:W$7201, A$2:A$7201, A6005, B$2:B$7201, B6005), "OPTIMAL", "")</f>
        <v/>
      </c>
    </row>
    <row r="6006" ht="20" customHeight="1">
      <c r="A6006" s="28" t="n">
        <v>-18</v>
      </c>
      <c r="B6006" s="28" t="n">
        <v>40</v>
      </c>
      <c r="C6006" s="29" t="n">
        <v>95</v>
      </c>
      <c r="D6006" s="29" t="n">
        <v>2</v>
      </c>
      <c r="E6006" s="30" t="n">
        <v>0</v>
      </c>
      <c r="F6006" s="29" t="n">
        <v>0</v>
      </c>
      <c r="G6006" s="28" t="n">
        <v>150</v>
      </c>
      <c r="H6006" s="30" t="inlineStr">
        <is>
          <t>ON</t>
        </is>
      </c>
      <c r="I6006" s="31" t="n">
        <v>815.012573225423</v>
      </c>
      <c r="J6006" s="31" t="n">
        <v>8308.791548992402</v>
      </c>
      <c r="K6006" s="31" t="n">
        <v>4662.037037037037</v>
      </c>
      <c r="L6006" s="31" t="n">
        <v>150</v>
      </c>
      <c r="M6006" s="31">
        <f>I6006+J6006+K6006+L6006</f>
        <v/>
      </c>
      <c r="N6006" s="31">
        <f>M6006*'Dashboard &amp; Optimisation'!$B$18/('Dashboard &amp; Optimisation'!$B$16/3.6)</f>
        <v/>
      </c>
      <c r="O6006" s="31" t="n">
        <v>636.3384409830845</v>
      </c>
      <c r="P6006" s="32" t="n">
        <v>0.485874802444842</v>
      </c>
      <c r="Q6006" s="33" t="n">
        <v>0.2</v>
      </c>
      <c r="R6006" s="31" t="n">
        <v>830.1129737916988</v>
      </c>
      <c r="S6006" s="31">
        <f>R6006*IF(A6006=4, 2.0, 3.0)</f>
        <v/>
      </c>
      <c r="T6006" s="29">
        <f>'Dashboard &amp; Optimisation'!$B$18*U6006</f>
        <v/>
      </c>
      <c r="U6006" s="34">
        <f>MIN(1, S6006/M6006)</f>
        <v/>
      </c>
      <c r="V6006" s="34">
        <f>N6006/(N6006+O6006)</f>
        <v/>
      </c>
      <c r="W6006" s="34">
        <f>U6006*V6006</f>
        <v/>
      </c>
      <c r="X6006" s="32">
        <f>T6006/N6006</f>
        <v/>
      </c>
      <c r="Y6006" s="35">
        <f>IF(W6006=MAXIFS(W$2:W$7201, A$2:A$7201, A6006, B$2:B$7201, B6006), "OPTIMAL", "")</f>
        <v/>
      </c>
    </row>
    <row r="6007" ht="20" customHeight="1">
      <c r="A6007" s="36" t="n">
        <v>-18</v>
      </c>
      <c r="B6007" s="36" t="n">
        <v>40</v>
      </c>
      <c r="C6007" s="37" t="n">
        <v>95</v>
      </c>
      <c r="D6007" s="37" t="n">
        <v>2</v>
      </c>
      <c r="E6007" s="6" t="n">
        <v>0</v>
      </c>
      <c r="F6007" s="37" t="n">
        <v>0</v>
      </c>
      <c r="G6007" s="36" t="n">
        <v>150</v>
      </c>
      <c r="H6007" s="6" t="inlineStr">
        <is>
          <t>OFF</t>
        </is>
      </c>
      <c r="I6007" s="38" t="n">
        <v>815.012573225423</v>
      </c>
      <c r="J6007" s="38" t="n">
        <v>8308.791548992402</v>
      </c>
      <c r="K6007" s="38" t="n">
        <v>4662.037037037037</v>
      </c>
      <c r="L6007" s="38" t="n">
        <v>150</v>
      </c>
      <c r="M6007" s="38">
        <f>I6007+J6007+K6007+L6007</f>
        <v/>
      </c>
      <c r="N6007" s="38">
        <f>M6007*'Dashboard &amp; Optimisation'!$B$18/('Dashboard &amp; Optimisation'!$B$16/3.6)</f>
        <v/>
      </c>
      <c r="O6007" s="38" t="n">
        <v>636.3384409830845</v>
      </c>
      <c r="P6007" s="39" t="n">
        <v>0.8209378405330428</v>
      </c>
      <c r="Q6007" s="40" t="n">
        <v>0.2</v>
      </c>
      <c r="R6007" s="38" t="n">
        <v>491.3051357043736</v>
      </c>
      <c r="S6007" s="38">
        <f>R6007*IF(A6007=4, 2.0, 3.0)</f>
        <v/>
      </c>
      <c r="T6007" s="37">
        <f>'Dashboard &amp; Optimisation'!$B$18*U6007</f>
        <v/>
      </c>
      <c r="U6007" s="26">
        <f>MIN(1, S6007/M6007)</f>
        <v/>
      </c>
      <c r="V6007" s="26">
        <f>N6007/(N6007+O6007)</f>
        <v/>
      </c>
      <c r="W6007" s="26">
        <f>U6007*V6007</f>
        <v/>
      </c>
      <c r="X6007" s="39">
        <f>T6007/N6007</f>
        <v/>
      </c>
      <c r="Y6007" s="41">
        <f>IF(W6007=MAXIFS(W$2:W$7201, A$2:A$7201, A6007, B$2:B$7201, B6007), "OPTIMAL", "")</f>
        <v/>
      </c>
    </row>
    <row r="6008" ht="20" customHeight="1">
      <c r="A6008" s="28" t="n">
        <v>-18</v>
      </c>
      <c r="B6008" s="28" t="n">
        <v>40</v>
      </c>
      <c r="C6008" s="29" t="n">
        <v>95</v>
      </c>
      <c r="D6008" s="29" t="n">
        <v>2</v>
      </c>
      <c r="E6008" s="30" t="n">
        <v>0</v>
      </c>
      <c r="F6008" s="29" t="n">
        <v>0</v>
      </c>
      <c r="G6008" s="28" t="n">
        <v>200</v>
      </c>
      <c r="H6008" s="30" t="inlineStr">
        <is>
          <t>ON</t>
        </is>
      </c>
      <c r="I6008" s="31" t="n">
        <v>815.012573225423</v>
      </c>
      <c r="J6008" s="31" t="n">
        <v>8308.791548992402</v>
      </c>
      <c r="K6008" s="31" t="n">
        <v>4662.037037037037</v>
      </c>
      <c r="L6008" s="31" t="n">
        <v>150</v>
      </c>
      <c r="M6008" s="31">
        <f>I6008+J6008+K6008+L6008</f>
        <v/>
      </c>
      <c r="N6008" s="31">
        <f>M6008*'Dashboard &amp; Optimisation'!$B$18/('Dashboard &amp; Optimisation'!$B$16/3.6)</f>
        <v/>
      </c>
      <c r="O6008" s="31" t="n">
        <v>636.3384409830845</v>
      </c>
      <c r="P6008" s="32" t="n">
        <v>0.4867124600400626</v>
      </c>
      <c r="Q6008" s="33" t="n">
        <v>0.2</v>
      </c>
      <c r="R6008" s="31" t="n">
        <v>828.6843059549838</v>
      </c>
      <c r="S6008" s="31">
        <f>R6008*IF(A6008=4, 2.0, 3.0)</f>
        <v/>
      </c>
      <c r="T6008" s="29">
        <f>'Dashboard &amp; Optimisation'!$B$18*U6008</f>
        <v/>
      </c>
      <c r="U6008" s="34">
        <f>MIN(1, S6008/M6008)</f>
        <v/>
      </c>
      <c r="V6008" s="34">
        <f>N6008/(N6008+O6008)</f>
        <v/>
      </c>
      <c r="W6008" s="34">
        <f>U6008*V6008</f>
        <v/>
      </c>
      <c r="X6008" s="32">
        <f>T6008/N6008</f>
        <v/>
      </c>
      <c r="Y6008" s="35">
        <f>IF(W6008=MAXIFS(W$2:W$7201, A$2:A$7201, A6008, B$2:B$7201, B6008), "OPTIMAL", "")</f>
        <v/>
      </c>
    </row>
    <row r="6009" ht="20" customHeight="1">
      <c r="A6009" s="36" t="n">
        <v>-18</v>
      </c>
      <c r="B6009" s="36" t="n">
        <v>40</v>
      </c>
      <c r="C6009" s="37" t="n">
        <v>95</v>
      </c>
      <c r="D6009" s="37" t="n">
        <v>2</v>
      </c>
      <c r="E6009" s="6" t="n">
        <v>0</v>
      </c>
      <c r="F6009" s="37" t="n">
        <v>0</v>
      </c>
      <c r="G6009" s="36" t="n">
        <v>200</v>
      </c>
      <c r="H6009" s="6" t="inlineStr">
        <is>
          <t>OFF</t>
        </is>
      </c>
      <c r="I6009" s="38" t="n">
        <v>815.012573225423</v>
      </c>
      <c r="J6009" s="38" t="n">
        <v>8308.791548992402</v>
      </c>
      <c r="K6009" s="38" t="n">
        <v>4662.037037037037</v>
      </c>
      <c r="L6009" s="38" t="n">
        <v>150</v>
      </c>
      <c r="M6009" s="38">
        <f>I6009+J6009+K6009+L6009</f>
        <v/>
      </c>
      <c r="N6009" s="38">
        <f>M6009*'Dashboard &amp; Optimisation'!$B$18/('Dashboard &amp; Optimisation'!$B$16/3.6)</f>
        <v/>
      </c>
      <c r="O6009" s="38" t="n">
        <v>636.3384409830845</v>
      </c>
      <c r="P6009" s="39" t="n">
        <v>0.8217754981282633</v>
      </c>
      <c r="Q6009" s="40" t="n">
        <v>0.2</v>
      </c>
      <c r="R6009" s="38" t="n">
        <v>490.8043353283208</v>
      </c>
      <c r="S6009" s="38">
        <f>R6009*IF(A6009=4, 2.0, 3.0)</f>
        <v/>
      </c>
      <c r="T6009" s="37">
        <f>'Dashboard &amp; Optimisation'!$B$18*U6009</f>
        <v/>
      </c>
      <c r="U6009" s="26">
        <f>MIN(1, S6009/M6009)</f>
        <v/>
      </c>
      <c r="V6009" s="26">
        <f>N6009/(N6009+O6009)</f>
        <v/>
      </c>
      <c r="W6009" s="26">
        <f>U6009*V6009</f>
        <v/>
      </c>
      <c r="X6009" s="39">
        <f>T6009/N6009</f>
        <v/>
      </c>
      <c r="Y6009" s="41">
        <f>IF(W6009=MAXIFS(W$2:W$7201, A$2:A$7201, A6009, B$2:B$7201, B6009), "OPTIMAL", "")</f>
        <v/>
      </c>
    </row>
    <row r="6010" ht="20" customHeight="1">
      <c r="A6010" s="28" t="n">
        <v>-18</v>
      </c>
      <c r="B6010" s="28" t="n">
        <v>40</v>
      </c>
      <c r="C6010" s="29" t="n">
        <v>95</v>
      </c>
      <c r="D6010" s="29" t="n">
        <v>2</v>
      </c>
      <c r="E6010" s="30" t="n">
        <v>4</v>
      </c>
      <c r="F6010" s="29" t="n">
        <v>1.5</v>
      </c>
      <c r="G6010" s="28" t="n">
        <v>50</v>
      </c>
      <c r="H6010" s="30" t="inlineStr">
        <is>
          <t>ON</t>
        </is>
      </c>
      <c r="I6010" s="31" t="n">
        <v>815.012573225423</v>
      </c>
      <c r="J6010" s="31" t="n">
        <v>8308.791548992402</v>
      </c>
      <c r="K6010" s="31" t="n">
        <v>4662.037037037037</v>
      </c>
      <c r="L6010" s="31" t="n">
        <v>150</v>
      </c>
      <c r="M6010" s="31">
        <f>I6010+J6010+K6010+L6010</f>
        <v/>
      </c>
      <c r="N6010" s="31">
        <f>M6010*'Dashboard &amp; Optimisation'!$B$18/('Dashboard &amp; Optimisation'!$B$16/3.6)</f>
        <v/>
      </c>
      <c r="O6010" s="31" t="n">
        <v>1005.964304068442</v>
      </c>
      <c r="P6010" s="32" t="n">
        <v>0.07474193563275772</v>
      </c>
      <c r="Q6010" s="33" t="n">
        <v>7.077172538771729</v>
      </c>
      <c r="R6010" s="31" t="n">
        <v>5583.818631656311</v>
      </c>
      <c r="S6010" s="31">
        <f>R6010*IF(A6010=4, 2.0, 3.0)</f>
        <v/>
      </c>
      <c r="T6010" s="29">
        <f>'Dashboard &amp; Optimisation'!$B$18*U6010</f>
        <v/>
      </c>
      <c r="U6010" s="34">
        <f>MIN(1, S6010/M6010)</f>
        <v/>
      </c>
      <c r="V6010" s="34">
        <f>N6010/(N6010+O6010)</f>
        <v/>
      </c>
      <c r="W6010" s="34">
        <f>U6010*V6010</f>
        <v/>
      </c>
      <c r="X6010" s="32">
        <f>T6010/N6010</f>
        <v/>
      </c>
      <c r="Y6010" s="35">
        <f>IF(W6010=MAXIFS(W$2:W$7201, A$2:A$7201, A6010, B$2:B$7201, B6010), "OPTIMAL", "")</f>
        <v/>
      </c>
    </row>
    <row r="6011" ht="20" customHeight="1">
      <c r="A6011" s="36" t="n">
        <v>-18</v>
      </c>
      <c r="B6011" s="36" t="n">
        <v>40</v>
      </c>
      <c r="C6011" s="37" t="n">
        <v>95</v>
      </c>
      <c r="D6011" s="37" t="n">
        <v>2</v>
      </c>
      <c r="E6011" s="6" t="n">
        <v>4</v>
      </c>
      <c r="F6011" s="37" t="n">
        <v>1.5</v>
      </c>
      <c r="G6011" s="36" t="n">
        <v>50</v>
      </c>
      <c r="H6011" s="6" t="inlineStr">
        <is>
          <t>OFF</t>
        </is>
      </c>
      <c r="I6011" s="38" t="n">
        <v>815.012573225423</v>
      </c>
      <c r="J6011" s="38" t="n">
        <v>8308.791548992402</v>
      </c>
      <c r="K6011" s="38" t="n">
        <v>4662.037037037037</v>
      </c>
      <c r="L6011" s="38" t="n">
        <v>150</v>
      </c>
      <c r="M6011" s="38">
        <f>I6011+J6011+K6011+L6011</f>
        <v/>
      </c>
      <c r="N6011" s="38">
        <f>M6011*'Dashboard &amp; Optimisation'!$B$18/('Dashboard &amp; Optimisation'!$B$16/3.6)</f>
        <v/>
      </c>
      <c r="O6011" s="38" t="n">
        <v>1005.964304068442</v>
      </c>
      <c r="P6011" s="39" t="n">
        <v>0.317199579628014</v>
      </c>
      <c r="Q6011" s="40" t="n">
        <v>7.077172538771729</v>
      </c>
      <c r="R6011" s="38" t="n">
        <v>1315.718681726118</v>
      </c>
      <c r="S6011" s="38">
        <f>R6011*IF(A6011=4, 2.0, 3.0)</f>
        <v/>
      </c>
      <c r="T6011" s="37">
        <f>'Dashboard &amp; Optimisation'!$B$18*U6011</f>
        <v/>
      </c>
      <c r="U6011" s="26">
        <f>MIN(1, S6011/M6011)</f>
        <v/>
      </c>
      <c r="V6011" s="26">
        <f>N6011/(N6011+O6011)</f>
        <v/>
      </c>
      <c r="W6011" s="26">
        <f>U6011*V6011</f>
        <v/>
      </c>
      <c r="X6011" s="39">
        <f>T6011/N6011</f>
        <v/>
      </c>
      <c r="Y6011" s="41">
        <f>IF(W6011=MAXIFS(W$2:W$7201, A$2:A$7201, A6011, B$2:B$7201, B6011), "OPTIMAL", "")</f>
        <v/>
      </c>
    </row>
    <row r="6012" ht="20" customHeight="1">
      <c r="A6012" s="28" t="n">
        <v>-18</v>
      </c>
      <c r="B6012" s="28" t="n">
        <v>40</v>
      </c>
      <c r="C6012" s="29" t="n">
        <v>95</v>
      </c>
      <c r="D6012" s="29" t="n">
        <v>2</v>
      </c>
      <c r="E6012" s="30" t="n">
        <v>4</v>
      </c>
      <c r="F6012" s="29" t="n">
        <v>1.5</v>
      </c>
      <c r="G6012" s="28" t="n">
        <v>100</v>
      </c>
      <c r="H6012" s="30" t="inlineStr">
        <is>
          <t>ON</t>
        </is>
      </c>
      <c r="I6012" s="31" t="n">
        <v>815.012573225423</v>
      </c>
      <c r="J6012" s="31" t="n">
        <v>8308.791548992402</v>
      </c>
      <c r="K6012" s="31" t="n">
        <v>4662.037037037037</v>
      </c>
      <c r="L6012" s="31" t="n">
        <v>150</v>
      </c>
      <c r="M6012" s="31">
        <f>I6012+J6012+K6012+L6012</f>
        <v/>
      </c>
      <c r="N6012" s="31">
        <f>M6012*'Dashboard &amp; Optimisation'!$B$18/('Dashboard &amp; Optimisation'!$B$16/3.6)</f>
        <v/>
      </c>
      <c r="O6012" s="31" t="n">
        <v>1005.964304068442</v>
      </c>
      <c r="P6012" s="32" t="n">
        <v>0.07557959322797822</v>
      </c>
      <c r="Q6012" s="33" t="n">
        <v>7.077172538771729</v>
      </c>
      <c r="R6012" s="31" t="n">
        <v>5521.932507540348</v>
      </c>
      <c r="S6012" s="31">
        <f>R6012*IF(A6012=4, 2.0, 3.0)</f>
        <v/>
      </c>
      <c r="T6012" s="29">
        <f>'Dashboard &amp; Optimisation'!$B$18*U6012</f>
        <v/>
      </c>
      <c r="U6012" s="34">
        <f>MIN(1, S6012/M6012)</f>
        <v/>
      </c>
      <c r="V6012" s="34">
        <f>N6012/(N6012+O6012)</f>
        <v/>
      </c>
      <c r="W6012" s="34">
        <f>U6012*V6012</f>
        <v/>
      </c>
      <c r="X6012" s="32">
        <f>T6012/N6012</f>
        <v/>
      </c>
      <c r="Y6012" s="35">
        <f>IF(W6012=MAXIFS(W$2:W$7201, A$2:A$7201, A6012, B$2:B$7201, B6012), "OPTIMAL", "")</f>
        <v/>
      </c>
    </row>
    <row r="6013" ht="20" customHeight="1">
      <c r="A6013" s="36" t="n">
        <v>-18</v>
      </c>
      <c r="B6013" s="36" t="n">
        <v>40</v>
      </c>
      <c r="C6013" s="37" t="n">
        <v>95</v>
      </c>
      <c r="D6013" s="37" t="n">
        <v>2</v>
      </c>
      <c r="E6013" s="6" t="n">
        <v>4</v>
      </c>
      <c r="F6013" s="37" t="n">
        <v>1.5</v>
      </c>
      <c r="G6013" s="36" t="n">
        <v>100</v>
      </c>
      <c r="H6013" s="6" t="inlineStr">
        <is>
          <t>OFF</t>
        </is>
      </c>
      <c r="I6013" s="38" t="n">
        <v>815.012573225423</v>
      </c>
      <c r="J6013" s="38" t="n">
        <v>8308.791548992402</v>
      </c>
      <c r="K6013" s="38" t="n">
        <v>4662.037037037037</v>
      </c>
      <c r="L6013" s="38" t="n">
        <v>150</v>
      </c>
      <c r="M6013" s="38">
        <f>I6013+J6013+K6013+L6013</f>
        <v/>
      </c>
      <c r="N6013" s="38">
        <f>M6013*'Dashboard &amp; Optimisation'!$B$18/('Dashboard &amp; Optimisation'!$B$16/3.6)</f>
        <v/>
      </c>
      <c r="O6013" s="38" t="n">
        <v>1005.964304068442</v>
      </c>
      <c r="P6013" s="39" t="n">
        <v>0.3180372372232345</v>
      </c>
      <c r="Q6013" s="40" t="n">
        <v>7.077172538771729</v>
      </c>
      <c r="R6013" s="38" t="n">
        <v>1312.253295859532</v>
      </c>
      <c r="S6013" s="38">
        <f>R6013*IF(A6013=4, 2.0, 3.0)</f>
        <v/>
      </c>
      <c r="T6013" s="37">
        <f>'Dashboard &amp; Optimisation'!$B$18*U6013</f>
        <v/>
      </c>
      <c r="U6013" s="26">
        <f>MIN(1, S6013/M6013)</f>
        <v/>
      </c>
      <c r="V6013" s="26">
        <f>N6013/(N6013+O6013)</f>
        <v/>
      </c>
      <c r="W6013" s="26">
        <f>U6013*V6013</f>
        <v/>
      </c>
      <c r="X6013" s="39">
        <f>T6013/N6013</f>
        <v/>
      </c>
      <c r="Y6013" s="41">
        <f>IF(W6013=MAXIFS(W$2:W$7201, A$2:A$7201, A6013, B$2:B$7201, B6013), "OPTIMAL", "")</f>
        <v/>
      </c>
    </row>
    <row r="6014" ht="20" customHeight="1">
      <c r="A6014" s="28" t="n">
        <v>-18</v>
      </c>
      <c r="B6014" s="28" t="n">
        <v>40</v>
      </c>
      <c r="C6014" s="29" t="n">
        <v>95</v>
      </c>
      <c r="D6014" s="29" t="n">
        <v>2</v>
      </c>
      <c r="E6014" s="30" t="n">
        <v>4</v>
      </c>
      <c r="F6014" s="29" t="n">
        <v>1.5</v>
      </c>
      <c r="G6014" s="28" t="n">
        <v>150</v>
      </c>
      <c r="H6014" s="30" t="inlineStr">
        <is>
          <t>ON</t>
        </is>
      </c>
      <c r="I6014" s="31" t="n">
        <v>815.012573225423</v>
      </c>
      <c r="J6014" s="31" t="n">
        <v>8308.791548992402</v>
      </c>
      <c r="K6014" s="31" t="n">
        <v>4662.037037037037</v>
      </c>
      <c r="L6014" s="31" t="n">
        <v>150</v>
      </c>
      <c r="M6014" s="31">
        <f>I6014+J6014+K6014+L6014</f>
        <v/>
      </c>
      <c r="N6014" s="31">
        <f>M6014*'Dashboard &amp; Optimisation'!$B$18/('Dashboard &amp; Optimisation'!$B$16/3.6)</f>
        <v/>
      </c>
      <c r="O6014" s="31" t="n">
        <v>1005.964304068442</v>
      </c>
      <c r="P6014" s="32" t="n">
        <v>0.07641725082319872</v>
      </c>
      <c r="Q6014" s="33" t="n">
        <v>7.077172538771729</v>
      </c>
      <c r="R6014" s="31" t="n">
        <v>5461.40312895883</v>
      </c>
      <c r="S6014" s="31">
        <f>R6014*IF(A6014=4, 2.0, 3.0)</f>
        <v/>
      </c>
      <c r="T6014" s="29">
        <f>'Dashboard &amp; Optimisation'!$B$18*U6014</f>
        <v/>
      </c>
      <c r="U6014" s="34">
        <f>MIN(1, S6014/M6014)</f>
        <v/>
      </c>
      <c r="V6014" s="34">
        <f>N6014/(N6014+O6014)</f>
        <v/>
      </c>
      <c r="W6014" s="34">
        <f>U6014*V6014</f>
        <v/>
      </c>
      <c r="X6014" s="32">
        <f>T6014/N6014</f>
        <v/>
      </c>
      <c r="Y6014" s="35">
        <f>IF(W6014=MAXIFS(W$2:W$7201, A$2:A$7201, A6014, B$2:B$7201, B6014), "OPTIMAL", "")</f>
        <v/>
      </c>
    </row>
    <row r="6015" ht="20" customHeight="1">
      <c r="A6015" s="36" t="n">
        <v>-18</v>
      </c>
      <c r="B6015" s="36" t="n">
        <v>40</v>
      </c>
      <c r="C6015" s="37" t="n">
        <v>95</v>
      </c>
      <c r="D6015" s="37" t="n">
        <v>2</v>
      </c>
      <c r="E6015" s="6" t="n">
        <v>4</v>
      </c>
      <c r="F6015" s="37" t="n">
        <v>1.5</v>
      </c>
      <c r="G6015" s="36" t="n">
        <v>150</v>
      </c>
      <c r="H6015" s="6" t="inlineStr">
        <is>
          <t>OFF</t>
        </is>
      </c>
      <c r="I6015" s="38" t="n">
        <v>815.012573225423</v>
      </c>
      <c r="J6015" s="38" t="n">
        <v>8308.791548992402</v>
      </c>
      <c r="K6015" s="38" t="n">
        <v>4662.037037037037</v>
      </c>
      <c r="L6015" s="38" t="n">
        <v>150</v>
      </c>
      <c r="M6015" s="38">
        <f>I6015+J6015+K6015+L6015</f>
        <v/>
      </c>
      <c r="N6015" s="38">
        <f>M6015*'Dashboard &amp; Optimisation'!$B$18/('Dashboard &amp; Optimisation'!$B$16/3.6)</f>
        <v/>
      </c>
      <c r="O6015" s="38" t="n">
        <v>1005.964304068442</v>
      </c>
      <c r="P6015" s="39" t="n">
        <v>0.318874894818455</v>
      </c>
      <c r="Q6015" s="40" t="n">
        <v>7.077172538771729</v>
      </c>
      <c r="R6015" s="38" t="n">
        <v>1308.8061165488</v>
      </c>
      <c r="S6015" s="38">
        <f>R6015*IF(A6015=4, 2.0, 3.0)</f>
        <v/>
      </c>
      <c r="T6015" s="37">
        <f>'Dashboard &amp; Optimisation'!$B$18*U6015</f>
        <v/>
      </c>
      <c r="U6015" s="26">
        <f>MIN(1, S6015/M6015)</f>
        <v/>
      </c>
      <c r="V6015" s="26">
        <f>N6015/(N6015+O6015)</f>
        <v/>
      </c>
      <c r="W6015" s="26">
        <f>U6015*V6015</f>
        <v/>
      </c>
      <c r="X6015" s="39">
        <f>T6015/N6015</f>
        <v/>
      </c>
      <c r="Y6015" s="41">
        <f>IF(W6015=MAXIFS(W$2:W$7201, A$2:A$7201, A6015, B$2:B$7201, B6015), "OPTIMAL", "")</f>
        <v/>
      </c>
    </row>
    <row r="6016" ht="20" customHeight="1">
      <c r="A6016" s="28" t="n">
        <v>-18</v>
      </c>
      <c r="B6016" s="28" t="n">
        <v>40</v>
      </c>
      <c r="C6016" s="29" t="n">
        <v>95</v>
      </c>
      <c r="D6016" s="29" t="n">
        <v>2</v>
      </c>
      <c r="E6016" s="30" t="n">
        <v>4</v>
      </c>
      <c r="F6016" s="29" t="n">
        <v>1.5</v>
      </c>
      <c r="G6016" s="28" t="n">
        <v>200</v>
      </c>
      <c r="H6016" s="30" t="inlineStr">
        <is>
          <t>ON</t>
        </is>
      </c>
      <c r="I6016" s="31" t="n">
        <v>815.012573225423</v>
      </c>
      <c r="J6016" s="31" t="n">
        <v>8308.791548992402</v>
      </c>
      <c r="K6016" s="31" t="n">
        <v>4662.037037037037</v>
      </c>
      <c r="L6016" s="31" t="n">
        <v>150</v>
      </c>
      <c r="M6016" s="31">
        <f>I6016+J6016+K6016+L6016</f>
        <v/>
      </c>
      <c r="N6016" s="31">
        <f>M6016*'Dashboard &amp; Optimisation'!$B$18/('Dashboard &amp; Optimisation'!$B$16/3.6)</f>
        <v/>
      </c>
      <c r="O6016" s="31" t="n">
        <v>1005.964304068442</v>
      </c>
      <c r="P6016" s="32" t="n">
        <v>0.07725490841841923</v>
      </c>
      <c r="Q6016" s="33" t="n">
        <v>7.077172538771729</v>
      </c>
      <c r="R6016" s="31" t="n">
        <v>5402.186363251777</v>
      </c>
      <c r="S6016" s="31">
        <f>R6016*IF(A6016=4, 2.0, 3.0)</f>
        <v/>
      </c>
      <c r="T6016" s="29">
        <f>'Dashboard &amp; Optimisation'!$B$18*U6016</f>
        <v/>
      </c>
      <c r="U6016" s="34">
        <f>MIN(1, S6016/M6016)</f>
        <v/>
      </c>
      <c r="V6016" s="34">
        <f>N6016/(N6016+O6016)</f>
        <v/>
      </c>
      <c r="W6016" s="34">
        <f>U6016*V6016</f>
        <v/>
      </c>
      <c r="X6016" s="32">
        <f>T6016/N6016</f>
        <v/>
      </c>
      <c r="Y6016" s="35">
        <f>IF(W6016=MAXIFS(W$2:W$7201, A$2:A$7201, A6016, B$2:B$7201, B6016), "OPTIMAL", "")</f>
        <v/>
      </c>
    </row>
    <row r="6017" ht="20" customHeight="1">
      <c r="A6017" s="36" t="n">
        <v>-18</v>
      </c>
      <c r="B6017" s="36" t="n">
        <v>40</v>
      </c>
      <c r="C6017" s="37" t="n">
        <v>95</v>
      </c>
      <c r="D6017" s="37" t="n">
        <v>2</v>
      </c>
      <c r="E6017" s="6" t="n">
        <v>4</v>
      </c>
      <c r="F6017" s="37" t="n">
        <v>1.5</v>
      </c>
      <c r="G6017" s="36" t="n">
        <v>200</v>
      </c>
      <c r="H6017" s="6" t="inlineStr">
        <is>
          <t>OFF</t>
        </is>
      </c>
      <c r="I6017" s="38" t="n">
        <v>815.012573225423</v>
      </c>
      <c r="J6017" s="38" t="n">
        <v>8308.791548992402</v>
      </c>
      <c r="K6017" s="38" t="n">
        <v>4662.037037037037</v>
      </c>
      <c r="L6017" s="38" t="n">
        <v>150</v>
      </c>
      <c r="M6017" s="38">
        <f>I6017+J6017+K6017+L6017</f>
        <v/>
      </c>
      <c r="N6017" s="38">
        <f>M6017*'Dashboard &amp; Optimisation'!$B$18/('Dashboard &amp; Optimisation'!$B$16/3.6)</f>
        <v/>
      </c>
      <c r="O6017" s="38" t="n">
        <v>1005.964304068442</v>
      </c>
      <c r="P6017" s="39" t="n">
        <v>0.3197125524136755</v>
      </c>
      <c r="Q6017" s="40" t="n">
        <v>7.077172538771729</v>
      </c>
      <c r="R6017" s="38" t="n">
        <v>1305.377000688565</v>
      </c>
      <c r="S6017" s="38">
        <f>R6017*IF(A6017=4, 2.0, 3.0)</f>
        <v/>
      </c>
      <c r="T6017" s="37">
        <f>'Dashboard &amp; Optimisation'!$B$18*U6017</f>
        <v/>
      </c>
      <c r="U6017" s="26">
        <f>MIN(1, S6017/M6017)</f>
        <v/>
      </c>
      <c r="V6017" s="26">
        <f>N6017/(N6017+O6017)</f>
        <v/>
      </c>
      <c r="W6017" s="26">
        <f>U6017*V6017</f>
        <v/>
      </c>
      <c r="X6017" s="39">
        <f>T6017/N6017</f>
        <v/>
      </c>
      <c r="Y6017" s="41">
        <f>IF(W6017=MAXIFS(W$2:W$7201, A$2:A$7201, A6017, B$2:B$7201, B6017), "OPTIMAL", "")</f>
        <v/>
      </c>
    </row>
    <row r="6018" ht="20" customHeight="1">
      <c r="A6018" s="28" t="n">
        <v>-18</v>
      </c>
      <c r="B6018" s="28" t="n">
        <v>40</v>
      </c>
      <c r="C6018" s="29" t="n">
        <v>95</v>
      </c>
      <c r="D6018" s="29" t="n">
        <v>2</v>
      </c>
      <c r="E6018" s="30" t="n">
        <v>4</v>
      </c>
      <c r="F6018" s="29" t="n">
        <v>2</v>
      </c>
      <c r="G6018" s="28" t="n">
        <v>50</v>
      </c>
      <c r="H6018" s="30" t="inlineStr">
        <is>
          <t>ON</t>
        </is>
      </c>
      <c r="I6018" s="31" t="n">
        <v>815.012573225423</v>
      </c>
      <c r="J6018" s="31" t="n">
        <v>8308.791548992402</v>
      </c>
      <c r="K6018" s="31" t="n">
        <v>4662.037037037037</v>
      </c>
      <c r="L6018" s="31" t="n">
        <v>150</v>
      </c>
      <c r="M6018" s="31">
        <f>I6018+J6018+K6018+L6018</f>
        <v/>
      </c>
      <c r="N6018" s="31">
        <f>M6018*'Dashboard &amp; Optimisation'!$B$18/('Dashboard &amp; Optimisation'!$B$16/3.6)</f>
        <v/>
      </c>
      <c r="O6018" s="31" t="n">
        <v>1134.947942929758</v>
      </c>
      <c r="P6018" s="32" t="n">
        <v>0.07220530386471993</v>
      </c>
      <c r="Q6018" s="33" t="n">
        <v>9.36956338502897</v>
      </c>
      <c r="R6018" s="31" t="n">
        <v>5847.712419971474</v>
      </c>
      <c r="S6018" s="31">
        <f>R6018*IF(A6018=4, 2.0, 3.0)</f>
        <v/>
      </c>
      <c r="T6018" s="29">
        <f>'Dashboard &amp; Optimisation'!$B$18*U6018</f>
        <v/>
      </c>
      <c r="U6018" s="34">
        <f>MIN(1, S6018/M6018)</f>
        <v/>
      </c>
      <c r="V6018" s="34">
        <f>N6018/(N6018+O6018)</f>
        <v/>
      </c>
      <c r="W6018" s="34">
        <f>U6018*V6018</f>
        <v/>
      </c>
      <c r="X6018" s="32">
        <f>T6018/N6018</f>
        <v/>
      </c>
      <c r="Y6018" s="35">
        <f>IF(W6018=MAXIFS(W$2:W$7201, A$2:A$7201, A6018, B$2:B$7201, B6018), "OPTIMAL", "")</f>
        <v/>
      </c>
    </row>
    <row r="6019" ht="20" customHeight="1">
      <c r="A6019" s="36" t="n">
        <v>-18</v>
      </c>
      <c r="B6019" s="36" t="n">
        <v>40</v>
      </c>
      <c r="C6019" s="37" t="n">
        <v>95</v>
      </c>
      <c r="D6019" s="37" t="n">
        <v>2</v>
      </c>
      <c r="E6019" s="6" t="n">
        <v>4</v>
      </c>
      <c r="F6019" s="37" t="n">
        <v>2</v>
      </c>
      <c r="G6019" s="36" t="n">
        <v>50</v>
      </c>
      <c r="H6019" s="6" t="inlineStr">
        <is>
          <t>OFF</t>
        </is>
      </c>
      <c r="I6019" s="38" t="n">
        <v>815.012573225423</v>
      </c>
      <c r="J6019" s="38" t="n">
        <v>8308.791548992402</v>
      </c>
      <c r="K6019" s="38" t="n">
        <v>4662.037037037037</v>
      </c>
      <c r="L6019" s="38" t="n">
        <v>150</v>
      </c>
      <c r="M6019" s="38">
        <f>I6019+J6019+K6019+L6019</f>
        <v/>
      </c>
      <c r="N6019" s="38">
        <f>M6019*'Dashboard &amp; Optimisation'!$B$18/('Dashboard &amp; Optimisation'!$B$16/3.6)</f>
        <v/>
      </c>
      <c r="O6019" s="38" t="n">
        <v>1134.947942929758</v>
      </c>
      <c r="P6019" s="39" t="n">
        <v>0.3158422903411635</v>
      </c>
      <c r="Q6019" s="40" t="n">
        <v>9.36956338502897</v>
      </c>
      <c r="R6019" s="38" t="n">
        <v>1336.856605685864</v>
      </c>
      <c r="S6019" s="38">
        <f>R6019*IF(A6019=4, 2.0, 3.0)</f>
        <v/>
      </c>
      <c r="T6019" s="37">
        <f>'Dashboard &amp; Optimisation'!$B$18*U6019</f>
        <v/>
      </c>
      <c r="U6019" s="26">
        <f>MIN(1, S6019/M6019)</f>
        <v/>
      </c>
      <c r="V6019" s="26">
        <f>N6019/(N6019+O6019)</f>
        <v/>
      </c>
      <c r="W6019" s="26">
        <f>U6019*V6019</f>
        <v/>
      </c>
      <c r="X6019" s="39">
        <f>T6019/N6019</f>
        <v/>
      </c>
      <c r="Y6019" s="41">
        <f>IF(W6019=MAXIFS(W$2:W$7201, A$2:A$7201, A6019, B$2:B$7201, B6019), "OPTIMAL", "")</f>
        <v/>
      </c>
    </row>
    <row r="6020" ht="20" customHeight="1">
      <c r="A6020" s="28" t="n">
        <v>-18</v>
      </c>
      <c r="B6020" s="28" t="n">
        <v>40</v>
      </c>
      <c r="C6020" s="29" t="n">
        <v>95</v>
      </c>
      <c r="D6020" s="29" t="n">
        <v>2</v>
      </c>
      <c r="E6020" s="30" t="n">
        <v>4</v>
      </c>
      <c r="F6020" s="29" t="n">
        <v>2</v>
      </c>
      <c r="G6020" s="28" t="n">
        <v>100</v>
      </c>
      <c r="H6020" s="30" t="inlineStr">
        <is>
          <t>ON</t>
        </is>
      </c>
      <c r="I6020" s="31" t="n">
        <v>815.012573225423</v>
      </c>
      <c r="J6020" s="31" t="n">
        <v>8308.791548992402</v>
      </c>
      <c r="K6020" s="31" t="n">
        <v>4662.037037037037</v>
      </c>
      <c r="L6020" s="31" t="n">
        <v>150</v>
      </c>
      <c r="M6020" s="31">
        <f>I6020+J6020+K6020+L6020</f>
        <v/>
      </c>
      <c r="N6020" s="31">
        <f>M6020*'Dashboard &amp; Optimisation'!$B$18/('Dashboard &amp; Optimisation'!$B$16/3.6)</f>
        <v/>
      </c>
      <c r="O6020" s="31" t="n">
        <v>1134.947942929758</v>
      </c>
      <c r="P6020" s="32" t="n">
        <v>0.07304296145994044</v>
      </c>
      <c r="Q6020" s="33" t="n">
        <v>9.36956338502897</v>
      </c>
      <c r="R6020" s="31" t="n">
        <v>5780.650780829955</v>
      </c>
      <c r="S6020" s="31">
        <f>R6020*IF(A6020=4, 2.0, 3.0)</f>
        <v/>
      </c>
      <c r="T6020" s="29">
        <f>'Dashboard &amp; Optimisation'!$B$18*U6020</f>
        <v/>
      </c>
      <c r="U6020" s="34">
        <f>MIN(1, S6020/M6020)</f>
        <v/>
      </c>
      <c r="V6020" s="34">
        <f>N6020/(N6020+O6020)</f>
        <v/>
      </c>
      <c r="W6020" s="34">
        <f>U6020*V6020</f>
        <v/>
      </c>
      <c r="X6020" s="32">
        <f>T6020/N6020</f>
        <v/>
      </c>
      <c r="Y6020" s="35">
        <f>IF(W6020=MAXIFS(W$2:W$7201, A$2:A$7201, A6020, B$2:B$7201, B6020), "OPTIMAL", "")</f>
        <v/>
      </c>
    </row>
    <row r="6021" ht="20" customHeight="1">
      <c r="A6021" s="36" t="n">
        <v>-18</v>
      </c>
      <c r="B6021" s="36" t="n">
        <v>40</v>
      </c>
      <c r="C6021" s="37" t="n">
        <v>95</v>
      </c>
      <c r="D6021" s="37" t="n">
        <v>2</v>
      </c>
      <c r="E6021" s="6" t="n">
        <v>4</v>
      </c>
      <c r="F6021" s="37" t="n">
        <v>2</v>
      </c>
      <c r="G6021" s="36" t="n">
        <v>100</v>
      </c>
      <c r="H6021" s="6" t="inlineStr">
        <is>
          <t>OFF</t>
        </is>
      </c>
      <c r="I6021" s="38" t="n">
        <v>815.012573225423</v>
      </c>
      <c r="J6021" s="38" t="n">
        <v>8308.791548992402</v>
      </c>
      <c r="K6021" s="38" t="n">
        <v>4662.037037037037</v>
      </c>
      <c r="L6021" s="38" t="n">
        <v>150</v>
      </c>
      <c r="M6021" s="38">
        <f>I6021+J6021+K6021+L6021</f>
        <v/>
      </c>
      <c r="N6021" s="38">
        <f>M6021*'Dashboard &amp; Optimisation'!$B$18/('Dashboard &amp; Optimisation'!$B$16/3.6)</f>
        <v/>
      </c>
      <c r="O6021" s="38" t="n">
        <v>1134.947942929758</v>
      </c>
      <c r="P6021" s="39" t="n">
        <v>0.316679947936384</v>
      </c>
      <c r="Q6021" s="40" t="n">
        <v>9.36956338502897</v>
      </c>
      <c r="R6021" s="38" t="n">
        <v>1333.320454765129</v>
      </c>
      <c r="S6021" s="38">
        <f>R6021*IF(A6021=4, 2.0, 3.0)</f>
        <v/>
      </c>
      <c r="T6021" s="37">
        <f>'Dashboard &amp; Optimisation'!$B$18*U6021</f>
        <v/>
      </c>
      <c r="U6021" s="26">
        <f>MIN(1, S6021/M6021)</f>
        <v/>
      </c>
      <c r="V6021" s="26">
        <f>N6021/(N6021+O6021)</f>
        <v/>
      </c>
      <c r="W6021" s="26">
        <f>U6021*V6021</f>
        <v/>
      </c>
      <c r="X6021" s="39">
        <f>T6021/N6021</f>
        <v/>
      </c>
      <c r="Y6021" s="41">
        <f>IF(W6021=MAXIFS(W$2:W$7201, A$2:A$7201, A6021, B$2:B$7201, B6021), "OPTIMAL", "")</f>
        <v/>
      </c>
    </row>
    <row r="6022" ht="20" customHeight="1">
      <c r="A6022" s="28" t="n">
        <v>-18</v>
      </c>
      <c r="B6022" s="28" t="n">
        <v>40</v>
      </c>
      <c r="C6022" s="29" t="n">
        <v>95</v>
      </c>
      <c r="D6022" s="29" t="n">
        <v>2</v>
      </c>
      <c r="E6022" s="30" t="n">
        <v>4</v>
      </c>
      <c r="F6022" s="29" t="n">
        <v>2</v>
      </c>
      <c r="G6022" s="28" t="n">
        <v>150</v>
      </c>
      <c r="H6022" s="30" t="inlineStr">
        <is>
          <t>ON</t>
        </is>
      </c>
      <c r="I6022" s="31" t="n">
        <v>815.012573225423</v>
      </c>
      <c r="J6022" s="31" t="n">
        <v>8308.791548992402</v>
      </c>
      <c r="K6022" s="31" t="n">
        <v>4662.037037037037</v>
      </c>
      <c r="L6022" s="31" t="n">
        <v>150</v>
      </c>
      <c r="M6022" s="31">
        <f>I6022+J6022+K6022+L6022</f>
        <v/>
      </c>
      <c r="N6022" s="31">
        <f>M6022*'Dashboard &amp; Optimisation'!$B$18/('Dashboard &amp; Optimisation'!$B$16/3.6)</f>
        <v/>
      </c>
      <c r="O6022" s="31" t="n">
        <v>1134.947942929758</v>
      </c>
      <c r="P6022" s="32" t="n">
        <v>0.07388061905516093</v>
      </c>
      <c r="Q6022" s="33" t="n">
        <v>9.36956338502897</v>
      </c>
      <c r="R6022" s="31" t="n">
        <v>5715.109829849777</v>
      </c>
      <c r="S6022" s="31">
        <f>R6022*IF(A6022=4, 2.0, 3.0)</f>
        <v/>
      </c>
      <c r="T6022" s="29">
        <f>'Dashboard &amp; Optimisation'!$B$18*U6022</f>
        <v/>
      </c>
      <c r="U6022" s="34">
        <f>MIN(1, S6022/M6022)</f>
        <v/>
      </c>
      <c r="V6022" s="34">
        <f>N6022/(N6022+O6022)</f>
        <v/>
      </c>
      <c r="W6022" s="34">
        <f>U6022*V6022</f>
        <v/>
      </c>
      <c r="X6022" s="32">
        <f>T6022/N6022</f>
        <v/>
      </c>
      <c r="Y6022" s="35">
        <f>IF(W6022=MAXIFS(W$2:W$7201, A$2:A$7201, A6022, B$2:B$7201, B6022), "OPTIMAL", "")</f>
        <v/>
      </c>
    </row>
    <row r="6023" ht="20" customHeight="1">
      <c r="A6023" s="36" t="n">
        <v>-18</v>
      </c>
      <c r="B6023" s="36" t="n">
        <v>40</v>
      </c>
      <c r="C6023" s="37" t="n">
        <v>95</v>
      </c>
      <c r="D6023" s="37" t="n">
        <v>2</v>
      </c>
      <c r="E6023" s="6" t="n">
        <v>4</v>
      </c>
      <c r="F6023" s="37" t="n">
        <v>2</v>
      </c>
      <c r="G6023" s="36" t="n">
        <v>150</v>
      </c>
      <c r="H6023" s="6" t="inlineStr">
        <is>
          <t>OFF</t>
        </is>
      </c>
      <c r="I6023" s="38" t="n">
        <v>815.012573225423</v>
      </c>
      <c r="J6023" s="38" t="n">
        <v>8308.791548992402</v>
      </c>
      <c r="K6023" s="38" t="n">
        <v>4662.037037037037</v>
      </c>
      <c r="L6023" s="38" t="n">
        <v>150</v>
      </c>
      <c r="M6023" s="38">
        <f>I6023+J6023+K6023+L6023</f>
        <v/>
      </c>
      <c r="N6023" s="38">
        <f>M6023*'Dashboard &amp; Optimisation'!$B$18/('Dashboard &amp; Optimisation'!$B$16/3.6)</f>
        <v/>
      </c>
      <c r="O6023" s="38" t="n">
        <v>1134.947942929758</v>
      </c>
      <c r="P6023" s="39" t="n">
        <v>0.3175176055316045</v>
      </c>
      <c r="Q6023" s="40" t="n">
        <v>9.36956338502897</v>
      </c>
      <c r="R6023" s="38" t="n">
        <v>1329.802961604626</v>
      </c>
      <c r="S6023" s="38">
        <f>R6023*IF(A6023=4, 2.0, 3.0)</f>
        <v/>
      </c>
      <c r="T6023" s="37">
        <f>'Dashboard &amp; Optimisation'!$B$18*U6023</f>
        <v/>
      </c>
      <c r="U6023" s="26">
        <f>MIN(1, S6023/M6023)</f>
        <v/>
      </c>
      <c r="V6023" s="26">
        <f>N6023/(N6023+O6023)</f>
        <v/>
      </c>
      <c r="W6023" s="26">
        <f>U6023*V6023</f>
        <v/>
      </c>
      <c r="X6023" s="39">
        <f>T6023/N6023</f>
        <v/>
      </c>
      <c r="Y6023" s="41">
        <f>IF(W6023=MAXIFS(W$2:W$7201, A$2:A$7201, A6023, B$2:B$7201, B6023), "OPTIMAL", "")</f>
        <v/>
      </c>
    </row>
    <row r="6024" ht="20" customHeight="1">
      <c r="A6024" s="28" t="n">
        <v>-18</v>
      </c>
      <c r="B6024" s="28" t="n">
        <v>40</v>
      </c>
      <c r="C6024" s="29" t="n">
        <v>95</v>
      </c>
      <c r="D6024" s="29" t="n">
        <v>2</v>
      </c>
      <c r="E6024" s="30" t="n">
        <v>4</v>
      </c>
      <c r="F6024" s="29" t="n">
        <v>2</v>
      </c>
      <c r="G6024" s="28" t="n">
        <v>200</v>
      </c>
      <c r="H6024" s="30" t="inlineStr">
        <is>
          <t>ON</t>
        </is>
      </c>
      <c r="I6024" s="31" t="n">
        <v>815.012573225423</v>
      </c>
      <c r="J6024" s="31" t="n">
        <v>8308.791548992402</v>
      </c>
      <c r="K6024" s="31" t="n">
        <v>4662.037037037037</v>
      </c>
      <c r="L6024" s="31" t="n">
        <v>150</v>
      </c>
      <c r="M6024" s="31">
        <f>I6024+J6024+K6024+L6024</f>
        <v/>
      </c>
      <c r="N6024" s="31">
        <f>M6024*'Dashboard &amp; Optimisation'!$B$18/('Dashboard &amp; Optimisation'!$B$16/3.6)</f>
        <v/>
      </c>
      <c r="O6024" s="31" t="n">
        <v>1134.947942929758</v>
      </c>
      <c r="P6024" s="32" t="n">
        <v>0.07471827665038143</v>
      </c>
      <c r="Q6024" s="33" t="n">
        <v>9.36956338502897</v>
      </c>
      <c r="R6024" s="31" t="n">
        <v>5651.038422275784</v>
      </c>
      <c r="S6024" s="31">
        <f>R6024*IF(A6024=4, 2.0, 3.0)</f>
        <v/>
      </c>
      <c r="T6024" s="29">
        <f>'Dashboard &amp; Optimisation'!$B$18*U6024</f>
        <v/>
      </c>
      <c r="U6024" s="34">
        <f>MIN(1, S6024/M6024)</f>
        <v/>
      </c>
      <c r="V6024" s="34">
        <f>N6024/(N6024+O6024)</f>
        <v/>
      </c>
      <c r="W6024" s="34">
        <f>U6024*V6024</f>
        <v/>
      </c>
      <c r="X6024" s="32">
        <f>T6024/N6024</f>
        <v/>
      </c>
      <c r="Y6024" s="35">
        <f>IF(W6024=MAXIFS(W$2:W$7201, A$2:A$7201, A6024, B$2:B$7201, B6024), "OPTIMAL", "")</f>
        <v/>
      </c>
    </row>
    <row r="6025" ht="20" customHeight="1">
      <c r="A6025" s="36" t="n">
        <v>-18</v>
      </c>
      <c r="B6025" s="36" t="n">
        <v>40</v>
      </c>
      <c r="C6025" s="37" t="n">
        <v>95</v>
      </c>
      <c r="D6025" s="37" t="n">
        <v>2</v>
      </c>
      <c r="E6025" s="6" t="n">
        <v>4</v>
      </c>
      <c r="F6025" s="37" t="n">
        <v>2</v>
      </c>
      <c r="G6025" s="36" t="n">
        <v>200</v>
      </c>
      <c r="H6025" s="6" t="inlineStr">
        <is>
          <t>OFF</t>
        </is>
      </c>
      <c r="I6025" s="38" t="n">
        <v>815.012573225423</v>
      </c>
      <c r="J6025" s="38" t="n">
        <v>8308.791548992402</v>
      </c>
      <c r="K6025" s="38" t="n">
        <v>4662.037037037037</v>
      </c>
      <c r="L6025" s="38" t="n">
        <v>150</v>
      </c>
      <c r="M6025" s="38">
        <f>I6025+J6025+K6025+L6025</f>
        <v/>
      </c>
      <c r="N6025" s="38">
        <f>M6025*'Dashboard &amp; Optimisation'!$B$18/('Dashboard &amp; Optimisation'!$B$16/3.6)</f>
        <v/>
      </c>
      <c r="O6025" s="38" t="n">
        <v>1134.947942929758</v>
      </c>
      <c r="P6025" s="39" t="n">
        <v>0.318355263126825</v>
      </c>
      <c r="Q6025" s="40" t="n">
        <v>9.36956338502897</v>
      </c>
      <c r="R6025" s="38" t="n">
        <v>1326.303978927242</v>
      </c>
      <c r="S6025" s="38">
        <f>R6025*IF(A6025=4, 2.0, 3.0)</f>
        <v/>
      </c>
      <c r="T6025" s="37">
        <f>'Dashboard &amp; Optimisation'!$B$18*U6025</f>
        <v/>
      </c>
      <c r="U6025" s="26">
        <f>MIN(1, S6025/M6025)</f>
        <v/>
      </c>
      <c r="V6025" s="26">
        <f>N6025/(N6025+O6025)</f>
        <v/>
      </c>
      <c r="W6025" s="26">
        <f>U6025*V6025</f>
        <v/>
      </c>
      <c r="X6025" s="39">
        <f>T6025/N6025</f>
        <v/>
      </c>
      <c r="Y6025" s="41">
        <f>IF(W6025=MAXIFS(W$2:W$7201, A$2:A$7201, A6025, B$2:B$7201, B6025), "OPTIMAL", "")</f>
        <v/>
      </c>
    </row>
    <row r="6026" ht="20" customHeight="1">
      <c r="A6026" s="28" t="n">
        <v>-18</v>
      </c>
      <c r="B6026" s="28" t="n">
        <v>40</v>
      </c>
      <c r="C6026" s="29" t="n">
        <v>95</v>
      </c>
      <c r="D6026" s="29" t="n">
        <v>2</v>
      </c>
      <c r="E6026" s="30" t="n">
        <v>8</v>
      </c>
      <c r="F6026" s="29" t="n">
        <v>1.5</v>
      </c>
      <c r="G6026" s="28" t="n">
        <v>50</v>
      </c>
      <c r="H6026" s="30" t="inlineStr">
        <is>
          <t>ON</t>
        </is>
      </c>
      <c r="I6026" s="31" t="n">
        <v>815.012573225423</v>
      </c>
      <c r="J6026" s="31" t="n">
        <v>8308.791548992402</v>
      </c>
      <c r="K6026" s="31" t="n">
        <v>4662.037037037037</v>
      </c>
      <c r="L6026" s="31" t="n">
        <v>150</v>
      </c>
      <c r="M6026" s="31">
        <f>I6026+J6026+K6026+L6026</f>
        <v/>
      </c>
      <c r="N6026" s="31">
        <f>M6026*'Dashboard &amp; Optimisation'!$B$18/('Dashboard &amp; Optimisation'!$B$16/3.6)</f>
        <v/>
      </c>
      <c r="O6026" s="31" t="n">
        <v>1402.201406611323</v>
      </c>
      <c r="P6026" s="32" t="n">
        <v>0.05615321895779073</v>
      </c>
      <c r="Q6026" s="33" t="n">
        <v>13.95434507754346</v>
      </c>
      <c r="R6026" s="31" t="n">
        <v>7699.804688625815</v>
      </c>
      <c r="S6026" s="31">
        <f>R6026*IF(A6026=4, 2.0, 3.0)</f>
        <v/>
      </c>
      <c r="T6026" s="29">
        <f>'Dashboard &amp; Optimisation'!$B$18*U6026</f>
        <v/>
      </c>
      <c r="U6026" s="34">
        <f>MIN(1, S6026/M6026)</f>
        <v/>
      </c>
      <c r="V6026" s="34">
        <f>N6026/(N6026+O6026)</f>
        <v/>
      </c>
      <c r="W6026" s="34">
        <f>U6026*V6026</f>
        <v/>
      </c>
      <c r="X6026" s="32">
        <f>T6026/N6026</f>
        <v/>
      </c>
      <c r="Y6026" s="35">
        <f>IF(W6026=MAXIFS(W$2:W$7201, A$2:A$7201, A6026, B$2:B$7201, B6026), "OPTIMAL", "")</f>
        <v/>
      </c>
    </row>
    <row r="6027" ht="20" customHeight="1">
      <c r="A6027" s="36" t="n">
        <v>-18</v>
      </c>
      <c r="B6027" s="36" t="n">
        <v>40</v>
      </c>
      <c r="C6027" s="37" t="n">
        <v>95</v>
      </c>
      <c r="D6027" s="37" t="n">
        <v>2</v>
      </c>
      <c r="E6027" s="6" t="n">
        <v>8</v>
      </c>
      <c r="F6027" s="37" t="n">
        <v>1.5</v>
      </c>
      <c r="G6027" s="36" t="n">
        <v>50</v>
      </c>
      <c r="H6027" s="6" t="inlineStr">
        <is>
          <t>OFF</t>
        </is>
      </c>
      <c r="I6027" s="38" t="n">
        <v>815.012573225423</v>
      </c>
      <c r="J6027" s="38" t="n">
        <v>8308.791548992402</v>
      </c>
      <c r="K6027" s="38" t="n">
        <v>4662.037037037037</v>
      </c>
      <c r="L6027" s="38" t="n">
        <v>150</v>
      </c>
      <c r="M6027" s="38">
        <f>I6027+J6027+K6027+L6027</f>
        <v/>
      </c>
      <c r="N6027" s="38">
        <f>M6027*'Dashboard &amp; Optimisation'!$B$18/('Dashboard &amp; Optimisation'!$B$16/3.6)</f>
        <v/>
      </c>
      <c r="O6027" s="38" t="n">
        <v>1402.201406611323</v>
      </c>
      <c r="P6027" s="39" t="n">
        <v>0.2461091312849728</v>
      </c>
      <c r="Q6027" s="40" t="n">
        <v>13.95434507754346</v>
      </c>
      <c r="R6027" s="38" t="n">
        <v>1756.817458804419</v>
      </c>
      <c r="S6027" s="38">
        <f>R6027*IF(A6027=4, 2.0, 3.0)</f>
        <v/>
      </c>
      <c r="T6027" s="37">
        <f>'Dashboard &amp; Optimisation'!$B$18*U6027</f>
        <v/>
      </c>
      <c r="U6027" s="26">
        <f>MIN(1, S6027/M6027)</f>
        <v/>
      </c>
      <c r="V6027" s="26">
        <f>N6027/(N6027+O6027)</f>
        <v/>
      </c>
      <c r="W6027" s="26">
        <f>U6027*V6027</f>
        <v/>
      </c>
      <c r="X6027" s="39">
        <f>T6027/N6027</f>
        <v/>
      </c>
      <c r="Y6027" s="41">
        <f>IF(W6027=MAXIFS(W$2:W$7201, A$2:A$7201, A6027, B$2:B$7201, B6027), "OPTIMAL", "")</f>
        <v/>
      </c>
    </row>
    <row r="6028" ht="20" customHeight="1">
      <c r="A6028" s="28" t="n">
        <v>-18</v>
      </c>
      <c r="B6028" s="28" t="n">
        <v>40</v>
      </c>
      <c r="C6028" s="29" t="n">
        <v>95</v>
      </c>
      <c r="D6028" s="29" t="n">
        <v>2</v>
      </c>
      <c r="E6028" s="30" t="n">
        <v>8</v>
      </c>
      <c r="F6028" s="29" t="n">
        <v>1.5</v>
      </c>
      <c r="G6028" s="28" t="n">
        <v>100</v>
      </c>
      <c r="H6028" s="30" t="inlineStr">
        <is>
          <t>ON</t>
        </is>
      </c>
      <c r="I6028" s="31" t="n">
        <v>815.012573225423</v>
      </c>
      <c r="J6028" s="31" t="n">
        <v>8308.791548992402</v>
      </c>
      <c r="K6028" s="31" t="n">
        <v>4662.037037037037</v>
      </c>
      <c r="L6028" s="31" t="n">
        <v>150</v>
      </c>
      <c r="M6028" s="31">
        <f>I6028+J6028+K6028+L6028</f>
        <v/>
      </c>
      <c r="N6028" s="31">
        <f>M6028*'Dashboard &amp; Optimisation'!$B$18/('Dashboard &amp; Optimisation'!$B$16/3.6)</f>
        <v/>
      </c>
      <c r="O6028" s="31" t="n">
        <v>1402.201406611323</v>
      </c>
      <c r="P6028" s="32" t="n">
        <v>0.05699087655301123</v>
      </c>
      <c r="Q6028" s="33" t="n">
        <v>13.95434507754346</v>
      </c>
      <c r="R6028" s="31" t="n">
        <v>7586.63219033756</v>
      </c>
      <c r="S6028" s="31">
        <f>R6028*IF(A6028=4, 2.0, 3.0)</f>
        <v/>
      </c>
      <c r="T6028" s="29">
        <f>'Dashboard &amp; Optimisation'!$B$18*U6028</f>
        <v/>
      </c>
      <c r="U6028" s="34">
        <f>MIN(1, S6028/M6028)</f>
        <v/>
      </c>
      <c r="V6028" s="34">
        <f>N6028/(N6028+O6028)</f>
        <v/>
      </c>
      <c r="W6028" s="34">
        <f>U6028*V6028</f>
        <v/>
      </c>
      <c r="X6028" s="32">
        <f>T6028/N6028</f>
        <v/>
      </c>
      <c r="Y6028" s="35">
        <f>IF(W6028=MAXIFS(W$2:W$7201, A$2:A$7201, A6028, B$2:B$7201, B6028), "OPTIMAL", "")</f>
        <v/>
      </c>
    </row>
    <row r="6029" ht="20" customHeight="1">
      <c r="A6029" s="36" t="n">
        <v>-18</v>
      </c>
      <c r="B6029" s="36" t="n">
        <v>40</v>
      </c>
      <c r="C6029" s="37" t="n">
        <v>95</v>
      </c>
      <c r="D6029" s="37" t="n">
        <v>2</v>
      </c>
      <c r="E6029" s="6" t="n">
        <v>8</v>
      </c>
      <c r="F6029" s="37" t="n">
        <v>1.5</v>
      </c>
      <c r="G6029" s="36" t="n">
        <v>100</v>
      </c>
      <c r="H6029" s="6" t="inlineStr">
        <is>
          <t>OFF</t>
        </is>
      </c>
      <c r="I6029" s="38" t="n">
        <v>815.012573225423</v>
      </c>
      <c r="J6029" s="38" t="n">
        <v>8308.791548992402</v>
      </c>
      <c r="K6029" s="38" t="n">
        <v>4662.037037037037</v>
      </c>
      <c r="L6029" s="38" t="n">
        <v>150</v>
      </c>
      <c r="M6029" s="38">
        <f>I6029+J6029+K6029+L6029</f>
        <v/>
      </c>
      <c r="N6029" s="38">
        <f>M6029*'Dashboard &amp; Optimisation'!$B$18/('Dashboard &amp; Optimisation'!$B$16/3.6)</f>
        <v/>
      </c>
      <c r="O6029" s="38" t="n">
        <v>1402.201406611323</v>
      </c>
      <c r="P6029" s="39" t="n">
        <v>0.2469467888801933</v>
      </c>
      <c r="Q6029" s="40" t="n">
        <v>13.95434507754346</v>
      </c>
      <c r="R6029" s="38" t="n">
        <v>1750.858233764658</v>
      </c>
      <c r="S6029" s="38">
        <f>R6029*IF(A6029=4, 2.0, 3.0)</f>
        <v/>
      </c>
      <c r="T6029" s="37">
        <f>'Dashboard &amp; Optimisation'!$B$18*U6029</f>
        <v/>
      </c>
      <c r="U6029" s="26">
        <f>MIN(1, S6029/M6029)</f>
        <v/>
      </c>
      <c r="V6029" s="26">
        <f>N6029/(N6029+O6029)</f>
        <v/>
      </c>
      <c r="W6029" s="26">
        <f>U6029*V6029</f>
        <v/>
      </c>
      <c r="X6029" s="39">
        <f>T6029/N6029</f>
        <v/>
      </c>
      <c r="Y6029" s="41">
        <f>IF(W6029=MAXIFS(W$2:W$7201, A$2:A$7201, A6029, B$2:B$7201, B6029), "OPTIMAL", "")</f>
        <v/>
      </c>
    </row>
    <row r="6030" ht="20" customHeight="1">
      <c r="A6030" s="28" t="n">
        <v>-18</v>
      </c>
      <c r="B6030" s="28" t="n">
        <v>40</v>
      </c>
      <c r="C6030" s="29" t="n">
        <v>95</v>
      </c>
      <c r="D6030" s="29" t="n">
        <v>2</v>
      </c>
      <c r="E6030" s="30" t="n">
        <v>8</v>
      </c>
      <c r="F6030" s="29" t="n">
        <v>1.5</v>
      </c>
      <c r="G6030" s="28" t="n">
        <v>150</v>
      </c>
      <c r="H6030" s="30" t="inlineStr">
        <is>
          <t>ON</t>
        </is>
      </c>
      <c r="I6030" s="31" t="n">
        <v>815.012573225423</v>
      </c>
      <c r="J6030" s="31" t="n">
        <v>8308.791548992402</v>
      </c>
      <c r="K6030" s="31" t="n">
        <v>4662.037037037037</v>
      </c>
      <c r="L6030" s="31" t="n">
        <v>150</v>
      </c>
      <c r="M6030" s="31">
        <f>I6030+J6030+K6030+L6030</f>
        <v/>
      </c>
      <c r="N6030" s="31">
        <f>M6030*'Dashboard &amp; Optimisation'!$B$18/('Dashboard &amp; Optimisation'!$B$16/3.6)</f>
        <v/>
      </c>
      <c r="O6030" s="31" t="n">
        <v>1402.201406611323</v>
      </c>
      <c r="P6030" s="32" t="n">
        <v>0.05782853414823173</v>
      </c>
      <c r="Q6030" s="33" t="n">
        <v>13.95434507754346</v>
      </c>
      <c r="R6030" s="31" t="n">
        <v>7476.738343467936</v>
      </c>
      <c r="S6030" s="31">
        <f>R6030*IF(A6030=4, 2.0, 3.0)</f>
        <v/>
      </c>
      <c r="T6030" s="29">
        <f>'Dashboard &amp; Optimisation'!$B$18*U6030</f>
        <v/>
      </c>
      <c r="U6030" s="34">
        <f>MIN(1, S6030/M6030)</f>
        <v/>
      </c>
      <c r="V6030" s="34">
        <f>N6030/(N6030+O6030)</f>
        <v/>
      </c>
      <c r="W6030" s="34">
        <f>U6030*V6030</f>
        <v/>
      </c>
      <c r="X6030" s="32">
        <f>T6030/N6030</f>
        <v/>
      </c>
      <c r="Y6030" s="35">
        <f>IF(W6030=MAXIFS(W$2:W$7201, A$2:A$7201, A6030, B$2:B$7201, B6030), "OPTIMAL", "")</f>
        <v/>
      </c>
    </row>
    <row r="6031" ht="20" customHeight="1">
      <c r="A6031" s="36" t="n">
        <v>-18</v>
      </c>
      <c r="B6031" s="36" t="n">
        <v>40</v>
      </c>
      <c r="C6031" s="37" t="n">
        <v>95</v>
      </c>
      <c r="D6031" s="37" t="n">
        <v>2</v>
      </c>
      <c r="E6031" s="6" t="n">
        <v>8</v>
      </c>
      <c r="F6031" s="37" t="n">
        <v>1.5</v>
      </c>
      <c r="G6031" s="36" t="n">
        <v>150</v>
      </c>
      <c r="H6031" s="6" t="inlineStr">
        <is>
          <t>OFF</t>
        </is>
      </c>
      <c r="I6031" s="38" t="n">
        <v>815.012573225423</v>
      </c>
      <c r="J6031" s="38" t="n">
        <v>8308.791548992402</v>
      </c>
      <c r="K6031" s="38" t="n">
        <v>4662.037037037037</v>
      </c>
      <c r="L6031" s="38" t="n">
        <v>150</v>
      </c>
      <c r="M6031" s="38">
        <f>I6031+J6031+K6031+L6031</f>
        <v/>
      </c>
      <c r="N6031" s="38">
        <f>M6031*'Dashboard &amp; Optimisation'!$B$18/('Dashboard &amp; Optimisation'!$B$16/3.6)</f>
        <v/>
      </c>
      <c r="O6031" s="38" t="n">
        <v>1402.201406611323</v>
      </c>
      <c r="P6031" s="39" t="n">
        <v>0.2477844464754138</v>
      </c>
      <c r="Q6031" s="40" t="n">
        <v>13.95434507754346</v>
      </c>
      <c r="R6031" s="38" t="n">
        <v>1744.939300116767</v>
      </c>
      <c r="S6031" s="38">
        <f>R6031*IF(A6031=4, 2.0, 3.0)</f>
        <v/>
      </c>
      <c r="T6031" s="37">
        <f>'Dashboard &amp; Optimisation'!$B$18*U6031</f>
        <v/>
      </c>
      <c r="U6031" s="26">
        <f>MIN(1, S6031/M6031)</f>
        <v/>
      </c>
      <c r="V6031" s="26">
        <f>N6031/(N6031+O6031)</f>
        <v/>
      </c>
      <c r="W6031" s="26">
        <f>U6031*V6031</f>
        <v/>
      </c>
      <c r="X6031" s="39">
        <f>T6031/N6031</f>
        <v/>
      </c>
      <c r="Y6031" s="41">
        <f>IF(W6031=MAXIFS(W$2:W$7201, A$2:A$7201, A6031, B$2:B$7201, B6031), "OPTIMAL", "")</f>
        <v/>
      </c>
    </row>
    <row r="6032" ht="20" customHeight="1">
      <c r="A6032" s="28" t="n">
        <v>-18</v>
      </c>
      <c r="B6032" s="28" t="n">
        <v>40</v>
      </c>
      <c r="C6032" s="29" t="n">
        <v>95</v>
      </c>
      <c r="D6032" s="29" t="n">
        <v>2</v>
      </c>
      <c r="E6032" s="30" t="n">
        <v>8</v>
      </c>
      <c r="F6032" s="29" t="n">
        <v>1.5</v>
      </c>
      <c r="G6032" s="28" t="n">
        <v>200</v>
      </c>
      <c r="H6032" s="30" t="inlineStr">
        <is>
          <t>ON</t>
        </is>
      </c>
      <c r="I6032" s="31" t="n">
        <v>815.012573225423</v>
      </c>
      <c r="J6032" s="31" t="n">
        <v>8308.791548992402</v>
      </c>
      <c r="K6032" s="31" t="n">
        <v>4662.037037037037</v>
      </c>
      <c r="L6032" s="31" t="n">
        <v>150</v>
      </c>
      <c r="M6032" s="31">
        <f>I6032+J6032+K6032+L6032</f>
        <v/>
      </c>
      <c r="N6032" s="31">
        <f>M6032*'Dashboard &amp; Optimisation'!$B$18/('Dashboard &amp; Optimisation'!$B$16/3.6)</f>
        <v/>
      </c>
      <c r="O6032" s="31" t="n">
        <v>1402.201406611323</v>
      </c>
      <c r="P6032" s="32" t="n">
        <v>0.05866619174345224</v>
      </c>
      <c r="Q6032" s="33" t="n">
        <v>13.95434507754346</v>
      </c>
      <c r="R6032" s="31" t="n">
        <v>7369.982706622268</v>
      </c>
      <c r="S6032" s="31">
        <f>R6032*IF(A6032=4, 2.0, 3.0)</f>
        <v/>
      </c>
      <c r="T6032" s="29">
        <f>'Dashboard &amp; Optimisation'!$B$18*U6032</f>
        <v/>
      </c>
      <c r="U6032" s="34">
        <f>MIN(1, S6032/M6032)</f>
        <v/>
      </c>
      <c r="V6032" s="34">
        <f>N6032/(N6032+O6032)</f>
        <v/>
      </c>
      <c r="W6032" s="34">
        <f>U6032*V6032</f>
        <v/>
      </c>
      <c r="X6032" s="32">
        <f>T6032/N6032</f>
        <v/>
      </c>
      <c r="Y6032" s="35">
        <f>IF(W6032=MAXIFS(W$2:W$7201, A$2:A$7201, A6032, B$2:B$7201, B6032), "OPTIMAL", "")</f>
        <v/>
      </c>
    </row>
    <row r="6033" ht="20" customHeight="1">
      <c r="A6033" s="36" t="n">
        <v>-18</v>
      </c>
      <c r="B6033" s="36" t="n">
        <v>40</v>
      </c>
      <c r="C6033" s="37" t="n">
        <v>95</v>
      </c>
      <c r="D6033" s="37" t="n">
        <v>2</v>
      </c>
      <c r="E6033" s="6" t="n">
        <v>8</v>
      </c>
      <c r="F6033" s="37" t="n">
        <v>1.5</v>
      </c>
      <c r="G6033" s="36" t="n">
        <v>200</v>
      </c>
      <c r="H6033" s="6" t="inlineStr">
        <is>
          <t>OFF</t>
        </is>
      </c>
      <c r="I6033" s="38" t="n">
        <v>815.012573225423</v>
      </c>
      <c r="J6033" s="38" t="n">
        <v>8308.791548992402</v>
      </c>
      <c r="K6033" s="38" t="n">
        <v>4662.037037037037</v>
      </c>
      <c r="L6033" s="38" t="n">
        <v>150</v>
      </c>
      <c r="M6033" s="38">
        <f>I6033+J6033+K6033+L6033</f>
        <v/>
      </c>
      <c r="N6033" s="38">
        <f>M6033*'Dashboard &amp; Optimisation'!$B$18/('Dashboard &amp; Optimisation'!$B$16/3.6)</f>
        <v/>
      </c>
      <c r="O6033" s="38" t="n">
        <v>1402.201406611323</v>
      </c>
      <c r="P6033" s="39" t="n">
        <v>0.2486221040706343</v>
      </c>
      <c r="Q6033" s="40" t="n">
        <v>13.95434507754346</v>
      </c>
      <c r="R6033" s="38" t="n">
        <v>1739.060250611473</v>
      </c>
      <c r="S6033" s="38">
        <f>R6033*IF(A6033=4, 2.0, 3.0)</f>
        <v/>
      </c>
      <c r="T6033" s="37">
        <f>'Dashboard &amp; Optimisation'!$B$18*U6033</f>
        <v/>
      </c>
      <c r="U6033" s="26">
        <f>MIN(1, S6033/M6033)</f>
        <v/>
      </c>
      <c r="V6033" s="26">
        <f>N6033/(N6033+O6033)</f>
        <v/>
      </c>
      <c r="W6033" s="26">
        <f>U6033*V6033</f>
        <v/>
      </c>
      <c r="X6033" s="39">
        <f>T6033/N6033</f>
        <v/>
      </c>
      <c r="Y6033" s="41">
        <f>IF(W6033=MAXIFS(W$2:W$7201, A$2:A$7201, A6033, B$2:B$7201, B6033), "OPTIMAL", "")</f>
        <v/>
      </c>
    </row>
    <row r="6034" ht="20" customHeight="1">
      <c r="A6034" s="28" t="n">
        <v>-18</v>
      </c>
      <c r="B6034" s="28" t="n">
        <v>40</v>
      </c>
      <c r="C6034" s="29" t="n">
        <v>95</v>
      </c>
      <c r="D6034" s="29" t="n">
        <v>2</v>
      </c>
      <c r="E6034" s="30" t="n">
        <v>8</v>
      </c>
      <c r="F6034" s="29" t="n">
        <v>2</v>
      </c>
      <c r="G6034" s="28" t="n">
        <v>50</v>
      </c>
      <c r="H6034" s="30" t="inlineStr">
        <is>
          <t>ON</t>
        </is>
      </c>
      <c r="I6034" s="31" t="n">
        <v>815.012573225423</v>
      </c>
      <c r="J6034" s="31" t="n">
        <v>8308.791548992402</v>
      </c>
      <c r="K6034" s="31" t="n">
        <v>4662.037037037037</v>
      </c>
      <c r="L6034" s="31" t="n">
        <v>150</v>
      </c>
      <c r="M6034" s="31">
        <f>I6034+J6034+K6034+L6034</f>
        <v/>
      </c>
      <c r="N6034" s="31">
        <f>M6034*'Dashboard &amp; Optimisation'!$B$18/('Dashboard &amp; Optimisation'!$B$16/3.6)</f>
        <v/>
      </c>
      <c r="O6034" s="31" t="n">
        <v>1682.597560942387</v>
      </c>
      <c r="P6034" s="32" t="n">
        <v>0.05500836065059025</v>
      </c>
      <c r="Q6034" s="33" t="n">
        <v>18.53912677005794</v>
      </c>
      <c r="R6034" s="31" t="n">
        <v>8053.322939076987</v>
      </c>
      <c r="S6034" s="31">
        <f>R6034*IF(A6034=4, 2.0, 3.0)</f>
        <v/>
      </c>
      <c r="T6034" s="29">
        <f>'Dashboard &amp; Optimisation'!$B$18*U6034</f>
        <v/>
      </c>
      <c r="U6034" s="34">
        <f>MIN(1, S6034/M6034)</f>
        <v/>
      </c>
      <c r="V6034" s="34">
        <f>N6034/(N6034+O6034)</f>
        <v/>
      </c>
      <c r="W6034" s="34">
        <f>U6034*V6034</f>
        <v/>
      </c>
      <c r="X6034" s="32">
        <f>T6034/N6034</f>
        <v/>
      </c>
      <c r="Y6034" s="35">
        <f>IF(W6034=MAXIFS(W$2:W$7201, A$2:A$7201, A6034, B$2:B$7201, B6034), "OPTIMAL", "")</f>
        <v/>
      </c>
    </row>
    <row r="6035" ht="20" customHeight="1">
      <c r="A6035" s="36" t="n">
        <v>-18</v>
      </c>
      <c r="B6035" s="36" t="n">
        <v>40</v>
      </c>
      <c r="C6035" s="37" t="n">
        <v>95</v>
      </c>
      <c r="D6035" s="37" t="n">
        <v>2</v>
      </c>
      <c r="E6035" s="6" t="n">
        <v>8</v>
      </c>
      <c r="F6035" s="37" t="n">
        <v>2</v>
      </c>
      <c r="G6035" s="36" t="n">
        <v>50</v>
      </c>
      <c r="H6035" s="6" t="inlineStr">
        <is>
          <t>OFF</t>
        </is>
      </c>
      <c r="I6035" s="38" t="n">
        <v>815.012573225423</v>
      </c>
      <c r="J6035" s="38" t="n">
        <v>8308.791548992402</v>
      </c>
      <c r="K6035" s="38" t="n">
        <v>4662.037037037037</v>
      </c>
      <c r="L6035" s="38" t="n">
        <v>150</v>
      </c>
      <c r="M6035" s="38">
        <f>I6035+J6035+K6035+L6035</f>
        <v/>
      </c>
      <c r="N6035" s="38">
        <f>M6035*'Dashboard &amp; Optimisation'!$B$18/('Dashboard &amp; Optimisation'!$B$16/3.6)</f>
        <v/>
      </c>
      <c r="O6035" s="38" t="n">
        <v>1682.597560942387</v>
      </c>
      <c r="P6035" s="39" t="n">
        <v>0.2464165120213152</v>
      </c>
      <c r="Q6035" s="40" t="n">
        <v>18.53912677005794</v>
      </c>
      <c r="R6035" s="38" t="n">
        <v>1797.769512418464</v>
      </c>
      <c r="S6035" s="38">
        <f>R6035*IF(A6035=4, 2.0, 3.0)</f>
        <v/>
      </c>
      <c r="T6035" s="37">
        <f>'Dashboard &amp; Optimisation'!$B$18*U6035</f>
        <v/>
      </c>
      <c r="U6035" s="26">
        <f>MIN(1, S6035/M6035)</f>
        <v/>
      </c>
      <c r="V6035" s="26">
        <f>N6035/(N6035+O6035)</f>
        <v/>
      </c>
      <c r="W6035" s="26">
        <f>U6035*V6035</f>
        <v/>
      </c>
      <c r="X6035" s="39">
        <f>T6035/N6035</f>
        <v/>
      </c>
      <c r="Y6035" s="41">
        <f>IF(W6035=MAXIFS(W$2:W$7201, A$2:A$7201, A6035, B$2:B$7201, B6035), "OPTIMAL", "")</f>
        <v/>
      </c>
    </row>
    <row r="6036" ht="20" customHeight="1">
      <c r="A6036" s="28" t="n">
        <v>-18</v>
      </c>
      <c r="B6036" s="28" t="n">
        <v>40</v>
      </c>
      <c r="C6036" s="29" t="n">
        <v>95</v>
      </c>
      <c r="D6036" s="29" t="n">
        <v>2</v>
      </c>
      <c r="E6036" s="30" t="n">
        <v>8</v>
      </c>
      <c r="F6036" s="29" t="n">
        <v>2</v>
      </c>
      <c r="G6036" s="28" t="n">
        <v>100</v>
      </c>
      <c r="H6036" s="30" t="inlineStr">
        <is>
          <t>ON</t>
        </is>
      </c>
      <c r="I6036" s="31" t="n">
        <v>815.012573225423</v>
      </c>
      <c r="J6036" s="31" t="n">
        <v>8308.791548992402</v>
      </c>
      <c r="K6036" s="31" t="n">
        <v>4662.037037037037</v>
      </c>
      <c r="L6036" s="31" t="n">
        <v>150</v>
      </c>
      <c r="M6036" s="31">
        <f>I6036+J6036+K6036+L6036</f>
        <v/>
      </c>
      <c r="N6036" s="31">
        <f>M6036*'Dashboard &amp; Optimisation'!$B$18/('Dashboard &amp; Optimisation'!$B$16/3.6)</f>
        <v/>
      </c>
      <c r="O6036" s="31" t="n">
        <v>1682.597560942387</v>
      </c>
      <c r="P6036" s="32" t="n">
        <v>0.05584601824581075</v>
      </c>
      <c r="Q6036" s="33" t="n">
        <v>18.53912677005794</v>
      </c>
      <c r="R6036" s="31" t="n">
        <v>7932.527807417133</v>
      </c>
      <c r="S6036" s="31">
        <f>R6036*IF(A6036=4, 2.0, 3.0)</f>
        <v/>
      </c>
      <c r="T6036" s="29">
        <f>'Dashboard &amp; Optimisation'!$B$18*U6036</f>
        <v/>
      </c>
      <c r="U6036" s="34">
        <f>MIN(1, S6036/M6036)</f>
        <v/>
      </c>
      <c r="V6036" s="34">
        <f>N6036/(N6036+O6036)</f>
        <v/>
      </c>
      <c r="W6036" s="34">
        <f>U6036*V6036</f>
        <v/>
      </c>
      <c r="X6036" s="32">
        <f>T6036/N6036</f>
        <v/>
      </c>
      <c r="Y6036" s="35">
        <f>IF(W6036=MAXIFS(W$2:W$7201, A$2:A$7201, A6036, B$2:B$7201, B6036), "OPTIMAL", "")</f>
        <v/>
      </c>
    </row>
    <row r="6037" ht="20" customHeight="1">
      <c r="A6037" s="36" t="n">
        <v>-18</v>
      </c>
      <c r="B6037" s="36" t="n">
        <v>40</v>
      </c>
      <c r="C6037" s="37" t="n">
        <v>95</v>
      </c>
      <c r="D6037" s="37" t="n">
        <v>2</v>
      </c>
      <c r="E6037" s="6" t="n">
        <v>8</v>
      </c>
      <c r="F6037" s="37" t="n">
        <v>2</v>
      </c>
      <c r="G6037" s="36" t="n">
        <v>100</v>
      </c>
      <c r="H6037" s="6" t="inlineStr">
        <is>
          <t>OFF</t>
        </is>
      </c>
      <c r="I6037" s="38" t="n">
        <v>815.012573225423</v>
      </c>
      <c r="J6037" s="38" t="n">
        <v>8308.791548992402</v>
      </c>
      <c r="K6037" s="38" t="n">
        <v>4662.037037037037</v>
      </c>
      <c r="L6037" s="38" t="n">
        <v>150</v>
      </c>
      <c r="M6037" s="38">
        <f>I6037+J6037+K6037+L6037</f>
        <v/>
      </c>
      <c r="N6037" s="38">
        <f>M6037*'Dashboard &amp; Optimisation'!$B$18/('Dashboard &amp; Optimisation'!$B$16/3.6)</f>
        <v/>
      </c>
      <c r="O6037" s="38" t="n">
        <v>1682.597560942387</v>
      </c>
      <c r="P6037" s="39" t="n">
        <v>0.2472541696165357</v>
      </c>
      <c r="Q6037" s="40" t="n">
        <v>18.53912677005794</v>
      </c>
      <c r="R6037" s="38" t="n">
        <v>1791.678956741005</v>
      </c>
      <c r="S6037" s="38">
        <f>R6037*IF(A6037=4, 2.0, 3.0)</f>
        <v/>
      </c>
      <c r="T6037" s="37">
        <f>'Dashboard &amp; Optimisation'!$B$18*U6037</f>
        <v/>
      </c>
      <c r="U6037" s="26">
        <f>MIN(1, S6037/M6037)</f>
        <v/>
      </c>
      <c r="V6037" s="26">
        <f>N6037/(N6037+O6037)</f>
        <v/>
      </c>
      <c r="W6037" s="26">
        <f>U6037*V6037</f>
        <v/>
      </c>
      <c r="X6037" s="39">
        <f>T6037/N6037</f>
        <v/>
      </c>
      <c r="Y6037" s="41">
        <f>IF(W6037=MAXIFS(W$2:W$7201, A$2:A$7201, A6037, B$2:B$7201, B6037), "OPTIMAL", "")</f>
        <v/>
      </c>
    </row>
    <row r="6038" ht="20" customHeight="1">
      <c r="A6038" s="28" t="n">
        <v>-18</v>
      </c>
      <c r="B6038" s="28" t="n">
        <v>40</v>
      </c>
      <c r="C6038" s="29" t="n">
        <v>95</v>
      </c>
      <c r="D6038" s="29" t="n">
        <v>2</v>
      </c>
      <c r="E6038" s="30" t="n">
        <v>8</v>
      </c>
      <c r="F6038" s="29" t="n">
        <v>2</v>
      </c>
      <c r="G6038" s="28" t="n">
        <v>150</v>
      </c>
      <c r="H6038" s="30" t="inlineStr">
        <is>
          <t>ON</t>
        </is>
      </c>
      <c r="I6038" s="31" t="n">
        <v>815.012573225423</v>
      </c>
      <c r="J6038" s="31" t="n">
        <v>8308.791548992402</v>
      </c>
      <c r="K6038" s="31" t="n">
        <v>4662.037037037037</v>
      </c>
      <c r="L6038" s="31" t="n">
        <v>150</v>
      </c>
      <c r="M6038" s="31">
        <f>I6038+J6038+K6038+L6038</f>
        <v/>
      </c>
      <c r="N6038" s="31">
        <f>M6038*'Dashboard &amp; Optimisation'!$B$18/('Dashboard &amp; Optimisation'!$B$16/3.6)</f>
        <v/>
      </c>
      <c r="O6038" s="31" t="n">
        <v>1682.597560942387</v>
      </c>
      <c r="P6038" s="32" t="n">
        <v>0.05668367584103125</v>
      </c>
      <c r="Q6038" s="33" t="n">
        <v>18.53912677005794</v>
      </c>
      <c r="R6038" s="31" t="n">
        <v>7815.30283799532</v>
      </c>
      <c r="S6038" s="31">
        <f>R6038*IF(A6038=4, 2.0, 3.0)</f>
        <v/>
      </c>
      <c r="T6038" s="29">
        <f>'Dashboard &amp; Optimisation'!$B$18*U6038</f>
        <v/>
      </c>
      <c r="U6038" s="34">
        <f>MIN(1, S6038/M6038)</f>
        <v/>
      </c>
      <c r="V6038" s="34">
        <f>N6038/(N6038+O6038)</f>
        <v/>
      </c>
      <c r="W6038" s="34">
        <f>U6038*V6038</f>
        <v/>
      </c>
      <c r="X6038" s="32">
        <f>T6038/N6038</f>
        <v/>
      </c>
      <c r="Y6038" s="35">
        <f>IF(W6038=MAXIFS(W$2:W$7201, A$2:A$7201, A6038, B$2:B$7201, B6038), "OPTIMAL", "")</f>
        <v/>
      </c>
    </row>
    <row r="6039" ht="20" customHeight="1">
      <c r="A6039" s="36" t="n">
        <v>-18</v>
      </c>
      <c r="B6039" s="36" t="n">
        <v>40</v>
      </c>
      <c r="C6039" s="37" t="n">
        <v>95</v>
      </c>
      <c r="D6039" s="37" t="n">
        <v>2</v>
      </c>
      <c r="E6039" s="6" t="n">
        <v>8</v>
      </c>
      <c r="F6039" s="37" t="n">
        <v>2</v>
      </c>
      <c r="G6039" s="36" t="n">
        <v>150</v>
      </c>
      <c r="H6039" s="6" t="inlineStr">
        <is>
          <t>OFF</t>
        </is>
      </c>
      <c r="I6039" s="38" t="n">
        <v>815.012573225423</v>
      </c>
      <c r="J6039" s="38" t="n">
        <v>8308.791548992402</v>
      </c>
      <c r="K6039" s="38" t="n">
        <v>4662.037037037037</v>
      </c>
      <c r="L6039" s="38" t="n">
        <v>150</v>
      </c>
      <c r="M6039" s="38">
        <f>I6039+J6039+K6039+L6039</f>
        <v/>
      </c>
      <c r="N6039" s="38">
        <f>M6039*'Dashboard &amp; Optimisation'!$B$18/('Dashboard &amp; Optimisation'!$B$16/3.6)</f>
        <v/>
      </c>
      <c r="O6039" s="38" t="n">
        <v>1682.597560942387</v>
      </c>
      <c r="P6039" s="39" t="n">
        <v>0.2480918272117562</v>
      </c>
      <c r="Q6039" s="40" t="n">
        <v>18.53912677005794</v>
      </c>
      <c r="R6039" s="38" t="n">
        <v>1785.629529385102</v>
      </c>
      <c r="S6039" s="38">
        <f>R6039*IF(A6039=4, 2.0, 3.0)</f>
        <v/>
      </c>
      <c r="T6039" s="37">
        <f>'Dashboard &amp; Optimisation'!$B$18*U6039</f>
        <v/>
      </c>
      <c r="U6039" s="26">
        <f>MIN(1, S6039/M6039)</f>
        <v/>
      </c>
      <c r="V6039" s="26">
        <f>N6039/(N6039+O6039)</f>
        <v/>
      </c>
      <c r="W6039" s="26">
        <f>U6039*V6039</f>
        <v/>
      </c>
      <c r="X6039" s="39">
        <f>T6039/N6039</f>
        <v/>
      </c>
      <c r="Y6039" s="41">
        <f>IF(W6039=MAXIFS(W$2:W$7201, A$2:A$7201, A6039, B$2:B$7201, B6039), "OPTIMAL", "")</f>
        <v/>
      </c>
    </row>
    <row r="6040" ht="20" customHeight="1">
      <c r="A6040" s="28" t="n">
        <v>-18</v>
      </c>
      <c r="B6040" s="28" t="n">
        <v>40</v>
      </c>
      <c r="C6040" s="29" t="n">
        <v>95</v>
      </c>
      <c r="D6040" s="29" t="n">
        <v>2</v>
      </c>
      <c r="E6040" s="30" t="n">
        <v>8</v>
      </c>
      <c r="F6040" s="29" t="n">
        <v>2</v>
      </c>
      <c r="G6040" s="28" t="n">
        <v>200</v>
      </c>
      <c r="H6040" s="30" t="inlineStr">
        <is>
          <t>ON</t>
        </is>
      </c>
      <c r="I6040" s="31" t="n">
        <v>815.012573225423</v>
      </c>
      <c r="J6040" s="31" t="n">
        <v>8308.791548992402</v>
      </c>
      <c r="K6040" s="31" t="n">
        <v>4662.037037037037</v>
      </c>
      <c r="L6040" s="31" t="n">
        <v>150</v>
      </c>
      <c r="M6040" s="31">
        <f>I6040+J6040+K6040+L6040</f>
        <v/>
      </c>
      <c r="N6040" s="31">
        <f>M6040*'Dashboard &amp; Optimisation'!$B$18/('Dashboard &amp; Optimisation'!$B$16/3.6)</f>
        <v/>
      </c>
      <c r="O6040" s="31" t="n">
        <v>1682.597560942387</v>
      </c>
      <c r="P6040" s="32" t="n">
        <v>0.05752133343625176</v>
      </c>
      <c r="Q6040" s="33" t="n">
        <v>18.53912677005794</v>
      </c>
      <c r="R6040" s="31" t="n">
        <v>7701.492058757208</v>
      </c>
      <c r="S6040" s="31">
        <f>R6040*IF(A6040=4, 2.0, 3.0)</f>
        <v/>
      </c>
      <c r="T6040" s="29">
        <f>'Dashboard &amp; Optimisation'!$B$18*U6040</f>
        <v/>
      </c>
      <c r="U6040" s="34">
        <f>MIN(1, S6040/M6040)</f>
        <v/>
      </c>
      <c r="V6040" s="34">
        <f>N6040/(N6040+O6040)</f>
        <v/>
      </c>
      <c r="W6040" s="34">
        <f>U6040*V6040</f>
        <v/>
      </c>
      <c r="X6040" s="32">
        <f>T6040/N6040</f>
        <v/>
      </c>
      <c r="Y6040" s="35">
        <f>IF(W6040=MAXIFS(W$2:W$7201, A$2:A$7201, A6040, B$2:B$7201, B6040), "OPTIMAL", "")</f>
        <v/>
      </c>
    </row>
    <row r="6041" ht="20" customHeight="1">
      <c r="A6041" s="36" t="n">
        <v>-18</v>
      </c>
      <c r="B6041" s="36" t="n">
        <v>40</v>
      </c>
      <c r="C6041" s="37" t="n">
        <v>95</v>
      </c>
      <c r="D6041" s="37" t="n">
        <v>2</v>
      </c>
      <c r="E6041" s="6" t="n">
        <v>8</v>
      </c>
      <c r="F6041" s="37" t="n">
        <v>2</v>
      </c>
      <c r="G6041" s="36" t="n">
        <v>200</v>
      </c>
      <c r="H6041" s="6" t="inlineStr">
        <is>
          <t>OFF</t>
        </is>
      </c>
      <c r="I6041" s="38" t="n">
        <v>815.012573225423</v>
      </c>
      <c r="J6041" s="38" t="n">
        <v>8308.791548992402</v>
      </c>
      <c r="K6041" s="38" t="n">
        <v>4662.037037037037</v>
      </c>
      <c r="L6041" s="38" t="n">
        <v>150</v>
      </c>
      <c r="M6041" s="38">
        <f>I6041+J6041+K6041+L6041</f>
        <v/>
      </c>
      <c r="N6041" s="38">
        <f>M6041*'Dashboard &amp; Optimisation'!$B$18/('Dashboard &amp; Optimisation'!$B$16/3.6)</f>
        <v/>
      </c>
      <c r="O6041" s="38" t="n">
        <v>1682.597560942387</v>
      </c>
      <c r="P6041" s="39" t="n">
        <v>0.2489294848069767</v>
      </c>
      <c r="Q6041" s="40" t="n">
        <v>18.53912677005794</v>
      </c>
      <c r="R6041" s="38" t="n">
        <v>1779.620815155451</v>
      </c>
      <c r="S6041" s="38">
        <f>R6041*IF(A6041=4, 2.0, 3.0)</f>
        <v/>
      </c>
      <c r="T6041" s="37">
        <f>'Dashboard &amp; Optimisation'!$B$18*U6041</f>
        <v/>
      </c>
      <c r="U6041" s="26">
        <f>MIN(1, S6041/M6041)</f>
        <v/>
      </c>
      <c r="V6041" s="26">
        <f>N6041/(N6041+O6041)</f>
        <v/>
      </c>
      <c r="W6041" s="26">
        <f>U6041*V6041</f>
        <v/>
      </c>
      <c r="X6041" s="39">
        <f>T6041/N6041</f>
        <v/>
      </c>
      <c r="Y6041" s="41">
        <f>IF(W6041=MAXIFS(W$2:W$7201, A$2:A$7201, A6041, B$2:B$7201, B6041), "OPTIMAL", "")</f>
        <v/>
      </c>
    </row>
    <row r="6042" ht="20" customHeight="1">
      <c r="A6042" s="28" t="n">
        <v>-18</v>
      </c>
      <c r="B6042" s="28" t="n">
        <v>40</v>
      </c>
      <c r="C6042" s="29" t="n">
        <v>95</v>
      </c>
      <c r="D6042" s="29" t="n">
        <v>3</v>
      </c>
      <c r="E6042" s="30" t="n">
        <v>0</v>
      </c>
      <c r="F6042" s="29" t="n">
        <v>0</v>
      </c>
      <c r="G6042" s="28" t="n">
        <v>50</v>
      </c>
      <c r="H6042" s="30" t="inlineStr">
        <is>
          <t>ON</t>
        </is>
      </c>
      <c r="I6042" s="31" t="n">
        <v>815.012573225423</v>
      </c>
      <c r="J6042" s="31" t="n">
        <v>8308.791548992402</v>
      </c>
      <c r="K6042" s="31" t="n">
        <v>4662.037037037037</v>
      </c>
      <c r="L6042" s="31" t="n">
        <v>150</v>
      </c>
      <c r="M6042" s="31">
        <f>I6042+J6042+K6042+L6042</f>
        <v/>
      </c>
      <c r="N6042" s="31">
        <f>M6042*'Dashboard &amp; Optimisation'!$B$18/('Dashboard &amp; Optimisation'!$B$16/3.6)</f>
        <v/>
      </c>
      <c r="O6042" s="31" t="n">
        <v>987.1589078029524</v>
      </c>
      <c r="P6042" s="32" t="n">
        <v>0.4842167405327927</v>
      </c>
      <c r="Q6042" s="33" t="n">
        <v>0.2</v>
      </c>
      <c r="R6042" s="31" t="n">
        <v>870.8122903989666</v>
      </c>
      <c r="S6042" s="31">
        <f>R6042*IF(A6042=4, 2.0, 3.0)</f>
        <v/>
      </c>
      <c r="T6042" s="29">
        <f>'Dashboard &amp; Optimisation'!$B$18*U6042</f>
        <v/>
      </c>
      <c r="U6042" s="34">
        <f>MIN(1, S6042/M6042)</f>
        <v/>
      </c>
      <c r="V6042" s="34">
        <f>N6042/(N6042+O6042)</f>
        <v/>
      </c>
      <c r="W6042" s="34">
        <f>U6042*V6042</f>
        <v/>
      </c>
      <c r="X6042" s="32">
        <f>T6042/N6042</f>
        <v/>
      </c>
      <c r="Y6042" s="35">
        <f>IF(W6042=MAXIFS(W$2:W$7201, A$2:A$7201, A6042, B$2:B$7201, B6042), "OPTIMAL", "")</f>
        <v/>
      </c>
    </row>
    <row r="6043" ht="20" customHeight="1">
      <c r="A6043" s="36" t="n">
        <v>-18</v>
      </c>
      <c r="B6043" s="36" t="n">
        <v>40</v>
      </c>
      <c r="C6043" s="37" t="n">
        <v>95</v>
      </c>
      <c r="D6043" s="37" t="n">
        <v>3</v>
      </c>
      <c r="E6043" s="6" t="n">
        <v>0</v>
      </c>
      <c r="F6043" s="37" t="n">
        <v>0</v>
      </c>
      <c r="G6043" s="36" t="n">
        <v>50</v>
      </c>
      <c r="H6043" s="6" t="inlineStr">
        <is>
          <t>OFF</t>
        </is>
      </c>
      <c r="I6043" s="38" t="n">
        <v>815.012573225423</v>
      </c>
      <c r="J6043" s="38" t="n">
        <v>8308.791548992402</v>
      </c>
      <c r="K6043" s="38" t="n">
        <v>4662.037037037037</v>
      </c>
      <c r="L6043" s="38" t="n">
        <v>150</v>
      </c>
      <c r="M6043" s="38">
        <f>I6043+J6043+K6043+L6043</f>
        <v/>
      </c>
      <c r="N6043" s="38">
        <f>M6043*'Dashboard &amp; Optimisation'!$B$18/('Dashboard &amp; Optimisation'!$B$16/3.6)</f>
        <v/>
      </c>
      <c r="O6043" s="38" t="n">
        <v>987.1589078029524</v>
      </c>
      <c r="P6043" s="39" t="n">
        <v>0.8192797786209935</v>
      </c>
      <c r="Q6043" s="40" t="n">
        <v>0.2</v>
      </c>
      <c r="R6043" s="38" t="n">
        <v>514.673863405517</v>
      </c>
      <c r="S6043" s="38">
        <f>R6043*IF(A6043=4, 2.0, 3.0)</f>
        <v/>
      </c>
      <c r="T6043" s="37">
        <f>'Dashboard &amp; Optimisation'!$B$18*U6043</f>
        <v/>
      </c>
      <c r="U6043" s="26">
        <f>MIN(1, S6043/M6043)</f>
        <v/>
      </c>
      <c r="V6043" s="26">
        <f>N6043/(N6043+O6043)</f>
        <v/>
      </c>
      <c r="W6043" s="26">
        <f>U6043*V6043</f>
        <v/>
      </c>
      <c r="X6043" s="39">
        <f>T6043/N6043</f>
        <v/>
      </c>
      <c r="Y6043" s="41">
        <f>IF(W6043=MAXIFS(W$2:W$7201, A$2:A$7201, A6043, B$2:B$7201, B6043), "OPTIMAL", "")</f>
        <v/>
      </c>
    </row>
    <row r="6044" ht="20" customHeight="1">
      <c r="A6044" s="28" t="n">
        <v>-18</v>
      </c>
      <c r="B6044" s="28" t="n">
        <v>40</v>
      </c>
      <c r="C6044" s="29" t="n">
        <v>95</v>
      </c>
      <c r="D6044" s="29" t="n">
        <v>3</v>
      </c>
      <c r="E6044" s="30" t="n">
        <v>0</v>
      </c>
      <c r="F6044" s="29" t="n">
        <v>0</v>
      </c>
      <c r="G6044" s="28" t="n">
        <v>100</v>
      </c>
      <c r="H6044" s="30" t="inlineStr">
        <is>
          <t>ON</t>
        </is>
      </c>
      <c r="I6044" s="31" t="n">
        <v>815.012573225423</v>
      </c>
      <c r="J6044" s="31" t="n">
        <v>8308.791548992402</v>
      </c>
      <c r="K6044" s="31" t="n">
        <v>4662.037037037037</v>
      </c>
      <c r="L6044" s="31" t="n">
        <v>150</v>
      </c>
      <c r="M6044" s="31">
        <f>I6044+J6044+K6044+L6044</f>
        <v/>
      </c>
      <c r="N6044" s="31">
        <f>M6044*'Dashboard &amp; Optimisation'!$B$18/('Dashboard &amp; Optimisation'!$B$16/3.6)</f>
        <v/>
      </c>
      <c r="O6044" s="31" t="n">
        <v>987.1589078029524</v>
      </c>
      <c r="P6044" s="32" t="n">
        <v>0.4850543981280133</v>
      </c>
      <c r="Q6044" s="33" t="n">
        <v>0.2</v>
      </c>
      <c r="R6044" s="31" t="n">
        <v>869.3084538563453</v>
      </c>
      <c r="S6044" s="31">
        <f>R6044*IF(A6044=4, 2.0, 3.0)</f>
        <v/>
      </c>
      <c r="T6044" s="29">
        <f>'Dashboard &amp; Optimisation'!$B$18*U6044</f>
        <v/>
      </c>
      <c r="U6044" s="34">
        <f>MIN(1, S6044/M6044)</f>
        <v/>
      </c>
      <c r="V6044" s="34">
        <f>N6044/(N6044+O6044)</f>
        <v/>
      </c>
      <c r="W6044" s="34">
        <f>U6044*V6044</f>
        <v/>
      </c>
      <c r="X6044" s="32">
        <f>T6044/N6044</f>
        <v/>
      </c>
      <c r="Y6044" s="35">
        <f>IF(W6044=MAXIFS(W$2:W$7201, A$2:A$7201, A6044, B$2:B$7201, B6044), "OPTIMAL", "")</f>
        <v/>
      </c>
    </row>
    <row r="6045" ht="20" customHeight="1">
      <c r="A6045" s="36" t="n">
        <v>-18</v>
      </c>
      <c r="B6045" s="36" t="n">
        <v>40</v>
      </c>
      <c r="C6045" s="37" t="n">
        <v>95</v>
      </c>
      <c r="D6045" s="37" t="n">
        <v>3</v>
      </c>
      <c r="E6045" s="6" t="n">
        <v>0</v>
      </c>
      <c r="F6045" s="37" t="n">
        <v>0</v>
      </c>
      <c r="G6045" s="36" t="n">
        <v>100</v>
      </c>
      <c r="H6045" s="6" t="inlineStr">
        <is>
          <t>OFF</t>
        </is>
      </c>
      <c r="I6045" s="38" t="n">
        <v>815.012573225423</v>
      </c>
      <c r="J6045" s="38" t="n">
        <v>8308.791548992402</v>
      </c>
      <c r="K6045" s="38" t="n">
        <v>4662.037037037037</v>
      </c>
      <c r="L6045" s="38" t="n">
        <v>150</v>
      </c>
      <c r="M6045" s="38">
        <f>I6045+J6045+K6045+L6045</f>
        <v/>
      </c>
      <c r="N6045" s="38">
        <f>M6045*'Dashboard &amp; Optimisation'!$B$18/('Dashboard &amp; Optimisation'!$B$16/3.6)</f>
        <v/>
      </c>
      <c r="O6045" s="38" t="n">
        <v>987.1589078029524</v>
      </c>
      <c r="P6045" s="39" t="n">
        <v>0.820117436216214</v>
      </c>
      <c r="Q6045" s="40" t="n">
        <v>0.2</v>
      </c>
      <c r="R6045" s="38" t="n">
        <v>514.1481820192851</v>
      </c>
      <c r="S6045" s="38">
        <f>R6045*IF(A6045=4, 2.0, 3.0)</f>
        <v/>
      </c>
      <c r="T6045" s="37">
        <f>'Dashboard &amp; Optimisation'!$B$18*U6045</f>
        <v/>
      </c>
      <c r="U6045" s="26">
        <f>MIN(1, S6045/M6045)</f>
        <v/>
      </c>
      <c r="V6045" s="26">
        <f>N6045/(N6045+O6045)</f>
        <v/>
      </c>
      <c r="W6045" s="26">
        <f>U6045*V6045</f>
        <v/>
      </c>
      <c r="X6045" s="39">
        <f>T6045/N6045</f>
        <v/>
      </c>
      <c r="Y6045" s="41">
        <f>IF(W6045=MAXIFS(W$2:W$7201, A$2:A$7201, A6045, B$2:B$7201, B6045), "OPTIMAL", "")</f>
        <v/>
      </c>
    </row>
    <row r="6046" ht="20" customHeight="1">
      <c r="A6046" s="28" t="n">
        <v>-18</v>
      </c>
      <c r="B6046" s="28" t="n">
        <v>40</v>
      </c>
      <c r="C6046" s="29" t="n">
        <v>95</v>
      </c>
      <c r="D6046" s="29" t="n">
        <v>3</v>
      </c>
      <c r="E6046" s="30" t="n">
        <v>0</v>
      </c>
      <c r="F6046" s="29" t="n">
        <v>0</v>
      </c>
      <c r="G6046" s="28" t="n">
        <v>150</v>
      </c>
      <c r="H6046" s="30" t="inlineStr">
        <is>
          <t>ON</t>
        </is>
      </c>
      <c r="I6046" s="31" t="n">
        <v>815.012573225423</v>
      </c>
      <c r="J6046" s="31" t="n">
        <v>8308.791548992402</v>
      </c>
      <c r="K6046" s="31" t="n">
        <v>4662.037037037037</v>
      </c>
      <c r="L6046" s="31" t="n">
        <v>150</v>
      </c>
      <c r="M6046" s="31">
        <f>I6046+J6046+K6046+L6046</f>
        <v/>
      </c>
      <c r="N6046" s="31">
        <f>M6046*'Dashboard &amp; Optimisation'!$B$18/('Dashboard &amp; Optimisation'!$B$16/3.6)</f>
        <v/>
      </c>
      <c r="O6046" s="31" t="n">
        <v>987.1589078029524</v>
      </c>
      <c r="P6046" s="32" t="n">
        <v>0.4858920557232337</v>
      </c>
      <c r="Q6046" s="33" t="n">
        <v>0.2</v>
      </c>
      <c r="R6046" s="31" t="n">
        <v>867.8098024164112</v>
      </c>
      <c r="S6046" s="31">
        <f>R6046*IF(A6046=4, 2.0, 3.0)</f>
        <v/>
      </c>
      <c r="T6046" s="29">
        <f>'Dashboard &amp; Optimisation'!$B$18*U6046</f>
        <v/>
      </c>
      <c r="U6046" s="34">
        <f>MIN(1, S6046/M6046)</f>
        <v/>
      </c>
      <c r="V6046" s="34">
        <f>N6046/(N6046+O6046)</f>
        <v/>
      </c>
      <c r="W6046" s="34">
        <f>U6046*V6046</f>
        <v/>
      </c>
      <c r="X6046" s="32">
        <f>T6046/N6046</f>
        <v/>
      </c>
      <c r="Y6046" s="35">
        <f>IF(W6046=MAXIFS(W$2:W$7201, A$2:A$7201, A6046, B$2:B$7201, B6046), "OPTIMAL", "")</f>
        <v/>
      </c>
    </row>
    <row r="6047" ht="20" customHeight="1">
      <c r="A6047" s="36" t="n">
        <v>-18</v>
      </c>
      <c r="B6047" s="36" t="n">
        <v>40</v>
      </c>
      <c r="C6047" s="37" t="n">
        <v>95</v>
      </c>
      <c r="D6047" s="37" t="n">
        <v>3</v>
      </c>
      <c r="E6047" s="6" t="n">
        <v>0</v>
      </c>
      <c r="F6047" s="37" t="n">
        <v>0</v>
      </c>
      <c r="G6047" s="36" t="n">
        <v>150</v>
      </c>
      <c r="H6047" s="6" t="inlineStr">
        <is>
          <t>OFF</t>
        </is>
      </c>
      <c r="I6047" s="38" t="n">
        <v>815.012573225423</v>
      </c>
      <c r="J6047" s="38" t="n">
        <v>8308.791548992402</v>
      </c>
      <c r="K6047" s="38" t="n">
        <v>4662.037037037037</v>
      </c>
      <c r="L6047" s="38" t="n">
        <v>150</v>
      </c>
      <c r="M6047" s="38">
        <f>I6047+J6047+K6047+L6047</f>
        <v/>
      </c>
      <c r="N6047" s="38">
        <f>M6047*'Dashboard &amp; Optimisation'!$B$18/('Dashboard &amp; Optimisation'!$B$16/3.6)</f>
        <v/>
      </c>
      <c r="O6047" s="38" t="n">
        <v>987.1589078029524</v>
      </c>
      <c r="P6047" s="39" t="n">
        <v>0.8209550938114345</v>
      </c>
      <c r="Q6047" s="40" t="n">
        <v>0.2</v>
      </c>
      <c r="R6047" s="38" t="n">
        <v>513.623573386019</v>
      </c>
      <c r="S6047" s="38">
        <f>R6047*IF(A6047=4, 2.0, 3.0)</f>
        <v/>
      </c>
      <c r="T6047" s="37">
        <f>'Dashboard &amp; Optimisation'!$B$18*U6047</f>
        <v/>
      </c>
      <c r="U6047" s="26">
        <f>MIN(1, S6047/M6047)</f>
        <v/>
      </c>
      <c r="V6047" s="26">
        <f>N6047/(N6047+O6047)</f>
        <v/>
      </c>
      <c r="W6047" s="26">
        <f>U6047*V6047</f>
        <v/>
      </c>
      <c r="X6047" s="39">
        <f>T6047/N6047</f>
        <v/>
      </c>
      <c r="Y6047" s="41">
        <f>IF(W6047=MAXIFS(W$2:W$7201, A$2:A$7201, A6047, B$2:B$7201, B6047), "OPTIMAL", "")</f>
        <v/>
      </c>
    </row>
    <row r="6048" ht="20" customHeight="1">
      <c r="A6048" s="28" t="n">
        <v>-18</v>
      </c>
      <c r="B6048" s="28" t="n">
        <v>40</v>
      </c>
      <c r="C6048" s="29" t="n">
        <v>95</v>
      </c>
      <c r="D6048" s="29" t="n">
        <v>3</v>
      </c>
      <c r="E6048" s="30" t="n">
        <v>0</v>
      </c>
      <c r="F6048" s="29" t="n">
        <v>0</v>
      </c>
      <c r="G6048" s="28" t="n">
        <v>200</v>
      </c>
      <c r="H6048" s="30" t="inlineStr">
        <is>
          <t>ON</t>
        </is>
      </c>
      <c r="I6048" s="31" t="n">
        <v>815.012573225423</v>
      </c>
      <c r="J6048" s="31" t="n">
        <v>8308.791548992402</v>
      </c>
      <c r="K6048" s="31" t="n">
        <v>4662.037037037037</v>
      </c>
      <c r="L6048" s="31" t="n">
        <v>150</v>
      </c>
      <c r="M6048" s="31">
        <f>I6048+J6048+K6048+L6048</f>
        <v/>
      </c>
      <c r="N6048" s="31">
        <f>M6048*'Dashboard &amp; Optimisation'!$B$18/('Dashboard &amp; Optimisation'!$B$16/3.6)</f>
        <v/>
      </c>
      <c r="O6048" s="31" t="n">
        <v>987.1589078029524</v>
      </c>
      <c r="P6048" s="32" t="n">
        <v>0.4867297133184543</v>
      </c>
      <c r="Q6048" s="33" t="n">
        <v>0.2</v>
      </c>
      <c r="R6048" s="31" t="n">
        <v>866.3163093086147</v>
      </c>
      <c r="S6048" s="31">
        <f>R6048*IF(A6048=4, 2.0, 3.0)</f>
        <v/>
      </c>
      <c r="T6048" s="29">
        <f>'Dashboard &amp; Optimisation'!$B$18*U6048</f>
        <v/>
      </c>
      <c r="U6048" s="34">
        <f>MIN(1, S6048/M6048)</f>
        <v/>
      </c>
      <c r="V6048" s="34">
        <f>N6048/(N6048+O6048)</f>
        <v/>
      </c>
      <c r="W6048" s="34">
        <f>U6048*V6048</f>
        <v/>
      </c>
      <c r="X6048" s="32">
        <f>T6048/N6048</f>
        <v/>
      </c>
      <c r="Y6048" s="35">
        <f>IF(W6048=MAXIFS(W$2:W$7201, A$2:A$7201, A6048, B$2:B$7201, B6048), "OPTIMAL", "")</f>
        <v/>
      </c>
    </row>
    <row r="6049" ht="20" customHeight="1">
      <c r="A6049" s="36" t="n">
        <v>-18</v>
      </c>
      <c r="B6049" s="36" t="n">
        <v>40</v>
      </c>
      <c r="C6049" s="37" t="n">
        <v>95</v>
      </c>
      <c r="D6049" s="37" t="n">
        <v>3</v>
      </c>
      <c r="E6049" s="6" t="n">
        <v>0</v>
      </c>
      <c r="F6049" s="37" t="n">
        <v>0</v>
      </c>
      <c r="G6049" s="36" t="n">
        <v>200</v>
      </c>
      <c r="H6049" s="6" t="inlineStr">
        <is>
          <t>OFF</t>
        </is>
      </c>
      <c r="I6049" s="38" t="n">
        <v>815.012573225423</v>
      </c>
      <c r="J6049" s="38" t="n">
        <v>8308.791548992402</v>
      </c>
      <c r="K6049" s="38" t="n">
        <v>4662.037037037037</v>
      </c>
      <c r="L6049" s="38" t="n">
        <v>150</v>
      </c>
      <c r="M6049" s="38">
        <f>I6049+J6049+K6049+L6049</f>
        <v/>
      </c>
      <c r="N6049" s="38">
        <f>M6049*'Dashboard &amp; Optimisation'!$B$18/('Dashboard &amp; Optimisation'!$B$16/3.6)</f>
        <v/>
      </c>
      <c r="O6049" s="38" t="n">
        <v>987.1589078029524</v>
      </c>
      <c r="P6049" s="39" t="n">
        <v>0.821792751406655</v>
      </c>
      <c r="Q6049" s="40" t="n">
        <v>0.2</v>
      </c>
      <c r="R6049" s="38" t="n">
        <v>513.1000342253308</v>
      </c>
      <c r="S6049" s="38">
        <f>R6049*IF(A6049=4, 2.0, 3.0)</f>
        <v/>
      </c>
      <c r="T6049" s="37">
        <f>'Dashboard &amp; Optimisation'!$B$18*U6049</f>
        <v/>
      </c>
      <c r="U6049" s="26">
        <f>MIN(1, S6049/M6049)</f>
        <v/>
      </c>
      <c r="V6049" s="26">
        <f>N6049/(N6049+O6049)</f>
        <v/>
      </c>
      <c r="W6049" s="26">
        <f>U6049*V6049</f>
        <v/>
      </c>
      <c r="X6049" s="39">
        <f>T6049/N6049</f>
        <v/>
      </c>
      <c r="Y6049" s="41">
        <f>IF(W6049=MAXIFS(W$2:W$7201, A$2:A$7201, A6049, B$2:B$7201, B6049), "OPTIMAL", "")</f>
        <v/>
      </c>
    </row>
    <row r="6050" ht="20" customHeight="1">
      <c r="A6050" s="28" t="n">
        <v>-18</v>
      </c>
      <c r="B6050" s="28" t="n">
        <v>40</v>
      </c>
      <c r="C6050" s="29" t="n">
        <v>95</v>
      </c>
      <c r="D6050" s="29" t="n">
        <v>3</v>
      </c>
      <c r="E6050" s="30" t="n">
        <v>4</v>
      </c>
      <c r="F6050" s="29" t="n">
        <v>1.5</v>
      </c>
      <c r="G6050" s="28" t="n">
        <v>50</v>
      </c>
      <c r="H6050" s="30" t="inlineStr">
        <is>
          <t>ON</t>
        </is>
      </c>
      <c r="I6050" s="31" t="n">
        <v>815.012573225423</v>
      </c>
      <c r="J6050" s="31" t="n">
        <v>8308.791548992402</v>
      </c>
      <c r="K6050" s="31" t="n">
        <v>4662.037037037037</v>
      </c>
      <c r="L6050" s="31" t="n">
        <v>150</v>
      </c>
      <c r="M6050" s="31">
        <f>I6050+J6050+K6050+L6050</f>
        <v/>
      </c>
      <c r="N6050" s="31">
        <f>M6050*'Dashboard &amp; Optimisation'!$B$18/('Dashboard &amp; Optimisation'!$B$16/3.6)</f>
        <v/>
      </c>
      <c r="O6050" s="31" t="n">
        <v>1380.19185701285</v>
      </c>
      <c r="P6050" s="32" t="n">
        <v>0.07451889713104047</v>
      </c>
      <c r="Q6050" s="33" t="n">
        <v>7.231715741890194</v>
      </c>
      <c r="R6050" s="31" t="n">
        <v>5859.644082771764</v>
      </c>
      <c r="S6050" s="31">
        <f>R6050*IF(A6050=4, 2.0, 3.0)</f>
        <v/>
      </c>
      <c r="T6050" s="29">
        <f>'Dashboard &amp; Optimisation'!$B$18*U6050</f>
        <v/>
      </c>
      <c r="U6050" s="34">
        <f>MIN(1, S6050/M6050)</f>
        <v/>
      </c>
      <c r="V6050" s="34">
        <f>N6050/(N6050+O6050)</f>
        <v/>
      </c>
      <c r="W6050" s="34">
        <f>U6050*V6050</f>
        <v/>
      </c>
      <c r="X6050" s="32">
        <f>T6050/N6050</f>
        <v/>
      </c>
      <c r="Y6050" s="35">
        <f>IF(W6050=MAXIFS(W$2:W$7201, A$2:A$7201, A6050, B$2:B$7201, B6050), "OPTIMAL", "")</f>
        <v/>
      </c>
    </row>
    <row r="6051" ht="20" customHeight="1">
      <c r="A6051" s="36" t="n">
        <v>-18</v>
      </c>
      <c r="B6051" s="36" t="n">
        <v>40</v>
      </c>
      <c r="C6051" s="37" t="n">
        <v>95</v>
      </c>
      <c r="D6051" s="37" t="n">
        <v>3</v>
      </c>
      <c r="E6051" s="6" t="n">
        <v>4</v>
      </c>
      <c r="F6051" s="37" t="n">
        <v>1.5</v>
      </c>
      <c r="G6051" s="36" t="n">
        <v>50</v>
      </c>
      <c r="H6051" s="6" t="inlineStr">
        <is>
          <t>OFF</t>
        </is>
      </c>
      <c r="I6051" s="38" t="n">
        <v>815.012573225423</v>
      </c>
      <c r="J6051" s="38" t="n">
        <v>8308.791548992402</v>
      </c>
      <c r="K6051" s="38" t="n">
        <v>4662.037037037037</v>
      </c>
      <c r="L6051" s="38" t="n">
        <v>150</v>
      </c>
      <c r="M6051" s="38">
        <f>I6051+J6051+K6051+L6051</f>
        <v/>
      </c>
      <c r="N6051" s="38">
        <f>M6051*'Dashboard &amp; Optimisation'!$B$18/('Dashboard &amp; Optimisation'!$B$16/3.6)</f>
        <v/>
      </c>
      <c r="O6051" s="38" t="n">
        <v>1380.19185701285</v>
      </c>
      <c r="P6051" s="39" t="n">
        <v>0.3169765411262968</v>
      </c>
      <c r="Q6051" s="40" t="n">
        <v>7.231715741890194</v>
      </c>
      <c r="R6051" s="38" t="n">
        <v>1377.560033550236</v>
      </c>
      <c r="S6051" s="38">
        <f>R6051*IF(A6051=4, 2.0, 3.0)</f>
        <v/>
      </c>
      <c r="T6051" s="37">
        <f>'Dashboard &amp; Optimisation'!$B$18*U6051</f>
        <v/>
      </c>
      <c r="U6051" s="26">
        <f>MIN(1, S6051/M6051)</f>
        <v/>
      </c>
      <c r="V6051" s="26">
        <f>N6051/(N6051+O6051)</f>
        <v/>
      </c>
      <c r="W6051" s="26">
        <f>U6051*V6051</f>
        <v/>
      </c>
      <c r="X6051" s="39">
        <f>T6051/N6051</f>
        <v/>
      </c>
      <c r="Y6051" s="41">
        <f>IF(W6051=MAXIFS(W$2:W$7201, A$2:A$7201, A6051, B$2:B$7201, B6051), "OPTIMAL", "")</f>
        <v/>
      </c>
    </row>
    <row r="6052" ht="20" customHeight="1">
      <c r="A6052" s="28" t="n">
        <v>-18</v>
      </c>
      <c r="B6052" s="28" t="n">
        <v>40</v>
      </c>
      <c r="C6052" s="29" t="n">
        <v>95</v>
      </c>
      <c r="D6052" s="29" t="n">
        <v>3</v>
      </c>
      <c r="E6052" s="30" t="n">
        <v>4</v>
      </c>
      <c r="F6052" s="29" t="n">
        <v>1.5</v>
      </c>
      <c r="G6052" s="28" t="n">
        <v>100</v>
      </c>
      <c r="H6052" s="30" t="inlineStr">
        <is>
          <t>ON</t>
        </is>
      </c>
      <c r="I6052" s="31" t="n">
        <v>815.012573225423</v>
      </c>
      <c r="J6052" s="31" t="n">
        <v>8308.791548992402</v>
      </c>
      <c r="K6052" s="31" t="n">
        <v>4662.037037037037</v>
      </c>
      <c r="L6052" s="31" t="n">
        <v>150</v>
      </c>
      <c r="M6052" s="31">
        <f>I6052+J6052+K6052+L6052</f>
        <v/>
      </c>
      <c r="N6052" s="31">
        <f>M6052*'Dashboard &amp; Optimisation'!$B$18/('Dashboard &amp; Optimisation'!$B$16/3.6)</f>
        <v/>
      </c>
      <c r="O6052" s="31" t="n">
        <v>1380.19185701285</v>
      </c>
      <c r="P6052" s="32" t="n">
        <v>0.07535655472626097</v>
      </c>
      <c r="Q6052" s="33" t="n">
        <v>7.231715741890194</v>
      </c>
      <c r="R6052" s="31" t="n">
        <v>5794.508735368307</v>
      </c>
      <c r="S6052" s="31">
        <f>R6052*IF(A6052=4, 2.0, 3.0)</f>
        <v/>
      </c>
      <c r="T6052" s="29">
        <f>'Dashboard &amp; Optimisation'!$B$18*U6052</f>
        <v/>
      </c>
      <c r="U6052" s="34">
        <f>MIN(1, S6052/M6052)</f>
        <v/>
      </c>
      <c r="V6052" s="34">
        <f>N6052/(N6052+O6052)</f>
        <v/>
      </c>
      <c r="W6052" s="34">
        <f>U6052*V6052</f>
        <v/>
      </c>
      <c r="X6052" s="32">
        <f>T6052/N6052</f>
        <v/>
      </c>
      <c r="Y6052" s="35">
        <f>IF(W6052=MAXIFS(W$2:W$7201, A$2:A$7201, A6052, B$2:B$7201, B6052), "OPTIMAL", "")</f>
        <v/>
      </c>
    </row>
    <row r="6053" ht="20" customHeight="1">
      <c r="A6053" s="36" t="n">
        <v>-18</v>
      </c>
      <c r="B6053" s="36" t="n">
        <v>40</v>
      </c>
      <c r="C6053" s="37" t="n">
        <v>95</v>
      </c>
      <c r="D6053" s="37" t="n">
        <v>3</v>
      </c>
      <c r="E6053" s="6" t="n">
        <v>4</v>
      </c>
      <c r="F6053" s="37" t="n">
        <v>1.5</v>
      </c>
      <c r="G6053" s="36" t="n">
        <v>100</v>
      </c>
      <c r="H6053" s="6" t="inlineStr">
        <is>
          <t>OFF</t>
        </is>
      </c>
      <c r="I6053" s="38" t="n">
        <v>815.012573225423</v>
      </c>
      <c r="J6053" s="38" t="n">
        <v>8308.791548992402</v>
      </c>
      <c r="K6053" s="38" t="n">
        <v>4662.037037037037</v>
      </c>
      <c r="L6053" s="38" t="n">
        <v>150</v>
      </c>
      <c r="M6053" s="38">
        <f>I6053+J6053+K6053+L6053</f>
        <v/>
      </c>
      <c r="N6053" s="38">
        <f>M6053*'Dashboard &amp; Optimisation'!$B$18/('Dashboard &amp; Optimisation'!$B$16/3.6)</f>
        <v/>
      </c>
      <c r="O6053" s="38" t="n">
        <v>1380.19185701285</v>
      </c>
      <c r="P6053" s="39" t="n">
        <v>0.3178141987215173</v>
      </c>
      <c r="Q6053" s="40" t="n">
        <v>7.231715741890194</v>
      </c>
      <c r="R6053" s="38" t="n">
        <v>1373.929221492066</v>
      </c>
      <c r="S6053" s="38">
        <f>R6053*IF(A6053=4, 2.0, 3.0)</f>
        <v/>
      </c>
      <c r="T6053" s="37">
        <f>'Dashboard &amp; Optimisation'!$B$18*U6053</f>
        <v/>
      </c>
      <c r="U6053" s="26">
        <f>MIN(1, S6053/M6053)</f>
        <v/>
      </c>
      <c r="V6053" s="26">
        <f>N6053/(N6053+O6053)</f>
        <v/>
      </c>
      <c r="W6053" s="26">
        <f>U6053*V6053</f>
        <v/>
      </c>
      <c r="X6053" s="39">
        <f>T6053/N6053</f>
        <v/>
      </c>
      <c r="Y6053" s="41">
        <f>IF(W6053=MAXIFS(W$2:W$7201, A$2:A$7201, A6053, B$2:B$7201, B6053), "OPTIMAL", "")</f>
        <v/>
      </c>
    </row>
    <row r="6054" ht="20" customHeight="1">
      <c r="A6054" s="28" t="n">
        <v>-18</v>
      </c>
      <c r="B6054" s="28" t="n">
        <v>40</v>
      </c>
      <c r="C6054" s="29" t="n">
        <v>95</v>
      </c>
      <c r="D6054" s="29" t="n">
        <v>3</v>
      </c>
      <c r="E6054" s="30" t="n">
        <v>4</v>
      </c>
      <c r="F6054" s="29" t="n">
        <v>1.5</v>
      </c>
      <c r="G6054" s="28" t="n">
        <v>150</v>
      </c>
      <c r="H6054" s="30" t="inlineStr">
        <is>
          <t>ON</t>
        </is>
      </c>
      <c r="I6054" s="31" t="n">
        <v>815.012573225423</v>
      </c>
      <c r="J6054" s="31" t="n">
        <v>8308.791548992402</v>
      </c>
      <c r="K6054" s="31" t="n">
        <v>4662.037037037037</v>
      </c>
      <c r="L6054" s="31" t="n">
        <v>150</v>
      </c>
      <c r="M6054" s="31">
        <f>I6054+J6054+K6054+L6054</f>
        <v/>
      </c>
      <c r="N6054" s="31">
        <f>M6054*'Dashboard &amp; Optimisation'!$B$18/('Dashboard &amp; Optimisation'!$B$16/3.6)</f>
        <v/>
      </c>
      <c r="O6054" s="31" t="n">
        <v>1380.19185701285</v>
      </c>
      <c r="P6054" s="32" t="n">
        <v>0.07619421232148148</v>
      </c>
      <c r="Q6054" s="33" t="n">
        <v>7.231715741890194</v>
      </c>
      <c r="R6054" s="31" t="n">
        <v>5730.805547096297</v>
      </c>
      <c r="S6054" s="31">
        <f>R6054*IF(A6054=4, 2.0, 3.0)</f>
        <v/>
      </c>
      <c r="T6054" s="29">
        <f>'Dashboard &amp; Optimisation'!$B$18*U6054</f>
        <v/>
      </c>
      <c r="U6054" s="34">
        <f>MIN(1, S6054/M6054)</f>
        <v/>
      </c>
      <c r="V6054" s="34">
        <f>N6054/(N6054+O6054)</f>
        <v/>
      </c>
      <c r="W6054" s="34">
        <f>U6054*V6054</f>
        <v/>
      </c>
      <c r="X6054" s="32">
        <f>T6054/N6054</f>
        <v/>
      </c>
      <c r="Y6054" s="35">
        <f>IF(W6054=MAXIFS(W$2:W$7201, A$2:A$7201, A6054, B$2:B$7201, B6054), "OPTIMAL", "")</f>
        <v/>
      </c>
    </row>
    <row r="6055" ht="20" customHeight="1">
      <c r="A6055" s="36" t="n">
        <v>-18</v>
      </c>
      <c r="B6055" s="36" t="n">
        <v>40</v>
      </c>
      <c r="C6055" s="37" t="n">
        <v>95</v>
      </c>
      <c r="D6055" s="37" t="n">
        <v>3</v>
      </c>
      <c r="E6055" s="6" t="n">
        <v>4</v>
      </c>
      <c r="F6055" s="37" t="n">
        <v>1.5</v>
      </c>
      <c r="G6055" s="36" t="n">
        <v>150</v>
      </c>
      <c r="H6055" s="6" t="inlineStr">
        <is>
          <t>OFF</t>
        </is>
      </c>
      <c r="I6055" s="38" t="n">
        <v>815.012573225423</v>
      </c>
      <c r="J6055" s="38" t="n">
        <v>8308.791548992402</v>
      </c>
      <c r="K6055" s="38" t="n">
        <v>4662.037037037037</v>
      </c>
      <c r="L6055" s="38" t="n">
        <v>150</v>
      </c>
      <c r="M6055" s="38">
        <f>I6055+J6055+K6055+L6055</f>
        <v/>
      </c>
      <c r="N6055" s="38">
        <f>M6055*'Dashboard &amp; Optimisation'!$B$18/('Dashboard &amp; Optimisation'!$B$16/3.6)</f>
        <v/>
      </c>
      <c r="O6055" s="38" t="n">
        <v>1380.19185701285</v>
      </c>
      <c r="P6055" s="39" t="n">
        <v>0.3186518563167378</v>
      </c>
      <c r="Q6055" s="40" t="n">
        <v>7.231715741890194</v>
      </c>
      <c r="R6055" s="38" t="n">
        <v>1370.317498463112</v>
      </c>
      <c r="S6055" s="38">
        <f>R6055*IF(A6055=4, 2.0, 3.0)</f>
        <v/>
      </c>
      <c r="T6055" s="37">
        <f>'Dashboard &amp; Optimisation'!$B$18*U6055</f>
        <v/>
      </c>
      <c r="U6055" s="26">
        <f>MIN(1, S6055/M6055)</f>
        <v/>
      </c>
      <c r="V6055" s="26">
        <f>N6055/(N6055+O6055)</f>
        <v/>
      </c>
      <c r="W6055" s="26">
        <f>U6055*V6055</f>
        <v/>
      </c>
      <c r="X6055" s="39">
        <f>T6055/N6055</f>
        <v/>
      </c>
      <c r="Y6055" s="41">
        <f>IF(W6055=MAXIFS(W$2:W$7201, A$2:A$7201, A6055, B$2:B$7201, B6055), "OPTIMAL", "")</f>
        <v/>
      </c>
    </row>
    <row r="6056" ht="20" customHeight="1">
      <c r="A6056" s="28" t="n">
        <v>-18</v>
      </c>
      <c r="B6056" s="28" t="n">
        <v>40</v>
      </c>
      <c r="C6056" s="29" t="n">
        <v>95</v>
      </c>
      <c r="D6056" s="29" t="n">
        <v>3</v>
      </c>
      <c r="E6056" s="30" t="n">
        <v>4</v>
      </c>
      <c r="F6056" s="29" t="n">
        <v>1.5</v>
      </c>
      <c r="G6056" s="28" t="n">
        <v>200</v>
      </c>
      <c r="H6056" s="30" t="inlineStr">
        <is>
          <t>ON</t>
        </is>
      </c>
      <c r="I6056" s="31" t="n">
        <v>815.012573225423</v>
      </c>
      <c r="J6056" s="31" t="n">
        <v>8308.791548992402</v>
      </c>
      <c r="K6056" s="31" t="n">
        <v>4662.037037037037</v>
      </c>
      <c r="L6056" s="31" t="n">
        <v>150</v>
      </c>
      <c r="M6056" s="31">
        <f>I6056+J6056+K6056+L6056</f>
        <v/>
      </c>
      <c r="N6056" s="31">
        <f>M6056*'Dashboard &amp; Optimisation'!$B$18/('Dashboard &amp; Optimisation'!$B$16/3.6)</f>
        <v/>
      </c>
      <c r="O6056" s="31" t="n">
        <v>1380.19185701285</v>
      </c>
      <c r="P6056" s="32" t="n">
        <v>0.07703186991670198</v>
      </c>
      <c r="Q6056" s="33" t="n">
        <v>7.231715741890194</v>
      </c>
      <c r="R6056" s="31" t="n">
        <v>5668.487797333141</v>
      </c>
      <c r="S6056" s="31">
        <f>R6056*IF(A6056=4, 2.0, 3.0)</f>
        <v/>
      </c>
      <c r="T6056" s="29">
        <f>'Dashboard &amp; Optimisation'!$B$18*U6056</f>
        <v/>
      </c>
      <c r="U6056" s="34">
        <f>MIN(1, S6056/M6056)</f>
        <v/>
      </c>
      <c r="V6056" s="34">
        <f>N6056/(N6056+O6056)</f>
        <v/>
      </c>
      <c r="W6056" s="34">
        <f>U6056*V6056</f>
        <v/>
      </c>
      <c r="X6056" s="32">
        <f>T6056/N6056</f>
        <v/>
      </c>
      <c r="Y6056" s="35">
        <f>IF(W6056=MAXIFS(W$2:W$7201, A$2:A$7201, A6056, B$2:B$7201, B6056), "OPTIMAL", "")</f>
        <v/>
      </c>
    </row>
    <row r="6057" ht="20" customHeight="1">
      <c r="A6057" s="36" t="n">
        <v>-18</v>
      </c>
      <c r="B6057" s="36" t="n">
        <v>40</v>
      </c>
      <c r="C6057" s="37" t="n">
        <v>95</v>
      </c>
      <c r="D6057" s="37" t="n">
        <v>3</v>
      </c>
      <c r="E6057" s="6" t="n">
        <v>4</v>
      </c>
      <c r="F6057" s="37" t="n">
        <v>1.5</v>
      </c>
      <c r="G6057" s="36" t="n">
        <v>200</v>
      </c>
      <c r="H6057" s="6" t="inlineStr">
        <is>
          <t>OFF</t>
        </is>
      </c>
      <c r="I6057" s="38" t="n">
        <v>815.012573225423</v>
      </c>
      <c r="J6057" s="38" t="n">
        <v>8308.791548992402</v>
      </c>
      <c r="K6057" s="38" t="n">
        <v>4662.037037037037</v>
      </c>
      <c r="L6057" s="38" t="n">
        <v>150</v>
      </c>
      <c r="M6057" s="38">
        <f>I6057+J6057+K6057+L6057</f>
        <v/>
      </c>
      <c r="N6057" s="38">
        <f>M6057*'Dashboard &amp; Optimisation'!$B$18/('Dashboard &amp; Optimisation'!$B$16/3.6)</f>
        <v/>
      </c>
      <c r="O6057" s="38" t="n">
        <v>1380.19185701285</v>
      </c>
      <c r="P6057" s="39" t="n">
        <v>0.3194895139119583</v>
      </c>
      <c r="Q6057" s="40" t="n">
        <v>7.231715741890194</v>
      </c>
      <c r="R6057" s="38" t="n">
        <v>1366.72471431694</v>
      </c>
      <c r="S6057" s="38">
        <f>R6057*IF(A6057=4, 2.0, 3.0)</f>
        <v/>
      </c>
      <c r="T6057" s="37">
        <f>'Dashboard &amp; Optimisation'!$B$18*U6057</f>
        <v/>
      </c>
      <c r="U6057" s="26">
        <f>MIN(1, S6057/M6057)</f>
        <v/>
      </c>
      <c r="V6057" s="26">
        <f>N6057/(N6057+O6057)</f>
        <v/>
      </c>
      <c r="W6057" s="26">
        <f>U6057*V6057</f>
        <v/>
      </c>
      <c r="X6057" s="39">
        <f>T6057/N6057</f>
        <v/>
      </c>
      <c r="Y6057" s="41">
        <f>IF(W6057=MAXIFS(W$2:W$7201, A$2:A$7201, A6057, B$2:B$7201, B6057), "OPTIMAL", "")</f>
        <v/>
      </c>
    </row>
    <row r="6058" ht="20" customHeight="1">
      <c r="A6058" s="28" t="n">
        <v>-18</v>
      </c>
      <c r="B6058" s="28" t="n">
        <v>40</v>
      </c>
      <c r="C6058" s="29" t="n">
        <v>95</v>
      </c>
      <c r="D6058" s="29" t="n">
        <v>3</v>
      </c>
      <c r="E6058" s="30" t="n">
        <v>4</v>
      </c>
      <c r="F6058" s="29" t="n">
        <v>2</v>
      </c>
      <c r="G6058" s="28" t="n">
        <v>50</v>
      </c>
      <c r="H6058" s="30" t="inlineStr">
        <is>
          <t>ON</t>
        </is>
      </c>
      <c r="I6058" s="31" t="n">
        <v>815.012573225423</v>
      </c>
      <c r="J6058" s="31" t="n">
        <v>8308.791548992402</v>
      </c>
      <c r="K6058" s="31" t="n">
        <v>4662.037037037037</v>
      </c>
      <c r="L6058" s="31" t="n">
        <v>150</v>
      </c>
      <c r="M6058" s="31">
        <f>I6058+J6058+K6058+L6058</f>
        <v/>
      </c>
      <c r="N6058" s="31">
        <f>M6058*'Dashboard &amp; Optimisation'!$B$18/('Dashboard &amp; Optimisation'!$B$16/3.6)</f>
        <v/>
      </c>
      <c r="O6058" s="31" t="n">
        <v>1517.488183441214</v>
      </c>
      <c r="P6058" s="32" t="n">
        <v>0.0720397923747365</v>
      </c>
      <c r="Q6058" s="33" t="n">
        <v>9.575620989186925</v>
      </c>
      <c r="R6058" s="31" t="n">
        <v>6133.99064246007</v>
      </c>
      <c r="S6058" s="31">
        <f>R6058*IF(A6058=4, 2.0, 3.0)</f>
        <v/>
      </c>
      <c r="T6058" s="29">
        <f>'Dashboard &amp; Optimisation'!$B$18*U6058</f>
        <v/>
      </c>
      <c r="U6058" s="34">
        <f>MIN(1, S6058/M6058)</f>
        <v/>
      </c>
      <c r="V6058" s="34">
        <f>N6058/(N6058+O6058)</f>
        <v/>
      </c>
      <c r="W6058" s="34">
        <f>U6058*V6058</f>
        <v/>
      </c>
      <c r="X6058" s="32">
        <f>T6058/N6058</f>
        <v/>
      </c>
      <c r="Y6058" s="35">
        <f>IF(W6058=MAXIFS(W$2:W$7201, A$2:A$7201, A6058, B$2:B$7201, B6058), "OPTIMAL", "")</f>
        <v/>
      </c>
    </row>
    <row r="6059" ht="20" customHeight="1">
      <c r="A6059" s="36" t="n">
        <v>-18</v>
      </c>
      <c r="B6059" s="36" t="n">
        <v>40</v>
      </c>
      <c r="C6059" s="37" t="n">
        <v>95</v>
      </c>
      <c r="D6059" s="37" t="n">
        <v>3</v>
      </c>
      <c r="E6059" s="6" t="n">
        <v>4</v>
      </c>
      <c r="F6059" s="37" t="n">
        <v>2</v>
      </c>
      <c r="G6059" s="36" t="n">
        <v>50</v>
      </c>
      <c r="H6059" s="6" t="inlineStr">
        <is>
          <t>OFF</t>
        </is>
      </c>
      <c r="I6059" s="38" t="n">
        <v>815.012573225423</v>
      </c>
      <c r="J6059" s="38" t="n">
        <v>8308.791548992402</v>
      </c>
      <c r="K6059" s="38" t="n">
        <v>4662.037037037037</v>
      </c>
      <c r="L6059" s="38" t="n">
        <v>150</v>
      </c>
      <c r="M6059" s="38">
        <f>I6059+J6059+K6059+L6059</f>
        <v/>
      </c>
      <c r="N6059" s="38">
        <f>M6059*'Dashboard &amp; Optimisation'!$B$18/('Dashboard &amp; Optimisation'!$B$16/3.6)</f>
        <v/>
      </c>
      <c r="O6059" s="38" t="n">
        <v>1517.488183441214</v>
      </c>
      <c r="P6059" s="39" t="n">
        <v>0.3156767788511801</v>
      </c>
      <c r="Q6059" s="40" t="n">
        <v>9.575620989186925</v>
      </c>
      <c r="R6059" s="38" t="n">
        <v>1399.822356017265</v>
      </c>
      <c r="S6059" s="38">
        <f>R6059*IF(A6059=4, 2.0, 3.0)</f>
        <v/>
      </c>
      <c r="T6059" s="37">
        <f>'Dashboard &amp; Optimisation'!$B$18*U6059</f>
        <v/>
      </c>
      <c r="U6059" s="26">
        <f>MIN(1, S6059/M6059)</f>
        <v/>
      </c>
      <c r="V6059" s="26">
        <f>N6059/(N6059+O6059)</f>
        <v/>
      </c>
      <c r="W6059" s="26">
        <f>U6059*V6059</f>
        <v/>
      </c>
      <c r="X6059" s="39">
        <f>T6059/N6059</f>
        <v/>
      </c>
      <c r="Y6059" s="41">
        <f>IF(W6059=MAXIFS(W$2:W$7201, A$2:A$7201, A6059, B$2:B$7201, B6059), "OPTIMAL", "")</f>
        <v/>
      </c>
    </row>
    <row r="6060" ht="20" customHeight="1">
      <c r="A6060" s="28" t="n">
        <v>-18</v>
      </c>
      <c r="B6060" s="28" t="n">
        <v>40</v>
      </c>
      <c r="C6060" s="29" t="n">
        <v>95</v>
      </c>
      <c r="D6060" s="29" t="n">
        <v>3</v>
      </c>
      <c r="E6060" s="30" t="n">
        <v>4</v>
      </c>
      <c r="F6060" s="29" t="n">
        <v>2</v>
      </c>
      <c r="G6060" s="28" t="n">
        <v>100</v>
      </c>
      <c r="H6060" s="30" t="inlineStr">
        <is>
          <t>ON</t>
        </is>
      </c>
      <c r="I6060" s="31" t="n">
        <v>815.012573225423</v>
      </c>
      <c r="J6060" s="31" t="n">
        <v>8308.791548992402</v>
      </c>
      <c r="K6060" s="31" t="n">
        <v>4662.037037037037</v>
      </c>
      <c r="L6060" s="31" t="n">
        <v>150</v>
      </c>
      <c r="M6060" s="31">
        <f>I6060+J6060+K6060+L6060</f>
        <v/>
      </c>
      <c r="N6060" s="31">
        <f>M6060*'Dashboard &amp; Optimisation'!$B$18/('Dashboard &amp; Optimisation'!$B$16/3.6)</f>
        <v/>
      </c>
      <c r="O6060" s="31" t="n">
        <v>1517.488183441214</v>
      </c>
      <c r="P6060" s="32" t="n">
        <v>0.072877449969957</v>
      </c>
      <c r="Q6060" s="33" t="n">
        <v>9.575620989186925</v>
      </c>
      <c r="R6060" s="31" t="n">
        <v>6063.486201747802</v>
      </c>
      <c r="S6060" s="31">
        <f>R6060*IF(A6060=4, 2.0, 3.0)</f>
        <v/>
      </c>
      <c r="T6060" s="29">
        <f>'Dashboard &amp; Optimisation'!$B$18*U6060</f>
        <v/>
      </c>
      <c r="U6060" s="34">
        <f>MIN(1, S6060/M6060)</f>
        <v/>
      </c>
      <c r="V6060" s="34">
        <f>N6060/(N6060+O6060)</f>
        <v/>
      </c>
      <c r="W6060" s="34">
        <f>U6060*V6060</f>
        <v/>
      </c>
      <c r="X6060" s="32">
        <f>T6060/N6060</f>
        <v/>
      </c>
      <c r="Y6060" s="35">
        <f>IF(W6060=MAXIFS(W$2:W$7201, A$2:A$7201, A6060, B$2:B$7201, B6060), "OPTIMAL", "")</f>
        <v/>
      </c>
    </row>
    <row r="6061" ht="20" customHeight="1">
      <c r="A6061" s="36" t="n">
        <v>-18</v>
      </c>
      <c r="B6061" s="36" t="n">
        <v>40</v>
      </c>
      <c r="C6061" s="37" t="n">
        <v>95</v>
      </c>
      <c r="D6061" s="37" t="n">
        <v>3</v>
      </c>
      <c r="E6061" s="6" t="n">
        <v>4</v>
      </c>
      <c r="F6061" s="37" t="n">
        <v>2</v>
      </c>
      <c r="G6061" s="36" t="n">
        <v>100</v>
      </c>
      <c r="H6061" s="6" t="inlineStr">
        <is>
          <t>OFF</t>
        </is>
      </c>
      <c r="I6061" s="38" t="n">
        <v>815.012573225423</v>
      </c>
      <c r="J6061" s="38" t="n">
        <v>8308.791548992402</v>
      </c>
      <c r="K6061" s="38" t="n">
        <v>4662.037037037037</v>
      </c>
      <c r="L6061" s="38" t="n">
        <v>150</v>
      </c>
      <c r="M6061" s="38">
        <f>I6061+J6061+K6061+L6061</f>
        <v/>
      </c>
      <c r="N6061" s="38">
        <f>M6061*'Dashboard &amp; Optimisation'!$B$18/('Dashboard &amp; Optimisation'!$B$16/3.6)</f>
        <v/>
      </c>
      <c r="O6061" s="38" t="n">
        <v>1517.488183441214</v>
      </c>
      <c r="P6061" s="39" t="n">
        <v>0.3165144364464006</v>
      </c>
      <c r="Q6061" s="40" t="n">
        <v>9.575620989186925</v>
      </c>
      <c r="R6061" s="38" t="n">
        <v>1396.117716691356</v>
      </c>
      <c r="S6061" s="38">
        <f>R6061*IF(A6061=4, 2.0, 3.0)</f>
        <v/>
      </c>
      <c r="T6061" s="37">
        <f>'Dashboard &amp; Optimisation'!$B$18*U6061</f>
        <v/>
      </c>
      <c r="U6061" s="26">
        <f>MIN(1, S6061/M6061)</f>
        <v/>
      </c>
      <c r="V6061" s="26">
        <f>N6061/(N6061+O6061)</f>
        <v/>
      </c>
      <c r="W6061" s="26">
        <f>U6061*V6061</f>
        <v/>
      </c>
      <c r="X6061" s="39">
        <f>T6061/N6061</f>
        <v/>
      </c>
      <c r="Y6061" s="41">
        <f>IF(W6061=MAXIFS(W$2:W$7201, A$2:A$7201, A6061, B$2:B$7201, B6061), "OPTIMAL", "")</f>
        <v/>
      </c>
    </row>
    <row r="6062" ht="20" customHeight="1">
      <c r="A6062" s="28" t="n">
        <v>-18</v>
      </c>
      <c r="B6062" s="28" t="n">
        <v>40</v>
      </c>
      <c r="C6062" s="29" t="n">
        <v>95</v>
      </c>
      <c r="D6062" s="29" t="n">
        <v>3</v>
      </c>
      <c r="E6062" s="30" t="n">
        <v>4</v>
      </c>
      <c r="F6062" s="29" t="n">
        <v>2</v>
      </c>
      <c r="G6062" s="28" t="n">
        <v>150</v>
      </c>
      <c r="H6062" s="30" t="inlineStr">
        <is>
          <t>ON</t>
        </is>
      </c>
      <c r="I6062" s="31" t="n">
        <v>815.012573225423</v>
      </c>
      <c r="J6062" s="31" t="n">
        <v>8308.791548992402</v>
      </c>
      <c r="K6062" s="31" t="n">
        <v>4662.037037037037</v>
      </c>
      <c r="L6062" s="31" t="n">
        <v>150</v>
      </c>
      <c r="M6062" s="31">
        <f>I6062+J6062+K6062+L6062</f>
        <v/>
      </c>
      <c r="N6062" s="31">
        <f>M6062*'Dashboard &amp; Optimisation'!$B$18/('Dashboard &amp; Optimisation'!$B$16/3.6)</f>
        <v/>
      </c>
      <c r="O6062" s="31" t="n">
        <v>1517.488183441214</v>
      </c>
      <c r="P6062" s="32" t="n">
        <v>0.07371510756517749</v>
      </c>
      <c r="Q6062" s="33" t="n">
        <v>9.575620989186925</v>
      </c>
      <c r="R6062" s="31" t="n">
        <v>5994.584107751428</v>
      </c>
      <c r="S6062" s="31">
        <f>R6062*IF(A6062=4, 2.0, 3.0)</f>
        <v/>
      </c>
      <c r="T6062" s="29">
        <f>'Dashboard &amp; Optimisation'!$B$18*U6062</f>
        <v/>
      </c>
      <c r="U6062" s="34">
        <f>MIN(1, S6062/M6062)</f>
        <v/>
      </c>
      <c r="V6062" s="34">
        <f>N6062/(N6062+O6062)</f>
        <v/>
      </c>
      <c r="W6062" s="34">
        <f>U6062*V6062</f>
        <v/>
      </c>
      <c r="X6062" s="32">
        <f>T6062/N6062</f>
        <v/>
      </c>
      <c r="Y6062" s="35">
        <f>IF(W6062=MAXIFS(W$2:W$7201, A$2:A$7201, A6062, B$2:B$7201, B6062), "OPTIMAL", "")</f>
        <v/>
      </c>
    </row>
    <row r="6063" ht="20" customHeight="1">
      <c r="A6063" s="36" t="n">
        <v>-18</v>
      </c>
      <c r="B6063" s="36" t="n">
        <v>40</v>
      </c>
      <c r="C6063" s="37" t="n">
        <v>95</v>
      </c>
      <c r="D6063" s="37" t="n">
        <v>3</v>
      </c>
      <c r="E6063" s="6" t="n">
        <v>4</v>
      </c>
      <c r="F6063" s="37" t="n">
        <v>2</v>
      </c>
      <c r="G6063" s="36" t="n">
        <v>150</v>
      </c>
      <c r="H6063" s="6" t="inlineStr">
        <is>
          <t>OFF</t>
        </is>
      </c>
      <c r="I6063" s="38" t="n">
        <v>815.012573225423</v>
      </c>
      <c r="J6063" s="38" t="n">
        <v>8308.791548992402</v>
      </c>
      <c r="K6063" s="38" t="n">
        <v>4662.037037037037</v>
      </c>
      <c r="L6063" s="38" t="n">
        <v>150</v>
      </c>
      <c r="M6063" s="38">
        <f>I6063+J6063+K6063+L6063</f>
        <v/>
      </c>
      <c r="N6063" s="38">
        <f>M6063*'Dashboard &amp; Optimisation'!$B$18/('Dashboard &amp; Optimisation'!$B$16/3.6)</f>
        <v/>
      </c>
      <c r="O6063" s="38" t="n">
        <v>1517.488183441214</v>
      </c>
      <c r="P6063" s="39" t="n">
        <v>0.3173520940416211</v>
      </c>
      <c r="Q6063" s="40" t="n">
        <v>9.575620989186925</v>
      </c>
      <c r="R6063" s="38" t="n">
        <v>1392.432634313878</v>
      </c>
      <c r="S6063" s="38">
        <f>R6063*IF(A6063=4, 2.0, 3.0)</f>
        <v/>
      </c>
      <c r="T6063" s="37">
        <f>'Dashboard &amp; Optimisation'!$B$18*U6063</f>
        <v/>
      </c>
      <c r="U6063" s="26">
        <f>MIN(1, S6063/M6063)</f>
        <v/>
      </c>
      <c r="V6063" s="26">
        <f>N6063/(N6063+O6063)</f>
        <v/>
      </c>
      <c r="W6063" s="26">
        <f>U6063*V6063</f>
        <v/>
      </c>
      <c r="X6063" s="39">
        <f>T6063/N6063</f>
        <v/>
      </c>
      <c r="Y6063" s="41">
        <f>IF(W6063=MAXIFS(W$2:W$7201, A$2:A$7201, A6063, B$2:B$7201, B6063), "OPTIMAL", "")</f>
        <v/>
      </c>
    </row>
    <row r="6064" ht="20" customHeight="1">
      <c r="A6064" s="28" t="n">
        <v>-18</v>
      </c>
      <c r="B6064" s="28" t="n">
        <v>40</v>
      </c>
      <c r="C6064" s="29" t="n">
        <v>95</v>
      </c>
      <c r="D6064" s="29" t="n">
        <v>3</v>
      </c>
      <c r="E6064" s="30" t="n">
        <v>4</v>
      </c>
      <c r="F6064" s="29" t="n">
        <v>2</v>
      </c>
      <c r="G6064" s="28" t="n">
        <v>200</v>
      </c>
      <c r="H6064" s="30" t="inlineStr">
        <is>
          <t>ON</t>
        </is>
      </c>
      <c r="I6064" s="31" t="n">
        <v>815.012573225423</v>
      </c>
      <c r="J6064" s="31" t="n">
        <v>8308.791548992402</v>
      </c>
      <c r="K6064" s="31" t="n">
        <v>4662.037037037037</v>
      </c>
      <c r="L6064" s="31" t="n">
        <v>150</v>
      </c>
      <c r="M6064" s="31">
        <f>I6064+J6064+K6064+L6064</f>
        <v/>
      </c>
      <c r="N6064" s="31">
        <f>M6064*'Dashboard &amp; Optimisation'!$B$18/('Dashboard &amp; Optimisation'!$B$16/3.6)</f>
        <v/>
      </c>
      <c r="O6064" s="31" t="n">
        <v>1517.488183441214</v>
      </c>
      <c r="P6064" s="32" t="n">
        <v>0.07455276516039799</v>
      </c>
      <c r="Q6064" s="33" t="n">
        <v>9.575620989186925</v>
      </c>
      <c r="R6064" s="31" t="n">
        <v>5927.230349681654</v>
      </c>
      <c r="S6064" s="31">
        <f>R6064*IF(A6064=4, 2.0, 3.0)</f>
        <v/>
      </c>
      <c r="T6064" s="29">
        <f>'Dashboard &amp; Optimisation'!$B$18*U6064</f>
        <v/>
      </c>
      <c r="U6064" s="34">
        <f>MIN(1, S6064/M6064)</f>
        <v/>
      </c>
      <c r="V6064" s="34">
        <f>N6064/(N6064+O6064)</f>
        <v/>
      </c>
      <c r="W6064" s="34">
        <f>U6064*V6064</f>
        <v/>
      </c>
      <c r="X6064" s="32">
        <f>T6064/N6064</f>
        <v/>
      </c>
      <c r="Y6064" s="35">
        <f>IF(W6064=MAXIFS(W$2:W$7201, A$2:A$7201, A6064, B$2:B$7201, B6064), "OPTIMAL", "")</f>
        <v/>
      </c>
    </row>
    <row r="6065" ht="20" customHeight="1">
      <c r="A6065" s="36" t="n">
        <v>-18</v>
      </c>
      <c r="B6065" s="36" t="n">
        <v>40</v>
      </c>
      <c r="C6065" s="37" t="n">
        <v>95</v>
      </c>
      <c r="D6065" s="37" t="n">
        <v>3</v>
      </c>
      <c r="E6065" s="6" t="n">
        <v>4</v>
      </c>
      <c r="F6065" s="37" t="n">
        <v>2</v>
      </c>
      <c r="G6065" s="36" t="n">
        <v>200</v>
      </c>
      <c r="H6065" s="6" t="inlineStr">
        <is>
          <t>OFF</t>
        </is>
      </c>
      <c r="I6065" s="38" t="n">
        <v>815.012573225423</v>
      </c>
      <c r="J6065" s="38" t="n">
        <v>8308.791548992402</v>
      </c>
      <c r="K6065" s="38" t="n">
        <v>4662.037037037037</v>
      </c>
      <c r="L6065" s="38" t="n">
        <v>150</v>
      </c>
      <c r="M6065" s="38">
        <f>I6065+J6065+K6065+L6065</f>
        <v/>
      </c>
      <c r="N6065" s="38">
        <f>M6065*'Dashboard &amp; Optimisation'!$B$18/('Dashboard &amp; Optimisation'!$B$16/3.6)</f>
        <v/>
      </c>
      <c r="O6065" s="38" t="n">
        <v>1517.488183441214</v>
      </c>
      <c r="P6065" s="39" t="n">
        <v>0.3181897516368416</v>
      </c>
      <c r="Q6065" s="40" t="n">
        <v>9.575620989186925</v>
      </c>
      <c r="R6065" s="38" t="n">
        <v>1388.766954429577</v>
      </c>
      <c r="S6065" s="38">
        <f>R6065*IF(A6065=4, 2.0, 3.0)</f>
        <v/>
      </c>
      <c r="T6065" s="37">
        <f>'Dashboard &amp; Optimisation'!$B$18*U6065</f>
        <v/>
      </c>
      <c r="U6065" s="26">
        <f>MIN(1, S6065/M6065)</f>
        <v/>
      </c>
      <c r="V6065" s="26">
        <f>N6065/(N6065+O6065)</f>
        <v/>
      </c>
      <c r="W6065" s="26">
        <f>U6065*V6065</f>
        <v/>
      </c>
      <c r="X6065" s="39">
        <f>T6065/N6065</f>
        <v/>
      </c>
      <c r="Y6065" s="41">
        <f>IF(W6065=MAXIFS(W$2:W$7201, A$2:A$7201, A6065, B$2:B$7201, B6065), "OPTIMAL", "")</f>
        <v/>
      </c>
    </row>
    <row r="6066" ht="20" customHeight="1">
      <c r="A6066" s="28" t="n">
        <v>-18</v>
      </c>
      <c r="B6066" s="28" t="n">
        <v>40</v>
      </c>
      <c r="C6066" s="29" t="n">
        <v>95</v>
      </c>
      <c r="D6066" s="29" t="n">
        <v>3</v>
      </c>
      <c r="E6066" s="30" t="n">
        <v>8</v>
      </c>
      <c r="F6066" s="29" t="n">
        <v>1.5</v>
      </c>
      <c r="G6066" s="28" t="n">
        <v>50</v>
      </c>
      <c r="H6066" s="30" t="inlineStr">
        <is>
          <t>ON</t>
        </is>
      </c>
      <c r="I6066" s="31" t="n">
        <v>815.012573225423</v>
      </c>
      <c r="J6066" s="31" t="n">
        <v>8308.791548992402</v>
      </c>
      <c r="K6066" s="31" t="n">
        <v>4662.037037037037</v>
      </c>
      <c r="L6066" s="31" t="n">
        <v>150</v>
      </c>
      <c r="M6066" s="31">
        <f>I6066+J6066+K6066+L6066</f>
        <v/>
      </c>
      <c r="N6066" s="31">
        <f>M6066*'Dashboard &amp; Optimisation'!$B$18/('Dashboard &amp; Optimisation'!$B$16/3.6)</f>
        <v/>
      </c>
      <c r="O6066" s="31" t="n">
        <v>1802.203999856564</v>
      </c>
      <c r="P6066" s="32" t="n">
        <v>0.05604689554510234</v>
      </c>
      <c r="Q6066" s="33" t="n">
        <v>14.26343148378039</v>
      </c>
      <c r="R6066" s="31" t="n">
        <v>8078.091632173017</v>
      </c>
      <c r="S6066" s="31">
        <f>R6066*IF(A6066=4, 2.0, 3.0)</f>
        <v/>
      </c>
      <c r="T6066" s="29">
        <f>'Dashboard &amp; Optimisation'!$B$18*U6066</f>
        <v/>
      </c>
      <c r="U6066" s="34">
        <f>MIN(1, S6066/M6066)</f>
        <v/>
      </c>
      <c r="V6066" s="34">
        <f>N6066/(N6066+O6066)</f>
        <v/>
      </c>
      <c r="W6066" s="34">
        <f>U6066*V6066</f>
        <v/>
      </c>
      <c r="X6066" s="32">
        <f>T6066/N6066</f>
        <v/>
      </c>
      <c r="Y6066" s="35">
        <f>IF(W6066=MAXIFS(W$2:W$7201, A$2:A$7201, A6066, B$2:B$7201, B6066), "OPTIMAL", "")</f>
        <v/>
      </c>
    </row>
    <row r="6067" ht="20" customHeight="1">
      <c r="A6067" s="36" t="n">
        <v>-18</v>
      </c>
      <c r="B6067" s="36" t="n">
        <v>40</v>
      </c>
      <c r="C6067" s="37" t="n">
        <v>95</v>
      </c>
      <c r="D6067" s="37" t="n">
        <v>3</v>
      </c>
      <c r="E6067" s="6" t="n">
        <v>8</v>
      </c>
      <c r="F6067" s="37" t="n">
        <v>1.5</v>
      </c>
      <c r="G6067" s="36" t="n">
        <v>50</v>
      </c>
      <c r="H6067" s="6" t="inlineStr">
        <is>
          <t>OFF</t>
        </is>
      </c>
      <c r="I6067" s="38" t="n">
        <v>815.012573225423</v>
      </c>
      <c r="J6067" s="38" t="n">
        <v>8308.791548992402</v>
      </c>
      <c r="K6067" s="38" t="n">
        <v>4662.037037037037</v>
      </c>
      <c r="L6067" s="38" t="n">
        <v>150</v>
      </c>
      <c r="M6067" s="38">
        <f>I6067+J6067+K6067+L6067</f>
        <v/>
      </c>
      <c r="N6067" s="38">
        <f>M6067*'Dashboard &amp; Optimisation'!$B$18/('Dashboard &amp; Optimisation'!$B$16/3.6)</f>
        <v/>
      </c>
      <c r="O6067" s="38" t="n">
        <v>1802.203999856564</v>
      </c>
      <c r="P6067" s="39" t="n">
        <v>0.2460028078722845</v>
      </c>
      <c r="Q6067" s="40" t="n">
        <v>14.26343148378039</v>
      </c>
      <c r="R6067" s="38" t="n">
        <v>1840.434106537591</v>
      </c>
      <c r="S6067" s="38">
        <f>R6067*IF(A6067=4, 2.0, 3.0)</f>
        <v/>
      </c>
      <c r="T6067" s="37">
        <f>'Dashboard &amp; Optimisation'!$B$18*U6067</f>
        <v/>
      </c>
      <c r="U6067" s="26">
        <f>MIN(1, S6067/M6067)</f>
        <v/>
      </c>
      <c r="V6067" s="26">
        <f>N6067/(N6067+O6067)</f>
        <v/>
      </c>
      <c r="W6067" s="26">
        <f>U6067*V6067</f>
        <v/>
      </c>
      <c r="X6067" s="39">
        <f>T6067/N6067</f>
        <v/>
      </c>
      <c r="Y6067" s="41">
        <f>IF(W6067=MAXIFS(W$2:W$7201, A$2:A$7201, A6067, B$2:B$7201, B6067), "OPTIMAL", "")</f>
        <v/>
      </c>
    </row>
    <row r="6068" ht="20" customHeight="1">
      <c r="A6068" s="28" t="n">
        <v>-18</v>
      </c>
      <c r="B6068" s="28" t="n">
        <v>40</v>
      </c>
      <c r="C6068" s="29" t="n">
        <v>95</v>
      </c>
      <c r="D6068" s="29" t="n">
        <v>3</v>
      </c>
      <c r="E6068" s="30" t="n">
        <v>8</v>
      </c>
      <c r="F6068" s="29" t="n">
        <v>1.5</v>
      </c>
      <c r="G6068" s="28" t="n">
        <v>100</v>
      </c>
      <c r="H6068" s="30" t="inlineStr">
        <is>
          <t>ON</t>
        </is>
      </c>
      <c r="I6068" s="31" t="n">
        <v>815.012573225423</v>
      </c>
      <c r="J6068" s="31" t="n">
        <v>8308.791548992402</v>
      </c>
      <c r="K6068" s="31" t="n">
        <v>4662.037037037037</v>
      </c>
      <c r="L6068" s="31" t="n">
        <v>150</v>
      </c>
      <c r="M6068" s="31">
        <f>I6068+J6068+K6068+L6068</f>
        <v/>
      </c>
      <c r="N6068" s="31">
        <f>M6068*'Dashboard &amp; Optimisation'!$B$18/('Dashboard &amp; Optimisation'!$B$16/3.6)</f>
        <v/>
      </c>
      <c r="O6068" s="31" t="n">
        <v>1802.203999856564</v>
      </c>
      <c r="P6068" s="32" t="n">
        <v>0.05688455314032285</v>
      </c>
      <c r="Q6068" s="33" t="n">
        <v>14.26343148378039</v>
      </c>
      <c r="R6068" s="31" t="n">
        <v>7959.137110479142</v>
      </c>
      <c r="S6068" s="31">
        <f>R6068*IF(A6068=4, 2.0, 3.0)</f>
        <v/>
      </c>
      <c r="T6068" s="29">
        <f>'Dashboard &amp; Optimisation'!$B$18*U6068</f>
        <v/>
      </c>
      <c r="U6068" s="34">
        <f>MIN(1, S6068/M6068)</f>
        <v/>
      </c>
      <c r="V6068" s="34">
        <f>N6068/(N6068+O6068)</f>
        <v/>
      </c>
      <c r="W6068" s="34">
        <f>U6068*V6068</f>
        <v/>
      </c>
      <c r="X6068" s="32">
        <f>T6068/N6068</f>
        <v/>
      </c>
      <c r="Y6068" s="35">
        <f>IF(W6068=MAXIFS(W$2:W$7201, A$2:A$7201, A6068, B$2:B$7201, B6068), "OPTIMAL", "")</f>
        <v/>
      </c>
    </row>
    <row r="6069" ht="20" customHeight="1">
      <c r="A6069" s="36" t="n">
        <v>-18</v>
      </c>
      <c r="B6069" s="36" t="n">
        <v>40</v>
      </c>
      <c r="C6069" s="37" t="n">
        <v>95</v>
      </c>
      <c r="D6069" s="37" t="n">
        <v>3</v>
      </c>
      <c r="E6069" s="6" t="n">
        <v>8</v>
      </c>
      <c r="F6069" s="37" t="n">
        <v>1.5</v>
      </c>
      <c r="G6069" s="36" t="n">
        <v>100</v>
      </c>
      <c r="H6069" s="6" t="inlineStr">
        <is>
          <t>OFF</t>
        </is>
      </c>
      <c r="I6069" s="38" t="n">
        <v>815.012573225423</v>
      </c>
      <c r="J6069" s="38" t="n">
        <v>8308.791548992402</v>
      </c>
      <c r="K6069" s="38" t="n">
        <v>4662.037037037037</v>
      </c>
      <c r="L6069" s="38" t="n">
        <v>150</v>
      </c>
      <c r="M6069" s="38">
        <f>I6069+J6069+K6069+L6069</f>
        <v/>
      </c>
      <c r="N6069" s="38">
        <f>M6069*'Dashboard &amp; Optimisation'!$B$18/('Dashboard &amp; Optimisation'!$B$16/3.6)</f>
        <v/>
      </c>
      <c r="O6069" s="38" t="n">
        <v>1802.203999856564</v>
      </c>
      <c r="P6069" s="39" t="n">
        <v>0.246840465467505</v>
      </c>
      <c r="Q6069" s="40" t="n">
        <v>14.26343148378039</v>
      </c>
      <c r="R6069" s="38" t="n">
        <v>1834.188560026713</v>
      </c>
      <c r="S6069" s="38">
        <f>R6069*IF(A6069=4, 2.0, 3.0)</f>
        <v/>
      </c>
      <c r="T6069" s="37">
        <f>'Dashboard &amp; Optimisation'!$B$18*U6069</f>
        <v/>
      </c>
      <c r="U6069" s="26">
        <f>MIN(1, S6069/M6069)</f>
        <v/>
      </c>
      <c r="V6069" s="26">
        <f>N6069/(N6069+O6069)</f>
        <v/>
      </c>
      <c r="W6069" s="26">
        <f>U6069*V6069</f>
        <v/>
      </c>
      <c r="X6069" s="39">
        <f>T6069/N6069</f>
        <v/>
      </c>
      <c r="Y6069" s="41">
        <f>IF(W6069=MAXIFS(W$2:W$7201, A$2:A$7201, A6069, B$2:B$7201, B6069), "OPTIMAL", "")</f>
        <v/>
      </c>
    </row>
    <row r="6070" ht="20" customHeight="1">
      <c r="A6070" s="28" t="n">
        <v>-18</v>
      </c>
      <c r="B6070" s="28" t="n">
        <v>40</v>
      </c>
      <c r="C6070" s="29" t="n">
        <v>95</v>
      </c>
      <c r="D6070" s="29" t="n">
        <v>3</v>
      </c>
      <c r="E6070" s="30" t="n">
        <v>8</v>
      </c>
      <c r="F6070" s="29" t="n">
        <v>1.5</v>
      </c>
      <c r="G6070" s="28" t="n">
        <v>150</v>
      </c>
      <c r="H6070" s="30" t="inlineStr">
        <is>
          <t>ON</t>
        </is>
      </c>
      <c r="I6070" s="31" t="n">
        <v>815.012573225423</v>
      </c>
      <c r="J6070" s="31" t="n">
        <v>8308.791548992402</v>
      </c>
      <c r="K6070" s="31" t="n">
        <v>4662.037037037037</v>
      </c>
      <c r="L6070" s="31" t="n">
        <v>150</v>
      </c>
      <c r="M6070" s="31">
        <f>I6070+J6070+K6070+L6070</f>
        <v/>
      </c>
      <c r="N6070" s="31">
        <f>M6070*'Dashboard &amp; Optimisation'!$B$18/('Dashboard &amp; Optimisation'!$B$16/3.6)</f>
        <v/>
      </c>
      <c r="O6070" s="31" t="n">
        <v>1802.203999856564</v>
      </c>
      <c r="P6070" s="32" t="n">
        <v>0.05772221073554335</v>
      </c>
      <c r="Q6070" s="33" t="n">
        <v>14.26343148378039</v>
      </c>
      <c r="R6070" s="31" t="n">
        <v>7843.63509544823</v>
      </c>
      <c r="S6070" s="31">
        <f>R6070*IF(A6070=4, 2.0, 3.0)</f>
        <v/>
      </c>
      <c r="T6070" s="29">
        <f>'Dashboard &amp; Optimisation'!$B$18*U6070</f>
        <v/>
      </c>
      <c r="U6070" s="34">
        <f>MIN(1, S6070/M6070)</f>
        <v/>
      </c>
      <c r="V6070" s="34">
        <f>N6070/(N6070+O6070)</f>
        <v/>
      </c>
      <c r="W6070" s="34">
        <f>U6070*V6070</f>
        <v/>
      </c>
      <c r="X6070" s="32">
        <f>T6070/N6070</f>
        <v/>
      </c>
      <c r="Y6070" s="35">
        <f>IF(W6070=MAXIFS(W$2:W$7201, A$2:A$7201, A6070, B$2:B$7201, B6070), "OPTIMAL", "")</f>
        <v/>
      </c>
    </row>
    <row r="6071" ht="20" customHeight="1">
      <c r="A6071" s="36" t="n">
        <v>-18</v>
      </c>
      <c r="B6071" s="36" t="n">
        <v>40</v>
      </c>
      <c r="C6071" s="37" t="n">
        <v>95</v>
      </c>
      <c r="D6071" s="37" t="n">
        <v>3</v>
      </c>
      <c r="E6071" s="6" t="n">
        <v>8</v>
      </c>
      <c r="F6071" s="37" t="n">
        <v>1.5</v>
      </c>
      <c r="G6071" s="36" t="n">
        <v>150</v>
      </c>
      <c r="H6071" s="6" t="inlineStr">
        <is>
          <t>OFF</t>
        </is>
      </c>
      <c r="I6071" s="38" t="n">
        <v>815.012573225423</v>
      </c>
      <c r="J6071" s="38" t="n">
        <v>8308.791548992402</v>
      </c>
      <c r="K6071" s="38" t="n">
        <v>4662.037037037037</v>
      </c>
      <c r="L6071" s="38" t="n">
        <v>150</v>
      </c>
      <c r="M6071" s="38">
        <f>I6071+J6071+K6071+L6071</f>
        <v/>
      </c>
      <c r="N6071" s="38">
        <f>M6071*'Dashboard &amp; Optimisation'!$B$18/('Dashboard &amp; Optimisation'!$B$16/3.6)</f>
        <v/>
      </c>
      <c r="O6071" s="38" t="n">
        <v>1802.203999856564</v>
      </c>
      <c r="P6071" s="39" t="n">
        <v>0.2476781230627255</v>
      </c>
      <c r="Q6071" s="40" t="n">
        <v>14.26343148378039</v>
      </c>
      <c r="R6071" s="38" t="n">
        <v>1827.985258905992</v>
      </c>
      <c r="S6071" s="38">
        <f>R6071*IF(A6071=4, 2.0, 3.0)</f>
        <v/>
      </c>
      <c r="T6071" s="37">
        <f>'Dashboard &amp; Optimisation'!$B$18*U6071</f>
        <v/>
      </c>
      <c r="U6071" s="26">
        <f>MIN(1, S6071/M6071)</f>
        <v/>
      </c>
      <c r="V6071" s="26">
        <f>N6071/(N6071+O6071)</f>
        <v/>
      </c>
      <c r="W6071" s="26">
        <f>U6071*V6071</f>
        <v/>
      </c>
      <c r="X6071" s="39">
        <f>T6071/N6071</f>
        <v/>
      </c>
      <c r="Y6071" s="41">
        <f>IF(W6071=MAXIFS(W$2:W$7201, A$2:A$7201, A6071, B$2:B$7201, B6071), "OPTIMAL", "")</f>
        <v/>
      </c>
    </row>
    <row r="6072" ht="20" customHeight="1">
      <c r="A6072" s="28" t="n">
        <v>-18</v>
      </c>
      <c r="B6072" s="28" t="n">
        <v>40</v>
      </c>
      <c r="C6072" s="29" t="n">
        <v>95</v>
      </c>
      <c r="D6072" s="29" t="n">
        <v>3</v>
      </c>
      <c r="E6072" s="30" t="n">
        <v>8</v>
      </c>
      <c r="F6072" s="29" t="n">
        <v>1.5</v>
      </c>
      <c r="G6072" s="28" t="n">
        <v>200</v>
      </c>
      <c r="H6072" s="30" t="inlineStr">
        <is>
          <t>ON</t>
        </is>
      </c>
      <c r="I6072" s="31" t="n">
        <v>815.012573225423</v>
      </c>
      <c r="J6072" s="31" t="n">
        <v>8308.791548992402</v>
      </c>
      <c r="K6072" s="31" t="n">
        <v>4662.037037037037</v>
      </c>
      <c r="L6072" s="31" t="n">
        <v>150</v>
      </c>
      <c r="M6072" s="31">
        <f>I6072+J6072+K6072+L6072</f>
        <v/>
      </c>
      <c r="N6072" s="31">
        <f>M6072*'Dashboard &amp; Optimisation'!$B$18/('Dashboard &amp; Optimisation'!$B$16/3.6)</f>
        <v/>
      </c>
      <c r="O6072" s="31" t="n">
        <v>1802.203999856564</v>
      </c>
      <c r="P6072" s="32" t="n">
        <v>0.05855986833076385</v>
      </c>
      <c r="Q6072" s="33" t="n">
        <v>14.26343148378039</v>
      </c>
      <c r="R6072" s="31" t="n">
        <v>7731.437430065354</v>
      </c>
      <c r="S6072" s="31">
        <f>R6072*IF(A6072=4, 2.0, 3.0)</f>
        <v/>
      </c>
      <c r="T6072" s="29">
        <f>'Dashboard &amp; Optimisation'!$B$18*U6072</f>
        <v/>
      </c>
      <c r="U6072" s="34">
        <f>MIN(1, S6072/M6072)</f>
        <v/>
      </c>
      <c r="V6072" s="34">
        <f>N6072/(N6072+O6072)</f>
        <v/>
      </c>
      <c r="W6072" s="34">
        <f>U6072*V6072</f>
        <v/>
      </c>
      <c r="X6072" s="32">
        <f>T6072/N6072</f>
        <v/>
      </c>
      <c r="Y6072" s="35">
        <f>IF(W6072=MAXIFS(W$2:W$7201, A$2:A$7201, A6072, B$2:B$7201, B6072), "OPTIMAL", "")</f>
        <v/>
      </c>
    </row>
    <row r="6073" ht="20" customHeight="1">
      <c r="A6073" s="36" t="n">
        <v>-18</v>
      </c>
      <c r="B6073" s="36" t="n">
        <v>40</v>
      </c>
      <c r="C6073" s="37" t="n">
        <v>95</v>
      </c>
      <c r="D6073" s="37" t="n">
        <v>3</v>
      </c>
      <c r="E6073" s="6" t="n">
        <v>8</v>
      </c>
      <c r="F6073" s="37" t="n">
        <v>1.5</v>
      </c>
      <c r="G6073" s="36" t="n">
        <v>200</v>
      </c>
      <c r="H6073" s="6" t="inlineStr">
        <is>
          <t>OFF</t>
        </is>
      </c>
      <c r="I6073" s="38" t="n">
        <v>815.012573225423</v>
      </c>
      <c r="J6073" s="38" t="n">
        <v>8308.791548992402</v>
      </c>
      <c r="K6073" s="38" t="n">
        <v>4662.037037037037</v>
      </c>
      <c r="L6073" s="38" t="n">
        <v>150</v>
      </c>
      <c r="M6073" s="38">
        <f>I6073+J6073+K6073+L6073</f>
        <v/>
      </c>
      <c r="N6073" s="38">
        <f>M6073*'Dashboard &amp; Optimisation'!$B$18/('Dashboard &amp; Optimisation'!$B$16/3.6)</f>
        <v/>
      </c>
      <c r="O6073" s="38" t="n">
        <v>1802.203999856564</v>
      </c>
      <c r="P6073" s="39" t="n">
        <v>0.248515780657946</v>
      </c>
      <c r="Q6073" s="40" t="n">
        <v>14.26343148378039</v>
      </c>
      <c r="R6073" s="38" t="n">
        <v>1821.823775993238</v>
      </c>
      <c r="S6073" s="38">
        <f>R6073*IF(A6073=4, 2.0, 3.0)</f>
        <v/>
      </c>
      <c r="T6073" s="37">
        <f>'Dashboard &amp; Optimisation'!$B$18*U6073</f>
        <v/>
      </c>
      <c r="U6073" s="26">
        <f>MIN(1, S6073/M6073)</f>
        <v/>
      </c>
      <c r="V6073" s="26">
        <f>N6073/(N6073+O6073)</f>
        <v/>
      </c>
      <c r="W6073" s="26">
        <f>U6073*V6073</f>
        <v/>
      </c>
      <c r="X6073" s="39">
        <f>T6073/N6073</f>
        <v/>
      </c>
      <c r="Y6073" s="41">
        <f>IF(W6073=MAXIFS(W$2:W$7201, A$2:A$7201, A6073, B$2:B$7201, B6073), "OPTIMAL", "")</f>
        <v/>
      </c>
    </row>
    <row r="6074" ht="20" customHeight="1">
      <c r="A6074" s="28" t="n">
        <v>-18</v>
      </c>
      <c r="B6074" s="28" t="n">
        <v>40</v>
      </c>
      <c r="C6074" s="29" t="n">
        <v>95</v>
      </c>
      <c r="D6074" s="29" t="n">
        <v>3</v>
      </c>
      <c r="E6074" s="30" t="n">
        <v>8</v>
      </c>
      <c r="F6074" s="29" t="n">
        <v>2</v>
      </c>
      <c r="G6074" s="28" t="n">
        <v>50</v>
      </c>
      <c r="H6074" s="30" t="inlineStr">
        <is>
          <t>ON</t>
        </is>
      </c>
      <c r="I6074" s="31" t="n">
        <v>815.012573225423</v>
      </c>
      <c r="J6074" s="31" t="n">
        <v>8308.791548992402</v>
      </c>
      <c r="K6074" s="31" t="n">
        <v>4662.037037037037</v>
      </c>
      <c r="L6074" s="31" t="n">
        <v>150</v>
      </c>
      <c r="M6074" s="31">
        <f>I6074+J6074+K6074+L6074</f>
        <v/>
      </c>
      <c r="N6074" s="31">
        <f>M6074*'Dashboard &amp; Optimisation'!$B$18/('Dashboard &amp; Optimisation'!$B$16/3.6)</f>
        <v/>
      </c>
      <c r="O6074" s="31" t="n">
        <v>2101.267601297317</v>
      </c>
      <c r="P6074" s="32" t="n">
        <v>0.05493227091356569</v>
      </c>
      <c r="Q6074" s="33" t="n">
        <v>18.95124197837385</v>
      </c>
      <c r="R6074" s="31" t="n">
        <v>8449.674392055595</v>
      </c>
      <c r="S6074" s="31">
        <f>R6074*IF(A6074=4, 2.0, 3.0)</f>
        <v/>
      </c>
      <c r="T6074" s="29">
        <f>'Dashboard &amp; Optimisation'!$B$18*U6074</f>
        <v/>
      </c>
      <c r="U6074" s="34">
        <f>MIN(1, S6074/M6074)</f>
        <v/>
      </c>
      <c r="V6074" s="34">
        <f>N6074/(N6074+O6074)</f>
        <v/>
      </c>
      <c r="W6074" s="34">
        <f>U6074*V6074</f>
        <v/>
      </c>
      <c r="X6074" s="32">
        <f>T6074/N6074</f>
        <v/>
      </c>
      <c r="Y6074" s="35">
        <f>IF(W6074=MAXIFS(W$2:W$7201, A$2:A$7201, A6074, B$2:B$7201, B6074), "OPTIMAL", "")</f>
        <v/>
      </c>
    </row>
    <row r="6075" ht="20" customHeight="1">
      <c r="A6075" s="36" t="n">
        <v>-18</v>
      </c>
      <c r="B6075" s="36" t="n">
        <v>40</v>
      </c>
      <c r="C6075" s="37" t="n">
        <v>95</v>
      </c>
      <c r="D6075" s="37" t="n">
        <v>3</v>
      </c>
      <c r="E6075" s="6" t="n">
        <v>8</v>
      </c>
      <c r="F6075" s="37" t="n">
        <v>2</v>
      </c>
      <c r="G6075" s="36" t="n">
        <v>50</v>
      </c>
      <c r="H6075" s="6" t="inlineStr">
        <is>
          <t>OFF</t>
        </is>
      </c>
      <c r="I6075" s="38" t="n">
        <v>815.012573225423</v>
      </c>
      <c r="J6075" s="38" t="n">
        <v>8308.791548992402</v>
      </c>
      <c r="K6075" s="38" t="n">
        <v>4662.037037037037</v>
      </c>
      <c r="L6075" s="38" t="n">
        <v>150</v>
      </c>
      <c r="M6075" s="38">
        <f>I6075+J6075+K6075+L6075</f>
        <v/>
      </c>
      <c r="N6075" s="38">
        <f>M6075*'Dashboard &amp; Optimisation'!$B$18/('Dashboard &amp; Optimisation'!$B$16/3.6)</f>
        <v/>
      </c>
      <c r="O6075" s="38" t="n">
        <v>2101.267601297317</v>
      </c>
      <c r="P6075" s="39" t="n">
        <v>0.2463404222842907</v>
      </c>
      <c r="Q6075" s="40" t="n">
        <v>18.95124197837385</v>
      </c>
      <c r="R6075" s="38" t="n">
        <v>1884.221024433213</v>
      </c>
      <c r="S6075" s="38">
        <f>R6075*IF(A6075=4, 2.0, 3.0)</f>
        <v/>
      </c>
      <c r="T6075" s="37">
        <f>'Dashboard &amp; Optimisation'!$B$18*U6075</f>
        <v/>
      </c>
      <c r="U6075" s="26">
        <f>MIN(1, S6075/M6075)</f>
        <v/>
      </c>
      <c r="V6075" s="26">
        <f>N6075/(N6075+O6075)</f>
        <v/>
      </c>
      <c r="W6075" s="26">
        <f>U6075*V6075</f>
        <v/>
      </c>
      <c r="X6075" s="39">
        <f>T6075/N6075</f>
        <v/>
      </c>
      <c r="Y6075" s="41">
        <f>IF(W6075=MAXIFS(W$2:W$7201, A$2:A$7201, A6075, B$2:B$7201, B6075), "OPTIMAL", "")</f>
        <v/>
      </c>
    </row>
    <row r="6076" ht="20" customHeight="1">
      <c r="A6076" s="28" t="n">
        <v>-18</v>
      </c>
      <c r="B6076" s="28" t="n">
        <v>40</v>
      </c>
      <c r="C6076" s="29" t="n">
        <v>95</v>
      </c>
      <c r="D6076" s="29" t="n">
        <v>3</v>
      </c>
      <c r="E6076" s="30" t="n">
        <v>8</v>
      </c>
      <c r="F6076" s="29" t="n">
        <v>2</v>
      </c>
      <c r="G6076" s="28" t="n">
        <v>100</v>
      </c>
      <c r="H6076" s="30" t="inlineStr">
        <is>
          <t>ON</t>
        </is>
      </c>
      <c r="I6076" s="31" t="n">
        <v>815.012573225423</v>
      </c>
      <c r="J6076" s="31" t="n">
        <v>8308.791548992402</v>
      </c>
      <c r="K6076" s="31" t="n">
        <v>4662.037037037037</v>
      </c>
      <c r="L6076" s="31" t="n">
        <v>150</v>
      </c>
      <c r="M6076" s="31">
        <f>I6076+J6076+K6076+L6076</f>
        <v/>
      </c>
      <c r="N6076" s="31">
        <f>M6076*'Dashboard &amp; Optimisation'!$B$18/('Dashboard &amp; Optimisation'!$B$16/3.6)</f>
        <v/>
      </c>
      <c r="O6076" s="31" t="n">
        <v>2101.267601297317</v>
      </c>
      <c r="P6076" s="32" t="n">
        <v>0.0557699285087862</v>
      </c>
      <c r="Q6076" s="33" t="n">
        <v>18.95124197837385</v>
      </c>
      <c r="R6076" s="31" t="n">
        <v>8322.761302494604</v>
      </c>
      <c r="S6076" s="31">
        <f>R6076*IF(A6076=4, 2.0, 3.0)</f>
        <v/>
      </c>
      <c r="T6076" s="29">
        <f>'Dashboard &amp; Optimisation'!$B$18*U6076</f>
        <v/>
      </c>
      <c r="U6076" s="34">
        <f>MIN(1, S6076/M6076)</f>
        <v/>
      </c>
      <c r="V6076" s="34">
        <f>N6076/(N6076+O6076)</f>
        <v/>
      </c>
      <c r="W6076" s="34">
        <f>U6076*V6076</f>
        <v/>
      </c>
      <c r="X6076" s="32">
        <f>T6076/N6076</f>
        <v/>
      </c>
      <c r="Y6076" s="35">
        <f>IF(W6076=MAXIFS(W$2:W$7201, A$2:A$7201, A6076, B$2:B$7201, B6076), "OPTIMAL", "")</f>
        <v/>
      </c>
    </row>
    <row r="6077" ht="20" customHeight="1">
      <c r="A6077" s="36" t="n">
        <v>-18</v>
      </c>
      <c r="B6077" s="36" t="n">
        <v>40</v>
      </c>
      <c r="C6077" s="37" t="n">
        <v>95</v>
      </c>
      <c r="D6077" s="37" t="n">
        <v>3</v>
      </c>
      <c r="E6077" s="6" t="n">
        <v>8</v>
      </c>
      <c r="F6077" s="37" t="n">
        <v>2</v>
      </c>
      <c r="G6077" s="36" t="n">
        <v>100</v>
      </c>
      <c r="H6077" s="6" t="inlineStr">
        <is>
          <t>OFF</t>
        </is>
      </c>
      <c r="I6077" s="38" t="n">
        <v>815.012573225423</v>
      </c>
      <c r="J6077" s="38" t="n">
        <v>8308.791548992402</v>
      </c>
      <c r="K6077" s="38" t="n">
        <v>4662.037037037037</v>
      </c>
      <c r="L6077" s="38" t="n">
        <v>150</v>
      </c>
      <c r="M6077" s="38">
        <f>I6077+J6077+K6077+L6077</f>
        <v/>
      </c>
      <c r="N6077" s="38">
        <f>M6077*'Dashboard &amp; Optimisation'!$B$18/('Dashboard &amp; Optimisation'!$B$16/3.6)</f>
        <v/>
      </c>
      <c r="O6077" s="38" t="n">
        <v>2101.267601297317</v>
      </c>
      <c r="P6077" s="39" t="n">
        <v>0.2471780798795112</v>
      </c>
      <c r="Q6077" s="40" t="n">
        <v>18.95124197837385</v>
      </c>
      <c r="R6077" s="38" t="n">
        <v>1877.835619817399</v>
      </c>
      <c r="S6077" s="38">
        <f>R6077*IF(A6077=4, 2.0, 3.0)</f>
        <v/>
      </c>
      <c r="T6077" s="37">
        <f>'Dashboard &amp; Optimisation'!$B$18*U6077</f>
        <v/>
      </c>
      <c r="U6077" s="26">
        <f>MIN(1, S6077/M6077)</f>
        <v/>
      </c>
      <c r="V6077" s="26">
        <f>N6077/(N6077+O6077)</f>
        <v/>
      </c>
      <c r="W6077" s="26">
        <f>U6077*V6077</f>
        <v/>
      </c>
      <c r="X6077" s="39">
        <f>T6077/N6077</f>
        <v/>
      </c>
      <c r="Y6077" s="41">
        <f>IF(W6077=MAXIFS(W$2:W$7201, A$2:A$7201, A6077, B$2:B$7201, B6077), "OPTIMAL", "")</f>
        <v/>
      </c>
    </row>
    <row r="6078" ht="20" customHeight="1">
      <c r="A6078" s="28" t="n">
        <v>-18</v>
      </c>
      <c r="B6078" s="28" t="n">
        <v>40</v>
      </c>
      <c r="C6078" s="29" t="n">
        <v>95</v>
      </c>
      <c r="D6078" s="29" t="n">
        <v>3</v>
      </c>
      <c r="E6078" s="30" t="n">
        <v>8</v>
      </c>
      <c r="F6078" s="29" t="n">
        <v>2</v>
      </c>
      <c r="G6078" s="28" t="n">
        <v>150</v>
      </c>
      <c r="H6078" s="30" t="inlineStr">
        <is>
          <t>ON</t>
        </is>
      </c>
      <c r="I6078" s="31" t="n">
        <v>815.012573225423</v>
      </c>
      <c r="J6078" s="31" t="n">
        <v>8308.791548992402</v>
      </c>
      <c r="K6078" s="31" t="n">
        <v>4662.037037037037</v>
      </c>
      <c r="L6078" s="31" t="n">
        <v>150</v>
      </c>
      <c r="M6078" s="31">
        <f>I6078+J6078+K6078+L6078</f>
        <v/>
      </c>
      <c r="N6078" s="31">
        <f>M6078*'Dashboard &amp; Optimisation'!$B$18/('Dashboard &amp; Optimisation'!$B$16/3.6)</f>
        <v/>
      </c>
      <c r="O6078" s="31" t="n">
        <v>2101.267601297317</v>
      </c>
      <c r="P6078" s="32" t="n">
        <v>0.0566075861040067</v>
      </c>
      <c r="Q6078" s="33" t="n">
        <v>18.95124197837385</v>
      </c>
      <c r="R6078" s="31" t="n">
        <v>8199.604236488774</v>
      </c>
      <c r="S6078" s="31">
        <f>R6078*IF(A6078=4, 2.0, 3.0)</f>
        <v/>
      </c>
      <c r="T6078" s="29">
        <f>'Dashboard &amp; Optimisation'!$B$18*U6078</f>
        <v/>
      </c>
      <c r="U6078" s="34">
        <f>MIN(1, S6078/M6078)</f>
        <v/>
      </c>
      <c r="V6078" s="34">
        <f>N6078/(N6078+O6078)</f>
        <v/>
      </c>
      <c r="W6078" s="34">
        <f>U6078*V6078</f>
        <v/>
      </c>
      <c r="X6078" s="32">
        <f>T6078/N6078</f>
        <v/>
      </c>
      <c r="Y6078" s="35">
        <f>IF(W6078=MAXIFS(W$2:W$7201, A$2:A$7201, A6078, B$2:B$7201, B6078), "OPTIMAL", "")</f>
        <v/>
      </c>
    </row>
    <row r="6079" ht="20" customHeight="1">
      <c r="A6079" s="36" t="n">
        <v>-18</v>
      </c>
      <c r="B6079" s="36" t="n">
        <v>40</v>
      </c>
      <c r="C6079" s="37" t="n">
        <v>95</v>
      </c>
      <c r="D6079" s="37" t="n">
        <v>3</v>
      </c>
      <c r="E6079" s="6" t="n">
        <v>8</v>
      </c>
      <c r="F6079" s="37" t="n">
        <v>2</v>
      </c>
      <c r="G6079" s="36" t="n">
        <v>150</v>
      </c>
      <c r="H6079" s="6" t="inlineStr">
        <is>
          <t>OFF</t>
        </is>
      </c>
      <c r="I6079" s="38" t="n">
        <v>815.012573225423</v>
      </c>
      <c r="J6079" s="38" t="n">
        <v>8308.791548992402</v>
      </c>
      <c r="K6079" s="38" t="n">
        <v>4662.037037037037</v>
      </c>
      <c r="L6079" s="38" t="n">
        <v>150</v>
      </c>
      <c r="M6079" s="38">
        <f>I6079+J6079+K6079+L6079</f>
        <v/>
      </c>
      <c r="N6079" s="38">
        <f>M6079*'Dashboard &amp; Optimisation'!$B$18/('Dashboard &amp; Optimisation'!$B$16/3.6)</f>
        <v/>
      </c>
      <c r="O6079" s="38" t="n">
        <v>2101.267601297317</v>
      </c>
      <c r="P6079" s="39" t="n">
        <v>0.2480157374747317</v>
      </c>
      <c r="Q6079" s="40" t="n">
        <v>18.95124197837385</v>
      </c>
      <c r="R6079" s="38" t="n">
        <v>1871.493347808648</v>
      </c>
      <c r="S6079" s="38">
        <f>R6079*IF(A6079=4, 2.0, 3.0)</f>
        <v/>
      </c>
      <c r="T6079" s="37">
        <f>'Dashboard &amp; Optimisation'!$B$18*U6079</f>
        <v/>
      </c>
      <c r="U6079" s="26">
        <f>MIN(1, S6079/M6079)</f>
        <v/>
      </c>
      <c r="V6079" s="26">
        <f>N6079/(N6079+O6079)</f>
        <v/>
      </c>
      <c r="W6079" s="26">
        <f>U6079*V6079</f>
        <v/>
      </c>
      <c r="X6079" s="39">
        <f>T6079/N6079</f>
        <v/>
      </c>
      <c r="Y6079" s="41">
        <f>IF(W6079=MAXIFS(W$2:W$7201, A$2:A$7201, A6079, B$2:B$7201, B6079), "OPTIMAL", "")</f>
        <v/>
      </c>
    </row>
    <row r="6080" ht="20" customHeight="1">
      <c r="A6080" s="28" t="n">
        <v>-18</v>
      </c>
      <c r="B6080" s="28" t="n">
        <v>40</v>
      </c>
      <c r="C6080" s="29" t="n">
        <v>95</v>
      </c>
      <c r="D6080" s="29" t="n">
        <v>3</v>
      </c>
      <c r="E6080" s="30" t="n">
        <v>8</v>
      </c>
      <c r="F6080" s="29" t="n">
        <v>2</v>
      </c>
      <c r="G6080" s="28" t="n">
        <v>200</v>
      </c>
      <c r="H6080" s="30" t="inlineStr">
        <is>
          <t>ON</t>
        </is>
      </c>
      <c r="I6080" s="31" t="n">
        <v>815.012573225423</v>
      </c>
      <c r="J6080" s="31" t="n">
        <v>8308.791548992402</v>
      </c>
      <c r="K6080" s="31" t="n">
        <v>4662.037037037037</v>
      </c>
      <c r="L6080" s="31" t="n">
        <v>150</v>
      </c>
      <c r="M6080" s="31">
        <f>I6080+J6080+K6080+L6080</f>
        <v/>
      </c>
      <c r="N6080" s="31">
        <f>M6080*'Dashboard &amp; Optimisation'!$B$18/('Dashboard &amp; Optimisation'!$B$16/3.6)</f>
        <v/>
      </c>
      <c r="O6080" s="31" t="n">
        <v>2101.267601297317</v>
      </c>
      <c r="P6080" s="32" t="n">
        <v>0.0574452436992272</v>
      </c>
      <c r="Q6080" s="33" t="n">
        <v>18.95124197837385</v>
      </c>
      <c r="R6080" s="31" t="n">
        <v>8080.038884786916</v>
      </c>
      <c r="S6080" s="31">
        <f>R6080*IF(A6080=4, 2.0, 3.0)</f>
        <v/>
      </c>
      <c r="T6080" s="29">
        <f>'Dashboard &amp; Optimisation'!$B$18*U6080</f>
        <v/>
      </c>
      <c r="U6080" s="34">
        <f>MIN(1, S6080/M6080)</f>
        <v/>
      </c>
      <c r="V6080" s="34">
        <f>N6080/(N6080+O6080)</f>
        <v/>
      </c>
      <c r="W6080" s="34">
        <f>U6080*V6080</f>
        <v/>
      </c>
      <c r="X6080" s="32">
        <f>T6080/N6080</f>
        <v/>
      </c>
      <c r="Y6080" s="35">
        <f>IF(W6080=MAXIFS(W$2:W$7201, A$2:A$7201, A6080, B$2:B$7201, B6080), "OPTIMAL", "")</f>
        <v/>
      </c>
    </row>
    <row r="6081" ht="20" customHeight="1">
      <c r="A6081" s="36" t="n">
        <v>-18</v>
      </c>
      <c r="B6081" s="36" t="n">
        <v>40</v>
      </c>
      <c r="C6081" s="37" t="n">
        <v>95</v>
      </c>
      <c r="D6081" s="37" t="n">
        <v>3</v>
      </c>
      <c r="E6081" s="6" t="n">
        <v>8</v>
      </c>
      <c r="F6081" s="37" t="n">
        <v>2</v>
      </c>
      <c r="G6081" s="36" t="n">
        <v>200</v>
      </c>
      <c r="H6081" s="6" t="inlineStr">
        <is>
          <t>OFF</t>
        </is>
      </c>
      <c r="I6081" s="38" t="n">
        <v>815.012573225423</v>
      </c>
      <c r="J6081" s="38" t="n">
        <v>8308.791548992402</v>
      </c>
      <c r="K6081" s="38" t="n">
        <v>4662.037037037037</v>
      </c>
      <c r="L6081" s="38" t="n">
        <v>150</v>
      </c>
      <c r="M6081" s="38">
        <f>I6081+J6081+K6081+L6081</f>
        <v/>
      </c>
      <c r="N6081" s="38">
        <f>M6081*'Dashboard &amp; Optimisation'!$B$18/('Dashboard &amp; Optimisation'!$B$16/3.6)</f>
        <v/>
      </c>
      <c r="O6081" s="38" t="n">
        <v>2101.267601297317</v>
      </c>
      <c r="P6081" s="39" t="n">
        <v>0.2488533950699522</v>
      </c>
      <c r="Q6081" s="40" t="n">
        <v>18.95124197837385</v>
      </c>
      <c r="R6081" s="38" t="n">
        <v>1865.19377284502</v>
      </c>
      <c r="S6081" s="38">
        <f>R6081*IF(A6081=4, 2.0, 3.0)</f>
        <v/>
      </c>
      <c r="T6081" s="37">
        <f>'Dashboard &amp; Optimisation'!$B$18*U6081</f>
        <v/>
      </c>
      <c r="U6081" s="26">
        <f>MIN(1, S6081/M6081)</f>
        <v/>
      </c>
      <c r="V6081" s="26">
        <f>N6081/(N6081+O6081)</f>
        <v/>
      </c>
      <c r="W6081" s="26">
        <f>U6081*V6081</f>
        <v/>
      </c>
      <c r="X6081" s="39">
        <f>T6081/N6081</f>
        <v/>
      </c>
      <c r="Y6081" s="41">
        <f>IF(W6081=MAXIFS(W$2:W$7201, A$2:A$7201, A6081, B$2:B$7201, B6081), "OPTIMAL", "")</f>
        <v/>
      </c>
    </row>
    <row r="6082" ht="20" customHeight="1">
      <c r="A6082" s="28" t="n">
        <v>-18</v>
      </c>
      <c r="B6082" s="28" t="n">
        <v>40</v>
      </c>
      <c r="C6082" s="29" t="n">
        <v>100</v>
      </c>
      <c r="D6082" s="29" t="n">
        <v>2</v>
      </c>
      <c r="E6082" s="30" t="n">
        <v>0</v>
      </c>
      <c r="F6082" s="29" t="n">
        <v>0</v>
      </c>
      <c r="G6082" s="28" t="n">
        <v>50</v>
      </c>
      <c r="H6082" s="30" t="inlineStr">
        <is>
          <t>ON</t>
        </is>
      </c>
      <c r="I6082" s="31" t="n">
        <v>815.012573225423</v>
      </c>
      <c r="J6082" s="31" t="n">
        <v>8308.791548992402</v>
      </c>
      <c r="K6082" s="31" t="n">
        <v>4662.037037037037</v>
      </c>
      <c r="L6082" s="31" t="n">
        <v>150</v>
      </c>
      <c r="M6082" s="31">
        <f>I6082+J6082+K6082+L6082</f>
        <v/>
      </c>
      <c r="N6082" s="31">
        <f>M6082*'Dashboard &amp; Optimisation'!$B$18/('Dashboard &amp; Optimisation'!$B$16/3.6)</f>
        <v/>
      </c>
      <c r="O6082" s="31" t="n">
        <v>602.5201912971968</v>
      </c>
      <c r="P6082" s="32" t="n">
        <v>0.4798838462133561</v>
      </c>
      <c r="Q6082" s="33" t="n">
        <v>0.2</v>
      </c>
      <c r="R6082" s="31" t="n">
        <v>755.2065814529553</v>
      </c>
      <c r="S6082" s="31">
        <f>R6082*IF(A6082=4, 2.0, 3.0)</f>
        <v/>
      </c>
      <c r="T6082" s="29">
        <f>'Dashboard &amp; Optimisation'!$B$18*U6082</f>
        <v/>
      </c>
      <c r="U6082" s="34">
        <f>MIN(1, S6082/M6082)</f>
        <v/>
      </c>
      <c r="V6082" s="34">
        <f>N6082/(N6082+O6082)</f>
        <v/>
      </c>
      <c r="W6082" s="34">
        <f>U6082*V6082</f>
        <v/>
      </c>
      <c r="X6082" s="32">
        <f>T6082/N6082</f>
        <v/>
      </c>
      <c r="Y6082" s="35">
        <f>IF(W6082=MAXIFS(W$2:W$7201, A$2:A$7201, A6082, B$2:B$7201, B6082), "OPTIMAL", "")</f>
        <v/>
      </c>
    </row>
    <row r="6083" ht="20" customHeight="1">
      <c r="A6083" s="36" t="n">
        <v>-18</v>
      </c>
      <c r="B6083" s="36" t="n">
        <v>40</v>
      </c>
      <c r="C6083" s="37" t="n">
        <v>100</v>
      </c>
      <c r="D6083" s="37" t="n">
        <v>2</v>
      </c>
      <c r="E6083" s="6" t="n">
        <v>0</v>
      </c>
      <c r="F6083" s="37" t="n">
        <v>0</v>
      </c>
      <c r="G6083" s="36" t="n">
        <v>50</v>
      </c>
      <c r="H6083" s="6" t="inlineStr">
        <is>
          <t>OFF</t>
        </is>
      </c>
      <c r="I6083" s="38" t="n">
        <v>815.012573225423</v>
      </c>
      <c r="J6083" s="38" t="n">
        <v>8308.791548992402</v>
      </c>
      <c r="K6083" s="38" t="n">
        <v>4662.037037037037</v>
      </c>
      <c r="L6083" s="38" t="n">
        <v>150</v>
      </c>
      <c r="M6083" s="38">
        <f>I6083+J6083+K6083+L6083</f>
        <v/>
      </c>
      <c r="N6083" s="38">
        <f>M6083*'Dashboard &amp; Optimisation'!$B$18/('Dashboard &amp; Optimisation'!$B$16/3.6)</f>
        <v/>
      </c>
      <c r="O6083" s="38" t="n">
        <v>602.5201912971968</v>
      </c>
      <c r="P6083" s="39" t="n">
        <v>0.7981937323971467</v>
      </c>
      <c r="Q6083" s="40" t="n">
        <v>0.2</v>
      </c>
      <c r="R6083" s="38" t="n">
        <v>454.039444665752</v>
      </c>
      <c r="S6083" s="38">
        <f>R6083*IF(A6083=4, 2.0, 3.0)</f>
        <v/>
      </c>
      <c r="T6083" s="37">
        <f>'Dashboard &amp; Optimisation'!$B$18*U6083</f>
        <v/>
      </c>
      <c r="U6083" s="26">
        <f>MIN(1, S6083/M6083)</f>
        <v/>
      </c>
      <c r="V6083" s="26">
        <f>N6083/(N6083+O6083)</f>
        <v/>
      </c>
      <c r="W6083" s="26">
        <f>U6083*V6083</f>
        <v/>
      </c>
      <c r="X6083" s="39">
        <f>T6083/N6083</f>
        <v/>
      </c>
      <c r="Y6083" s="41">
        <f>IF(W6083=MAXIFS(W$2:W$7201, A$2:A$7201, A6083, B$2:B$7201, B6083), "OPTIMAL", "")</f>
        <v/>
      </c>
    </row>
    <row r="6084" ht="20" customHeight="1">
      <c r="A6084" s="28" t="n">
        <v>-18</v>
      </c>
      <c r="B6084" s="28" t="n">
        <v>40</v>
      </c>
      <c r="C6084" s="29" t="n">
        <v>100</v>
      </c>
      <c r="D6084" s="29" t="n">
        <v>2</v>
      </c>
      <c r="E6084" s="30" t="n">
        <v>0</v>
      </c>
      <c r="F6084" s="29" t="n">
        <v>0</v>
      </c>
      <c r="G6084" s="28" t="n">
        <v>100</v>
      </c>
      <c r="H6084" s="30" t="inlineStr">
        <is>
          <t>ON</t>
        </is>
      </c>
      <c r="I6084" s="31" t="n">
        <v>815.012573225423</v>
      </c>
      <c r="J6084" s="31" t="n">
        <v>8308.791548992402</v>
      </c>
      <c r="K6084" s="31" t="n">
        <v>4662.037037037037</v>
      </c>
      <c r="L6084" s="31" t="n">
        <v>150</v>
      </c>
      <c r="M6084" s="31">
        <f>I6084+J6084+K6084+L6084</f>
        <v/>
      </c>
      <c r="N6084" s="31">
        <f>M6084*'Dashboard &amp; Optimisation'!$B$18/('Dashboard &amp; Optimisation'!$B$16/3.6)</f>
        <v/>
      </c>
      <c r="O6084" s="31" t="n">
        <v>602.5201912971968</v>
      </c>
      <c r="P6084" s="32" t="n">
        <v>0.4806796209288155</v>
      </c>
      <c r="Q6084" s="33" t="n">
        <v>0.2</v>
      </c>
      <c r="R6084" s="31" t="n">
        <v>753.9563218698518</v>
      </c>
      <c r="S6084" s="31">
        <f>R6084*IF(A6084=4, 2.0, 3.0)</f>
        <v/>
      </c>
      <c r="T6084" s="29">
        <f>'Dashboard &amp; Optimisation'!$B$18*U6084</f>
        <v/>
      </c>
      <c r="U6084" s="34">
        <f>MIN(1, S6084/M6084)</f>
        <v/>
      </c>
      <c r="V6084" s="34">
        <f>N6084/(N6084+O6084)</f>
        <v/>
      </c>
      <c r="W6084" s="34">
        <f>U6084*V6084</f>
        <v/>
      </c>
      <c r="X6084" s="32">
        <f>T6084/N6084</f>
        <v/>
      </c>
      <c r="Y6084" s="35">
        <f>IF(W6084=MAXIFS(W$2:W$7201, A$2:A$7201, A6084, B$2:B$7201, B6084), "OPTIMAL", "")</f>
        <v/>
      </c>
    </row>
    <row r="6085" ht="20" customHeight="1">
      <c r="A6085" s="36" t="n">
        <v>-18</v>
      </c>
      <c r="B6085" s="36" t="n">
        <v>40</v>
      </c>
      <c r="C6085" s="37" t="n">
        <v>100</v>
      </c>
      <c r="D6085" s="37" t="n">
        <v>2</v>
      </c>
      <c r="E6085" s="6" t="n">
        <v>0</v>
      </c>
      <c r="F6085" s="37" t="n">
        <v>0</v>
      </c>
      <c r="G6085" s="36" t="n">
        <v>100</v>
      </c>
      <c r="H6085" s="6" t="inlineStr">
        <is>
          <t>OFF</t>
        </is>
      </c>
      <c r="I6085" s="38" t="n">
        <v>815.012573225423</v>
      </c>
      <c r="J6085" s="38" t="n">
        <v>8308.791548992402</v>
      </c>
      <c r="K6085" s="38" t="n">
        <v>4662.037037037037</v>
      </c>
      <c r="L6085" s="38" t="n">
        <v>150</v>
      </c>
      <c r="M6085" s="38">
        <f>I6085+J6085+K6085+L6085</f>
        <v/>
      </c>
      <c r="N6085" s="38">
        <f>M6085*'Dashboard &amp; Optimisation'!$B$18/('Dashboard &amp; Optimisation'!$B$16/3.6)</f>
        <v/>
      </c>
      <c r="O6085" s="38" t="n">
        <v>602.5201912971968</v>
      </c>
      <c r="P6085" s="39" t="n">
        <v>0.7989895071126063</v>
      </c>
      <c r="Q6085" s="40" t="n">
        <v>0.2</v>
      </c>
      <c r="R6085" s="38" t="n">
        <v>453.587232081394</v>
      </c>
      <c r="S6085" s="38">
        <f>R6085*IF(A6085=4, 2.0, 3.0)</f>
        <v/>
      </c>
      <c r="T6085" s="37">
        <f>'Dashboard &amp; Optimisation'!$B$18*U6085</f>
        <v/>
      </c>
      <c r="U6085" s="26">
        <f>MIN(1, S6085/M6085)</f>
        <v/>
      </c>
      <c r="V6085" s="26">
        <f>N6085/(N6085+O6085)</f>
        <v/>
      </c>
      <c r="W6085" s="26">
        <f>U6085*V6085</f>
        <v/>
      </c>
      <c r="X6085" s="39">
        <f>T6085/N6085</f>
        <v/>
      </c>
      <c r="Y6085" s="41">
        <f>IF(W6085=MAXIFS(W$2:W$7201, A$2:A$7201, A6085, B$2:B$7201, B6085), "OPTIMAL", "")</f>
        <v/>
      </c>
    </row>
    <row r="6086" ht="20" customHeight="1">
      <c r="A6086" s="28" t="n">
        <v>-18</v>
      </c>
      <c r="B6086" s="28" t="n">
        <v>40</v>
      </c>
      <c r="C6086" s="29" t="n">
        <v>100</v>
      </c>
      <c r="D6086" s="29" t="n">
        <v>2</v>
      </c>
      <c r="E6086" s="30" t="n">
        <v>0</v>
      </c>
      <c r="F6086" s="29" t="n">
        <v>0</v>
      </c>
      <c r="G6086" s="28" t="n">
        <v>150</v>
      </c>
      <c r="H6086" s="30" t="inlineStr">
        <is>
          <t>ON</t>
        </is>
      </c>
      <c r="I6086" s="31" t="n">
        <v>815.012573225423</v>
      </c>
      <c r="J6086" s="31" t="n">
        <v>8308.791548992402</v>
      </c>
      <c r="K6086" s="31" t="n">
        <v>4662.037037037037</v>
      </c>
      <c r="L6086" s="31" t="n">
        <v>150</v>
      </c>
      <c r="M6086" s="31">
        <f>I6086+J6086+K6086+L6086</f>
        <v/>
      </c>
      <c r="N6086" s="31">
        <f>M6086*'Dashboard &amp; Optimisation'!$B$18/('Dashboard &amp; Optimisation'!$B$16/3.6)</f>
        <v/>
      </c>
      <c r="O6086" s="31" t="n">
        <v>602.5201912971968</v>
      </c>
      <c r="P6086" s="32" t="n">
        <v>0.481475395644275</v>
      </c>
      <c r="Q6086" s="33" t="n">
        <v>0.2</v>
      </c>
      <c r="R6086" s="31" t="n">
        <v>752.7101951042213</v>
      </c>
      <c r="S6086" s="31">
        <f>R6086*IF(A6086=4, 2.0, 3.0)</f>
        <v/>
      </c>
      <c r="T6086" s="29">
        <f>'Dashboard &amp; Optimisation'!$B$18*U6086</f>
        <v/>
      </c>
      <c r="U6086" s="34">
        <f>MIN(1, S6086/M6086)</f>
        <v/>
      </c>
      <c r="V6086" s="34">
        <f>N6086/(N6086+O6086)</f>
        <v/>
      </c>
      <c r="W6086" s="34">
        <f>U6086*V6086</f>
        <v/>
      </c>
      <c r="X6086" s="32">
        <f>T6086/N6086</f>
        <v/>
      </c>
      <c r="Y6086" s="35">
        <f>IF(W6086=MAXIFS(W$2:W$7201, A$2:A$7201, A6086, B$2:B$7201, B6086), "OPTIMAL", "")</f>
        <v/>
      </c>
    </row>
    <row r="6087" ht="20" customHeight="1">
      <c r="A6087" s="36" t="n">
        <v>-18</v>
      </c>
      <c r="B6087" s="36" t="n">
        <v>40</v>
      </c>
      <c r="C6087" s="37" t="n">
        <v>100</v>
      </c>
      <c r="D6087" s="37" t="n">
        <v>2</v>
      </c>
      <c r="E6087" s="6" t="n">
        <v>0</v>
      </c>
      <c r="F6087" s="37" t="n">
        <v>0</v>
      </c>
      <c r="G6087" s="36" t="n">
        <v>150</v>
      </c>
      <c r="H6087" s="6" t="inlineStr">
        <is>
          <t>OFF</t>
        </is>
      </c>
      <c r="I6087" s="38" t="n">
        <v>815.012573225423</v>
      </c>
      <c r="J6087" s="38" t="n">
        <v>8308.791548992402</v>
      </c>
      <c r="K6087" s="38" t="n">
        <v>4662.037037037037</v>
      </c>
      <c r="L6087" s="38" t="n">
        <v>150</v>
      </c>
      <c r="M6087" s="38">
        <f>I6087+J6087+K6087+L6087</f>
        <v/>
      </c>
      <c r="N6087" s="38">
        <f>M6087*'Dashboard &amp; Optimisation'!$B$18/('Dashboard &amp; Optimisation'!$B$16/3.6)</f>
        <v/>
      </c>
      <c r="O6087" s="38" t="n">
        <v>602.5201912971968</v>
      </c>
      <c r="P6087" s="39" t="n">
        <v>0.7997852818280657</v>
      </c>
      <c r="Q6087" s="40" t="n">
        <v>0.2</v>
      </c>
      <c r="R6087" s="38" t="n">
        <v>453.1359193869161</v>
      </c>
      <c r="S6087" s="38">
        <f>R6087*IF(A6087=4, 2.0, 3.0)</f>
        <v/>
      </c>
      <c r="T6087" s="37">
        <f>'Dashboard &amp; Optimisation'!$B$18*U6087</f>
        <v/>
      </c>
      <c r="U6087" s="26">
        <f>MIN(1, S6087/M6087)</f>
        <v/>
      </c>
      <c r="V6087" s="26">
        <f>N6087/(N6087+O6087)</f>
        <v/>
      </c>
      <c r="W6087" s="26">
        <f>U6087*V6087</f>
        <v/>
      </c>
      <c r="X6087" s="39">
        <f>T6087/N6087</f>
        <v/>
      </c>
      <c r="Y6087" s="41">
        <f>IF(W6087=MAXIFS(W$2:W$7201, A$2:A$7201, A6087, B$2:B$7201, B6087), "OPTIMAL", "")</f>
        <v/>
      </c>
    </row>
    <row r="6088" ht="20" customHeight="1">
      <c r="A6088" s="28" t="n">
        <v>-18</v>
      </c>
      <c r="B6088" s="28" t="n">
        <v>40</v>
      </c>
      <c r="C6088" s="29" t="n">
        <v>100</v>
      </c>
      <c r="D6088" s="29" t="n">
        <v>2</v>
      </c>
      <c r="E6088" s="30" t="n">
        <v>0</v>
      </c>
      <c r="F6088" s="29" t="n">
        <v>0</v>
      </c>
      <c r="G6088" s="28" t="n">
        <v>200</v>
      </c>
      <c r="H6088" s="30" t="inlineStr">
        <is>
          <t>ON</t>
        </is>
      </c>
      <c r="I6088" s="31" t="n">
        <v>815.012573225423</v>
      </c>
      <c r="J6088" s="31" t="n">
        <v>8308.791548992402</v>
      </c>
      <c r="K6088" s="31" t="n">
        <v>4662.037037037037</v>
      </c>
      <c r="L6088" s="31" t="n">
        <v>150</v>
      </c>
      <c r="M6088" s="31">
        <f>I6088+J6088+K6088+L6088</f>
        <v/>
      </c>
      <c r="N6088" s="31">
        <f>M6088*'Dashboard &amp; Optimisation'!$B$18/('Dashboard &amp; Optimisation'!$B$16/3.6)</f>
        <v/>
      </c>
      <c r="O6088" s="31" t="n">
        <v>602.5201912971968</v>
      </c>
      <c r="P6088" s="32" t="n">
        <v>0.4822711703597344</v>
      </c>
      <c r="Q6088" s="33" t="n">
        <v>0.2</v>
      </c>
      <c r="R6088" s="31" t="n">
        <v>751.4681806979161</v>
      </c>
      <c r="S6088" s="31">
        <f>R6088*IF(A6088=4, 2.0, 3.0)</f>
        <v/>
      </c>
      <c r="T6088" s="29">
        <f>'Dashboard &amp; Optimisation'!$B$18*U6088</f>
        <v/>
      </c>
      <c r="U6088" s="34">
        <f>MIN(1, S6088/M6088)</f>
        <v/>
      </c>
      <c r="V6088" s="34">
        <f>N6088/(N6088+O6088)</f>
        <v/>
      </c>
      <c r="W6088" s="34">
        <f>U6088*V6088</f>
        <v/>
      </c>
      <c r="X6088" s="32">
        <f>T6088/N6088</f>
        <v/>
      </c>
      <c r="Y6088" s="35">
        <f>IF(W6088=MAXIFS(W$2:W$7201, A$2:A$7201, A6088, B$2:B$7201, B6088), "OPTIMAL", "")</f>
        <v/>
      </c>
    </row>
    <row r="6089" ht="20" customHeight="1">
      <c r="A6089" s="36" t="n">
        <v>-18</v>
      </c>
      <c r="B6089" s="36" t="n">
        <v>40</v>
      </c>
      <c r="C6089" s="37" t="n">
        <v>100</v>
      </c>
      <c r="D6089" s="37" t="n">
        <v>2</v>
      </c>
      <c r="E6089" s="6" t="n">
        <v>0</v>
      </c>
      <c r="F6089" s="37" t="n">
        <v>0</v>
      </c>
      <c r="G6089" s="36" t="n">
        <v>200</v>
      </c>
      <c r="H6089" s="6" t="inlineStr">
        <is>
          <t>OFF</t>
        </is>
      </c>
      <c r="I6089" s="38" t="n">
        <v>815.012573225423</v>
      </c>
      <c r="J6089" s="38" t="n">
        <v>8308.791548992402</v>
      </c>
      <c r="K6089" s="38" t="n">
        <v>4662.037037037037</v>
      </c>
      <c r="L6089" s="38" t="n">
        <v>150</v>
      </c>
      <c r="M6089" s="38">
        <f>I6089+J6089+K6089+L6089</f>
        <v/>
      </c>
      <c r="N6089" s="38">
        <f>M6089*'Dashboard &amp; Optimisation'!$B$18/('Dashboard &amp; Optimisation'!$B$16/3.6)</f>
        <v/>
      </c>
      <c r="O6089" s="38" t="n">
        <v>602.5201912971968</v>
      </c>
      <c r="P6089" s="39" t="n">
        <v>0.8005810565435252</v>
      </c>
      <c r="Q6089" s="40" t="n">
        <v>0.2</v>
      </c>
      <c r="R6089" s="38" t="n">
        <v>452.6855038988562</v>
      </c>
      <c r="S6089" s="38">
        <f>R6089*IF(A6089=4, 2.0, 3.0)</f>
        <v/>
      </c>
      <c r="T6089" s="37">
        <f>'Dashboard &amp; Optimisation'!$B$18*U6089</f>
        <v/>
      </c>
      <c r="U6089" s="26">
        <f>MIN(1, S6089/M6089)</f>
        <v/>
      </c>
      <c r="V6089" s="26">
        <f>N6089/(N6089+O6089)</f>
        <v/>
      </c>
      <c r="W6089" s="26">
        <f>U6089*V6089</f>
        <v/>
      </c>
      <c r="X6089" s="39">
        <f>T6089/N6089</f>
        <v/>
      </c>
      <c r="Y6089" s="41">
        <f>IF(W6089=MAXIFS(W$2:W$7201, A$2:A$7201, A6089, B$2:B$7201, B6089), "OPTIMAL", "")</f>
        <v/>
      </c>
    </row>
    <row r="6090" ht="20" customHeight="1">
      <c r="A6090" s="28" t="n">
        <v>-18</v>
      </c>
      <c r="B6090" s="28" t="n">
        <v>40</v>
      </c>
      <c r="C6090" s="29" t="n">
        <v>100</v>
      </c>
      <c r="D6090" s="29" t="n">
        <v>2</v>
      </c>
      <c r="E6090" s="30" t="n">
        <v>4</v>
      </c>
      <c r="F6090" s="29" t="n">
        <v>1.5</v>
      </c>
      <c r="G6090" s="28" t="n">
        <v>50</v>
      </c>
      <c r="H6090" s="30" t="inlineStr">
        <is>
          <t>ON</t>
        </is>
      </c>
      <c r="I6090" s="31" t="n">
        <v>815.012573225423</v>
      </c>
      <c r="J6090" s="31" t="n">
        <v>8308.791548992402</v>
      </c>
      <c r="K6090" s="31" t="n">
        <v>4662.037037037037</v>
      </c>
      <c r="L6090" s="31" t="n">
        <v>150</v>
      </c>
      <c r="M6090" s="31">
        <f>I6090+J6090+K6090+L6090</f>
        <v/>
      </c>
      <c r="N6090" s="31">
        <f>M6090*'Dashboard &amp; Optimisation'!$B$18/('Dashboard &amp; Optimisation'!$B$16/3.6)</f>
        <v/>
      </c>
      <c r="O6090" s="31" t="n">
        <v>946.1520335527821</v>
      </c>
      <c r="P6090" s="32" t="n">
        <v>0.07296586193152697</v>
      </c>
      <c r="Q6090" s="33" t="n">
        <v>6.718986469044035</v>
      </c>
      <c r="R6090" s="31" t="n">
        <v>5130.161086865856</v>
      </c>
      <c r="S6090" s="31">
        <f>R6090*IF(A6090=4, 2.0, 3.0)</f>
        <v/>
      </c>
      <c r="T6090" s="29">
        <f>'Dashboard &amp; Optimisation'!$B$18*U6090</f>
        <v/>
      </c>
      <c r="U6090" s="34">
        <f>MIN(1, S6090/M6090)</f>
        <v/>
      </c>
      <c r="V6090" s="34">
        <f>N6090/(N6090+O6090)</f>
        <v/>
      </c>
      <c r="W6090" s="34">
        <f>U6090*V6090</f>
        <v/>
      </c>
      <c r="X6090" s="32">
        <f>T6090/N6090</f>
        <v/>
      </c>
      <c r="Y6090" s="35">
        <f>IF(W6090=MAXIFS(W$2:W$7201, A$2:A$7201, A6090, B$2:B$7201, B6090), "OPTIMAL", "")</f>
        <v/>
      </c>
    </row>
    <row r="6091" ht="20" customHeight="1">
      <c r="A6091" s="36" t="n">
        <v>-18</v>
      </c>
      <c r="B6091" s="36" t="n">
        <v>40</v>
      </c>
      <c r="C6091" s="37" t="n">
        <v>100</v>
      </c>
      <c r="D6091" s="37" t="n">
        <v>2</v>
      </c>
      <c r="E6091" s="6" t="n">
        <v>4</v>
      </c>
      <c r="F6091" s="37" t="n">
        <v>1.5</v>
      </c>
      <c r="G6091" s="36" t="n">
        <v>50</v>
      </c>
      <c r="H6091" s="6" t="inlineStr">
        <is>
          <t>OFF</t>
        </is>
      </c>
      <c r="I6091" s="38" t="n">
        <v>815.012573225423</v>
      </c>
      <c r="J6091" s="38" t="n">
        <v>8308.791548992402</v>
      </c>
      <c r="K6091" s="38" t="n">
        <v>4662.037037037037</v>
      </c>
      <c r="L6091" s="38" t="n">
        <v>150</v>
      </c>
      <c r="M6091" s="38">
        <f>I6091+J6091+K6091+L6091</f>
        <v/>
      </c>
      <c r="N6091" s="38">
        <f>M6091*'Dashboard &amp; Optimisation'!$B$18/('Dashboard &amp; Optimisation'!$B$16/3.6)</f>
        <v/>
      </c>
      <c r="O6091" s="38" t="n">
        <v>946.1520335527821</v>
      </c>
      <c r="P6091" s="39" t="n">
        <v>0.3065282967074239</v>
      </c>
      <c r="Q6091" s="40" t="n">
        <v>6.718986469044035</v>
      </c>
      <c r="R6091" s="38" t="n">
        <v>1221.181305515931</v>
      </c>
      <c r="S6091" s="38">
        <f>R6091*IF(A6091=4, 2.0, 3.0)</f>
        <v/>
      </c>
      <c r="T6091" s="37">
        <f>'Dashboard &amp; Optimisation'!$B$18*U6091</f>
        <v/>
      </c>
      <c r="U6091" s="26">
        <f>MIN(1, S6091/M6091)</f>
        <v/>
      </c>
      <c r="V6091" s="26">
        <f>N6091/(N6091+O6091)</f>
        <v/>
      </c>
      <c r="W6091" s="26">
        <f>U6091*V6091</f>
        <v/>
      </c>
      <c r="X6091" s="39">
        <f>T6091/N6091</f>
        <v/>
      </c>
      <c r="Y6091" s="41">
        <f>IF(W6091=MAXIFS(W$2:W$7201, A$2:A$7201, A6091, B$2:B$7201, B6091), "OPTIMAL", "")</f>
        <v/>
      </c>
    </row>
    <row r="6092" ht="20" customHeight="1">
      <c r="A6092" s="28" t="n">
        <v>-18</v>
      </c>
      <c r="B6092" s="28" t="n">
        <v>40</v>
      </c>
      <c r="C6092" s="29" t="n">
        <v>100</v>
      </c>
      <c r="D6092" s="29" t="n">
        <v>2</v>
      </c>
      <c r="E6092" s="30" t="n">
        <v>4</v>
      </c>
      <c r="F6092" s="29" t="n">
        <v>1.5</v>
      </c>
      <c r="G6092" s="28" t="n">
        <v>100</v>
      </c>
      <c r="H6092" s="30" t="inlineStr">
        <is>
          <t>ON</t>
        </is>
      </c>
      <c r="I6092" s="31" t="n">
        <v>815.012573225423</v>
      </c>
      <c r="J6092" s="31" t="n">
        <v>8308.791548992402</v>
      </c>
      <c r="K6092" s="31" t="n">
        <v>4662.037037037037</v>
      </c>
      <c r="L6092" s="31" t="n">
        <v>150</v>
      </c>
      <c r="M6092" s="31">
        <f>I6092+J6092+K6092+L6092</f>
        <v/>
      </c>
      <c r="N6092" s="31">
        <f>M6092*'Dashboard &amp; Optimisation'!$B$18/('Dashboard &amp; Optimisation'!$B$16/3.6)</f>
        <v/>
      </c>
      <c r="O6092" s="31" t="n">
        <v>946.1520335527821</v>
      </c>
      <c r="P6092" s="32" t="n">
        <v>0.07376163664698646</v>
      </c>
      <c r="Q6092" s="33" t="n">
        <v>6.718986469044035</v>
      </c>
      <c r="R6092" s="31" t="n">
        <v>5074.814531871421</v>
      </c>
      <c r="S6092" s="31">
        <f>R6092*IF(A6092=4, 2.0, 3.0)</f>
        <v/>
      </c>
      <c r="T6092" s="29">
        <f>'Dashboard &amp; Optimisation'!$B$18*U6092</f>
        <v/>
      </c>
      <c r="U6092" s="34">
        <f>MIN(1, S6092/M6092)</f>
        <v/>
      </c>
      <c r="V6092" s="34">
        <f>N6092/(N6092+O6092)</f>
        <v/>
      </c>
      <c r="W6092" s="34">
        <f>U6092*V6092</f>
        <v/>
      </c>
      <c r="X6092" s="32">
        <f>T6092/N6092</f>
        <v/>
      </c>
      <c r="Y6092" s="35">
        <f>IF(W6092=MAXIFS(W$2:W$7201, A$2:A$7201, A6092, B$2:B$7201, B6092), "OPTIMAL", "")</f>
        <v/>
      </c>
    </row>
    <row r="6093" ht="20" customHeight="1">
      <c r="A6093" s="36" t="n">
        <v>-18</v>
      </c>
      <c r="B6093" s="36" t="n">
        <v>40</v>
      </c>
      <c r="C6093" s="37" t="n">
        <v>100</v>
      </c>
      <c r="D6093" s="37" t="n">
        <v>2</v>
      </c>
      <c r="E6093" s="6" t="n">
        <v>4</v>
      </c>
      <c r="F6093" s="37" t="n">
        <v>1.5</v>
      </c>
      <c r="G6093" s="36" t="n">
        <v>100</v>
      </c>
      <c r="H6093" s="6" t="inlineStr">
        <is>
          <t>OFF</t>
        </is>
      </c>
      <c r="I6093" s="38" t="n">
        <v>815.012573225423</v>
      </c>
      <c r="J6093" s="38" t="n">
        <v>8308.791548992402</v>
      </c>
      <c r="K6093" s="38" t="n">
        <v>4662.037037037037</v>
      </c>
      <c r="L6093" s="38" t="n">
        <v>150</v>
      </c>
      <c r="M6093" s="38">
        <f>I6093+J6093+K6093+L6093</f>
        <v/>
      </c>
      <c r="N6093" s="38">
        <f>M6093*'Dashboard &amp; Optimisation'!$B$18/('Dashboard &amp; Optimisation'!$B$16/3.6)</f>
        <v/>
      </c>
      <c r="O6093" s="38" t="n">
        <v>946.1520335527821</v>
      </c>
      <c r="P6093" s="39" t="n">
        <v>0.3073240714228834</v>
      </c>
      <c r="Q6093" s="40" t="n">
        <v>6.718986469044035</v>
      </c>
      <c r="R6093" s="38" t="n">
        <v>1218.019219313499</v>
      </c>
      <c r="S6093" s="38">
        <f>R6093*IF(A6093=4, 2.0, 3.0)</f>
        <v/>
      </c>
      <c r="T6093" s="37">
        <f>'Dashboard &amp; Optimisation'!$B$18*U6093</f>
        <v/>
      </c>
      <c r="U6093" s="26">
        <f>MIN(1, S6093/M6093)</f>
        <v/>
      </c>
      <c r="V6093" s="26">
        <f>N6093/(N6093+O6093)</f>
        <v/>
      </c>
      <c r="W6093" s="26">
        <f>U6093*V6093</f>
        <v/>
      </c>
      <c r="X6093" s="39">
        <f>T6093/N6093</f>
        <v/>
      </c>
      <c r="Y6093" s="41">
        <f>IF(W6093=MAXIFS(W$2:W$7201, A$2:A$7201, A6093, B$2:B$7201, B6093), "OPTIMAL", "")</f>
        <v/>
      </c>
    </row>
    <row r="6094" ht="20" customHeight="1">
      <c r="A6094" s="28" t="n">
        <v>-18</v>
      </c>
      <c r="B6094" s="28" t="n">
        <v>40</v>
      </c>
      <c r="C6094" s="29" t="n">
        <v>100</v>
      </c>
      <c r="D6094" s="29" t="n">
        <v>2</v>
      </c>
      <c r="E6094" s="30" t="n">
        <v>4</v>
      </c>
      <c r="F6094" s="29" t="n">
        <v>1.5</v>
      </c>
      <c r="G6094" s="28" t="n">
        <v>150</v>
      </c>
      <c r="H6094" s="30" t="inlineStr">
        <is>
          <t>ON</t>
        </is>
      </c>
      <c r="I6094" s="31" t="n">
        <v>815.012573225423</v>
      </c>
      <c r="J6094" s="31" t="n">
        <v>8308.791548992402</v>
      </c>
      <c r="K6094" s="31" t="n">
        <v>4662.037037037037</v>
      </c>
      <c r="L6094" s="31" t="n">
        <v>150</v>
      </c>
      <c r="M6094" s="31">
        <f>I6094+J6094+K6094+L6094</f>
        <v/>
      </c>
      <c r="N6094" s="31">
        <f>M6094*'Dashboard &amp; Optimisation'!$B$18/('Dashboard &amp; Optimisation'!$B$16/3.6)</f>
        <v/>
      </c>
      <c r="O6094" s="31" t="n">
        <v>946.1520335527821</v>
      </c>
      <c r="P6094" s="32" t="n">
        <v>0.07455741136244592</v>
      </c>
      <c r="Q6094" s="33" t="n">
        <v>6.718986469044035</v>
      </c>
      <c r="R6094" s="31" t="n">
        <v>5020.649439276164</v>
      </c>
      <c r="S6094" s="31">
        <f>R6094*IF(A6094=4, 2.0, 3.0)</f>
        <v/>
      </c>
      <c r="T6094" s="29">
        <f>'Dashboard &amp; Optimisation'!$B$18*U6094</f>
        <v/>
      </c>
      <c r="U6094" s="34">
        <f>MIN(1, S6094/M6094)</f>
        <v/>
      </c>
      <c r="V6094" s="34">
        <f>N6094/(N6094+O6094)</f>
        <v/>
      </c>
      <c r="W6094" s="34">
        <f>U6094*V6094</f>
        <v/>
      </c>
      <c r="X6094" s="32">
        <f>T6094/N6094</f>
        <v/>
      </c>
      <c r="Y6094" s="35">
        <f>IF(W6094=MAXIFS(W$2:W$7201, A$2:A$7201, A6094, B$2:B$7201, B6094), "OPTIMAL", "")</f>
        <v/>
      </c>
    </row>
    <row r="6095" ht="20" customHeight="1">
      <c r="A6095" s="36" t="n">
        <v>-18</v>
      </c>
      <c r="B6095" s="36" t="n">
        <v>40</v>
      </c>
      <c r="C6095" s="37" t="n">
        <v>100</v>
      </c>
      <c r="D6095" s="37" t="n">
        <v>2</v>
      </c>
      <c r="E6095" s="6" t="n">
        <v>4</v>
      </c>
      <c r="F6095" s="37" t="n">
        <v>1.5</v>
      </c>
      <c r="G6095" s="36" t="n">
        <v>150</v>
      </c>
      <c r="H6095" s="6" t="inlineStr">
        <is>
          <t>OFF</t>
        </is>
      </c>
      <c r="I6095" s="38" t="n">
        <v>815.012573225423</v>
      </c>
      <c r="J6095" s="38" t="n">
        <v>8308.791548992402</v>
      </c>
      <c r="K6095" s="38" t="n">
        <v>4662.037037037037</v>
      </c>
      <c r="L6095" s="38" t="n">
        <v>150</v>
      </c>
      <c r="M6095" s="38">
        <f>I6095+J6095+K6095+L6095</f>
        <v/>
      </c>
      <c r="N6095" s="38">
        <f>M6095*'Dashboard &amp; Optimisation'!$B$18/('Dashboard &amp; Optimisation'!$B$16/3.6)</f>
        <v/>
      </c>
      <c r="O6095" s="38" t="n">
        <v>946.1520335527821</v>
      </c>
      <c r="P6095" s="39" t="n">
        <v>0.3081198461383428</v>
      </c>
      <c r="Q6095" s="40" t="n">
        <v>6.718986469044035</v>
      </c>
      <c r="R6095" s="38" t="n">
        <v>1214.873466419548</v>
      </c>
      <c r="S6095" s="38">
        <f>R6095*IF(A6095=4, 2.0, 3.0)</f>
        <v/>
      </c>
      <c r="T6095" s="37">
        <f>'Dashboard &amp; Optimisation'!$B$18*U6095</f>
        <v/>
      </c>
      <c r="U6095" s="26">
        <f>MIN(1, S6095/M6095)</f>
        <v/>
      </c>
      <c r="V6095" s="26">
        <f>N6095/(N6095+O6095)</f>
        <v/>
      </c>
      <c r="W6095" s="26">
        <f>U6095*V6095</f>
        <v/>
      </c>
      <c r="X6095" s="39">
        <f>T6095/N6095</f>
        <v/>
      </c>
      <c r="Y6095" s="41">
        <f>IF(W6095=MAXIFS(W$2:W$7201, A$2:A$7201, A6095, B$2:B$7201, B6095), "OPTIMAL", "")</f>
        <v/>
      </c>
    </row>
    <row r="6096" ht="20" customHeight="1">
      <c r="A6096" s="28" t="n">
        <v>-18</v>
      </c>
      <c r="B6096" s="28" t="n">
        <v>40</v>
      </c>
      <c r="C6096" s="29" t="n">
        <v>100</v>
      </c>
      <c r="D6096" s="29" t="n">
        <v>2</v>
      </c>
      <c r="E6096" s="30" t="n">
        <v>4</v>
      </c>
      <c r="F6096" s="29" t="n">
        <v>1.5</v>
      </c>
      <c r="G6096" s="28" t="n">
        <v>200</v>
      </c>
      <c r="H6096" s="30" t="inlineStr">
        <is>
          <t>ON</t>
        </is>
      </c>
      <c r="I6096" s="31" t="n">
        <v>815.012573225423</v>
      </c>
      <c r="J6096" s="31" t="n">
        <v>8308.791548992402</v>
      </c>
      <c r="K6096" s="31" t="n">
        <v>4662.037037037037</v>
      </c>
      <c r="L6096" s="31" t="n">
        <v>150</v>
      </c>
      <c r="M6096" s="31">
        <f>I6096+J6096+K6096+L6096</f>
        <v/>
      </c>
      <c r="N6096" s="31">
        <f>M6096*'Dashboard &amp; Optimisation'!$B$18/('Dashboard &amp; Optimisation'!$B$16/3.6)</f>
        <v/>
      </c>
      <c r="O6096" s="31" t="n">
        <v>946.1520335527821</v>
      </c>
      <c r="P6096" s="32" t="n">
        <v>0.07535318607790539</v>
      </c>
      <c r="Q6096" s="33" t="n">
        <v>6.718986469044035</v>
      </c>
      <c r="R6096" s="31" t="n">
        <v>4967.628378231298</v>
      </c>
      <c r="S6096" s="31">
        <f>R6096*IF(A6096=4, 2.0, 3.0)</f>
        <v/>
      </c>
      <c r="T6096" s="29">
        <f>'Dashboard &amp; Optimisation'!$B$18*U6096</f>
        <v/>
      </c>
      <c r="U6096" s="34">
        <f>MIN(1, S6096/M6096)</f>
        <v/>
      </c>
      <c r="V6096" s="34">
        <f>N6096/(N6096+O6096)</f>
        <v/>
      </c>
      <c r="W6096" s="34">
        <f>U6096*V6096</f>
        <v/>
      </c>
      <c r="X6096" s="32">
        <f>T6096/N6096</f>
        <v/>
      </c>
      <c r="Y6096" s="35">
        <f>IF(W6096=MAXIFS(W$2:W$7201, A$2:A$7201, A6096, B$2:B$7201, B6096), "OPTIMAL", "")</f>
        <v/>
      </c>
    </row>
    <row r="6097" ht="20" customHeight="1">
      <c r="A6097" s="36" t="n">
        <v>-18</v>
      </c>
      <c r="B6097" s="36" t="n">
        <v>40</v>
      </c>
      <c r="C6097" s="37" t="n">
        <v>100</v>
      </c>
      <c r="D6097" s="37" t="n">
        <v>2</v>
      </c>
      <c r="E6097" s="6" t="n">
        <v>4</v>
      </c>
      <c r="F6097" s="37" t="n">
        <v>1.5</v>
      </c>
      <c r="G6097" s="36" t="n">
        <v>200</v>
      </c>
      <c r="H6097" s="6" t="inlineStr">
        <is>
          <t>OFF</t>
        </is>
      </c>
      <c r="I6097" s="38" t="n">
        <v>815.012573225423</v>
      </c>
      <c r="J6097" s="38" t="n">
        <v>8308.791548992402</v>
      </c>
      <c r="K6097" s="38" t="n">
        <v>4662.037037037037</v>
      </c>
      <c r="L6097" s="38" t="n">
        <v>150</v>
      </c>
      <c r="M6097" s="38">
        <f>I6097+J6097+K6097+L6097</f>
        <v/>
      </c>
      <c r="N6097" s="38">
        <f>M6097*'Dashboard &amp; Optimisation'!$B$18/('Dashboard &amp; Optimisation'!$B$16/3.6)</f>
        <v/>
      </c>
      <c r="O6097" s="38" t="n">
        <v>946.1520335527821</v>
      </c>
      <c r="P6097" s="39" t="n">
        <v>0.3089156208538023</v>
      </c>
      <c r="Q6097" s="40" t="n">
        <v>6.718986469044035</v>
      </c>
      <c r="R6097" s="38" t="n">
        <v>1211.743920608989</v>
      </c>
      <c r="S6097" s="38">
        <f>R6097*IF(A6097=4, 2.0, 3.0)</f>
        <v/>
      </c>
      <c r="T6097" s="37">
        <f>'Dashboard &amp; Optimisation'!$B$18*U6097</f>
        <v/>
      </c>
      <c r="U6097" s="26">
        <f>MIN(1, S6097/M6097)</f>
        <v/>
      </c>
      <c r="V6097" s="26">
        <f>N6097/(N6097+O6097)</f>
        <v/>
      </c>
      <c r="W6097" s="26">
        <f>U6097*V6097</f>
        <v/>
      </c>
      <c r="X6097" s="39">
        <f>T6097/N6097</f>
        <v/>
      </c>
      <c r="Y6097" s="41">
        <f>IF(W6097=MAXIFS(W$2:W$7201, A$2:A$7201, A6097, B$2:B$7201, B6097), "OPTIMAL", "")</f>
        <v/>
      </c>
    </row>
    <row r="6098" ht="20" customHeight="1">
      <c r="A6098" s="28" t="n">
        <v>-18</v>
      </c>
      <c r="B6098" s="28" t="n">
        <v>40</v>
      </c>
      <c r="C6098" s="29" t="n">
        <v>100</v>
      </c>
      <c r="D6098" s="29" t="n">
        <v>2</v>
      </c>
      <c r="E6098" s="30" t="n">
        <v>4</v>
      </c>
      <c r="F6098" s="29" t="n">
        <v>2</v>
      </c>
      <c r="G6098" s="28" t="n">
        <v>50</v>
      </c>
      <c r="H6098" s="30" t="inlineStr">
        <is>
          <t>ON</t>
        </is>
      </c>
      <c r="I6098" s="31" t="n">
        <v>815.012573225423</v>
      </c>
      <c r="J6098" s="31" t="n">
        <v>8308.791548992402</v>
      </c>
      <c r="K6098" s="31" t="n">
        <v>4662.037037037037</v>
      </c>
      <c r="L6098" s="31" t="n">
        <v>150</v>
      </c>
      <c r="M6098" s="31">
        <f>I6098+J6098+K6098+L6098</f>
        <v/>
      </c>
      <c r="N6098" s="31">
        <f>M6098*'Dashboard &amp; Optimisation'!$B$18/('Dashboard &amp; Optimisation'!$B$16/3.6)</f>
        <v/>
      </c>
      <c r="O6098" s="31" t="n">
        <v>1065.77284592761</v>
      </c>
      <c r="P6098" s="32" t="n">
        <v>0.07027041516610052</v>
      </c>
      <c r="Q6098" s="33" t="n">
        <v>8.891981958725379</v>
      </c>
      <c r="R6098" s="31" t="n">
        <v>5385.970612857578</v>
      </c>
      <c r="S6098" s="31">
        <f>R6098*IF(A6098=4, 2.0, 3.0)</f>
        <v/>
      </c>
      <c r="T6098" s="29">
        <f>'Dashboard &amp; Optimisation'!$B$18*U6098</f>
        <v/>
      </c>
      <c r="U6098" s="34">
        <f>MIN(1, S6098/M6098)</f>
        <v/>
      </c>
      <c r="V6098" s="34">
        <f>N6098/(N6098+O6098)</f>
        <v/>
      </c>
      <c r="W6098" s="34">
        <f>U6098*V6098</f>
        <v/>
      </c>
      <c r="X6098" s="32">
        <f>T6098/N6098</f>
        <v/>
      </c>
      <c r="Y6098" s="35">
        <f>IF(W6098=MAXIFS(W$2:W$7201, A$2:A$7201, A6098, B$2:B$7201, B6098), "OPTIMAL", "")</f>
        <v/>
      </c>
    </row>
    <row r="6099" ht="20" customHeight="1">
      <c r="A6099" s="36" t="n">
        <v>-18</v>
      </c>
      <c r="B6099" s="36" t="n">
        <v>40</v>
      </c>
      <c r="C6099" s="37" t="n">
        <v>100</v>
      </c>
      <c r="D6099" s="37" t="n">
        <v>2</v>
      </c>
      <c r="E6099" s="6" t="n">
        <v>4</v>
      </c>
      <c r="F6099" s="37" t="n">
        <v>2</v>
      </c>
      <c r="G6099" s="36" t="n">
        <v>50</v>
      </c>
      <c r="H6099" s="6" t="inlineStr">
        <is>
          <t>OFF</t>
        </is>
      </c>
      <c r="I6099" s="38" t="n">
        <v>815.012573225423</v>
      </c>
      <c r="J6099" s="38" t="n">
        <v>8308.791548992402</v>
      </c>
      <c r="K6099" s="38" t="n">
        <v>4662.037037037037</v>
      </c>
      <c r="L6099" s="38" t="n">
        <v>150</v>
      </c>
      <c r="M6099" s="38">
        <f>I6099+J6099+K6099+L6099</f>
        <v/>
      </c>
      <c r="N6099" s="38">
        <f>M6099*'Dashboard &amp; Optimisation'!$B$18/('Dashboard &amp; Optimisation'!$B$16/3.6)</f>
        <v/>
      </c>
      <c r="O6099" s="38" t="n">
        <v>1065.77284592761</v>
      </c>
      <c r="P6099" s="39" t="n">
        <v>0.3049270279236171</v>
      </c>
      <c r="Q6099" s="40" t="n">
        <v>8.891981958725379</v>
      </c>
      <c r="R6099" s="38" t="n">
        <v>1241.196602397361</v>
      </c>
      <c r="S6099" s="38">
        <f>R6099*IF(A6099=4, 2.0, 3.0)</f>
        <v/>
      </c>
      <c r="T6099" s="37">
        <f>'Dashboard &amp; Optimisation'!$B$18*U6099</f>
        <v/>
      </c>
      <c r="U6099" s="26">
        <f>MIN(1, S6099/M6099)</f>
        <v/>
      </c>
      <c r="V6099" s="26">
        <f>N6099/(N6099+O6099)</f>
        <v/>
      </c>
      <c r="W6099" s="26">
        <f>U6099*V6099</f>
        <v/>
      </c>
      <c r="X6099" s="39">
        <f>T6099/N6099</f>
        <v/>
      </c>
      <c r="Y6099" s="41">
        <f>IF(W6099=MAXIFS(W$2:W$7201, A$2:A$7201, A6099, B$2:B$7201, B6099), "OPTIMAL", "")</f>
        <v/>
      </c>
    </row>
    <row r="6100" ht="20" customHeight="1">
      <c r="A6100" s="28" t="n">
        <v>-18</v>
      </c>
      <c r="B6100" s="28" t="n">
        <v>40</v>
      </c>
      <c r="C6100" s="29" t="n">
        <v>100</v>
      </c>
      <c r="D6100" s="29" t="n">
        <v>2</v>
      </c>
      <c r="E6100" s="30" t="n">
        <v>4</v>
      </c>
      <c r="F6100" s="29" t="n">
        <v>2</v>
      </c>
      <c r="G6100" s="28" t="n">
        <v>100</v>
      </c>
      <c r="H6100" s="30" t="inlineStr">
        <is>
          <t>ON</t>
        </is>
      </c>
      <c r="I6100" s="31" t="n">
        <v>815.012573225423</v>
      </c>
      <c r="J6100" s="31" t="n">
        <v>8308.791548992402</v>
      </c>
      <c r="K6100" s="31" t="n">
        <v>4662.037037037037</v>
      </c>
      <c r="L6100" s="31" t="n">
        <v>150</v>
      </c>
      <c r="M6100" s="31">
        <f>I6100+J6100+K6100+L6100</f>
        <v/>
      </c>
      <c r="N6100" s="31">
        <f>M6100*'Dashboard &amp; Optimisation'!$B$18/('Dashboard &amp; Optimisation'!$B$16/3.6)</f>
        <v/>
      </c>
      <c r="O6100" s="31" t="n">
        <v>1065.77284592761</v>
      </c>
      <c r="P6100" s="32" t="n">
        <v>0.07106618988155999</v>
      </c>
      <c r="Q6100" s="33" t="n">
        <v>8.891981958725379</v>
      </c>
      <c r="R6100" s="31" t="n">
        <v>5325.660369138829</v>
      </c>
      <c r="S6100" s="31">
        <f>R6100*IF(A6100=4, 2.0, 3.0)</f>
        <v/>
      </c>
      <c r="T6100" s="29">
        <f>'Dashboard &amp; Optimisation'!$B$18*U6100</f>
        <v/>
      </c>
      <c r="U6100" s="34">
        <f>MIN(1, S6100/M6100)</f>
        <v/>
      </c>
      <c r="V6100" s="34">
        <f>N6100/(N6100+O6100)</f>
        <v/>
      </c>
      <c r="W6100" s="34">
        <f>U6100*V6100</f>
        <v/>
      </c>
      <c r="X6100" s="32">
        <f>T6100/N6100</f>
        <v/>
      </c>
      <c r="Y6100" s="35">
        <f>IF(W6100=MAXIFS(W$2:W$7201, A$2:A$7201, A6100, B$2:B$7201, B6100), "OPTIMAL", "")</f>
        <v/>
      </c>
    </row>
    <row r="6101" ht="20" customHeight="1">
      <c r="A6101" s="36" t="n">
        <v>-18</v>
      </c>
      <c r="B6101" s="36" t="n">
        <v>40</v>
      </c>
      <c r="C6101" s="37" t="n">
        <v>100</v>
      </c>
      <c r="D6101" s="37" t="n">
        <v>2</v>
      </c>
      <c r="E6101" s="6" t="n">
        <v>4</v>
      </c>
      <c r="F6101" s="37" t="n">
        <v>2</v>
      </c>
      <c r="G6101" s="36" t="n">
        <v>100</v>
      </c>
      <c r="H6101" s="6" t="inlineStr">
        <is>
          <t>OFF</t>
        </is>
      </c>
      <c r="I6101" s="38" t="n">
        <v>815.012573225423</v>
      </c>
      <c r="J6101" s="38" t="n">
        <v>8308.791548992402</v>
      </c>
      <c r="K6101" s="38" t="n">
        <v>4662.037037037037</v>
      </c>
      <c r="L6101" s="38" t="n">
        <v>150</v>
      </c>
      <c r="M6101" s="38">
        <f>I6101+J6101+K6101+L6101</f>
        <v/>
      </c>
      <c r="N6101" s="38">
        <f>M6101*'Dashboard &amp; Optimisation'!$B$18/('Dashboard &amp; Optimisation'!$B$16/3.6)</f>
        <v/>
      </c>
      <c r="O6101" s="38" t="n">
        <v>1065.77284592761</v>
      </c>
      <c r="P6101" s="39" t="n">
        <v>0.3057228026390766</v>
      </c>
      <c r="Q6101" s="40" t="n">
        <v>8.891981958725379</v>
      </c>
      <c r="R6101" s="38" t="n">
        <v>1237.965855902249</v>
      </c>
      <c r="S6101" s="38">
        <f>R6101*IF(A6101=4, 2.0, 3.0)</f>
        <v/>
      </c>
      <c r="T6101" s="37">
        <f>'Dashboard &amp; Optimisation'!$B$18*U6101</f>
        <v/>
      </c>
      <c r="U6101" s="26">
        <f>MIN(1, S6101/M6101)</f>
        <v/>
      </c>
      <c r="V6101" s="26">
        <f>N6101/(N6101+O6101)</f>
        <v/>
      </c>
      <c r="W6101" s="26">
        <f>U6101*V6101</f>
        <v/>
      </c>
      <c r="X6101" s="39">
        <f>T6101/N6101</f>
        <v/>
      </c>
      <c r="Y6101" s="41">
        <f>IF(W6101=MAXIFS(W$2:W$7201, A$2:A$7201, A6101, B$2:B$7201, B6101), "OPTIMAL", "")</f>
        <v/>
      </c>
    </row>
    <row r="6102" ht="20" customHeight="1">
      <c r="A6102" s="28" t="n">
        <v>-18</v>
      </c>
      <c r="B6102" s="28" t="n">
        <v>40</v>
      </c>
      <c r="C6102" s="29" t="n">
        <v>100</v>
      </c>
      <c r="D6102" s="29" t="n">
        <v>2</v>
      </c>
      <c r="E6102" s="30" t="n">
        <v>4</v>
      </c>
      <c r="F6102" s="29" t="n">
        <v>2</v>
      </c>
      <c r="G6102" s="28" t="n">
        <v>150</v>
      </c>
      <c r="H6102" s="30" t="inlineStr">
        <is>
          <t>ON</t>
        </is>
      </c>
      <c r="I6102" s="31" t="n">
        <v>815.012573225423</v>
      </c>
      <c r="J6102" s="31" t="n">
        <v>8308.791548992402</v>
      </c>
      <c r="K6102" s="31" t="n">
        <v>4662.037037037037</v>
      </c>
      <c r="L6102" s="31" t="n">
        <v>150</v>
      </c>
      <c r="M6102" s="31">
        <f>I6102+J6102+K6102+L6102</f>
        <v/>
      </c>
      <c r="N6102" s="31">
        <f>M6102*'Dashboard &amp; Optimisation'!$B$18/('Dashboard &amp; Optimisation'!$B$16/3.6)</f>
        <v/>
      </c>
      <c r="O6102" s="31" t="n">
        <v>1065.77284592761</v>
      </c>
      <c r="P6102" s="32" t="n">
        <v>0.07186196459701948</v>
      </c>
      <c r="Q6102" s="33" t="n">
        <v>8.891981958725379</v>
      </c>
      <c r="R6102" s="31" t="n">
        <v>5266.685835271701</v>
      </c>
      <c r="S6102" s="31">
        <f>R6102*IF(A6102=4, 2.0, 3.0)</f>
        <v/>
      </c>
      <c r="T6102" s="29">
        <f>'Dashboard &amp; Optimisation'!$B$18*U6102</f>
        <v/>
      </c>
      <c r="U6102" s="34">
        <f>MIN(1, S6102/M6102)</f>
        <v/>
      </c>
      <c r="V6102" s="34">
        <f>N6102/(N6102+O6102)</f>
        <v/>
      </c>
      <c r="W6102" s="34">
        <f>U6102*V6102</f>
        <v/>
      </c>
      <c r="X6102" s="32">
        <f>T6102/N6102</f>
        <v/>
      </c>
      <c r="Y6102" s="35">
        <f>IF(W6102=MAXIFS(W$2:W$7201, A$2:A$7201, A6102, B$2:B$7201, B6102), "OPTIMAL", "")</f>
        <v/>
      </c>
    </row>
    <row r="6103" ht="20" customHeight="1">
      <c r="A6103" s="36" t="n">
        <v>-18</v>
      </c>
      <c r="B6103" s="36" t="n">
        <v>40</v>
      </c>
      <c r="C6103" s="37" t="n">
        <v>100</v>
      </c>
      <c r="D6103" s="37" t="n">
        <v>2</v>
      </c>
      <c r="E6103" s="6" t="n">
        <v>4</v>
      </c>
      <c r="F6103" s="37" t="n">
        <v>2</v>
      </c>
      <c r="G6103" s="36" t="n">
        <v>150</v>
      </c>
      <c r="H6103" s="6" t="inlineStr">
        <is>
          <t>OFF</t>
        </is>
      </c>
      <c r="I6103" s="38" t="n">
        <v>815.012573225423</v>
      </c>
      <c r="J6103" s="38" t="n">
        <v>8308.791548992402</v>
      </c>
      <c r="K6103" s="38" t="n">
        <v>4662.037037037037</v>
      </c>
      <c r="L6103" s="38" t="n">
        <v>150</v>
      </c>
      <c r="M6103" s="38">
        <f>I6103+J6103+K6103+L6103</f>
        <v/>
      </c>
      <c r="N6103" s="38">
        <f>M6103*'Dashboard &amp; Optimisation'!$B$18/('Dashboard &amp; Optimisation'!$B$16/3.6)</f>
        <v/>
      </c>
      <c r="O6103" s="38" t="n">
        <v>1065.77284592761</v>
      </c>
      <c r="P6103" s="39" t="n">
        <v>0.306518577354536</v>
      </c>
      <c r="Q6103" s="40" t="n">
        <v>8.891981958725379</v>
      </c>
      <c r="R6103" s="38" t="n">
        <v>1234.751884549415</v>
      </c>
      <c r="S6103" s="38">
        <f>R6103*IF(A6103=4, 2.0, 3.0)</f>
        <v/>
      </c>
      <c r="T6103" s="37">
        <f>'Dashboard &amp; Optimisation'!$B$18*U6103</f>
        <v/>
      </c>
      <c r="U6103" s="26">
        <f>MIN(1, S6103/M6103)</f>
        <v/>
      </c>
      <c r="V6103" s="26">
        <f>N6103/(N6103+O6103)</f>
        <v/>
      </c>
      <c r="W6103" s="26">
        <f>U6103*V6103</f>
        <v/>
      </c>
      <c r="X6103" s="39">
        <f>T6103/N6103</f>
        <v/>
      </c>
      <c r="Y6103" s="41">
        <f>IF(W6103=MAXIFS(W$2:W$7201, A$2:A$7201, A6103, B$2:B$7201, B6103), "OPTIMAL", "")</f>
        <v/>
      </c>
    </row>
    <row r="6104" ht="20" customHeight="1">
      <c r="A6104" s="28" t="n">
        <v>-18</v>
      </c>
      <c r="B6104" s="28" t="n">
        <v>40</v>
      </c>
      <c r="C6104" s="29" t="n">
        <v>100</v>
      </c>
      <c r="D6104" s="29" t="n">
        <v>2</v>
      </c>
      <c r="E6104" s="30" t="n">
        <v>4</v>
      </c>
      <c r="F6104" s="29" t="n">
        <v>2</v>
      </c>
      <c r="G6104" s="28" t="n">
        <v>200</v>
      </c>
      <c r="H6104" s="30" t="inlineStr">
        <is>
          <t>ON</t>
        </is>
      </c>
      <c r="I6104" s="31" t="n">
        <v>815.012573225423</v>
      </c>
      <c r="J6104" s="31" t="n">
        <v>8308.791548992402</v>
      </c>
      <c r="K6104" s="31" t="n">
        <v>4662.037037037037</v>
      </c>
      <c r="L6104" s="31" t="n">
        <v>150</v>
      </c>
      <c r="M6104" s="31">
        <f>I6104+J6104+K6104+L6104</f>
        <v/>
      </c>
      <c r="N6104" s="31">
        <f>M6104*'Dashboard &amp; Optimisation'!$B$18/('Dashboard &amp; Optimisation'!$B$16/3.6)</f>
        <v/>
      </c>
      <c r="O6104" s="31" t="n">
        <v>1065.77284592761</v>
      </c>
      <c r="P6104" s="32" t="n">
        <v>0.07265773931247896</v>
      </c>
      <c r="Q6104" s="33" t="n">
        <v>8.891981958725379</v>
      </c>
      <c r="R6104" s="31" t="n">
        <v>5209.003123675718</v>
      </c>
      <c r="S6104" s="31">
        <f>R6104*IF(A6104=4, 2.0, 3.0)</f>
        <v/>
      </c>
      <c r="T6104" s="29">
        <f>'Dashboard &amp; Optimisation'!$B$18*U6104</f>
        <v/>
      </c>
      <c r="U6104" s="34">
        <f>MIN(1, S6104/M6104)</f>
        <v/>
      </c>
      <c r="V6104" s="34">
        <f>N6104/(N6104+O6104)</f>
        <v/>
      </c>
      <c r="W6104" s="34">
        <f>U6104*V6104</f>
        <v/>
      </c>
      <c r="X6104" s="32">
        <f>T6104/N6104</f>
        <v/>
      </c>
      <c r="Y6104" s="35">
        <f>IF(W6104=MAXIFS(W$2:W$7201, A$2:A$7201, A6104, B$2:B$7201, B6104), "OPTIMAL", "")</f>
        <v/>
      </c>
    </row>
    <row r="6105" ht="20" customHeight="1">
      <c r="A6105" s="36" t="n">
        <v>-18</v>
      </c>
      <c r="B6105" s="36" t="n">
        <v>40</v>
      </c>
      <c r="C6105" s="37" t="n">
        <v>100</v>
      </c>
      <c r="D6105" s="37" t="n">
        <v>2</v>
      </c>
      <c r="E6105" s="6" t="n">
        <v>4</v>
      </c>
      <c r="F6105" s="37" t="n">
        <v>2</v>
      </c>
      <c r="G6105" s="36" t="n">
        <v>200</v>
      </c>
      <c r="H6105" s="6" t="inlineStr">
        <is>
          <t>OFF</t>
        </is>
      </c>
      <c r="I6105" s="38" t="n">
        <v>815.012573225423</v>
      </c>
      <c r="J6105" s="38" t="n">
        <v>8308.791548992402</v>
      </c>
      <c r="K6105" s="38" t="n">
        <v>4662.037037037037</v>
      </c>
      <c r="L6105" s="38" t="n">
        <v>150</v>
      </c>
      <c r="M6105" s="38">
        <f>I6105+J6105+K6105+L6105</f>
        <v/>
      </c>
      <c r="N6105" s="38">
        <f>M6105*'Dashboard &amp; Optimisation'!$B$18/('Dashboard &amp; Optimisation'!$B$16/3.6)</f>
        <v/>
      </c>
      <c r="O6105" s="38" t="n">
        <v>1065.77284592761</v>
      </c>
      <c r="P6105" s="39" t="n">
        <v>0.3073143520699955</v>
      </c>
      <c r="Q6105" s="40" t="n">
        <v>8.891981958725379</v>
      </c>
      <c r="R6105" s="38" t="n">
        <v>1231.554558023751</v>
      </c>
      <c r="S6105" s="38">
        <f>R6105*IF(A6105=4, 2.0, 3.0)</f>
        <v/>
      </c>
      <c r="T6105" s="37">
        <f>'Dashboard &amp; Optimisation'!$B$18*U6105</f>
        <v/>
      </c>
      <c r="U6105" s="26">
        <f>MIN(1, S6105/M6105)</f>
        <v/>
      </c>
      <c r="V6105" s="26">
        <f>N6105/(N6105+O6105)</f>
        <v/>
      </c>
      <c r="W6105" s="26">
        <f>U6105*V6105</f>
        <v/>
      </c>
      <c r="X6105" s="39">
        <f>T6105/N6105</f>
        <v/>
      </c>
      <c r="Y6105" s="41">
        <f>IF(W6105=MAXIFS(W$2:W$7201, A$2:A$7201, A6105, B$2:B$7201, B6105), "OPTIMAL", "")</f>
        <v/>
      </c>
    </row>
    <row r="6106" ht="20" customHeight="1">
      <c r="A6106" s="28" t="n">
        <v>-18</v>
      </c>
      <c r="B6106" s="28" t="n">
        <v>40</v>
      </c>
      <c r="C6106" s="29" t="n">
        <v>100</v>
      </c>
      <c r="D6106" s="29" t="n">
        <v>2</v>
      </c>
      <c r="E6106" s="30" t="n">
        <v>8</v>
      </c>
      <c r="F6106" s="29" t="n">
        <v>1.5</v>
      </c>
      <c r="G6106" s="28" t="n">
        <v>50</v>
      </c>
      <c r="H6106" s="30" t="inlineStr">
        <is>
          <t>ON</t>
        </is>
      </c>
      <c r="I6106" s="31" t="n">
        <v>815.012573225423</v>
      </c>
      <c r="J6106" s="31" t="n">
        <v>8308.791548992402</v>
      </c>
      <c r="K6106" s="31" t="n">
        <v>4662.037037037037</v>
      </c>
      <c r="L6106" s="31" t="n">
        <v>150</v>
      </c>
      <c r="M6106" s="31">
        <f>I6106+J6106+K6106+L6106</f>
        <v/>
      </c>
      <c r="N6106" s="31">
        <f>M6106*'Dashboard &amp; Optimisation'!$B$18/('Dashboard &amp; Optimisation'!$B$16/3.6)</f>
        <v/>
      </c>
      <c r="O6106" s="31" t="n">
        <v>1313.147535072082</v>
      </c>
      <c r="P6106" s="32" t="n">
        <v>0.05493472816911856</v>
      </c>
      <c r="Q6106" s="33" t="n">
        <v>13.23797293808807</v>
      </c>
      <c r="R6106" s="31" t="n">
        <v>7045.669343608275</v>
      </c>
      <c r="S6106" s="31">
        <f>R6106*IF(A6106=4, 2.0, 3.0)</f>
        <v/>
      </c>
      <c r="T6106" s="29">
        <f>'Dashboard &amp; Optimisation'!$B$18*U6106</f>
        <v/>
      </c>
      <c r="U6106" s="34">
        <f>MIN(1, S6106/M6106)</f>
        <v/>
      </c>
      <c r="V6106" s="34">
        <f>N6106/(N6106+O6106)</f>
        <v/>
      </c>
      <c r="W6106" s="34">
        <f>U6106*V6106</f>
        <v/>
      </c>
      <c r="X6106" s="32">
        <f>T6106/N6106</f>
        <v/>
      </c>
      <c r="Y6106" s="35">
        <f>IF(W6106=MAXIFS(W$2:W$7201, A$2:A$7201, A6106, B$2:B$7201, B6106), "OPTIMAL", "")</f>
        <v/>
      </c>
    </row>
    <row r="6107" ht="20" customHeight="1">
      <c r="A6107" s="36" t="n">
        <v>-18</v>
      </c>
      <c r="B6107" s="36" t="n">
        <v>40</v>
      </c>
      <c r="C6107" s="37" t="n">
        <v>100</v>
      </c>
      <c r="D6107" s="37" t="n">
        <v>2</v>
      </c>
      <c r="E6107" s="6" t="n">
        <v>8</v>
      </c>
      <c r="F6107" s="37" t="n">
        <v>1.5</v>
      </c>
      <c r="G6107" s="36" t="n">
        <v>50</v>
      </c>
      <c r="H6107" s="6" t="inlineStr">
        <is>
          <t>OFF</t>
        </is>
      </c>
      <c r="I6107" s="38" t="n">
        <v>815.012573225423</v>
      </c>
      <c r="J6107" s="38" t="n">
        <v>8308.791548992402</v>
      </c>
      <c r="K6107" s="38" t="n">
        <v>4662.037037037037</v>
      </c>
      <c r="L6107" s="38" t="n">
        <v>150</v>
      </c>
      <c r="M6107" s="38">
        <f>I6107+J6107+K6107+L6107</f>
        <v/>
      </c>
      <c r="N6107" s="38">
        <f>M6107*'Dashboard &amp; Optimisation'!$B$18/('Dashboard &amp; Optimisation'!$B$16/3.6)</f>
        <v/>
      </c>
      <c r="O6107" s="38" t="n">
        <v>1313.147535072082</v>
      </c>
      <c r="P6107" s="39" t="n">
        <v>0.2393869975495829</v>
      </c>
      <c r="Q6107" s="40" t="n">
        <v>13.23797293808807</v>
      </c>
      <c r="R6107" s="38" t="n">
        <v>1616.846086556747</v>
      </c>
      <c r="S6107" s="38">
        <f>R6107*IF(A6107=4, 2.0, 3.0)</f>
        <v/>
      </c>
      <c r="T6107" s="37">
        <f>'Dashboard &amp; Optimisation'!$B$18*U6107</f>
        <v/>
      </c>
      <c r="U6107" s="26">
        <f>MIN(1, S6107/M6107)</f>
        <v/>
      </c>
      <c r="V6107" s="26">
        <f>N6107/(N6107+O6107)</f>
        <v/>
      </c>
      <c r="W6107" s="26">
        <f>U6107*V6107</f>
        <v/>
      </c>
      <c r="X6107" s="39">
        <f>T6107/N6107</f>
        <v/>
      </c>
      <c r="Y6107" s="41">
        <f>IF(W6107=MAXIFS(W$2:W$7201, A$2:A$7201, A6107, B$2:B$7201, B6107), "OPTIMAL", "")</f>
        <v/>
      </c>
    </row>
    <row r="6108" ht="20" customHeight="1">
      <c r="A6108" s="28" t="n">
        <v>-18</v>
      </c>
      <c r="B6108" s="28" t="n">
        <v>40</v>
      </c>
      <c r="C6108" s="29" t="n">
        <v>100</v>
      </c>
      <c r="D6108" s="29" t="n">
        <v>2</v>
      </c>
      <c r="E6108" s="30" t="n">
        <v>8</v>
      </c>
      <c r="F6108" s="29" t="n">
        <v>1.5</v>
      </c>
      <c r="G6108" s="28" t="n">
        <v>100</v>
      </c>
      <c r="H6108" s="30" t="inlineStr">
        <is>
          <t>ON</t>
        </is>
      </c>
      <c r="I6108" s="31" t="n">
        <v>815.012573225423</v>
      </c>
      <c r="J6108" s="31" t="n">
        <v>8308.791548992402</v>
      </c>
      <c r="K6108" s="31" t="n">
        <v>4662.037037037037</v>
      </c>
      <c r="L6108" s="31" t="n">
        <v>150</v>
      </c>
      <c r="M6108" s="31">
        <f>I6108+J6108+K6108+L6108</f>
        <v/>
      </c>
      <c r="N6108" s="31">
        <f>M6108*'Dashboard &amp; Optimisation'!$B$18/('Dashboard &amp; Optimisation'!$B$16/3.6)</f>
        <v/>
      </c>
      <c r="O6108" s="31" t="n">
        <v>1313.147535072082</v>
      </c>
      <c r="P6108" s="32" t="n">
        <v>0.05573050288457804</v>
      </c>
      <c r="Q6108" s="33" t="n">
        <v>13.23797293808807</v>
      </c>
      <c r="R6108" s="31" t="n">
        <v>6945.064374571059</v>
      </c>
      <c r="S6108" s="31">
        <f>R6108*IF(A6108=4, 2.0, 3.0)</f>
        <v/>
      </c>
      <c r="T6108" s="29">
        <f>'Dashboard &amp; Optimisation'!$B$18*U6108</f>
        <v/>
      </c>
      <c r="U6108" s="34">
        <f>MIN(1, S6108/M6108)</f>
        <v/>
      </c>
      <c r="V6108" s="34">
        <f>N6108/(N6108+O6108)</f>
        <v/>
      </c>
      <c r="W6108" s="34">
        <f>U6108*V6108</f>
        <v/>
      </c>
      <c r="X6108" s="32">
        <f>T6108/N6108</f>
        <v/>
      </c>
      <c r="Y6108" s="35">
        <f>IF(W6108=MAXIFS(W$2:W$7201, A$2:A$7201, A6108, B$2:B$7201, B6108), "OPTIMAL", "")</f>
        <v/>
      </c>
    </row>
    <row r="6109" ht="20" customHeight="1">
      <c r="A6109" s="36" t="n">
        <v>-18</v>
      </c>
      <c r="B6109" s="36" t="n">
        <v>40</v>
      </c>
      <c r="C6109" s="37" t="n">
        <v>100</v>
      </c>
      <c r="D6109" s="37" t="n">
        <v>2</v>
      </c>
      <c r="E6109" s="6" t="n">
        <v>8</v>
      </c>
      <c r="F6109" s="37" t="n">
        <v>1.5</v>
      </c>
      <c r="G6109" s="36" t="n">
        <v>100</v>
      </c>
      <c r="H6109" s="6" t="inlineStr">
        <is>
          <t>OFF</t>
        </is>
      </c>
      <c r="I6109" s="38" t="n">
        <v>815.012573225423</v>
      </c>
      <c r="J6109" s="38" t="n">
        <v>8308.791548992402</v>
      </c>
      <c r="K6109" s="38" t="n">
        <v>4662.037037037037</v>
      </c>
      <c r="L6109" s="38" t="n">
        <v>150</v>
      </c>
      <c r="M6109" s="38">
        <f>I6109+J6109+K6109+L6109</f>
        <v/>
      </c>
      <c r="N6109" s="38">
        <f>M6109*'Dashboard &amp; Optimisation'!$B$18/('Dashboard &amp; Optimisation'!$B$16/3.6)</f>
        <v/>
      </c>
      <c r="O6109" s="38" t="n">
        <v>1313.147535072082</v>
      </c>
      <c r="P6109" s="39" t="n">
        <v>0.2401827722650424</v>
      </c>
      <c r="Q6109" s="40" t="n">
        <v>13.23797293808807</v>
      </c>
      <c r="R6109" s="38" t="n">
        <v>1611.489144331716</v>
      </c>
      <c r="S6109" s="38">
        <f>R6109*IF(A6109=4, 2.0, 3.0)</f>
        <v/>
      </c>
      <c r="T6109" s="37">
        <f>'Dashboard &amp; Optimisation'!$B$18*U6109</f>
        <v/>
      </c>
      <c r="U6109" s="26">
        <f>MIN(1, S6109/M6109)</f>
        <v/>
      </c>
      <c r="V6109" s="26">
        <f>N6109/(N6109+O6109)</f>
        <v/>
      </c>
      <c r="W6109" s="26">
        <f>U6109*V6109</f>
        <v/>
      </c>
      <c r="X6109" s="39">
        <f>T6109/N6109</f>
        <v/>
      </c>
      <c r="Y6109" s="41">
        <f>IF(W6109=MAXIFS(W$2:W$7201, A$2:A$7201, A6109, B$2:B$7201, B6109), "OPTIMAL", "")</f>
        <v/>
      </c>
    </row>
    <row r="6110" ht="20" customHeight="1">
      <c r="A6110" s="28" t="n">
        <v>-18</v>
      </c>
      <c r="B6110" s="28" t="n">
        <v>40</v>
      </c>
      <c r="C6110" s="29" t="n">
        <v>100</v>
      </c>
      <c r="D6110" s="29" t="n">
        <v>2</v>
      </c>
      <c r="E6110" s="30" t="n">
        <v>8</v>
      </c>
      <c r="F6110" s="29" t="n">
        <v>1.5</v>
      </c>
      <c r="G6110" s="28" t="n">
        <v>150</v>
      </c>
      <c r="H6110" s="30" t="inlineStr">
        <is>
          <t>ON</t>
        </is>
      </c>
      <c r="I6110" s="31" t="n">
        <v>815.012573225423</v>
      </c>
      <c r="J6110" s="31" t="n">
        <v>8308.791548992402</v>
      </c>
      <c r="K6110" s="31" t="n">
        <v>4662.037037037037</v>
      </c>
      <c r="L6110" s="31" t="n">
        <v>150</v>
      </c>
      <c r="M6110" s="31">
        <f>I6110+J6110+K6110+L6110</f>
        <v/>
      </c>
      <c r="N6110" s="31">
        <f>M6110*'Dashboard &amp; Optimisation'!$B$18/('Dashboard &amp; Optimisation'!$B$16/3.6)</f>
        <v/>
      </c>
      <c r="O6110" s="31" t="n">
        <v>1313.147535072082</v>
      </c>
      <c r="P6110" s="32" t="n">
        <v>0.05652627760003751</v>
      </c>
      <c r="Q6110" s="33" t="n">
        <v>13.23797293808807</v>
      </c>
      <c r="R6110" s="31" t="n">
        <v>6847.292031137669</v>
      </c>
      <c r="S6110" s="31">
        <f>R6110*IF(A6110=4, 2.0, 3.0)</f>
        <v/>
      </c>
      <c r="T6110" s="29">
        <f>'Dashboard &amp; Optimisation'!$B$18*U6110</f>
        <v/>
      </c>
      <c r="U6110" s="34">
        <f>MIN(1, S6110/M6110)</f>
        <v/>
      </c>
      <c r="V6110" s="34">
        <f>N6110/(N6110+O6110)</f>
        <v/>
      </c>
      <c r="W6110" s="34">
        <f>U6110*V6110</f>
        <v/>
      </c>
      <c r="X6110" s="32">
        <f>T6110/N6110</f>
        <v/>
      </c>
      <c r="Y6110" s="35">
        <f>IF(W6110=MAXIFS(W$2:W$7201, A$2:A$7201, A6110, B$2:B$7201, B6110), "OPTIMAL", "")</f>
        <v/>
      </c>
    </row>
    <row r="6111" ht="20" customHeight="1">
      <c r="A6111" s="36" t="n">
        <v>-18</v>
      </c>
      <c r="B6111" s="36" t="n">
        <v>40</v>
      </c>
      <c r="C6111" s="37" t="n">
        <v>100</v>
      </c>
      <c r="D6111" s="37" t="n">
        <v>2</v>
      </c>
      <c r="E6111" s="6" t="n">
        <v>8</v>
      </c>
      <c r="F6111" s="37" t="n">
        <v>1.5</v>
      </c>
      <c r="G6111" s="36" t="n">
        <v>150</v>
      </c>
      <c r="H6111" s="6" t="inlineStr">
        <is>
          <t>OFF</t>
        </is>
      </c>
      <c r="I6111" s="38" t="n">
        <v>815.012573225423</v>
      </c>
      <c r="J6111" s="38" t="n">
        <v>8308.791548992402</v>
      </c>
      <c r="K6111" s="38" t="n">
        <v>4662.037037037037</v>
      </c>
      <c r="L6111" s="38" t="n">
        <v>150</v>
      </c>
      <c r="M6111" s="38">
        <f>I6111+J6111+K6111+L6111</f>
        <v/>
      </c>
      <c r="N6111" s="38">
        <f>M6111*'Dashboard &amp; Optimisation'!$B$18/('Dashboard &amp; Optimisation'!$B$16/3.6)</f>
        <v/>
      </c>
      <c r="O6111" s="38" t="n">
        <v>1313.147535072082</v>
      </c>
      <c r="P6111" s="39" t="n">
        <v>0.2409785469805018</v>
      </c>
      <c r="Q6111" s="40" t="n">
        <v>13.23797293808807</v>
      </c>
      <c r="R6111" s="38" t="n">
        <v>1606.167582178716</v>
      </c>
      <c r="S6111" s="38">
        <f>R6111*IF(A6111=4, 2.0, 3.0)</f>
        <v/>
      </c>
      <c r="T6111" s="37">
        <f>'Dashboard &amp; Optimisation'!$B$18*U6111</f>
        <v/>
      </c>
      <c r="U6111" s="26">
        <f>MIN(1, S6111/M6111)</f>
        <v/>
      </c>
      <c r="V6111" s="26">
        <f>N6111/(N6111+O6111)</f>
        <v/>
      </c>
      <c r="W6111" s="26">
        <f>U6111*V6111</f>
        <v/>
      </c>
      <c r="X6111" s="39">
        <f>T6111/N6111</f>
        <v/>
      </c>
      <c r="Y6111" s="41">
        <f>IF(W6111=MAXIFS(W$2:W$7201, A$2:A$7201, A6111, B$2:B$7201, B6111), "OPTIMAL", "")</f>
        <v/>
      </c>
    </row>
    <row r="6112" ht="20" customHeight="1">
      <c r="A6112" s="28" t="n">
        <v>-18</v>
      </c>
      <c r="B6112" s="28" t="n">
        <v>40</v>
      </c>
      <c r="C6112" s="29" t="n">
        <v>100</v>
      </c>
      <c r="D6112" s="29" t="n">
        <v>2</v>
      </c>
      <c r="E6112" s="30" t="n">
        <v>8</v>
      </c>
      <c r="F6112" s="29" t="n">
        <v>1.5</v>
      </c>
      <c r="G6112" s="28" t="n">
        <v>200</v>
      </c>
      <c r="H6112" s="30" t="inlineStr">
        <is>
          <t>ON</t>
        </is>
      </c>
      <c r="I6112" s="31" t="n">
        <v>815.012573225423</v>
      </c>
      <c r="J6112" s="31" t="n">
        <v>8308.791548992402</v>
      </c>
      <c r="K6112" s="31" t="n">
        <v>4662.037037037037</v>
      </c>
      <c r="L6112" s="31" t="n">
        <v>150</v>
      </c>
      <c r="M6112" s="31">
        <f>I6112+J6112+K6112+L6112</f>
        <v/>
      </c>
      <c r="N6112" s="31">
        <f>M6112*'Dashboard &amp; Optimisation'!$B$18/('Dashboard &amp; Optimisation'!$B$16/3.6)</f>
        <v/>
      </c>
      <c r="O6112" s="31" t="n">
        <v>1313.147535072082</v>
      </c>
      <c r="P6112" s="32" t="n">
        <v>0.05732205231549699</v>
      </c>
      <c r="Q6112" s="33" t="n">
        <v>13.23797293808807</v>
      </c>
      <c r="R6112" s="31" t="n">
        <v>6752.23434133696</v>
      </c>
      <c r="S6112" s="31">
        <f>R6112*IF(A6112=4, 2.0, 3.0)</f>
        <v/>
      </c>
      <c r="T6112" s="29">
        <f>'Dashboard &amp; Optimisation'!$B$18*U6112</f>
        <v/>
      </c>
      <c r="U6112" s="34">
        <f>MIN(1, S6112/M6112)</f>
        <v/>
      </c>
      <c r="V6112" s="34">
        <f>N6112/(N6112+O6112)</f>
        <v/>
      </c>
      <c r="W6112" s="34">
        <f>U6112*V6112</f>
        <v/>
      </c>
      <c r="X6112" s="32">
        <f>T6112/N6112</f>
        <v/>
      </c>
      <c r="Y6112" s="35">
        <f>IF(W6112=MAXIFS(W$2:W$7201, A$2:A$7201, A6112, B$2:B$7201, B6112), "OPTIMAL", "")</f>
        <v/>
      </c>
    </row>
    <row r="6113" ht="20" customHeight="1">
      <c r="A6113" s="36" t="n">
        <v>-18</v>
      </c>
      <c r="B6113" s="36" t="n">
        <v>40</v>
      </c>
      <c r="C6113" s="37" t="n">
        <v>100</v>
      </c>
      <c r="D6113" s="37" t="n">
        <v>2</v>
      </c>
      <c r="E6113" s="6" t="n">
        <v>8</v>
      </c>
      <c r="F6113" s="37" t="n">
        <v>1.5</v>
      </c>
      <c r="G6113" s="36" t="n">
        <v>200</v>
      </c>
      <c r="H6113" s="6" t="inlineStr">
        <is>
          <t>OFF</t>
        </is>
      </c>
      <c r="I6113" s="38" t="n">
        <v>815.012573225423</v>
      </c>
      <c r="J6113" s="38" t="n">
        <v>8308.791548992402</v>
      </c>
      <c r="K6113" s="38" t="n">
        <v>4662.037037037037</v>
      </c>
      <c r="L6113" s="38" t="n">
        <v>150</v>
      </c>
      <c r="M6113" s="38">
        <f>I6113+J6113+K6113+L6113</f>
        <v/>
      </c>
      <c r="N6113" s="38">
        <f>M6113*'Dashboard &amp; Optimisation'!$B$18/('Dashboard &amp; Optimisation'!$B$16/3.6)</f>
        <v/>
      </c>
      <c r="O6113" s="38" t="n">
        <v>1313.147535072082</v>
      </c>
      <c r="P6113" s="39" t="n">
        <v>0.2417743216959613</v>
      </c>
      <c r="Q6113" s="40" t="n">
        <v>13.23797293808807</v>
      </c>
      <c r="R6113" s="38" t="n">
        <v>1600.881050748402</v>
      </c>
      <c r="S6113" s="38">
        <f>R6113*IF(A6113=4, 2.0, 3.0)</f>
        <v/>
      </c>
      <c r="T6113" s="37">
        <f>'Dashboard &amp; Optimisation'!$B$18*U6113</f>
        <v/>
      </c>
      <c r="U6113" s="26">
        <f>MIN(1, S6113/M6113)</f>
        <v/>
      </c>
      <c r="V6113" s="26">
        <f>N6113/(N6113+O6113)</f>
        <v/>
      </c>
      <c r="W6113" s="26">
        <f>U6113*V6113</f>
        <v/>
      </c>
      <c r="X6113" s="39">
        <f>T6113/N6113</f>
        <v/>
      </c>
      <c r="Y6113" s="41">
        <f>IF(W6113=MAXIFS(W$2:W$7201, A$2:A$7201, A6113, B$2:B$7201, B6113), "OPTIMAL", "")</f>
        <v/>
      </c>
    </row>
    <row r="6114" ht="20" customHeight="1">
      <c r="A6114" s="28" t="n">
        <v>-18</v>
      </c>
      <c r="B6114" s="28" t="n">
        <v>40</v>
      </c>
      <c r="C6114" s="29" t="n">
        <v>100</v>
      </c>
      <c r="D6114" s="29" t="n">
        <v>2</v>
      </c>
      <c r="E6114" s="30" t="n">
        <v>8</v>
      </c>
      <c r="F6114" s="29" t="n">
        <v>2</v>
      </c>
      <c r="G6114" s="28" t="n">
        <v>50</v>
      </c>
      <c r="H6114" s="30" t="inlineStr">
        <is>
          <t>ON</t>
        </is>
      </c>
      <c r="I6114" s="31" t="n">
        <v>815.012573225423</v>
      </c>
      <c r="J6114" s="31" t="n">
        <v>8308.791548992402</v>
      </c>
      <c r="K6114" s="31" t="n">
        <v>4662.037037037037</v>
      </c>
      <c r="L6114" s="31" t="n">
        <v>150</v>
      </c>
      <c r="M6114" s="31">
        <f>I6114+J6114+K6114+L6114</f>
        <v/>
      </c>
      <c r="N6114" s="31">
        <f>M6114*'Dashboard &amp; Optimisation'!$B$18/('Dashboard &amp; Optimisation'!$B$16/3.6)</f>
        <v/>
      </c>
      <c r="O6114" s="31" t="n">
        <v>1571.994968918837</v>
      </c>
      <c r="P6114" s="32" t="n">
        <v>0.05369910669056169</v>
      </c>
      <c r="Q6114" s="33" t="n">
        <v>17.58396391745076</v>
      </c>
      <c r="R6114" s="31" t="n">
        <v>7374.932337744443</v>
      </c>
      <c r="S6114" s="31">
        <f>R6114*IF(A6114=4, 2.0, 3.0)</f>
        <v/>
      </c>
      <c r="T6114" s="29">
        <f>'Dashboard &amp; Optimisation'!$B$18*U6114</f>
        <v/>
      </c>
      <c r="U6114" s="34">
        <f>MIN(1, S6114/M6114)</f>
        <v/>
      </c>
      <c r="V6114" s="34">
        <f>N6114/(N6114+O6114)</f>
        <v/>
      </c>
      <c r="W6114" s="34">
        <f>U6114*V6114</f>
        <v/>
      </c>
      <c r="X6114" s="32">
        <f>T6114/N6114</f>
        <v/>
      </c>
      <c r="Y6114" s="35">
        <f>IF(W6114=MAXIFS(W$2:W$7201, A$2:A$7201, A6114, B$2:B$7201, B6114), "OPTIMAL", "")</f>
        <v/>
      </c>
    </row>
    <row r="6115" ht="20" customHeight="1">
      <c r="A6115" s="36" t="n">
        <v>-18</v>
      </c>
      <c r="B6115" s="36" t="n">
        <v>40</v>
      </c>
      <c r="C6115" s="37" t="n">
        <v>100</v>
      </c>
      <c r="D6115" s="37" t="n">
        <v>2</v>
      </c>
      <c r="E6115" s="6" t="n">
        <v>8</v>
      </c>
      <c r="F6115" s="37" t="n">
        <v>2</v>
      </c>
      <c r="G6115" s="36" t="n">
        <v>50</v>
      </c>
      <c r="H6115" s="6" t="inlineStr">
        <is>
          <t>OFF</t>
        </is>
      </c>
      <c r="I6115" s="38" t="n">
        <v>815.012573225423</v>
      </c>
      <c r="J6115" s="38" t="n">
        <v>8308.791548992402</v>
      </c>
      <c r="K6115" s="38" t="n">
        <v>4662.037037037037</v>
      </c>
      <c r="L6115" s="38" t="n">
        <v>150</v>
      </c>
      <c r="M6115" s="38">
        <f>I6115+J6115+K6115+L6115</f>
        <v/>
      </c>
      <c r="N6115" s="38">
        <f>M6115*'Dashboard &amp; Optimisation'!$B$18/('Dashboard &amp; Optimisation'!$B$16/3.6)</f>
        <v/>
      </c>
      <c r="O6115" s="38" t="n">
        <v>1571.994968918837</v>
      </c>
      <c r="P6115" s="39" t="n">
        <v>0.2395203446254758</v>
      </c>
      <c r="Q6115" s="40" t="n">
        <v>17.58396391745076</v>
      </c>
      <c r="R6115" s="38" t="n">
        <v>1653.418122203597</v>
      </c>
      <c r="S6115" s="38">
        <f>R6115*IF(A6115=4, 2.0, 3.0)</f>
        <v/>
      </c>
      <c r="T6115" s="37">
        <f>'Dashboard &amp; Optimisation'!$B$18*U6115</f>
        <v/>
      </c>
      <c r="U6115" s="26">
        <f>MIN(1, S6115/M6115)</f>
        <v/>
      </c>
      <c r="V6115" s="26">
        <f>N6115/(N6115+O6115)</f>
        <v/>
      </c>
      <c r="W6115" s="26">
        <f>U6115*V6115</f>
        <v/>
      </c>
      <c r="X6115" s="39">
        <f>T6115/N6115</f>
        <v/>
      </c>
      <c r="Y6115" s="41">
        <f>IF(W6115=MAXIFS(W$2:W$7201, A$2:A$7201, A6115, B$2:B$7201, B6115), "OPTIMAL", "")</f>
        <v/>
      </c>
    </row>
    <row r="6116" ht="20" customHeight="1">
      <c r="A6116" s="28" t="n">
        <v>-18</v>
      </c>
      <c r="B6116" s="28" t="n">
        <v>40</v>
      </c>
      <c r="C6116" s="29" t="n">
        <v>100</v>
      </c>
      <c r="D6116" s="29" t="n">
        <v>2</v>
      </c>
      <c r="E6116" s="30" t="n">
        <v>8</v>
      </c>
      <c r="F6116" s="29" t="n">
        <v>2</v>
      </c>
      <c r="G6116" s="28" t="n">
        <v>100</v>
      </c>
      <c r="H6116" s="30" t="inlineStr">
        <is>
          <t>ON</t>
        </is>
      </c>
      <c r="I6116" s="31" t="n">
        <v>815.012573225423</v>
      </c>
      <c r="J6116" s="31" t="n">
        <v>8308.791548992402</v>
      </c>
      <c r="K6116" s="31" t="n">
        <v>4662.037037037037</v>
      </c>
      <c r="L6116" s="31" t="n">
        <v>150</v>
      </c>
      <c r="M6116" s="31">
        <f>I6116+J6116+K6116+L6116</f>
        <v/>
      </c>
      <c r="N6116" s="31">
        <f>M6116*'Dashboard &amp; Optimisation'!$B$18/('Dashboard &amp; Optimisation'!$B$16/3.6)</f>
        <v/>
      </c>
      <c r="O6116" s="31" t="n">
        <v>1571.994968918837</v>
      </c>
      <c r="P6116" s="32" t="n">
        <v>0.05449488140602117</v>
      </c>
      <c r="Q6116" s="33" t="n">
        <v>17.58396391745076</v>
      </c>
      <c r="R6116" s="31" t="n">
        <v>7267.238100576088</v>
      </c>
      <c r="S6116" s="31">
        <f>R6116*IF(A6116=4, 2.0, 3.0)</f>
        <v/>
      </c>
      <c r="T6116" s="29">
        <f>'Dashboard &amp; Optimisation'!$B$18*U6116</f>
        <v/>
      </c>
      <c r="U6116" s="34">
        <f>MIN(1, S6116/M6116)</f>
        <v/>
      </c>
      <c r="V6116" s="34">
        <f>N6116/(N6116+O6116)</f>
        <v/>
      </c>
      <c r="W6116" s="34">
        <f>U6116*V6116</f>
        <v/>
      </c>
      <c r="X6116" s="32">
        <f>T6116/N6116</f>
        <v/>
      </c>
      <c r="Y6116" s="35">
        <f>IF(W6116=MAXIFS(W$2:W$7201, A$2:A$7201, A6116, B$2:B$7201, B6116), "OPTIMAL", "")</f>
        <v/>
      </c>
    </row>
    <row r="6117" ht="20" customHeight="1">
      <c r="A6117" s="36" t="n">
        <v>-18</v>
      </c>
      <c r="B6117" s="36" t="n">
        <v>40</v>
      </c>
      <c r="C6117" s="37" t="n">
        <v>100</v>
      </c>
      <c r="D6117" s="37" t="n">
        <v>2</v>
      </c>
      <c r="E6117" s="6" t="n">
        <v>8</v>
      </c>
      <c r="F6117" s="37" t="n">
        <v>2</v>
      </c>
      <c r="G6117" s="36" t="n">
        <v>100</v>
      </c>
      <c r="H6117" s="6" t="inlineStr">
        <is>
          <t>OFF</t>
        </is>
      </c>
      <c r="I6117" s="38" t="n">
        <v>815.012573225423</v>
      </c>
      <c r="J6117" s="38" t="n">
        <v>8308.791548992402</v>
      </c>
      <c r="K6117" s="38" t="n">
        <v>4662.037037037037</v>
      </c>
      <c r="L6117" s="38" t="n">
        <v>150</v>
      </c>
      <c r="M6117" s="38">
        <f>I6117+J6117+K6117+L6117</f>
        <v/>
      </c>
      <c r="N6117" s="38">
        <f>M6117*'Dashboard &amp; Optimisation'!$B$18/('Dashboard &amp; Optimisation'!$B$16/3.6)</f>
        <v/>
      </c>
      <c r="O6117" s="38" t="n">
        <v>1571.994968918837</v>
      </c>
      <c r="P6117" s="39" t="n">
        <v>0.2403161193409352</v>
      </c>
      <c r="Q6117" s="40" t="n">
        <v>17.58396391745076</v>
      </c>
      <c r="R6117" s="38" t="n">
        <v>1647.943049040213</v>
      </c>
      <c r="S6117" s="38">
        <f>R6117*IF(A6117=4, 2.0, 3.0)</f>
        <v/>
      </c>
      <c r="T6117" s="37">
        <f>'Dashboard &amp; Optimisation'!$B$18*U6117</f>
        <v/>
      </c>
      <c r="U6117" s="26">
        <f>MIN(1, S6117/M6117)</f>
        <v/>
      </c>
      <c r="V6117" s="26">
        <f>N6117/(N6117+O6117)</f>
        <v/>
      </c>
      <c r="W6117" s="26">
        <f>U6117*V6117</f>
        <v/>
      </c>
      <c r="X6117" s="39">
        <f>T6117/N6117</f>
        <v/>
      </c>
      <c r="Y6117" s="41">
        <f>IF(W6117=MAXIFS(W$2:W$7201, A$2:A$7201, A6117, B$2:B$7201, B6117), "OPTIMAL", "")</f>
        <v/>
      </c>
    </row>
    <row r="6118" ht="20" customHeight="1">
      <c r="A6118" s="28" t="n">
        <v>-18</v>
      </c>
      <c r="B6118" s="28" t="n">
        <v>40</v>
      </c>
      <c r="C6118" s="29" t="n">
        <v>100</v>
      </c>
      <c r="D6118" s="29" t="n">
        <v>2</v>
      </c>
      <c r="E6118" s="30" t="n">
        <v>8</v>
      </c>
      <c r="F6118" s="29" t="n">
        <v>2</v>
      </c>
      <c r="G6118" s="28" t="n">
        <v>150</v>
      </c>
      <c r="H6118" s="30" t="inlineStr">
        <is>
          <t>ON</t>
        </is>
      </c>
      <c r="I6118" s="31" t="n">
        <v>815.012573225423</v>
      </c>
      <c r="J6118" s="31" t="n">
        <v>8308.791548992402</v>
      </c>
      <c r="K6118" s="31" t="n">
        <v>4662.037037037037</v>
      </c>
      <c r="L6118" s="31" t="n">
        <v>150</v>
      </c>
      <c r="M6118" s="31">
        <f>I6118+J6118+K6118+L6118</f>
        <v/>
      </c>
      <c r="N6118" s="31">
        <f>M6118*'Dashboard &amp; Optimisation'!$B$18/('Dashboard &amp; Optimisation'!$B$16/3.6)</f>
        <v/>
      </c>
      <c r="O6118" s="31" t="n">
        <v>1571.994968918837</v>
      </c>
      <c r="P6118" s="32" t="n">
        <v>0.05529065612148065</v>
      </c>
      <c r="Q6118" s="33" t="n">
        <v>17.58396391745076</v>
      </c>
      <c r="R6118" s="31" t="n">
        <v>7162.643857401327</v>
      </c>
      <c r="S6118" s="31">
        <f>R6118*IF(A6118=4, 2.0, 3.0)</f>
        <v/>
      </c>
      <c r="T6118" s="29">
        <f>'Dashboard &amp; Optimisation'!$B$18*U6118</f>
        <v/>
      </c>
      <c r="U6118" s="34">
        <f>MIN(1, S6118/M6118)</f>
        <v/>
      </c>
      <c r="V6118" s="34">
        <f>N6118/(N6118+O6118)</f>
        <v/>
      </c>
      <c r="W6118" s="34">
        <f>U6118*V6118</f>
        <v/>
      </c>
      <c r="X6118" s="32">
        <f>T6118/N6118</f>
        <v/>
      </c>
      <c r="Y6118" s="35">
        <f>IF(W6118=MAXIFS(W$2:W$7201, A$2:A$7201, A6118, B$2:B$7201, B6118), "OPTIMAL", "")</f>
        <v/>
      </c>
    </row>
    <row r="6119" ht="20" customHeight="1">
      <c r="A6119" s="36" t="n">
        <v>-18</v>
      </c>
      <c r="B6119" s="36" t="n">
        <v>40</v>
      </c>
      <c r="C6119" s="37" t="n">
        <v>100</v>
      </c>
      <c r="D6119" s="37" t="n">
        <v>2</v>
      </c>
      <c r="E6119" s="6" t="n">
        <v>8</v>
      </c>
      <c r="F6119" s="37" t="n">
        <v>2</v>
      </c>
      <c r="G6119" s="36" t="n">
        <v>150</v>
      </c>
      <c r="H6119" s="6" t="inlineStr">
        <is>
          <t>OFF</t>
        </is>
      </c>
      <c r="I6119" s="38" t="n">
        <v>815.012573225423</v>
      </c>
      <c r="J6119" s="38" t="n">
        <v>8308.791548992402</v>
      </c>
      <c r="K6119" s="38" t="n">
        <v>4662.037037037037</v>
      </c>
      <c r="L6119" s="38" t="n">
        <v>150</v>
      </c>
      <c r="M6119" s="38">
        <f>I6119+J6119+K6119+L6119</f>
        <v/>
      </c>
      <c r="N6119" s="38">
        <f>M6119*'Dashboard &amp; Optimisation'!$B$18/('Dashboard &amp; Optimisation'!$B$16/3.6)</f>
        <v/>
      </c>
      <c r="O6119" s="38" t="n">
        <v>1571.994968918837</v>
      </c>
      <c r="P6119" s="39" t="n">
        <v>0.2411118940563947</v>
      </c>
      <c r="Q6119" s="40" t="n">
        <v>17.58396391745076</v>
      </c>
      <c r="R6119" s="38" t="n">
        <v>1642.504116149425</v>
      </c>
      <c r="S6119" s="38">
        <f>R6119*IF(A6119=4, 2.0, 3.0)</f>
        <v/>
      </c>
      <c r="T6119" s="37">
        <f>'Dashboard &amp; Optimisation'!$B$18*U6119</f>
        <v/>
      </c>
      <c r="U6119" s="26">
        <f>MIN(1, S6119/M6119)</f>
        <v/>
      </c>
      <c r="V6119" s="26">
        <f>N6119/(N6119+O6119)</f>
        <v/>
      </c>
      <c r="W6119" s="26">
        <f>U6119*V6119</f>
        <v/>
      </c>
      <c r="X6119" s="39">
        <f>T6119/N6119</f>
        <v/>
      </c>
      <c r="Y6119" s="41">
        <f>IF(W6119=MAXIFS(W$2:W$7201, A$2:A$7201, A6119, B$2:B$7201, B6119), "OPTIMAL", "")</f>
        <v/>
      </c>
    </row>
    <row r="6120" ht="20" customHeight="1">
      <c r="A6120" s="28" t="n">
        <v>-18</v>
      </c>
      <c r="B6120" s="28" t="n">
        <v>40</v>
      </c>
      <c r="C6120" s="29" t="n">
        <v>100</v>
      </c>
      <c r="D6120" s="29" t="n">
        <v>2</v>
      </c>
      <c r="E6120" s="30" t="n">
        <v>8</v>
      </c>
      <c r="F6120" s="29" t="n">
        <v>2</v>
      </c>
      <c r="G6120" s="28" t="n">
        <v>200</v>
      </c>
      <c r="H6120" s="30" t="inlineStr">
        <is>
          <t>ON</t>
        </is>
      </c>
      <c r="I6120" s="31" t="n">
        <v>815.012573225423</v>
      </c>
      <c r="J6120" s="31" t="n">
        <v>8308.791548992402</v>
      </c>
      <c r="K6120" s="31" t="n">
        <v>4662.037037037037</v>
      </c>
      <c r="L6120" s="31" t="n">
        <v>150</v>
      </c>
      <c r="M6120" s="31">
        <f>I6120+J6120+K6120+L6120</f>
        <v/>
      </c>
      <c r="N6120" s="31">
        <f>M6120*'Dashboard &amp; Optimisation'!$B$18/('Dashboard &amp; Optimisation'!$B$16/3.6)</f>
        <v/>
      </c>
      <c r="O6120" s="31" t="n">
        <v>1571.994968918837</v>
      </c>
      <c r="P6120" s="32" t="n">
        <v>0.05608643083694012</v>
      </c>
      <c r="Q6120" s="33" t="n">
        <v>17.58396391745076</v>
      </c>
      <c r="R6120" s="31" t="n">
        <v>7061.017656687429</v>
      </c>
      <c r="S6120" s="31">
        <f>R6120*IF(A6120=4, 2.0, 3.0)</f>
        <v/>
      </c>
      <c r="T6120" s="29">
        <f>'Dashboard &amp; Optimisation'!$B$18*U6120</f>
        <v/>
      </c>
      <c r="U6120" s="34">
        <f>MIN(1, S6120/M6120)</f>
        <v/>
      </c>
      <c r="V6120" s="34">
        <f>N6120/(N6120+O6120)</f>
        <v/>
      </c>
      <c r="W6120" s="34">
        <f>U6120*V6120</f>
        <v/>
      </c>
      <c r="X6120" s="32">
        <f>T6120/N6120</f>
        <v/>
      </c>
      <c r="Y6120" s="35">
        <f>IF(W6120=MAXIFS(W$2:W$7201, A$2:A$7201, A6120, B$2:B$7201, B6120), "OPTIMAL", "")</f>
        <v/>
      </c>
    </row>
    <row r="6121" ht="20" customHeight="1">
      <c r="A6121" s="36" t="n">
        <v>-18</v>
      </c>
      <c r="B6121" s="36" t="n">
        <v>40</v>
      </c>
      <c r="C6121" s="37" t="n">
        <v>100</v>
      </c>
      <c r="D6121" s="37" t="n">
        <v>2</v>
      </c>
      <c r="E6121" s="6" t="n">
        <v>8</v>
      </c>
      <c r="F6121" s="37" t="n">
        <v>2</v>
      </c>
      <c r="G6121" s="36" t="n">
        <v>200</v>
      </c>
      <c r="H6121" s="6" t="inlineStr">
        <is>
          <t>OFF</t>
        </is>
      </c>
      <c r="I6121" s="38" t="n">
        <v>815.012573225423</v>
      </c>
      <c r="J6121" s="38" t="n">
        <v>8308.791548992402</v>
      </c>
      <c r="K6121" s="38" t="n">
        <v>4662.037037037037</v>
      </c>
      <c r="L6121" s="38" t="n">
        <v>150</v>
      </c>
      <c r="M6121" s="38">
        <f>I6121+J6121+K6121+L6121</f>
        <v/>
      </c>
      <c r="N6121" s="38">
        <f>M6121*'Dashboard &amp; Optimisation'!$B$18/('Dashboard &amp; Optimisation'!$B$16/3.6)</f>
        <v/>
      </c>
      <c r="O6121" s="38" t="n">
        <v>1571.994968918837</v>
      </c>
      <c r="P6121" s="39" t="n">
        <v>0.2419076687718542</v>
      </c>
      <c r="Q6121" s="40" t="n">
        <v>17.58396391745076</v>
      </c>
      <c r="R6121" s="38" t="n">
        <v>1637.100966872242</v>
      </c>
      <c r="S6121" s="38">
        <f>R6121*IF(A6121=4, 2.0, 3.0)</f>
        <v/>
      </c>
      <c r="T6121" s="37">
        <f>'Dashboard &amp; Optimisation'!$B$18*U6121</f>
        <v/>
      </c>
      <c r="U6121" s="26">
        <f>MIN(1, S6121/M6121)</f>
        <v/>
      </c>
      <c r="V6121" s="26">
        <f>N6121/(N6121+O6121)</f>
        <v/>
      </c>
      <c r="W6121" s="26">
        <f>U6121*V6121</f>
        <v/>
      </c>
      <c r="X6121" s="39">
        <f>T6121/N6121</f>
        <v/>
      </c>
      <c r="Y6121" s="41">
        <f>IF(W6121=MAXIFS(W$2:W$7201, A$2:A$7201, A6121, B$2:B$7201, B6121), "OPTIMAL", "")</f>
        <v/>
      </c>
    </row>
    <row r="6122" ht="20" customHeight="1">
      <c r="A6122" s="28" t="n">
        <v>-18</v>
      </c>
      <c r="B6122" s="28" t="n">
        <v>40</v>
      </c>
      <c r="C6122" s="29" t="n">
        <v>100</v>
      </c>
      <c r="D6122" s="29" t="n">
        <v>3</v>
      </c>
      <c r="E6122" s="30" t="n">
        <v>0</v>
      </c>
      <c r="F6122" s="29" t="n">
        <v>0</v>
      </c>
      <c r="G6122" s="28" t="n">
        <v>50</v>
      </c>
      <c r="H6122" s="30" t="inlineStr">
        <is>
          <t>ON</t>
        </is>
      </c>
      <c r="I6122" s="31" t="n">
        <v>815.012573225423</v>
      </c>
      <c r="J6122" s="31" t="n">
        <v>8308.791548992402</v>
      </c>
      <c r="K6122" s="31" t="n">
        <v>4662.037037037037</v>
      </c>
      <c r="L6122" s="31" t="n">
        <v>150</v>
      </c>
      <c r="M6122" s="31">
        <f>I6122+J6122+K6122+L6122</f>
        <v/>
      </c>
      <c r="N6122" s="31">
        <f>M6122*'Dashboard &amp; Optimisation'!$B$18/('Dashboard &amp; Optimisation'!$B$16/3.6)</f>
        <v/>
      </c>
      <c r="O6122" s="31" t="n">
        <v>933.0292992902031</v>
      </c>
      <c r="P6122" s="32" t="n">
        <v>0.4799001913555159</v>
      </c>
      <c r="Q6122" s="33" t="n">
        <v>0.2</v>
      </c>
      <c r="R6122" s="31" t="n">
        <v>787.6580807341901</v>
      </c>
      <c r="S6122" s="31">
        <f>R6122*IF(A6122=4, 2.0, 3.0)</f>
        <v/>
      </c>
      <c r="T6122" s="29">
        <f>'Dashboard &amp; Optimisation'!$B$18*U6122</f>
        <v/>
      </c>
      <c r="U6122" s="34">
        <f>MIN(1, S6122/M6122)</f>
        <v/>
      </c>
      <c r="V6122" s="34">
        <f>N6122/(N6122+O6122)</f>
        <v/>
      </c>
      <c r="W6122" s="34">
        <f>U6122*V6122</f>
        <v/>
      </c>
      <c r="X6122" s="32">
        <f>T6122/N6122</f>
        <v/>
      </c>
      <c r="Y6122" s="35">
        <f>IF(W6122=MAXIFS(W$2:W$7201, A$2:A$7201, A6122, B$2:B$7201, B6122), "OPTIMAL", "")</f>
        <v/>
      </c>
    </row>
    <row r="6123" ht="20" customHeight="1">
      <c r="A6123" s="36" t="n">
        <v>-18</v>
      </c>
      <c r="B6123" s="36" t="n">
        <v>40</v>
      </c>
      <c r="C6123" s="37" t="n">
        <v>100</v>
      </c>
      <c r="D6123" s="37" t="n">
        <v>3</v>
      </c>
      <c r="E6123" s="6" t="n">
        <v>0</v>
      </c>
      <c r="F6123" s="37" t="n">
        <v>0</v>
      </c>
      <c r="G6123" s="36" t="n">
        <v>50</v>
      </c>
      <c r="H6123" s="6" t="inlineStr">
        <is>
          <t>OFF</t>
        </is>
      </c>
      <c r="I6123" s="38" t="n">
        <v>815.012573225423</v>
      </c>
      <c r="J6123" s="38" t="n">
        <v>8308.791548992402</v>
      </c>
      <c r="K6123" s="38" t="n">
        <v>4662.037037037037</v>
      </c>
      <c r="L6123" s="38" t="n">
        <v>150</v>
      </c>
      <c r="M6123" s="38">
        <f>I6123+J6123+K6123+L6123</f>
        <v/>
      </c>
      <c r="N6123" s="38">
        <f>M6123*'Dashboard &amp; Optimisation'!$B$18/('Dashboard &amp; Optimisation'!$B$16/3.6)</f>
        <v/>
      </c>
      <c r="O6123" s="38" t="n">
        <v>933.0292992902031</v>
      </c>
      <c r="P6123" s="39" t="n">
        <v>0.7982100775393066</v>
      </c>
      <c r="Q6123" s="40" t="n">
        <v>0.2</v>
      </c>
      <c r="R6123" s="38" t="n">
        <v>473.5561154932203</v>
      </c>
      <c r="S6123" s="38">
        <f>R6123*IF(A6123=4, 2.0, 3.0)</f>
        <v/>
      </c>
      <c r="T6123" s="37">
        <f>'Dashboard &amp; Optimisation'!$B$18*U6123</f>
        <v/>
      </c>
      <c r="U6123" s="26">
        <f>MIN(1, S6123/M6123)</f>
        <v/>
      </c>
      <c r="V6123" s="26">
        <f>N6123/(N6123+O6123)</f>
        <v/>
      </c>
      <c r="W6123" s="26">
        <f>U6123*V6123</f>
        <v/>
      </c>
      <c r="X6123" s="39">
        <f>T6123/N6123</f>
        <v/>
      </c>
      <c r="Y6123" s="41">
        <f>IF(W6123=MAXIFS(W$2:W$7201, A$2:A$7201, A6123, B$2:B$7201, B6123), "OPTIMAL", "")</f>
        <v/>
      </c>
    </row>
    <row r="6124" ht="20" customHeight="1">
      <c r="A6124" s="28" t="n">
        <v>-18</v>
      </c>
      <c r="B6124" s="28" t="n">
        <v>40</v>
      </c>
      <c r="C6124" s="29" t="n">
        <v>100</v>
      </c>
      <c r="D6124" s="29" t="n">
        <v>3</v>
      </c>
      <c r="E6124" s="30" t="n">
        <v>0</v>
      </c>
      <c r="F6124" s="29" t="n">
        <v>0</v>
      </c>
      <c r="G6124" s="28" t="n">
        <v>100</v>
      </c>
      <c r="H6124" s="30" t="inlineStr">
        <is>
          <t>ON</t>
        </is>
      </c>
      <c r="I6124" s="31" t="n">
        <v>815.012573225423</v>
      </c>
      <c r="J6124" s="31" t="n">
        <v>8308.791548992402</v>
      </c>
      <c r="K6124" s="31" t="n">
        <v>4662.037037037037</v>
      </c>
      <c r="L6124" s="31" t="n">
        <v>150</v>
      </c>
      <c r="M6124" s="31">
        <f>I6124+J6124+K6124+L6124</f>
        <v/>
      </c>
      <c r="N6124" s="31">
        <f>M6124*'Dashboard &amp; Optimisation'!$B$18/('Dashboard &amp; Optimisation'!$B$16/3.6)</f>
        <v/>
      </c>
      <c r="O6124" s="31" t="n">
        <v>933.0292992902031</v>
      </c>
      <c r="P6124" s="32" t="n">
        <v>0.4806959660709754</v>
      </c>
      <c r="Q6124" s="33" t="n">
        <v>0.2</v>
      </c>
      <c r="R6124" s="31" t="n">
        <v>786.3541413851691</v>
      </c>
      <c r="S6124" s="31">
        <f>R6124*IF(A6124=4, 2.0, 3.0)</f>
        <v/>
      </c>
      <c r="T6124" s="29">
        <f>'Dashboard &amp; Optimisation'!$B$18*U6124</f>
        <v/>
      </c>
      <c r="U6124" s="34">
        <f>MIN(1, S6124/M6124)</f>
        <v/>
      </c>
      <c r="V6124" s="34">
        <f>N6124/(N6124+O6124)</f>
        <v/>
      </c>
      <c r="W6124" s="34">
        <f>U6124*V6124</f>
        <v/>
      </c>
      <c r="X6124" s="32">
        <f>T6124/N6124</f>
        <v/>
      </c>
      <c r="Y6124" s="35">
        <f>IF(W6124=MAXIFS(W$2:W$7201, A$2:A$7201, A6124, B$2:B$7201, B6124), "OPTIMAL", "")</f>
        <v/>
      </c>
    </row>
    <row r="6125" ht="20" customHeight="1">
      <c r="A6125" s="36" t="n">
        <v>-18</v>
      </c>
      <c r="B6125" s="36" t="n">
        <v>40</v>
      </c>
      <c r="C6125" s="37" t="n">
        <v>100</v>
      </c>
      <c r="D6125" s="37" t="n">
        <v>3</v>
      </c>
      <c r="E6125" s="6" t="n">
        <v>0</v>
      </c>
      <c r="F6125" s="37" t="n">
        <v>0</v>
      </c>
      <c r="G6125" s="36" t="n">
        <v>100</v>
      </c>
      <c r="H6125" s="6" t="inlineStr">
        <is>
          <t>OFF</t>
        </is>
      </c>
      <c r="I6125" s="38" t="n">
        <v>815.012573225423</v>
      </c>
      <c r="J6125" s="38" t="n">
        <v>8308.791548992402</v>
      </c>
      <c r="K6125" s="38" t="n">
        <v>4662.037037037037</v>
      </c>
      <c r="L6125" s="38" t="n">
        <v>150</v>
      </c>
      <c r="M6125" s="38">
        <f>I6125+J6125+K6125+L6125</f>
        <v/>
      </c>
      <c r="N6125" s="38">
        <f>M6125*'Dashboard &amp; Optimisation'!$B$18/('Dashboard &amp; Optimisation'!$B$16/3.6)</f>
        <v/>
      </c>
      <c r="O6125" s="38" t="n">
        <v>933.0292992902031</v>
      </c>
      <c r="P6125" s="39" t="n">
        <v>0.7990058522547661</v>
      </c>
      <c r="Q6125" s="40" t="n">
        <v>0.2</v>
      </c>
      <c r="R6125" s="38" t="n">
        <v>473.0844744132492</v>
      </c>
      <c r="S6125" s="38">
        <f>R6125*IF(A6125=4, 2.0, 3.0)</f>
        <v/>
      </c>
      <c r="T6125" s="37">
        <f>'Dashboard &amp; Optimisation'!$B$18*U6125</f>
        <v/>
      </c>
      <c r="U6125" s="26">
        <f>MIN(1, S6125/M6125)</f>
        <v/>
      </c>
      <c r="V6125" s="26">
        <f>N6125/(N6125+O6125)</f>
        <v/>
      </c>
      <c r="W6125" s="26">
        <f>U6125*V6125</f>
        <v/>
      </c>
      <c r="X6125" s="39">
        <f>T6125/N6125</f>
        <v/>
      </c>
      <c r="Y6125" s="41">
        <f>IF(W6125=MAXIFS(W$2:W$7201, A$2:A$7201, A6125, B$2:B$7201, B6125), "OPTIMAL", "")</f>
        <v/>
      </c>
    </row>
    <row r="6126" ht="20" customHeight="1">
      <c r="A6126" s="28" t="n">
        <v>-18</v>
      </c>
      <c r="B6126" s="28" t="n">
        <v>40</v>
      </c>
      <c r="C6126" s="29" t="n">
        <v>100</v>
      </c>
      <c r="D6126" s="29" t="n">
        <v>3</v>
      </c>
      <c r="E6126" s="30" t="n">
        <v>0</v>
      </c>
      <c r="F6126" s="29" t="n">
        <v>0</v>
      </c>
      <c r="G6126" s="28" t="n">
        <v>150</v>
      </c>
      <c r="H6126" s="30" t="inlineStr">
        <is>
          <t>ON</t>
        </is>
      </c>
      <c r="I6126" s="31" t="n">
        <v>815.012573225423</v>
      </c>
      <c r="J6126" s="31" t="n">
        <v>8308.791548992402</v>
      </c>
      <c r="K6126" s="31" t="n">
        <v>4662.037037037037</v>
      </c>
      <c r="L6126" s="31" t="n">
        <v>150</v>
      </c>
      <c r="M6126" s="31">
        <f>I6126+J6126+K6126+L6126</f>
        <v/>
      </c>
      <c r="N6126" s="31">
        <f>M6126*'Dashboard &amp; Optimisation'!$B$18/('Dashboard &amp; Optimisation'!$B$16/3.6)</f>
        <v/>
      </c>
      <c r="O6126" s="31" t="n">
        <v>933.0292992902031</v>
      </c>
      <c r="P6126" s="32" t="n">
        <v>0.4814917407864349</v>
      </c>
      <c r="Q6126" s="33" t="n">
        <v>0.2</v>
      </c>
      <c r="R6126" s="31" t="n">
        <v>785.0545121493922</v>
      </c>
      <c r="S6126" s="31">
        <f>R6126*IF(A6126=4, 2.0, 3.0)</f>
        <v/>
      </c>
      <c r="T6126" s="29">
        <f>'Dashboard &amp; Optimisation'!$B$18*U6126</f>
        <v/>
      </c>
      <c r="U6126" s="34">
        <f>MIN(1, S6126/M6126)</f>
        <v/>
      </c>
      <c r="V6126" s="34">
        <f>N6126/(N6126+O6126)</f>
        <v/>
      </c>
      <c r="W6126" s="34">
        <f>U6126*V6126</f>
        <v/>
      </c>
      <c r="X6126" s="32">
        <f>T6126/N6126</f>
        <v/>
      </c>
      <c r="Y6126" s="35">
        <f>IF(W6126=MAXIFS(W$2:W$7201, A$2:A$7201, A6126, B$2:B$7201, B6126), "OPTIMAL", "")</f>
        <v/>
      </c>
    </row>
    <row r="6127" ht="20" customHeight="1">
      <c r="A6127" s="36" t="n">
        <v>-18</v>
      </c>
      <c r="B6127" s="36" t="n">
        <v>40</v>
      </c>
      <c r="C6127" s="37" t="n">
        <v>100</v>
      </c>
      <c r="D6127" s="37" t="n">
        <v>3</v>
      </c>
      <c r="E6127" s="6" t="n">
        <v>0</v>
      </c>
      <c r="F6127" s="37" t="n">
        <v>0</v>
      </c>
      <c r="G6127" s="36" t="n">
        <v>150</v>
      </c>
      <c r="H6127" s="6" t="inlineStr">
        <is>
          <t>OFF</t>
        </is>
      </c>
      <c r="I6127" s="38" t="n">
        <v>815.012573225423</v>
      </c>
      <c r="J6127" s="38" t="n">
        <v>8308.791548992402</v>
      </c>
      <c r="K6127" s="38" t="n">
        <v>4662.037037037037</v>
      </c>
      <c r="L6127" s="38" t="n">
        <v>150</v>
      </c>
      <c r="M6127" s="38">
        <f>I6127+J6127+K6127+L6127</f>
        <v/>
      </c>
      <c r="N6127" s="38">
        <f>M6127*'Dashboard &amp; Optimisation'!$B$18/('Dashboard &amp; Optimisation'!$B$16/3.6)</f>
        <v/>
      </c>
      <c r="O6127" s="38" t="n">
        <v>933.0292992902031</v>
      </c>
      <c r="P6127" s="39" t="n">
        <v>0.7998016269702255</v>
      </c>
      <c r="Q6127" s="40" t="n">
        <v>0.2</v>
      </c>
      <c r="R6127" s="38" t="n">
        <v>472.613771866118</v>
      </c>
      <c r="S6127" s="38">
        <f>R6127*IF(A6127=4, 2.0, 3.0)</f>
        <v/>
      </c>
      <c r="T6127" s="37">
        <f>'Dashboard &amp; Optimisation'!$B$18*U6127</f>
        <v/>
      </c>
      <c r="U6127" s="26">
        <f>MIN(1, S6127/M6127)</f>
        <v/>
      </c>
      <c r="V6127" s="26">
        <f>N6127/(N6127+O6127)</f>
        <v/>
      </c>
      <c r="W6127" s="26">
        <f>U6127*V6127</f>
        <v/>
      </c>
      <c r="X6127" s="39">
        <f>T6127/N6127</f>
        <v/>
      </c>
      <c r="Y6127" s="41">
        <f>IF(W6127=MAXIFS(W$2:W$7201, A$2:A$7201, A6127, B$2:B$7201, B6127), "OPTIMAL", "")</f>
        <v/>
      </c>
    </row>
    <row r="6128" ht="20" customHeight="1">
      <c r="A6128" s="28" t="n">
        <v>-18</v>
      </c>
      <c r="B6128" s="28" t="n">
        <v>40</v>
      </c>
      <c r="C6128" s="29" t="n">
        <v>100</v>
      </c>
      <c r="D6128" s="29" t="n">
        <v>3</v>
      </c>
      <c r="E6128" s="30" t="n">
        <v>0</v>
      </c>
      <c r="F6128" s="29" t="n">
        <v>0</v>
      </c>
      <c r="G6128" s="28" t="n">
        <v>200</v>
      </c>
      <c r="H6128" s="30" t="inlineStr">
        <is>
          <t>ON</t>
        </is>
      </c>
      <c r="I6128" s="31" t="n">
        <v>815.012573225423</v>
      </c>
      <c r="J6128" s="31" t="n">
        <v>8308.791548992402</v>
      </c>
      <c r="K6128" s="31" t="n">
        <v>4662.037037037037</v>
      </c>
      <c r="L6128" s="31" t="n">
        <v>150</v>
      </c>
      <c r="M6128" s="31">
        <f>I6128+J6128+K6128+L6128</f>
        <v/>
      </c>
      <c r="N6128" s="31">
        <f>M6128*'Dashboard &amp; Optimisation'!$B$18/('Dashboard &amp; Optimisation'!$B$16/3.6)</f>
        <v/>
      </c>
      <c r="O6128" s="31" t="n">
        <v>933.0292992902031</v>
      </c>
      <c r="P6128" s="32" t="n">
        <v>0.4822875155018943</v>
      </c>
      <c r="Q6128" s="33" t="n">
        <v>0.2</v>
      </c>
      <c r="R6128" s="31" t="n">
        <v>783.7591716917904</v>
      </c>
      <c r="S6128" s="31">
        <f>R6128*IF(A6128=4, 2.0, 3.0)</f>
        <v/>
      </c>
      <c r="T6128" s="29">
        <f>'Dashboard &amp; Optimisation'!$B$18*U6128</f>
        <v/>
      </c>
      <c r="U6128" s="34">
        <f>MIN(1, S6128/M6128)</f>
        <v/>
      </c>
      <c r="V6128" s="34">
        <f>N6128/(N6128+O6128)</f>
        <v/>
      </c>
      <c r="W6128" s="34">
        <f>U6128*V6128</f>
        <v/>
      </c>
      <c r="X6128" s="32">
        <f>T6128/N6128</f>
        <v/>
      </c>
      <c r="Y6128" s="35">
        <f>IF(W6128=MAXIFS(W$2:W$7201, A$2:A$7201, A6128, B$2:B$7201, B6128), "OPTIMAL", "")</f>
        <v/>
      </c>
    </row>
    <row r="6129" ht="20" customHeight="1">
      <c r="A6129" s="36" t="n">
        <v>-18</v>
      </c>
      <c r="B6129" s="36" t="n">
        <v>40</v>
      </c>
      <c r="C6129" s="37" t="n">
        <v>100</v>
      </c>
      <c r="D6129" s="37" t="n">
        <v>3</v>
      </c>
      <c r="E6129" s="6" t="n">
        <v>0</v>
      </c>
      <c r="F6129" s="37" t="n">
        <v>0</v>
      </c>
      <c r="G6129" s="36" t="n">
        <v>200</v>
      </c>
      <c r="H6129" s="6" t="inlineStr">
        <is>
          <t>OFF</t>
        </is>
      </c>
      <c r="I6129" s="38" t="n">
        <v>815.012573225423</v>
      </c>
      <c r="J6129" s="38" t="n">
        <v>8308.791548992402</v>
      </c>
      <c r="K6129" s="38" t="n">
        <v>4662.037037037037</v>
      </c>
      <c r="L6129" s="38" t="n">
        <v>150</v>
      </c>
      <c r="M6129" s="38">
        <f>I6129+J6129+K6129+L6129</f>
        <v/>
      </c>
      <c r="N6129" s="38">
        <f>M6129*'Dashboard &amp; Optimisation'!$B$18/('Dashboard &amp; Optimisation'!$B$16/3.6)</f>
        <v/>
      </c>
      <c r="O6129" s="38" t="n">
        <v>933.0292992902031</v>
      </c>
      <c r="P6129" s="39" t="n">
        <v>0.8005974016856851</v>
      </c>
      <c r="Q6129" s="40" t="n">
        <v>0.2</v>
      </c>
      <c r="R6129" s="38" t="n">
        <v>472.1440050531892</v>
      </c>
      <c r="S6129" s="38">
        <f>R6129*IF(A6129=4, 2.0, 3.0)</f>
        <v/>
      </c>
      <c r="T6129" s="37">
        <f>'Dashboard &amp; Optimisation'!$B$18*U6129</f>
        <v/>
      </c>
      <c r="U6129" s="26">
        <f>MIN(1, S6129/M6129)</f>
        <v/>
      </c>
      <c r="V6129" s="26">
        <f>N6129/(N6129+O6129)</f>
        <v/>
      </c>
      <c r="W6129" s="26">
        <f>U6129*V6129</f>
        <v/>
      </c>
      <c r="X6129" s="39">
        <f>T6129/N6129</f>
        <v/>
      </c>
      <c r="Y6129" s="41">
        <f>IF(W6129=MAXIFS(W$2:W$7201, A$2:A$7201, A6129, B$2:B$7201, B6129), "OPTIMAL", "")</f>
        <v/>
      </c>
    </row>
    <row r="6130" ht="20" customHeight="1">
      <c r="A6130" s="28" t="n">
        <v>-18</v>
      </c>
      <c r="B6130" s="28" t="n">
        <v>40</v>
      </c>
      <c r="C6130" s="29" t="n">
        <v>100</v>
      </c>
      <c r="D6130" s="29" t="n">
        <v>3</v>
      </c>
      <c r="E6130" s="30" t="n">
        <v>4</v>
      </c>
      <c r="F6130" s="29" t="n">
        <v>1.5</v>
      </c>
      <c r="G6130" s="28" t="n">
        <v>50</v>
      </c>
      <c r="H6130" s="30" t="inlineStr">
        <is>
          <t>ON</t>
        </is>
      </c>
      <c r="I6130" s="31" t="n">
        <v>815.012573225423</v>
      </c>
      <c r="J6130" s="31" t="n">
        <v>8308.791548992402</v>
      </c>
      <c r="K6130" s="31" t="n">
        <v>4662.037037037037</v>
      </c>
      <c r="L6130" s="31" t="n">
        <v>150</v>
      </c>
      <c r="M6130" s="31">
        <f>I6130+J6130+K6130+L6130</f>
        <v/>
      </c>
      <c r="N6130" s="31">
        <f>M6130*'Dashboard &amp; Optimisation'!$B$18/('Dashboard &amp; Optimisation'!$B$16/3.6)</f>
        <v/>
      </c>
      <c r="O6130" s="31" t="n">
        <v>1297.301314897171</v>
      </c>
      <c r="P6130" s="32" t="n">
        <v>0.07274266001140162</v>
      </c>
      <c r="Q6130" s="33" t="n">
        <v>6.857688308810928</v>
      </c>
      <c r="R6130" s="31" t="n">
        <v>5370.963545945896</v>
      </c>
      <c r="S6130" s="31">
        <f>R6130*IF(A6130=4, 2.0, 3.0)</f>
        <v/>
      </c>
      <c r="T6130" s="29">
        <f>'Dashboard &amp; Optimisation'!$B$18*U6130</f>
        <v/>
      </c>
      <c r="U6130" s="34">
        <f>MIN(1, S6130/M6130)</f>
        <v/>
      </c>
      <c r="V6130" s="34">
        <f>N6130/(N6130+O6130)</f>
        <v/>
      </c>
      <c r="W6130" s="34">
        <f>U6130*V6130</f>
        <v/>
      </c>
      <c r="X6130" s="32">
        <f>T6130/N6130</f>
        <v/>
      </c>
      <c r="Y6130" s="35">
        <f>IF(W6130=MAXIFS(W$2:W$7201, A$2:A$7201, A6130, B$2:B$7201, B6130), "OPTIMAL", "")</f>
        <v/>
      </c>
    </row>
    <row r="6131" ht="20" customHeight="1">
      <c r="A6131" s="36" t="n">
        <v>-18</v>
      </c>
      <c r="B6131" s="36" t="n">
        <v>40</v>
      </c>
      <c r="C6131" s="37" t="n">
        <v>100</v>
      </c>
      <c r="D6131" s="37" t="n">
        <v>3</v>
      </c>
      <c r="E6131" s="6" t="n">
        <v>4</v>
      </c>
      <c r="F6131" s="37" t="n">
        <v>1.5</v>
      </c>
      <c r="G6131" s="36" t="n">
        <v>50</v>
      </c>
      <c r="H6131" s="6" t="inlineStr">
        <is>
          <t>OFF</t>
        </is>
      </c>
      <c r="I6131" s="38" t="n">
        <v>815.012573225423</v>
      </c>
      <c r="J6131" s="38" t="n">
        <v>8308.791548992402</v>
      </c>
      <c r="K6131" s="38" t="n">
        <v>4662.037037037037</v>
      </c>
      <c r="L6131" s="38" t="n">
        <v>150</v>
      </c>
      <c r="M6131" s="38">
        <f>I6131+J6131+K6131+L6131</f>
        <v/>
      </c>
      <c r="N6131" s="38">
        <f>M6131*'Dashboard &amp; Optimisation'!$B$18/('Dashboard &amp; Optimisation'!$B$16/3.6)</f>
        <v/>
      </c>
      <c r="O6131" s="38" t="n">
        <v>1297.301314897171</v>
      </c>
      <c r="P6131" s="39" t="n">
        <v>0.3063050947872985</v>
      </c>
      <c r="Q6131" s="40" t="n">
        <v>6.857688308810928</v>
      </c>
      <c r="R6131" s="38" t="n">
        <v>1275.519675660894</v>
      </c>
      <c r="S6131" s="38">
        <f>R6131*IF(A6131=4, 2.0, 3.0)</f>
        <v/>
      </c>
      <c r="T6131" s="37">
        <f>'Dashboard &amp; Optimisation'!$B$18*U6131</f>
        <v/>
      </c>
      <c r="U6131" s="26">
        <f>MIN(1, S6131/M6131)</f>
        <v/>
      </c>
      <c r="V6131" s="26">
        <f>N6131/(N6131+O6131)</f>
        <v/>
      </c>
      <c r="W6131" s="26">
        <f>U6131*V6131</f>
        <v/>
      </c>
      <c r="X6131" s="39">
        <f>T6131/N6131</f>
        <v/>
      </c>
      <c r="Y6131" s="41">
        <f>IF(W6131=MAXIFS(W$2:W$7201, A$2:A$7201, A6131, B$2:B$7201, B6131), "OPTIMAL", "")</f>
        <v/>
      </c>
    </row>
    <row r="6132" ht="20" customHeight="1">
      <c r="A6132" s="28" t="n">
        <v>-18</v>
      </c>
      <c r="B6132" s="28" t="n">
        <v>40</v>
      </c>
      <c r="C6132" s="29" t="n">
        <v>100</v>
      </c>
      <c r="D6132" s="29" t="n">
        <v>3</v>
      </c>
      <c r="E6132" s="30" t="n">
        <v>4</v>
      </c>
      <c r="F6132" s="29" t="n">
        <v>1.5</v>
      </c>
      <c r="G6132" s="28" t="n">
        <v>100</v>
      </c>
      <c r="H6132" s="30" t="inlineStr">
        <is>
          <t>ON</t>
        </is>
      </c>
      <c r="I6132" s="31" t="n">
        <v>815.012573225423</v>
      </c>
      <c r="J6132" s="31" t="n">
        <v>8308.791548992402</v>
      </c>
      <c r="K6132" s="31" t="n">
        <v>4662.037037037037</v>
      </c>
      <c r="L6132" s="31" t="n">
        <v>150</v>
      </c>
      <c r="M6132" s="31">
        <f>I6132+J6132+K6132+L6132</f>
        <v/>
      </c>
      <c r="N6132" s="31">
        <f>M6132*'Dashboard &amp; Optimisation'!$B$18/('Dashboard &amp; Optimisation'!$B$16/3.6)</f>
        <v/>
      </c>
      <c r="O6132" s="31" t="n">
        <v>1297.301314897171</v>
      </c>
      <c r="P6132" s="32" t="n">
        <v>0.0735384347268611</v>
      </c>
      <c r="Q6132" s="33" t="n">
        <v>6.857688308810928</v>
      </c>
      <c r="R6132" s="31" t="n">
        <v>5312.843230992317</v>
      </c>
      <c r="S6132" s="31">
        <f>R6132*IF(A6132=4, 2.0, 3.0)</f>
        <v/>
      </c>
      <c r="T6132" s="29">
        <f>'Dashboard &amp; Optimisation'!$B$18*U6132</f>
        <v/>
      </c>
      <c r="U6132" s="34">
        <f>MIN(1, S6132/M6132)</f>
        <v/>
      </c>
      <c r="V6132" s="34">
        <f>N6132/(N6132+O6132)</f>
        <v/>
      </c>
      <c r="W6132" s="34">
        <f>U6132*V6132</f>
        <v/>
      </c>
      <c r="X6132" s="32">
        <f>T6132/N6132</f>
        <v/>
      </c>
      <c r="Y6132" s="35">
        <f>IF(W6132=MAXIFS(W$2:W$7201, A$2:A$7201, A6132, B$2:B$7201, B6132), "OPTIMAL", "")</f>
        <v/>
      </c>
    </row>
    <row r="6133" ht="20" customHeight="1">
      <c r="A6133" s="36" t="n">
        <v>-18</v>
      </c>
      <c r="B6133" s="36" t="n">
        <v>40</v>
      </c>
      <c r="C6133" s="37" t="n">
        <v>100</v>
      </c>
      <c r="D6133" s="37" t="n">
        <v>3</v>
      </c>
      <c r="E6133" s="6" t="n">
        <v>4</v>
      </c>
      <c r="F6133" s="37" t="n">
        <v>1.5</v>
      </c>
      <c r="G6133" s="36" t="n">
        <v>100</v>
      </c>
      <c r="H6133" s="6" t="inlineStr">
        <is>
          <t>OFF</t>
        </is>
      </c>
      <c r="I6133" s="38" t="n">
        <v>815.012573225423</v>
      </c>
      <c r="J6133" s="38" t="n">
        <v>8308.791548992402</v>
      </c>
      <c r="K6133" s="38" t="n">
        <v>4662.037037037037</v>
      </c>
      <c r="L6133" s="38" t="n">
        <v>150</v>
      </c>
      <c r="M6133" s="38">
        <f>I6133+J6133+K6133+L6133</f>
        <v/>
      </c>
      <c r="N6133" s="38">
        <f>M6133*'Dashboard &amp; Optimisation'!$B$18/('Dashboard &amp; Optimisation'!$B$16/3.6)</f>
        <v/>
      </c>
      <c r="O6133" s="38" t="n">
        <v>1297.301314897171</v>
      </c>
      <c r="P6133" s="39" t="n">
        <v>0.307100869502758</v>
      </c>
      <c r="Q6133" s="40" t="n">
        <v>6.857688308810928</v>
      </c>
      <c r="R6133" s="38" t="n">
        <v>1272.214487015204</v>
      </c>
      <c r="S6133" s="38">
        <f>R6133*IF(A6133=4, 2.0, 3.0)</f>
        <v/>
      </c>
      <c r="T6133" s="37">
        <f>'Dashboard &amp; Optimisation'!$B$18*U6133</f>
        <v/>
      </c>
      <c r="U6133" s="26">
        <f>MIN(1, S6133/M6133)</f>
        <v/>
      </c>
      <c r="V6133" s="26">
        <f>N6133/(N6133+O6133)</f>
        <v/>
      </c>
      <c r="W6133" s="26">
        <f>U6133*V6133</f>
        <v/>
      </c>
      <c r="X6133" s="39">
        <f>T6133/N6133</f>
        <v/>
      </c>
      <c r="Y6133" s="41">
        <f>IF(W6133=MAXIFS(W$2:W$7201, A$2:A$7201, A6133, B$2:B$7201, B6133), "OPTIMAL", "")</f>
        <v/>
      </c>
    </row>
    <row r="6134" ht="20" customHeight="1">
      <c r="A6134" s="28" t="n">
        <v>-18</v>
      </c>
      <c r="B6134" s="28" t="n">
        <v>40</v>
      </c>
      <c r="C6134" s="29" t="n">
        <v>100</v>
      </c>
      <c r="D6134" s="29" t="n">
        <v>3</v>
      </c>
      <c r="E6134" s="30" t="n">
        <v>4</v>
      </c>
      <c r="F6134" s="29" t="n">
        <v>1.5</v>
      </c>
      <c r="G6134" s="28" t="n">
        <v>150</v>
      </c>
      <c r="H6134" s="30" t="inlineStr">
        <is>
          <t>ON</t>
        </is>
      </c>
      <c r="I6134" s="31" t="n">
        <v>815.012573225423</v>
      </c>
      <c r="J6134" s="31" t="n">
        <v>8308.791548992402</v>
      </c>
      <c r="K6134" s="31" t="n">
        <v>4662.037037037037</v>
      </c>
      <c r="L6134" s="31" t="n">
        <v>150</v>
      </c>
      <c r="M6134" s="31">
        <f>I6134+J6134+K6134+L6134</f>
        <v/>
      </c>
      <c r="N6134" s="31">
        <f>M6134*'Dashboard &amp; Optimisation'!$B$18/('Dashboard &amp; Optimisation'!$B$16/3.6)</f>
        <v/>
      </c>
      <c r="O6134" s="31" t="n">
        <v>1297.301314897171</v>
      </c>
      <c r="P6134" s="32" t="n">
        <v>0.07433420944232057</v>
      </c>
      <c r="Q6134" s="33" t="n">
        <v>6.857688308810928</v>
      </c>
      <c r="R6134" s="31" t="n">
        <v>5255.967314208616</v>
      </c>
      <c r="S6134" s="31">
        <f>R6134*IF(A6134=4, 2.0, 3.0)</f>
        <v/>
      </c>
      <c r="T6134" s="29">
        <f>'Dashboard &amp; Optimisation'!$B$18*U6134</f>
        <v/>
      </c>
      <c r="U6134" s="34">
        <f>MIN(1, S6134/M6134)</f>
        <v/>
      </c>
      <c r="V6134" s="34">
        <f>N6134/(N6134+O6134)</f>
        <v/>
      </c>
      <c r="W6134" s="34">
        <f>U6134*V6134</f>
        <v/>
      </c>
      <c r="X6134" s="32">
        <f>T6134/N6134</f>
        <v/>
      </c>
      <c r="Y6134" s="35">
        <f>IF(W6134=MAXIFS(W$2:W$7201, A$2:A$7201, A6134, B$2:B$7201, B6134), "OPTIMAL", "")</f>
        <v/>
      </c>
    </row>
    <row r="6135" ht="20" customHeight="1">
      <c r="A6135" s="36" t="n">
        <v>-18</v>
      </c>
      <c r="B6135" s="36" t="n">
        <v>40</v>
      </c>
      <c r="C6135" s="37" t="n">
        <v>100</v>
      </c>
      <c r="D6135" s="37" t="n">
        <v>3</v>
      </c>
      <c r="E6135" s="6" t="n">
        <v>4</v>
      </c>
      <c r="F6135" s="37" t="n">
        <v>1.5</v>
      </c>
      <c r="G6135" s="36" t="n">
        <v>150</v>
      </c>
      <c r="H6135" s="6" t="inlineStr">
        <is>
          <t>OFF</t>
        </is>
      </c>
      <c r="I6135" s="38" t="n">
        <v>815.012573225423</v>
      </c>
      <c r="J6135" s="38" t="n">
        <v>8308.791548992402</v>
      </c>
      <c r="K6135" s="38" t="n">
        <v>4662.037037037037</v>
      </c>
      <c r="L6135" s="38" t="n">
        <v>150</v>
      </c>
      <c r="M6135" s="38">
        <f>I6135+J6135+K6135+L6135</f>
        <v/>
      </c>
      <c r="N6135" s="38">
        <f>M6135*'Dashboard &amp; Optimisation'!$B$18/('Dashboard &amp; Optimisation'!$B$16/3.6)</f>
        <v/>
      </c>
      <c r="O6135" s="38" t="n">
        <v>1297.301314897171</v>
      </c>
      <c r="P6135" s="39" t="n">
        <v>0.3078966442182174</v>
      </c>
      <c r="Q6135" s="40" t="n">
        <v>6.857688308810928</v>
      </c>
      <c r="R6135" s="38" t="n">
        <v>1268.926383229667</v>
      </c>
      <c r="S6135" s="38">
        <f>R6135*IF(A6135=4, 2.0, 3.0)</f>
        <v/>
      </c>
      <c r="T6135" s="37">
        <f>'Dashboard &amp; Optimisation'!$B$18*U6135</f>
        <v/>
      </c>
      <c r="U6135" s="26">
        <f>MIN(1, S6135/M6135)</f>
        <v/>
      </c>
      <c r="V6135" s="26">
        <f>N6135/(N6135+O6135)</f>
        <v/>
      </c>
      <c r="W6135" s="26">
        <f>U6135*V6135</f>
        <v/>
      </c>
      <c r="X6135" s="39">
        <f>T6135/N6135</f>
        <v/>
      </c>
      <c r="Y6135" s="41">
        <f>IF(W6135=MAXIFS(W$2:W$7201, A$2:A$7201, A6135, B$2:B$7201, B6135), "OPTIMAL", "")</f>
        <v/>
      </c>
    </row>
    <row r="6136" ht="20" customHeight="1">
      <c r="A6136" s="28" t="n">
        <v>-18</v>
      </c>
      <c r="B6136" s="28" t="n">
        <v>40</v>
      </c>
      <c r="C6136" s="29" t="n">
        <v>100</v>
      </c>
      <c r="D6136" s="29" t="n">
        <v>3</v>
      </c>
      <c r="E6136" s="30" t="n">
        <v>4</v>
      </c>
      <c r="F6136" s="29" t="n">
        <v>1.5</v>
      </c>
      <c r="G6136" s="28" t="n">
        <v>200</v>
      </c>
      <c r="H6136" s="30" t="inlineStr">
        <is>
          <t>ON</t>
        </is>
      </c>
      <c r="I6136" s="31" t="n">
        <v>815.012573225423</v>
      </c>
      <c r="J6136" s="31" t="n">
        <v>8308.791548992402</v>
      </c>
      <c r="K6136" s="31" t="n">
        <v>4662.037037037037</v>
      </c>
      <c r="L6136" s="31" t="n">
        <v>150</v>
      </c>
      <c r="M6136" s="31">
        <f>I6136+J6136+K6136+L6136</f>
        <v/>
      </c>
      <c r="N6136" s="31">
        <f>M6136*'Dashboard &amp; Optimisation'!$B$18/('Dashboard &amp; Optimisation'!$B$16/3.6)</f>
        <v/>
      </c>
      <c r="O6136" s="31" t="n">
        <v>1297.301314897171</v>
      </c>
      <c r="P6136" s="32" t="n">
        <v>0.07512998415778004</v>
      </c>
      <c r="Q6136" s="33" t="n">
        <v>6.857688308810928</v>
      </c>
      <c r="R6136" s="31" t="n">
        <v>5200.296253701737</v>
      </c>
      <c r="S6136" s="31">
        <f>R6136*IF(A6136=4, 2.0, 3.0)</f>
        <v/>
      </c>
      <c r="T6136" s="29">
        <f>'Dashboard &amp; Optimisation'!$B$18*U6136</f>
        <v/>
      </c>
      <c r="U6136" s="34">
        <f>MIN(1, S6136/M6136)</f>
        <v/>
      </c>
      <c r="V6136" s="34">
        <f>N6136/(N6136+O6136)</f>
        <v/>
      </c>
      <c r="W6136" s="34">
        <f>U6136*V6136</f>
        <v/>
      </c>
      <c r="X6136" s="32">
        <f>T6136/N6136</f>
        <v/>
      </c>
      <c r="Y6136" s="35">
        <f>IF(W6136=MAXIFS(W$2:W$7201, A$2:A$7201, A6136, B$2:B$7201, B6136), "OPTIMAL", "")</f>
        <v/>
      </c>
    </row>
    <row r="6137" ht="20" customHeight="1">
      <c r="A6137" s="36" t="n">
        <v>-18</v>
      </c>
      <c r="B6137" s="36" t="n">
        <v>40</v>
      </c>
      <c r="C6137" s="37" t="n">
        <v>100</v>
      </c>
      <c r="D6137" s="37" t="n">
        <v>3</v>
      </c>
      <c r="E6137" s="6" t="n">
        <v>4</v>
      </c>
      <c r="F6137" s="37" t="n">
        <v>1.5</v>
      </c>
      <c r="G6137" s="36" t="n">
        <v>200</v>
      </c>
      <c r="H6137" s="6" t="inlineStr">
        <is>
          <t>OFF</t>
        </is>
      </c>
      <c r="I6137" s="38" t="n">
        <v>815.012573225423</v>
      </c>
      <c r="J6137" s="38" t="n">
        <v>8308.791548992402</v>
      </c>
      <c r="K6137" s="38" t="n">
        <v>4662.037037037037</v>
      </c>
      <c r="L6137" s="38" t="n">
        <v>150</v>
      </c>
      <c r="M6137" s="38">
        <f>I6137+J6137+K6137+L6137</f>
        <v/>
      </c>
      <c r="N6137" s="38">
        <f>M6137*'Dashboard &amp; Optimisation'!$B$18/('Dashboard &amp; Optimisation'!$B$16/3.6)</f>
        <v/>
      </c>
      <c r="O6137" s="38" t="n">
        <v>1297.301314897171</v>
      </c>
      <c r="P6137" s="39" t="n">
        <v>0.3086924189336769</v>
      </c>
      <c r="Q6137" s="40" t="n">
        <v>6.857688308810928</v>
      </c>
      <c r="R6137" s="38" t="n">
        <v>1265.655232175677</v>
      </c>
      <c r="S6137" s="38">
        <f>R6137*IF(A6137=4, 2.0, 3.0)</f>
        <v/>
      </c>
      <c r="T6137" s="37">
        <f>'Dashboard &amp; Optimisation'!$B$18*U6137</f>
        <v/>
      </c>
      <c r="U6137" s="26">
        <f>MIN(1, S6137/M6137)</f>
        <v/>
      </c>
      <c r="V6137" s="26">
        <f>N6137/(N6137+O6137)</f>
        <v/>
      </c>
      <c r="W6137" s="26">
        <f>U6137*V6137</f>
        <v/>
      </c>
      <c r="X6137" s="39">
        <f>T6137/N6137</f>
        <v/>
      </c>
      <c r="Y6137" s="41">
        <f>IF(W6137=MAXIFS(W$2:W$7201, A$2:A$7201, A6137, B$2:B$7201, B6137), "OPTIMAL", "")</f>
        <v/>
      </c>
    </row>
    <row r="6138" ht="20" customHeight="1">
      <c r="A6138" s="28" t="n">
        <v>-18</v>
      </c>
      <c r="B6138" s="28" t="n">
        <v>40</v>
      </c>
      <c r="C6138" s="29" t="n">
        <v>100</v>
      </c>
      <c r="D6138" s="29" t="n">
        <v>3</v>
      </c>
      <c r="E6138" s="30" t="n">
        <v>4</v>
      </c>
      <c r="F6138" s="29" t="n">
        <v>2</v>
      </c>
      <c r="G6138" s="28" t="n">
        <v>50</v>
      </c>
      <c r="H6138" s="30" t="inlineStr">
        <is>
          <t>ON</t>
        </is>
      </c>
      <c r="I6138" s="31" t="n">
        <v>815.012573225423</v>
      </c>
      <c r="J6138" s="31" t="n">
        <v>8308.791548992402</v>
      </c>
      <c r="K6138" s="31" t="n">
        <v>4662.037037037037</v>
      </c>
      <c r="L6138" s="31" t="n">
        <v>150</v>
      </c>
      <c r="M6138" s="31">
        <f>I6138+J6138+K6138+L6138</f>
        <v/>
      </c>
      <c r="N6138" s="31">
        <f>M6138*'Dashboard &amp; Optimisation'!$B$18/('Dashboard &amp; Optimisation'!$B$16/3.6)</f>
        <v/>
      </c>
      <c r="O6138" s="31" t="n">
        <v>1424.226820453887</v>
      </c>
      <c r="P6138" s="32" t="n">
        <v>0.07010442359524885</v>
      </c>
      <c r="Q6138" s="33" t="n">
        <v>9.076917745081236</v>
      </c>
      <c r="R6138" s="31" t="n">
        <v>5636.215383267289</v>
      </c>
      <c r="S6138" s="31">
        <f>R6138*IF(A6138=4, 2.0, 3.0)</f>
        <v/>
      </c>
      <c r="T6138" s="29">
        <f>'Dashboard &amp; Optimisation'!$B$18*U6138</f>
        <v/>
      </c>
      <c r="U6138" s="34">
        <f>MIN(1, S6138/M6138)</f>
        <v/>
      </c>
      <c r="V6138" s="34">
        <f>N6138/(N6138+O6138)</f>
        <v/>
      </c>
      <c r="W6138" s="34">
        <f>U6138*V6138</f>
        <v/>
      </c>
      <c r="X6138" s="32">
        <f>T6138/N6138</f>
        <v/>
      </c>
      <c r="Y6138" s="35">
        <f>IF(W6138=MAXIFS(W$2:W$7201, A$2:A$7201, A6138, B$2:B$7201, B6138), "OPTIMAL", "")</f>
        <v/>
      </c>
    </row>
    <row r="6139" ht="20" customHeight="1">
      <c r="A6139" s="36" t="n">
        <v>-18</v>
      </c>
      <c r="B6139" s="36" t="n">
        <v>40</v>
      </c>
      <c r="C6139" s="37" t="n">
        <v>100</v>
      </c>
      <c r="D6139" s="37" t="n">
        <v>3</v>
      </c>
      <c r="E6139" s="6" t="n">
        <v>4</v>
      </c>
      <c r="F6139" s="37" t="n">
        <v>2</v>
      </c>
      <c r="G6139" s="36" t="n">
        <v>50</v>
      </c>
      <c r="H6139" s="6" t="inlineStr">
        <is>
          <t>OFF</t>
        </is>
      </c>
      <c r="I6139" s="38" t="n">
        <v>815.012573225423</v>
      </c>
      <c r="J6139" s="38" t="n">
        <v>8308.791548992402</v>
      </c>
      <c r="K6139" s="38" t="n">
        <v>4662.037037037037</v>
      </c>
      <c r="L6139" s="38" t="n">
        <v>150</v>
      </c>
      <c r="M6139" s="38">
        <f>I6139+J6139+K6139+L6139</f>
        <v/>
      </c>
      <c r="N6139" s="38">
        <f>M6139*'Dashboard &amp; Optimisation'!$B$18/('Dashboard &amp; Optimisation'!$B$16/3.6)</f>
        <v/>
      </c>
      <c r="O6139" s="38" t="n">
        <v>1424.226820453887</v>
      </c>
      <c r="P6139" s="39" t="n">
        <v>0.3047610363527655</v>
      </c>
      <c r="Q6139" s="40" t="n">
        <v>9.076917745081236</v>
      </c>
      <c r="R6139" s="38" t="n">
        <v>1296.503107586451</v>
      </c>
      <c r="S6139" s="38">
        <f>R6139*IF(A6139=4, 2.0, 3.0)</f>
        <v/>
      </c>
      <c r="T6139" s="37">
        <f>'Dashboard &amp; Optimisation'!$B$18*U6139</f>
        <v/>
      </c>
      <c r="U6139" s="26">
        <f>MIN(1, S6139/M6139)</f>
        <v/>
      </c>
      <c r="V6139" s="26">
        <f>N6139/(N6139+O6139)</f>
        <v/>
      </c>
      <c r="W6139" s="26">
        <f>U6139*V6139</f>
        <v/>
      </c>
      <c r="X6139" s="39">
        <f>T6139/N6139</f>
        <v/>
      </c>
      <c r="Y6139" s="41">
        <f>IF(W6139=MAXIFS(W$2:W$7201, A$2:A$7201, A6139, B$2:B$7201, B6139), "OPTIMAL", "")</f>
        <v/>
      </c>
    </row>
    <row r="6140" ht="20" customHeight="1">
      <c r="A6140" s="28" t="n">
        <v>-18</v>
      </c>
      <c r="B6140" s="28" t="n">
        <v>40</v>
      </c>
      <c r="C6140" s="29" t="n">
        <v>100</v>
      </c>
      <c r="D6140" s="29" t="n">
        <v>3</v>
      </c>
      <c r="E6140" s="30" t="n">
        <v>4</v>
      </c>
      <c r="F6140" s="29" t="n">
        <v>2</v>
      </c>
      <c r="G6140" s="28" t="n">
        <v>100</v>
      </c>
      <c r="H6140" s="30" t="inlineStr">
        <is>
          <t>ON</t>
        </is>
      </c>
      <c r="I6140" s="31" t="n">
        <v>815.012573225423</v>
      </c>
      <c r="J6140" s="31" t="n">
        <v>8308.791548992402</v>
      </c>
      <c r="K6140" s="31" t="n">
        <v>4662.037037037037</v>
      </c>
      <c r="L6140" s="31" t="n">
        <v>150</v>
      </c>
      <c r="M6140" s="31">
        <f>I6140+J6140+K6140+L6140</f>
        <v/>
      </c>
      <c r="N6140" s="31">
        <f>M6140*'Dashboard &amp; Optimisation'!$B$18/('Dashboard &amp; Optimisation'!$B$16/3.6)</f>
        <v/>
      </c>
      <c r="O6140" s="31" t="n">
        <v>1424.226820453887</v>
      </c>
      <c r="P6140" s="32" t="n">
        <v>0.07090019831070833</v>
      </c>
      <c r="Q6140" s="33" t="n">
        <v>9.076917745081236</v>
      </c>
      <c r="R6140" s="31" t="n">
        <v>5572.955226035678</v>
      </c>
      <c r="S6140" s="31">
        <f>R6140*IF(A6140=4, 2.0, 3.0)</f>
        <v/>
      </c>
      <c r="T6140" s="29">
        <f>'Dashboard &amp; Optimisation'!$B$18*U6140</f>
        <v/>
      </c>
      <c r="U6140" s="34">
        <f>MIN(1, S6140/M6140)</f>
        <v/>
      </c>
      <c r="V6140" s="34">
        <f>N6140/(N6140+O6140)</f>
        <v/>
      </c>
      <c r="W6140" s="34">
        <f>U6140*V6140</f>
        <v/>
      </c>
      <c r="X6140" s="32">
        <f>T6140/N6140</f>
        <v/>
      </c>
      <c r="Y6140" s="35">
        <f>IF(W6140=MAXIFS(W$2:W$7201, A$2:A$7201, A6140, B$2:B$7201, B6140), "OPTIMAL", "")</f>
        <v/>
      </c>
    </row>
    <row r="6141" ht="20" customHeight="1">
      <c r="A6141" s="36" t="n">
        <v>-18</v>
      </c>
      <c r="B6141" s="36" t="n">
        <v>40</v>
      </c>
      <c r="C6141" s="37" t="n">
        <v>100</v>
      </c>
      <c r="D6141" s="37" t="n">
        <v>3</v>
      </c>
      <c r="E6141" s="6" t="n">
        <v>4</v>
      </c>
      <c r="F6141" s="37" t="n">
        <v>2</v>
      </c>
      <c r="G6141" s="36" t="n">
        <v>100</v>
      </c>
      <c r="H6141" s="6" t="inlineStr">
        <is>
          <t>OFF</t>
        </is>
      </c>
      <c r="I6141" s="38" t="n">
        <v>815.012573225423</v>
      </c>
      <c r="J6141" s="38" t="n">
        <v>8308.791548992402</v>
      </c>
      <c r="K6141" s="38" t="n">
        <v>4662.037037037037</v>
      </c>
      <c r="L6141" s="38" t="n">
        <v>150</v>
      </c>
      <c r="M6141" s="38">
        <f>I6141+J6141+K6141+L6141</f>
        <v/>
      </c>
      <c r="N6141" s="38">
        <f>M6141*'Dashboard &amp; Optimisation'!$B$18/('Dashboard &amp; Optimisation'!$B$16/3.6)</f>
        <v/>
      </c>
      <c r="O6141" s="38" t="n">
        <v>1424.226820453887</v>
      </c>
      <c r="P6141" s="39" t="n">
        <v>0.305556811068225</v>
      </c>
      <c r="Q6141" s="40" t="n">
        <v>9.076917745081236</v>
      </c>
      <c r="R6141" s="38" t="n">
        <v>1293.126568906377</v>
      </c>
      <c r="S6141" s="38">
        <f>R6141*IF(A6141=4, 2.0, 3.0)</f>
        <v/>
      </c>
      <c r="T6141" s="37">
        <f>'Dashboard &amp; Optimisation'!$B$18*U6141</f>
        <v/>
      </c>
      <c r="U6141" s="26">
        <f>MIN(1, S6141/M6141)</f>
        <v/>
      </c>
      <c r="V6141" s="26">
        <f>N6141/(N6141+O6141)</f>
        <v/>
      </c>
      <c r="W6141" s="26">
        <f>U6141*V6141</f>
        <v/>
      </c>
      <c r="X6141" s="39">
        <f>T6141/N6141</f>
        <v/>
      </c>
      <c r="Y6141" s="41">
        <f>IF(W6141=MAXIFS(W$2:W$7201, A$2:A$7201, A6141, B$2:B$7201, B6141), "OPTIMAL", "")</f>
        <v/>
      </c>
    </row>
    <row r="6142" ht="20" customHeight="1">
      <c r="A6142" s="28" t="n">
        <v>-18</v>
      </c>
      <c r="B6142" s="28" t="n">
        <v>40</v>
      </c>
      <c r="C6142" s="29" t="n">
        <v>100</v>
      </c>
      <c r="D6142" s="29" t="n">
        <v>3</v>
      </c>
      <c r="E6142" s="30" t="n">
        <v>4</v>
      </c>
      <c r="F6142" s="29" t="n">
        <v>2</v>
      </c>
      <c r="G6142" s="28" t="n">
        <v>150</v>
      </c>
      <c r="H6142" s="30" t="inlineStr">
        <is>
          <t>ON</t>
        </is>
      </c>
      <c r="I6142" s="31" t="n">
        <v>815.012573225423</v>
      </c>
      <c r="J6142" s="31" t="n">
        <v>8308.791548992402</v>
      </c>
      <c r="K6142" s="31" t="n">
        <v>4662.037037037037</v>
      </c>
      <c r="L6142" s="31" t="n">
        <v>150</v>
      </c>
      <c r="M6142" s="31">
        <f>I6142+J6142+K6142+L6142</f>
        <v/>
      </c>
      <c r="N6142" s="31">
        <f>M6142*'Dashboard &amp; Optimisation'!$B$18/('Dashboard &amp; Optimisation'!$B$16/3.6)</f>
        <v/>
      </c>
      <c r="O6142" s="31" t="n">
        <v>1424.226820453887</v>
      </c>
      <c r="P6142" s="32" t="n">
        <v>0.0716959730261678</v>
      </c>
      <c r="Q6142" s="33" t="n">
        <v>9.076917745081236</v>
      </c>
      <c r="R6142" s="31" t="n">
        <v>5511.099355028135</v>
      </c>
      <c r="S6142" s="31">
        <f>R6142*IF(A6142=4, 2.0, 3.0)</f>
        <v/>
      </c>
      <c r="T6142" s="29">
        <f>'Dashboard &amp; Optimisation'!$B$18*U6142</f>
        <v/>
      </c>
      <c r="U6142" s="34">
        <f>MIN(1, S6142/M6142)</f>
        <v/>
      </c>
      <c r="V6142" s="34">
        <f>N6142/(N6142+O6142)</f>
        <v/>
      </c>
      <c r="W6142" s="34">
        <f>U6142*V6142</f>
        <v/>
      </c>
      <c r="X6142" s="32">
        <f>T6142/N6142</f>
        <v/>
      </c>
      <c r="Y6142" s="35">
        <f>IF(W6142=MAXIFS(W$2:W$7201, A$2:A$7201, A6142, B$2:B$7201, B6142), "OPTIMAL", "")</f>
        <v/>
      </c>
    </row>
    <row r="6143" ht="20" customHeight="1">
      <c r="A6143" s="36" t="n">
        <v>-18</v>
      </c>
      <c r="B6143" s="36" t="n">
        <v>40</v>
      </c>
      <c r="C6143" s="37" t="n">
        <v>100</v>
      </c>
      <c r="D6143" s="37" t="n">
        <v>3</v>
      </c>
      <c r="E6143" s="6" t="n">
        <v>4</v>
      </c>
      <c r="F6143" s="37" t="n">
        <v>2</v>
      </c>
      <c r="G6143" s="36" t="n">
        <v>150</v>
      </c>
      <c r="H6143" s="6" t="inlineStr">
        <is>
          <t>OFF</t>
        </is>
      </c>
      <c r="I6143" s="38" t="n">
        <v>815.012573225423</v>
      </c>
      <c r="J6143" s="38" t="n">
        <v>8308.791548992402</v>
      </c>
      <c r="K6143" s="38" t="n">
        <v>4662.037037037037</v>
      </c>
      <c r="L6143" s="38" t="n">
        <v>150</v>
      </c>
      <c r="M6143" s="38">
        <f>I6143+J6143+K6143+L6143</f>
        <v/>
      </c>
      <c r="N6143" s="38">
        <f>M6143*'Dashboard &amp; Optimisation'!$B$18/('Dashboard &amp; Optimisation'!$B$16/3.6)</f>
        <v/>
      </c>
      <c r="O6143" s="38" t="n">
        <v>1424.226820453887</v>
      </c>
      <c r="P6143" s="39" t="n">
        <v>0.3063525857836844</v>
      </c>
      <c r="Q6143" s="40" t="n">
        <v>9.076917745081236</v>
      </c>
      <c r="R6143" s="38" t="n">
        <v>1289.76757187101</v>
      </c>
      <c r="S6143" s="38">
        <f>R6143*IF(A6143=4, 2.0, 3.0)</f>
        <v/>
      </c>
      <c r="T6143" s="37">
        <f>'Dashboard &amp; Optimisation'!$B$18*U6143</f>
        <v/>
      </c>
      <c r="U6143" s="26">
        <f>MIN(1, S6143/M6143)</f>
        <v/>
      </c>
      <c r="V6143" s="26">
        <f>N6143/(N6143+O6143)</f>
        <v/>
      </c>
      <c r="W6143" s="26">
        <f>U6143*V6143</f>
        <v/>
      </c>
      <c r="X6143" s="39">
        <f>T6143/N6143</f>
        <v/>
      </c>
      <c r="Y6143" s="41">
        <f>IF(W6143=MAXIFS(W$2:W$7201, A$2:A$7201, A6143, B$2:B$7201, B6143), "OPTIMAL", "")</f>
        <v/>
      </c>
    </row>
    <row r="6144" ht="20" customHeight="1">
      <c r="A6144" s="28" t="n">
        <v>-18</v>
      </c>
      <c r="B6144" s="28" t="n">
        <v>40</v>
      </c>
      <c r="C6144" s="29" t="n">
        <v>100</v>
      </c>
      <c r="D6144" s="29" t="n">
        <v>3</v>
      </c>
      <c r="E6144" s="30" t="n">
        <v>4</v>
      </c>
      <c r="F6144" s="29" t="n">
        <v>2</v>
      </c>
      <c r="G6144" s="28" t="n">
        <v>200</v>
      </c>
      <c r="H6144" s="30" t="inlineStr">
        <is>
          <t>ON</t>
        </is>
      </c>
      <c r="I6144" s="31" t="n">
        <v>815.012573225423</v>
      </c>
      <c r="J6144" s="31" t="n">
        <v>8308.791548992402</v>
      </c>
      <c r="K6144" s="31" t="n">
        <v>4662.037037037037</v>
      </c>
      <c r="L6144" s="31" t="n">
        <v>150</v>
      </c>
      <c r="M6144" s="31">
        <f>I6144+J6144+K6144+L6144</f>
        <v/>
      </c>
      <c r="N6144" s="31">
        <f>M6144*'Dashboard &amp; Optimisation'!$B$18/('Dashboard &amp; Optimisation'!$B$16/3.6)</f>
        <v/>
      </c>
      <c r="O6144" s="31" t="n">
        <v>1424.226820453887</v>
      </c>
      <c r="P6144" s="32" t="n">
        <v>0.07249174774162728</v>
      </c>
      <c r="Q6144" s="33" t="n">
        <v>9.076917745081236</v>
      </c>
      <c r="R6144" s="31" t="n">
        <v>5450.601523788813</v>
      </c>
      <c r="S6144" s="31">
        <f>R6144*IF(A6144=4, 2.0, 3.0)</f>
        <v/>
      </c>
      <c r="T6144" s="29">
        <f>'Dashboard &amp; Optimisation'!$B$18*U6144</f>
        <v/>
      </c>
      <c r="U6144" s="34">
        <f>MIN(1, S6144/M6144)</f>
        <v/>
      </c>
      <c r="V6144" s="34">
        <f>N6144/(N6144+O6144)</f>
        <v/>
      </c>
      <c r="W6144" s="34">
        <f>U6144*V6144</f>
        <v/>
      </c>
      <c r="X6144" s="32">
        <f>T6144/N6144</f>
        <v/>
      </c>
      <c r="Y6144" s="35">
        <f>IF(W6144=MAXIFS(W$2:W$7201, A$2:A$7201, A6144, B$2:B$7201, B6144), "OPTIMAL", "")</f>
        <v/>
      </c>
    </row>
    <row r="6145" ht="20" customHeight="1">
      <c r="A6145" s="36" t="n">
        <v>-18</v>
      </c>
      <c r="B6145" s="36" t="n">
        <v>40</v>
      </c>
      <c r="C6145" s="37" t="n">
        <v>100</v>
      </c>
      <c r="D6145" s="37" t="n">
        <v>3</v>
      </c>
      <c r="E6145" s="6" t="n">
        <v>4</v>
      </c>
      <c r="F6145" s="37" t="n">
        <v>2</v>
      </c>
      <c r="G6145" s="36" t="n">
        <v>200</v>
      </c>
      <c r="H6145" s="6" t="inlineStr">
        <is>
          <t>OFF</t>
        </is>
      </c>
      <c r="I6145" s="38" t="n">
        <v>815.012573225423</v>
      </c>
      <c r="J6145" s="38" t="n">
        <v>8308.791548992402</v>
      </c>
      <c r="K6145" s="38" t="n">
        <v>4662.037037037037</v>
      </c>
      <c r="L6145" s="38" t="n">
        <v>150</v>
      </c>
      <c r="M6145" s="38">
        <f>I6145+J6145+K6145+L6145</f>
        <v/>
      </c>
      <c r="N6145" s="38">
        <f>M6145*'Dashboard &amp; Optimisation'!$B$18/('Dashboard &amp; Optimisation'!$B$16/3.6)</f>
        <v/>
      </c>
      <c r="O6145" s="38" t="n">
        <v>1424.226820453887</v>
      </c>
      <c r="P6145" s="39" t="n">
        <v>0.3071483604991439</v>
      </c>
      <c r="Q6145" s="40" t="n">
        <v>9.076917745081236</v>
      </c>
      <c r="R6145" s="38" t="n">
        <v>1286.425980137144</v>
      </c>
      <c r="S6145" s="38">
        <f>R6145*IF(A6145=4, 2.0, 3.0)</f>
        <v/>
      </c>
      <c r="T6145" s="37">
        <f>'Dashboard &amp; Optimisation'!$B$18*U6145</f>
        <v/>
      </c>
      <c r="U6145" s="26">
        <f>MIN(1, S6145/M6145)</f>
        <v/>
      </c>
      <c r="V6145" s="26">
        <f>N6145/(N6145+O6145)</f>
        <v/>
      </c>
      <c r="W6145" s="26">
        <f>U6145*V6145</f>
        <v/>
      </c>
      <c r="X6145" s="39">
        <f>T6145/N6145</f>
        <v/>
      </c>
      <c r="Y6145" s="41">
        <f>IF(W6145=MAXIFS(W$2:W$7201, A$2:A$7201, A6145, B$2:B$7201, B6145), "OPTIMAL", "")</f>
        <v/>
      </c>
    </row>
    <row r="6146" ht="20" customHeight="1">
      <c r="A6146" s="28" t="n">
        <v>-18</v>
      </c>
      <c r="B6146" s="28" t="n">
        <v>40</v>
      </c>
      <c r="C6146" s="29" t="n">
        <v>100</v>
      </c>
      <c r="D6146" s="29" t="n">
        <v>3</v>
      </c>
      <c r="E6146" s="30" t="n">
        <v>8</v>
      </c>
      <c r="F6146" s="29" t="n">
        <v>1.5</v>
      </c>
      <c r="G6146" s="28" t="n">
        <v>50</v>
      </c>
      <c r="H6146" s="30" t="inlineStr">
        <is>
          <t>ON</t>
        </is>
      </c>
      <c r="I6146" s="31" t="n">
        <v>815.012573225423</v>
      </c>
      <c r="J6146" s="31" t="n">
        <v>8308.791548992402</v>
      </c>
      <c r="K6146" s="31" t="n">
        <v>4662.037037037037</v>
      </c>
      <c r="L6146" s="31" t="n">
        <v>150</v>
      </c>
      <c r="M6146" s="31">
        <f>I6146+J6146+K6146+L6146</f>
        <v/>
      </c>
      <c r="N6146" s="31">
        <f>M6146*'Dashboard &amp; Optimisation'!$B$18/('Dashboard &amp; Optimisation'!$B$16/3.6)</f>
        <v/>
      </c>
      <c r="O6146" s="31" t="n">
        <v>1686.903923600281</v>
      </c>
      <c r="P6146" s="32" t="n">
        <v>0.05482769105377741</v>
      </c>
      <c r="Q6146" s="33" t="n">
        <v>13.51537661762185</v>
      </c>
      <c r="R6146" s="31" t="n">
        <v>7373.687811356355</v>
      </c>
      <c r="S6146" s="31">
        <f>R6146*IF(A6146=4, 2.0, 3.0)</f>
        <v/>
      </c>
      <c r="T6146" s="29">
        <f>'Dashboard &amp; Optimisation'!$B$18*U6146</f>
        <v/>
      </c>
      <c r="U6146" s="34">
        <f>MIN(1, S6146/M6146)</f>
        <v/>
      </c>
      <c r="V6146" s="34">
        <f>N6146/(N6146+O6146)</f>
        <v/>
      </c>
      <c r="W6146" s="34">
        <f>U6146*V6146</f>
        <v/>
      </c>
      <c r="X6146" s="32">
        <f>T6146/N6146</f>
        <v/>
      </c>
      <c r="Y6146" s="35">
        <f>IF(W6146=MAXIFS(W$2:W$7201, A$2:A$7201, A6146, B$2:B$7201, B6146), "OPTIMAL", "")</f>
        <v/>
      </c>
    </row>
    <row r="6147" ht="20" customHeight="1">
      <c r="A6147" s="36" t="n">
        <v>-18</v>
      </c>
      <c r="B6147" s="36" t="n">
        <v>40</v>
      </c>
      <c r="C6147" s="37" t="n">
        <v>100</v>
      </c>
      <c r="D6147" s="37" t="n">
        <v>3</v>
      </c>
      <c r="E6147" s="6" t="n">
        <v>8</v>
      </c>
      <c r="F6147" s="37" t="n">
        <v>1.5</v>
      </c>
      <c r="G6147" s="36" t="n">
        <v>50</v>
      </c>
      <c r="H6147" s="6" t="inlineStr">
        <is>
          <t>OFF</t>
        </is>
      </c>
      <c r="I6147" s="38" t="n">
        <v>815.012573225423</v>
      </c>
      <c r="J6147" s="38" t="n">
        <v>8308.791548992402</v>
      </c>
      <c r="K6147" s="38" t="n">
        <v>4662.037037037037</v>
      </c>
      <c r="L6147" s="38" t="n">
        <v>150</v>
      </c>
      <c r="M6147" s="38">
        <f>I6147+J6147+K6147+L6147</f>
        <v/>
      </c>
      <c r="N6147" s="38">
        <f>M6147*'Dashboard &amp; Optimisation'!$B$18/('Dashboard &amp; Optimisation'!$B$16/3.6)</f>
        <v/>
      </c>
      <c r="O6147" s="38" t="n">
        <v>1686.903923600281</v>
      </c>
      <c r="P6147" s="39" t="n">
        <v>0.2392799604342417</v>
      </c>
      <c r="Q6147" s="40" t="n">
        <v>13.51537661762185</v>
      </c>
      <c r="R6147" s="38" t="n">
        <v>1689.578502580679</v>
      </c>
      <c r="S6147" s="38">
        <f>R6147*IF(A6147=4, 2.0, 3.0)</f>
        <v/>
      </c>
      <c r="T6147" s="37">
        <f>'Dashboard &amp; Optimisation'!$B$18*U6147</f>
        <v/>
      </c>
      <c r="U6147" s="26">
        <f>MIN(1, S6147/M6147)</f>
        <v/>
      </c>
      <c r="V6147" s="26">
        <f>N6147/(N6147+O6147)</f>
        <v/>
      </c>
      <c r="W6147" s="26">
        <f>U6147*V6147</f>
        <v/>
      </c>
      <c r="X6147" s="39">
        <f>T6147/N6147</f>
        <v/>
      </c>
      <c r="Y6147" s="41">
        <f>IF(W6147=MAXIFS(W$2:W$7201, A$2:A$7201, A6147, B$2:B$7201, B6147), "OPTIMAL", "")</f>
        <v/>
      </c>
    </row>
    <row r="6148" ht="20" customHeight="1">
      <c r="A6148" s="28" t="n">
        <v>-18</v>
      </c>
      <c r="B6148" s="28" t="n">
        <v>40</v>
      </c>
      <c r="C6148" s="29" t="n">
        <v>100</v>
      </c>
      <c r="D6148" s="29" t="n">
        <v>3</v>
      </c>
      <c r="E6148" s="30" t="n">
        <v>8</v>
      </c>
      <c r="F6148" s="29" t="n">
        <v>1.5</v>
      </c>
      <c r="G6148" s="28" t="n">
        <v>100</v>
      </c>
      <c r="H6148" s="30" t="inlineStr">
        <is>
          <t>ON</t>
        </is>
      </c>
      <c r="I6148" s="31" t="n">
        <v>815.012573225423</v>
      </c>
      <c r="J6148" s="31" t="n">
        <v>8308.791548992402</v>
      </c>
      <c r="K6148" s="31" t="n">
        <v>4662.037037037037</v>
      </c>
      <c r="L6148" s="31" t="n">
        <v>150</v>
      </c>
      <c r="M6148" s="31">
        <f>I6148+J6148+K6148+L6148</f>
        <v/>
      </c>
      <c r="N6148" s="31">
        <f>M6148*'Dashboard &amp; Optimisation'!$B$18/('Dashboard &amp; Optimisation'!$B$16/3.6)</f>
        <v/>
      </c>
      <c r="O6148" s="31" t="n">
        <v>1686.903923600281</v>
      </c>
      <c r="P6148" s="32" t="n">
        <v>0.05562346576923688</v>
      </c>
      <c r="Q6148" s="33" t="n">
        <v>13.51537661762185</v>
      </c>
      <c r="R6148" s="31" t="n">
        <v>7268.196464515211</v>
      </c>
      <c r="S6148" s="31">
        <f>R6148*IF(A6148=4, 2.0, 3.0)</f>
        <v/>
      </c>
      <c r="T6148" s="29">
        <f>'Dashboard &amp; Optimisation'!$B$18*U6148</f>
        <v/>
      </c>
      <c r="U6148" s="34">
        <f>MIN(1, S6148/M6148)</f>
        <v/>
      </c>
      <c r="V6148" s="34">
        <f>N6148/(N6148+O6148)</f>
        <v/>
      </c>
      <c r="W6148" s="34">
        <f>U6148*V6148</f>
        <v/>
      </c>
      <c r="X6148" s="32">
        <f>T6148/N6148</f>
        <v/>
      </c>
      <c r="Y6148" s="35">
        <f>IF(W6148=MAXIFS(W$2:W$7201, A$2:A$7201, A6148, B$2:B$7201, B6148), "OPTIMAL", "")</f>
        <v/>
      </c>
    </row>
    <row r="6149" ht="20" customHeight="1">
      <c r="A6149" s="36" t="n">
        <v>-18</v>
      </c>
      <c r="B6149" s="36" t="n">
        <v>40</v>
      </c>
      <c r="C6149" s="37" t="n">
        <v>100</v>
      </c>
      <c r="D6149" s="37" t="n">
        <v>3</v>
      </c>
      <c r="E6149" s="6" t="n">
        <v>8</v>
      </c>
      <c r="F6149" s="37" t="n">
        <v>1.5</v>
      </c>
      <c r="G6149" s="36" t="n">
        <v>100</v>
      </c>
      <c r="H6149" s="6" t="inlineStr">
        <is>
          <t>OFF</t>
        </is>
      </c>
      <c r="I6149" s="38" t="n">
        <v>815.012573225423</v>
      </c>
      <c r="J6149" s="38" t="n">
        <v>8308.791548992402</v>
      </c>
      <c r="K6149" s="38" t="n">
        <v>4662.037037037037</v>
      </c>
      <c r="L6149" s="38" t="n">
        <v>150</v>
      </c>
      <c r="M6149" s="38">
        <f>I6149+J6149+K6149+L6149</f>
        <v/>
      </c>
      <c r="N6149" s="38">
        <f>M6149*'Dashboard &amp; Optimisation'!$B$18/('Dashboard &amp; Optimisation'!$B$16/3.6)</f>
        <v/>
      </c>
      <c r="O6149" s="38" t="n">
        <v>1686.903923600281</v>
      </c>
      <c r="P6149" s="39" t="n">
        <v>0.2400757351497012</v>
      </c>
      <c r="Q6149" s="40" t="n">
        <v>13.51537661762185</v>
      </c>
      <c r="R6149" s="38" t="n">
        <v>1683.978087148028</v>
      </c>
      <c r="S6149" s="38">
        <f>R6149*IF(A6149=4, 2.0, 3.0)</f>
        <v/>
      </c>
      <c r="T6149" s="37">
        <f>'Dashboard &amp; Optimisation'!$B$18*U6149</f>
        <v/>
      </c>
      <c r="U6149" s="26">
        <f>MIN(1, S6149/M6149)</f>
        <v/>
      </c>
      <c r="V6149" s="26">
        <f>N6149/(N6149+O6149)</f>
        <v/>
      </c>
      <c r="W6149" s="26">
        <f>U6149*V6149</f>
        <v/>
      </c>
      <c r="X6149" s="39">
        <f>T6149/N6149</f>
        <v/>
      </c>
      <c r="Y6149" s="41">
        <f>IF(W6149=MAXIFS(W$2:W$7201, A$2:A$7201, A6149, B$2:B$7201, B6149), "OPTIMAL", "")</f>
        <v/>
      </c>
    </row>
    <row r="6150" ht="20" customHeight="1">
      <c r="A6150" s="28" t="n">
        <v>-18</v>
      </c>
      <c r="B6150" s="28" t="n">
        <v>40</v>
      </c>
      <c r="C6150" s="29" t="n">
        <v>100</v>
      </c>
      <c r="D6150" s="29" t="n">
        <v>3</v>
      </c>
      <c r="E6150" s="30" t="n">
        <v>8</v>
      </c>
      <c r="F6150" s="29" t="n">
        <v>1.5</v>
      </c>
      <c r="G6150" s="28" t="n">
        <v>150</v>
      </c>
      <c r="H6150" s="30" t="inlineStr">
        <is>
          <t>ON</t>
        </is>
      </c>
      <c r="I6150" s="31" t="n">
        <v>815.012573225423</v>
      </c>
      <c r="J6150" s="31" t="n">
        <v>8308.791548992402</v>
      </c>
      <c r="K6150" s="31" t="n">
        <v>4662.037037037037</v>
      </c>
      <c r="L6150" s="31" t="n">
        <v>150</v>
      </c>
      <c r="M6150" s="31">
        <f>I6150+J6150+K6150+L6150</f>
        <v/>
      </c>
      <c r="N6150" s="31">
        <f>M6150*'Dashboard &amp; Optimisation'!$B$18/('Dashboard &amp; Optimisation'!$B$16/3.6)</f>
        <v/>
      </c>
      <c r="O6150" s="31" t="n">
        <v>1686.903923600281</v>
      </c>
      <c r="P6150" s="32" t="n">
        <v>0.05641924048469636</v>
      </c>
      <c r="Q6150" s="33" t="n">
        <v>13.51537661762185</v>
      </c>
      <c r="R6150" s="31" t="n">
        <v>7165.680958745118</v>
      </c>
      <c r="S6150" s="31">
        <f>R6150*IF(A6150=4, 2.0, 3.0)</f>
        <v/>
      </c>
      <c r="T6150" s="29">
        <f>'Dashboard &amp; Optimisation'!$B$18*U6150</f>
        <v/>
      </c>
      <c r="U6150" s="34">
        <f>MIN(1, S6150/M6150)</f>
        <v/>
      </c>
      <c r="V6150" s="34">
        <f>N6150/(N6150+O6150)</f>
        <v/>
      </c>
      <c r="W6150" s="34">
        <f>U6150*V6150</f>
        <v/>
      </c>
      <c r="X6150" s="32">
        <f>T6150/N6150</f>
        <v/>
      </c>
      <c r="Y6150" s="35">
        <f>IF(W6150=MAXIFS(W$2:W$7201, A$2:A$7201, A6150, B$2:B$7201, B6150), "OPTIMAL", "")</f>
        <v/>
      </c>
    </row>
    <row r="6151" ht="20" customHeight="1">
      <c r="A6151" s="36" t="n">
        <v>-18</v>
      </c>
      <c r="B6151" s="36" t="n">
        <v>40</v>
      </c>
      <c r="C6151" s="37" t="n">
        <v>100</v>
      </c>
      <c r="D6151" s="37" t="n">
        <v>3</v>
      </c>
      <c r="E6151" s="6" t="n">
        <v>8</v>
      </c>
      <c r="F6151" s="37" t="n">
        <v>1.5</v>
      </c>
      <c r="G6151" s="36" t="n">
        <v>150</v>
      </c>
      <c r="H6151" s="6" t="inlineStr">
        <is>
          <t>OFF</t>
        </is>
      </c>
      <c r="I6151" s="38" t="n">
        <v>815.012573225423</v>
      </c>
      <c r="J6151" s="38" t="n">
        <v>8308.791548992402</v>
      </c>
      <c r="K6151" s="38" t="n">
        <v>4662.037037037037</v>
      </c>
      <c r="L6151" s="38" t="n">
        <v>150</v>
      </c>
      <c r="M6151" s="38">
        <f>I6151+J6151+K6151+L6151</f>
        <v/>
      </c>
      <c r="N6151" s="38">
        <f>M6151*'Dashboard &amp; Optimisation'!$B$18/('Dashboard &amp; Optimisation'!$B$16/3.6)</f>
        <v/>
      </c>
      <c r="O6151" s="38" t="n">
        <v>1686.903923600281</v>
      </c>
      <c r="P6151" s="39" t="n">
        <v>0.2408715098651607</v>
      </c>
      <c r="Q6151" s="40" t="n">
        <v>13.51537661762185</v>
      </c>
      <c r="R6151" s="38" t="n">
        <v>1678.414676249452</v>
      </c>
      <c r="S6151" s="38">
        <f>R6151*IF(A6151=4, 2.0, 3.0)</f>
        <v/>
      </c>
      <c r="T6151" s="37">
        <f>'Dashboard &amp; Optimisation'!$B$18*U6151</f>
        <v/>
      </c>
      <c r="U6151" s="26">
        <f>MIN(1, S6151/M6151)</f>
        <v/>
      </c>
      <c r="V6151" s="26">
        <f>N6151/(N6151+O6151)</f>
        <v/>
      </c>
      <c r="W6151" s="26">
        <f>U6151*V6151</f>
        <v/>
      </c>
      <c r="X6151" s="39">
        <f>T6151/N6151</f>
        <v/>
      </c>
      <c r="Y6151" s="41">
        <f>IF(W6151=MAXIFS(W$2:W$7201, A$2:A$7201, A6151, B$2:B$7201, B6151), "OPTIMAL", "")</f>
        <v/>
      </c>
    </row>
    <row r="6152" ht="20" customHeight="1">
      <c r="A6152" s="28" t="n">
        <v>-18</v>
      </c>
      <c r="B6152" s="28" t="n">
        <v>40</v>
      </c>
      <c r="C6152" s="29" t="n">
        <v>100</v>
      </c>
      <c r="D6152" s="29" t="n">
        <v>3</v>
      </c>
      <c r="E6152" s="30" t="n">
        <v>8</v>
      </c>
      <c r="F6152" s="29" t="n">
        <v>1.5</v>
      </c>
      <c r="G6152" s="28" t="n">
        <v>200</v>
      </c>
      <c r="H6152" s="30" t="inlineStr">
        <is>
          <t>ON</t>
        </is>
      </c>
      <c r="I6152" s="31" t="n">
        <v>815.012573225423</v>
      </c>
      <c r="J6152" s="31" t="n">
        <v>8308.791548992402</v>
      </c>
      <c r="K6152" s="31" t="n">
        <v>4662.037037037037</v>
      </c>
      <c r="L6152" s="31" t="n">
        <v>150</v>
      </c>
      <c r="M6152" s="31">
        <f>I6152+J6152+K6152+L6152</f>
        <v/>
      </c>
      <c r="N6152" s="31">
        <f>M6152*'Dashboard &amp; Optimisation'!$B$18/('Dashboard &amp; Optimisation'!$B$16/3.6)</f>
        <v/>
      </c>
      <c r="O6152" s="31" t="n">
        <v>1686.903923600281</v>
      </c>
      <c r="P6152" s="32" t="n">
        <v>0.05721501520015583</v>
      </c>
      <c r="Q6152" s="33" t="n">
        <v>13.51537661762185</v>
      </c>
      <c r="R6152" s="31" t="n">
        <v>7066.017125639936</v>
      </c>
      <c r="S6152" s="31">
        <f>R6152*IF(A6152=4, 2.0, 3.0)</f>
        <v/>
      </c>
      <c r="T6152" s="29">
        <f>'Dashboard &amp; Optimisation'!$B$18*U6152</f>
        <v/>
      </c>
      <c r="U6152" s="34">
        <f>MIN(1, S6152/M6152)</f>
        <v/>
      </c>
      <c r="V6152" s="34">
        <f>N6152/(N6152+O6152)</f>
        <v/>
      </c>
      <c r="W6152" s="34">
        <f>U6152*V6152</f>
        <v/>
      </c>
      <c r="X6152" s="32">
        <f>T6152/N6152</f>
        <v/>
      </c>
      <c r="Y6152" s="35">
        <f>IF(W6152=MAXIFS(W$2:W$7201, A$2:A$7201, A6152, B$2:B$7201, B6152), "OPTIMAL", "")</f>
        <v/>
      </c>
    </row>
    <row r="6153" ht="20" customHeight="1">
      <c r="A6153" s="36" t="n">
        <v>-18</v>
      </c>
      <c r="B6153" s="36" t="n">
        <v>40</v>
      </c>
      <c r="C6153" s="37" t="n">
        <v>100</v>
      </c>
      <c r="D6153" s="37" t="n">
        <v>3</v>
      </c>
      <c r="E6153" s="6" t="n">
        <v>8</v>
      </c>
      <c r="F6153" s="37" t="n">
        <v>1.5</v>
      </c>
      <c r="G6153" s="36" t="n">
        <v>200</v>
      </c>
      <c r="H6153" s="6" t="inlineStr">
        <is>
          <t>OFF</t>
        </is>
      </c>
      <c r="I6153" s="38" t="n">
        <v>815.012573225423</v>
      </c>
      <c r="J6153" s="38" t="n">
        <v>8308.791548992402</v>
      </c>
      <c r="K6153" s="38" t="n">
        <v>4662.037037037037</v>
      </c>
      <c r="L6153" s="38" t="n">
        <v>150</v>
      </c>
      <c r="M6153" s="38">
        <f>I6153+J6153+K6153+L6153</f>
        <v/>
      </c>
      <c r="N6153" s="38">
        <f>M6153*'Dashboard &amp; Optimisation'!$B$18/('Dashboard &amp; Optimisation'!$B$16/3.6)</f>
        <v/>
      </c>
      <c r="O6153" s="38" t="n">
        <v>1686.903923600281</v>
      </c>
      <c r="P6153" s="39" t="n">
        <v>0.2416672845806202</v>
      </c>
      <c r="Q6153" s="40" t="n">
        <v>13.51537661762185</v>
      </c>
      <c r="R6153" s="38" t="n">
        <v>1672.887904333538</v>
      </c>
      <c r="S6153" s="38">
        <f>R6153*IF(A6153=4, 2.0, 3.0)</f>
        <v/>
      </c>
      <c r="T6153" s="37">
        <f>'Dashboard &amp; Optimisation'!$B$18*U6153</f>
        <v/>
      </c>
      <c r="U6153" s="26">
        <f>MIN(1, S6153/M6153)</f>
        <v/>
      </c>
      <c r="V6153" s="26">
        <f>N6153/(N6153+O6153)</f>
        <v/>
      </c>
      <c r="W6153" s="26">
        <f>U6153*V6153</f>
        <v/>
      </c>
      <c r="X6153" s="39">
        <f>T6153/N6153</f>
        <v/>
      </c>
      <c r="Y6153" s="41">
        <f>IF(W6153=MAXIFS(W$2:W$7201, A$2:A$7201, A6153, B$2:B$7201, B6153), "OPTIMAL", "")</f>
        <v/>
      </c>
    </row>
    <row r="6154" ht="20" customHeight="1">
      <c r="A6154" s="28" t="n">
        <v>-18</v>
      </c>
      <c r="B6154" s="28" t="n">
        <v>40</v>
      </c>
      <c r="C6154" s="29" t="n">
        <v>100</v>
      </c>
      <c r="D6154" s="29" t="n">
        <v>3</v>
      </c>
      <c r="E6154" s="30" t="n">
        <v>8</v>
      </c>
      <c r="F6154" s="29" t="n">
        <v>2</v>
      </c>
      <c r="G6154" s="28" t="n">
        <v>50</v>
      </c>
      <c r="H6154" s="30" t="inlineStr">
        <is>
          <t>ON</t>
        </is>
      </c>
      <c r="I6154" s="31" t="n">
        <v>815.012573225423</v>
      </c>
      <c r="J6154" s="31" t="n">
        <v>8308.791548992402</v>
      </c>
      <c r="K6154" s="31" t="n">
        <v>4662.037037037037</v>
      </c>
      <c r="L6154" s="31" t="n">
        <v>150</v>
      </c>
      <c r="M6154" s="31">
        <f>I6154+J6154+K6154+L6154</f>
        <v/>
      </c>
      <c r="N6154" s="31">
        <f>M6154*'Dashboard &amp; Optimisation'!$B$18/('Dashboard &amp; Optimisation'!$B$16/3.6)</f>
        <v/>
      </c>
      <c r="O6154" s="31" t="n">
        <v>1962.047270276752</v>
      </c>
      <c r="P6154" s="32" t="n">
        <v>0.0536222193896701</v>
      </c>
      <c r="Q6154" s="33" t="n">
        <v>17.95383549016247</v>
      </c>
      <c r="R6154" s="31" t="n">
        <v>7718.35973056934</v>
      </c>
      <c r="S6154" s="31">
        <f>R6154*IF(A6154=4, 2.0, 3.0)</f>
        <v/>
      </c>
      <c r="T6154" s="29">
        <f>'Dashboard &amp; Optimisation'!$B$18*U6154</f>
        <v/>
      </c>
      <c r="U6154" s="34">
        <f>MIN(1, S6154/M6154)</f>
        <v/>
      </c>
      <c r="V6154" s="34">
        <f>N6154/(N6154+O6154)</f>
        <v/>
      </c>
      <c r="W6154" s="34">
        <f>U6154*V6154</f>
        <v/>
      </c>
      <c r="X6154" s="32">
        <f>T6154/N6154</f>
        <v/>
      </c>
      <c r="Y6154" s="35">
        <f>IF(W6154=MAXIFS(W$2:W$7201, A$2:A$7201, A6154, B$2:B$7201, B6154), "OPTIMAL", "")</f>
        <v/>
      </c>
    </row>
    <row r="6155" ht="20" customHeight="1">
      <c r="A6155" s="36" t="n">
        <v>-18</v>
      </c>
      <c r="B6155" s="36" t="n">
        <v>40</v>
      </c>
      <c r="C6155" s="37" t="n">
        <v>100</v>
      </c>
      <c r="D6155" s="37" t="n">
        <v>3</v>
      </c>
      <c r="E6155" s="6" t="n">
        <v>8</v>
      </c>
      <c r="F6155" s="37" t="n">
        <v>2</v>
      </c>
      <c r="G6155" s="36" t="n">
        <v>50</v>
      </c>
      <c r="H6155" s="6" t="inlineStr">
        <is>
          <t>OFF</t>
        </is>
      </c>
      <c r="I6155" s="38" t="n">
        <v>815.012573225423</v>
      </c>
      <c r="J6155" s="38" t="n">
        <v>8308.791548992402</v>
      </c>
      <c r="K6155" s="38" t="n">
        <v>4662.037037037037</v>
      </c>
      <c r="L6155" s="38" t="n">
        <v>150</v>
      </c>
      <c r="M6155" s="38">
        <f>I6155+J6155+K6155+L6155</f>
        <v/>
      </c>
      <c r="N6155" s="38">
        <f>M6155*'Dashboard &amp; Optimisation'!$B$18/('Dashboard &amp; Optimisation'!$B$16/3.6)</f>
        <v/>
      </c>
      <c r="O6155" s="38" t="n">
        <v>1962.047270276752</v>
      </c>
      <c r="P6155" s="39" t="n">
        <v>0.2394434573245842</v>
      </c>
      <c r="Q6155" s="40" t="n">
        <v>17.95383549016247</v>
      </c>
      <c r="R6155" s="38" t="n">
        <v>1728.489821461038</v>
      </c>
      <c r="S6155" s="38">
        <f>R6155*IF(A6155=4, 2.0, 3.0)</f>
        <v/>
      </c>
      <c r="T6155" s="37">
        <f>'Dashboard &amp; Optimisation'!$B$18*U6155</f>
        <v/>
      </c>
      <c r="U6155" s="26">
        <f>MIN(1, S6155/M6155)</f>
        <v/>
      </c>
      <c r="V6155" s="26">
        <f>N6155/(N6155+O6155)</f>
        <v/>
      </c>
      <c r="W6155" s="26">
        <f>U6155*V6155</f>
        <v/>
      </c>
      <c r="X6155" s="39">
        <f>T6155/N6155</f>
        <v/>
      </c>
      <c r="Y6155" s="41">
        <f>IF(W6155=MAXIFS(W$2:W$7201, A$2:A$7201, A6155, B$2:B$7201, B6155), "OPTIMAL", "")</f>
        <v/>
      </c>
    </row>
    <row r="6156" ht="20" customHeight="1">
      <c r="A6156" s="28" t="n">
        <v>-18</v>
      </c>
      <c r="B6156" s="28" t="n">
        <v>40</v>
      </c>
      <c r="C6156" s="29" t="n">
        <v>100</v>
      </c>
      <c r="D6156" s="29" t="n">
        <v>3</v>
      </c>
      <c r="E6156" s="30" t="n">
        <v>8</v>
      </c>
      <c r="F6156" s="29" t="n">
        <v>2</v>
      </c>
      <c r="G6156" s="28" t="n">
        <v>100</v>
      </c>
      <c r="H6156" s="30" t="inlineStr">
        <is>
          <t>ON</t>
        </is>
      </c>
      <c r="I6156" s="31" t="n">
        <v>815.012573225423</v>
      </c>
      <c r="J6156" s="31" t="n">
        <v>8308.791548992402</v>
      </c>
      <c r="K6156" s="31" t="n">
        <v>4662.037037037037</v>
      </c>
      <c r="L6156" s="31" t="n">
        <v>150</v>
      </c>
      <c r="M6156" s="31">
        <f>I6156+J6156+K6156+L6156</f>
        <v/>
      </c>
      <c r="N6156" s="31">
        <f>M6156*'Dashboard &amp; Optimisation'!$B$18/('Dashboard &amp; Optimisation'!$B$16/3.6)</f>
        <v/>
      </c>
      <c r="O6156" s="31" t="n">
        <v>1962.047270276752</v>
      </c>
      <c r="P6156" s="32" t="n">
        <v>0.05441799410512958</v>
      </c>
      <c r="Q6156" s="33" t="n">
        <v>17.95383549016247</v>
      </c>
      <c r="R6156" s="31" t="n">
        <v>7605.491264551613</v>
      </c>
      <c r="S6156" s="31">
        <f>R6156*IF(A6156=4, 2.0, 3.0)</f>
        <v/>
      </c>
      <c r="T6156" s="29">
        <f>'Dashboard &amp; Optimisation'!$B$18*U6156</f>
        <v/>
      </c>
      <c r="U6156" s="34">
        <f>MIN(1, S6156/M6156)</f>
        <v/>
      </c>
      <c r="V6156" s="34">
        <f>N6156/(N6156+O6156)</f>
        <v/>
      </c>
      <c r="W6156" s="34">
        <f>U6156*V6156</f>
        <v/>
      </c>
      <c r="X6156" s="32">
        <f>T6156/N6156</f>
        <v/>
      </c>
      <c r="Y6156" s="35">
        <f>IF(W6156=MAXIFS(W$2:W$7201, A$2:A$7201, A6156, B$2:B$7201, B6156), "OPTIMAL", "")</f>
        <v/>
      </c>
    </row>
    <row r="6157" ht="20" customHeight="1">
      <c r="A6157" s="36" t="n">
        <v>-18</v>
      </c>
      <c r="B6157" s="36" t="n">
        <v>40</v>
      </c>
      <c r="C6157" s="37" t="n">
        <v>100</v>
      </c>
      <c r="D6157" s="37" t="n">
        <v>3</v>
      </c>
      <c r="E6157" s="6" t="n">
        <v>8</v>
      </c>
      <c r="F6157" s="37" t="n">
        <v>2</v>
      </c>
      <c r="G6157" s="36" t="n">
        <v>100</v>
      </c>
      <c r="H6157" s="6" t="inlineStr">
        <is>
          <t>OFF</t>
        </is>
      </c>
      <c r="I6157" s="38" t="n">
        <v>815.012573225423</v>
      </c>
      <c r="J6157" s="38" t="n">
        <v>8308.791548992402</v>
      </c>
      <c r="K6157" s="38" t="n">
        <v>4662.037037037037</v>
      </c>
      <c r="L6157" s="38" t="n">
        <v>150</v>
      </c>
      <c r="M6157" s="38">
        <f>I6157+J6157+K6157+L6157</f>
        <v/>
      </c>
      <c r="N6157" s="38">
        <f>M6157*'Dashboard &amp; Optimisation'!$B$18/('Dashboard &amp; Optimisation'!$B$16/3.6)</f>
        <v/>
      </c>
      <c r="O6157" s="38" t="n">
        <v>1962.047270276752</v>
      </c>
      <c r="P6157" s="39" t="n">
        <v>0.2402392320400437</v>
      </c>
      <c r="Q6157" s="40" t="n">
        <v>17.95383549016247</v>
      </c>
      <c r="R6157" s="38" t="n">
        <v>1722.764326569269</v>
      </c>
      <c r="S6157" s="38">
        <f>R6157*IF(A6157=4, 2.0, 3.0)</f>
        <v/>
      </c>
      <c r="T6157" s="37">
        <f>'Dashboard &amp; Optimisation'!$B$18*U6157</f>
        <v/>
      </c>
      <c r="U6157" s="26">
        <f>MIN(1, S6157/M6157)</f>
        <v/>
      </c>
      <c r="V6157" s="26">
        <f>N6157/(N6157+O6157)</f>
        <v/>
      </c>
      <c r="W6157" s="26">
        <f>U6157*V6157</f>
        <v/>
      </c>
      <c r="X6157" s="39">
        <f>T6157/N6157</f>
        <v/>
      </c>
      <c r="Y6157" s="41">
        <f>IF(W6157=MAXIFS(W$2:W$7201, A$2:A$7201, A6157, B$2:B$7201, B6157), "OPTIMAL", "")</f>
        <v/>
      </c>
    </row>
    <row r="6158" ht="20" customHeight="1">
      <c r="A6158" s="28" t="n">
        <v>-18</v>
      </c>
      <c r="B6158" s="28" t="n">
        <v>40</v>
      </c>
      <c r="C6158" s="29" t="n">
        <v>100</v>
      </c>
      <c r="D6158" s="29" t="n">
        <v>3</v>
      </c>
      <c r="E6158" s="30" t="n">
        <v>8</v>
      </c>
      <c r="F6158" s="29" t="n">
        <v>2</v>
      </c>
      <c r="G6158" s="28" t="n">
        <v>150</v>
      </c>
      <c r="H6158" s="30" t="inlineStr">
        <is>
          <t>ON</t>
        </is>
      </c>
      <c r="I6158" s="31" t="n">
        <v>815.012573225423</v>
      </c>
      <c r="J6158" s="31" t="n">
        <v>8308.791548992402</v>
      </c>
      <c r="K6158" s="31" t="n">
        <v>4662.037037037037</v>
      </c>
      <c r="L6158" s="31" t="n">
        <v>150</v>
      </c>
      <c r="M6158" s="31">
        <f>I6158+J6158+K6158+L6158</f>
        <v/>
      </c>
      <c r="N6158" s="31">
        <f>M6158*'Dashboard &amp; Optimisation'!$B$18/('Dashboard &amp; Optimisation'!$B$16/3.6)</f>
        <v/>
      </c>
      <c r="O6158" s="31" t="n">
        <v>1962.047270276752</v>
      </c>
      <c r="P6158" s="32" t="n">
        <v>0.05521376882058905</v>
      </c>
      <c r="Q6158" s="33" t="n">
        <v>17.95383549016247</v>
      </c>
      <c r="R6158" s="31" t="n">
        <v>7495.876257710761</v>
      </c>
      <c r="S6158" s="31">
        <f>R6158*IF(A6158=4, 2.0, 3.0)</f>
        <v/>
      </c>
      <c r="T6158" s="29">
        <f>'Dashboard &amp; Optimisation'!$B$18*U6158</f>
        <v/>
      </c>
      <c r="U6158" s="34">
        <f>MIN(1, S6158/M6158)</f>
        <v/>
      </c>
      <c r="V6158" s="34">
        <f>N6158/(N6158+O6158)</f>
        <v/>
      </c>
      <c r="W6158" s="34">
        <f>U6158*V6158</f>
        <v/>
      </c>
      <c r="X6158" s="32">
        <f>T6158/N6158</f>
        <v/>
      </c>
      <c r="Y6158" s="35">
        <f>IF(W6158=MAXIFS(W$2:W$7201, A$2:A$7201, A6158, B$2:B$7201, B6158), "OPTIMAL", "")</f>
        <v/>
      </c>
    </row>
    <row r="6159" ht="20" customHeight="1">
      <c r="A6159" s="36" t="n">
        <v>-18</v>
      </c>
      <c r="B6159" s="36" t="n">
        <v>40</v>
      </c>
      <c r="C6159" s="37" t="n">
        <v>100</v>
      </c>
      <c r="D6159" s="37" t="n">
        <v>3</v>
      </c>
      <c r="E6159" s="6" t="n">
        <v>8</v>
      </c>
      <c r="F6159" s="37" t="n">
        <v>2</v>
      </c>
      <c r="G6159" s="36" t="n">
        <v>150</v>
      </c>
      <c r="H6159" s="6" t="inlineStr">
        <is>
          <t>OFF</t>
        </is>
      </c>
      <c r="I6159" s="38" t="n">
        <v>815.012573225423</v>
      </c>
      <c r="J6159" s="38" t="n">
        <v>8308.791548992402</v>
      </c>
      <c r="K6159" s="38" t="n">
        <v>4662.037037037037</v>
      </c>
      <c r="L6159" s="38" t="n">
        <v>150</v>
      </c>
      <c r="M6159" s="38">
        <f>I6159+J6159+K6159+L6159</f>
        <v/>
      </c>
      <c r="N6159" s="38">
        <f>M6159*'Dashboard &amp; Optimisation'!$B$18/('Dashboard &amp; Optimisation'!$B$16/3.6)</f>
        <v/>
      </c>
      <c r="O6159" s="38" t="n">
        <v>1962.047270276752</v>
      </c>
      <c r="P6159" s="39" t="n">
        <v>0.2410350067555031</v>
      </c>
      <c r="Q6159" s="40" t="n">
        <v>17.95383549016247</v>
      </c>
      <c r="R6159" s="38" t="n">
        <v>1717.076637008184</v>
      </c>
      <c r="S6159" s="38">
        <f>R6159*IF(A6159=4, 2.0, 3.0)</f>
        <v/>
      </c>
      <c r="T6159" s="37">
        <f>'Dashboard &amp; Optimisation'!$B$18*U6159</f>
        <v/>
      </c>
      <c r="U6159" s="26">
        <f>MIN(1, S6159/M6159)</f>
        <v/>
      </c>
      <c r="V6159" s="26">
        <f>N6159/(N6159+O6159)</f>
        <v/>
      </c>
      <c r="W6159" s="26">
        <f>U6159*V6159</f>
        <v/>
      </c>
      <c r="X6159" s="39">
        <f>T6159/N6159</f>
        <v/>
      </c>
      <c r="Y6159" s="41">
        <f>IF(W6159=MAXIFS(W$2:W$7201, A$2:A$7201, A6159, B$2:B$7201, B6159), "OPTIMAL", "")</f>
        <v/>
      </c>
    </row>
    <row r="6160" ht="20" customHeight="1">
      <c r="A6160" s="28" t="n">
        <v>-18</v>
      </c>
      <c r="B6160" s="28" t="n">
        <v>40</v>
      </c>
      <c r="C6160" s="29" t="n">
        <v>100</v>
      </c>
      <c r="D6160" s="29" t="n">
        <v>3</v>
      </c>
      <c r="E6160" s="30" t="n">
        <v>8</v>
      </c>
      <c r="F6160" s="29" t="n">
        <v>2</v>
      </c>
      <c r="G6160" s="28" t="n">
        <v>200</v>
      </c>
      <c r="H6160" s="30" t="inlineStr">
        <is>
          <t>ON</t>
        </is>
      </c>
      <c r="I6160" s="31" t="n">
        <v>815.012573225423</v>
      </c>
      <c r="J6160" s="31" t="n">
        <v>8308.791548992402</v>
      </c>
      <c r="K6160" s="31" t="n">
        <v>4662.037037037037</v>
      </c>
      <c r="L6160" s="31" t="n">
        <v>150</v>
      </c>
      <c r="M6160" s="31">
        <f>I6160+J6160+K6160+L6160</f>
        <v/>
      </c>
      <c r="N6160" s="31">
        <f>M6160*'Dashboard &amp; Optimisation'!$B$18/('Dashboard &amp; Optimisation'!$B$16/3.6)</f>
        <v/>
      </c>
      <c r="O6160" s="31" t="n">
        <v>1962.047270276752</v>
      </c>
      <c r="P6160" s="32" t="n">
        <v>0.05600954353604853</v>
      </c>
      <c r="Q6160" s="33" t="n">
        <v>17.95383549016247</v>
      </c>
      <c r="R6160" s="31" t="n">
        <v>7389.376036150125</v>
      </c>
      <c r="S6160" s="31">
        <f>R6160*IF(A6160=4, 2.0, 3.0)</f>
        <v/>
      </c>
      <c r="T6160" s="29">
        <f>'Dashboard &amp; Optimisation'!$B$18*U6160</f>
        <v/>
      </c>
      <c r="U6160" s="34">
        <f>MIN(1, S6160/M6160)</f>
        <v/>
      </c>
      <c r="V6160" s="34">
        <f>N6160/(N6160+O6160)</f>
        <v/>
      </c>
      <c r="W6160" s="34">
        <f>U6160*V6160</f>
        <v/>
      </c>
      <c r="X6160" s="32">
        <f>T6160/N6160</f>
        <v/>
      </c>
      <c r="Y6160" s="35">
        <f>IF(W6160=MAXIFS(W$2:W$7201, A$2:A$7201, A6160, B$2:B$7201, B6160), "OPTIMAL", "")</f>
        <v/>
      </c>
    </row>
    <row r="6161" ht="20" customHeight="1">
      <c r="A6161" s="36" t="n">
        <v>-18</v>
      </c>
      <c r="B6161" s="36" t="n">
        <v>40</v>
      </c>
      <c r="C6161" s="37" t="n">
        <v>100</v>
      </c>
      <c r="D6161" s="37" t="n">
        <v>3</v>
      </c>
      <c r="E6161" s="6" t="n">
        <v>8</v>
      </c>
      <c r="F6161" s="37" t="n">
        <v>2</v>
      </c>
      <c r="G6161" s="36" t="n">
        <v>200</v>
      </c>
      <c r="H6161" s="6" t="inlineStr">
        <is>
          <t>OFF</t>
        </is>
      </c>
      <c r="I6161" s="38" t="n">
        <v>815.012573225423</v>
      </c>
      <c r="J6161" s="38" t="n">
        <v>8308.791548992402</v>
      </c>
      <c r="K6161" s="38" t="n">
        <v>4662.037037037037</v>
      </c>
      <c r="L6161" s="38" t="n">
        <v>150</v>
      </c>
      <c r="M6161" s="38">
        <f>I6161+J6161+K6161+L6161</f>
        <v/>
      </c>
      <c r="N6161" s="38">
        <f>M6161*'Dashboard &amp; Optimisation'!$B$18/('Dashboard &amp; Optimisation'!$B$16/3.6)</f>
        <v/>
      </c>
      <c r="O6161" s="38" t="n">
        <v>1962.047270276752</v>
      </c>
      <c r="P6161" s="39" t="n">
        <v>0.2418307814709626</v>
      </c>
      <c r="Q6161" s="40" t="n">
        <v>17.95383549016247</v>
      </c>
      <c r="R6161" s="38" t="n">
        <v>1711.426379568142</v>
      </c>
      <c r="S6161" s="38">
        <f>R6161*IF(A6161=4, 2.0, 3.0)</f>
        <v/>
      </c>
      <c r="T6161" s="37">
        <f>'Dashboard &amp; Optimisation'!$B$18*U6161</f>
        <v/>
      </c>
      <c r="U6161" s="26">
        <f>MIN(1, S6161/M6161)</f>
        <v/>
      </c>
      <c r="V6161" s="26">
        <f>N6161/(N6161+O6161)</f>
        <v/>
      </c>
      <c r="W6161" s="26">
        <f>U6161*V6161</f>
        <v/>
      </c>
      <c r="X6161" s="39">
        <f>T6161/N6161</f>
        <v/>
      </c>
      <c r="Y6161" s="41">
        <f>IF(W6161=MAXIFS(W$2:W$7201, A$2:A$7201, A6161, B$2:B$7201, B6161), "OPTIMAL", "")</f>
        <v/>
      </c>
    </row>
    <row r="6162" ht="20" customHeight="1">
      <c r="A6162" s="28" t="n">
        <v>-18</v>
      </c>
      <c r="B6162" s="28" t="n">
        <v>40</v>
      </c>
      <c r="C6162" s="29" t="n">
        <v>105</v>
      </c>
      <c r="D6162" s="29" t="n">
        <v>2</v>
      </c>
      <c r="E6162" s="30" t="n">
        <v>0</v>
      </c>
      <c r="F6162" s="29" t="n">
        <v>0</v>
      </c>
      <c r="G6162" s="28" t="n">
        <v>50</v>
      </c>
      <c r="H6162" s="30" t="inlineStr">
        <is>
          <t>ON</t>
        </is>
      </c>
      <c r="I6162" s="31" t="n">
        <v>815.012573225423</v>
      </c>
      <c r="J6162" s="31" t="n">
        <v>8308.791548992402</v>
      </c>
      <c r="K6162" s="31" t="n">
        <v>4662.037037037037</v>
      </c>
      <c r="L6162" s="31" t="n">
        <v>150</v>
      </c>
      <c r="M6162" s="31">
        <f>I6162+J6162+K6162+L6162</f>
        <v/>
      </c>
      <c r="N6162" s="31">
        <f>M6162*'Dashboard &amp; Optimisation'!$B$18/('Dashboard &amp; Optimisation'!$B$16/3.6)</f>
        <v/>
      </c>
      <c r="O6162" s="31" t="n">
        <v>572.1138649356909</v>
      </c>
      <c r="P6162" s="32" t="n">
        <v>0.4759792218224727</v>
      </c>
      <c r="Q6162" s="33" t="n">
        <v>0.2</v>
      </c>
      <c r="R6162" s="31" t="n">
        <v>687.8814863010139</v>
      </c>
      <c r="S6162" s="31">
        <f>R6162*IF(A6162=4, 2.0, 3.0)</f>
        <v/>
      </c>
      <c r="T6162" s="29">
        <f>'Dashboard &amp; Optimisation'!$B$18*U6162</f>
        <v/>
      </c>
      <c r="U6162" s="34">
        <f>MIN(1, S6162/M6162)</f>
        <v/>
      </c>
      <c r="V6162" s="34">
        <f>N6162/(N6162+O6162)</f>
        <v/>
      </c>
      <c r="W6162" s="34">
        <f>U6162*V6162</f>
        <v/>
      </c>
      <c r="X6162" s="32">
        <f>T6162/N6162</f>
        <v/>
      </c>
      <c r="Y6162" s="35">
        <f>IF(W6162=MAXIFS(W$2:W$7201, A$2:A$7201, A6162, B$2:B$7201, B6162), "OPTIMAL", "")</f>
        <v/>
      </c>
    </row>
    <row r="6163" ht="20" customHeight="1">
      <c r="A6163" s="36" t="n">
        <v>-18</v>
      </c>
      <c r="B6163" s="36" t="n">
        <v>40</v>
      </c>
      <c r="C6163" s="37" t="n">
        <v>105</v>
      </c>
      <c r="D6163" s="37" t="n">
        <v>2</v>
      </c>
      <c r="E6163" s="6" t="n">
        <v>0</v>
      </c>
      <c r="F6163" s="37" t="n">
        <v>0</v>
      </c>
      <c r="G6163" s="36" t="n">
        <v>50</v>
      </c>
      <c r="H6163" s="6" t="inlineStr">
        <is>
          <t>OFF</t>
        </is>
      </c>
      <c r="I6163" s="38" t="n">
        <v>815.012573225423</v>
      </c>
      <c r="J6163" s="38" t="n">
        <v>8308.791548992402</v>
      </c>
      <c r="K6163" s="38" t="n">
        <v>4662.037037037037</v>
      </c>
      <c r="L6163" s="38" t="n">
        <v>150</v>
      </c>
      <c r="M6163" s="38">
        <f>I6163+J6163+K6163+L6163</f>
        <v/>
      </c>
      <c r="N6163" s="38">
        <f>M6163*'Dashboard &amp; Optimisation'!$B$18/('Dashboard &amp; Optimisation'!$B$16/3.6)</f>
        <v/>
      </c>
      <c r="O6163" s="38" t="n">
        <v>572.1138649356909</v>
      </c>
      <c r="P6163" s="39" t="n">
        <v>0.7791314943784637</v>
      </c>
      <c r="Q6163" s="40" t="n">
        <v>0.2</v>
      </c>
      <c r="R6163" s="38" t="n">
        <v>420.2336793185763</v>
      </c>
      <c r="S6163" s="38">
        <f>R6163*IF(A6163=4, 2.0, 3.0)</f>
        <v/>
      </c>
      <c r="T6163" s="37">
        <f>'Dashboard &amp; Optimisation'!$B$18*U6163</f>
        <v/>
      </c>
      <c r="U6163" s="26">
        <f>MIN(1, S6163/M6163)</f>
        <v/>
      </c>
      <c r="V6163" s="26">
        <f>N6163/(N6163+O6163)</f>
        <v/>
      </c>
      <c r="W6163" s="26">
        <f>U6163*V6163</f>
        <v/>
      </c>
      <c r="X6163" s="39">
        <f>T6163/N6163</f>
        <v/>
      </c>
      <c r="Y6163" s="41">
        <f>IF(W6163=MAXIFS(W$2:W$7201, A$2:A$7201, A6163, B$2:B$7201, B6163), "OPTIMAL", "")</f>
        <v/>
      </c>
    </row>
    <row r="6164" ht="20" customHeight="1">
      <c r="A6164" s="28" t="n">
        <v>-18</v>
      </c>
      <c r="B6164" s="28" t="n">
        <v>40</v>
      </c>
      <c r="C6164" s="29" t="n">
        <v>105</v>
      </c>
      <c r="D6164" s="29" t="n">
        <v>2</v>
      </c>
      <c r="E6164" s="30" t="n">
        <v>0</v>
      </c>
      <c r="F6164" s="29" t="n">
        <v>0</v>
      </c>
      <c r="G6164" s="28" t="n">
        <v>100</v>
      </c>
      <c r="H6164" s="30" t="inlineStr">
        <is>
          <t>ON</t>
        </is>
      </c>
      <c r="I6164" s="31" t="n">
        <v>815.012573225423</v>
      </c>
      <c r="J6164" s="31" t="n">
        <v>8308.791548992402</v>
      </c>
      <c r="K6164" s="31" t="n">
        <v>4662.037037037037</v>
      </c>
      <c r="L6164" s="31" t="n">
        <v>150</v>
      </c>
      <c r="M6164" s="31">
        <f>I6164+J6164+K6164+L6164</f>
        <v/>
      </c>
      <c r="N6164" s="31">
        <f>M6164*'Dashboard &amp; Optimisation'!$B$18/('Dashboard &amp; Optimisation'!$B$16/3.6)</f>
        <v/>
      </c>
      <c r="O6164" s="31" t="n">
        <v>572.1138649356909</v>
      </c>
      <c r="P6164" s="32" t="n">
        <v>0.4767371025038626</v>
      </c>
      <c r="Q6164" s="33" t="n">
        <v>0.2</v>
      </c>
      <c r="R6164" s="31" t="n">
        <v>686.7879442066073</v>
      </c>
      <c r="S6164" s="31">
        <f>R6164*IF(A6164=4, 2.0, 3.0)</f>
        <v/>
      </c>
      <c r="T6164" s="29">
        <f>'Dashboard &amp; Optimisation'!$B$18*U6164</f>
        <v/>
      </c>
      <c r="U6164" s="34">
        <f>MIN(1, S6164/M6164)</f>
        <v/>
      </c>
      <c r="V6164" s="34">
        <f>N6164/(N6164+O6164)</f>
        <v/>
      </c>
      <c r="W6164" s="34">
        <f>U6164*V6164</f>
        <v/>
      </c>
      <c r="X6164" s="32">
        <f>T6164/N6164</f>
        <v/>
      </c>
      <c r="Y6164" s="35">
        <f>IF(W6164=MAXIFS(W$2:W$7201, A$2:A$7201, A6164, B$2:B$7201, B6164), "OPTIMAL", "")</f>
        <v/>
      </c>
    </row>
    <row r="6165" ht="20" customHeight="1">
      <c r="A6165" s="36" t="n">
        <v>-18</v>
      </c>
      <c r="B6165" s="36" t="n">
        <v>40</v>
      </c>
      <c r="C6165" s="37" t="n">
        <v>105</v>
      </c>
      <c r="D6165" s="37" t="n">
        <v>2</v>
      </c>
      <c r="E6165" s="6" t="n">
        <v>0</v>
      </c>
      <c r="F6165" s="37" t="n">
        <v>0</v>
      </c>
      <c r="G6165" s="36" t="n">
        <v>100</v>
      </c>
      <c r="H6165" s="6" t="inlineStr">
        <is>
          <t>OFF</t>
        </is>
      </c>
      <c r="I6165" s="38" t="n">
        <v>815.012573225423</v>
      </c>
      <c r="J6165" s="38" t="n">
        <v>8308.791548992402</v>
      </c>
      <c r="K6165" s="38" t="n">
        <v>4662.037037037037</v>
      </c>
      <c r="L6165" s="38" t="n">
        <v>150</v>
      </c>
      <c r="M6165" s="38">
        <f>I6165+J6165+K6165+L6165</f>
        <v/>
      </c>
      <c r="N6165" s="38">
        <f>M6165*'Dashboard &amp; Optimisation'!$B$18/('Dashboard &amp; Optimisation'!$B$16/3.6)</f>
        <v/>
      </c>
      <c r="O6165" s="38" t="n">
        <v>572.1138649356909</v>
      </c>
      <c r="P6165" s="39" t="n">
        <v>0.7798893750598538</v>
      </c>
      <c r="Q6165" s="40" t="n">
        <v>0.2</v>
      </c>
      <c r="R6165" s="38" t="n">
        <v>419.8253047498106</v>
      </c>
      <c r="S6165" s="38">
        <f>R6165*IF(A6165=4, 2.0, 3.0)</f>
        <v/>
      </c>
      <c r="T6165" s="37">
        <f>'Dashboard &amp; Optimisation'!$B$18*U6165</f>
        <v/>
      </c>
      <c r="U6165" s="26">
        <f>MIN(1, S6165/M6165)</f>
        <v/>
      </c>
      <c r="V6165" s="26">
        <f>N6165/(N6165+O6165)</f>
        <v/>
      </c>
      <c r="W6165" s="26">
        <f>U6165*V6165</f>
        <v/>
      </c>
      <c r="X6165" s="39">
        <f>T6165/N6165</f>
        <v/>
      </c>
      <c r="Y6165" s="41">
        <f>IF(W6165=MAXIFS(W$2:W$7201, A$2:A$7201, A6165, B$2:B$7201, B6165), "OPTIMAL", "")</f>
        <v/>
      </c>
    </row>
    <row r="6166" ht="20" customHeight="1">
      <c r="A6166" s="28" t="n">
        <v>-18</v>
      </c>
      <c r="B6166" s="28" t="n">
        <v>40</v>
      </c>
      <c r="C6166" s="29" t="n">
        <v>105</v>
      </c>
      <c r="D6166" s="29" t="n">
        <v>2</v>
      </c>
      <c r="E6166" s="30" t="n">
        <v>0</v>
      </c>
      <c r="F6166" s="29" t="n">
        <v>0</v>
      </c>
      <c r="G6166" s="28" t="n">
        <v>150</v>
      </c>
      <c r="H6166" s="30" t="inlineStr">
        <is>
          <t>ON</t>
        </is>
      </c>
      <c r="I6166" s="31" t="n">
        <v>815.012573225423</v>
      </c>
      <c r="J6166" s="31" t="n">
        <v>8308.791548992402</v>
      </c>
      <c r="K6166" s="31" t="n">
        <v>4662.037037037037</v>
      </c>
      <c r="L6166" s="31" t="n">
        <v>150</v>
      </c>
      <c r="M6166" s="31">
        <f>I6166+J6166+K6166+L6166</f>
        <v/>
      </c>
      <c r="N6166" s="31">
        <f>M6166*'Dashboard &amp; Optimisation'!$B$18/('Dashboard &amp; Optimisation'!$B$16/3.6)</f>
        <v/>
      </c>
      <c r="O6166" s="31" t="n">
        <v>572.1138649356909</v>
      </c>
      <c r="P6166" s="32" t="n">
        <v>0.4774949831852526</v>
      </c>
      <c r="Q6166" s="33" t="n">
        <v>0.2</v>
      </c>
      <c r="R6166" s="31" t="n">
        <v>685.6978734551753</v>
      </c>
      <c r="S6166" s="31">
        <f>R6166*IF(A6166=4, 2.0, 3.0)</f>
        <v/>
      </c>
      <c r="T6166" s="29">
        <f>'Dashboard &amp; Optimisation'!$B$18*U6166</f>
        <v/>
      </c>
      <c r="U6166" s="34">
        <f>MIN(1, S6166/M6166)</f>
        <v/>
      </c>
      <c r="V6166" s="34">
        <f>N6166/(N6166+O6166)</f>
        <v/>
      </c>
      <c r="W6166" s="34">
        <f>U6166*V6166</f>
        <v/>
      </c>
      <c r="X6166" s="32">
        <f>T6166/N6166</f>
        <v/>
      </c>
      <c r="Y6166" s="35">
        <f>IF(W6166=MAXIFS(W$2:W$7201, A$2:A$7201, A6166, B$2:B$7201, B6166), "OPTIMAL", "")</f>
        <v/>
      </c>
    </row>
    <row r="6167" ht="20" customHeight="1">
      <c r="A6167" s="36" t="n">
        <v>-18</v>
      </c>
      <c r="B6167" s="36" t="n">
        <v>40</v>
      </c>
      <c r="C6167" s="37" t="n">
        <v>105</v>
      </c>
      <c r="D6167" s="37" t="n">
        <v>2</v>
      </c>
      <c r="E6167" s="6" t="n">
        <v>0</v>
      </c>
      <c r="F6167" s="37" t="n">
        <v>0</v>
      </c>
      <c r="G6167" s="36" t="n">
        <v>150</v>
      </c>
      <c r="H6167" s="6" t="inlineStr">
        <is>
          <t>OFF</t>
        </is>
      </c>
      <c r="I6167" s="38" t="n">
        <v>815.012573225423</v>
      </c>
      <c r="J6167" s="38" t="n">
        <v>8308.791548992402</v>
      </c>
      <c r="K6167" s="38" t="n">
        <v>4662.037037037037</v>
      </c>
      <c r="L6167" s="38" t="n">
        <v>150</v>
      </c>
      <c r="M6167" s="38">
        <f>I6167+J6167+K6167+L6167</f>
        <v/>
      </c>
      <c r="N6167" s="38">
        <f>M6167*'Dashboard &amp; Optimisation'!$B$18/('Dashboard &amp; Optimisation'!$B$16/3.6)</f>
        <v/>
      </c>
      <c r="O6167" s="38" t="n">
        <v>572.1138649356909</v>
      </c>
      <c r="P6167" s="39" t="n">
        <v>0.7806472557412438</v>
      </c>
      <c r="Q6167" s="40" t="n">
        <v>0.2</v>
      </c>
      <c r="R6167" s="38" t="n">
        <v>419.4177231107431</v>
      </c>
      <c r="S6167" s="38">
        <f>R6167*IF(A6167=4, 2.0, 3.0)</f>
        <v/>
      </c>
      <c r="T6167" s="37">
        <f>'Dashboard &amp; Optimisation'!$B$18*U6167</f>
        <v/>
      </c>
      <c r="U6167" s="26">
        <f>MIN(1, S6167/M6167)</f>
        <v/>
      </c>
      <c r="V6167" s="26">
        <f>N6167/(N6167+O6167)</f>
        <v/>
      </c>
      <c r="W6167" s="26">
        <f>U6167*V6167</f>
        <v/>
      </c>
      <c r="X6167" s="39">
        <f>T6167/N6167</f>
        <v/>
      </c>
      <c r="Y6167" s="41">
        <f>IF(W6167=MAXIFS(W$2:W$7201, A$2:A$7201, A6167, B$2:B$7201, B6167), "OPTIMAL", "")</f>
        <v/>
      </c>
    </row>
    <row r="6168" ht="20" customHeight="1">
      <c r="A6168" s="28" t="n">
        <v>-18</v>
      </c>
      <c r="B6168" s="28" t="n">
        <v>40</v>
      </c>
      <c r="C6168" s="29" t="n">
        <v>105</v>
      </c>
      <c r="D6168" s="29" t="n">
        <v>2</v>
      </c>
      <c r="E6168" s="30" t="n">
        <v>0</v>
      </c>
      <c r="F6168" s="29" t="n">
        <v>0</v>
      </c>
      <c r="G6168" s="28" t="n">
        <v>200</v>
      </c>
      <c r="H6168" s="30" t="inlineStr">
        <is>
          <t>ON</t>
        </is>
      </c>
      <c r="I6168" s="31" t="n">
        <v>815.012573225423</v>
      </c>
      <c r="J6168" s="31" t="n">
        <v>8308.791548992402</v>
      </c>
      <c r="K6168" s="31" t="n">
        <v>4662.037037037037</v>
      </c>
      <c r="L6168" s="31" t="n">
        <v>150</v>
      </c>
      <c r="M6168" s="31">
        <f>I6168+J6168+K6168+L6168</f>
        <v/>
      </c>
      <c r="N6168" s="31">
        <f>M6168*'Dashboard &amp; Optimisation'!$B$18/('Dashboard &amp; Optimisation'!$B$16/3.6)</f>
        <v/>
      </c>
      <c r="O6168" s="31" t="n">
        <v>572.1138649356909</v>
      </c>
      <c r="P6168" s="32" t="n">
        <v>0.4782528638666426</v>
      </c>
      <c r="Q6168" s="33" t="n">
        <v>0.2</v>
      </c>
      <c r="R6168" s="31" t="n">
        <v>684.6112575437508</v>
      </c>
      <c r="S6168" s="31">
        <f>R6168*IF(A6168=4, 2.0, 3.0)</f>
        <v/>
      </c>
      <c r="T6168" s="29">
        <f>'Dashboard &amp; Optimisation'!$B$18*U6168</f>
        <v/>
      </c>
      <c r="U6168" s="34">
        <f>MIN(1, S6168/M6168)</f>
        <v/>
      </c>
      <c r="V6168" s="34">
        <f>N6168/(N6168+O6168)</f>
        <v/>
      </c>
      <c r="W6168" s="34">
        <f>U6168*V6168</f>
        <v/>
      </c>
      <c r="X6168" s="32">
        <f>T6168/N6168</f>
        <v/>
      </c>
      <c r="Y6168" s="35">
        <f>IF(W6168=MAXIFS(W$2:W$7201, A$2:A$7201, A6168, B$2:B$7201, B6168), "OPTIMAL", "")</f>
        <v/>
      </c>
    </row>
    <row r="6169" ht="20" customHeight="1">
      <c r="A6169" s="36" t="n">
        <v>-18</v>
      </c>
      <c r="B6169" s="36" t="n">
        <v>40</v>
      </c>
      <c r="C6169" s="37" t="n">
        <v>105</v>
      </c>
      <c r="D6169" s="37" t="n">
        <v>2</v>
      </c>
      <c r="E6169" s="6" t="n">
        <v>0</v>
      </c>
      <c r="F6169" s="37" t="n">
        <v>0</v>
      </c>
      <c r="G6169" s="36" t="n">
        <v>200</v>
      </c>
      <c r="H6169" s="6" t="inlineStr">
        <is>
          <t>OFF</t>
        </is>
      </c>
      <c r="I6169" s="38" t="n">
        <v>815.012573225423</v>
      </c>
      <c r="J6169" s="38" t="n">
        <v>8308.791548992402</v>
      </c>
      <c r="K6169" s="38" t="n">
        <v>4662.037037037037</v>
      </c>
      <c r="L6169" s="38" t="n">
        <v>150</v>
      </c>
      <c r="M6169" s="38">
        <f>I6169+J6169+K6169+L6169</f>
        <v/>
      </c>
      <c r="N6169" s="38">
        <f>M6169*'Dashboard &amp; Optimisation'!$B$18/('Dashboard &amp; Optimisation'!$B$16/3.6)</f>
        <v/>
      </c>
      <c r="O6169" s="38" t="n">
        <v>572.1138649356909</v>
      </c>
      <c r="P6169" s="39" t="n">
        <v>0.7814051364226338</v>
      </c>
      <c r="Q6169" s="40" t="n">
        <v>0.2</v>
      </c>
      <c r="R6169" s="38" t="n">
        <v>419.0109320941989</v>
      </c>
      <c r="S6169" s="38">
        <f>R6169*IF(A6169=4, 2.0, 3.0)</f>
        <v/>
      </c>
      <c r="T6169" s="37">
        <f>'Dashboard &amp; Optimisation'!$B$18*U6169</f>
        <v/>
      </c>
      <c r="U6169" s="26">
        <f>MIN(1, S6169/M6169)</f>
        <v/>
      </c>
      <c r="V6169" s="26">
        <f>N6169/(N6169+O6169)</f>
        <v/>
      </c>
      <c r="W6169" s="26">
        <f>U6169*V6169</f>
        <v/>
      </c>
      <c r="X6169" s="39">
        <f>T6169/N6169</f>
        <v/>
      </c>
      <c r="Y6169" s="41">
        <f>IF(W6169=MAXIFS(W$2:W$7201, A$2:A$7201, A6169, B$2:B$7201, B6169), "OPTIMAL", "")</f>
        <v/>
      </c>
    </row>
    <row r="6170" ht="20" customHeight="1">
      <c r="A6170" s="42" t="n">
        <v>-18</v>
      </c>
      <c r="B6170" s="42" t="n">
        <v>40</v>
      </c>
      <c r="C6170" s="43" t="n">
        <v>105</v>
      </c>
      <c r="D6170" s="43" t="n">
        <v>2</v>
      </c>
      <c r="E6170" s="44" t="n">
        <v>4</v>
      </c>
      <c r="F6170" s="43" t="n">
        <v>1.5</v>
      </c>
      <c r="G6170" s="42" t="n">
        <v>50</v>
      </c>
      <c r="H6170" s="44" t="inlineStr">
        <is>
          <t>ON</t>
        </is>
      </c>
      <c r="I6170" s="45" t="n">
        <v>815.012573225423</v>
      </c>
      <c r="J6170" s="45" t="n">
        <v>8308.791548992402</v>
      </c>
      <c r="K6170" s="45" t="n">
        <v>4662.037037037037</v>
      </c>
      <c r="L6170" s="45" t="n">
        <v>150</v>
      </c>
      <c r="M6170" s="45">
        <f>I6170+J6170+K6170+L6170</f>
        <v/>
      </c>
      <c r="N6170" s="45">
        <f>M6170*'Dashboard &amp; Optimisation'!$B$18/('Dashboard &amp; Optimisation'!$B$16/3.6)</f>
        <v/>
      </c>
      <c r="O6170" s="45" t="n">
        <v>892.9816750408764</v>
      </c>
      <c r="P6170" s="46" t="n">
        <v>0.07136000774024318</v>
      </c>
      <c r="Q6170" s="47" t="n">
        <v>6.39626436661611</v>
      </c>
      <c r="R6170" s="45" t="n">
        <v>4731.39565106375</v>
      </c>
      <c r="S6170" s="45">
        <f>R6170*IF(A6170=4, 2.0, 3.0)</f>
        <v/>
      </c>
      <c r="T6170" s="43">
        <f>'Dashboard &amp; Optimisation'!$B$18*U6170</f>
        <v/>
      </c>
      <c r="U6170" s="48">
        <f>MIN(1, S6170/M6170)</f>
        <v/>
      </c>
      <c r="V6170" s="48">
        <f>N6170/(N6170+O6170)</f>
        <v/>
      </c>
      <c r="W6170" s="48">
        <f>U6170*V6170</f>
        <v/>
      </c>
      <c r="X6170" s="46">
        <f>T6170/N6170</f>
        <v/>
      </c>
      <c r="Y6170" s="15">
        <f>IF(W6170=MAXIFS(W$2:W$7201, A$2:A$7201, A6170, B$2:B$7201, B6170), "OPTIMAL", "")</f>
        <v/>
      </c>
    </row>
    <row r="6171" ht="20" customHeight="1">
      <c r="A6171" s="36" t="n">
        <v>-18</v>
      </c>
      <c r="B6171" s="36" t="n">
        <v>40</v>
      </c>
      <c r="C6171" s="37" t="n">
        <v>105</v>
      </c>
      <c r="D6171" s="37" t="n">
        <v>2</v>
      </c>
      <c r="E6171" s="6" t="n">
        <v>4</v>
      </c>
      <c r="F6171" s="37" t="n">
        <v>1.5</v>
      </c>
      <c r="G6171" s="36" t="n">
        <v>50</v>
      </c>
      <c r="H6171" s="6" t="inlineStr">
        <is>
          <t>OFF</t>
        </is>
      </c>
      <c r="I6171" s="38" t="n">
        <v>815.012573225423</v>
      </c>
      <c r="J6171" s="38" t="n">
        <v>8308.791548992402</v>
      </c>
      <c r="K6171" s="38" t="n">
        <v>4662.037037037037</v>
      </c>
      <c r="L6171" s="38" t="n">
        <v>150</v>
      </c>
      <c r="M6171" s="38">
        <f>I6171+J6171+K6171+L6171</f>
        <v/>
      </c>
      <c r="N6171" s="38">
        <f>M6171*'Dashboard &amp; Optimisation'!$B$18/('Dashboard &amp; Optimisation'!$B$16/3.6)</f>
        <v/>
      </c>
      <c r="O6171" s="38" t="n">
        <v>892.9816750408764</v>
      </c>
      <c r="P6171" s="39" t="n">
        <v>0.296656820917451</v>
      </c>
      <c r="Q6171" s="40" t="n">
        <v>6.39626436661611</v>
      </c>
      <c r="R6171" s="38" t="n">
        <v>1138.124615634619</v>
      </c>
      <c r="S6171" s="38">
        <f>R6171*IF(A6171=4, 2.0, 3.0)</f>
        <v/>
      </c>
      <c r="T6171" s="37">
        <f>'Dashboard &amp; Optimisation'!$B$18*U6171</f>
        <v/>
      </c>
      <c r="U6171" s="26">
        <f>MIN(1, S6171/M6171)</f>
        <v/>
      </c>
      <c r="V6171" s="26">
        <f>N6171/(N6171+O6171)</f>
        <v/>
      </c>
      <c r="W6171" s="26">
        <f>U6171*V6171</f>
        <v/>
      </c>
      <c r="X6171" s="39">
        <f>T6171/N6171</f>
        <v/>
      </c>
      <c r="Y6171" s="41">
        <f>IF(W6171=MAXIFS(W$2:W$7201, A$2:A$7201, A6171, B$2:B$7201, B6171), "OPTIMAL", "")</f>
        <v/>
      </c>
    </row>
    <row r="6172" ht="20" customHeight="1">
      <c r="A6172" s="42" t="n">
        <v>-18</v>
      </c>
      <c r="B6172" s="42" t="n">
        <v>40</v>
      </c>
      <c r="C6172" s="43" t="n">
        <v>105</v>
      </c>
      <c r="D6172" s="43" t="n">
        <v>2</v>
      </c>
      <c r="E6172" s="44" t="n">
        <v>4</v>
      </c>
      <c r="F6172" s="43" t="n">
        <v>1.5</v>
      </c>
      <c r="G6172" s="42" t="n">
        <v>100</v>
      </c>
      <c r="H6172" s="44" t="inlineStr">
        <is>
          <t>ON</t>
        </is>
      </c>
      <c r="I6172" s="45" t="n">
        <v>815.012573225423</v>
      </c>
      <c r="J6172" s="45" t="n">
        <v>8308.791548992402</v>
      </c>
      <c r="K6172" s="45" t="n">
        <v>4662.037037037037</v>
      </c>
      <c r="L6172" s="45" t="n">
        <v>150</v>
      </c>
      <c r="M6172" s="45">
        <f>I6172+J6172+K6172+L6172</f>
        <v/>
      </c>
      <c r="N6172" s="45">
        <f>M6172*'Dashboard &amp; Optimisation'!$B$18/('Dashboard &amp; Optimisation'!$B$16/3.6)</f>
        <v/>
      </c>
      <c r="O6172" s="45" t="n">
        <v>892.9816750408764</v>
      </c>
      <c r="P6172" s="46" t="n">
        <v>0.07211788842163316</v>
      </c>
      <c r="Q6172" s="47" t="n">
        <v>6.39626436661611</v>
      </c>
      <c r="R6172" s="45" t="n">
        <v>4681.673821453467</v>
      </c>
      <c r="S6172" s="45">
        <f>R6172*IF(A6172=4, 2.0, 3.0)</f>
        <v/>
      </c>
      <c r="T6172" s="43">
        <f>'Dashboard &amp; Optimisation'!$B$18*U6172</f>
        <v/>
      </c>
      <c r="U6172" s="48">
        <f>MIN(1, S6172/M6172)</f>
        <v/>
      </c>
      <c r="V6172" s="48">
        <f>N6172/(N6172+O6172)</f>
        <v/>
      </c>
      <c r="W6172" s="48">
        <f>U6172*V6172</f>
        <v/>
      </c>
      <c r="X6172" s="46">
        <f>T6172/N6172</f>
        <v/>
      </c>
      <c r="Y6172" s="15">
        <f>IF(W6172=MAXIFS(W$2:W$7201, A$2:A$7201, A6172, B$2:B$7201, B6172), "OPTIMAL", "")</f>
        <v/>
      </c>
    </row>
    <row r="6173" ht="20" customHeight="1">
      <c r="A6173" s="36" t="n">
        <v>-18</v>
      </c>
      <c r="B6173" s="36" t="n">
        <v>40</v>
      </c>
      <c r="C6173" s="37" t="n">
        <v>105</v>
      </c>
      <c r="D6173" s="37" t="n">
        <v>2</v>
      </c>
      <c r="E6173" s="6" t="n">
        <v>4</v>
      </c>
      <c r="F6173" s="37" t="n">
        <v>1.5</v>
      </c>
      <c r="G6173" s="36" t="n">
        <v>100</v>
      </c>
      <c r="H6173" s="6" t="inlineStr">
        <is>
          <t>OFF</t>
        </is>
      </c>
      <c r="I6173" s="38" t="n">
        <v>815.012573225423</v>
      </c>
      <c r="J6173" s="38" t="n">
        <v>8308.791548992402</v>
      </c>
      <c r="K6173" s="38" t="n">
        <v>4662.037037037037</v>
      </c>
      <c r="L6173" s="38" t="n">
        <v>150</v>
      </c>
      <c r="M6173" s="38">
        <f>I6173+J6173+K6173+L6173</f>
        <v/>
      </c>
      <c r="N6173" s="38">
        <f>M6173*'Dashboard &amp; Optimisation'!$B$18/('Dashboard &amp; Optimisation'!$B$16/3.6)</f>
        <v/>
      </c>
      <c r="O6173" s="38" t="n">
        <v>892.9816750408764</v>
      </c>
      <c r="P6173" s="39" t="n">
        <v>0.297414701598841</v>
      </c>
      <c r="Q6173" s="40" t="n">
        <v>6.39626436661611</v>
      </c>
      <c r="R6173" s="38" t="n">
        <v>1135.224413813503</v>
      </c>
      <c r="S6173" s="38">
        <f>R6173*IF(A6173=4, 2.0, 3.0)</f>
        <v/>
      </c>
      <c r="T6173" s="37">
        <f>'Dashboard &amp; Optimisation'!$B$18*U6173</f>
        <v/>
      </c>
      <c r="U6173" s="26">
        <f>MIN(1, S6173/M6173)</f>
        <v/>
      </c>
      <c r="V6173" s="26">
        <f>N6173/(N6173+O6173)</f>
        <v/>
      </c>
      <c r="W6173" s="26">
        <f>U6173*V6173</f>
        <v/>
      </c>
      <c r="X6173" s="39">
        <f>T6173/N6173</f>
        <v/>
      </c>
      <c r="Y6173" s="41">
        <f>IF(W6173=MAXIFS(W$2:W$7201, A$2:A$7201, A6173, B$2:B$7201, B6173), "OPTIMAL", "")</f>
        <v/>
      </c>
    </row>
    <row r="6174" ht="20" customHeight="1">
      <c r="A6174" s="28" t="n">
        <v>-18</v>
      </c>
      <c r="B6174" s="28" t="n">
        <v>40</v>
      </c>
      <c r="C6174" s="29" t="n">
        <v>105</v>
      </c>
      <c r="D6174" s="29" t="n">
        <v>2</v>
      </c>
      <c r="E6174" s="30" t="n">
        <v>4</v>
      </c>
      <c r="F6174" s="29" t="n">
        <v>1.5</v>
      </c>
      <c r="G6174" s="28" t="n">
        <v>150</v>
      </c>
      <c r="H6174" s="30" t="inlineStr">
        <is>
          <t>ON</t>
        </is>
      </c>
      <c r="I6174" s="31" t="n">
        <v>815.012573225423</v>
      </c>
      <c r="J6174" s="31" t="n">
        <v>8308.791548992402</v>
      </c>
      <c r="K6174" s="31" t="n">
        <v>4662.037037037037</v>
      </c>
      <c r="L6174" s="31" t="n">
        <v>150</v>
      </c>
      <c r="M6174" s="31">
        <f>I6174+J6174+K6174+L6174</f>
        <v/>
      </c>
      <c r="N6174" s="31">
        <f>M6174*'Dashboard &amp; Optimisation'!$B$18/('Dashboard &amp; Optimisation'!$B$16/3.6)</f>
        <v/>
      </c>
      <c r="O6174" s="31" t="n">
        <v>892.9816750408764</v>
      </c>
      <c r="P6174" s="32" t="n">
        <v>0.07287576910302314</v>
      </c>
      <c r="Q6174" s="33" t="n">
        <v>6.39626436661611</v>
      </c>
      <c r="R6174" s="31" t="n">
        <v>4632.986168622898</v>
      </c>
      <c r="S6174" s="31">
        <f>R6174*IF(A6174=4, 2.0, 3.0)</f>
        <v/>
      </c>
      <c r="T6174" s="29">
        <f>'Dashboard &amp; Optimisation'!$B$18*U6174</f>
        <v/>
      </c>
      <c r="U6174" s="34">
        <f>MIN(1, S6174/M6174)</f>
        <v/>
      </c>
      <c r="V6174" s="34">
        <f>N6174/(N6174+O6174)</f>
        <v/>
      </c>
      <c r="W6174" s="34">
        <f>U6174*V6174</f>
        <v/>
      </c>
      <c r="X6174" s="32">
        <f>T6174/N6174</f>
        <v/>
      </c>
      <c r="Y6174" s="35">
        <f>IF(W6174=MAXIFS(W$2:W$7201, A$2:A$7201, A6174, B$2:B$7201, B6174), "OPTIMAL", "")</f>
        <v/>
      </c>
    </row>
    <row r="6175" ht="20" customHeight="1">
      <c r="A6175" s="36" t="n">
        <v>-18</v>
      </c>
      <c r="B6175" s="36" t="n">
        <v>40</v>
      </c>
      <c r="C6175" s="37" t="n">
        <v>105</v>
      </c>
      <c r="D6175" s="37" t="n">
        <v>2</v>
      </c>
      <c r="E6175" s="6" t="n">
        <v>4</v>
      </c>
      <c r="F6175" s="37" t="n">
        <v>1.5</v>
      </c>
      <c r="G6175" s="36" t="n">
        <v>150</v>
      </c>
      <c r="H6175" s="6" t="inlineStr">
        <is>
          <t>OFF</t>
        </is>
      </c>
      <c r="I6175" s="38" t="n">
        <v>815.012573225423</v>
      </c>
      <c r="J6175" s="38" t="n">
        <v>8308.791548992402</v>
      </c>
      <c r="K6175" s="38" t="n">
        <v>4662.037037037037</v>
      </c>
      <c r="L6175" s="38" t="n">
        <v>150</v>
      </c>
      <c r="M6175" s="38">
        <f>I6175+J6175+K6175+L6175</f>
        <v/>
      </c>
      <c r="N6175" s="38">
        <f>M6175*'Dashboard &amp; Optimisation'!$B$18/('Dashboard &amp; Optimisation'!$B$16/3.6)</f>
        <v/>
      </c>
      <c r="O6175" s="38" t="n">
        <v>892.9816750408764</v>
      </c>
      <c r="P6175" s="39" t="n">
        <v>0.298172582280231</v>
      </c>
      <c r="Q6175" s="40" t="n">
        <v>6.39626436661611</v>
      </c>
      <c r="R6175" s="38" t="n">
        <v>1132.338955178466</v>
      </c>
      <c r="S6175" s="38">
        <f>R6175*IF(A6175=4, 2.0, 3.0)</f>
        <v/>
      </c>
      <c r="T6175" s="37">
        <f>'Dashboard &amp; Optimisation'!$B$18*U6175</f>
        <v/>
      </c>
      <c r="U6175" s="26">
        <f>MIN(1, S6175/M6175)</f>
        <v/>
      </c>
      <c r="V6175" s="26">
        <f>N6175/(N6175+O6175)</f>
        <v/>
      </c>
      <c r="W6175" s="26">
        <f>U6175*V6175</f>
        <v/>
      </c>
      <c r="X6175" s="39">
        <f>T6175/N6175</f>
        <v/>
      </c>
      <c r="Y6175" s="41">
        <f>IF(W6175=MAXIFS(W$2:W$7201, A$2:A$7201, A6175, B$2:B$7201, B6175), "OPTIMAL", "")</f>
        <v/>
      </c>
    </row>
    <row r="6176" ht="20" customHeight="1">
      <c r="A6176" s="28" t="n">
        <v>-18</v>
      </c>
      <c r="B6176" s="28" t="n">
        <v>40</v>
      </c>
      <c r="C6176" s="29" t="n">
        <v>105</v>
      </c>
      <c r="D6176" s="29" t="n">
        <v>2</v>
      </c>
      <c r="E6176" s="30" t="n">
        <v>4</v>
      </c>
      <c r="F6176" s="29" t="n">
        <v>1.5</v>
      </c>
      <c r="G6176" s="28" t="n">
        <v>200</v>
      </c>
      <c r="H6176" s="30" t="inlineStr">
        <is>
          <t>ON</t>
        </is>
      </c>
      <c r="I6176" s="31" t="n">
        <v>815.012573225423</v>
      </c>
      <c r="J6176" s="31" t="n">
        <v>8308.791548992402</v>
      </c>
      <c r="K6176" s="31" t="n">
        <v>4662.037037037037</v>
      </c>
      <c r="L6176" s="31" t="n">
        <v>150</v>
      </c>
      <c r="M6176" s="31">
        <f>I6176+J6176+K6176+L6176</f>
        <v/>
      </c>
      <c r="N6176" s="31">
        <f>M6176*'Dashboard &amp; Optimisation'!$B$18/('Dashboard &amp; Optimisation'!$B$16/3.6)</f>
        <v/>
      </c>
      <c r="O6176" s="31" t="n">
        <v>892.9816750408764</v>
      </c>
      <c r="P6176" s="32" t="n">
        <v>0.07363364978441311</v>
      </c>
      <c r="Q6176" s="33" t="n">
        <v>6.39626436661611</v>
      </c>
      <c r="R6176" s="31" t="n">
        <v>4585.300759511349</v>
      </c>
      <c r="S6176" s="31">
        <f>R6176*IF(A6176=4, 2.0, 3.0)</f>
        <v/>
      </c>
      <c r="T6176" s="29">
        <f>'Dashboard &amp; Optimisation'!$B$18*U6176</f>
        <v/>
      </c>
      <c r="U6176" s="34">
        <f>MIN(1, S6176/M6176)</f>
        <v/>
      </c>
      <c r="V6176" s="34">
        <f>N6176/(N6176+O6176)</f>
        <v/>
      </c>
      <c r="W6176" s="34">
        <f>U6176*V6176</f>
        <v/>
      </c>
      <c r="X6176" s="32">
        <f>T6176/N6176</f>
        <v/>
      </c>
      <c r="Y6176" s="35">
        <f>IF(W6176=MAXIFS(W$2:W$7201, A$2:A$7201, A6176, B$2:B$7201, B6176), "OPTIMAL", "")</f>
        <v/>
      </c>
    </row>
    <row r="6177" ht="20" customHeight="1">
      <c r="A6177" s="36" t="n">
        <v>-18</v>
      </c>
      <c r="B6177" s="36" t="n">
        <v>40</v>
      </c>
      <c r="C6177" s="37" t="n">
        <v>105</v>
      </c>
      <c r="D6177" s="37" t="n">
        <v>2</v>
      </c>
      <c r="E6177" s="6" t="n">
        <v>4</v>
      </c>
      <c r="F6177" s="37" t="n">
        <v>1.5</v>
      </c>
      <c r="G6177" s="36" t="n">
        <v>200</v>
      </c>
      <c r="H6177" s="6" t="inlineStr">
        <is>
          <t>OFF</t>
        </is>
      </c>
      <c r="I6177" s="38" t="n">
        <v>815.012573225423</v>
      </c>
      <c r="J6177" s="38" t="n">
        <v>8308.791548992402</v>
      </c>
      <c r="K6177" s="38" t="n">
        <v>4662.037037037037</v>
      </c>
      <c r="L6177" s="38" t="n">
        <v>150</v>
      </c>
      <c r="M6177" s="38">
        <f>I6177+J6177+K6177+L6177</f>
        <v/>
      </c>
      <c r="N6177" s="38">
        <f>M6177*'Dashboard &amp; Optimisation'!$B$18/('Dashboard &amp; Optimisation'!$B$16/3.6)</f>
        <v/>
      </c>
      <c r="O6177" s="38" t="n">
        <v>892.9816750408764</v>
      </c>
      <c r="P6177" s="39" t="n">
        <v>0.298930462961621</v>
      </c>
      <c r="Q6177" s="40" t="n">
        <v>6.39626436661611</v>
      </c>
      <c r="R6177" s="38" t="n">
        <v>1129.468127593975</v>
      </c>
      <c r="S6177" s="38">
        <f>R6177*IF(A6177=4, 2.0, 3.0)</f>
        <v/>
      </c>
      <c r="T6177" s="37">
        <f>'Dashboard &amp; Optimisation'!$B$18*U6177</f>
        <v/>
      </c>
      <c r="U6177" s="26">
        <f>MIN(1, S6177/M6177)</f>
        <v/>
      </c>
      <c r="V6177" s="26">
        <f>N6177/(N6177+O6177)</f>
        <v/>
      </c>
      <c r="W6177" s="26">
        <f>U6177*V6177</f>
        <v/>
      </c>
      <c r="X6177" s="39">
        <f>T6177/N6177</f>
        <v/>
      </c>
      <c r="Y6177" s="41">
        <f>IF(W6177=MAXIFS(W$2:W$7201, A$2:A$7201, A6177, B$2:B$7201, B6177), "OPTIMAL", "")</f>
        <v/>
      </c>
    </row>
    <row r="6178" ht="20" customHeight="1">
      <c r="A6178" s="28" t="n">
        <v>-18</v>
      </c>
      <c r="B6178" s="28" t="n">
        <v>40</v>
      </c>
      <c r="C6178" s="29" t="n">
        <v>105</v>
      </c>
      <c r="D6178" s="29" t="n">
        <v>2</v>
      </c>
      <c r="E6178" s="30" t="n">
        <v>4</v>
      </c>
      <c r="F6178" s="29" t="n">
        <v>2</v>
      </c>
      <c r="G6178" s="28" t="n">
        <v>50</v>
      </c>
      <c r="H6178" s="30" t="inlineStr">
        <is>
          <t>ON</t>
        </is>
      </c>
      <c r="I6178" s="31" t="n">
        <v>815.012573225423</v>
      </c>
      <c r="J6178" s="31" t="n">
        <v>8308.791548992402</v>
      </c>
      <c r="K6178" s="31" t="n">
        <v>4662.037037037037</v>
      </c>
      <c r="L6178" s="31" t="n">
        <v>150</v>
      </c>
      <c r="M6178" s="31">
        <f>I6178+J6178+K6178+L6178</f>
        <v/>
      </c>
      <c r="N6178" s="31">
        <f>M6178*'Dashboard &amp; Optimisation'!$B$18/('Dashboard &amp; Optimisation'!$B$16/3.6)</f>
        <v/>
      </c>
      <c r="O6178" s="31" t="n">
        <v>1004.433612176619</v>
      </c>
      <c r="P6178" s="32" t="n">
        <v>0.06850816677694416</v>
      </c>
      <c r="Q6178" s="33" t="n">
        <v>8.461685822154816</v>
      </c>
      <c r="R6178" s="31" t="n">
        <v>4980.145084577463</v>
      </c>
      <c r="S6178" s="31">
        <f>R6178*IF(A6178=4, 2.0, 3.0)</f>
        <v/>
      </c>
      <c r="T6178" s="29">
        <f>'Dashboard &amp; Optimisation'!$B$18*U6178</f>
        <v/>
      </c>
      <c r="U6178" s="34">
        <f>MIN(1, S6178/M6178)</f>
        <v/>
      </c>
      <c r="V6178" s="34">
        <f>N6178/(N6178+O6178)</f>
        <v/>
      </c>
      <c r="W6178" s="34">
        <f>U6178*V6178</f>
        <v/>
      </c>
      <c r="X6178" s="32">
        <f>T6178/N6178</f>
        <v/>
      </c>
      <c r="Y6178" s="35">
        <f>IF(W6178=MAXIFS(W$2:W$7201, A$2:A$7201, A6178, B$2:B$7201, B6178), "OPTIMAL", "")</f>
        <v/>
      </c>
    </row>
    <row r="6179" ht="20" customHeight="1">
      <c r="A6179" s="36" t="n">
        <v>-18</v>
      </c>
      <c r="B6179" s="36" t="n">
        <v>40</v>
      </c>
      <c r="C6179" s="37" t="n">
        <v>105</v>
      </c>
      <c r="D6179" s="37" t="n">
        <v>2</v>
      </c>
      <c r="E6179" s="6" t="n">
        <v>4</v>
      </c>
      <c r="F6179" s="37" t="n">
        <v>2</v>
      </c>
      <c r="G6179" s="36" t="n">
        <v>50</v>
      </c>
      <c r="H6179" s="6" t="inlineStr">
        <is>
          <t>OFF</t>
        </is>
      </c>
      <c r="I6179" s="38" t="n">
        <v>815.012573225423</v>
      </c>
      <c r="J6179" s="38" t="n">
        <v>8308.791548992402</v>
      </c>
      <c r="K6179" s="38" t="n">
        <v>4662.037037037037</v>
      </c>
      <c r="L6179" s="38" t="n">
        <v>150</v>
      </c>
      <c r="M6179" s="38">
        <f>I6179+J6179+K6179+L6179</f>
        <v/>
      </c>
      <c r="N6179" s="38">
        <f>M6179*'Dashboard &amp; Optimisation'!$B$18/('Dashboard &amp; Optimisation'!$B$16/3.6)</f>
        <v/>
      </c>
      <c r="O6179" s="38" t="n">
        <v>1004.433612176619</v>
      </c>
      <c r="P6179" s="39" t="n">
        <v>0.294822896093051</v>
      </c>
      <c r="Q6179" s="40" t="n">
        <v>8.461685822154816</v>
      </c>
      <c r="R6179" s="38" t="n">
        <v>1157.239191897529</v>
      </c>
      <c r="S6179" s="38">
        <f>R6179*IF(A6179=4, 2.0, 3.0)</f>
        <v/>
      </c>
      <c r="T6179" s="37">
        <f>'Dashboard &amp; Optimisation'!$B$18*U6179</f>
        <v/>
      </c>
      <c r="U6179" s="26">
        <f>MIN(1, S6179/M6179)</f>
        <v/>
      </c>
      <c r="V6179" s="26">
        <f>N6179/(N6179+O6179)</f>
        <v/>
      </c>
      <c r="W6179" s="26">
        <f>U6179*V6179</f>
        <v/>
      </c>
      <c r="X6179" s="39">
        <f>T6179/N6179</f>
        <v/>
      </c>
      <c r="Y6179" s="41">
        <f>IF(W6179=MAXIFS(W$2:W$7201, A$2:A$7201, A6179, B$2:B$7201, B6179), "OPTIMAL", "")</f>
        <v/>
      </c>
    </row>
    <row r="6180" ht="20" customHeight="1">
      <c r="A6180" s="28" t="n">
        <v>-18</v>
      </c>
      <c r="B6180" s="28" t="n">
        <v>40</v>
      </c>
      <c r="C6180" s="29" t="n">
        <v>105</v>
      </c>
      <c r="D6180" s="29" t="n">
        <v>2</v>
      </c>
      <c r="E6180" s="30" t="n">
        <v>4</v>
      </c>
      <c r="F6180" s="29" t="n">
        <v>2</v>
      </c>
      <c r="G6180" s="28" t="n">
        <v>100</v>
      </c>
      <c r="H6180" s="30" t="inlineStr">
        <is>
          <t>ON</t>
        </is>
      </c>
      <c r="I6180" s="31" t="n">
        <v>815.012573225423</v>
      </c>
      <c r="J6180" s="31" t="n">
        <v>8308.791548992402</v>
      </c>
      <c r="K6180" s="31" t="n">
        <v>4662.037037037037</v>
      </c>
      <c r="L6180" s="31" t="n">
        <v>150</v>
      </c>
      <c r="M6180" s="31">
        <f>I6180+J6180+K6180+L6180</f>
        <v/>
      </c>
      <c r="N6180" s="31">
        <f>M6180*'Dashboard &amp; Optimisation'!$B$18/('Dashboard &amp; Optimisation'!$B$16/3.6)</f>
        <v/>
      </c>
      <c r="O6180" s="31" t="n">
        <v>1004.433612176619</v>
      </c>
      <c r="P6180" s="32" t="n">
        <v>0.06926604745833413</v>
      </c>
      <c r="Q6180" s="33" t="n">
        <v>8.461685822154816</v>
      </c>
      <c r="R6180" s="31" t="n">
        <v>4925.654379699421</v>
      </c>
      <c r="S6180" s="31">
        <f>R6180*IF(A6180=4, 2.0, 3.0)</f>
        <v/>
      </c>
      <c r="T6180" s="29">
        <f>'Dashboard &amp; Optimisation'!$B$18*U6180</f>
        <v/>
      </c>
      <c r="U6180" s="34">
        <f>MIN(1, S6180/M6180)</f>
        <v/>
      </c>
      <c r="V6180" s="34">
        <f>N6180/(N6180+O6180)</f>
        <v/>
      </c>
      <c r="W6180" s="34">
        <f>U6180*V6180</f>
        <v/>
      </c>
      <c r="X6180" s="32">
        <f>T6180/N6180</f>
        <v/>
      </c>
      <c r="Y6180" s="35">
        <f>IF(W6180=MAXIFS(W$2:W$7201, A$2:A$7201, A6180, B$2:B$7201, B6180), "OPTIMAL", "")</f>
        <v/>
      </c>
    </row>
    <row r="6181" ht="20" customHeight="1">
      <c r="A6181" s="36" t="n">
        <v>-18</v>
      </c>
      <c r="B6181" s="36" t="n">
        <v>40</v>
      </c>
      <c r="C6181" s="37" t="n">
        <v>105</v>
      </c>
      <c r="D6181" s="37" t="n">
        <v>2</v>
      </c>
      <c r="E6181" s="6" t="n">
        <v>4</v>
      </c>
      <c r="F6181" s="37" t="n">
        <v>2</v>
      </c>
      <c r="G6181" s="36" t="n">
        <v>100</v>
      </c>
      <c r="H6181" s="6" t="inlineStr">
        <is>
          <t>OFF</t>
        </is>
      </c>
      <c r="I6181" s="38" t="n">
        <v>815.012573225423</v>
      </c>
      <c r="J6181" s="38" t="n">
        <v>8308.791548992402</v>
      </c>
      <c r="K6181" s="38" t="n">
        <v>4662.037037037037</v>
      </c>
      <c r="L6181" s="38" t="n">
        <v>150</v>
      </c>
      <c r="M6181" s="38">
        <f>I6181+J6181+K6181+L6181</f>
        <v/>
      </c>
      <c r="N6181" s="38">
        <f>M6181*'Dashboard &amp; Optimisation'!$B$18/('Dashboard &amp; Optimisation'!$B$16/3.6)</f>
        <v/>
      </c>
      <c r="O6181" s="38" t="n">
        <v>1004.433612176619</v>
      </c>
      <c r="P6181" s="39" t="n">
        <v>0.2955807767744409</v>
      </c>
      <c r="Q6181" s="40" t="n">
        <v>8.461685822154816</v>
      </c>
      <c r="R6181" s="38" t="n">
        <v>1154.271985312387</v>
      </c>
      <c r="S6181" s="38">
        <f>R6181*IF(A6181=4, 2.0, 3.0)</f>
        <v/>
      </c>
      <c r="T6181" s="37">
        <f>'Dashboard &amp; Optimisation'!$B$18*U6181</f>
        <v/>
      </c>
      <c r="U6181" s="26">
        <f>MIN(1, S6181/M6181)</f>
        <v/>
      </c>
      <c r="V6181" s="26">
        <f>N6181/(N6181+O6181)</f>
        <v/>
      </c>
      <c r="W6181" s="26">
        <f>U6181*V6181</f>
        <v/>
      </c>
      <c r="X6181" s="39">
        <f>T6181/N6181</f>
        <v/>
      </c>
      <c r="Y6181" s="41">
        <f>IF(W6181=MAXIFS(W$2:W$7201, A$2:A$7201, A6181, B$2:B$7201, B6181), "OPTIMAL", "")</f>
        <v/>
      </c>
    </row>
    <row r="6182" ht="20" customHeight="1">
      <c r="A6182" s="28" t="n">
        <v>-18</v>
      </c>
      <c r="B6182" s="28" t="n">
        <v>40</v>
      </c>
      <c r="C6182" s="29" t="n">
        <v>105</v>
      </c>
      <c r="D6182" s="29" t="n">
        <v>2</v>
      </c>
      <c r="E6182" s="30" t="n">
        <v>4</v>
      </c>
      <c r="F6182" s="29" t="n">
        <v>2</v>
      </c>
      <c r="G6182" s="28" t="n">
        <v>150</v>
      </c>
      <c r="H6182" s="30" t="inlineStr">
        <is>
          <t>ON</t>
        </is>
      </c>
      <c r="I6182" s="31" t="n">
        <v>815.012573225423</v>
      </c>
      <c r="J6182" s="31" t="n">
        <v>8308.791548992402</v>
      </c>
      <c r="K6182" s="31" t="n">
        <v>4662.037037037037</v>
      </c>
      <c r="L6182" s="31" t="n">
        <v>150</v>
      </c>
      <c r="M6182" s="31">
        <f>I6182+J6182+K6182+L6182</f>
        <v/>
      </c>
      <c r="N6182" s="31">
        <f>M6182*'Dashboard &amp; Optimisation'!$B$18/('Dashboard &amp; Optimisation'!$B$16/3.6)</f>
        <v/>
      </c>
      <c r="O6182" s="31" t="n">
        <v>1004.433612176619</v>
      </c>
      <c r="P6182" s="32" t="n">
        <v>0.07002392813972411</v>
      </c>
      <c r="Q6182" s="33" t="n">
        <v>8.461685822154816</v>
      </c>
      <c r="R6182" s="31" t="n">
        <v>4872.343198839512</v>
      </c>
      <c r="S6182" s="31">
        <f>R6182*IF(A6182=4, 2.0, 3.0)</f>
        <v/>
      </c>
      <c r="T6182" s="29">
        <f>'Dashboard &amp; Optimisation'!$B$18*U6182</f>
        <v/>
      </c>
      <c r="U6182" s="34">
        <f>MIN(1, S6182/M6182)</f>
        <v/>
      </c>
      <c r="V6182" s="34">
        <f>N6182/(N6182+O6182)</f>
        <v/>
      </c>
      <c r="W6182" s="34">
        <f>U6182*V6182</f>
        <v/>
      </c>
      <c r="X6182" s="32">
        <f>T6182/N6182</f>
        <v/>
      </c>
      <c r="Y6182" s="35">
        <f>IF(W6182=MAXIFS(W$2:W$7201, A$2:A$7201, A6182, B$2:B$7201, B6182), "OPTIMAL", "")</f>
        <v/>
      </c>
    </row>
    <row r="6183" ht="20" customHeight="1">
      <c r="A6183" s="36" t="n">
        <v>-18</v>
      </c>
      <c r="B6183" s="36" t="n">
        <v>40</v>
      </c>
      <c r="C6183" s="37" t="n">
        <v>105</v>
      </c>
      <c r="D6183" s="37" t="n">
        <v>2</v>
      </c>
      <c r="E6183" s="6" t="n">
        <v>4</v>
      </c>
      <c r="F6183" s="37" t="n">
        <v>2</v>
      </c>
      <c r="G6183" s="36" t="n">
        <v>150</v>
      </c>
      <c r="H6183" s="6" t="inlineStr">
        <is>
          <t>OFF</t>
        </is>
      </c>
      <c r="I6183" s="38" t="n">
        <v>815.012573225423</v>
      </c>
      <c r="J6183" s="38" t="n">
        <v>8308.791548992402</v>
      </c>
      <c r="K6183" s="38" t="n">
        <v>4662.037037037037</v>
      </c>
      <c r="L6183" s="38" t="n">
        <v>150</v>
      </c>
      <c r="M6183" s="38">
        <f>I6183+J6183+K6183+L6183</f>
        <v/>
      </c>
      <c r="N6183" s="38">
        <f>M6183*'Dashboard &amp; Optimisation'!$B$18/('Dashboard &amp; Optimisation'!$B$16/3.6)</f>
        <v/>
      </c>
      <c r="O6183" s="38" t="n">
        <v>1004.433612176619</v>
      </c>
      <c r="P6183" s="39" t="n">
        <v>0.2963386574558309</v>
      </c>
      <c r="Q6183" s="40" t="n">
        <v>8.461685822154816</v>
      </c>
      <c r="R6183" s="38" t="n">
        <v>1151.319955880087</v>
      </c>
      <c r="S6183" s="38">
        <f>R6183*IF(A6183=4, 2.0, 3.0)</f>
        <v/>
      </c>
      <c r="T6183" s="37">
        <f>'Dashboard &amp; Optimisation'!$B$18*U6183</f>
        <v/>
      </c>
      <c r="U6183" s="26">
        <f>MIN(1, S6183/M6183)</f>
        <v/>
      </c>
      <c r="V6183" s="26">
        <f>N6183/(N6183+O6183)</f>
        <v/>
      </c>
      <c r="W6183" s="26">
        <f>U6183*V6183</f>
        <v/>
      </c>
      <c r="X6183" s="39">
        <f>T6183/N6183</f>
        <v/>
      </c>
      <c r="Y6183" s="41">
        <f>IF(W6183=MAXIFS(W$2:W$7201, A$2:A$7201, A6183, B$2:B$7201, B6183), "OPTIMAL", "")</f>
        <v/>
      </c>
    </row>
    <row r="6184" ht="20" customHeight="1">
      <c r="A6184" s="28" t="n">
        <v>-18</v>
      </c>
      <c r="B6184" s="28" t="n">
        <v>40</v>
      </c>
      <c r="C6184" s="29" t="n">
        <v>105</v>
      </c>
      <c r="D6184" s="29" t="n">
        <v>2</v>
      </c>
      <c r="E6184" s="30" t="n">
        <v>4</v>
      </c>
      <c r="F6184" s="29" t="n">
        <v>2</v>
      </c>
      <c r="G6184" s="28" t="n">
        <v>200</v>
      </c>
      <c r="H6184" s="30" t="inlineStr">
        <is>
          <t>ON</t>
        </is>
      </c>
      <c r="I6184" s="31" t="n">
        <v>815.012573225423</v>
      </c>
      <c r="J6184" s="31" t="n">
        <v>8308.791548992402</v>
      </c>
      <c r="K6184" s="31" t="n">
        <v>4662.037037037037</v>
      </c>
      <c r="L6184" s="31" t="n">
        <v>150</v>
      </c>
      <c r="M6184" s="31">
        <f>I6184+J6184+K6184+L6184</f>
        <v/>
      </c>
      <c r="N6184" s="31">
        <f>M6184*'Dashboard &amp; Optimisation'!$B$18/('Dashboard &amp; Optimisation'!$B$16/3.6)</f>
        <v/>
      </c>
      <c r="O6184" s="31" t="n">
        <v>1004.433612176619</v>
      </c>
      <c r="P6184" s="32" t="n">
        <v>0.07078180882111409</v>
      </c>
      <c r="Q6184" s="33" t="n">
        <v>8.461685822154816</v>
      </c>
      <c r="R6184" s="31" t="n">
        <v>4820.173653514176</v>
      </c>
      <c r="S6184" s="31">
        <f>R6184*IF(A6184=4, 2.0, 3.0)</f>
        <v/>
      </c>
      <c r="T6184" s="29">
        <f>'Dashboard &amp; Optimisation'!$B$18*U6184</f>
        <v/>
      </c>
      <c r="U6184" s="34">
        <f>MIN(1, S6184/M6184)</f>
        <v/>
      </c>
      <c r="V6184" s="34">
        <f>N6184/(N6184+O6184)</f>
        <v/>
      </c>
      <c r="W6184" s="34">
        <f>U6184*V6184</f>
        <v/>
      </c>
      <c r="X6184" s="32">
        <f>T6184/N6184</f>
        <v/>
      </c>
      <c r="Y6184" s="35">
        <f>IF(W6184=MAXIFS(W$2:W$7201, A$2:A$7201, A6184, B$2:B$7201, B6184), "OPTIMAL", "")</f>
        <v/>
      </c>
    </row>
    <row r="6185" ht="20" customHeight="1">
      <c r="A6185" s="36" t="n">
        <v>-18</v>
      </c>
      <c r="B6185" s="36" t="n">
        <v>40</v>
      </c>
      <c r="C6185" s="37" t="n">
        <v>105</v>
      </c>
      <c r="D6185" s="37" t="n">
        <v>2</v>
      </c>
      <c r="E6185" s="6" t="n">
        <v>4</v>
      </c>
      <c r="F6185" s="37" t="n">
        <v>2</v>
      </c>
      <c r="G6185" s="36" t="n">
        <v>200</v>
      </c>
      <c r="H6185" s="6" t="inlineStr">
        <is>
          <t>OFF</t>
        </is>
      </c>
      <c r="I6185" s="38" t="n">
        <v>815.012573225423</v>
      </c>
      <c r="J6185" s="38" t="n">
        <v>8308.791548992402</v>
      </c>
      <c r="K6185" s="38" t="n">
        <v>4662.037037037037</v>
      </c>
      <c r="L6185" s="38" t="n">
        <v>150</v>
      </c>
      <c r="M6185" s="38">
        <f>I6185+J6185+K6185+L6185</f>
        <v/>
      </c>
      <c r="N6185" s="38">
        <f>M6185*'Dashboard &amp; Optimisation'!$B$18/('Dashboard &amp; Optimisation'!$B$16/3.6)</f>
        <v/>
      </c>
      <c r="O6185" s="38" t="n">
        <v>1004.433612176619</v>
      </c>
      <c r="P6185" s="39" t="n">
        <v>0.2970965381372209</v>
      </c>
      <c r="Q6185" s="40" t="n">
        <v>8.461685822154816</v>
      </c>
      <c r="R6185" s="38" t="n">
        <v>1148.382987451807</v>
      </c>
      <c r="S6185" s="38">
        <f>R6185*IF(A6185=4, 2.0, 3.0)</f>
        <v/>
      </c>
      <c r="T6185" s="37">
        <f>'Dashboard &amp; Optimisation'!$B$18*U6185</f>
        <v/>
      </c>
      <c r="U6185" s="26">
        <f>MIN(1, S6185/M6185)</f>
        <v/>
      </c>
      <c r="V6185" s="26">
        <f>N6185/(N6185+O6185)</f>
        <v/>
      </c>
      <c r="W6185" s="26">
        <f>U6185*V6185</f>
        <v/>
      </c>
      <c r="X6185" s="39">
        <f>T6185/N6185</f>
        <v/>
      </c>
      <c r="Y6185" s="41">
        <f>IF(W6185=MAXIFS(W$2:W$7201, A$2:A$7201, A6185, B$2:B$7201, B6185), "OPTIMAL", "")</f>
        <v/>
      </c>
    </row>
    <row r="6186" ht="20" customHeight="1">
      <c r="A6186" s="28" t="n">
        <v>-18</v>
      </c>
      <c r="B6186" s="28" t="n">
        <v>40</v>
      </c>
      <c r="C6186" s="29" t="n">
        <v>105</v>
      </c>
      <c r="D6186" s="29" t="n">
        <v>2</v>
      </c>
      <c r="E6186" s="30" t="n">
        <v>8</v>
      </c>
      <c r="F6186" s="29" t="n">
        <v>1.5</v>
      </c>
      <c r="G6186" s="28" t="n">
        <v>50</v>
      </c>
      <c r="H6186" s="30" t="inlineStr">
        <is>
          <t>ON</t>
        </is>
      </c>
      <c r="I6186" s="31" t="n">
        <v>815.012573225423</v>
      </c>
      <c r="J6186" s="31" t="n">
        <v>8308.791548992402</v>
      </c>
      <c r="K6186" s="31" t="n">
        <v>4662.037037037037</v>
      </c>
      <c r="L6186" s="31" t="n">
        <v>150</v>
      </c>
      <c r="M6186" s="31">
        <f>I6186+J6186+K6186+L6186</f>
        <v/>
      </c>
      <c r="N6186" s="31">
        <f>M6186*'Dashboard &amp; Optimisation'!$B$18/('Dashboard &amp; Optimisation'!$B$16/3.6)</f>
        <v/>
      </c>
      <c r="O6186" s="31" t="n">
        <v>1234.515852881775</v>
      </c>
      <c r="P6186" s="32" t="n">
        <v>0.05380736146841492</v>
      </c>
      <c r="Q6186" s="33" t="n">
        <v>12.59252873323222</v>
      </c>
      <c r="R6186" s="31" t="n">
        <v>6476.911155202763</v>
      </c>
      <c r="S6186" s="31">
        <f>R6186*IF(A6186=4, 2.0, 3.0)</f>
        <v/>
      </c>
      <c r="T6186" s="29">
        <f>'Dashboard &amp; Optimisation'!$B$18*U6186</f>
        <v/>
      </c>
      <c r="U6186" s="34">
        <f>MIN(1, S6186/M6186)</f>
        <v/>
      </c>
      <c r="V6186" s="34">
        <f>N6186/(N6186+O6186)</f>
        <v/>
      </c>
      <c r="W6186" s="34">
        <f>U6186*V6186</f>
        <v/>
      </c>
      <c r="X6186" s="32">
        <f>T6186/N6186</f>
        <v/>
      </c>
      <c r="Y6186" s="35">
        <f>IF(W6186=MAXIFS(W$2:W$7201, A$2:A$7201, A6186, B$2:B$7201, B6186), "OPTIMAL", "")</f>
        <v/>
      </c>
    </row>
    <row r="6187" ht="20" customHeight="1">
      <c r="A6187" s="36" t="n">
        <v>-18</v>
      </c>
      <c r="B6187" s="36" t="n">
        <v>40</v>
      </c>
      <c r="C6187" s="37" t="n">
        <v>105</v>
      </c>
      <c r="D6187" s="37" t="n">
        <v>2</v>
      </c>
      <c r="E6187" s="6" t="n">
        <v>8</v>
      </c>
      <c r="F6187" s="37" t="n">
        <v>1.5</v>
      </c>
      <c r="G6187" s="36" t="n">
        <v>50</v>
      </c>
      <c r="H6187" s="6" t="inlineStr">
        <is>
          <t>OFF</t>
        </is>
      </c>
      <c r="I6187" s="38" t="n">
        <v>815.012573225423</v>
      </c>
      <c r="J6187" s="38" t="n">
        <v>8308.791548992402</v>
      </c>
      <c r="K6187" s="38" t="n">
        <v>4662.037037037037</v>
      </c>
      <c r="L6187" s="38" t="n">
        <v>150</v>
      </c>
      <c r="M6187" s="38">
        <f>I6187+J6187+K6187+L6187</f>
        <v/>
      </c>
      <c r="N6187" s="38">
        <f>M6187*'Dashboard &amp; Optimisation'!$B$18/('Dashboard &amp; Optimisation'!$B$16/3.6)</f>
        <v/>
      </c>
      <c r="O6187" s="38" t="n">
        <v>1234.515852881775</v>
      </c>
      <c r="P6187" s="39" t="n">
        <v>0.233065920761041</v>
      </c>
      <c r="Q6187" s="40" t="n">
        <v>12.59252873323222</v>
      </c>
      <c r="R6187" s="38" t="n">
        <v>1495.308703172101</v>
      </c>
      <c r="S6187" s="38">
        <f>R6187*IF(A6187=4, 2.0, 3.0)</f>
        <v/>
      </c>
      <c r="T6187" s="37">
        <f>'Dashboard &amp; Optimisation'!$B$18*U6187</f>
        <v/>
      </c>
      <c r="U6187" s="26">
        <f>MIN(1, S6187/M6187)</f>
        <v/>
      </c>
      <c r="V6187" s="26">
        <f>N6187/(N6187+O6187)</f>
        <v/>
      </c>
      <c r="W6187" s="26">
        <f>U6187*V6187</f>
        <v/>
      </c>
      <c r="X6187" s="39">
        <f>T6187/N6187</f>
        <v/>
      </c>
      <c r="Y6187" s="41">
        <f>IF(W6187=MAXIFS(W$2:W$7201, A$2:A$7201, A6187, B$2:B$7201, B6187), "OPTIMAL", "")</f>
        <v/>
      </c>
    </row>
    <row r="6188" ht="20" customHeight="1">
      <c r="A6188" s="28" t="n">
        <v>-18</v>
      </c>
      <c r="B6188" s="28" t="n">
        <v>40</v>
      </c>
      <c r="C6188" s="29" t="n">
        <v>105</v>
      </c>
      <c r="D6188" s="29" t="n">
        <v>2</v>
      </c>
      <c r="E6188" s="30" t="n">
        <v>8</v>
      </c>
      <c r="F6188" s="29" t="n">
        <v>1.5</v>
      </c>
      <c r="G6188" s="28" t="n">
        <v>100</v>
      </c>
      <c r="H6188" s="30" t="inlineStr">
        <is>
          <t>ON</t>
        </is>
      </c>
      <c r="I6188" s="31" t="n">
        <v>815.012573225423</v>
      </c>
      <c r="J6188" s="31" t="n">
        <v>8308.791548992402</v>
      </c>
      <c r="K6188" s="31" t="n">
        <v>4662.037037037037</v>
      </c>
      <c r="L6188" s="31" t="n">
        <v>150</v>
      </c>
      <c r="M6188" s="31">
        <f>I6188+J6188+K6188+L6188</f>
        <v/>
      </c>
      <c r="N6188" s="31">
        <f>M6188*'Dashboard &amp; Optimisation'!$B$18/('Dashboard &amp; Optimisation'!$B$16/3.6)</f>
        <v/>
      </c>
      <c r="O6188" s="31" t="n">
        <v>1234.515852881775</v>
      </c>
      <c r="P6188" s="32" t="n">
        <v>0.0545652421498049</v>
      </c>
      <c r="Q6188" s="33" t="n">
        <v>12.59252873323222</v>
      </c>
      <c r="R6188" s="31" t="n">
        <v>6386.950483423265</v>
      </c>
      <c r="S6188" s="31">
        <f>R6188*IF(A6188=4, 2.0, 3.0)</f>
        <v/>
      </c>
      <c r="T6188" s="29">
        <f>'Dashboard &amp; Optimisation'!$B$18*U6188</f>
        <v/>
      </c>
      <c r="U6188" s="34">
        <f>MIN(1, S6188/M6188)</f>
        <v/>
      </c>
      <c r="V6188" s="34">
        <f>N6188/(N6188+O6188)</f>
        <v/>
      </c>
      <c r="W6188" s="34">
        <f>U6188*V6188</f>
        <v/>
      </c>
      <c r="X6188" s="32">
        <f>T6188/N6188</f>
        <v/>
      </c>
      <c r="Y6188" s="35">
        <f>IF(W6188=MAXIFS(W$2:W$7201, A$2:A$7201, A6188, B$2:B$7201, B6188), "OPTIMAL", "")</f>
        <v/>
      </c>
    </row>
    <row r="6189" ht="20" customHeight="1">
      <c r="A6189" s="36" t="n">
        <v>-18</v>
      </c>
      <c r="B6189" s="36" t="n">
        <v>40</v>
      </c>
      <c r="C6189" s="37" t="n">
        <v>105</v>
      </c>
      <c r="D6189" s="37" t="n">
        <v>2</v>
      </c>
      <c r="E6189" s="6" t="n">
        <v>8</v>
      </c>
      <c r="F6189" s="37" t="n">
        <v>1.5</v>
      </c>
      <c r="G6189" s="36" t="n">
        <v>100</v>
      </c>
      <c r="H6189" s="6" t="inlineStr">
        <is>
          <t>OFF</t>
        </is>
      </c>
      <c r="I6189" s="38" t="n">
        <v>815.012573225423</v>
      </c>
      <c r="J6189" s="38" t="n">
        <v>8308.791548992402</v>
      </c>
      <c r="K6189" s="38" t="n">
        <v>4662.037037037037</v>
      </c>
      <c r="L6189" s="38" t="n">
        <v>150</v>
      </c>
      <c r="M6189" s="38">
        <f>I6189+J6189+K6189+L6189</f>
        <v/>
      </c>
      <c r="N6189" s="38">
        <f>M6189*'Dashboard &amp; Optimisation'!$B$18/('Dashboard &amp; Optimisation'!$B$16/3.6)</f>
        <v/>
      </c>
      <c r="O6189" s="38" t="n">
        <v>1234.515852881775</v>
      </c>
      <c r="P6189" s="39" t="n">
        <v>0.233823801442431</v>
      </c>
      <c r="Q6189" s="40" t="n">
        <v>12.59252873323222</v>
      </c>
      <c r="R6189" s="38" t="n">
        <v>1490.462038410612</v>
      </c>
      <c r="S6189" s="38">
        <f>R6189*IF(A6189=4, 2.0, 3.0)</f>
        <v/>
      </c>
      <c r="T6189" s="37">
        <f>'Dashboard &amp; Optimisation'!$B$18*U6189</f>
        <v/>
      </c>
      <c r="U6189" s="26">
        <f>MIN(1, S6189/M6189)</f>
        <v/>
      </c>
      <c r="V6189" s="26">
        <f>N6189/(N6189+O6189)</f>
        <v/>
      </c>
      <c r="W6189" s="26">
        <f>U6189*V6189</f>
        <v/>
      </c>
      <c r="X6189" s="39">
        <f>T6189/N6189</f>
        <v/>
      </c>
      <c r="Y6189" s="41">
        <f>IF(W6189=MAXIFS(W$2:W$7201, A$2:A$7201, A6189, B$2:B$7201, B6189), "OPTIMAL", "")</f>
        <v/>
      </c>
    </row>
    <row r="6190" ht="20" customHeight="1">
      <c r="A6190" s="28" t="n">
        <v>-18</v>
      </c>
      <c r="B6190" s="28" t="n">
        <v>40</v>
      </c>
      <c r="C6190" s="29" t="n">
        <v>105</v>
      </c>
      <c r="D6190" s="29" t="n">
        <v>2</v>
      </c>
      <c r="E6190" s="30" t="n">
        <v>8</v>
      </c>
      <c r="F6190" s="29" t="n">
        <v>1.5</v>
      </c>
      <c r="G6190" s="28" t="n">
        <v>150</v>
      </c>
      <c r="H6190" s="30" t="inlineStr">
        <is>
          <t>ON</t>
        </is>
      </c>
      <c r="I6190" s="31" t="n">
        <v>815.012573225423</v>
      </c>
      <c r="J6190" s="31" t="n">
        <v>8308.791548992402</v>
      </c>
      <c r="K6190" s="31" t="n">
        <v>4662.037037037037</v>
      </c>
      <c r="L6190" s="31" t="n">
        <v>150</v>
      </c>
      <c r="M6190" s="31">
        <f>I6190+J6190+K6190+L6190</f>
        <v/>
      </c>
      <c r="N6190" s="31">
        <f>M6190*'Dashboard &amp; Optimisation'!$B$18/('Dashboard &amp; Optimisation'!$B$16/3.6)</f>
        <v/>
      </c>
      <c r="O6190" s="31" t="n">
        <v>1234.515852881775</v>
      </c>
      <c r="P6190" s="32" t="n">
        <v>0.05532312283119488</v>
      </c>
      <c r="Q6190" s="33" t="n">
        <v>12.59252873323222</v>
      </c>
      <c r="R6190" s="31" t="n">
        <v>6299.454584119991</v>
      </c>
      <c r="S6190" s="31">
        <f>R6190*IF(A6190=4, 2.0, 3.0)</f>
        <v/>
      </c>
      <c r="T6190" s="29">
        <f>'Dashboard &amp; Optimisation'!$B$18*U6190</f>
        <v/>
      </c>
      <c r="U6190" s="34">
        <f>MIN(1, S6190/M6190)</f>
        <v/>
      </c>
      <c r="V6190" s="34">
        <f>N6190/(N6190+O6190)</f>
        <v/>
      </c>
      <c r="W6190" s="34">
        <f>U6190*V6190</f>
        <v/>
      </c>
      <c r="X6190" s="32">
        <f>T6190/N6190</f>
        <v/>
      </c>
      <c r="Y6190" s="35">
        <f>IF(W6190=MAXIFS(W$2:W$7201, A$2:A$7201, A6190, B$2:B$7201, B6190), "OPTIMAL", "")</f>
        <v/>
      </c>
    </row>
    <row r="6191" ht="20" customHeight="1">
      <c r="A6191" s="36" t="n">
        <v>-18</v>
      </c>
      <c r="B6191" s="36" t="n">
        <v>40</v>
      </c>
      <c r="C6191" s="37" t="n">
        <v>105</v>
      </c>
      <c r="D6191" s="37" t="n">
        <v>2</v>
      </c>
      <c r="E6191" s="6" t="n">
        <v>8</v>
      </c>
      <c r="F6191" s="37" t="n">
        <v>1.5</v>
      </c>
      <c r="G6191" s="36" t="n">
        <v>150</v>
      </c>
      <c r="H6191" s="6" t="inlineStr">
        <is>
          <t>OFF</t>
        </is>
      </c>
      <c r="I6191" s="38" t="n">
        <v>815.012573225423</v>
      </c>
      <c r="J6191" s="38" t="n">
        <v>8308.791548992402</v>
      </c>
      <c r="K6191" s="38" t="n">
        <v>4662.037037037037</v>
      </c>
      <c r="L6191" s="38" t="n">
        <v>150</v>
      </c>
      <c r="M6191" s="38">
        <f>I6191+J6191+K6191+L6191</f>
        <v/>
      </c>
      <c r="N6191" s="38">
        <f>M6191*'Dashboard &amp; Optimisation'!$B$18/('Dashboard &amp; Optimisation'!$B$16/3.6)</f>
        <v/>
      </c>
      <c r="O6191" s="38" t="n">
        <v>1234.515852881775</v>
      </c>
      <c r="P6191" s="39" t="n">
        <v>0.234581682123821</v>
      </c>
      <c r="Q6191" s="40" t="n">
        <v>12.59252873323222</v>
      </c>
      <c r="R6191" s="38" t="n">
        <v>1485.646690617768</v>
      </c>
      <c r="S6191" s="38">
        <f>R6191*IF(A6191=4, 2.0, 3.0)</f>
        <v/>
      </c>
      <c r="T6191" s="37">
        <f>'Dashboard &amp; Optimisation'!$B$18*U6191</f>
        <v/>
      </c>
      <c r="U6191" s="26">
        <f>MIN(1, S6191/M6191)</f>
        <v/>
      </c>
      <c r="V6191" s="26">
        <f>N6191/(N6191+O6191)</f>
        <v/>
      </c>
      <c r="W6191" s="26">
        <f>U6191*V6191</f>
        <v/>
      </c>
      <c r="X6191" s="39">
        <f>T6191/N6191</f>
        <v/>
      </c>
      <c r="Y6191" s="41">
        <f>IF(W6191=MAXIFS(W$2:W$7201, A$2:A$7201, A6191, B$2:B$7201, B6191), "OPTIMAL", "")</f>
        <v/>
      </c>
    </row>
    <row r="6192" ht="20" customHeight="1">
      <c r="A6192" s="28" t="n">
        <v>-18</v>
      </c>
      <c r="B6192" s="28" t="n">
        <v>40</v>
      </c>
      <c r="C6192" s="29" t="n">
        <v>105</v>
      </c>
      <c r="D6192" s="29" t="n">
        <v>2</v>
      </c>
      <c r="E6192" s="30" t="n">
        <v>8</v>
      </c>
      <c r="F6192" s="29" t="n">
        <v>1.5</v>
      </c>
      <c r="G6192" s="28" t="n">
        <v>200</v>
      </c>
      <c r="H6192" s="30" t="inlineStr">
        <is>
          <t>ON</t>
        </is>
      </c>
      <c r="I6192" s="31" t="n">
        <v>815.012573225423</v>
      </c>
      <c r="J6192" s="31" t="n">
        <v>8308.791548992402</v>
      </c>
      <c r="K6192" s="31" t="n">
        <v>4662.037037037037</v>
      </c>
      <c r="L6192" s="31" t="n">
        <v>150</v>
      </c>
      <c r="M6192" s="31">
        <f>I6192+J6192+K6192+L6192</f>
        <v/>
      </c>
      <c r="N6192" s="31">
        <f>M6192*'Dashboard &amp; Optimisation'!$B$18/('Dashboard &amp; Optimisation'!$B$16/3.6)</f>
        <v/>
      </c>
      <c r="O6192" s="31" t="n">
        <v>1234.515852881775</v>
      </c>
      <c r="P6192" s="32" t="n">
        <v>0.05608100351258486</v>
      </c>
      <c r="Q6192" s="33" t="n">
        <v>12.59252873323222</v>
      </c>
      <c r="R6192" s="31" t="n">
        <v>6214.323530223519</v>
      </c>
      <c r="S6192" s="31">
        <f>R6192*IF(A6192=4, 2.0, 3.0)</f>
        <v/>
      </c>
      <c r="T6192" s="29">
        <f>'Dashboard &amp; Optimisation'!$B$18*U6192</f>
        <v/>
      </c>
      <c r="U6192" s="34">
        <f>MIN(1, S6192/M6192)</f>
        <v/>
      </c>
      <c r="V6192" s="34">
        <f>N6192/(N6192+O6192)</f>
        <v/>
      </c>
      <c r="W6192" s="34">
        <f>U6192*V6192</f>
        <v/>
      </c>
      <c r="X6192" s="32">
        <f>T6192/N6192</f>
        <v/>
      </c>
      <c r="Y6192" s="35">
        <f>IF(W6192=MAXIFS(W$2:W$7201, A$2:A$7201, A6192, B$2:B$7201, B6192), "OPTIMAL", "")</f>
        <v/>
      </c>
    </row>
    <row r="6193" ht="20" customHeight="1">
      <c r="A6193" s="36" t="n">
        <v>-18</v>
      </c>
      <c r="B6193" s="36" t="n">
        <v>40</v>
      </c>
      <c r="C6193" s="37" t="n">
        <v>105</v>
      </c>
      <c r="D6193" s="37" t="n">
        <v>2</v>
      </c>
      <c r="E6193" s="6" t="n">
        <v>8</v>
      </c>
      <c r="F6193" s="37" t="n">
        <v>1.5</v>
      </c>
      <c r="G6193" s="36" t="n">
        <v>200</v>
      </c>
      <c r="H6193" s="6" t="inlineStr">
        <is>
          <t>OFF</t>
        </is>
      </c>
      <c r="I6193" s="38" t="n">
        <v>815.012573225423</v>
      </c>
      <c r="J6193" s="38" t="n">
        <v>8308.791548992402</v>
      </c>
      <c r="K6193" s="38" t="n">
        <v>4662.037037037037</v>
      </c>
      <c r="L6193" s="38" t="n">
        <v>150</v>
      </c>
      <c r="M6193" s="38">
        <f>I6193+J6193+K6193+L6193</f>
        <v/>
      </c>
      <c r="N6193" s="38">
        <f>M6193*'Dashboard &amp; Optimisation'!$B$18/('Dashboard &amp; Optimisation'!$B$16/3.6)</f>
        <v/>
      </c>
      <c r="O6193" s="38" t="n">
        <v>1234.515852881775</v>
      </c>
      <c r="P6193" s="39" t="n">
        <v>0.235339562805211</v>
      </c>
      <c r="Q6193" s="40" t="n">
        <v>12.59252873323222</v>
      </c>
      <c r="R6193" s="38" t="n">
        <v>1480.862357236805</v>
      </c>
      <c r="S6193" s="38">
        <f>R6193*IF(A6193=4, 2.0, 3.0)</f>
        <v/>
      </c>
      <c r="T6193" s="37">
        <f>'Dashboard &amp; Optimisation'!$B$18*U6193</f>
        <v/>
      </c>
      <c r="U6193" s="26">
        <f>MIN(1, S6193/M6193)</f>
        <v/>
      </c>
      <c r="V6193" s="26">
        <f>N6193/(N6193+O6193)</f>
        <v/>
      </c>
      <c r="W6193" s="26">
        <f>U6193*V6193</f>
        <v/>
      </c>
      <c r="X6193" s="39">
        <f>T6193/N6193</f>
        <v/>
      </c>
      <c r="Y6193" s="41">
        <f>IF(W6193=MAXIFS(W$2:W$7201, A$2:A$7201, A6193, B$2:B$7201, B6193), "OPTIMAL", "")</f>
        <v/>
      </c>
    </row>
    <row r="6194" ht="20" customHeight="1">
      <c r="A6194" s="28" t="n">
        <v>-18</v>
      </c>
      <c r="B6194" s="28" t="n">
        <v>40</v>
      </c>
      <c r="C6194" s="29" t="n">
        <v>105</v>
      </c>
      <c r="D6194" s="29" t="n">
        <v>2</v>
      </c>
      <c r="E6194" s="30" t="n">
        <v>8</v>
      </c>
      <c r="F6194" s="29" t="n">
        <v>2</v>
      </c>
      <c r="G6194" s="28" t="n">
        <v>50</v>
      </c>
      <c r="H6194" s="30" t="inlineStr">
        <is>
          <t>ON</t>
        </is>
      </c>
      <c r="I6194" s="31" t="n">
        <v>815.012573225423</v>
      </c>
      <c r="J6194" s="31" t="n">
        <v>8308.791548992402</v>
      </c>
      <c r="K6194" s="31" t="n">
        <v>4662.037037037037</v>
      </c>
      <c r="L6194" s="31" t="n">
        <v>150</v>
      </c>
      <c r="M6194" s="31">
        <f>I6194+J6194+K6194+L6194</f>
        <v/>
      </c>
      <c r="N6194" s="31">
        <f>M6194*'Dashboard &amp; Optimisation'!$B$18/('Dashboard &amp; Optimisation'!$B$16/3.6)</f>
        <v/>
      </c>
      <c r="O6194" s="31" t="n">
        <v>1474.694233519778</v>
      </c>
      <c r="P6194" s="32" t="n">
        <v>0.05248247600655292</v>
      </c>
      <c r="Q6194" s="33" t="n">
        <v>16.72337164430963</v>
      </c>
      <c r="R6194" s="31" t="n">
        <v>6786.109133241869</v>
      </c>
      <c r="S6194" s="31">
        <f>R6194*IF(A6194=4, 2.0, 3.0)</f>
        <v/>
      </c>
      <c r="T6194" s="29">
        <f>'Dashboard &amp; Optimisation'!$B$18*U6194</f>
        <v/>
      </c>
      <c r="U6194" s="34">
        <f>MIN(1, S6194/M6194)</f>
        <v/>
      </c>
      <c r="V6194" s="34">
        <f>N6194/(N6194+O6194)</f>
        <v/>
      </c>
      <c r="W6194" s="34">
        <f>U6194*V6194</f>
        <v/>
      </c>
      <c r="X6194" s="32">
        <f>T6194/N6194</f>
        <v/>
      </c>
      <c r="Y6194" s="35">
        <f>IF(W6194=MAXIFS(W$2:W$7201, A$2:A$7201, A6194, B$2:B$7201, B6194), "OPTIMAL", "")</f>
        <v/>
      </c>
    </row>
    <row r="6195" ht="20" customHeight="1">
      <c r="A6195" s="36" t="n">
        <v>-18</v>
      </c>
      <c r="B6195" s="36" t="n">
        <v>40</v>
      </c>
      <c r="C6195" s="37" t="n">
        <v>105</v>
      </c>
      <c r="D6195" s="37" t="n">
        <v>2</v>
      </c>
      <c r="E6195" s="6" t="n">
        <v>8</v>
      </c>
      <c r="F6195" s="37" t="n">
        <v>2</v>
      </c>
      <c r="G6195" s="36" t="n">
        <v>50</v>
      </c>
      <c r="H6195" s="6" t="inlineStr">
        <is>
          <t>OFF</t>
        </is>
      </c>
      <c r="I6195" s="38" t="n">
        <v>815.012573225423</v>
      </c>
      <c r="J6195" s="38" t="n">
        <v>8308.791548992402</v>
      </c>
      <c r="K6195" s="38" t="n">
        <v>4662.037037037037</v>
      </c>
      <c r="L6195" s="38" t="n">
        <v>150</v>
      </c>
      <c r="M6195" s="38">
        <f>I6195+J6195+K6195+L6195</f>
        <v/>
      </c>
      <c r="N6195" s="38">
        <f>M6195*'Dashboard &amp; Optimisation'!$B$18/('Dashboard &amp; Optimisation'!$B$16/3.6)</f>
        <v/>
      </c>
      <c r="O6195" s="38" t="n">
        <v>1474.694233519778</v>
      </c>
      <c r="P6195" s="39" t="n">
        <v>0.2330336953007505</v>
      </c>
      <c r="Q6195" s="40" t="n">
        <v>16.72337164430963</v>
      </c>
      <c r="R6195" s="38" t="n">
        <v>1528.327520634176</v>
      </c>
      <c r="S6195" s="38">
        <f>R6195*IF(A6195=4, 2.0, 3.0)</f>
        <v/>
      </c>
      <c r="T6195" s="37">
        <f>'Dashboard &amp; Optimisation'!$B$18*U6195</f>
        <v/>
      </c>
      <c r="U6195" s="26">
        <f>MIN(1, S6195/M6195)</f>
        <v/>
      </c>
      <c r="V6195" s="26">
        <f>N6195/(N6195+O6195)</f>
        <v/>
      </c>
      <c r="W6195" s="26">
        <f>U6195*V6195</f>
        <v/>
      </c>
      <c r="X6195" s="39">
        <f>T6195/N6195</f>
        <v/>
      </c>
      <c r="Y6195" s="41">
        <f>IF(W6195=MAXIFS(W$2:W$7201, A$2:A$7201, A6195, B$2:B$7201, B6195), "OPTIMAL", "")</f>
        <v/>
      </c>
    </row>
    <row r="6196" ht="20" customHeight="1">
      <c r="A6196" s="28" t="n">
        <v>-18</v>
      </c>
      <c r="B6196" s="28" t="n">
        <v>40</v>
      </c>
      <c r="C6196" s="29" t="n">
        <v>105</v>
      </c>
      <c r="D6196" s="29" t="n">
        <v>2</v>
      </c>
      <c r="E6196" s="30" t="n">
        <v>8</v>
      </c>
      <c r="F6196" s="29" t="n">
        <v>2</v>
      </c>
      <c r="G6196" s="28" t="n">
        <v>100</v>
      </c>
      <c r="H6196" s="30" t="inlineStr">
        <is>
          <t>ON</t>
        </is>
      </c>
      <c r="I6196" s="31" t="n">
        <v>815.012573225423</v>
      </c>
      <c r="J6196" s="31" t="n">
        <v>8308.791548992402</v>
      </c>
      <c r="K6196" s="31" t="n">
        <v>4662.037037037037</v>
      </c>
      <c r="L6196" s="31" t="n">
        <v>150</v>
      </c>
      <c r="M6196" s="31">
        <f>I6196+J6196+K6196+L6196</f>
        <v/>
      </c>
      <c r="N6196" s="31">
        <f>M6196*'Dashboard &amp; Optimisation'!$B$18/('Dashboard &amp; Optimisation'!$B$16/3.6)</f>
        <v/>
      </c>
      <c r="O6196" s="31" t="n">
        <v>1474.694233519778</v>
      </c>
      <c r="P6196" s="32" t="n">
        <v>0.05324035668794291</v>
      </c>
      <c r="Q6196" s="33" t="n">
        <v>16.72337164430963</v>
      </c>
      <c r="R6196" s="31" t="n">
        <v>6689.508333888982</v>
      </c>
      <c r="S6196" s="31">
        <f>R6196*IF(A6196=4, 2.0, 3.0)</f>
        <v/>
      </c>
      <c r="T6196" s="29">
        <f>'Dashboard &amp; Optimisation'!$B$18*U6196</f>
        <v/>
      </c>
      <c r="U6196" s="34">
        <f>MIN(1, S6196/M6196)</f>
        <v/>
      </c>
      <c r="V6196" s="34">
        <f>N6196/(N6196+O6196)</f>
        <v/>
      </c>
      <c r="W6196" s="34">
        <f>U6196*V6196</f>
        <v/>
      </c>
      <c r="X6196" s="32">
        <f>T6196/N6196</f>
        <v/>
      </c>
      <c r="Y6196" s="35">
        <f>IF(W6196=MAXIFS(W$2:W$7201, A$2:A$7201, A6196, B$2:B$7201, B6196), "OPTIMAL", "")</f>
        <v/>
      </c>
    </row>
    <row r="6197" ht="20" customHeight="1">
      <c r="A6197" s="36" t="n">
        <v>-18</v>
      </c>
      <c r="B6197" s="36" t="n">
        <v>40</v>
      </c>
      <c r="C6197" s="37" t="n">
        <v>105</v>
      </c>
      <c r="D6197" s="37" t="n">
        <v>2</v>
      </c>
      <c r="E6197" s="6" t="n">
        <v>8</v>
      </c>
      <c r="F6197" s="37" t="n">
        <v>2</v>
      </c>
      <c r="G6197" s="36" t="n">
        <v>100</v>
      </c>
      <c r="H6197" s="6" t="inlineStr">
        <is>
          <t>OFF</t>
        </is>
      </c>
      <c r="I6197" s="38" t="n">
        <v>815.012573225423</v>
      </c>
      <c r="J6197" s="38" t="n">
        <v>8308.791548992402</v>
      </c>
      <c r="K6197" s="38" t="n">
        <v>4662.037037037037</v>
      </c>
      <c r="L6197" s="38" t="n">
        <v>150</v>
      </c>
      <c r="M6197" s="38">
        <f>I6197+J6197+K6197+L6197</f>
        <v/>
      </c>
      <c r="N6197" s="38">
        <f>M6197*'Dashboard &amp; Optimisation'!$B$18/('Dashboard &amp; Optimisation'!$B$16/3.6)</f>
        <v/>
      </c>
      <c r="O6197" s="38" t="n">
        <v>1474.694233519778</v>
      </c>
      <c r="P6197" s="39" t="n">
        <v>0.2337915759821405</v>
      </c>
      <c r="Q6197" s="40" t="n">
        <v>16.72337164430963</v>
      </c>
      <c r="R6197" s="38" t="n">
        <v>1523.373150923209</v>
      </c>
      <c r="S6197" s="38">
        <f>R6197*IF(A6197=4, 2.0, 3.0)</f>
        <v/>
      </c>
      <c r="T6197" s="37">
        <f>'Dashboard &amp; Optimisation'!$B$18*U6197</f>
        <v/>
      </c>
      <c r="U6197" s="26">
        <f>MIN(1, S6197/M6197)</f>
        <v/>
      </c>
      <c r="V6197" s="26">
        <f>N6197/(N6197+O6197)</f>
        <v/>
      </c>
      <c r="W6197" s="26">
        <f>U6197*V6197</f>
        <v/>
      </c>
      <c r="X6197" s="39">
        <f>T6197/N6197</f>
        <v/>
      </c>
      <c r="Y6197" s="41">
        <f>IF(W6197=MAXIFS(W$2:W$7201, A$2:A$7201, A6197, B$2:B$7201, B6197), "OPTIMAL", "")</f>
        <v/>
      </c>
    </row>
    <row r="6198" ht="20" customHeight="1">
      <c r="A6198" s="28" t="n">
        <v>-18</v>
      </c>
      <c r="B6198" s="28" t="n">
        <v>40</v>
      </c>
      <c r="C6198" s="29" t="n">
        <v>105</v>
      </c>
      <c r="D6198" s="29" t="n">
        <v>2</v>
      </c>
      <c r="E6198" s="30" t="n">
        <v>8</v>
      </c>
      <c r="F6198" s="29" t="n">
        <v>2</v>
      </c>
      <c r="G6198" s="28" t="n">
        <v>150</v>
      </c>
      <c r="H6198" s="30" t="inlineStr">
        <is>
          <t>ON</t>
        </is>
      </c>
      <c r="I6198" s="31" t="n">
        <v>815.012573225423</v>
      </c>
      <c r="J6198" s="31" t="n">
        <v>8308.791548992402</v>
      </c>
      <c r="K6198" s="31" t="n">
        <v>4662.037037037037</v>
      </c>
      <c r="L6198" s="31" t="n">
        <v>150</v>
      </c>
      <c r="M6198" s="31">
        <f>I6198+J6198+K6198+L6198</f>
        <v/>
      </c>
      <c r="N6198" s="31">
        <f>M6198*'Dashboard &amp; Optimisation'!$B$18/('Dashboard &amp; Optimisation'!$B$16/3.6)</f>
        <v/>
      </c>
      <c r="O6198" s="31" t="n">
        <v>1474.694233519778</v>
      </c>
      <c r="P6198" s="32" t="n">
        <v>0.05399823736933288</v>
      </c>
      <c r="Q6198" s="33" t="n">
        <v>16.72337164430963</v>
      </c>
      <c r="R6198" s="31" t="n">
        <v>6595.619174145205</v>
      </c>
      <c r="S6198" s="31">
        <f>R6198*IF(A6198=4, 2.0, 3.0)</f>
        <v/>
      </c>
      <c r="T6198" s="29">
        <f>'Dashboard &amp; Optimisation'!$B$18*U6198</f>
        <v/>
      </c>
      <c r="U6198" s="34">
        <f>MIN(1, S6198/M6198)</f>
        <v/>
      </c>
      <c r="V6198" s="34">
        <f>N6198/(N6198+O6198)</f>
        <v/>
      </c>
      <c r="W6198" s="34">
        <f>U6198*V6198</f>
        <v/>
      </c>
      <c r="X6198" s="32">
        <f>T6198/N6198</f>
        <v/>
      </c>
      <c r="Y6198" s="35">
        <f>IF(W6198=MAXIFS(W$2:W$7201, A$2:A$7201, A6198, B$2:B$7201, B6198), "OPTIMAL", "")</f>
        <v/>
      </c>
    </row>
    <row r="6199" ht="20" customHeight="1">
      <c r="A6199" s="36" t="n">
        <v>-18</v>
      </c>
      <c r="B6199" s="36" t="n">
        <v>40</v>
      </c>
      <c r="C6199" s="37" t="n">
        <v>105</v>
      </c>
      <c r="D6199" s="37" t="n">
        <v>2</v>
      </c>
      <c r="E6199" s="6" t="n">
        <v>8</v>
      </c>
      <c r="F6199" s="37" t="n">
        <v>2</v>
      </c>
      <c r="G6199" s="36" t="n">
        <v>150</v>
      </c>
      <c r="H6199" s="6" t="inlineStr">
        <is>
          <t>OFF</t>
        </is>
      </c>
      <c r="I6199" s="38" t="n">
        <v>815.012573225423</v>
      </c>
      <c r="J6199" s="38" t="n">
        <v>8308.791548992402</v>
      </c>
      <c r="K6199" s="38" t="n">
        <v>4662.037037037037</v>
      </c>
      <c r="L6199" s="38" t="n">
        <v>150</v>
      </c>
      <c r="M6199" s="38">
        <f>I6199+J6199+K6199+L6199</f>
        <v/>
      </c>
      <c r="N6199" s="38">
        <f>M6199*'Dashboard &amp; Optimisation'!$B$18/('Dashboard &amp; Optimisation'!$B$16/3.6)</f>
        <v/>
      </c>
      <c r="O6199" s="38" t="n">
        <v>1474.694233519778</v>
      </c>
      <c r="P6199" s="39" t="n">
        <v>0.2345494566635305</v>
      </c>
      <c r="Q6199" s="40" t="n">
        <v>16.72337164430963</v>
      </c>
      <c r="R6199" s="38" t="n">
        <v>1518.450798520196</v>
      </c>
      <c r="S6199" s="38">
        <f>R6199*IF(A6199=4, 2.0, 3.0)</f>
        <v/>
      </c>
      <c r="T6199" s="37">
        <f>'Dashboard &amp; Optimisation'!$B$18*U6199</f>
        <v/>
      </c>
      <c r="U6199" s="26">
        <f>MIN(1, S6199/M6199)</f>
        <v/>
      </c>
      <c r="V6199" s="26">
        <f>N6199/(N6199+O6199)</f>
        <v/>
      </c>
      <c r="W6199" s="26">
        <f>U6199*V6199</f>
        <v/>
      </c>
      <c r="X6199" s="39">
        <f>T6199/N6199</f>
        <v/>
      </c>
      <c r="Y6199" s="41">
        <f>IF(W6199=MAXIFS(W$2:W$7201, A$2:A$7201, A6199, B$2:B$7201, B6199), "OPTIMAL", "")</f>
        <v/>
      </c>
    </row>
    <row r="6200" ht="20" customHeight="1">
      <c r="A6200" s="28" t="n">
        <v>-18</v>
      </c>
      <c r="B6200" s="28" t="n">
        <v>40</v>
      </c>
      <c r="C6200" s="29" t="n">
        <v>105</v>
      </c>
      <c r="D6200" s="29" t="n">
        <v>2</v>
      </c>
      <c r="E6200" s="30" t="n">
        <v>8</v>
      </c>
      <c r="F6200" s="29" t="n">
        <v>2</v>
      </c>
      <c r="G6200" s="28" t="n">
        <v>200</v>
      </c>
      <c r="H6200" s="30" t="inlineStr">
        <is>
          <t>ON</t>
        </is>
      </c>
      <c r="I6200" s="31" t="n">
        <v>815.012573225423</v>
      </c>
      <c r="J6200" s="31" t="n">
        <v>8308.791548992402</v>
      </c>
      <c r="K6200" s="31" t="n">
        <v>4662.037037037037</v>
      </c>
      <c r="L6200" s="31" t="n">
        <v>150</v>
      </c>
      <c r="M6200" s="31">
        <f>I6200+J6200+K6200+L6200</f>
        <v/>
      </c>
      <c r="N6200" s="31">
        <f>M6200*'Dashboard &amp; Optimisation'!$B$18/('Dashboard &amp; Optimisation'!$B$16/3.6)</f>
        <v/>
      </c>
      <c r="O6200" s="31" t="n">
        <v>1474.694233519778</v>
      </c>
      <c r="P6200" s="32" t="n">
        <v>0.05475611805072286</v>
      </c>
      <c r="Q6200" s="33" t="n">
        <v>16.72337164430963</v>
      </c>
      <c r="R6200" s="31" t="n">
        <v>6504.329058413124</v>
      </c>
      <c r="S6200" s="31">
        <f>R6200*IF(A6200=4, 2.0, 3.0)</f>
        <v/>
      </c>
      <c r="T6200" s="29">
        <f>'Dashboard &amp; Optimisation'!$B$18*U6200</f>
        <v/>
      </c>
      <c r="U6200" s="34">
        <f>MIN(1, S6200/M6200)</f>
        <v/>
      </c>
      <c r="V6200" s="34">
        <f>N6200/(N6200+O6200)</f>
        <v/>
      </c>
      <c r="W6200" s="34">
        <f>U6200*V6200</f>
        <v/>
      </c>
      <c r="X6200" s="32">
        <f>T6200/N6200</f>
        <v/>
      </c>
      <c r="Y6200" s="35">
        <f>IF(W6200=MAXIFS(W$2:W$7201, A$2:A$7201, A6200, B$2:B$7201, B6200), "OPTIMAL", "")</f>
        <v/>
      </c>
    </row>
    <row r="6201" ht="20" customHeight="1">
      <c r="A6201" s="36" t="n">
        <v>-18</v>
      </c>
      <c r="B6201" s="36" t="n">
        <v>40</v>
      </c>
      <c r="C6201" s="37" t="n">
        <v>105</v>
      </c>
      <c r="D6201" s="37" t="n">
        <v>2</v>
      </c>
      <c r="E6201" s="6" t="n">
        <v>8</v>
      </c>
      <c r="F6201" s="37" t="n">
        <v>2</v>
      </c>
      <c r="G6201" s="36" t="n">
        <v>200</v>
      </c>
      <c r="H6201" s="6" t="inlineStr">
        <is>
          <t>OFF</t>
        </is>
      </c>
      <c r="I6201" s="38" t="n">
        <v>815.012573225423</v>
      </c>
      <c r="J6201" s="38" t="n">
        <v>8308.791548992402</v>
      </c>
      <c r="K6201" s="38" t="n">
        <v>4662.037037037037</v>
      </c>
      <c r="L6201" s="38" t="n">
        <v>150</v>
      </c>
      <c r="M6201" s="38">
        <f>I6201+J6201+K6201+L6201</f>
        <v/>
      </c>
      <c r="N6201" s="38">
        <f>M6201*'Dashboard &amp; Optimisation'!$B$18/('Dashboard &amp; Optimisation'!$B$16/3.6)</f>
        <v/>
      </c>
      <c r="O6201" s="38" t="n">
        <v>1474.694233519778</v>
      </c>
      <c r="P6201" s="39" t="n">
        <v>0.2353073373449205</v>
      </c>
      <c r="Q6201" s="40" t="n">
        <v>16.72337164430963</v>
      </c>
      <c r="R6201" s="38" t="n">
        <v>1513.560154059957</v>
      </c>
      <c r="S6201" s="38">
        <f>R6201*IF(A6201=4, 2.0, 3.0)</f>
        <v/>
      </c>
      <c r="T6201" s="37">
        <f>'Dashboard &amp; Optimisation'!$B$18*U6201</f>
        <v/>
      </c>
      <c r="U6201" s="26">
        <f>MIN(1, S6201/M6201)</f>
        <v/>
      </c>
      <c r="V6201" s="26">
        <f>N6201/(N6201+O6201)</f>
        <v/>
      </c>
      <c r="W6201" s="26">
        <f>U6201*V6201</f>
        <v/>
      </c>
      <c r="X6201" s="39">
        <f>T6201/N6201</f>
        <v/>
      </c>
      <c r="Y6201" s="41">
        <f>IF(W6201=MAXIFS(W$2:W$7201, A$2:A$7201, A6201, B$2:B$7201, B6201), "OPTIMAL", "")</f>
        <v/>
      </c>
    </row>
    <row r="6202" ht="20" customHeight="1">
      <c r="A6202" s="28" t="n">
        <v>-18</v>
      </c>
      <c r="B6202" s="28" t="n">
        <v>40</v>
      </c>
      <c r="C6202" s="29" t="n">
        <v>105</v>
      </c>
      <c r="D6202" s="29" t="n">
        <v>3</v>
      </c>
      <c r="E6202" s="30" t="n">
        <v>0</v>
      </c>
      <c r="F6202" s="29" t="n">
        <v>0</v>
      </c>
      <c r="G6202" s="28" t="n">
        <v>50</v>
      </c>
      <c r="H6202" s="30" t="inlineStr">
        <is>
          <t>ON</t>
        </is>
      </c>
      <c r="I6202" s="31" t="n">
        <v>815.012573225423</v>
      </c>
      <c r="J6202" s="31" t="n">
        <v>8308.791548992402</v>
      </c>
      <c r="K6202" s="31" t="n">
        <v>4662.037037037037</v>
      </c>
      <c r="L6202" s="31" t="n">
        <v>150</v>
      </c>
      <c r="M6202" s="31">
        <f>I6202+J6202+K6202+L6202</f>
        <v/>
      </c>
      <c r="N6202" s="31">
        <f>M6202*'Dashboard &amp; Optimisation'!$B$18/('Dashboard &amp; Optimisation'!$B$16/3.6)</f>
        <v/>
      </c>
      <c r="O6202" s="31" t="n">
        <v>884.5228107692337</v>
      </c>
      <c r="P6202" s="32" t="n">
        <v>0.4759947496516019</v>
      </c>
      <c r="Q6202" s="33" t="n">
        <v>0.2</v>
      </c>
      <c r="R6202" s="31" t="n">
        <v>715.9320611835092</v>
      </c>
      <c r="S6202" s="31">
        <f>R6202*IF(A6202=4, 2.0, 3.0)</f>
        <v/>
      </c>
      <c r="T6202" s="29">
        <f>'Dashboard &amp; Optimisation'!$B$18*U6202</f>
        <v/>
      </c>
      <c r="U6202" s="34">
        <f>MIN(1, S6202/M6202)</f>
        <v/>
      </c>
      <c r="V6202" s="34">
        <f>N6202/(N6202+O6202)</f>
        <v/>
      </c>
      <c r="W6202" s="34">
        <f>U6202*V6202</f>
        <v/>
      </c>
      <c r="X6202" s="32">
        <f>T6202/N6202</f>
        <v/>
      </c>
      <c r="Y6202" s="35">
        <f>IF(W6202=MAXIFS(W$2:W$7201, A$2:A$7201, A6202, B$2:B$7201, B6202), "OPTIMAL", "")</f>
        <v/>
      </c>
    </row>
    <row r="6203" ht="20" customHeight="1">
      <c r="A6203" s="36" t="n">
        <v>-18</v>
      </c>
      <c r="B6203" s="36" t="n">
        <v>40</v>
      </c>
      <c r="C6203" s="37" t="n">
        <v>105</v>
      </c>
      <c r="D6203" s="37" t="n">
        <v>3</v>
      </c>
      <c r="E6203" s="6" t="n">
        <v>0</v>
      </c>
      <c r="F6203" s="37" t="n">
        <v>0</v>
      </c>
      <c r="G6203" s="36" t="n">
        <v>50</v>
      </c>
      <c r="H6203" s="6" t="inlineStr">
        <is>
          <t>OFF</t>
        </is>
      </c>
      <c r="I6203" s="38" t="n">
        <v>815.012573225423</v>
      </c>
      <c r="J6203" s="38" t="n">
        <v>8308.791548992402</v>
      </c>
      <c r="K6203" s="38" t="n">
        <v>4662.037037037037</v>
      </c>
      <c r="L6203" s="38" t="n">
        <v>150</v>
      </c>
      <c r="M6203" s="38">
        <f>I6203+J6203+K6203+L6203</f>
        <v/>
      </c>
      <c r="N6203" s="38">
        <f>M6203*'Dashboard &amp; Optimisation'!$B$18/('Dashboard &amp; Optimisation'!$B$16/3.6)</f>
        <v/>
      </c>
      <c r="O6203" s="38" t="n">
        <v>884.5228107692337</v>
      </c>
      <c r="P6203" s="39" t="n">
        <v>0.7791470222075931</v>
      </c>
      <c r="Q6203" s="40" t="n">
        <v>0.2</v>
      </c>
      <c r="R6203" s="38" t="n">
        <v>437.3756075779542</v>
      </c>
      <c r="S6203" s="38">
        <f>R6203*IF(A6203=4, 2.0, 3.0)</f>
        <v/>
      </c>
      <c r="T6203" s="37">
        <f>'Dashboard &amp; Optimisation'!$B$18*U6203</f>
        <v/>
      </c>
      <c r="U6203" s="26">
        <f>MIN(1, S6203/M6203)</f>
        <v/>
      </c>
      <c r="V6203" s="26">
        <f>N6203/(N6203+O6203)</f>
        <v/>
      </c>
      <c r="W6203" s="26">
        <f>U6203*V6203</f>
        <v/>
      </c>
      <c r="X6203" s="39">
        <f>T6203/N6203</f>
        <v/>
      </c>
      <c r="Y6203" s="41">
        <f>IF(W6203=MAXIFS(W$2:W$7201, A$2:A$7201, A6203, B$2:B$7201, B6203), "OPTIMAL", "")</f>
        <v/>
      </c>
    </row>
    <row r="6204" ht="20" customHeight="1">
      <c r="A6204" s="28" t="n">
        <v>-18</v>
      </c>
      <c r="B6204" s="28" t="n">
        <v>40</v>
      </c>
      <c r="C6204" s="29" t="n">
        <v>105</v>
      </c>
      <c r="D6204" s="29" t="n">
        <v>3</v>
      </c>
      <c r="E6204" s="30" t="n">
        <v>0</v>
      </c>
      <c r="F6204" s="29" t="n">
        <v>0</v>
      </c>
      <c r="G6204" s="28" t="n">
        <v>100</v>
      </c>
      <c r="H6204" s="30" t="inlineStr">
        <is>
          <t>ON</t>
        </is>
      </c>
      <c r="I6204" s="31" t="n">
        <v>815.012573225423</v>
      </c>
      <c r="J6204" s="31" t="n">
        <v>8308.791548992402</v>
      </c>
      <c r="K6204" s="31" t="n">
        <v>4662.037037037037</v>
      </c>
      <c r="L6204" s="31" t="n">
        <v>150</v>
      </c>
      <c r="M6204" s="31">
        <f>I6204+J6204+K6204+L6204</f>
        <v/>
      </c>
      <c r="N6204" s="31">
        <f>M6204*'Dashboard &amp; Optimisation'!$B$18/('Dashboard &amp; Optimisation'!$B$16/3.6)</f>
        <v/>
      </c>
      <c r="O6204" s="31" t="n">
        <v>884.5228107692337</v>
      </c>
      <c r="P6204" s="32" t="n">
        <v>0.4767526303329919</v>
      </c>
      <c r="Q6204" s="33" t="n">
        <v>0.2</v>
      </c>
      <c r="R6204" s="31" t="n">
        <v>714.7939634702785</v>
      </c>
      <c r="S6204" s="31">
        <f>R6204*IF(A6204=4, 2.0, 3.0)</f>
        <v/>
      </c>
      <c r="T6204" s="29">
        <f>'Dashboard &amp; Optimisation'!$B$18*U6204</f>
        <v/>
      </c>
      <c r="U6204" s="34">
        <f>MIN(1, S6204/M6204)</f>
        <v/>
      </c>
      <c r="V6204" s="34">
        <f>N6204/(N6204+O6204)</f>
        <v/>
      </c>
      <c r="W6204" s="34">
        <f>U6204*V6204</f>
        <v/>
      </c>
      <c r="X6204" s="32">
        <f>T6204/N6204</f>
        <v/>
      </c>
      <c r="Y6204" s="35">
        <f>IF(W6204=MAXIFS(W$2:W$7201, A$2:A$7201, A6204, B$2:B$7201, B6204), "OPTIMAL", "")</f>
        <v/>
      </c>
    </row>
    <row r="6205" ht="20" customHeight="1">
      <c r="A6205" s="36" t="n">
        <v>-18</v>
      </c>
      <c r="B6205" s="36" t="n">
        <v>40</v>
      </c>
      <c r="C6205" s="37" t="n">
        <v>105</v>
      </c>
      <c r="D6205" s="37" t="n">
        <v>3</v>
      </c>
      <c r="E6205" s="6" t="n">
        <v>0</v>
      </c>
      <c r="F6205" s="37" t="n">
        <v>0</v>
      </c>
      <c r="G6205" s="36" t="n">
        <v>100</v>
      </c>
      <c r="H6205" s="6" t="inlineStr">
        <is>
          <t>OFF</t>
        </is>
      </c>
      <c r="I6205" s="38" t="n">
        <v>815.012573225423</v>
      </c>
      <c r="J6205" s="38" t="n">
        <v>8308.791548992402</v>
      </c>
      <c r="K6205" s="38" t="n">
        <v>4662.037037037037</v>
      </c>
      <c r="L6205" s="38" t="n">
        <v>150</v>
      </c>
      <c r="M6205" s="38">
        <f>I6205+J6205+K6205+L6205</f>
        <v/>
      </c>
      <c r="N6205" s="38">
        <f>M6205*'Dashboard &amp; Optimisation'!$B$18/('Dashboard &amp; Optimisation'!$B$16/3.6)</f>
        <v/>
      </c>
      <c r="O6205" s="38" t="n">
        <v>884.5228107692337</v>
      </c>
      <c r="P6205" s="39" t="n">
        <v>0.7799049028889831</v>
      </c>
      <c r="Q6205" s="40" t="n">
        <v>0.2</v>
      </c>
      <c r="R6205" s="38" t="n">
        <v>436.9505832932413</v>
      </c>
      <c r="S6205" s="38">
        <f>R6205*IF(A6205=4, 2.0, 3.0)</f>
        <v/>
      </c>
      <c r="T6205" s="37">
        <f>'Dashboard &amp; Optimisation'!$B$18*U6205</f>
        <v/>
      </c>
      <c r="U6205" s="26">
        <f>MIN(1, S6205/M6205)</f>
        <v/>
      </c>
      <c r="V6205" s="26">
        <f>N6205/(N6205+O6205)</f>
        <v/>
      </c>
      <c r="W6205" s="26">
        <f>U6205*V6205</f>
        <v/>
      </c>
      <c r="X6205" s="39">
        <f>T6205/N6205</f>
        <v/>
      </c>
      <c r="Y6205" s="41">
        <f>IF(W6205=MAXIFS(W$2:W$7201, A$2:A$7201, A6205, B$2:B$7201, B6205), "OPTIMAL", "")</f>
        <v/>
      </c>
    </row>
    <row r="6206" ht="20" customHeight="1">
      <c r="A6206" s="28" t="n">
        <v>-18</v>
      </c>
      <c r="B6206" s="28" t="n">
        <v>40</v>
      </c>
      <c r="C6206" s="29" t="n">
        <v>105</v>
      </c>
      <c r="D6206" s="29" t="n">
        <v>3</v>
      </c>
      <c r="E6206" s="30" t="n">
        <v>0</v>
      </c>
      <c r="F6206" s="29" t="n">
        <v>0</v>
      </c>
      <c r="G6206" s="28" t="n">
        <v>150</v>
      </c>
      <c r="H6206" s="30" t="inlineStr">
        <is>
          <t>ON</t>
        </is>
      </c>
      <c r="I6206" s="31" t="n">
        <v>815.012573225423</v>
      </c>
      <c r="J6206" s="31" t="n">
        <v>8308.791548992402</v>
      </c>
      <c r="K6206" s="31" t="n">
        <v>4662.037037037037</v>
      </c>
      <c r="L6206" s="31" t="n">
        <v>150</v>
      </c>
      <c r="M6206" s="31">
        <f>I6206+J6206+K6206+L6206</f>
        <v/>
      </c>
      <c r="N6206" s="31">
        <f>M6206*'Dashboard &amp; Optimisation'!$B$18/('Dashboard &amp; Optimisation'!$B$16/3.6)</f>
        <v/>
      </c>
      <c r="O6206" s="31" t="n">
        <v>884.5228107692337</v>
      </c>
      <c r="P6206" s="32" t="n">
        <v>0.4775105110143819</v>
      </c>
      <c r="Q6206" s="33" t="n">
        <v>0.2</v>
      </c>
      <c r="R6206" s="31" t="n">
        <v>713.6594784200175</v>
      </c>
      <c r="S6206" s="31">
        <f>R6206*IF(A6206=4, 2.0, 3.0)</f>
        <v/>
      </c>
      <c r="T6206" s="29">
        <f>'Dashboard &amp; Optimisation'!$B$18*U6206</f>
        <v/>
      </c>
      <c r="U6206" s="34">
        <f>MIN(1, S6206/M6206)</f>
        <v/>
      </c>
      <c r="V6206" s="34">
        <f>N6206/(N6206+O6206)</f>
        <v/>
      </c>
      <c r="W6206" s="34">
        <f>U6206*V6206</f>
        <v/>
      </c>
      <c r="X6206" s="32">
        <f>T6206/N6206</f>
        <v/>
      </c>
      <c r="Y6206" s="35">
        <f>IF(W6206=MAXIFS(W$2:W$7201, A$2:A$7201, A6206, B$2:B$7201, B6206), "OPTIMAL", "")</f>
        <v/>
      </c>
    </row>
    <row r="6207" ht="20" customHeight="1">
      <c r="A6207" s="36" t="n">
        <v>-18</v>
      </c>
      <c r="B6207" s="36" t="n">
        <v>40</v>
      </c>
      <c r="C6207" s="37" t="n">
        <v>105</v>
      </c>
      <c r="D6207" s="37" t="n">
        <v>3</v>
      </c>
      <c r="E6207" s="6" t="n">
        <v>0</v>
      </c>
      <c r="F6207" s="37" t="n">
        <v>0</v>
      </c>
      <c r="G6207" s="36" t="n">
        <v>150</v>
      </c>
      <c r="H6207" s="6" t="inlineStr">
        <is>
          <t>OFF</t>
        </is>
      </c>
      <c r="I6207" s="38" t="n">
        <v>815.012573225423</v>
      </c>
      <c r="J6207" s="38" t="n">
        <v>8308.791548992402</v>
      </c>
      <c r="K6207" s="38" t="n">
        <v>4662.037037037037</v>
      </c>
      <c r="L6207" s="38" t="n">
        <v>150</v>
      </c>
      <c r="M6207" s="38">
        <f>I6207+J6207+K6207+L6207</f>
        <v/>
      </c>
      <c r="N6207" s="38">
        <f>M6207*'Dashboard &amp; Optimisation'!$B$18/('Dashboard &amp; Optimisation'!$B$16/3.6)</f>
        <v/>
      </c>
      <c r="O6207" s="38" t="n">
        <v>884.5228107692337</v>
      </c>
      <c r="P6207" s="39" t="n">
        <v>0.780662783570373</v>
      </c>
      <c r="Q6207" s="40" t="n">
        <v>0.2</v>
      </c>
      <c r="R6207" s="38" t="n">
        <v>436.5263842501084</v>
      </c>
      <c r="S6207" s="38">
        <f>R6207*IF(A6207=4, 2.0, 3.0)</f>
        <v/>
      </c>
      <c r="T6207" s="37">
        <f>'Dashboard &amp; Optimisation'!$B$18*U6207</f>
        <v/>
      </c>
      <c r="U6207" s="26">
        <f>MIN(1, S6207/M6207)</f>
        <v/>
      </c>
      <c r="V6207" s="26">
        <f>N6207/(N6207+O6207)</f>
        <v/>
      </c>
      <c r="W6207" s="26">
        <f>U6207*V6207</f>
        <v/>
      </c>
      <c r="X6207" s="39">
        <f>T6207/N6207</f>
        <v/>
      </c>
      <c r="Y6207" s="41">
        <f>IF(W6207=MAXIFS(W$2:W$7201, A$2:A$7201, A6207, B$2:B$7201, B6207), "OPTIMAL", "")</f>
        <v/>
      </c>
    </row>
    <row r="6208" ht="20" customHeight="1">
      <c r="A6208" s="28" t="n">
        <v>-18</v>
      </c>
      <c r="B6208" s="28" t="n">
        <v>40</v>
      </c>
      <c r="C6208" s="29" t="n">
        <v>105</v>
      </c>
      <c r="D6208" s="29" t="n">
        <v>3</v>
      </c>
      <c r="E6208" s="30" t="n">
        <v>0</v>
      </c>
      <c r="F6208" s="29" t="n">
        <v>0</v>
      </c>
      <c r="G6208" s="28" t="n">
        <v>200</v>
      </c>
      <c r="H6208" s="30" t="inlineStr">
        <is>
          <t>ON</t>
        </is>
      </c>
      <c r="I6208" s="31" t="n">
        <v>815.012573225423</v>
      </c>
      <c r="J6208" s="31" t="n">
        <v>8308.791548992402</v>
      </c>
      <c r="K6208" s="31" t="n">
        <v>4662.037037037037</v>
      </c>
      <c r="L6208" s="31" t="n">
        <v>150</v>
      </c>
      <c r="M6208" s="31">
        <f>I6208+J6208+K6208+L6208</f>
        <v/>
      </c>
      <c r="N6208" s="31">
        <f>M6208*'Dashboard &amp; Optimisation'!$B$18/('Dashboard &amp; Optimisation'!$B$16/3.6)</f>
        <v/>
      </c>
      <c r="O6208" s="31" t="n">
        <v>884.5228107692337</v>
      </c>
      <c r="P6208" s="32" t="n">
        <v>0.4782683916957718</v>
      </c>
      <c r="Q6208" s="33" t="n">
        <v>0.2</v>
      </c>
      <c r="R6208" s="31" t="n">
        <v>712.5285888584732</v>
      </c>
      <c r="S6208" s="31">
        <f>R6208*IF(A6208=4, 2.0, 3.0)</f>
        <v/>
      </c>
      <c r="T6208" s="29">
        <f>'Dashboard &amp; Optimisation'!$B$18*U6208</f>
        <v/>
      </c>
      <c r="U6208" s="34">
        <f>MIN(1, S6208/M6208)</f>
        <v/>
      </c>
      <c r="V6208" s="34">
        <f>N6208/(N6208+O6208)</f>
        <v/>
      </c>
      <c r="W6208" s="34">
        <f>U6208*V6208</f>
        <v/>
      </c>
      <c r="X6208" s="32">
        <f>T6208/N6208</f>
        <v/>
      </c>
      <c r="Y6208" s="35">
        <f>IF(W6208=MAXIFS(W$2:W$7201, A$2:A$7201, A6208, B$2:B$7201, B6208), "OPTIMAL", "")</f>
        <v/>
      </c>
    </row>
    <row r="6209" ht="20" customHeight="1">
      <c r="A6209" s="36" t="n">
        <v>-18</v>
      </c>
      <c r="B6209" s="36" t="n">
        <v>40</v>
      </c>
      <c r="C6209" s="37" t="n">
        <v>105</v>
      </c>
      <c r="D6209" s="37" t="n">
        <v>3</v>
      </c>
      <c r="E6209" s="6" t="n">
        <v>0</v>
      </c>
      <c r="F6209" s="37" t="n">
        <v>0</v>
      </c>
      <c r="G6209" s="36" t="n">
        <v>200</v>
      </c>
      <c r="H6209" s="6" t="inlineStr">
        <is>
          <t>OFF</t>
        </is>
      </c>
      <c r="I6209" s="38" t="n">
        <v>815.012573225423</v>
      </c>
      <c r="J6209" s="38" t="n">
        <v>8308.791548992402</v>
      </c>
      <c r="K6209" s="38" t="n">
        <v>4662.037037037037</v>
      </c>
      <c r="L6209" s="38" t="n">
        <v>150</v>
      </c>
      <c r="M6209" s="38">
        <f>I6209+J6209+K6209+L6209</f>
        <v/>
      </c>
      <c r="N6209" s="38">
        <f>M6209*'Dashboard &amp; Optimisation'!$B$18/('Dashboard &amp; Optimisation'!$B$16/3.6)</f>
        <v/>
      </c>
      <c r="O6209" s="38" t="n">
        <v>884.5228107692337</v>
      </c>
      <c r="P6209" s="39" t="n">
        <v>0.781420664251763</v>
      </c>
      <c r="Q6209" s="40" t="n">
        <v>0.2</v>
      </c>
      <c r="R6209" s="38" t="n">
        <v>436.1030080474109</v>
      </c>
      <c r="S6209" s="38">
        <f>R6209*IF(A6209=4, 2.0, 3.0)</f>
        <v/>
      </c>
      <c r="T6209" s="37">
        <f>'Dashboard &amp; Optimisation'!$B$18*U6209</f>
        <v/>
      </c>
      <c r="U6209" s="26">
        <f>MIN(1, S6209/M6209)</f>
        <v/>
      </c>
      <c r="V6209" s="26">
        <f>N6209/(N6209+O6209)</f>
        <v/>
      </c>
      <c r="W6209" s="26">
        <f>U6209*V6209</f>
        <v/>
      </c>
      <c r="X6209" s="39">
        <f>T6209/N6209</f>
        <v/>
      </c>
      <c r="Y6209" s="41">
        <f>IF(W6209=MAXIFS(W$2:W$7201, A$2:A$7201, A6209, B$2:B$7201, B6209), "OPTIMAL", "")</f>
        <v/>
      </c>
    </row>
    <row r="6210" ht="20" customHeight="1">
      <c r="A6210" s="28" t="n">
        <v>-18</v>
      </c>
      <c r="B6210" s="28" t="n">
        <v>40</v>
      </c>
      <c r="C6210" s="29" t="n">
        <v>105</v>
      </c>
      <c r="D6210" s="29" t="n">
        <v>3</v>
      </c>
      <c r="E6210" s="30" t="n">
        <v>4</v>
      </c>
      <c r="F6210" s="29" t="n">
        <v>1.5</v>
      </c>
      <c r="G6210" s="28" t="n">
        <v>50</v>
      </c>
      <c r="H6210" s="30" t="inlineStr">
        <is>
          <t>ON</t>
        </is>
      </c>
      <c r="I6210" s="31" t="n">
        <v>815.012573225423</v>
      </c>
      <c r="J6210" s="31" t="n">
        <v>8308.791548992402</v>
      </c>
      <c r="K6210" s="31" t="n">
        <v>4662.037037037037</v>
      </c>
      <c r="L6210" s="31" t="n">
        <v>150</v>
      </c>
      <c r="M6210" s="31">
        <f>I6210+J6210+K6210+L6210</f>
        <v/>
      </c>
      <c r="N6210" s="31">
        <f>M6210*'Dashboard &amp; Optimisation'!$B$18/('Dashboard &amp; Optimisation'!$B$16/3.6)</f>
        <v/>
      </c>
      <c r="O6210" s="31" t="n">
        <v>1223.721338368974</v>
      </c>
      <c r="P6210" s="32" t="n">
        <v>0.07113672976819811</v>
      </c>
      <c r="Q6210" s="33" t="n">
        <v>6.521441424527548</v>
      </c>
      <c r="R6210" s="31" t="n">
        <v>4943.066267211158</v>
      </c>
      <c r="S6210" s="31">
        <f>R6210*IF(A6210=4, 2.0, 3.0)</f>
        <v/>
      </c>
      <c r="T6210" s="29">
        <f>'Dashboard &amp; Optimisation'!$B$18*U6210</f>
        <v/>
      </c>
      <c r="U6210" s="34">
        <f>MIN(1, S6210/M6210)</f>
        <v/>
      </c>
      <c r="V6210" s="34">
        <f>N6210/(N6210+O6210)</f>
        <v/>
      </c>
      <c r="W6210" s="34">
        <f>U6210*V6210</f>
        <v/>
      </c>
      <c r="X6210" s="32">
        <f>T6210/N6210</f>
        <v/>
      </c>
      <c r="Y6210" s="35">
        <f>IF(W6210=MAXIFS(W$2:W$7201, A$2:A$7201, A6210, B$2:B$7201, B6210), "OPTIMAL", "")</f>
        <v/>
      </c>
    </row>
    <row r="6211" ht="20" customHeight="1">
      <c r="A6211" s="36" t="n">
        <v>-18</v>
      </c>
      <c r="B6211" s="36" t="n">
        <v>40</v>
      </c>
      <c r="C6211" s="37" t="n">
        <v>105</v>
      </c>
      <c r="D6211" s="37" t="n">
        <v>3</v>
      </c>
      <c r="E6211" s="6" t="n">
        <v>4</v>
      </c>
      <c r="F6211" s="37" t="n">
        <v>1.5</v>
      </c>
      <c r="G6211" s="36" t="n">
        <v>50</v>
      </c>
      <c r="H6211" s="6" t="inlineStr">
        <is>
          <t>OFF</t>
        </is>
      </c>
      <c r="I6211" s="38" t="n">
        <v>815.012573225423</v>
      </c>
      <c r="J6211" s="38" t="n">
        <v>8308.791548992402</v>
      </c>
      <c r="K6211" s="38" t="n">
        <v>4662.037037037037</v>
      </c>
      <c r="L6211" s="38" t="n">
        <v>150</v>
      </c>
      <c r="M6211" s="38">
        <f>I6211+J6211+K6211+L6211</f>
        <v/>
      </c>
      <c r="N6211" s="38">
        <f>M6211*'Dashboard &amp; Optimisation'!$B$18/('Dashboard &amp; Optimisation'!$B$16/3.6)</f>
        <v/>
      </c>
      <c r="O6211" s="38" t="n">
        <v>1223.721338368974</v>
      </c>
      <c r="P6211" s="39" t="n">
        <v>0.296433542945406</v>
      </c>
      <c r="Q6211" s="40" t="n">
        <v>6.521441424527548</v>
      </c>
      <c r="R6211" s="38" t="n">
        <v>1186.213833235654</v>
      </c>
      <c r="S6211" s="38">
        <f>R6211*IF(A6211=4, 2.0, 3.0)</f>
        <v/>
      </c>
      <c r="T6211" s="37">
        <f>'Dashboard &amp; Optimisation'!$B$18*U6211</f>
        <v/>
      </c>
      <c r="U6211" s="26">
        <f>MIN(1, S6211/M6211)</f>
        <v/>
      </c>
      <c r="V6211" s="26">
        <f>N6211/(N6211+O6211)</f>
        <v/>
      </c>
      <c r="W6211" s="26">
        <f>U6211*V6211</f>
        <v/>
      </c>
      <c r="X6211" s="39">
        <f>T6211/N6211</f>
        <v/>
      </c>
      <c r="Y6211" s="41">
        <f>IF(W6211=MAXIFS(W$2:W$7201, A$2:A$7201, A6211, B$2:B$7201, B6211), "OPTIMAL", "")</f>
        <v/>
      </c>
    </row>
    <row r="6212" ht="20" customHeight="1">
      <c r="A6212" s="28" t="n">
        <v>-18</v>
      </c>
      <c r="B6212" s="28" t="n">
        <v>40</v>
      </c>
      <c r="C6212" s="29" t="n">
        <v>105</v>
      </c>
      <c r="D6212" s="29" t="n">
        <v>3</v>
      </c>
      <c r="E6212" s="30" t="n">
        <v>4</v>
      </c>
      <c r="F6212" s="29" t="n">
        <v>1.5</v>
      </c>
      <c r="G6212" s="28" t="n">
        <v>100</v>
      </c>
      <c r="H6212" s="30" t="inlineStr">
        <is>
          <t>ON</t>
        </is>
      </c>
      <c r="I6212" s="31" t="n">
        <v>815.012573225423</v>
      </c>
      <c r="J6212" s="31" t="n">
        <v>8308.791548992402</v>
      </c>
      <c r="K6212" s="31" t="n">
        <v>4662.037037037037</v>
      </c>
      <c r="L6212" s="31" t="n">
        <v>150</v>
      </c>
      <c r="M6212" s="31">
        <f>I6212+J6212+K6212+L6212</f>
        <v/>
      </c>
      <c r="N6212" s="31">
        <f>M6212*'Dashboard &amp; Optimisation'!$B$18/('Dashboard &amp; Optimisation'!$B$16/3.6)</f>
        <v/>
      </c>
      <c r="O6212" s="31" t="n">
        <v>1223.721338368974</v>
      </c>
      <c r="P6212" s="32" t="n">
        <v>0.07189461044958809</v>
      </c>
      <c r="Q6212" s="33" t="n">
        <v>6.521441424527548</v>
      </c>
      <c r="R6212" s="31" t="n">
        <v>4890.958683522717</v>
      </c>
      <c r="S6212" s="31">
        <f>R6212*IF(A6212=4, 2.0, 3.0)</f>
        <v/>
      </c>
      <c r="T6212" s="29">
        <f>'Dashboard &amp; Optimisation'!$B$18*U6212</f>
        <v/>
      </c>
      <c r="U6212" s="34">
        <f>MIN(1, S6212/M6212)</f>
        <v/>
      </c>
      <c r="V6212" s="34">
        <f>N6212/(N6212+O6212)</f>
        <v/>
      </c>
      <c r="W6212" s="34">
        <f>U6212*V6212</f>
        <v/>
      </c>
      <c r="X6212" s="32">
        <f>T6212/N6212</f>
        <v/>
      </c>
      <c r="Y6212" s="35">
        <f>IF(W6212=MAXIFS(W$2:W$7201, A$2:A$7201, A6212, B$2:B$7201, B6212), "OPTIMAL", "")</f>
        <v/>
      </c>
    </row>
    <row r="6213" ht="20" customHeight="1">
      <c r="A6213" s="36" t="n">
        <v>-18</v>
      </c>
      <c r="B6213" s="36" t="n">
        <v>40</v>
      </c>
      <c r="C6213" s="37" t="n">
        <v>105</v>
      </c>
      <c r="D6213" s="37" t="n">
        <v>3</v>
      </c>
      <c r="E6213" s="6" t="n">
        <v>4</v>
      </c>
      <c r="F6213" s="37" t="n">
        <v>1.5</v>
      </c>
      <c r="G6213" s="36" t="n">
        <v>100</v>
      </c>
      <c r="H6213" s="6" t="inlineStr">
        <is>
          <t>OFF</t>
        </is>
      </c>
      <c r="I6213" s="38" t="n">
        <v>815.012573225423</v>
      </c>
      <c r="J6213" s="38" t="n">
        <v>8308.791548992402</v>
      </c>
      <c r="K6213" s="38" t="n">
        <v>4662.037037037037</v>
      </c>
      <c r="L6213" s="38" t="n">
        <v>150</v>
      </c>
      <c r="M6213" s="38">
        <f>I6213+J6213+K6213+L6213</f>
        <v/>
      </c>
      <c r="N6213" s="38">
        <f>M6213*'Dashboard &amp; Optimisation'!$B$18/('Dashboard &amp; Optimisation'!$B$16/3.6)</f>
        <v/>
      </c>
      <c r="O6213" s="38" t="n">
        <v>1223.721338368974</v>
      </c>
      <c r="P6213" s="39" t="n">
        <v>0.297191423626796</v>
      </c>
      <c r="Q6213" s="40" t="n">
        <v>6.521441424527548</v>
      </c>
      <c r="R6213" s="38" t="n">
        <v>1183.188818121706</v>
      </c>
      <c r="S6213" s="38">
        <f>R6213*IF(A6213=4, 2.0, 3.0)</f>
        <v/>
      </c>
      <c r="T6213" s="37">
        <f>'Dashboard &amp; Optimisation'!$B$18*U6213</f>
        <v/>
      </c>
      <c r="U6213" s="26">
        <f>MIN(1, S6213/M6213)</f>
        <v/>
      </c>
      <c r="V6213" s="26">
        <f>N6213/(N6213+O6213)</f>
        <v/>
      </c>
      <c r="W6213" s="26">
        <f>U6213*V6213</f>
        <v/>
      </c>
      <c r="X6213" s="39">
        <f>T6213/N6213</f>
        <v/>
      </c>
      <c r="Y6213" s="41">
        <f>IF(W6213=MAXIFS(W$2:W$7201, A$2:A$7201, A6213, B$2:B$7201, B6213), "OPTIMAL", "")</f>
        <v/>
      </c>
    </row>
    <row r="6214" ht="20" customHeight="1">
      <c r="A6214" s="28" t="n">
        <v>-18</v>
      </c>
      <c r="B6214" s="28" t="n">
        <v>40</v>
      </c>
      <c r="C6214" s="29" t="n">
        <v>105</v>
      </c>
      <c r="D6214" s="29" t="n">
        <v>3</v>
      </c>
      <c r="E6214" s="30" t="n">
        <v>4</v>
      </c>
      <c r="F6214" s="29" t="n">
        <v>1.5</v>
      </c>
      <c r="G6214" s="28" t="n">
        <v>150</v>
      </c>
      <c r="H6214" s="30" t="inlineStr">
        <is>
          <t>ON</t>
        </is>
      </c>
      <c r="I6214" s="31" t="n">
        <v>815.012573225423</v>
      </c>
      <c r="J6214" s="31" t="n">
        <v>8308.791548992402</v>
      </c>
      <c r="K6214" s="31" t="n">
        <v>4662.037037037037</v>
      </c>
      <c r="L6214" s="31" t="n">
        <v>150</v>
      </c>
      <c r="M6214" s="31">
        <f>I6214+J6214+K6214+L6214</f>
        <v/>
      </c>
      <c r="N6214" s="31">
        <f>M6214*'Dashboard &amp; Optimisation'!$B$18/('Dashboard &amp; Optimisation'!$B$16/3.6)</f>
        <v/>
      </c>
      <c r="O6214" s="31" t="n">
        <v>1223.721338368974</v>
      </c>
      <c r="P6214" s="32" t="n">
        <v>0.07265249113097806</v>
      </c>
      <c r="Q6214" s="33" t="n">
        <v>6.521441424527548</v>
      </c>
      <c r="R6214" s="31" t="n">
        <v>4839.938229275171</v>
      </c>
      <c r="S6214" s="31">
        <f>R6214*IF(A6214=4, 2.0, 3.0)</f>
        <v/>
      </c>
      <c r="T6214" s="29">
        <f>'Dashboard &amp; Optimisation'!$B$18*U6214</f>
        <v/>
      </c>
      <c r="U6214" s="34">
        <f>MIN(1, S6214/M6214)</f>
        <v/>
      </c>
      <c r="V6214" s="34">
        <f>N6214/(N6214+O6214)</f>
        <v/>
      </c>
      <c r="W6214" s="34">
        <f>U6214*V6214</f>
        <v/>
      </c>
      <c r="X6214" s="32">
        <f>T6214/N6214</f>
        <v/>
      </c>
      <c r="Y6214" s="35">
        <f>IF(W6214=MAXIFS(W$2:W$7201, A$2:A$7201, A6214, B$2:B$7201, B6214), "OPTIMAL", "")</f>
        <v/>
      </c>
    </row>
    <row r="6215" ht="20" customHeight="1">
      <c r="A6215" s="36" t="n">
        <v>-18</v>
      </c>
      <c r="B6215" s="36" t="n">
        <v>40</v>
      </c>
      <c r="C6215" s="37" t="n">
        <v>105</v>
      </c>
      <c r="D6215" s="37" t="n">
        <v>3</v>
      </c>
      <c r="E6215" s="6" t="n">
        <v>4</v>
      </c>
      <c r="F6215" s="37" t="n">
        <v>1.5</v>
      </c>
      <c r="G6215" s="36" t="n">
        <v>150</v>
      </c>
      <c r="H6215" s="6" t="inlineStr">
        <is>
          <t>OFF</t>
        </is>
      </c>
      <c r="I6215" s="38" t="n">
        <v>815.012573225423</v>
      </c>
      <c r="J6215" s="38" t="n">
        <v>8308.791548992402</v>
      </c>
      <c r="K6215" s="38" t="n">
        <v>4662.037037037037</v>
      </c>
      <c r="L6215" s="38" t="n">
        <v>150</v>
      </c>
      <c r="M6215" s="38">
        <f>I6215+J6215+K6215+L6215</f>
        <v/>
      </c>
      <c r="N6215" s="38">
        <f>M6215*'Dashboard &amp; Optimisation'!$B$18/('Dashboard &amp; Optimisation'!$B$16/3.6)</f>
        <v/>
      </c>
      <c r="O6215" s="38" t="n">
        <v>1223.721338368974</v>
      </c>
      <c r="P6215" s="39" t="n">
        <v>0.297949304308186</v>
      </c>
      <c r="Q6215" s="40" t="n">
        <v>6.521441424527548</v>
      </c>
      <c r="R6215" s="38" t="n">
        <v>1180.179192206407</v>
      </c>
      <c r="S6215" s="38">
        <f>R6215*IF(A6215=4, 2.0, 3.0)</f>
        <v/>
      </c>
      <c r="T6215" s="37">
        <f>'Dashboard &amp; Optimisation'!$B$18*U6215</f>
        <v/>
      </c>
      <c r="U6215" s="26">
        <f>MIN(1, S6215/M6215)</f>
        <v/>
      </c>
      <c r="V6215" s="26">
        <f>N6215/(N6215+O6215)</f>
        <v/>
      </c>
      <c r="W6215" s="26">
        <f>U6215*V6215</f>
        <v/>
      </c>
      <c r="X6215" s="39">
        <f>T6215/N6215</f>
        <v/>
      </c>
      <c r="Y6215" s="41">
        <f>IF(W6215=MAXIFS(W$2:W$7201, A$2:A$7201, A6215, B$2:B$7201, B6215), "OPTIMAL", "")</f>
        <v/>
      </c>
    </row>
    <row r="6216" ht="20" customHeight="1">
      <c r="A6216" s="28" t="n">
        <v>-18</v>
      </c>
      <c r="B6216" s="28" t="n">
        <v>40</v>
      </c>
      <c r="C6216" s="29" t="n">
        <v>105</v>
      </c>
      <c r="D6216" s="29" t="n">
        <v>3</v>
      </c>
      <c r="E6216" s="30" t="n">
        <v>4</v>
      </c>
      <c r="F6216" s="29" t="n">
        <v>1.5</v>
      </c>
      <c r="G6216" s="28" t="n">
        <v>200</v>
      </c>
      <c r="H6216" s="30" t="inlineStr">
        <is>
          <t>ON</t>
        </is>
      </c>
      <c r="I6216" s="31" t="n">
        <v>815.012573225423</v>
      </c>
      <c r="J6216" s="31" t="n">
        <v>8308.791548992402</v>
      </c>
      <c r="K6216" s="31" t="n">
        <v>4662.037037037037</v>
      </c>
      <c r="L6216" s="31" t="n">
        <v>150</v>
      </c>
      <c r="M6216" s="31">
        <f>I6216+J6216+K6216+L6216</f>
        <v/>
      </c>
      <c r="N6216" s="31">
        <f>M6216*'Dashboard &amp; Optimisation'!$B$18/('Dashboard &amp; Optimisation'!$B$16/3.6)</f>
        <v/>
      </c>
      <c r="O6216" s="31" t="n">
        <v>1223.721338368974</v>
      </c>
      <c r="P6216" s="32" t="n">
        <v>0.07341037181236805</v>
      </c>
      <c r="Q6216" s="33" t="n">
        <v>6.521441424527548</v>
      </c>
      <c r="R6216" s="31" t="n">
        <v>4789.971234250763</v>
      </c>
      <c r="S6216" s="31">
        <f>R6216*IF(A6216=4, 2.0, 3.0)</f>
        <v/>
      </c>
      <c r="T6216" s="29">
        <f>'Dashboard &amp; Optimisation'!$B$18*U6216</f>
        <v/>
      </c>
      <c r="U6216" s="34">
        <f>MIN(1, S6216/M6216)</f>
        <v/>
      </c>
      <c r="V6216" s="34">
        <f>N6216/(N6216+O6216)</f>
        <v/>
      </c>
      <c r="W6216" s="34">
        <f>U6216*V6216</f>
        <v/>
      </c>
      <c r="X6216" s="32">
        <f>T6216/N6216</f>
        <v/>
      </c>
      <c r="Y6216" s="35">
        <f>IF(W6216=MAXIFS(W$2:W$7201, A$2:A$7201, A6216, B$2:B$7201, B6216), "OPTIMAL", "")</f>
        <v/>
      </c>
    </row>
    <row r="6217" ht="20" customHeight="1">
      <c r="A6217" s="36" t="n">
        <v>-18</v>
      </c>
      <c r="B6217" s="36" t="n">
        <v>40</v>
      </c>
      <c r="C6217" s="37" t="n">
        <v>105</v>
      </c>
      <c r="D6217" s="37" t="n">
        <v>3</v>
      </c>
      <c r="E6217" s="6" t="n">
        <v>4</v>
      </c>
      <c r="F6217" s="37" t="n">
        <v>1.5</v>
      </c>
      <c r="G6217" s="36" t="n">
        <v>200</v>
      </c>
      <c r="H6217" s="6" t="inlineStr">
        <is>
          <t>OFF</t>
        </is>
      </c>
      <c r="I6217" s="38" t="n">
        <v>815.012573225423</v>
      </c>
      <c r="J6217" s="38" t="n">
        <v>8308.791548992402</v>
      </c>
      <c r="K6217" s="38" t="n">
        <v>4662.037037037037</v>
      </c>
      <c r="L6217" s="38" t="n">
        <v>150</v>
      </c>
      <c r="M6217" s="38">
        <f>I6217+J6217+K6217+L6217</f>
        <v/>
      </c>
      <c r="N6217" s="38">
        <f>M6217*'Dashboard &amp; Optimisation'!$B$18/('Dashboard &amp; Optimisation'!$B$16/3.6)</f>
        <v/>
      </c>
      <c r="O6217" s="38" t="n">
        <v>1223.721338368974</v>
      </c>
      <c r="P6217" s="39" t="n">
        <v>0.298707184989576</v>
      </c>
      <c r="Q6217" s="40" t="n">
        <v>6.521441424527548</v>
      </c>
      <c r="R6217" s="38" t="n">
        <v>1177.184838353209</v>
      </c>
      <c r="S6217" s="38">
        <f>R6217*IF(A6217=4, 2.0, 3.0)</f>
        <v/>
      </c>
      <c r="T6217" s="37">
        <f>'Dashboard &amp; Optimisation'!$B$18*U6217</f>
        <v/>
      </c>
      <c r="U6217" s="26">
        <f>MIN(1, S6217/M6217)</f>
        <v/>
      </c>
      <c r="V6217" s="26">
        <f>N6217/(N6217+O6217)</f>
        <v/>
      </c>
      <c r="W6217" s="26">
        <f>U6217*V6217</f>
        <v/>
      </c>
      <c r="X6217" s="39">
        <f>T6217/N6217</f>
        <v/>
      </c>
      <c r="Y6217" s="41">
        <f>IF(W6217=MAXIFS(W$2:W$7201, A$2:A$7201, A6217, B$2:B$7201, B6217), "OPTIMAL", "")</f>
        <v/>
      </c>
    </row>
    <row r="6218" ht="20" customHeight="1">
      <c r="A6218" s="28" t="n">
        <v>-18</v>
      </c>
      <c r="B6218" s="28" t="n">
        <v>40</v>
      </c>
      <c r="C6218" s="29" t="n">
        <v>105</v>
      </c>
      <c r="D6218" s="29" t="n">
        <v>3</v>
      </c>
      <c r="E6218" s="30" t="n">
        <v>4</v>
      </c>
      <c r="F6218" s="29" t="n">
        <v>2</v>
      </c>
      <c r="G6218" s="28" t="n">
        <v>50</v>
      </c>
      <c r="H6218" s="30" t="inlineStr">
        <is>
          <t>ON</t>
        </is>
      </c>
      <c r="I6218" s="31" t="n">
        <v>815.012573225423</v>
      </c>
      <c r="J6218" s="31" t="n">
        <v>8308.791548992402</v>
      </c>
      <c r="K6218" s="31" t="n">
        <v>4662.037037037037</v>
      </c>
      <c r="L6218" s="31" t="n">
        <v>150</v>
      </c>
      <c r="M6218" s="31">
        <f>I6218+J6218+K6218+L6218</f>
        <v/>
      </c>
      <c r="N6218" s="31">
        <f>M6218*'Dashboard &amp; Optimisation'!$B$18/('Dashboard &amp; Optimisation'!$B$16/3.6)</f>
        <v/>
      </c>
      <c r="O6218" s="31" t="n">
        <v>1341.640503121032</v>
      </c>
      <c r="P6218" s="32" t="n">
        <v>0.0683417844463549</v>
      </c>
      <c r="Q6218" s="33" t="n">
        <v>8.628588566036731</v>
      </c>
      <c r="R6218" s="31" t="n">
        <v>5200.431141847338</v>
      </c>
      <c r="S6218" s="31">
        <f>R6218*IF(A6218=4, 2.0, 3.0)</f>
        <v/>
      </c>
      <c r="T6218" s="29">
        <f>'Dashboard &amp; Optimisation'!$B$18*U6218</f>
        <v/>
      </c>
      <c r="U6218" s="34">
        <f>MIN(1, S6218/M6218)</f>
        <v/>
      </c>
      <c r="V6218" s="34">
        <f>N6218/(N6218+O6218)</f>
        <v/>
      </c>
      <c r="W6218" s="34">
        <f>U6218*V6218</f>
        <v/>
      </c>
      <c r="X6218" s="32">
        <f>T6218/N6218</f>
        <v/>
      </c>
      <c r="Y6218" s="35">
        <f>IF(W6218=MAXIFS(W$2:W$7201, A$2:A$7201, A6218, B$2:B$7201, B6218), "OPTIMAL", "")</f>
        <v/>
      </c>
    </row>
    <row r="6219" ht="20" customHeight="1">
      <c r="A6219" s="36" t="n">
        <v>-18</v>
      </c>
      <c r="B6219" s="36" t="n">
        <v>40</v>
      </c>
      <c r="C6219" s="37" t="n">
        <v>105</v>
      </c>
      <c r="D6219" s="37" t="n">
        <v>3</v>
      </c>
      <c r="E6219" s="6" t="n">
        <v>4</v>
      </c>
      <c r="F6219" s="37" t="n">
        <v>2</v>
      </c>
      <c r="G6219" s="36" t="n">
        <v>50</v>
      </c>
      <c r="H6219" s="6" t="inlineStr">
        <is>
          <t>OFF</t>
        </is>
      </c>
      <c r="I6219" s="38" t="n">
        <v>815.012573225423</v>
      </c>
      <c r="J6219" s="38" t="n">
        <v>8308.791548992402</v>
      </c>
      <c r="K6219" s="38" t="n">
        <v>4662.037037037037</v>
      </c>
      <c r="L6219" s="38" t="n">
        <v>150</v>
      </c>
      <c r="M6219" s="38">
        <f>I6219+J6219+K6219+L6219</f>
        <v/>
      </c>
      <c r="N6219" s="38">
        <f>M6219*'Dashboard &amp; Optimisation'!$B$18/('Dashboard &amp; Optimisation'!$B$16/3.6)</f>
        <v/>
      </c>
      <c r="O6219" s="38" t="n">
        <v>1341.640503121032</v>
      </c>
      <c r="P6219" s="39" t="n">
        <v>0.2946565137624617</v>
      </c>
      <c r="Q6219" s="40" t="n">
        <v>8.628588566036731</v>
      </c>
      <c r="R6219" s="38" t="n">
        <v>1206.173043948909</v>
      </c>
      <c r="S6219" s="38">
        <f>R6219*IF(A6219=4, 2.0, 3.0)</f>
        <v/>
      </c>
      <c r="T6219" s="37">
        <f>'Dashboard &amp; Optimisation'!$B$18*U6219</f>
        <v/>
      </c>
      <c r="U6219" s="26">
        <f>MIN(1, S6219/M6219)</f>
        <v/>
      </c>
      <c r="V6219" s="26">
        <f>N6219/(N6219+O6219)</f>
        <v/>
      </c>
      <c r="W6219" s="26">
        <f>U6219*V6219</f>
        <v/>
      </c>
      <c r="X6219" s="39">
        <f>T6219/N6219</f>
        <v/>
      </c>
      <c r="Y6219" s="41">
        <f>IF(W6219=MAXIFS(W$2:W$7201, A$2:A$7201, A6219, B$2:B$7201, B6219), "OPTIMAL", "")</f>
        <v/>
      </c>
    </row>
    <row r="6220" ht="20" customHeight="1">
      <c r="A6220" s="28" t="n">
        <v>-18</v>
      </c>
      <c r="B6220" s="28" t="n">
        <v>40</v>
      </c>
      <c r="C6220" s="29" t="n">
        <v>105</v>
      </c>
      <c r="D6220" s="29" t="n">
        <v>3</v>
      </c>
      <c r="E6220" s="30" t="n">
        <v>4</v>
      </c>
      <c r="F6220" s="29" t="n">
        <v>2</v>
      </c>
      <c r="G6220" s="28" t="n">
        <v>100</v>
      </c>
      <c r="H6220" s="30" t="inlineStr">
        <is>
          <t>ON</t>
        </is>
      </c>
      <c r="I6220" s="31" t="n">
        <v>815.012573225423</v>
      </c>
      <c r="J6220" s="31" t="n">
        <v>8308.791548992402</v>
      </c>
      <c r="K6220" s="31" t="n">
        <v>4662.037037037037</v>
      </c>
      <c r="L6220" s="31" t="n">
        <v>150</v>
      </c>
      <c r="M6220" s="31">
        <f>I6220+J6220+K6220+L6220</f>
        <v/>
      </c>
      <c r="N6220" s="31">
        <f>M6220*'Dashboard &amp; Optimisation'!$B$18/('Dashboard &amp; Optimisation'!$B$16/3.6)</f>
        <v/>
      </c>
      <c r="O6220" s="31" t="n">
        <v>1341.640503121032</v>
      </c>
      <c r="P6220" s="32" t="n">
        <v>0.06909966512774487</v>
      </c>
      <c r="Q6220" s="33" t="n">
        <v>8.628588566036731</v>
      </c>
      <c r="R6220" s="31" t="n">
        <v>5143.39314766866</v>
      </c>
      <c r="S6220" s="31">
        <f>R6220*IF(A6220=4, 2.0, 3.0)</f>
        <v/>
      </c>
      <c r="T6220" s="29">
        <f>'Dashboard &amp; Optimisation'!$B$18*U6220</f>
        <v/>
      </c>
      <c r="U6220" s="34">
        <f>MIN(1, S6220/M6220)</f>
        <v/>
      </c>
      <c r="V6220" s="34">
        <f>N6220/(N6220+O6220)</f>
        <v/>
      </c>
      <c r="W6220" s="34">
        <f>U6220*V6220</f>
        <v/>
      </c>
      <c r="X6220" s="32">
        <f>T6220/N6220</f>
        <v/>
      </c>
      <c r="Y6220" s="35">
        <f>IF(W6220=MAXIFS(W$2:W$7201, A$2:A$7201, A6220, B$2:B$7201, B6220), "OPTIMAL", "")</f>
        <v/>
      </c>
    </row>
    <row r="6221" ht="20" customHeight="1">
      <c r="A6221" s="36" t="n">
        <v>-18</v>
      </c>
      <c r="B6221" s="36" t="n">
        <v>40</v>
      </c>
      <c r="C6221" s="37" t="n">
        <v>105</v>
      </c>
      <c r="D6221" s="37" t="n">
        <v>3</v>
      </c>
      <c r="E6221" s="6" t="n">
        <v>4</v>
      </c>
      <c r="F6221" s="37" t="n">
        <v>2</v>
      </c>
      <c r="G6221" s="36" t="n">
        <v>100</v>
      </c>
      <c r="H6221" s="6" t="inlineStr">
        <is>
          <t>OFF</t>
        </is>
      </c>
      <c r="I6221" s="38" t="n">
        <v>815.012573225423</v>
      </c>
      <c r="J6221" s="38" t="n">
        <v>8308.791548992402</v>
      </c>
      <c r="K6221" s="38" t="n">
        <v>4662.037037037037</v>
      </c>
      <c r="L6221" s="38" t="n">
        <v>150</v>
      </c>
      <c r="M6221" s="38">
        <f>I6221+J6221+K6221+L6221</f>
        <v/>
      </c>
      <c r="N6221" s="38">
        <f>M6221*'Dashboard &amp; Optimisation'!$B$18/('Dashboard &amp; Optimisation'!$B$16/3.6)</f>
        <v/>
      </c>
      <c r="O6221" s="38" t="n">
        <v>1341.640503121032</v>
      </c>
      <c r="P6221" s="39" t="n">
        <v>0.2954143944438517</v>
      </c>
      <c r="Q6221" s="40" t="n">
        <v>8.628588566036731</v>
      </c>
      <c r="R6221" s="38" t="n">
        <v>1203.078627205462</v>
      </c>
      <c r="S6221" s="38">
        <f>R6221*IF(A6221=4, 2.0, 3.0)</f>
        <v/>
      </c>
      <c r="T6221" s="37">
        <f>'Dashboard &amp; Optimisation'!$B$18*U6221</f>
        <v/>
      </c>
      <c r="U6221" s="26">
        <f>MIN(1, S6221/M6221)</f>
        <v/>
      </c>
      <c r="V6221" s="26">
        <f>N6221/(N6221+O6221)</f>
        <v/>
      </c>
      <c r="W6221" s="26">
        <f>U6221*V6221</f>
        <v/>
      </c>
      <c r="X6221" s="39">
        <f>T6221/N6221</f>
        <v/>
      </c>
      <c r="Y6221" s="41">
        <f>IF(W6221=MAXIFS(W$2:W$7201, A$2:A$7201, A6221, B$2:B$7201, B6221), "OPTIMAL", "")</f>
        <v/>
      </c>
    </row>
    <row r="6222" ht="20" customHeight="1">
      <c r="A6222" s="28" t="n">
        <v>-18</v>
      </c>
      <c r="B6222" s="28" t="n">
        <v>40</v>
      </c>
      <c r="C6222" s="29" t="n">
        <v>105</v>
      </c>
      <c r="D6222" s="29" t="n">
        <v>3</v>
      </c>
      <c r="E6222" s="30" t="n">
        <v>4</v>
      </c>
      <c r="F6222" s="29" t="n">
        <v>2</v>
      </c>
      <c r="G6222" s="28" t="n">
        <v>150</v>
      </c>
      <c r="H6222" s="30" t="inlineStr">
        <is>
          <t>ON</t>
        </is>
      </c>
      <c r="I6222" s="31" t="n">
        <v>815.012573225423</v>
      </c>
      <c r="J6222" s="31" t="n">
        <v>8308.791548992402</v>
      </c>
      <c r="K6222" s="31" t="n">
        <v>4662.037037037037</v>
      </c>
      <c r="L6222" s="31" t="n">
        <v>150</v>
      </c>
      <c r="M6222" s="31">
        <f>I6222+J6222+K6222+L6222</f>
        <v/>
      </c>
      <c r="N6222" s="31">
        <f>M6222*'Dashboard &amp; Optimisation'!$B$18/('Dashboard &amp; Optimisation'!$B$16/3.6)</f>
        <v/>
      </c>
      <c r="O6222" s="31" t="n">
        <v>1341.640503121032</v>
      </c>
      <c r="P6222" s="32" t="n">
        <v>0.06985754580913485</v>
      </c>
      <c r="Q6222" s="33" t="n">
        <v>8.628588566036731</v>
      </c>
      <c r="R6222" s="31" t="n">
        <v>5087.592757628306</v>
      </c>
      <c r="S6222" s="31">
        <f>R6222*IF(A6222=4, 2.0, 3.0)</f>
        <v/>
      </c>
      <c r="T6222" s="29">
        <f>'Dashboard &amp; Optimisation'!$B$18*U6222</f>
        <v/>
      </c>
      <c r="U6222" s="34">
        <f>MIN(1, S6222/M6222)</f>
        <v/>
      </c>
      <c r="V6222" s="34">
        <f>N6222/(N6222+O6222)</f>
        <v/>
      </c>
      <c r="W6222" s="34">
        <f>U6222*V6222</f>
        <v/>
      </c>
      <c r="X6222" s="32">
        <f>T6222/N6222</f>
        <v/>
      </c>
      <c r="Y6222" s="35">
        <f>IF(W6222=MAXIFS(W$2:W$7201, A$2:A$7201, A6222, B$2:B$7201, B6222), "OPTIMAL", "")</f>
        <v/>
      </c>
    </row>
    <row r="6223" ht="20" customHeight="1">
      <c r="A6223" s="36" t="n">
        <v>-18</v>
      </c>
      <c r="B6223" s="36" t="n">
        <v>40</v>
      </c>
      <c r="C6223" s="37" t="n">
        <v>105</v>
      </c>
      <c r="D6223" s="37" t="n">
        <v>3</v>
      </c>
      <c r="E6223" s="6" t="n">
        <v>4</v>
      </c>
      <c r="F6223" s="37" t="n">
        <v>2</v>
      </c>
      <c r="G6223" s="36" t="n">
        <v>150</v>
      </c>
      <c r="H6223" s="6" t="inlineStr">
        <is>
          <t>OFF</t>
        </is>
      </c>
      <c r="I6223" s="38" t="n">
        <v>815.012573225423</v>
      </c>
      <c r="J6223" s="38" t="n">
        <v>8308.791548992402</v>
      </c>
      <c r="K6223" s="38" t="n">
        <v>4662.037037037037</v>
      </c>
      <c r="L6223" s="38" t="n">
        <v>150</v>
      </c>
      <c r="M6223" s="38">
        <f>I6223+J6223+K6223+L6223</f>
        <v/>
      </c>
      <c r="N6223" s="38">
        <f>M6223*'Dashboard &amp; Optimisation'!$B$18/('Dashboard &amp; Optimisation'!$B$16/3.6)</f>
        <v/>
      </c>
      <c r="O6223" s="38" t="n">
        <v>1341.640503121032</v>
      </c>
      <c r="P6223" s="39" t="n">
        <v>0.2961722751252417</v>
      </c>
      <c r="Q6223" s="40" t="n">
        <v>8.628588566036731</v>
      </c>
      <c r="R6223" s="38" t="n">
        <v>1200.000047181837</v>
      </c>
      <c r="S6223" s="38">
        <f>R6223*IF(A6223=4, 2.0, 3.0)</f>
        <v/>
      </c>
      <c r="T6223" s="37">
        <f>'Dashboard &amp; Optimisation'!$B$18*U6223</f>
        <v/>
      </c>
      <c r="U6223" s="26">
        <f>MIN(1, S6223/M6223)</f>
        <v/>
      </c>
      <c r="V6223" s="26">
        <f>N6223/(N6223+O6223)</f>
        <v/>
      </c>
      <c r="W6223" s="26">
        <f>U6223*V6223</f>
        <v/>
      </c>
      <c r="X6223" s="39">
        <f>T6223/N6223</f>
        <v/>
      </c>
      <c r="Y6223" s="41">
        <f>IF(W6223=MAXIFS(W$2:W$7201, A$2:A$7201, A6223, B$2:B$7201, B6223), "OPTIMAL", "")</f>
        <v/>
      </c>
    </row>
    <row r="6224" ht="20" customHeight="1">
      <c r="A6224" s="28" t="n">
        <v>-18</v>
      </c>
      <c r="B6224" s="28" t="n">
        <v>40</v>
      </c>
      <c r="C6224" s="29" t="n">
        <v>105</v>
      </c>
      <c r="D6224" s="29" t="n">
        <v>3</v>
      </c>
      <c r="E6224" s="30" t="n">
        <v>4</v>
      </c>
      <c r="F6224" s="29" t="n">
        <v>2</v>
      </c>
      <c r="G6224" s="28" t="n">
        <v>200</v>
      </c>
      <c r="H6224" s="30" t="inlineStr">
        <is>
          <t>ON</t>
        </is>
      </c>
      <c r="I6224" s="31" t="n">
        <v>815.012573225423</v>
      </c>
      <c r="J6224" s="31" t="n">
        <v>8308.791548992402</v>
      </c>
      <c r="K6224" s="31" t="n">
        <v>4662.037037037037</v>
      </c>
      <c r="L6224" s="31" t="n">
        <v>150</v>
      </c>
      <c r="M6224" s="31">
        <f>I6224+J6224+K6224+L6224</f>
        <v/>
      </c>
      <c r="N6224" s="31">
        <f>M6224*'Dashboard &amp; Optimisation'!$B$18/('Dashboard &amp; Optimisation'!$B$16/3.6)</f>
        <v/>
      </c>
      <c r="O6224" s="31" t="n">
        <v>1341.640503121032</v>
      </c>
      <c r="P6224" s="32" t="n">
        <v>0.07061542649052484</v>
      </c>
      <c r="Q6224" s="33" t="n">
        <v>8.628588566036731</v>
      </c>
      <c r="R6224" s="31" t="n">
        <v>5032.990123934611</v>
      </c>
      <c r="S6224" s="31">
        <f>R6224*IF(A6224=4, 2.0, 3.0)</f>
        <v/>
      </c>
      <c r="T6224" s="29">
        <f>'Dashboard &amp; Optimisation'!$B$18*U6224</f>
        <v/>
      </c>
      <c r="U6224" s="34">
        <f>MIN(1, S6224/M6224)</f>
        <v/>
      </c>
      <c r="V6224" s="34">
        <f>N6224/(N6224+O6224)</f>
        <v/>
      </c>
      <c r="W6224" s="34">
        <f>U6224*V6224</f>
        <v/>
      </c>
      <c r="X6224" s="32">
        <f>T6224/N6224</f>
        <v/>
      </c>
      <c r="Y6224" s="35">
        <f>IF(W6224=MAXIFS(W$2:W$7201, A$2:A$7201, A6224, B$2:B$7201, B6224), "OPTIMAL", "")</f>
        <v/>
      </c>
    </row>
    <row r="6225" ht="20" customHeight="1">
      <c r="A6225" s="36" t="n">
        <v>-18</v>
      </c>
      <c r="B6225" s="36" t="n">
        <v>40</v>
      </c>
      <c r="C6225" s="37" t="n">
        <v>105</v>
      </c>
      <c r="D6225" s="37" t="n">
        <v>3</v>
      </c>
      <c r="E6225" s="6" t="n">
        <v>4</v>
      </c>
      <c r="F6225" s="37" t="n">
        <v>2</v>
      </c>
      <c r="G6225" s="36" t="n">
        <v>200</v>
      </c>
      <c r="H6225" s="6" t="inlineStr">
        <is>
          <t>OFF</t>
        </is>
      </c>
      <c r="I6225" s="38" t="n">
        <v>815.012573225423</v>
      </c>
      <c r="J6225" s="38" t="n">
        <v>8308.791548992402</v>
      </c>
      <c r="K6225" s="38" t="n">
        <v>4662.037037037037</v>
      </c>
      <c r="L6225" s="38" t="n">
        <v>150</v>
      </c>
      <c r="M6225" s="38">
        <f>I6225+J6225+K6225+L6225</f>
        <v/>
      </c>
      <c r="N6225" s="38">
        <f>M6225*'Dashboard &amp; Optimisation'!$B$18/('Dashboard &amp; Optimisation'!$B$16/3.6)</f>
        <v/>
      </c>
      <c r="O6225" s="38" t="n">
        <v>1341.640503121032</v>
      </c>
      <c r="P6225" s="39" t="n">
        <v>0.2969301558066317</v>
      </c>
      <c r="Q6225" s="40" t="n">
        <v>8.628588566036731</v>
      </c>
      <c r="R6225" s="38" t="n">
        <v>1196.937182613718</v>
      </c>
      <c r="S6225" s="38">
        <f>R6225*IF(A6225=4, 2.0, 3.0)</f>
        <v/>
      </c>
      <c r="T6225" s="37">
        <f>'Dashboard &amp; Optimisation'!$B$18*U6225</f>
        <v/>
      </c>
      <c r="U6225" s="26">
        <f>MIN(1, S6225/M6225)</f>
        <v/>
      </c>
      <c r="V6225" s="26">
        <f>N6225/(N6225+O6225)</f>
        <v/>
      </c>
      <c r="W6225" s="26">
        <f>U6225*V6225</f>
        <v/>
      </c>
      <c r="X6225" s="39">
        <f>T6225/N6225</f>
        <v/>
      </c>
      <c r="Y6225" s="41">
        <f>IF(W6225=MAXIFS(W$2:W$7201, A$2:A$7201, A6225, B$2:B$7201, B6225), "OPTIMAL", "")</f>
        <v/>
      </c>
    </row>
    <row r="6226" ht="20" customHeight="1">
      <c r="A6226" s="28" t="n">
        <v>-18</v>
      </c>
      <c r="B6226" s="28" t="n">
        <v>40</v>
      </c>
      <c r="C6226" s="29" t="n">
        <v>105</v>
      </c>
      <c r="D6226" s="29" t="n">
        <v>3</v>
      </c>
      <c r="E6226" s="30" t="n">
        <v>8</v>
      </c>
      <c r="F6226" s="29" t="n">
        <v>1.5</v>
      </c>
      <c r="G6226" s="28" t="n">
        <v>50</v>
      </c>
      <c r="H6226" s="30" t="inlineStr">
        <is>
          <t>ON</t>
        </is>
      </c>
      <c r="I6226" s="31" t="n">
        <v>815.012573225423</v>
      </c>
      <c r="J6226" s="31" t="n">
        <v>8308.791548992402</v>
      </c>
      <c r="K6226" s="31" t="n">
        <v>4662.037037037037</v>
      </c>
      <c r="L6226" s="31" t="n">
        <v>150</v>
      </c>
      <c r="M6226" s="31">
        <f>I6226+J6226+K6226+L6226</f>
        <v/>
      </c>
      <c r="N6226" s="31">
        <f>M6226*'Dashboard &amp; Optimisation'!$B$18/('Dashboard &amp; Optimisation'!$B$16/3.6)</f>
        <v/>
      </c>
      <c r="O6226" s="31" t="n">
        <v>1585.237265972414</v>
      </c>
      <c r="P6226" s="32" t="n">
        <v>0.05369970101510495</v>
      </c>
      <c r="Q6226" s="33" t="n">
        <v>12.84288284905509</v>
      </c>
      <c r="R6226" s="31" t="n">
        <v>6763.563690919741</v>
      </c>
      <c r="S6226" s="31">
        <f>R6226*IF(A6226=4, 2.0, 3.0)</f>
        <v/>
      </c>
      <c r="T6226" s="29">
        <f>'Dashboard &amp; Optimisation'!$B$18*U6226</f>
        <v/>
      </c>
      <c r="U6226" s="34">
        <f>MIN(1, S6226/M6226)</f>
        <v/>
      </c>
      <c r="V6226" s="34">
        <f>N6226/(N6226+O6226)</f>
        <v/>
      </c>
      <c r="W6226" s="34">
        <f>U6226*V6226</f>
        <v/>
      </c>
      <c r="X6226" s="32">
        <f>T6226/N6226</f>
        <v/>
      </c>
      <c r="Y6226" s="35">
        <f>IF(W6226=MAXIFS(W$2:W$7201, A$2:A$7201, A6226, B$2:B$7201, B6226), "OPTIMAL", "")</f>
        <v/>
      </c>
    </row>
    <row r="6227" ht="20" customHeight="1">
      <c r="A6227" s="36" t="n">
        <v>-18</v>
      </c>
      <c r="B6227" s="36" t="n">
        <v>40</v>
      </c>
      <c r="C6227" s="37" t="n">
        <v>105</v>
      </c>
      <c r="D6227" s="37" t="n">
        <v>3</v>
      </c>
      <c r="E6227" s="6" t="n">
        <v>8</v>
      </c>
      <c r="F6227" s="37" t="n">
        <v>1.5</v>
      </c>
      <c r="G6227" s="36" t="n">
        <v>50</v>
      </c>
      <c r="H6227" s="6" t="inlineStr">
        <is>
          <t>OFF</t>
        </is>
      </c>
      <c r="I6227" s="38" t="n">
        <v>815.012573225423</v>
      </c>
      <c r="J6227" s="38" t="n">
        <v>8308.791548992402</v>
      </c>
      <c r="K6227" s="38" t="n">
        <v>4662.037037037037</v>
      </c>
      <c r="L6227" s="38" t="n">
        <v>150</v>
      </c>
      <c r="M6227" s="38">
        <f>I6227+J6227+K6227+L6227</f>
        <v/>
      </c>
      <c r="N6227" s="38">
        <f>M6227*'Dashboard &amp; Optimisation'!$B$18/('Dashboard &amp; Optimisation'!$B$16/3.6)</f>
        <v/>
      </c>
      <c r="O6227" s="38" t="n">
        <v>1585.237265972414</v>
      </c>
      <c r="P6227" s="39" t="n">
        <v>0.2329582603077311</v>
      </c>
      <c r="Q6227" s="40" t="n">
        <v>12.84288284905509</v>
      </c>
      <c r="R6227" s="38" t="n">
        <v>1559.083363342564</v>
      </c>
      <c r="S6227" s="38">
        <f>R6227*IF(A6227=4, 2.0, 3.0)</f>
        <v/>
      </c>
      <c r="T6227" s="37">
        <f>'Dashboard &amp; Optimisation'!$B$18*U6227</f>
        <v/>
      </c>
      <c r="U6227" s="26">
        <f>MIN(1, S6227/M6227)</f>
        <v/>
      </c>
      <c r="V6227" s="26">
        <f>N6227/(N6227+O6227)</f>
        <v/>
      </c>
      <c r="W6227" s="26">
        <f>U6227*V6227</f>
        <v/>
      </c>
      <c r="X6227" s="39">
        <f>T6227/N6227</f>
        <v/>
      </c>
      <c r="Y6227" s="41">
        <f>IF(W6227=MAXIFS(W$2:W$7201, A$2:A$7201, A6227, B$2:B$7201, B6227), "OPTIMAL", "")</f>
        <v/>
      </c>
    </row>
    <row r="6228" ht="20" customHeight="1">
      <c r="A6228" s="28" t="n">
        <v>-18</v>
      </c>
      <c r="B6228" s="28" t="n">
        <v>40</v>
      </c>
      <c r="C6228" s="29" t="n">
        <v>105</v>
      </c>
      <c r="D6228" s="29" t="n">
        <v>3</v>
      </c>
      <c r="E6228" s="30" t="n">
        <v>8</v>
      </c>
      <c r="F6228" s="29" t="n">
        <v>1.5</v>
      </c>
      <c r="G6228" s="28" t="n">
        <v>100</v>
      </c>
      <c r="H6228" s="30" t="inlineStr">
        <is>
          <t>ON</t>
        </is>
      </c>
      <c r="I6228" s="31" t="n">
        <v>815.012573225423</v>
      </c>
      <c r="J6228" s="31" t="n">
        <v>8308.791548992402</v>
      </c>
      <c r="K6228" s="31" t="n">
        <v>4662.037037037037</v>
      </c>
      <c r="L6228" s="31" t="n">
        <v>150</v>
      </c>
      <c r="M6228" s="31">
        <f>I6228+J6228+K6228+L6228</f>
        <v/>
      </c>
      <c r="N6228" s="31">
        <f>M6228*'Dashboard &amp; Optimisation'!$B$18/('Dashboard &amp; Optimisation'!$B$16/3.6)</f>
        <v/>
      </c>
      <c r="O6228" s="31" t="n">
        <v>1585.237265972414</v>
      </c>
      <c r="P6228" s="32" t="n">
        <v>0.05445758169649494</v>
      </c>
      <c r="Q6228" s="33" t="n">
        <v>12.84288284905509</v>
      </c>
      <c r="R6228" s="31" t="n">
        <v>6669.435856024922</v>
      </c>
      <c r="S6228" s="31">
        <f>R6228*IF(A6228=4, 2.0, 3.0)</f>
        <v/>
      </c>
      <c r="T6228" s="29">
        <f>'Dashboard &amp; Optimisation'!$B$18*U6228</f>
        <v/>
      </c>
      <c r="U6228" s="34">
        <f>MIN(1, S6228/M6228)</f>
        <v/>
      </c>
      <c r="V6228" s="34">
        <f>N6228/(N6228+O6228)</f>
        <v/>
      </c>
      <c r="W6228" s="34">
        <f>U6228*V6228</f>
        <v/>
      </c>
      <c r="X6228" s="32">
        <f>T6228/N6228</f>
        <v/>
      </c>
      <c r="Y6228" s="35">
        <f>IF(W6228=MAXIFS(W$2:W$7201, A$2:A$7201, A6228, B$2:B$7201, B6228), "OPTIMAL", "")</f>
        <v/>
      </c>
    </row>
    <row r="6229" ht="20" customHeight="1">
      <c r="A6229" s="36" t="n">
        <v>-18</v>
      </c>
      <c r="B6229" s="36" t="n">
        <v>40</v>
      </c>
      <c r="C6229" s="37" t="n">
        <v>105</v>
      </c>
      <c r="D6229" s="37" t="n">
        <v>3</v>
      </c>
      <c r="E6229" s="6" t="n">
        <v>8</v>
      </c>
      <c r="F6229" s="37" t="n">
        <v>1.5</v>
      </c>
      <c r="G6229" s="36" t="n">
        <v>100</v>
      </c>
      <c r="H6229" s="6" t="inlineStr">
        <is>
          <t>OFF</t>
        </is>
      </c>
      <c r="I6229" s="38" t="n">
        <v>815.012573225423</v>
      </c>
      <c r="J6229" s="38" t="n">
        <v>8308.791548992402</v>
      </c>
      <c r="K6229" s="38" t="n">
        <v>4662.037037037037</v>
      </c>
      <c r="L6229" s="38" t="n">
        <v>150</v>
      </c>
      <c r="M6229" s="38">
        <f>I6229+J6229+K6229+L6229</f>
        <v/>
      </c>
      <c r="N6229" s="38">
        <f>M6229*'Dashboard &amp; Optimisation'!$B$18/('Dashboard &amp; Optimisation'!$B$16/3.6)</f>
        <v/>
      </c>
      <c r="O6229" s="38" t="n">
        <v>1585.237265972414</v>
      </c>
      <c r="P6229" s="39" t="n">
        <v>0.233716140989121</v>
      </c>
      <c r="Q6229" s="40" t="n">
        <v>12.84288284905509</v>
      </c>
      <c r="R6229" s="38" t="n">
        <v>1554.027661341182</v>
      </c>
      <c r="S6229" s="38">
        <f>R6229*IF(A6229=4, 2.0, 3.0)</f>
        <v/>
      </c>
      <c r="T6229" s="37">
        <f>'Dashboard &amp; Optimisation'!$B$18*U6229</f>
        <v/>
      </c>
      <c r="U6229" s="26">
        <f>MIN(1, S6229/M6229)</f>
        <v/>
      </c>
      <c r="V6229" s="26">
        <f>N6229/(N6229+O6229)</f>
        <v/>
      </c>
      <c r="W6229" s="26">
        <f>U6229*V6229</f>
        <v/>
      </c>
      <c r="X6229" s="39">
        <f>T6229/N6229</f>
        <v/>
      </c>
      <c r="Y6229" s="41">
        <f>IF(W6229=MAXIFS(W$2:W$7201, A$2:A$7201, A6229, B$2:B$7201, B6229), "OPTIMAL", "")</f>
        <v/>
      </c>
    </row>
    <row r="6230" ht="20" customHeight="1">
      <c r="A6230" s="28" t="n">
        <v>-18</v>
      </c>
      <c r="B6230" s="28" t="n">
        <v>40</v>
      </c>
      <c r="C6230" s="29" t="n">
        <v>105</v>
      </c>
      <c r="D6230" s="29" t="n">
        <v>3</v>
      </c>
      <c r="E6230" s="30" t="n">
        <v>8</v>
      </c>
      <c r="F6230" s="29" t="n">
        <v>1.5</v>
      </c>
      <c r="G6230" s="28" t="n">
        <v>150</v>
      </c>
      <c r="H6230" s="30" t="inlineStr">
        <is>
          <t>ON</t>
        </is>
      </c>
      <c r="I6230" s="31" t="n">
        <v>815.012573225423</v>
      </c>
      <c r="J6230" s="31" t="n">
        <v>8308.791548992402</v>
      </c>
      <c r="K6230" s="31" t="n">
        <v>4662.037037037037</v>
      </c>
      <c r="L6230" s="31" t="n">
        <v>150</v>
      </c>
      <c r="M6230" s="31">
        <f>I6230+J6230+K6230+L6230</f>
        <v/>
      </c>
      <c r="N6230" s="31">
        <f>M6230*'Dashboard &amp; Optimisation'!$B$18/('Dashboard &amp; Optimisation'!$B$16/3.6)</f>
        <v/>
      </c>
      <c r="O6230" s="31" t="n">
        <v>1585.237265972414</v>
      </c>
      <c r="P6230" s="32" t="n">
        <v>0.05521546237788491</v>
      </c>
      <c r="Q6230" s="33" t="n">
        <v>12.84288284905509</v>
      </c>
      <c r="R6230" s="31" t="n">
        <v>6577.891995421929</v>
      </c>
      <c r="S6230" s="31">
        <f>R6230*IF(A6230=4, 2.0, 3.0)</f>
        <v/>
      </c>
      <c r="T6230" s="29">
        <f>'Dashboard &amp; Optimisation'!$B$18*U6230</f>
        <v/>
      </c>
      <c r="U6230" s="34">
        <f>MIN(1, S6230/M6230)</f>
        <v/>
      </c>
      <c r="V6230" s="34">
        <f>N6230/(N6230+O6230)</f>
        <v/>
      </c>
      <c r="W6230" s="34">
        <f>U6230*V6230</f>
        <v/>
      </c>
      <c r="X6230" s="32">
        <f>T6230/N6230</f>
        <v/>
      </c>
      <c r="Y6230" s="35">
        <f>IF(W6230=MAXIFS(W$2:W$7201, A$2:A$7201, A6230, B$2:B$7201, B6230), "OPTIMAL", "")</f>
        <v/>
      </c>
    </row>
    <row r="6231" ht="20" customHeight="1">
      <c r="A6231" s="36" t="n">
        <v>-18</v>
      </c>
      <c r="B6231" s="36" t="n">
        <v>40</v>
      </c>
      <c r="C6231" s="37" t="n">
        <v>105</v>
      </c>
      <c r="D6231" s="37" t="n">
        <v>3</v>
      </c>
      <c r="E6231" s="6" t="n">
        <v>8</v>
      </c>
      <c r="F6231" s="37" t="n">
        <v>1.5</v>
      </c>
      <c r="G6231" s="36" t="n">
        <v>150</v>
      </c>
      <c r="H6231" s="6" t="inlineStr">
        <is>
          <t>OFF</t>
        </is>
      </c>
      <c r="I6231" s="38" t="n">
        <v>815.012573225423</v>
      </c>
      <c r="J6231" s="38" t="n">
        <v>8308.791548992402</v>
      </c>
      <c r="K6231" s="38" t="n">
        <v>4662.037037037037</v>
      </c>
      <c r="L6231" s="38" t="n">
        <v>150</v>
      </c>
      <c r="M6231" s="38">
        <f>I6231+J6231+K6231+L6231</f>
        <v/>
      </c>
      <c r="N6231" s="38">
        <f>M6231*'Dashboard &amp; Optimisation'!$B$18/('Dashboard &amp; Optimisation'!$B$16/3.6)</f>
        <v/>
      </c>
      <c r="O6231" s="38" t="n">
        <v>1585.237265972414</v>
      </c>
      <c r="P6231" s="39" t="n">
        <v>0.234474021670511</v>
      </c>
      <c r="Q6231" s="40" t="n">
        <v>12.84288284905509</v>
      </c>
      <c r="R6231" s="38" t="n">
        <v>1549.004642012708</v>
      </c>
      <c r="S6231" s="38">
        <f>R6231*IF(A6231=4, 2.0, 3.0)</f>
        <v/>
      </c>
      <c r="T6231" s="37">
        <f>'Dashboard &amp; Optimisation'!$B$18*U6231</f>
        <v/>
      </c>
      <c r="U6231" s="26">
        <f>MIN(1, S6231/M6231)</f>
        <v/>
      </c>
      <c r="V6231" s="26">
        <f>N6231/(N6231+O6231)</f>
        <v/>
      </c>
      <c r="W6231" s="26">
        <f>U6231*V6231</f>
        <v/>
      </c>
      <c r="X6231" s="39">
        <f>T6231/N6231</f>
        <v/>
      </c>
      <c r="Y6231" s="41">
        <f>IF(W6231=MAXIFS(W$2:W$7201, A$2:A$7201, A6231, B$2:B$7201, B6231), "OPTIMAL", "")</f>
        <v/>
      </c>
    </row>
    <row r="6232" ht="20" customHeight="1">
      <c r="A6232" s="28" t="n">
        <v>-18</v>
      </c>
      <c r="B6232" s="28" t="n">
        <v>40</v>
      </c>
      <c r="C6232" s="29" t="n">
        <v>105</v>
      </c>
      <c r="D6232" s="29" t="n">
        <v>3</v>
      </c>
      <c r="E6232" s="30" t="n">
        <v>8</v>
      </c>
      <c r="F6232" s="29" t="n">
        <v>1.5</v>
      </c>
      <c r="G6232" s="28" t="n">
        <v>200</v>
      </c>
      <c r="H6232" s="30" t="inlineStr">
        <is>
          <t>ON</t>
        </is>
      </c>
      <c r="I6232" s="31" t="n">
        <v>815.012573225423</v>
      </c>
      <c r="J6232" s="31" t="n">
        <v>8308.791548992402</v>
      </c>
      <c r="K6232" s="31" t="n">
        <v>4662.037037037037</v>
      </c>
      <c r="L6232" s="31" t="n">
        <v>150</v>
      </c>
      <c r="M6232" s="31">
        <f>I6232+J6232+K6232+L6232</f>
        <v/>
      </c>
      <c r="N6232" s="31">
        <f>M6232*'Dashboard &amp; Optimisation'!$B$18/('Dashboard &amp; Optimisation'!$B$16/3.6)</f>
        <v/>
      </c>
      <c r="O6232" s="31" t="n">
        <v>1585.237265972414</v>
      </c>
      <c r="P6232" s="32" t="n">
        <v>0.05597334305927489</v>
      </c>
      <c r="Q6232" s="33" t="n">
        <v>12.84288284905509</v>
      </c>
      <c r="R6232" s="31" t="n">
        <v>6488.827147851171</v>
      </c>
      <c r="S6232" s="31">
        <f>R6232*IF(A6232=4, 2.0, 3.0)</f>
        <v/>
      </c>
      <c r="T6232" s="29">
        <f>'Dashboard &amp; Optimisation'!$B$18*U6232</f>
        <v/>
      </c>
      <c r="U6232" s="34">
        <f>MIN(1, S6232/M6232)</f>
        <v/>
      </c>
      <c r="V6232" s="34">
        <f>N6232/(N6232+O6232)</f>
        <v/>
      </c>
      <c r="W6232" s="34">
        <f>U6232*V6232</f>
        <v/>
      </c>
      <c r="X6232" s="32">
        <f>T6232/N6232</f>
        <v/>
      </c>
      <c r="Y6232" s="35">
        <f>IF(W6232=MAXIFS(W$2:W$7201, A$2:A$7201, A6232, B$2:B$7201, B6232), "OPTIMAL", "")</f>
        <v/>
      </c>
    </row>
    <row r="6233" ht="20" customHeight="1">
      <c r="A6233" s="36" t="n">
        <v>-18</v>
      </c>
      <c r="B6233" s="36" t="n">
        <v>40</v>
      </c>
      <c r="C6233" s="37" t="n">
        <v>105</v>
      </c>
      <c r="D6233" s="37" t="n">
        <v>3</v>
      </c>
      <c r="E6233" s="6" t="n">
        <v>8</v>
      </c>
      <c r="F6233" s="37" t="n">
        <v>1.5</v>
      </c>
      <c r="G6233" s="36" t="n">
        <v>200</v>
      </c>
      <c r="H6233" s="6" t="inlineStr">
        <is>
          <t>OFF</t>
        </is>
      </c>
      <c r="I6233" s="38" t="n">
        <v>815.012573225423</v>
      </c>
      <c r="J6233" s="38" t="n">
        <v>8308.791548992402</v>
      </c>
      <c r="K6233" s="38" t="n">
        <v>4662.037037037037</v>
      </c>
      <c r="L6233" s="38" t="n">
        <v>150</v>
      </c>
      <c r="M6233" s="38">
        <f>I6233+J6233+K6233+L6233</f>
        <v/>
      </c>
      <c r="N6233" s="38">
        <f>M6233*'Dashboard &amp; Optimisation'!$B$18/('Dashboard &amp; Optimisation'!$B$16/3.6)</f>
        <v/>
      </c>
      <c r="O6233" s="38" t="n">
        <v>1585.237265972414</v>
      </c>
      <c r="P6233" s="39" t="n">
        <v>0.235231902351901</v>
      </c>
      <c r="Q6233" s="40" t="n">
        <v>12.84288284905509</v>
      </c>
      <c r="R6233" s="38" t="n">
        <v>1544.013989461641</v>
      </c>
      <c r="S6233" s="38">
        <f>R6233*IF(A6233=4, 2.0, 3.0)</f>
        <v/>
      </c>
      <c r="T6233" s="37">
        <f>'Dashboard &amp; Optimisation'!$B$18*U6233</f>
        <v/>
      </c>
      <c r="U6233" s="26">
        <f>MIN(1, S6233/M6233)</f>
        <v/>
      </c>
      <c r="V6233" s="26">
        <f>N6233/(N6233+O6233)</f>
        <v/>
      </c>
      <c r="W6233" s="26">
        <f>U6233*V6233</f>
        <v/>
      </c>
      <c r="X6233" s="39">
        <f>T6233/N6233</f>
        <v/>
      </c>
      <c r="Y6233" s="41">
        <f>IF(W6233=MAXIFS(W$2:W$7201, A$2:A$7201, A6233, B$2:B$7201, B6233), "OPTIMAL", "")</f>
        <v/>
      </c>
    </row>
    <row r="6234" ht="20" customHeight="1">
      <c r="A6234" s="28" t="n">
        <v>-18</v>
      </c>
      <c r="B6234" s="28" t="n">
        <v>40</v>
      </c>
      <c r="C6234" s="29" t="n">
        <v>105</v>
      </c>
      <c r="D6234" s="29" t="n">
        <v>3</v>
      </c>
      <c r="E6234" s="30" t="n">
        <v>8</v>
      </c>
      <c r="F6234" s="29" t="n">
        <v>2</v>
      </c>
      <c r="G6234" s="28" t="n">
        <v>50</v>
      </c>
      <c r="H6234" s="30" t="inlineStr">
        <is>
          <t>ON</t>
        </is>
      </c>
      <c r="I6234" s="31" t="n">
        <v>815.012573225423</v>
      </c>
      <c r="J6234" s="31" t="n">
        <v>8308.791548992402</v>
      </c>
      <c r="K6234" s="31" t="n">
        <v>4662.037037037037</v>
      </c>
      <c r="L6234" s="31" t="n">
        <v>150</v>
      </c>
      <c r="M6234" s="31">
        <f>I6234+J6234+K6234+L6234</f>
        <v/>
      </c>
      <c r="N6234" s="31">
        <f>M6234*'Dashboard &amp; Optimisation'!$B$18/('Dashboard &amp; Optimisation'!$B$16/3.6)</f>
        <v/>
      </c>
      <c r="O6234" s="31" t="n">
        <v>1839.758504995657</v>
      </c>
      <c r="P6234" s="32" t="n">
        <v>0.05240488176863893</v>
      </c>
      <c r="Q6234" s="33" t="n">
        <v>17.05717713207346</v>
      </c>
      <c r="R6234" s="31" t="n">
        <v>7086.086266965668</v>
      </c>
      <c r="S6234" s="31">
        <f>R6234*IF(A6234=4, 2.0, 3.0)</f>
        <v/>
      </c>
      <c r="T6234" s="29">
        <f>'Dashboard &amp; Optimisation'!$B$18*U6234</f>
        <v/>
      </c>
      <c r="U6234" s="34">
        <f>MIN(1, S6234/M6234)</f>
        <v/>
      </c>
      <c r="V6234" s="34">
        <f>N6234/(N6234+O6234)</f>
        <v/>
      </c>
      <c r="W6234" s="34">
        <f>U6234*V6234</f>
        <v/>
      </c>
      <c r="X6234" s="32">
        <f>T6234/N6234</f>
        <v/>
      </c>
      <c r="Y6234" s="35">
        <f>IF(W6234=MAXIFS(W$2:W$7201, A$2:A$7201, A6234, B$2:B$7201, B6234), "OPTIMAL", "")</f>
        <v/>
      </c>
    </row>
    <row r="6235" ht="20" customHeight="1">
      <c r="A6235" s="36" t="n">
        <v>-18</v>
      </c>
      <c r="B6235" s="36" t="n">
        <v>40</v>
      </c>
      <c r="C6235" s="37" t="n">
        <v>105</v>
      </c>
      <c r="D6235" s="37" t="n">
        <v>3</v>
      </c>
      <c r="E6235" s="6" t="n">
        <v>8</v>
      </c>
      <c r="F6235" s="37" t="n">
        <v>2</v>
      </c>
      <c r="G6235" s="36" t="n">
        <v>50</v>
      </c>
      <c r="H6235" s="6" t="inlineStr">
        <is>
          <t>OFF</t>
        </is>
      </c>
      <c r="I6235" s="38" t="n">
        <v>815.012573225423</v>
      </c>
      <c r="J6235" s="38" t="n">
        <v>8308.791548992402</v>
      </c>
      <c r="K6235" s="38" t="n">
        <v>4662.037037037037</v>
      </c>
      <c r="L6235" s="38" t="n">
        <v>150</v>
      </c>
      <c r="M6235" s="38">
        <f>I6235+J6235+K6235+L6235</f>
        <v/>
      </c>
      <c r="N6235" s="38">
        <f>M6235*'Dashboard &amp; Optimisation'!$B$18/('Dashboard &amp; Optimisation'!$B$16/3.6)</f>
        <v/>
      </c>
      <c r="O6235" s="38" t="n">
        <v>1839.758504995657</v>
      </c>
      <c r="P6235" s="39" t="n">
        <v>0.2329561010628365</v>
      </c>
      <c r="Q6235" s="40" t="n">
        <v>17.05717713207346</v>
      </c>
      <c r="R6235" s="38" t="n">
        <v>1594.057899013972</v>
      </c>
      <c r="S6235" s="38">
        <f>R6235*IF(A6235=4, 2.0, 3.0)</f>
        <v/>
      </c>
      <c r="T6235" s="37">
        <f>'Dashboard &amp; Optimisation'!$B$18*U6235</f>
        <v/>
      </c>
      <c r="U6235" s="26">
        <f>MIN(1, S6235/M6235)</f>
        <v/>
      </c>
      <c r="V6235" s="26">
        <f>N6235/(N6235+O6235)</f>
        <v/>
      </c>
      <c r="W6235" s="26">
        <f>U6235*V6235</f>
        <v/>
      </c>
      <c r="X6235" s="39">
        <f>T6235/N6235</f>
        <v/>
      </c>
      <c r="Y6235" s="41">
        <f>IF(W6235=MAXIFS(W$2:W$7201, A$2:A$7201, A6235, B$2:B$7201, B6235), "OPTIMAL", "")</f>
        <v/>
      </c>
    </row>
    <row r="6236" ht="20" customHeight="1">
      <c r="A6236" s="28" t="n">
        <v>-18</v>
      </c>
      <c r="B6236" s="28" t="n">
        <v>40</v>
      </c>
      <c r="C6236" s="29" t="n">
        <v>105</v>
      </c>
      <c r="D6236" s="29" t="n">
        <v>3</v>
      </c>
      <c r="E6236" s="30" t="n">
        <v>8</v>
      </c>
      <c r="F6236" s="29" t="n">
        <v>2</v>
      </c>
      <c r="G6236" s="28" t="n">
        <v>100</v>
      </c>
      <c r="H6236" s="30" t="inlineStr">
        <is>
          <t>ON</t>
        </is>
      </c>
      <c r="I6236" s="31" t="n">
        <v>815.012573225423</v>
      </c>
      <c r="J6236" s="31" t="n">
        <v>8308.791548992402</v>
      </c>
      <c r="K6236" s="31" t="n">
        <v>4662.037037037037</v>
      </c>
      <c r="L6236" s="31" t="n">
        <v>150</v>
      </c>
      <c r="M6236" s="31">
        <f>I6236+J6236+K6236+L6236</f>
        <v/>
      </c>
      <c r="N6236" s="31">
        <f>M6236*'Dashboard &amp; Optimisation'!$B$18/('Dashboard &amp; Optimisation'!$B$16/3.6)</f>
        <v/>
      </c>
      <c r="O6236" s="31" t="n">
        <v>1839.758504995657</v>
      </c>
      <c r="P6236" s="32" t="n">
        <v>0.05316276245002891</v>
      </c>
      <c r="Q6236" s="33" t="n">
        <v>17.05717713207346</v>
      </c>
      <c r="R6236" s="31" t="n">
        <v>6985.06804216134</v>
      </c>
      <c r="S6236" s="31">
        <f>R6236*IF(A6236=4, 2.0, 3.0)</f>
        <v/>
      </c>
      <c r="T6236" s="29">
        <f>'Dashboard &amp; Optimisation'!$B$18*U6236</f>
        <v/>
      </c>
      <c r="U6236" s="34">
        <f>MIN(1, S6236/M6236)</f>
        <v/>
      </c>
      <c r="V6236" s="34">
        <f>N6236/(N6236+O6236)</f>
        <v/>
      </c>
      <c r="W6236" s="34">
        <f>U6236*V6236</f>
        <v/>
      </c>
      <c r="X6236" s="32">
        <f>T6236/N6236</f>
        <v/>
      </c>
      <c r="Y6236" s="35">
        <f>IF(W6236=MAXIFS(W$2:W$7201, A$2:A$7201, A6236, B$2:B$7201, B6236), "OPTIMAL", "")</f>
        <v/>
      </c>
    </row>
    <row r="6237" ht="20" customHeight="1">
      <c r="A6237" s="36" t="n">
        <v>-18</v>
      </c>
      <c r="B6237" s="36" t="n">
        <v>40</v>
      </c>
      <c r="C6237" s="37" t="n">
        <v>105</v>
      </c>
      <c r="D6237" s="37" t="n">
        <v>3</v>
      </c>
      <c r="E6237" s="6" t="n">
        <v>8</v>
      </c>
      <c r="F6237" s="37" t="n">
        <v>2</v>
      </c>
      <c r="G6237" s="36" t="n">
        <v>100</v>
      </c>
      <c r="H6237" s="6" t="inlineStr">
        <is>
          <t>OFF</t>
        </is>
      </c>
      <c r="I6237" s="38" t="n">
        <v>815.012573225423</v>
      </c>
      <c r="J6237" s="38" t="n">
        <v>8308.791548992402</v>
      </c>
      <c r="K6237" s="38" t="n">
        <v>4662.037037037037</v>
      </c>
      <c r="L6237" s="38" t="n">
        <v>150</v>
      </c>
      <c r="M6237" s="38">
        <f>I6237+J6237+K6237+L6237</f>
        <v/>
      </c>
      <c r="N6237" s="38">
        <f>M6237*'Dashboard &amp; Optimisation'!$B$18/('Dashboard &amp; Optimisation'!$B$16/3.6)</f>
        <v/>
      </c>
      <c r="O6237" s="38" t="n">
        <v>1839.758504995657</v>
      </c>
      <c r="P6237" s="39" t="n">
        <v>0.2337139817442265</v>
      </c>
      <c r="Q6237" s="40" t="n">
        <v>17.05717713207346</v>
      </c>
      <c r="R6237" s="38" t="n">
        <v>1588.888735929832</v>
      </c>
      <c r="S6237" s="38">
        <f>R6237*IF(A6237=4, 2.0, 3.0)</f>
        <v/>
      </c>
      <c r="T6237" s="37">
        <f>'Dashboard &amp; Optimisation'!$B$18*U6237</f>
        <v/>
      </c>
      <c r="U6237" s="26">
        <f>MIN(1, S6237/M6237)</f>
        <v/>
      </c>
      <c r="V6237" s="26">
        <f>N6237/(N6237+O6237)</f>
        <v/>
      </c>
      <c r="W6237" s="26">
        <f>U6237*V6237</f>
        <v/>
      </c>
      <c r="X6237" s="39">
        <f>T6237/N6237</f>
        <v/>
      </c>
      <c r="Y6237" s="41">
        <f>IF(W6237=MAXIFS(W$2:W$7201, A$2:A$7201, A6237, B$2:B$7201, B6237), "OPTIMAL", "")</f>
        <v/>
      </c>
    </row>
    <row r="6238" ht="20" customHeight="1">
      <c r="A6238" s="28" t="n">
        <v>-18</v>
      </c>
      <c r="B6238" s="28" t="n">
        <v>40</v>
      </c>
      <c r="C6238" s="29" t="n">
        <v>105</v>
      </c>
      <c r="D6238" s="29" t="n">
        <v>3</v>
      </c>
      <c r="E6238" s="30" t="n">
        <v>8</v>
      </c>
      <c r="F6238" s="29" t="n">
        <v>2</v>
      </c>
      <c r="G6238" s="28" t="n">
        <v>150</v>
      </c>
      <c r="H6238" s="30" t="inlineStr">
        <is>
          <t>ON</t>
        </is>
      </c>
      <c r="I6238" s="31" t="n">
        <v>815.012573225423</v>
      </c>
      <c r="J6238" s="31" t="n">
        <v>8308.791548992402</v>
      </c>
      <c r="K6238" s="31" t="n">
        <v>4662.037037037037</v>
      </c>
      <c r="L6238" s="31" t="n">
        <v>150</v>
      </c>
      <c r="M6238" s="31">
        <f>I6238+J6238+K6238+L6238</f>
        <v/>
      </c>
      <c r="N6238" s="31">
        <f>M6238*'Dashboard &amp; Optimisation'!$B$18/('Dashboard &amp; Optimisation'!$B$16/3.6)</f>
        <v/>
      </c>
      <c r="O6238" s="31" t="n">
        <v>1839.758504995657</v>
      </c>
      <c r="P6238" s="32" t="n">
        <v>0.05392064313141889</v>
      </c>
      <c r="Q6238" s="33" t="n">
        <v>17.05717713207346</v>
      </c>
      <c r="R6238" s="31" t="n">
        <v>6886.889537234273</v>
      </c>
      <c r="S6238" s="31">
        <f>R6238*IF(A6238=4, 2.0, 3.0)</f>
        <v/>
      </c>
      <c r="T6238" s="29">
        <f>'Dashboard &amp; Optimisation'!$B$18*U6238</f>
        <v/>
      </c>
      <c r="U6238" s="34">
        <f>MIN(1, S6238/M6238)</f>
        <v/>
      </c>
      <c r="V6238" s="34">
        <f>N6238/(N6238+O6238)</f>
        <v/>
      </c>
      <c r="W6238" s="34">
        <f>U6238*V6238</f>
        <v/>
      </c>
      <c r="X6238" s="32">
        <f>T6238/N6238</f>
        <v/>
      </c>
      <c r="Y6238" s="35">
        <f>IF(W6238=MAXIFS(W$2:W$7201, A$2:A$7201, A6238, B$2:B$7201, B6238), "OPTIMAL", "")</f>
        <v/>
      </c>
    </row>
    <row r="6239" ht="20" customHeight="1">
      <c r="A6239" s="36" t="n">
        <v>-18</v>
      </c>
      <c r="B6239" s="36" t="n">
        <v>40</v>
      </c>
      <c r="C6239" s="37" t="n">
        <v>105</v>
      </c>
      <c r="D6239" s="37" t="n">
        <v>3</v>
      </c>
      <c r="E6239" s="6" t="n">
        <v>8</v>
      </c>
      <c r="F6239" s="37" t="n">
        <v>2</v>
      </c>
      <c r="G6239" s="36" t="n">
        <v>150</v>
      </c>
      <c r="H6239" s="6" t="inlineStr">
        <is>
          <t>OFF</t>
        </is>
      </c>
      <c r="I6239" s="38" t="n">
        <v>815.012573225423</v>
      </c>
      <c r="J6239" s="38" t="n">
        <v>8308.791548992402</v>
      </c>
      <c r="K6239" s="38" t="n">
        <v>4662.037037037037</v>
      </c>
      <c r="L6239" s="38" t="n">
        <v>150</v>
      </c>
      <c r="M6239" s="38">
        <f>I6239+J6239+K6239+L6239</f>
        <v/>
      </c>
      <c r="N6239" s="38">
        <f>M6239*'Dashboard &amp; Optimisation'!$B$18/('Dashboard &amp; Optimisation'!$B$16/3.6)</f>
        <v/>
      </c>
      <c r="O6239" s="38" t="n">
        <v>1839.758504995657</v>
      </c>
      <c r="P6239" s="39" t="n">
        <v>0.2344718624256165</v>
      </c>
      <c r="Q6239" s="40" t="n">
        <v>17.05717713207346</v>
      </c>
      <c r="R6239" s="38" t="n">
        <v>1583.752989297455</v>
      </c>
      <c r="S6239" s="38">
        <f>R6239*IF(A6239=4, 2.0, 3.0)</f>
        <v/>
      </c>
      <c r="T6239" s="37">
        <f>'Dashboard &amp; Optimisation'!$B$18*U6239</f>
        <v/>
      </c>
      <c r="U6239" s="26">
        <f>MIN(1, S6239/M6239)</f>
        <v/>
      </c>
      <c r="V6239" s="26">
        <f>N6239/(N6239+O6239)</f>
        <v/>
      </c>
      <c r="W6239" s="26">
        <f>U6239*V6239</f>
        <v/>
      </c>
      <c r="X6239" s="39">
        <f>T6239/N6239</f>
        <v/>
      </c>
      <c r="Y6239" s="41">
        <f>IF(W6239=MAXIFS(W$2:W$7201, A$2:A$7201, A6239, B$2:B$7201, B6239), "OPTIMAL", "")</f>
        <v/>
      </c>
    </row>
    <row r="6240" ht="20" customHeight="1">
      <c r="A6240" s="28" t="n">
        <v>-18</v>
      </c>
      <c r="B6240" s="28" t="n">
        <v>40</v>
      </c>
      <c r="C6240" s="29" t="n">
        <v>105</v>
      </c>
      <c r="D6240" s="29" t="n">
        <v>3</v>
      </c>
      <c r="E6240" s="30" t="n">
        <v>8</v>
      </c>
      <c r="F6240" s="29" t="n">
        <v>2</v>
      </c>
      <c r="G6240" s="28" t="n">
        <v>200</v>
      </c>
      <c r="H6240" s="30" t="inlineStr">
        <is>
          <t>ON</t>
        </is>
      </c>
      <c r="I6240" s="31" t="n">
        <v>815.012573225423</v>
      </c>
      <c r="J6240" s="31" t="n">
        <v>8308.791548992402</v>
      </c>
      <c r="K6240" s="31" t="n">
        <v>4662.037037037037</v>
      </c>
      <c r="L6240" s="31" t="n">
        <v>150</v>
      </c>
      <c r="M6240" s="31">
        <f>I6240+J6240+K6240+L6240</f>
        <v/>
      </c>
      <c r="N6240" s="31">
        <f>M6240*'Dashboard &amp; Optimisation'!$B$18/('Dashboard &amp; Optimisation'!$B$16/3.6)</f>
        <v/>
      </c>
      <c r="O6240" s="31" t="n">
        <v>1839.758504995657</v>
      </c>
      <c r="P6240" s="32" t="n">
        <v>0.05467852381280887</v>
      </c>
      <c r="Q6240" s="33" t="n">
        <v>17.05717713207346</v>
      </c>
      <c r="R6240" s="31" t="n">
        <v>6791.432670969827</v>
      </c>
      <c r="S6240" s="31">
        <f>R6240*IF(A6240=4, 2.0, 3.0)</f>
        <v/>
      </c>
      <c r="T6240" s="29">
        <f>'Dashboard &amp; Optimisation'!$B$18*U6240</f>
        <v/>
      </c>
      <c r="U6240" s="34">
        <f>MIN(1, S6240/M6240)</f>
        <v/>
      </c>
      <c r="V6240" s="34">
        <f>N6240/(N6240+O6240)</f>
        <v/>
      </c>
      <c r="W6240" s="34">
        <f>U6240*V6240</f>
        <v/>
      </c>
      <c r="X6240" s="32">
        <f>T6240/N6240</f>
        <v/>
      </c>
      <c r="Y6240" s="35">
        <f>IF(W6240=MAXIFS(W$2:W$7201, A$2:A$7201, A6240, B$2:B$7201, B6240), "OPTIMAL", "")</f>
        <v/>
      </c>
    </row>
    <row r="6241" ht="20" customHeight="1">
      <c r="A6241" s="36" t="n">
        <v>-18</v>
      </c>
      <c r="B6241" s="36" t="n">
        <v>40</v>
      </c>
      <c r="C6241" s="37" t="n">
        <v>105</v>
      </c>
      <c r="D6241" s="37" t="n">
        <v>3</v>
      </c>
      <c r="E6241" s="6" t="n">
        <v>8</v>
      </c>
      <c r="F6241" s="37" t="n">
        <v>2</v>
      </c>
      <c r="G6241" s="36" t="n">
        <v>200</v>
      </c>
      <c r="H6241" s="6" t="inlineStr">
        <is>
          <t>OFF</t>
        </is>
      </c>
      <c r="I6241" s="38" t="n">
        <v>815.012573225423</v>
      </c>
      <c r="J6241" s="38" t="n">
        <v>8308.791548992402</v>
      </c>
      <c r="K6241" s="38" t="n">
        <v>4662.037037037037</v>
      </c>
      <c r="L6241" s="38" t="n">
        <v>150</v>
      </c>
      <c r="M6241" s="38">
        <f>I6241+J6241+K6241+L6241</f>
        <v/>
      </c>
      <c r="N6241" s="38">
        <f>M6241*'Dashboard &amp; Optimisation'!$B$18/('Dashboard &amp; Optimisation'!$B$16/3.6)</f>
        <v/>
      </c>
      <c r="O6241" s="38" t="n">
        <v>1839.758504995657</v>
      </c>
      <c r="P6241" s="39" t="n">
        <v>0.2352297431070065</v>
      </c>
      <c r="Q6241" s="40" t="n">
        <v>17.05717713207346</v>
      </c>
      <c r="R6241" s="38" t="n">
        <v>1578.650336126015</v>
      </c>
      <c r="S6241" s="38">
        <f>R6241*IF(A6241=4, 2.0, 3.0)</f>
        <v/>
      </c>
      <c r="T6241" s="37">
        <f>'Dashboard &amp; Optimisation'!$B$18*U6241</f>
        <v/>
      </c>
      <c r="U6241" s="26">
        <f>MIN(1, S6241/M6241)</f>
        <v/>
      </c>
      <c r="V6241" s="26">
        <f>N6241/(N6241+O6241)</f>
        <v/>
      </c>
      <c r="W6241" s="26">
        <f>U6241*V6241</f>
        <v/>
      </c>
      <c r="X6241" s="39">
        <f>T6241/N6241</f>
        <v/>
      </c>
      <c r="Y6241" s="41">
        <f>IF(W6241=MAXIFS(W$2:W$7201, A$2:A$7201, A6241, B$2:B$7201, B6241), "OPTIMAL", "")</f>
        <v/>
      </c>
    </row>
    <row r="6242" ht="20" customHeight="1">
      <c r="A6242" s="28" t="n">
        <v>-18</v>
      </c>
      <c r="B6242" s="28" t="n">
        <v>40</v>
      </c>
      <c r="C6242" s="29" t="n">
        <v>110</v>
      </c>
      <c r="D6242" s="29" t="n">
        <v>2</v>
      </c>
      <c r="E6242" s="30" t="n">
        <v>0</v>
      </c>
      <c r="F6242" s="29" t="n">
        <v>0</v>
      </c>
      <c r="G6242" s="28" t="n">
        <v>50</v>
      </c>
      <c r="H6242" s="30" t="inlineStr">
        <is>
          <t>ON</t>
        </is>
      </c>
      <c r="I6242" s="31" t="n">
        <v>815.012573225423</v>
      </c>
      <c r="J6242" s="31" t="n">
        <v>8308.791548992402</v>
      </c>
      <c r="K6242" s="31" t="n">
        <v>4662.037037037037</v>
      </c>
      <c r="L6242" s="31" t="n">
        <v>150</v>
      </c>
      <c r="M6242" s="31">
        <f>I6242+J6242+K6242+L6242</f>
        <v/>
      </c>
      <c r="N6242" s="31">
        <f>M6242*'Dashboard &amp; Optimisation'!$B$18/('Dashboard &amp; Optimisation'!$B$16/3.6)</f>
        <v/>
      </c>
      <c r="O6242" s="31" t="n">
        <v>544.6280695463698</v>
      </c>
      <c r="P6242" s="32" t="n">
        <v>0.4724295659273518</v>
      </c>
      <c r="Q6242" s="33" t="n">
        <v>0.2</v>
      </c>
      <c r="R6242" s="31" t="n">
        <v>629.2099236504056</v>
      </c>
      <c r="S6242" s="31">
        <f>R6242*IF(A6242=4, 2.0, 3.0)</f>
        <v/>
      </c>
      <c r="T6242" s="29">
        <f>'Dashboard &amp; Optimisation'!$B$18*U6242</f>
        <v/>
      </c>
      <c r="U6242" s="34">
        <f>MIN(1, S6242/M6242)</f>
        <v/>
      </c>
      <c r="V6242" s="34">
        <f>N6242/(N6242+O6242)</f>
        <v/>
      </c>
      <c r="W6242" s="34">
        <f>U6242*V6242</f>
        <v/>
      </c>
      <c r="X6242" s="32">
        <f>T6242/N6242</f>
        <v/>
      </c>
      <c r="Y6242" s="35">
        <f>IF(W6242=MAXIFS(W$2:W$7201, A$2:A$7201, A6242, B$2:B$7201, B6242), "OPTIMAL", "")</f>
        <v/>
      </c>
    </row>
    <row r="6243" ht="20" customHeight="1">
      <c r="A6243" s="36" t="n">
        <v>-18</v>
      </c>
      <c r="B6243" s="36" t="n">
        <v>40</v>
      </c>
      <c r="C6243" s="37" t="n">
        <v>110</v>
      </c>
      <c r="D6243" s="37" t="n">
        <v>2</v>
      </c>
      <c r="E6243" s="6" t="n">
        <v>0</v>
      </c>
      <c r="F6243" s="37" t="n">
        <v>0</v>
      </c>
      <c r="G6243" s="36" t="n">
        <v>50</v>
      </c>
      <c r="H6243" s="6" t="inlineStr">
        <is>
          <t>OFF</t>
        </is>
      </c>
      <c r="I6243" s="38" t="n">
        <v>815.012573225423</v>
      </c>
      <c r="J6243" s="38" t="n">
        <v>8308.791548992402</v>
      </c>
      <c r="K6243" s="38" t="n">
        <v>4662.037037037037</v>
      </c>
      <c r="L6243" s="38" t="n">
        <v>150</v>
      </c>
      <c r="M6243" s="38">
        <f>I6243+J6243+K6243+L6243</f>
        <v/>
      </c>
      <c r="N6243" s="38">
        <f>M6243*'Dashboard &amp; Optimisation'!$B$18/('Dashboard &amp; Optimisation'!$B$16/3.6)</f>
        <v/>
      </c>
      <c r="O6243" s="38" t="n">
        <v>544.6280695463698</v>
      </c>
      <c r="P6243" s="39" t="n">
        <v>0.7618021897307978</v>
      </c>
      <c r="Q6243" s="40" t="n">
        <v>0.2</v>
      </c>
      <c r="R6243" s="38" t="n">
        <v>390.2028310162599</v>
      </c>
      <c r="S6243" s="38">
        <f>R6243*IF(A6243=4, 2.0, 3.0)</f>
        <v/>
      </c>
      <c r="T6243" s="37">
        <f>'Dashboard &amp; Optimisation'!$B$18*U6243</f>
        <v/>
      </c>
      <c r="U6243" s="26">
        <f>MIN(1, S6243/M6243)</f>
        <v/>
      </c>
      <c r="V6243" s="26">
        <f>N6243/(N6243+O6243)</f>
        <v/>
      </c>
      <c r="W6243" s="26">
        <f>U6243*V6243</f>
        <v/>
      </c>
      <c r="X6243" s="39">
        <f>T6243/N6243</f>
        <v/>
      </c>
      <c r="Y6243" s="41">
        <f>IF(W6243=MAXIFS(W$2:W$7201, A$2:A$7201, A6243, B$2:B$7201, B6243), "OPTIMAL", "")</f>
        <v/>
      </c>
    </row>
    <row r="6244" ht="20" customHeight="1">
      <c r="A6244" s="28" t="n">
        <v>-18</v>
      </c>
      <c r="B6244" s="28" t="n">
        <v>40</v>
      </c>
      <c r="C6244" s="29" t="n">
        <v>110</v>
      </c>
      <c r="D6244" s="29" t="n">
        <v>2</v>
      </c>
      <c r="E6244" s="30" t="n">
        <v>0</v>
      </c>
      <c r="F6244" s="29" t="n">
        <v>0</v>
      </c>
      <c r="G6244" s="28" t="n">
        <v>100</v>
      </c>
      <c r="H6244" s="30" t="inlineStr">
        <is>
          <t>ON</t>
        </is>
      </c>
      <c r="I6244" s="31" t="n">
        <v>815.012573225423</v>
      </c>
      <c r="J6244" s="31" t="n">
        <v>8308.791548992402</v>
      </c>
      <c r="K6244" s="31" t="n">
        <v>4662.037037037037</v>
      </c>
      <c r="L6244" s="31" t="n">
        <v>150</v>
      </c>
      <c r="M6244" s="31">
        <f>I6244+J6244+K6244+L6244</f>
        <v/>
      </c>
      <c r="N6244" s="31">
        <f>M6244*'Dashboard &amp; Optimisation'!$B$18/('Dashboard &amp; Optimisation'!$B$16/3.6)</f>
        <v/>
      </c>
      <c r="O6244" s="31" t="n">
        <v>544.6280695463698</v>
      </c>
      <c r="P6244" s="32" t="n">
        <v>0.4731529974868604</v>
      </c>
      <c r="Q6244" s="33" t="n">
        <v>0.2</v>
      </c>
      <c r="R6244" s="31" t="n">
        <v>628.2478874406754</v>
      </c>
      <c r="S6244" s="31">
        <f>R6244*IF(A6244=4, 2.0, 3.0)</f>
        <v/>
      </c>
      <c r="T6244" s="29">
        <f>'Dashboard &amp; Optimisation'!$B$18*U6244</f>
        <v/>
      </c>
      <c r="U6244" s="34">
        <f>MIN(1, S6244/M6244)</f>
        <v/>
      </c>
      <c r="V6244" s="34">
        <f>N6244/(N6244+O6244)</f>
        <v/>
      </c>
      <c r="W6244" s="34">
        <f>U6244*V6244</f>
        <v/>
      </c>
      <c r="X6244" s="32">
        <f>T6244/N6244</f>
        <v/>
      </c>
      <c r="Y6244" s="35">
        <f>IF(W6244=MAXIFS(W$2:W$7201, A$2:A$7201, A6244, B$2:B$7201, B6244), "OPTIMAL", "")</f>
        <v/>
      </c>
    </row>
    <row r="6245" ht="20" customHeight="1">
      <c r="A6245" s="36" t="n">
        <v>-18</v>
      </c>
      <c r="B6245" s="36" t="n">
        <v>40</v>
      </c>
      <c r="C6245" s="37" t="n">
        <v>110</v>
      </c>
      <c r="D6245" s="37" t="n">
        <v>2</v>
      </c>
      <c r="E6245" s="6" t="n">
        <v>0</v>
      </c>
      <c r="F6245" s="37" t="n">
        <v>0</v>
      </c>
      <c r="G6245" s="36" t="n">
        <v>100</v>
      </c>
      <c r="H6245" s="6" t="inlineStr">
        <is>
          <t>OFF</t>
        </is>
      </c>
      <c r="I6245" s="38" t="n">
        <v>815.012573225423</v>
      </c>
      <c r="J6245" s="38" t="n">
        <v>8308.791548992402</v>
      </c>
      <c r="K6245" s="38" t="n">
        <v>4662.037037037037</v>
      </c>
      <c r="L6245" s="38" t="n">
        <v>150</v>
      </c>
      <c r="M6245" s="38">
        <f>I6245+J6245+K6245+L6245</f>
        <v/>
      </c>
      <c r="N6245" s="38">
        <f>M6245*'Dashboard &amp; Optimisation'!$B$18/('Dashboard &amp; Optimisation'!$B$16/3.6)</f>
        <v/>
      </c>
      <c r="O6245" s="38" t="n">
        <v>544.6280695463698</v>
      </c>
      <c r="P6245" s="39" t="n">
        <v>0.7625256212903064</v>
      </c>
      <c r="Q6245" s="40" t="n">
        <v>0.2</v>
      </c>
      <c r="R6245" s="38" t="n">
        <v>389.8326335636299</v>
      </c>
      <c r="S6245" s="38">
        <f>R6245*IF(A6245=4, 2.0, 3.0)</f>
        <v/>
      </c>
      <c r="T6245" s="37">
        <f>'Dashboard &amp; Optimisation'!$B$18*U6245</f>
        <v/>
      </c>
      <c r="U6245" s="26">
        <f>MIN(1, S6245/M6245)</f>
        <v/>
      </c>
      <c r="V6245" s="26">
        <f>N6245/(N6245+O6245)</f>
        <v/>
      </c>
      <c r="W6245" s="26">
        <f>U6245*V6245</f>
        <v/>
      </c>
      <c r="X6245" s="39">
        <f>T6245/N6245</f>
        <v/>
      </c>
      <c r="Y6245" s="41">
        <f>IF(W6245=MAXIFS(W$2:W$7201, A$2:A$7201, A6245, B$2:B$7201, B6245), "OPTIMAL", "")</f>
        <v/>
      </c>
    </row>
    <row r="6246" ht="20" customHeight="1">
      <c r="A6246" s="28" t="n">
        <v>-18</v>
      </c>
      <c r="B6246" s="28" t="n">
        <v>40</v>
      </c>
      <c r="C6246" s="29" t="n">
        <v>110</v>
      </c>
      <c r="D6246" s="29" t="n">
        <v>2</v>
      </c>
      <c r="E6246" s="30" t="n">
        <v>0</v>
      </c>
      <c r="F6246" s="29" t="n">
        <v>0</v>
      </c>
      <c r="G6246" s="28" t="n">
        <v>150</v>
      </c>
      <c r="H6246" s="30" t="inlineStr">
        <is>
          <t>ON</t>
        </is>
      </c>
      <c r="I6246" s="31" t="n">
        <v>815.012573225423</v>
      </c>
      <c r="J6246" s="31" t="n">
        <v>8308.791548992402</v>
      </c>
      <c r="K6246" s="31" t="n">
        <v>4662.037037037037</v>
      </c>
      <c r="L6246" s="31" t="n">
        <v>150</v>
      </c>
      <c r="M6246" s="31">
        <f>I6246+J6246+K6246+L6246</f>
        <v/>
      </c>
      <c r="N6246" s="31">
        <f>M6246*'Dashboard &amp; Optimisation'!$B$18/('Dashboard &amp; Optimisation'!$B$16/3.6)</f>
        <v/>
      </c>
      <c r="O6246" s="31" t="n">
        <v>544.6280695463698</v>
      </c>
      <c r="P6246" s="32" t="n">
        <v>0.473876429046369</v>
      </c>
      <c r="Q6246" s="33" t="n">
        <v>0.2</v>
      </c>
      <c r="R6246" s="31" t="n">
        <v>627.2887885678241</v>
      </c>
      <c r="S6246" s="31">
        <f>R6246*IF(A6246=4, 2.0, 3.0)</f>
        <v/>
      </c>
      <c r="T6246" s="29">
        <f>'Dashboard &amp; Optimisation'!$B$18*U6246</f>
        <v/>
      </c>
      <c r="U6246" s="34">
        <f>MIN(1, S6246/M6246)</f>
        <v/>
      </c>
      <c r="V6246" s="34">
        <f>N6246/(N6246+O6246)</f>
        <v/>
      </c>
      <c r="W6246" s="34">
        <f>U6246*V6246</f>
        <v/>
      </c>
      <c r="X6246" s="32">
        <f>T6246/N6246</f>
        <v/>
      </c>
      <c r="Y6246" s="35">
        <f>IF(W6246=MAXIFS(W$2:W$7201, A$2:A$7201, A6246, B$2:B$7201, B6246), "OPTIMAL", "")</f>
        <v/>
      </c>
    </row>
    <row r="6247" ht="20" customHeight="1">
      <c r="A6247" s="36" t="n">
        <v>-18</v>
      </c>
      <c r="B6247" s="36" t="n">
        <v>40</v>
      </c>
      <c r="C6247" s="37" t="n">
        <v>110</v>
      </c>
      <c r="D6247" s="37" t="n">
        <v>2</v>
      </c>
      <c r="E6247" s="6" t="n">
        <v>0</v>
      </c>
      <c r="F6247" s="37" t="n">
        <v>0</v>
      </c>
      <c r="G6247" s="36" t="n">
        <v>150</v>
      </c>
      <c r="H6247" s="6" t="inlineStr">
        <is>
          <t>OFF</t>
        </is>
      </c>
      <c r="I6247" s="38" t="n">
        <v>815.012573225423</v>
      </c>
      <c r="J6247" s="38" t="n">
        <v>8308.791548992402</v>
      </c>
      <c r="K6247" s="38" t="n">
        <v>4662.037037037037</v>
      </c>
      <c r="L6247" s="38" t="n">
        <v>150</v>
      </c>
      <c r="M6247" s="38">
        <f>I6247+J6247+K6247+L6247</f>
        <v/>
      </c>
      <c r="N6247" s="38">
        <f>M6247*'Dashboard &amp; Optimisation'!$B$18/('Dashboard &amp; Optimisation'!$B$16/3.6)</f>
        <v/>
      </c>
      <c r="O6247" s="38" t="n">
        <v>544.6280695463698</v>
      </c>
      <c r="P6247" s="39" t="n">
        <v>0.763249052849815</v>
      </c>
      <c r="Q6247" s="40" t="n">
        <v>0.2</v>
      </c>
      <c r="R6247" s="38" t="n">
        <v>389.4631378806765</v>
      </c>
      <c r="S6247" s="38">
        <f>R6247*IF(A6247=4, 2.0, 3.0)</f>
        <v/>
      </c>
      <c r="T6247" s="37">
        <f>'Dashboard &amp; Optimisation'!$B$18*U6247</f>
        <v/>
      </c>
      <c r="U6247" s="26">
        <f>MIN(1, S6247/M6247)</f>
        <v/>
      </c>
      <c r="V6247" s="26">
        <f>N6247/(N6247+O6247)</f>
        <v/>
      </c>
      <c r="W6247" s="26">
        <f>U6247*V6247</f>
        <v/>
      </c>
      <c r="X6247" s="39">
        <f>T6247/N6247</f>
        <v/>
      </c>
      <c r="Y6247" s="41">
        <f>IF(W6247=MAXIFS(W$2:W$7201, A$2:A$7201, A6247, B$2:B$7201, B6247), "OPTIMAL", "")</f>
        <v/>
      </c>
    </row>
    <row r="6248" ht="20" customHeight="1">
      <c r="A6248" s="28" t="n">
        <v>-18</v>
      </c>
      <c r="B6248" s="28" t="n">
        <v>40</v>
      </c>
      <c r="C6248" s="29" t="n">
        <v>110</v>
      </c>
      <c r="D6248" s="29" t="n">
        <v>2</v>
      </c>
      <c r="E6248" s="30" t="n">
        <v>0</v>
      </c>
      <c r="F6248" s="29" t="n">
        <v>0</v>
      </c>
      <c r="G6248" s="28" t="n">
        <v>200</v>
      </c>
      <c r="H6248" s="30" t="inlineStr">
        <is>
          <t>ON</t>
        </is>
      </c>
      <c r="I6248" s="31" t="n">
        <v>815.012573225423</v>
      </c>
      <c r="J6248" s="31" t="n">
        <v>8308.791548992402</v>
      </c>
      <c r="K6248" s="31" t="n">
        <v>4662.037037037037</v>
      </c>
      <c r="L6248" s="31" t="n">
        <v>150</v>
      </c>
      <c r="M6248" s="31">
        <f>I6248+J6248+K6248+L6248</f>
        <v/>
      </c>
      <c r="N6248" s="31">
        <f>M6248*'Dashboard &amp; Optimisation'!$B$18/('Dashboard &amp; Optimisation'!$B$16/3.6)</f>
        <v/>
      </c>
      <c r="O6248" s="31" t="n">
        <v>544.6280695463698</v>
      </c>
      <c r="P6248" s="32" t="n">
        <v>0.4745998606058776</v>
      </c>
      <c r="Q6248" s="33" t="n">
        <v>0.2</v>
      </c>
      <c r="R6248" s="31" t="n">
        <v>626.3326135997224</v>
      </c>
      <c r="S6248" s="31">
        <f>R6248*IF(A6248=4, 2.0, 3.0)</f>
        <v/>
      </c>
      <c r="T6248" s="29">
        <f>'Dashboard &amp; Optimisation'!$B$18*U6248</f>
        <v/>
      </c>
      <c r="U6248" s="34">
        <f>MIN(1, S6248/M6248)</f>
        <v/>
      </c>
      <c r="V6248" s="34">
        <f>N6248/(N6248+O6248)</f>
        <v/>
      </c>
      <c r="W6248" s="34">
        <f>U6248*V6248</f>
        <v/>
      </c>
      <c r="X6248" s="32">
        <f>T6248/N6248</f>
        <v/>
      </c>
      <c r="Y6248" s="35">
        <f>IF(W6248=MAXIFS(W$2:W$7201, A$2:A$7201, A6248, B$2:B$7201, B6248), "OPTIMAL", "")</f>
        <v/>
      </c>
    </row>
    <row r="6249" ht="20" customHeight="1">
      <c r="A6249" s="36" t="n">
        <v>-18</v>
      </c>
      <c r="B6249" s="36" t="n">
        <v>40</v>
      </c>
      <c r="C6249" s="37" t="n">
        <v>110</v>
      </c>
      <c r="D6249" s="37" t="n">
        <v>2</v>
      </c>
      <c r="E6249" s="6" t="n">
        <v>0</v>
      </c>
      <c r="F6249" s="37" t="n">
        <v>0</v>
      </c>
      <c r="G6249" s="36" t="n">
        <v>200</v>
      </c>
      <c r="H6249" s="6" t="inlineStr">
        <is>
          <t>OFF</t>
        </is>
      </c>
      <c r="I6249" s="38" t="n">
        <v>815.012573225423</v>
      </c>
      <c r="J6249" s="38" t="n">
        <v>8308.791548992402</v>
      </c>
      <c r="K6249" s="38" t="n">
        <v>4662.037037037037</v>
      </c>
      <c r="L6249" s="38" t="n">
        <v>150</v>
      </c>
      <c r="M6249" s="38">
        <f>I6249+J6249+K6249+L6249</f>
        <v/>
      </c>
      <c r="N6249" s="38">
        <f>M6249*'Dashboard &amp; Optimisation'!$B$18/('Dashboard &amp; Optimisation'!$B$16/3.6)</f>
        <v/>
      </c>
      <c r="O6249" s="38" t="n">
        <v>544.6280695463698</v>
      </c>
      <c r="P6249" s="39" t="n">
        <v>0.7639724844093236</v>
      </c>
      <c r="Q6249" s="40" t="n">
        <v>0.2</v>
      </c>
      <c r="R6249" s="38" t="n">
        <v>389.0943419738109</v>
      </c>
      <c r="S6249" s="38">
        <f>R6249*IF(A6249=4, 2.0, 3.0)</f>
        <v/>
      </c>
      <c r="T6249" s="37">
        <f>'Dashboard &amp; Optimisation'!$B$18*U6249</f>
        <v/>
      </c>
      <c r="U6249" s="26">
        <f>MIN(1, S6249/M6249)</f>
        <v/>
      </c>
      <c r="V6249" s="26">
        <f>N6249/(N6249+O6249)</f>
        <v/>
      </c>
      <c r="W6249" s="26">
        <f>U6249*V6249</f>
        <v/>
      </c>
      <c r="X6249" s="39">
        <f>T6249/N6249</f>
        <v/>
      </c>
      <c r="Y6249" s="41">
        <f>IF(W6249=MAXIFS(W$2:W$7201, A$2:A$7201, A6249, B$2:B$7201, B6249), "OPTIMAL", "")</f>
        <v/>
      </c>
    </row>
    <row r="6250" ht="20" customHeight="1">
      <c r="A6250" s="28" t="n">
        <v>-18</v>
      </c>
      <c r="B6250" s="28" t="n">
        <v>40</v>
      </c>
      <c r="C6250" s="29" t="n">
        <v>110</v>
      </c>
      <c r="D6250" s="29" t="n">
        <v>2</v>
      </c>
      <c r="E6250" s="30" t="n">
        <v>4</v>
      </c>
      <c r="F6250" s="29" t="n">
        <v>1.5</v>
      </c>
      <c r="G6250" s="28" t="n">
        <v>50</v>
      </c>
      <c r="H6250" s="30" t="inlineStr">
        <is>
          <t>ON</t>
        </is>
      </c>
      <c r="I6250" s="31" t="n">
        <v>815.012573225423</v>
      </c>
      <c r="J6250" s="31" t="n">
        <v>8308.791548992402</v>
      </c>
      <c r="K6250" s="31" t="n">
        <v>4662.037037037037</v>
      </c>
      <c r="L6250" s="31" t="n">
        <v>150</v>
      </c>
      <c r="M6250" s="31">
        <f>I6250+J6250+K6250+L6250</f>
        <v/>
      </c>
      <c r="N6250" s="31">
        <f>M6250*'Dashboard &amp; Optimisation'!$B$18/('Dashboard &amp; Optimisation'!$B$16/3.6)</f>
        <v/>
      </c>
      <c r="O6250" s="31" t="n">
        <v>845.413385972853</v>
      </c>
      <c r="P6250" s="32" t="n">
        <v>0.06990624456328991</v>
      </c>
      <c r="Q6250" s="33" t="n">
        <v>6.103987745549313</v>
      </c>
      <c r="R6250" s="31" t="n">
        <v>4378.451436301914</v>
      </c>
      <c r="S6250" s="31">
        <f>R6250*IF(A6250=4, 2.0, 3.0)</f>
        <v/>
      </c>
      <c r="T6250" s="29">
        <f>'Dashboard &amp; Optimisation'!$B$18*U6250</f>
        <v/>
      </c>
      <c r="U6250" s="34">
        <f>MIN(1, S6250/M6250)</f>
        <v/>
      </c>
      <c r="V6250" s="34">
        <f>N6250/(N6250+O6250)</f>
        <v/>
      </c>
      <c r="W6250" s="34">
        <f>U6250*V6250</f>
        <v/>
      </c>
      <c r="X6250" s="32">
        <f>T6250/N6250</f>
        <v/>
      </c>
      <c r="Y6250" s="35">
        <f>IF(W6250=MAXIFS(W$2:W$7201, A$2:A$7201, A6250, B$2:B$7201, B6250), "OPTIMAL", "")</f>
        <v/>
      </c>
    </row>
    <row r="6251" ht="20" customHeight="1">
      <c r="A6251" s="36" t="n">
        <v>-18</v>
      </c>
      <c r="B6251" s="36" t="n">
        <v>40</v>
      </c>
      <c r="C6251" s="37" t="n">
        <v>110</v>
      </c>
      <c r="D6251" s="37" t="n">
        <v>2</v>
      </c>
      <c r="E6251" s="6" t="n">
        <v>4</v>
      </c>
      <c r="F6251" s="37" t="n">
        <v>1.5</v>
      </c>
      <c r="G6251" s="36" t="n">
        <v>50</v>
      </c>
      <c r="H6251" s="6" t="inlineStr">
        <is>
          <t>OFF</t>
        </is>
      </c>
      <c r="I6251" s="38" t="n">
        <v>815.012573225423</v>
      </c>
      <c r="J6251" s="38" t="n">
        <v>8308.791548992402</v>
      </c>
      <c r="K6251" s="38" t="n">
        <v>4662.037037037037</v>
      </c>
      <c r="L6251" s="38" t="n">
        <v>150</v>
      </c>
      <c r="M6251" s="38">
        <f>I6251+J6251+K6251+L6251</f>
        <v/>
      </c>
      <c r="N6251" s="38">
        <f>M6251*'Dashboard &amp; Optimisation'!$B$18/('Dashboard &amp; Optimisation'!$B$16/3.6)</f>
        <v/>
      </c>
      <c r="O6251" s="38" t="n">
        <v>845.413385972853</v>
      </c>
      <c r="P6251" s="39" t="n">
        <v>0.2875024670124157</v>
      </c>
      <c r="Q6251" s="40" t="n">
        <v>6.103987745549313</v>
      </c>
      <c r="R6251" s="38" t="n">
        <v>1064.620766893773</v>
      </c>
      <c r="S6251" s="38">
        <f>R6251*IF(A6251=4, 2.0, 3.0)</f>
        <v/>
      </c>
      <c r="T6251" s="37">
        <f>'Dashboard &amp; Optimisation'!$B$18*U6251</f>
        <v/>
      </c>
      <c r="U6251" s="26">
        <f>MIN(1, S6251/M6251)</f>
        <v/>
      </c>
      <c r="V6251" s="26">
        <f>N6251/(N6251+O6251)</f>
        <v/>
      </c>
      <c r="W6251" s="26">
        <f>U6251*V6251</f>
        <v/>
      </c>
      <c r="X6251" s="39">
        <f>T6251/N6251</f>
        <v/>
      </c>
      <c r="Y6251" s="41">
        <f>IF(W6251=MAXIFS(W$2:W$7201, A$2:A$7201, A6251, B$2:B$7201, B6251), "OPTIMAL", "")</f>
        <v/>
      </c>
    </row>
    <row r="6252" ht="20" customHeight="1">
      <c r="A6252" s="28" t="n">
        <v>-18</v>
      </c>
      <c r="B6252" s="28" t="n">
        <v>40</v>
      </c>
      <c r="C6252" s="29" t="n">
        <v>110</v>
      </c>
      <c r="D6252" s="29" t="n">
        <v>2</v>
      </c>
      <c r="E6252" s="30" t="n">
        <v>4</v>
      </c>
      <c r="F6252" s="29" t="n">
        <v>1.5</v>
      </c>
      <c r="G6252" s="28" t="n">
        <v>100</v>
      </c>
      <c r="H6252" s="30" t="inlineStr">
        <is>
          <t>ON</t>
        </is>
      </c>
      <c r="I6252" s="31" t="n">
        <v>815.012573225423</v>
      </c>
      <c r="J6252" s="31" t="n">
        <v>8308.791548992402</v>
      </c>
      <c r="K6252" s="31" t="n">
        <v>4662.037037037037</v>
      </c>
      <c r="L6252" s="31" t="n">
        <v>150</v>
      </c>
      <c r="M6252" s="31">
        <f>I6252+J6252+K6252+L6252</f>
        <v/>
      </c>
      <c r="N6252" s="31">
        <f>M6252*'Dashboard &amp; Optimisation'!$B$18/('Dashboard &amp; Optimisation'!$B$16/3.6)</f>
        <v/>
      </c>
      <c r="O6252" s="31" t="n">
        <v>845.413385972853</v>
      </c>
      <c r="P6252" s="32" t="n">
        <v>0.07062967612279852</v>
      </c>
      <c r="Q6252" s="33" t="n">
        <v>6.103987745549313</v>
      </c>
      <c r="R6252" s="31" t="n">
        <v>4333.604707211871</v>
      </c>
      <c r="S6252" s="31">
        <f>R6252*IF(A6252=4, 2.0, 3.0)</f>
        <v/>
      </c>
      <c r="T6252" s="29">
        <f>'Dashboard &amp; Optimisation'!$B$18*U6252</f>
        <v/>
      </c>
      <c r="U6252" s="34">
        <f>MIN(1, S6252/M6252)</f>
        <v/>
      </c>
      <c r="V6252" s="34">
        <f>N6252/(N6252+O6252)</f>
        <v/>
      </c>
      <c r="W6252" s="34">
        <f>U6252*V6252</f>
        <v/>
      </c>
      <c r="X6252" s="32">
        <f>T6252/N6252</f>
        <v/>
      </c>
      <c r="Y6252" s="35">
        <f>IF(W6252=MAXIFS(W$2:W$7201, A$2:A$7201, A6252, B$2:B$7201, B6252), "OPTIMAL", "")</f>
        <v/>
      </c>
    </row>
    <row r="6253" ht="20" customHeight="1">
      <c r="A6253" s="36" t="n">
        <v>-18</v>
      </c>
      <c r="B6253" s="36" t="n">
        <v>40</v>
      </c>
      <c r="C6253" s="37" t="n">
        <v>110</v>
      </c>
      <c r="D6253" s="37" t="n">
        <v>2</v>
      </c>
      <c r="E6253" s="6" t="n">
        <v>4</v>
      </c>
      <c r="F6253" s="37" t="n">
        <v>1.5</v>
      </c>
      <c r="G6253" s="36" t="n">
        <v>100</v>
      </c>
      <c r="H6253" s="6" t="inlineStr">
        <is>
          <t>OFF</t>
        </is>
      </c>
      <c r="I6253" s="38" t="n">
        <v>815.012573225423</v>
      </c>
      <c r="J6253" s="38" t="n">
        <v>8308.791548992402</v>
      </c>
      <c r="K6253" s="38" t="n">
        <v>4662.037037037037</v>
      </c>
      <c r="L6253" s="38" t="n">
        <v>150</v>
      </c>
      <c r="M6253" s="38">
        <f>I6253+J6253+K6253+L6253</f>
        <v/>
      </c>
      <c r="N6253" s="38">
        <f>M6253*'Dashboard &amp; Optimisation'!$B$18/('Dashboard &amp; Optimisation'!$B$16/3.6)</f>
        <v/>
      </c>
      <c r="O6253" s="38" t="n">
        <v>845.413385972853</v>
      </c>
      <c r="P6253" s="39" t="n">
        <v>0.2882258985719243</v>
      </c>
      <c r="Q6253" s="40" t="n">
        <v>6.103987745549313</v>
      </c>
      <c r="R6253" s="38" t="n">
        <v>1061.948625821457</v>
      </c>
      <c r="S6253" s="38">
        <f>R6253*IF(A6253=4, 2.0, 3.0)</f>
        <v/>
      </c>
      <c r="T6253" s="37">
        <f>'Dashboard &amp; Optimisation'!$B$18*U6253</f>
        <v/>
      </c>
      <c r="U6253" s="26">
        <f>MIN(1, S6253/M6253)</f>
        <v/>
      </c>
      <c r="V6253" s="26">
        <f>N6253/(N6253+O6253)</f>
        <v/>
      </c>
      <c r="W6253" s="26">
        <f>U6253*V6253</f>
        <v/>
      </c>
      <c r="X6253" s="39">
        <f>T6253/N6253</f>
        <v/>
      </c>
      <c r="Y6253" s="41">
        <f>IF(W6253=MAXIFS(W$2:W$7201, A$2:A$7201, A6253, B$2:B$7201, B6253), "OPTIMAL", "")</f>
        <v/>
      </c>
    </row>
    <row r="6254" ht="20" customHeight="1">
      <c r="A6254" s="28" t="n">
        <v>-18</v>
      </c>
      <c r="B6254" s="28" t="n">
        <v>40</v>
      </c>
      <c r="C6254" s="29" t="n">
        <v>110</v>
      </c>
      <c r="D6254" s="29" t="n">
        <v>2</v>
      </c>
      <c r="E6254" s="30" t="n">
        <v>4</v>
      </c>
      <c r="F6254" s="29" t="n">
        <v>1.5</v>
      </c>
      <c r="G6254" s="28" t="n">
        <v>150</v>
      </c>
      <c r="H6254" s="30" t="inlineStr">
        <is>
          <t>ON</t>
        </is>
      </c>
      <c r="I6254" s="31" t="n">
        <v>815.012573225423</v>
      </c>
      <c r="J6254" s="31" t="n">
        <v>8308.791548992402</v>
      </c>
      <c r="K6254" s="31" t="n">
        <v>4662.037037037037</v>
      </c>
      <c r="L6254" s="31" t="n">
        <v>150</v>
      </c>
      <c r="M6254" s="31">
        <f>I6254+J6254+K6254+L6254</f>
        <v/>
      </c>
      <c r="N6254" s="31">
        <f>M6254*'Dashboard &amp; Optimisation'!$B$18/('Dashboard &amp; Optimisation'!$B$16/3.6)</f>
        <v/>
      </c>
      <c r="O6254" s="31" t="n">
        <v>845.413385972853</v>
      </c>
      <c r="P6254" s="32" t="n">
        <v>0.07135310768230714</v>
      </c>
      <c r="Q6254" s="33" t="n">
        <v>6.103987745549313</v>
      </c>
      <c r="R6254" s="31" t="n">
        <v>4289.667357971376</v>
      </c>
      <c r="S6254" s="31">
        <f>R6254*IF(A6254=4, 2.0, 3.0)</f>
        <v/>
      </c>
      <c r="T6254" s="29">
        <f>'Dashboard &amp; Optimisation'!$B$18*U6254</f>
        <v/>
      </c>
      <c r="U6254" s="34">
        <f>MIN(1, S6254/M6254)</f>
        <v/>
      </c>
      <c r="V6254" s="34">
        <f>N6254/(N6254+O6254)</f>
        <v/>
      </c>
      <c r="W6254" s="34">
        <f>U6254*V6254</f>
        <v/>
      </c>
      <c r="X6254" s="32">
        <f>T6254/N6254</f>
        <v/>
      </c>
      <c r="Y6254" s="35">
        <f>IF(W6254=MAXIFS(W$2:W$7201, A$2:A$7201, A6254, B$2:B$7201, B6254), "OPTIMAL", "")</f>
        <v/>
      </c>
    </row>
    <row r="6255" ht="20" customHeight="1">
      <c r="A6255" s="36" t="n">
        <v>-18</v>
      </c>
      <c r="B6255" s="36" t="n">
        <v>40</v>
      </c>
      <c r="C6255" s="37" t="n">
        <v>110</v>
      </c>
      <c r="D6255" s="37" t="n">
        <v>2</v>
      </c>
      <c r="E6255" s="6" t="n">
        <v>4</v>
      </c>
      <c r="F6255" s="37" t="n">
        <v>1.5</v>
      </c>
      <c r="G6255" s="36" t="n">
        <v>150</v>
      </c>
      <c r="H6255" s="6" t="inlineStr">
        <is>
          <t>OFF</t>
        </is>
      </c>
      <c r="I6255" s="38" t="n">
        <v>815.012573225423</v>
      </c>
      <c r="J6255" s="38" t="n">
        <v>8308.791548992402</v>
      </c>
      <c r="K6255" s="38" t="n">
        <v>4662.037037037037</v>
      </c>
      <c r="L6255" s="38" t="n">
        <v>150</v>
      </c>
      <c r="M6255" s="38">
        <f>I6255+J6255+K6255+L6255</f>
        <v/>
      </c>
      <c r="N6255" s="38">
        <f>M6255*'Dashboard &amp; Optimisation'!$B$18/('Dashboard &amp; Optimisation'!$B$16/3.6)</f>
        <v/>
      </c>
      <c r="O6255" s="38" t="n">
        <v>845.413385972853</v>
      </c>
      <c r="P6255" s="39" t="n">
        <v>0.2889493301314329</v>
      </c>
      <c r="Q6255" s="40" t="n">
        <v>6.103987745549313</v>
      </c>
      <c r="R6255" s="38" t="n">
        <v>1059.289865027145</v>
      </c>
      <c r="S6255" s="38">
        <f>R6255*IF(A6255=4, 2.0, 3.0)</f>
        <v/>
      </c>
      <c r="T6255" s="37">
        <f>'Dashboard &amp; Optimisation'!$B$18*U6255</f>
        <v/>
      </c>
      <c r="U6255" s="26">
        <f>MIN(1, S6255/M6255)</f>
        <v/>
      </c>
      <c r="V6255" s="26">
        <f>N6255/(N6255+O6255)</f>
        <v/>
      </c>
      <c r="W6255" s="26">
        <f>U6255*V6255</f>
        <v/>
      </c>
      <c r="X6255" s="39">
        <f>T6255/N6255</f>
        <v/>
      </c>
      <c r="Y6255" s="41">
        <f>IF(W6255=MAXIFS(W$2:W$7201, A$2:A$7201, A6255, B$2:B$7201, B6255), "OPTIMAL", "")</f>
        <v/>
      </c>
    </row>
    <row r="6256" ht="20" customHeight="1">
      <c r="A6256" s="28" t="n">
        <v>-18</v>
      </c>
      <c r="B6256" s="28" t="n">
        <v>40</v>
      </c>
      <c r="C6256" s="29" t="n">
        <v>110</v>
      </c>
      <c r="D6256" s="29" t="n">
        <v>2</v>
      </c>
      <c r="E6256" s="30" t="n">
        <v>4</v>
      </c>
      <c r="F6256" s="29" t="n">
        <v>1.5</v>
      </c>
      <c r="G6256" s="28" t="n">
        <v>200</v>
      </c>
      <c r="H6256" s="30" t="inlineStr">
        <is>
          <t>ON</t>
        </is>
      </c>
      <c r="I6256" s="31" t="n">
        <v>815.012573225423</v>
      </c>
      <c r="J6256" s="31" t="n">
        <v>8308.791548992402</v>
      </c>
      <c r="K6256" s="31" t="n">
        <v>4662.037037037037</v>
      </c>
      <c r="L6256" s="31" t="n">
        <v>150</v>
      </c>
      <c r="M6256" s="31">
        <f>I6256+J6256+K6256+L6256</f>
        <v/>
      </c>
      <c r="N6256" s="31">
        <f>M6256*'Dashboard &amp; Optimisation'!$B$18/('Dashboard &amp; Optimisation'!$B$16/3.6)</f>
        <v/>
      </c>
      <c r="O6256" s="31" t="n">
        <v>845.413385972853</v>
      </c>
      <c r="P6256" s="32" t="n">
        <v>0.07207653924181576</v>
      </c>
      <c r="Q6256" s="33" t="n">
        <v>6.103987745549313</v>
      </c>
      <c r="R6256" s="31" t="n">
        <v>4246.612006268945</v>
      </c>
      <c r="S6256" s="31">
        <f>R6256*IF(A6256=4, 2.0, 3.0)</f>
        <v/>
      </c>
      <c r="T6256" s="29">
        <f>'Dashboard &amp; Optimisation'!$B$18*U6256</f>
        <v/>
      </c>
      <c r="U6256" s="34">
        <f>MIN(1, S6256/M6256)</f>
        <v/>
      </c>
      <c r="V6256" s="34">
        <f>N6256/(N6256+O6256)</f>
        <v/>
      </c>
      <c r="W6256" s="34">
        <f>U6256*V6256</f>
        <v/>
      </c>
      <c r="X6256" s="32">
        <f>T6256/N6256</f>
        <v/>
      </c>
      <c r="Y6256" s="35">
        <f>IF(W6256=MAXIFS(W$2:W$7201, A$2:A$7201, A6256, B$2:B$7201, B6256), "OPTIMAL", "")</f>
        <v/>
      </c>
    </row>
    <row r="6257" ht="20" customHeight="1">
      <c r="A6257" s="36" t="n">
        <v>-18</v>
      </c>
      <c r="B6257" s="36" t="n">
        <v>40</v>
      </c>
      <c r="C6257" s="37" t="n">
        <v>110</v>
      </c>
      <c r="D6257" s="37" t="n">
        <v>2</v>
      </c>
      <c r="E6257" s="6" t="n">
        <v>4</v>
      </c>
      <c r="F6257" s="37" t="n">
        <v>1.5</v>
      </c>
      <c r="G6257" s="36" t="n">
        <v>200</v>
      </c>
      <c r="H6257" s="6" t="inlineStr">
        <is>
          <t>OFF</t>
        </is>
      </c>
      <c r="I6257" s="38" t="n">
        <v>815.012573225423</v>
      </c>
      <c r="J6257" s="38" t="n">
        <v>8308.791548992402</v>
      </c>
      <c r="K6257" s="38" t="n">
        <v>4662.037037037037</v>
      </c>
      <c r="L6257" s="38" t="n">
        <v>150</v>
      </c>
      <c r="M6257" s="38">
        <f>I6257+J6257+K6257+L6257</f>
        <v/>
      </c>
      <c r="N6257" s="38">
        <f>M6257*'Dashboard &amp; Optimisation'!$B$18/('Dashboard &amp; Optimisation'!$B$16/3.6)</f>
        <v/>
      </c>
      <c r="O6257" s="38" t="n">
        <v>845.413385972853</v>
      </c>
      <c r="P6257" s="39" t="n">
        <v>0.2896727616909415</v>
      </c>
      <c r="Q6257" s="40" t="n">
        <v>6.103987745549313</v>
      </c>
      <c r="R6257" s="38" t="n">
        <v>1056.644384262731</v>
      </c>
      <c r="S6257" s="38">
        <f>R6257*IF(A6257=4, 2.0, 3.0)</f>
        <v/>
      </c>
      <c r="T6257" s="37">
        <f>'Dashboard &amp; Optimisation'!$B$18*U6257</f>
        <v/>
      </c>
      <c r="U6257" s="26">
        <f>MIN(1, S6257/M6257)</f>
        <v/>
      </c>
      <c r="V6257" s="26">
        <f>N6257/(N6257+O6257)</f>
        <v/>
      </c>
      <c r="W6257" s="26">
        <f>U6257*V6257</f>
        <v/>
      </c>
      <c r="X6257" s="39">
        <f>T6257/N6257</f>
        <v/>
      </c>
      <c r="Y6257" s="41">
        <f>IF(W6257=MAXIFS(W$2:W$7201, A$2:A$7201, A6257, B$2:B$7201, B6257), "OPTIMAL", "")</f>
        <v/>
      </c>
    </row>
    <row r="6258" ht="20" customHeight="1">
      <c r="A6258" s="28" t="n">
        <v>-18</v>
      </c>
      <c r="B6258" s="28" t="n">
        <v>40</v>
      </c>
      <c r="C6258" s="29" t="n">
        <v>110</v>
      </c>
      <c r="D6258" s="29" t="n">
        <v>2</v>
      </c>
      <c r="E6258" s="30" t="n">
        <v>4</v>
      </c>
      <c r="F6258" s="29" t="n">
        <v>2</v>
      </c>
      <c r="G6258" s="28" t="n">
        <v>50</v>
      </c>
      <c r="H6258" s="30" t="inlineStr">
        <is>
          <t>ON</t>
        </is>
      </c>
      <c r="I6258" s="31" t="n">
        <v>815.012573225423</v>
      </c>
      <c r="J6258" s="31" t="n">
        <v>8308.791548992402</v>
      </c>
      <c r="K6258" s="31" t="n">
        <v>4662.037037037037</v>
      </c>
      <c r="L6258" s="31" t="n">
        <v>150</v>
      </c>
      <c r="M6258" s="31">
        <f>I6258+J6258+K6258+L6258</f>
        <v/>
      </c>
      <c r="N6258" s="31">
        <f>M6258*'Dashboard &amp; Optimisation'!$B$18/('Dashboard &amp; Optimisation'!$B$16/3.6)</f>
        <v/>
      </c>
      <c r="O6258" s="31" t="n">
        <v>949.6830136084621</v>
      </c>
      <c r="P6258" s="32" t="n">
        <v>0.06690020458170202</v>
      </c>
      <c r="Q6258" s="33" t="n">
        <v>8.071983660732418</v>
      </c>
      <c r="R6258" s="31" t="n">
        <v>4620.911307170767</v>
      </c>
      <c r="S6258" s="31">
        <f>R6258*IF(A6258=4, 2.0, 3.0)</f>
        <v/>
      </c>
      <c r="T6258" s="29">
        <f>'Dashboard &amp; Optimisation'!$B$18*U6258</f>
        <v/>
      </c>
      <c r="U6258" s="34">
        <f>MIN(1, S6258/M6258)</f>
        <v/>
      </c>
      <c r="V6258" s="34">
        <f>N6258/(N6258+O6258)</f>
        <v/>
      </c>
      <c r="W6258" s="34">
        <f>U6258*V6258</f>
        <v/>
      </c>
      <c r="X6258" s="32">
        <f>T6258/N6258</f>
        <v/>
      </c>
      <c r="Y6258" s="35">
        <f>IF(W6258=MAXIFS(W$2:W$7201, A$2:A$7201, A6258, B$2:B$7201, B6258), "OPTIMAL", "")</f>
        <v/>
      </c>
    </row>
    <row r="6259" ht="20" customHeight="1">
      <c r="A6259" s="36" t="n">
        <v>-18</v>
      </c>
      <c r="B6259" s="36" t="n">
        <v>40</v>
      </c>
      <c r="C6259" s="37" t="n">
        <v>110</v>
      </c>
      <c r="D6259" s="37" t="n">
        <v>2</v>
      </c>
      <c r="E6259" s="6" t="n">
        <v>4</v>
      </c>
      <c r="F6259" s="37" t="n">
        <v>2</v>
      </c>
      <c r="G6259" s="36" t="n">
        <v>50</v>
      </c>
      <c r="H6259" s="6" t="inlineStr">
        <is>
          <t>OFF</t>
        </is>
      </c>
      <c r="I6259" s="38" t="n">
        <v>815.012573225423</v>
      </c>
      <c r="J6259" s="38" t="n">
        <v>8308.791548992402</v>
      </c>
      <c r="K6259" s="38" t="n">
        <v>4662.037037037037</v>
      </c>
      <c r="L6259" s="38" t="n">
        <v>150</v>
      </c>
      <c r="M6259" s="38">
        <f>I6259+J6259+K6259+L6259</f>
        <v/>
      </c>
      <c r="N6259" s="38">
        <f>M6259*'Dashboard &amp; Optimisation'!$B$18/('Dashboard &amp; Optimisation'!$B$16/3.6)</f>
        <v/>
      </c>
      <c r="O6259" s="38" t="n">
        <v>949.6830136084621</v>
      </c>
      <c r="P6259" s="39" t="n">
        <v>0.2854457850292905</v>
      </c>
      <c r="Q6259" s="40" t="n">
        <v>8.071983660732418</v>
      </c>
      <c r="R6259" s="38" t="n">
        <v>1083.007450160466</v>
      </c>
      <c r="S6259" s="38">
        <f>R6259*IF(A6259=4, 2.0, 3.0)</f>
        <v/>
      </c>
      <c r="T6259" s="37">
        <f>'Dashboard &amp; Optimisation'!$B$18*U6259</f>
        <v/>
      </c>
      <c r="U6259" s="26">
        <f>MIN(1, S6259/M6259)</f>
        <v/>
      </c>
      <c r="V6259" s="26">
        <f>N6259/(N6259+O6259)</f>
        <v/>
      </c>
      <c r="W6259" s="26">
        <f>U6259*V6259</f>
        <v/>
      </c>
      <c r="X6259" s="39">
        <f>T6259/N6259</f>
        <v/>
      </c>
      <c r="Y6259" s="41">
        <f>IF(W6259=MAXIFS(W$2:W$7201, A$2:A$7201, A6259, B$2:B$7201, B6259), "OPTIMAL", "")</f>
        <v/>
      </c>
    </row>
    <row r="6260" ht="20" customHeight="1">
      <c r="A6260" s="28" t="n">
        <v>-18</v>
      </c>
      <c r="B6260" s="28" t="n">
        <v>40</v>
      </c>
      <c r="C6260" s="29" t="n">
        <v>110</v>
      </c>
      <c r="D6260" s="29" t="n">
        <v>2</v>
      </c>
      <c r="E6260" s="30" t="n">
        <v>4</v>
      </c>
      <c r="F6260" s="29" t="n">
        <v>2</v>
      </c>
      <c r="G6260" s="28" t="n">
        <v>100</v>
      </c>
      <c r="H6260" s="30" t="inlineStr">
        <is>
          <t>ON</t>
        </is>
      </c>
      <c r="I6260" s="31" t="n">
        <v>815.012573225423</v>
      </c>
      <c r="J6260" s="31" t="n">
        <v>8308.791548992402</v>
      </c>
      <c r="K6260" s="31" t="n">
        <v>4662.037037037037</v>
      </c>
      <c r="L6260" s="31" t="n">
        <v>150</v>
      </c>
      <c r="M6260" s="31">
        <f>I6260+J6260+K6260+L6260</f>
        <v/>
      </c>
      <c r="N6260" s="31">
        <f>M6260*'Dashboard &amp; Optimisation'!$B$18/('Dashboard &amp; Optimisation'!$B$16/3.6)</f>
        <v/>
      </c>
      <c r="O6260" s="31" t="n">
        <v>949.6830136084621</v>
      </c>
      <c r="P6260" s="32" t="n">
        <v>0.06762363614121064</v>
      </c>
      <c r="Q6260" s="33" t="n">
        <v>8.071983660732418</v>
      </c>
      <c r="R6260" s="31" t="n">
        <v>4571.477214831856</v>
      </c>
      <c r="S6260" s="31">
        <f>R6260*IF(A6260=4, 2.0, 3.0)</f>
        <v/>
      </c>
      <c r="T6260" s="29">
        <f>'Dashboard &amp; Optimisation'!$B$18*U6260</f>
        <v/>
      </c>
      <c r="U6260" s="34">
        <f>MIN(1, S6260/M6260)</f>
        <v/>
      </c>
      <c r="V6260" s="34">
        <f>N6260/(N6260+O6260)</f>
        <v/>
      </c>
      <c r="W6260" s="34">
        <f>U6260*V6260</f>
        <v/>
      </c>
      <c r="X6260" s="32">
        <f>T6260/N6260</f>
        <v/>
      </c>
      <c r="Y6260" s="35">
        <f>IF(W6260=MAXIFS(W$2:W$7201, A$2:A$7201, A6260, B$2:B$7201, B6260), "OPTIMAL", "")</f>
        <v/>
      </c>
    </row>
    <row r="6261" ht="20" customHeight="1">
      <c r="A6261" s="36" t="n">
        <v>-18</v>
      </c>
      <c r="B6261" s="36" t="n">
        <v>40</v>
      </c>
      <c r="C6261" s="37" t="n">
        <v>110</v>
      </c>
      <c r="D6261" s="37" t="n">
        <v>2</v>
      </c>
      <c r="E6261" s="6" t="n">
        <v>4</v>
      </c>
      <c r="F6261" s="37" t="n">
        <v>2</v>
      </c>
      <c r="G6261" s="36" t="n">
        <v>100</v>
      </c>
      <c r="H6261" s="6" t="inlineStr">
        <is>
          <t>OFF</t>
        </is>
      </c>
      <c r="I6261" s="38" t="n">
        <v>815.012573225423</v>
      </c>
      <c r="J6261" s="38" t="n">
        <v>8308.791548992402</v>
      </c>
      <c r="K6261" s="38" t="n">
        <v>4662.037037037037</v>
      </c>
      <c r="L6261" s="38" t="n">
        <v>150</v>
      </c>
      <c r="M6261" s="38">
        <f>I6261+J6261+K6261+L6261</f>
        <v/>
      </c>
      <c r="N6261" s="38">
        <f>M6261*'Dashboard &amp; Optimisation'!$B$18/('Dashboard &amp; Optimisation'!$B$16/3.6)</f>
        <v/>
      </c>
      <c r="O6261" s="38" t="n">
        <v>949.6830136084621</v>
      </c>
      <c r="P6261" s="39" t="n">
        <v>0.2861692165887991</v>
      </c>
      <c r="Q6261" s="40" t="n">
        <v>8.071983660732418</v>
      </c>
      <c r="R6261" s="38" t="n">
        <v>1080.269623297157</v>
      </c>
      <c r="S6261" s="38">
        <f>R6261*IF(A6261=4, 2.0, 3.0)</f>
        <v/>
      </c>
      <c r="T6261" s="37">
        <f>'Dashboard &amp; Optimisation'!$B$18*U6261</f>
        <v/>
      </c>
      <c r="U6261" s="26">
        <f>MIN(1, S6261/M6261)</f>
        <v/>
      </c>
      <c r="V6261" s="26">
        <f>N6261/(N6261+O6261)</f>
        <v/>
      </c>
      <c r="W6261" s="26">
        <f>U6261*V6261</f>
        <v/>
      </c>
      <c r="X6261" s="39">
        <f>T6261/N6261</f>
        <v/>
      </c>
      <c r="Y6261" s="41">
        <f>IF(W6261=MAXIFS(W$2:W$7201, A$2:A$7201, A6261, B$2:B$7201, B6261), "OPTIMAL", "")</f>
        <v/>
      </c>
    </row>
    <row r="6262" ht="20" customHeight="1">
      <c r="A6262" s="28" t="n">
        <v>-18</v>
      </c>
      <c r="B6262" s="28" t="n">
        <v>40</v>
      </c>
      <c r="C6262" s="29" t="n">
        <v>110</v>
      </c>
      <c r="D6262" s="29" t="n">
        <v>2</v>
      </c>
      <c r="E6262" s="30" t="n">
        <v>4</v>
      </c>
      <c r="F6262" s="29" t="n">
        <v>2</v>
      </c>
      <c r="G6262" s="28" t="n">
        <v>150</v>
      </c>
      <c r="H6262" s="30" t="inlineStr">
        <is>
          <t>ON</t>
        </is>
      </c>
      <c r="I6262" s="31" t="n">
        <v>815.012573225423</v>
      </c>
      <c r="J6262" s="31" t="n">
        <v>8308.791548992402</v>
      </c>
      <c r="K6262" s="31" t="n">
        <v>4662.037037037037</v>
      </c>
      <c r="L6262" s="31" t="n">
        <v>150</v>
      </c>
      <c r="M6262" s="31">
        <f>I6262+J6262+K6262+L6262</f>
        <v/>
      </c>
      <c r="N6262" s="31">
        <f>M6262*'Dashboard &amp; Optimisation'!$B$18/('Dashboard &amp; Optimisation'!$B$16/3.6)</f>
        <v/>
      </c>
      <c r="O6262" s="31" t="n">
        <v>949.6830136084621</v>
      </c>
      <c r="P6262" s="32" t="n">
        <v>0.06834706770071926</v>
      </c>
      <c r="Q6262" s="33" t="n">
        <v>8.071983660732418</v>
      </c>
      <c r="R6262" s="31" t="n">
        <v>4523.089610183396</v>
      </c>
      <c r="S6262" s="31">
        <f>R6262*IF(A6262=4, 2.0, 3.0)</f>
        <v/>
      </c>
      <c r="T6262" s="29">
        <f>'Dashboard &amp; Optimisation'!$B$18*U6262</f>
        <v/>
      </c>
      <c r="U6262" s="34">
        <f>MIN(1, S6262/M6262)</f>
        <v/>
      </c>
      <c r="V6262" s="34">
        <f>N6262/(N6262+O6262)</f>
        <v/>
      </c>
      <c r="W6262" s="34">
        <f>U6262*V6262</f>
        <v/>
      </c>
      <c r="X6262" s="32">
        <f>T6262/N6262</f>
        <v/>
      </c>
      <c r="Y6262" s="35">
        <f>IF(W6262=MAXIFS(W$2:W$7201, A$2:A$7201, A6262, B$2:B$7201, B6262), "OPTIMAL", "")</f>
        <v/>
      </c>
    </row>
    <row r="6263" ht="20" customHeight="1">
      <c r="A6263" s="36" t="n">
        <v>-18</v>
      </c>
      <c r="B6263" s="36" t="n">
        <v>40</v>
      </c>
      <c r="C6263" s="37" t="n">
        <v>110</v>
      </c>
      <c r="D6263" s="37" t="n">
        <v>2</v>
      </c>
      <c r="E6263" s="6" t="n">
        <v>4</v>
      </c>
      <c r="F6263" s="37" t="n">
        <v>2</v>
      </c>
      <c r="G6263" s="36" t="n">
        <v>150</v>
      </c>
      <c r="H6263" s="6" t="inlineStr">
        <is>
          <t>OFF</t>
        </is>
      </c>
      <c r="I6263" s="38" t="n">
        <v>815.012573225423</v>
      </c>
      <c r="J6263" s="38" t="n">
        <v>8308.791548992402</v>
      </c>
      <c r="K6263" s="38" t="n">
        <v>4662.037037037037</v>
      </c>
      <c r="L6263" s="38" t="n">
        <v>150</v>
      </c>
      <c r="M6263" s="38">
        <f>I6263+J6263+K6263+L6263</f>
        <v/>
      </c>
      <c r="N6263" s="38">
        <f>M6263*'Dashboard &amp; Optimisation'!$B$18/('Dashboard &amp; Optimisation'!$B$16/3.6)</f>
        <v/>
      </c>
      <c r="O6263" s="38" t="n">
        <v>949.6830136084621</v>
      </c>
      <c r="P6263" s="39" t="n">
        <v>0.2868926481483077</v>
      </c>
      <c r="Q6263" s="40" t="n">
        <v>8.071983660732418</v>
      </c>
      <c r="R6263" s="38" t="n">
        <v>1077.545603900648</v>
      </c>
      <c r="S6263" s="38">
        <f>R6263*IF(A6263=4, 2.0, 3.0)</f>
        <v/>
      </c>
      <c r="T6263" s="37">
        <f>'Dashboard &amp; Optimisation'!$B$18*U6263</f>
        <v/>
      </c>
      <c r="U6263" s="26">
        <f>MIN(1, S6263/M6263)</f>
        <v/>
      </c>
      <c r="V6263" s="26">
        <f>N6263/(N6263+O6263)</f>
        <v/>
      </c>
      <c r="W6263" s="26">
        <f>U6263*V6263</f>
        <v/>
      </c>
      <c r="X6263" s="39">
        <f>T6263/N6263</f>
        <v/>
      </c>
      <c r="Y6263" s="41">
        <f>IF(W6263=MAXIFS(W$2:W$7201, A$2:A$7201, A6263, B$2:B$7201, B6263), "OPTIMAL", "")</f>
        <v/>
      </c>
    </row>
    <row r="6264" ht="20" customHeight="1">
      <c r="A6264" s="28" t="n">
        <v>-18</v>
      </c>
      <c r="B6264" s="28" t="n">
        <v>40</v>
      </c>
      <c r="C6264" s="29" t="n">
        <v>110</v>
      </c>
      <c r="D6264" s="29" t="n">
        <v>2</v>
      </c>
      <c r="E6264" s="30" t="n">
        <v>4</v>
      </c>
      <c r="F6264" s="29" t="n">
        <v>2</v>
      </c>
      <c r="G6264" s="28" t="n">
        <v>200</v>
      </c>
      <c r="H6264" s="30" t="inlineStr">
        <is>
          <t>ON</t>
        </is>
      </c>
      <c r="I6264" s="31" t="n">
        <v>815.012573225423</v>
      </c>
      <c r="J6264" s="31" t="n">
        <v>8308.791548992402</v>
      </c>
      <c r="K6264" s="31" t="n">
        <v>4662.037037037037</v>
      </c>
      <c r="L6264" s="31" t="n">
        <v>150</v>
      </c>
      <c r="M6264" s="31">
        <f>I6264+J6264+K6264+L6264</f>
        <v/>
      </c>
      <c r="N6264" s="31">
        <f>M6264*'Dashboard &amp; Optimisation'!$B$18/('Dashboard &amp; Optimisation'!$B$16/3.6)</f>
        <v/>
      </c>
      <c r="O6264" s="31" t="n">
        <v>949.6830136084621</v>
      </c>
      <c r="P6264" s="32" t="n">
        <v>0.06907049926022787</v>
      </c>
      <c r="Q6264" s="33" t="n">
        <v>8.071983660732418</v>
      </c>
      <c r="R6264" s="31" t="n">
        <v>4475.715611073239</v>
      </c>
      <c r="S6264" s="31">
        <f>R6264*IF(A6264=4, 2.0, 3.0)</f>
        <v/>
      </c>
      <c r="T6264" s="29">
        <f>'Dashboard &amp; Optimisation'!$B$18*U6264</f>
        <v/>
      </c>
      <c r="U6264" s="34">
        <f>MIN(1, S6264/M6264)</f>
        <v/>
      </c>
      <c r="V6264" s="34">
        <f>N6264/(N6264+O6264)</f>
        <v/>
      </c>
      <c r="W6264" s="34">
        <f>U6264*V6264</f>
        <v/>
      </c>
      <c r="X6264" s="32">
        <f>T6264/N6264</f>
        <v/>
      </c>
      <c r="Y6264" s="35">
        <f>IF(W6264=MAXIFS(W$2:W$7201, A$2:A$7201, A6264, B$2:B$7201, B6264), "OPTIMAL", "")</f>
        <v/>
      </c>
    </row>
    <row r="6265" ht="20" customHeight="1">
      <c r="A6265" s="36" t="n">
        <v>-18</v>
      </c>
      <c r="B6265" s="36" t="n">
        <v>40</v>
      </c>
      <c r="C6265" s="37" t="n">
        <v>110</v>
      </c>
      <c r="D6265" s="37" t="n">
        <v>2</v>
      </c>
      <c r="E6265" s="6" t="n">
        <v>4</v>
      </c>
      <c r="F6265" s="37" t="n">
        <v>2</v>
      </c>
      <c r="G6265" s="36" t="n">
        <v>200</v>
      </c>
      <c r="H6265" s="6" t="inlineStr">
        <is>
          <t>OFF</t>
        </is>
      </c>
      <c r="I6265" s="38" t="n">
        <v>815.012573225423</v>
      </c>
      <c r="J6265" s="38" t="n">
        <v>8308.791548992402</v>
      </c>
      <c r="K6265" s="38" t="n">
        <v>4662.037037037037</v>
      </c>
      <c r="L6265" s="38" t="n">
        <v>150</v>
      </c>
      <c r="M6265" s="38">
        <f>I6265+J6265+K6265+L6265</f>
        <v/>
      </c>
      <c r="N6265" s="38">
        <f>M6265*'Dashboard &amp; Optimisation'!$B$18/('Dashboard &amp; Optimisation'!$B$16/3.6)</f>
        <v/>
      </c>
      <c r="O6265" s="38" t="n">
        <v>949.6830136084621</v>
      </c>
      <c r="P6265" s="39" t="n">
        <v>0.2876160797078163</v>
      </c>
      <c r="Q6265" s="40" t="n">
        <v>8.071983660732418</v>
      </c>
      <c r="R6265" s="38" t="n">
        <v>1074.835287782497</v>
      </c>
      <c r="S6265" s="38">
        <f>R6265*IF(A6265=4, 2.0, 3.0)</f>
        <v/>
      </c>
      <c r="T6265" s="37">
        <f>'Dashboard &amp; Optimisation'!$B$18*U6265</f>
        <v/>
      </c>
      <c r="U6265" s="26">
        <f>MIN(1, S6265/M6265)</f>
        <v/>
      </c>
      <c r="V6265" s="26">
        <f>N6265/(N6265+O6265)</f>
        <v/>
      </c>
      <c r="W6265" s="26">
        <f>U6265*V6265</f>
        <v/>
      </c>
      <c r="X6265" s="39">
        <f>T6265/N6265</f>
        <v/>
      </c>
      <c r="Y6265" s="41">
        <f>IF(W6265=MAXIFS(W$2:W$7201, A$2:A$7201, A6265, B$2:B$7201, B6265), "OPTIMAL", "")</f>
        <v/>
      </c>
    </row>
    <row r="6266" ht="20" customHeight="1">
      <c r="A6266" s="28" t="n">
        <v>-18</v>
      </c>
      <c r="B6266" s="28" t="n">
        <v>40</v>
      </c>
      <c r="C6266" s="29" t="n">
        <v>110</v>
      </c>
      <c r="D6266" s="29" t="n">
        <v>2</v>
      </c>
      <c r="E6266" s="30" t="n">
        <v>8</v>
      </c>
      <c r="F6266" s="29" t="n">
        <v>1.5</v>
      </c>
      <c r="G6266" s="28" t="n">
        <v>50</v>
      </c>
      <c r="H6266" s="30" t="inlineStr">
        <is>
          <t>ON</t>
        </is>
      </c>
      <c r="I6266" s="31" t="n">
        <v>815.012573225423</v>
      </c>
      <c r="J6266" s="31" t="n">
        <v>8308.791548992402</v>
      </c>
      <c r="K6266" s="31" t="n">
        <v>4662.037037037037</v>
      </c>
      <c r="L6266" s="31" t="n">
        <v>150</v>
      </c>
      <c r="M6266" s="31">
        <f>I6266+J6266+K6266+L6266</f>
        <v/>
      </c>
      <c r="N6266" s="31">
        <f>M6266*'Dashboard &amp; Optimisation'!$B$18/('Dashboard &amp; Optimisation'!$B$16/3.6)</f>
        <v/>
      </c>
      <c r="O6266" s="31" t="n">
        <v>1164.601875553688</v>
      </c>
      <c r="P6266" s="32" t="n">
        <v>0.05276288297556911</v>
      </c>
      <c r="Q6266" s="33" t="n">
        <v>12.00797549109863</v>
      </c>
      <c r="R6266" s="31" t="n">
        <v>5978.534029094072</v>
      </c>
      <c r="S6266" s="31">
        <f>R6266*IF(A6266=4, 2.0, 3.0)</f>
        <v/>
      </c>
      <c r="T6266" s="29">
        <f>'Dashboard &amp; Optimisation'!$B$18*U6266</f>
        <v/>
      </c>
      <c r="U6266" s="34">
        <f>MIN(1, S6266/M6266)</f>
        <v/>
      </c>
      <c r="V6266" s="34">
        <f>N6266/(N6266+O6266)</f>
        <v/>
      </c>
      <c r="W6266" s="34">
        <f>U6266*V6266</f>
        <v/>
      </c>
      <c r="X6266" s="32">
        <f>T6266/N6266</f>
        <v/>
      </c>
      <c r="Y6266" s="35">
        <f>IF(W6266=MAXIFS(W$2:W$7201, A$2:A$7201, A6266, B$2:B$7201, B6266), "OPTIMAL", "")</f>
        <v/>
      </c>
    </row>
    <row r="6267" ht="20" customHeight="1">
      <c r="A6267" s="36" t="n">
        <v>-18</v>
      </c>
      <c r="B6267" s="36" t="n">
        <v>40</v>
      </c>
      <c r="C6267" s="37" t="n">
        <v>110</v>
      </c>
      <c r="D6267" s="37" t="n">
        <v>2</v>
      </c>
      <c r="E6267" s="6" t="n">
        <v>8</v>
      </c>
      <c r="F6267" s="37" t="n">
        <v>1.5</v>
      </c>
      <c r="G6267" s="36" t="n">
        <v>50</v>
      </c>
      <c r="H6267" s="6" t="inlineStr">
        <is>
          <t>OFF</t>
        </is>
      </c>
      <c r="I6267" s="38" t="n">
        <v>815.012573225423</v>
      </c>
      <c r="J6267" s="38" t="n">
        <v>8308.791548992402</v>
      </c>
      <c r="K6267" s="38" t="n">
        <v>4662.037037037037</v>
      </c>
      <c r="L6267" s="38" t="n">
        <v>150</v>
      </c>
      <c r="M6267" s="38">
        <f>I6267+J6267+K6267+L6267</f>
        <v/>
      </c>
      <c r="N6267" s="38">
        <f>M6267*'Dashboard &amp; Optimisation'!$B$18/('Dashboard &amp; Optimisation'!$B$16/3.6)</f>
        <v/>
      </c>
      <c r="O6267" s="38" t="n">
        <v>1164.601875553688</v>
      </c>
      <c r="P6267" s="39" t="n">
        <v>0.2271122019502614</v>
      </c>
      <c r="Q6267" s="40" t="n">
        <v>12.00797549109863</v>
      </c>
      <c r="R6267" s="38" t="n">
        <v>1388.937664439676</v>
      </c>
      <c r="S6267" s="38">
        <f>R6267*IF(A6267=4, 2.0, 3.0)</f>
        <v/>
      </c>
      <c r="T6267" s="37">
        <f>'Dashboard &amp; Optimisation'!$B$18*U6267</f>
        <v/>
      </c>
      <c r="U6267" s="26">
        <f>MIN(1, S6267/M6267)</f>
        <v/>
      </c>
      <c r="V6267" s="26">
        <f>N6267/(N6267+O6267)</f>
        <v/>
      </c>
      <c r="W6267" s="26">
        <f>U6267*V6267</f>
        <v/>
      </c>
      <c r="X6267" s="39">
        <f>T6267/N6267</f>
        <v/>
      </c>
      <c r="Y6267" s="41">
        <f>IF(W6267=MAXIFS(W$2:W$7201, A$2:A$7201, A6267, B$2:B$7201, B6267), "OPTIMAL", "")</f>
        <v/>
      </c>
    </row>
    <row r="6268" ht="20" customHeight="1">
      <c r="A6268" s="28" t="n">
        <v>-18</v>
      </c>
      <c r="B6268" s="28" t="n">
        <v>40</v>
      </c>
      <c r="C6268" s="29" t="n">
        <v>110</v>
      </c>
      <c r="D6268" s="29" t="n">
        <v>2</v>
      </c>
      <c r="E6268" s="30" t="n">
        <v>8</v>
      </c>
      <c r="F6268" s="29" t="n">
        <v>1.5</v>
      </c>
      <c r="G6268" s="28" t="n">
        <v>100</v>
      </c>
      <c r="H6268" s="30" t="inlineStr">
        <is>
          <t>ON</t>
        </is>
      </c>
      <c r="I6268" s="31" t="n">
        <v>815.012573225423</v>
      </c>
      <c r="J6268" s="31" t="n">
        <v>8308.791548992402</v>
      </c>
      <c r="K6268" s="31" t="n">
        <v>4662.037037037037</v>
      </c>
      <c r="L6268" s="31" t="n">
        <v>150</v>
      </c>
      <c r="M6268" s="31">
        <f>I6268+J6268+K6268+L6268</f>
        <v/>
      </c>
      <c r="N6268" s="31">
        <f>M6268*'Dashboard &amp; Optimisation'!$B$18/('Dashboard &amp; Optimisation'!$B$16/3.6)</f>
        <v/>
      </c>
      <c r="O6268" s="31" t="n">
        <v>1164.601875553688</v>
      </c>
      <c r="P6268" s="32" t="n">
        <v>0.05348631453507773</v>
      </c>
      <c r="Q6268" s="33" t="n">
        <v>12.00797549109863</v>
      </c>
      <c r="R6268" s="31" t="n">
        <v>5897.671097448139</v>
      </c>
      <c r="S6268" s="31">
        <f>R6268*IF(A6268=4, 2.0, 3.0)</f>
        <v/>
      </c>
      <c r="T6268" s="29">
        <f>'Dashboard &amp; Optimisation'!$B$18*U6268</f>
        <v/>
      </c>
      <c r="U6268" s="34">
        <f>MIN(1, S6268/M6268)</f>
        <v/>
      </c>
      <c r="V6268" s="34">
        <f>N6268/(N6268+O6268)</f>
        <v/>
      </c>
      <c r="W6268" s="34">
        <f>U6268*V6268</f>
        <v/>
      </c>
      <c r="X6268" s="32">
        <f>T6268/N6268</f>
        <v/>
      </c>
      <c r="Y6268" s="35">
        <f>IF(W6268=MAXIFS(W$2:W$7201, A$2:A$7201, A6268, B$2:B$7201, B6268), "OPTIMAL", "")</f>
        <v/>
      </c>
    </row>
    <row r="6269" ht="20" customHeight="1">
      <c r="A6269" s="36" t="n">
        <v>-18</v>
      </c>
      <c r="B6269" s="36" t="n">
        <v>40</v>
      </c>
      <c r="C6269" s="37" t="n">
        <v>110</v>
      </c>
      <c r="D6269" s="37" t="n">
        <v>2</v>
      </c>
      <c r="E6269" s="6" t="n">
        <v>8</v>
      </c>
      <c r="F6269" s="37" t="n">
        <v>1.5</v>
      </c>
      <c r="G6269" s="36" t="n">
        <v>100</v>
      </c>
      <c r="H6269" s="6" t="inlineStr">
        <is>
          <t>OFF</t>
        </is>
      </c>
      <c r="I6269" s="38" t="n">
        <v>815.012573225423</v>
      </c>
      <c r="J6269" s="38" t="n">
        <v>8308.791548992402</v>
      </c>
      <c r="K6269" s="38" t="n">
        <v>4662.037037037037</v>
      </c>
      <c r="L6269" s="38" t="n">
        <v>150</v>
      </c>
      <c r="M6269" s="38">
        <f>I6269+J6269+K6269+L6269</f>
        <v/>
      </c>
      <c r="N6269" s="38">
        <f>M6269*'Dashboard &amp; Optimisation'!$B$18/('Dashboard &amp; Optimisation'!$B$16/3.6)</f>
        <v/>
      </c>
      <c r="O6269" s="38" t="n">
        <v>1164.601875553688</v>
      </c>
      <c r="P6269" s="39" t="n">
        <v>0.2278356335097701</v>
      </c>
      <c r="Q6269" s="40" t="n">
        <v>12.00797549109863</v>
      </c>
      <c r="R6269" s="38" t="n">
        <v>1384.527461675661</v>
      </c>
      <c r="S6269" s="38">
        <f>R6269*IF(A6269=4, 2.0, 3.0)</f>
        <v/>
      </c>
      <c r="T6269" s="37">
        <f>'Dashboard &amp; Optimisation'!$B$18*U6269</f>
        <v/>
      </c>
      <c r="U6269" s="26">
        <f>MIN(1, S6269/M6269)</f>
        <v/>
      </c>
      <c r="V6269" s="26">
        <f>N6269/(N6269+O6269)</f>
        <v/>
      </c>
      <c r="W6269" s="26">
        <f>U6269*V6269</f>
        <v/>
      </c>
      <c r="X6269" s="39">
        <f>T6269/N6269</f>
        <v/>
      </c>
      <c r="Y6269" s="41">
        <f>IF(W6269=MAXIFS(W$2:W$7201, A$2:A$7201, A6269, B$2:B$7201, B6269), "OPTIMAL", "")</f>
        <v/>
      </c>
    </row>
    <row r="6270" ht="20" customHeight="1">
      <c r="A6270" s="28" t="n">
        <v>-18</v>
      </c>
      <c r="B6270" s="28" t="n">
        <v>40</v>
      </c>
      <c r="C6270" s="29" t="n">
        <v>110</v>
      </c>
      <c r="D6270" s="29" t="n">
        <v>2</v>
      </c>
      <c r="E6270" s="30" t="n">
        <v>8</v>
      </c>
      <c r="F6270" s="29" t="n">
        <v>1.5</v>
      </c>
      <c r="G6270" s="28" t="n">
        <v>150</v>
      </c>
      <c r="H6270" s="30" t="inlineStr">
        <is>
          <t>ON</t>
        </is>
      </c>
      <c r="I6270" s="31" t="n">
        <v>815.012573225423</v>
      </c>
      <c r="J6270" s="31" t="n">
        <v>8308.791548992402</v>
      </c>
      <c r="K6270" s="31" t="n">
        <v>4662.037037037037</v>
      </c>
      <c r="L6270" s="31" t="n">
        <v>150</v>
      </c>
      <c r="M6270" s="31">
        <f>I6270+J6270+K6270+L6270</f>
        <v/>
      </c>
      <c r="N6270" s="31">
        <f>M6270*'Dashboard &amp; Optimisation'!$B$18/('Dashboard &amp; Optimisation'!$B$16/3.6)</f>
        <v/>
      </c>
      <c r="O6270" s="31" t="n">
        <v>1164.601875553688</v>
      </c>
      <c r="P6270" s="32" t="n">
        <v>0.05420974609458634</v>
      </c>
      <c r="Q6270" s="33" t="n">
        <v>12.00797549109863</v>
      </c>
      <c r="R6270" s="31" t="n">
        <v>5818.966404899839</v>
      </c>
      <c r="S6270" s="31">
        <f>R6270*IF(A6270=4, 2.0, 3.0)</f>
        <v/>
      </c>
      <c r="T6270" s="29">
        <f>'Dashboard &amp; Optimisation'!$B$18*U6270</f>
        <v/>
      </c>
      <c r="U6270" s="34">
        <f>MIN(1, S6270/M6270)</f>
        <v/>
      </c>
      <c r="V6270" s="34">
        <f>N6270/(N6270+O6270)</f>
        <v/>
      </c>
      <c r="W6270" s="34">
        <f>U6270*V6270</f>
        <v/>
      </c>
      <c r="X6270" s="32">
        <f>T6270/N6270</f>
        <v/>
      </c>
      <c r="Y6270" s="35">
        <f>IF(W6270=MAXIFS(W$2:W$7201, A$2:A$7201, A6270, B$2:B$7201, B6270), "OPTIMAL", "")</f>
        <v/>
      </c>
    </row>
    <row r="6271" ht="20" customHeight="1">
      <c r="A6271" s="36" t="n">
        <v>-18</v>
      </c>
      <c r="B6271" s="36" t="n">
        <v>40</v>
      </c>
      <c r="C6271" s="37" t="n">
        <v>110</v>
      </c>
      <c r="D6271" s="37" t="n">
        <v>2</v>
      </c>
      <c r="E6271" s="6" t="n">
        <v>8</v>
      </c>
      <c r="F6271" s="37" t="n">
        <v>1.5</v>
      </c>
      <c r="G6271" s="36" t="n">
        <v>150</v>
      </c>
      <c r="H6271" s="6" t="inlineStr">
        <is>
          <t>OFF</t>
        </is>
      </c>
      <c r="I6271" s="38" t="n">
        <v>815.012573225423</v>
      </c>
      <c r="J6271" s="38" t="n">
        <v>8308.791548992402</v>
      </c>
      <c r="K6271" s="38" t="n">
        <v>4662.037037037037</v>
      </c>
      <c r="L6271" s="38" t="n">
        <v>150</v>
      </c>
      <c r="M6271" s="38">
        <f>I6271+J6271+K6271+L6271</f>
        <v/>
      </c>
      <c r="N6271" s="38">
        <f>M6271*'Dashboard &amp; Optimisation'!$B$18/('Dashboard &amp; Optimisation'!$B$16/3.6)</f>
        <v/>
      </c>
      <c r="O6271" s="38" t="n">
        <v>1164.601875553688</v>
      </c>
      <c r="P6271" s="39" t="n">
        <v>0.2285590650692787</v>
      </c>
      <c r="Q6271" s="40" t="n">
        <v>12.00797549109863</v>
      </c>
      <c r="R6271" s="38" t="n">
        <v>1380.145177120556</v>
      </c>
      <c r="S6271" s="38">
        <f>R6271*IF(A6271=4, 2.0, 3.0)</f>
        <v/>
      </c>
      <c r="T6271" s="37">
        <f>'Dashboard &amp; Optimisation'!$B$18*U6271</f>
        <v/>
      </c>
      <c r="U6271" s="26">
        <f>MIN(1, S6271/M6271)</f>
        <v/>
      </c>
      <c r="V6271" s="26">
        <f>N6271/(N6271+O6271)</f>
        <v/>
      </c>
      <c r="W6271" s="26">
        <f>U6271*V6271</f>
        <v/>
      </c>
      <c r="X6271" s="39">
        <f>T6271/N6271</f>
        <v/>
      </c>
      <c r="Y6271" s="41">
        <f>IF(W6271=MAXIFS(W$2:W$7201, A$2:A$7201, A6271, B$2:B$7201, B6271), "OPTIMAL", "")</f>
        <v/>
      </c>
    </row>
    <row r="6272" ht="20" customHeight="1">
      <c r="A6272" s="28" t="n">
        <v>-18</v>
      </c>
      <c r="B6272" s="28" t="n">
        <v>40</v>
      </c>
      <c r="C6272" s="29" t="n">
        <v>110</v>
      </c>
      <c r="D6272" s="29" t="n">
        <v>2</v>
      </c>
      <c r="E6272" s="30" t="n">
        <v>8</v>
      </c>
      <c r="F6272" s="29" t="n">
        <v>1.5</v>
      </c>
      <c r="G6272" s="28" t="n">
        <v>200</v>
      </c>
      <c r="H6272" s="30" t="inlineStr">
        <is>
          <t>ON</t>
        </is>
      </c>
      <c r="I6272" s="31" t="n">
        <v>815.012573225423</v>
      </c>
      <c r="J6272" s="31" t="n">
        <v>8308.791548992402</v>
      </c>
      <c r="K6272" s="31" t="n">
        <v>4662.037037037037</v>
      </c>
      <c r="L6272" s="31" t="n">
        <v>150</v>
      </c>
      <c r="M6272" s="31">
        <f>I6272+J6272+K6272+L6272</f>
        <v/>
      </c>
      <c r="N6272" s="31">
        <f>M6272*'Dashboard &amp; Optimisation'!$B$18/('Dashboard &amp; Optimisation'!$B$16/3.6)</f>
        <v/>
      </c>
      <c r="O6272" s="31" t="n">
        <v>1164.601875553688</v>
      </c>
      <c r="P6272" s="32" t="n">
        <v>0.05493317765409496</v>
      </c>
      <c r="Q6272" s="33" t="n">
        <v>12.00797549109863</v>
      </c>
      <c r="R6272" s="31" t="n">
        <v>5742.334683947299</v>
      </c>
      <c r="S6272" s="31">
        <f>R6272*IF(A6272=4, 2.0, 3.0)</f>
        <v/>
      </c>
      <c r="T6272" s="29">
        <f>'Dashboard &amp; Optimisation'!$B$18*U6272</f>
        <v/>
      </c>
      <c r="U6272" s="34">
        <f>MIN(1, S6272/M6272)</f>
        <v/>
      </c>
      <c r="V6272" s="34">
        <f>N6272/(N6272+O6272)</f>
        <v/>
      </c>
      <c r="W6272" s="34">
        <f>U6272*V6272</f>
        <v/>
      </c>
      <c r="X6272" s="32">
        <f>T6272/N6272</f>
        <v/>
      </c>
      <c r="Y6272" s="35">
        <f>IF(W6272=MAXIFS(W$2:W$7201, A$2:A$7201, A6272, B$2:B$7201, B6272), "OPTIMAL", "")</f>
        <v/>
      </c>
    </row>
    <row r="6273" ht="20" customHeight="1">
      <c r="A6273" s="36" t="n">
        <v>-18</v>
      </c>
      <c r="B6273" s="36" t="n">
        <v>40</v>
      </c>
      <c r="C6273" s="37" t="n">
        <v>110</v>
      </c>
      <c r="D6273" s="37" t="n">
        <v>2</v>
      </c>
      <c r="E6273" s="6" t="n">
        <v>8</v>
      </c>
      <c r="F6273" s="37" t="n">
        <v>1.5</v>
      </c>
      <c r="G6273" s="36" t="n">
        <v>200</v>
      </c>
      <c r="H6273" s="6" t="inlineStr">
        <is>
          <t>OFF</t>
        </is>
      </c>
      <c r="I6273" s="38" t="n">
        <v>815.012573225423</v>
      </c>
      <c r="J6273" s="38" t="n">
        <v>8308.791548992402</v>
      </c>
      <c r="K6273" s="38" t="n">
        <v>4662.037037037037</v>
      </c>
      <c r="L6273" s="38" t="n">
        <v>150</v>
      </c>
      <c r="M6273" s="38">
        <f>I6273+J6273+K6273+L6273</f>
        <v/>
      </c>
      <c r="N6273" s="38">
        <f>M6273*'Dashboard &amp; Optimisation'!$B$18/('Dashboard &amp; Optimisation'!$B$16/3.6)</f>
        <v/>
      </c>
      <c r="O6273" s="38" t="n">
        <v>1164.601875553688</v>
      </c>
      <c r="P6273" s="39" t="n">
        <v>0.2292824966287873</v>
      </c>
      <c r="Q6273" s="40" t="n">
        <v>12.00797549109863</v>
      </c>
      <c r="R6273" s="38" t="n">
        <v>1375.79054651197</v>
      </c>
      <c r="S6273" s="38">
        <f>R6273*IF(A6273=4, 2.0, 3.0)</f>
        <v/>
      </c>
      <c r="T6273" s="37">
        <f>'Dashboard &amp; Optimisation'!$B$18*U6273</f>
        <v/>
      </c>
      <c r="U6273" s="26">
        <f>MIN(1, S6273/M6273)</f>
        <v/>
      </c>
      <c r="V6273" s="26">
        <f>N6273/(N6273+O6273)</f>
        <v/>
      </c>
      <c r="W6273" s="26">
        <f>U6273*V6273</f>
        <v/>
      </c>
      <c r="X6273" s="39">
        <f>T6273/N6273</f>
        <v/>
      </c>
      <c r="Y6273" s="41">
        <f>IF(W6273=MAXIFS(W$2:W$7201, A$2:A$7201, A6273, B$2:B$7201, B6273), "OPTIMAL", "")</f>
        <v/>
      </c>
    </row>
    <row r="6274" ht="20" customHeight="1">
      <c r="A6274" s="28" t="n">
        <v>-18</v>
      </c>
      <c r="B6274" s="28" t="n">
        <v>40</v>
      </c>
      <c r="C6274" s="29" t="n">
        <v>110</v>
      </c>
      <c r="D6274" s="29" t="n">
        <v>2</v>
      </c>
      <c r="E6274" s="30" t="n">
        <v>8</v>
      </c>
      <c r="F6274" s="29" t="n">
        <v>2</v>
      </c>
      <c r="G6274" s="28" t="n">
        <v>50</v>
      </c>
      <c r="H6274" s="30" t="inlineStr">
        <is>
          <t>ON</t>
        </is>
      </c>
      <c r="I6274" s="31" t="n">
        <v>815.012573225423</v>
      </c>
      <c r="J6274" s="31" t="n">
        <v>8308.791548992402</v>
      </c>
      <c r="K6274" s="31" t="n">
        <v>4662.037037037037</v>
      </c>
      <c r="L6274" s="31" t="n">
        <v>150</v>
      </c>
      <c r="M6274" s="31">
        <f>I6274+J6274+K6274+L6274</f>
        <v/>
      </c>
      <c r="N6274" s="31">
        <f>M6274*'Dashboard &amp; Optimisation'!$B$18/('Dashboard &amp; Optimisation'!$B$16/3.6)</f>
        <v/>
      </c>
      <c r="O6274" s="31" t="n">
        <v>1388.469607025299</v>
      </c>
      <c r="P6274" s="32" t="n">
        <v>0.05135009125002924</v>
      </c>
      <c r="Q6274" s="33" t="n">
        <v>15.94396732146484</v>
      </c>
      <c r="R6274" s="31" t="n">
        <v>6270.913716799324</v>
      </c>
      <c r="S6274" s="31">
        <f>R6274*IF(A6274=4, 2.0, 3.0)</f>
        <v/>
      </c>
      <c r="T6274" s="29">
        <f>'Dashboard &amp; Optimisation'!$B$18*U6274</f>
        <v/>
      </c>
      <c r="U6274" s="34">
        <f>MIN(1, S6274/M6274)</f>
        <v/>
      </c>
      <c r="V6274" s="34">
        <f>N6274/(N6274+O6274)</f>
        <v/>
      </c>
      <c r="W6274" s="34">
        <f>U6274*V6274</f>
        <v/>
      </c>
      <c r="X6274" s="32">
        <f>T6274/N6274</f>
        <v/>
      </c>
      <c r="Y6274" s="35">
        <f>IF(W6274=MAXIFS(W$2:W$7201, A$2:A$7201, A6274, B$2:B$7201, B6274), "OPTIMAL", "")</f>
        <v/>
      </c>
    </row>
    <row r="6275" ht="20" customHeight="1">
      <c r="A6275" s="36" t="n">
        <v>-18</v>
      </c>
      <c r="B6275" s="36" t="n">
        <v>40</v>
      </c>
      <c r="C6275" s="37" t="n">
        <v>110</v>
      </c>
      <c r="D6275" s="37" t="n">
        <v>2</v>
      </c>
      <c r="E6275" s="6" t="n">
        <v>8</v>
      </c>
      <c r="F6275" s="37" t="n">
        <v>2</v>
      </c>
      <c r="G6275" s="36" t="n">
        <v>50</v>
      </c>
      <c r="H6275" s="6" t="inlineStr">
        <is>
          <t>OFF</t>
        </is>
      </c>
      <c r="I6275" s="38" t="n">
        <v>815.012573225423</v>
      </c>
      <c r="J6275" s="38" t="n">
        <v>8308.791548992402</v>
      </c>
      <c r="K6275" s="38" t="n">
        <v>4662.037037037037</v>
      </c>
      <c r="L6275" s="38" t="n">
        <v>150</v>
      </c>
      <c r="M6275" s="38">
        <f>I6275+J6275+K6275+L6275</f>
        <v/>
      </c>
      <c r="N6275" s="38">
        <f>M6275*'Dashboard &amp; Optimisation'!$B$18/('Dashboard &amp; Optimisation'!$B$16/3.6)</f>
        <v/>
      </c>
      <c r="O6275" s="38" t="n">
        <v>1388.469607025299</v>
      </c>
      <c r="P6275" s="39" t="n">
        <v>0.2269219686178824</v>
      </c>
      <c r="Q6275" s="40" t="n">
        <v>15.94396732146484</v>
      </c>
      <c r="R6275" s="38" t="n">
        <v>1419.042825778347</v>
      </c>
      <c r="S6275" s="38">
        <f>R6275*IF(A6275=4, 2.0, 3.0)</f>
        <v/>
      </c>
      <c r="T6275" s="37">
        <f>'Dashboard &amp; Optimisation'!$B$18*U6275</f>
        <v/>
      </c>
      <c r="U6275" s="26">
        <f>MIN(1, S6275/M6275)</f>
        <v/>
      </c>
      <c r="V6275" s="26">
        <f>N6275/(N6275+O6275)</f>
        <v/>
      </c>
      <c r="W6275" s="26">
        <f>U6275*V6275</f>
        <v/>
      </c>
      <c r="X6275" s="39">
        <f>T6275/N6275</f>
        <v/>
      </c>
      <c r="Y6275" s="41">
        <f>IF(W6275=MAXIFS(W$2:W$7201, A$2:A$7201, A6275, B$2:B$7201, B6275), "OPTIMAL", "")</f>
        <v/>
      </c>
    </row>
    <row r="6276" ht="20" customHeight="1">
      <c r="A6276" s="28" t="n">
        <v>-18</v>
      </c>
      <c r="B6276" s="28" t="n">
        <v>40</v>
      </c>
      <c r="C6276" s="29" t="n">
        <v>110</v>
      </c>
      <c r="D6276" s="29" t="n">
        <v>2</v>
      </c>
      <c r="E6276" s="30" t="n">
        <v>8</v>
      </c>
      <c r="F6276" s="29" t="n">
        <v>2</v>
      </c>
      <c r="G6276" s="28" t="n">
        <v>100</v>
      </c>
      <c r="H6276" s="30" t="inlineStr">
        <is>
          <t>ON</t>
        </is>
      </c>
      <c r="I6276" s="31" t="n">
        <v>815.012573225423</v>
      </c>
      <c r="J6276" s="31" t="n">
        <v>8308.791548992402</v>
      </c>
      <c r="K6276" s="31" t="n">
        <v>4662.037037037037</v>
      </c>
      <c r="L6276" s="31" t="n">
        <v>150</v>
      </c>
      <c r="M6276" s="31">
        <f>I6276+J6276+K6276+L6276</f>
        <v/>
      </c>
      <c r="N6276" s="31">
        <f>M6276*'Dashboard &amp; Optimisation'!$B$18/('Dashboard &amp; Optimisation'!$B$16/3.6)</f>
        <v/>
      </c>
      <c r="O6276" s="31" t="n">
        <v>1388.469607025299</v>
      </c>
      <c r="P6276" s="32" t="n">
        <v>0.05207352280953786</v>
      </c>
      <c r="Q6276" s="33" t="n">
        <v>15.94396732146484</v>
      </c>
      <c r="R6276" s="31" t="n">
        <v>6183.7950306624</v>
      </c>
      <c r="S6276" s="31">
        <f>R6276*IF(A6276=4, 2.0, 3.0)</f>
        <v/>
      </c>
      <c r="T6276" s="29">
        <f>'Dashboard &amp; Optimisation'!$B$18*U6276</f>
        <v/>
      </c>
      <c r="U6276" s="34">
        <f>MIN(1, S6276/M6276)</f>
        <v/>
      </c>
      <c r="V6276" s="34">
        <f>N6276/(N6276+O6276)</f>
        <v/>
      </c>
      <c r="W6276" s="34">
        <f>U6276*V6276</f>
        <v/>
      </c>
      <c r="X6276" s="32">
        <f>T6276/N6276</f>
        <v/>
      </c>
      <c r="Y6276" s="35">
        <f>IF(W6276=MAXIFS(W$2:W$7201, A$2:A$7201, A6276, B$2:B$7201, B6276), "OPTIMAL", "")</f>
        <v/>
      </c>
    </row>
    <row r="6277" ht="20" customHeight="1">
      <c r="A6277" s="36" t="n">
        <v>-18</v>
      </c>
      <c r="B6277" s="36" t="n">
        <v>40</v>
      </c>
      <c r="C6277" s="37" t="n">
        <v>110</v>
      </c>
      <c r="D6277" s="37" t="n">
        <v>2</v>
      </c>
      <c r="E6277" s="6" t="n">
        <v>8</v>
      </c>
      <c r="F6277" s="37" t="n">
        <v>2</v>
      </c>
      <c r="G6277" s="36" t="n">
        <v>100</v>
      </c>
      <c r="H6277" s="6" t="inlineStr">
        <is>
          <t>OFF</t>
        </is>
      </c>
      <c r="I6277" s="38" t="n">
        <v>815.012573225423</v>
      </c>
      <c r="J6277" s="38" t="n">
        <v>8308.791548992402</v>
      </c>
      <c r="K6277" s="38" t="n">
        <v>4662.037037037037</v>
      </c>
      <c r="L6277" s="38" t="n">
        <v>150</v>
      </c>
      <c r="M6277" s="38">
        <f>I6277+J6277+K6277+L6277</f>
        <v/>
      </c>
      <c r="N6277" s="38">
        <f>M6277*'Dashboard &amp; Optimisation'!$B$18/('Dashboard &amp; Optimisation'!$B$16/3.6)</f>
        <v/>
      </c>
      <c r="O6277" s="38" t="n">
        <v>1388.469607025299</v>
      </c>
      <c r="P6277" s="39" t="n">
        <v>0.2276454001773911</v>
      </c>
      <c r="Q6277" s="40" t="n">
        <v>15.94396732146484</v>
      </c>
      <c r="R6277" s="38" t="n">
        <v>1414.533266772708</v>
      </c>
      <c r="S6277" s="38">
        <f>R6277*IF(A6277=4, 2.0, 3.0)</f>
        <v/>
      </c>
      <c r="T6277" s="37">
        <f>'Dashboard &amp; Optimisation'!$B$18*U6277</f>
        <v/>
      </c>
      <c r="U6277" s="26">
        <f>MIN(1, S6277/M6277)</f>
        <v/>
      </c>
      <c r="V6277" s="26">
        <f>N6277/(N6277+O6277)</f>
        <v/>
      </c>
      <c r="W6277" s="26">
        <f>U6277*V6277</f>
        <v/>
      </c>
      <c r="X6277" s="39">
        <f>T6277/N6277</f>
        <v/>
      </c>
      <c r="Y6277" s="41">
        <f>IF(W6277=MAXIFS(W$2:W$7201, A$2:A$7201, A6277, B$2:B$7201, B6277), "OPTIMAL", "")</f>
        <v/>
      </c>
    </row>
    <row r="6278" ht="20" customHeight="1">
      <c r="A6278" s="28" t="n">
        <v>-18</v>
      </c>
      <c r="B6278" s="28" t="n">
        <v>40</v>
      </c>
      <c r="C6278" s="29" t="n">
        <v>110</v>
      </c>
      <c r="D6278" s="29" t="n">
        <v>2</v>
      </c>
      <c r="E6278" s="30" t="n">
        <v>8</v>
      </c>
      <c r="F6278" s="29" t="n">
        <v>2</v>
      </c>
      <c r="G6278" s="28" t="n">
        <v>150</v>
      </c>
      <c r="H6278" s="30" t="inlineStr">
        <is>
          <t>ON</t>
        </is>
      </c>
      <c r="I6278" s="31" t="n">
        <v>815.012573225423</v>
      </c>
      <c r="J6278" s="31" t="n">
        <v>8308.791548992402</v>
      </c>
      <c r="K6278" s="31" t="n">
        <v>4662.037037037037</v>
      </c>
      <c r="L6278" s="31" t="n">
        <v>150</v>
      </c>
      <c r="M6278" s="31">
        <f>I6278+J6278+K6278+L6278</f>
        <v/>
      </c>
      <c r="N6278" s="31">
        <f>M6278*'Dashboard &amp; Optimisation'!$B$18/('Dashboard &amp; Optimisation'!$B$16/3.6)</f>
        <v/>
      </c>
      <c r="O6278" s="31" t="n">
        <v>1388.469607025299</v>
      </c>
      <c r="P6278" s="32" t="n">
        <v>0.05279695436904647</v>
      </c>
      <c r="Q6278" s="33" t="n">
        <v>15.94396732146484</v>
      </c>
      <c r="R6278" s="31" t="n">
        <v>6099.063770380907</v>
      </c>
      <c r="S6278" s="31">
        <f>R6278*IF(A6278=4, 2.0, 3.0)</f>
        <v/>
      </c>
      <c r="T6278" s="29">
        <f>'Dashboard &amp; Optimisation'!$B$18*U6278</f>
        <v/>
      </c>
      <c r="U6278" s="34">
        <f>MIN(1, S6278/M6278)</f>
        <v/>
      </c>
      <c r="V6278" s="34">
        <f>N6278/(N6278+O6278)</f>
        <v/>
      </c>
      <c r="W6278" s="34">
        <f>U6278*V6278</f>
        <v/>
      </c>
      <c r="X6278" s="32">
        <f>T6278/N6278</f>
        <v/>
      </c>
      <c r="Y6278" s="35">
        <f>IF(W6278=MAXIFS(W$2:W$7201, A$2:A$7201, A6278, B$2:B$7201, B6278), "OPTIMAL", "")</f>
        <v/>
      </c>
    </row>
    <row r="6279" ht="20" customHeight="1">
      <c r="A6279" s="36" t="n">
        <v>-18</v>
      </c>
      <c r="B6279" s="36" t="n">
        <v>40</v>
      </c>
      <c r="C6279" s="37" t="n">
        <v>110</v>
      </c>
      <c r="D6279" s="37" t="n">
        <v>2</v>
      </c>
      <c r="E6279" s="6" t="n">
        <v>8</v>
      </c>
      <c r="F6279" s="37" t="n">
        <v>2</v>
      </c>
      <c r="G6279" s="36" t="n">
        <v>150</v>
      </c>
      <c r="H6279" s="6" t="inlineStr">
        <is>
          <t>OFF</t>
        </is>
      </c>
      <c r="I6279" s="38" t="n">
        <v>815.012573225423</v>
      </c>
      <c r="J6279" s="38" t="n">
        <v>8308.791548992402</v>
      </c>
      <c r="K6279" s="38" t="n">
        <v>4662.037037037037</v>
      </c>
      <c r="L6279" s="38" t="n">
        <v>150</v>
      </c>
      <c r="M6279" s="38">
        <f>I6279+J6279+K6279+L6279</f>
        <v/>
      </c>
      <c r="N6279" s="38">
        <f>M6279*'Dashboard &amp; Optimisation'!$B$18/('Dashboard &amp; Optimisation'!$B$16/3.6)</f>
        <v/>
      </c>
      <c r="O6279" s="38" t="n">
        <v>1388.469607025299</v>
      </c>
      <c r="P6279" s="39" t="n">
        <v>0.2283688317368997</v>
      </c>
      <c r="Q6279" s="40" t="n">
        <v>15.94396732146484</v>
      </c>
      <c r="R6279" s="38" t="n">
        <v>1410.05227871766</v>
      </c>
      <c r="S6279" s="38">
        <f>R6279*IF(A6279=4, 2.0, 3.0)</f>
        <v/>
      </c>
      <c r="T6279" s="37">
        <f>'Dashboard &amp; Optimisation'!$B$18*U6279</f>
        <v/>
      </c>
      <c r="U6279" s="26">
        <f>MIN(1, S6279/M6279)</f>
        <v/>
      </c>
      <c r="V6279" s="26">
        <f>N6279/(N6279+O6279)</f>
        <v/>
      </c>
      <c r="W6279" s="26">
        <f>U6279*V6279</f>
        <v/>
      </c>
      <c r="X6279" s="39">
        <f>T6279/N6279</f>
        <v/>
      </c>
      <c r="Y6279" s="41">
        <f>IF(W6279=MAXIFS(W$2:W$7201, A$2:A$7201, A6279, B$2:B$7201, B6279), "OPTIMAL", "")</f>
        <v/>
      </c>
    </row>
    <row r="6280" ht="20" customHeight="1">
      <c r="A6280" s="28" t="n">
        <v>-18</v>
      </c>
      <c r="B6280" s="28" t="n">
        <v>40</v>
      </c>
      <c r="C6280" s="29" t="n">
        <v>110</v>
      </c>
      <c r="D6280" s="29" t="n">
        <v>2</v>
      </c>
      <c r="E6280" s="30" t="n">
        <v>8</v>
      </c>
      <c r="F6280" s="29" t="n">
        <v>2</v>
      </c>
      <c r="G6280" s="28" t="n">
        <v>200</v>
      </c>
      <c r="H6280" s="30" t="inlineStr">
        <is>
          <t>ON</t>
        </is>
      </c>
      <c r="I6280" s="31" t="n">
        <v>815.012573225423</v>
      </c>
      <c r="J6280" s="31" t="n">
        <v>8308.791548992402</v>
      </c>
      <c r="K6280" s="31" t="n">
        <v>4662.037037037037</v>
      </c>
      <c r="L6280" s="31" t="n">
        <v>150</v>
      </c>
      <c r="M6280" s="31">
        <f>I6280+J6280+K6280+L6280</f>
        <v/>
      </c>
      <c r="N6280" s="31">
        <f>M6280*'Dashboard &amp; Optimisation'!$B$18/('Dashboard &amp; Optimisation'!$B$16/3.6)</f>
        <v/>
      </c>
      <c r="O6280" s="31" t="n">
        <v>1388.469607025299</v>
      </c>
      <c r="P6280" s="32" t="n">
        <v>0.05352038592855509</v>
      </c>
      <c r="Q6280" s="33" t="n">
        <v>15.94396732146484</v>
      </c>
      <c r="R6280" s="31" t="n">
        <v>6016.623123916977</v>
      </c>
      <c r="S6280" s="31">
        <f>R6280*IF(A6280=4, 2.0, 3.0)</f>
        <v/>
      </c>
      <c r="T6280" s="29">
        <f>'Dashboard &amp; Optimisation'!$B$18*U6280</f>
        <v/>
      </c>
      <c r="U6280" s="34">
        <f>MIN(1, S6280/M6280)</f>
        <v/>
      </c>
      <c r="V6280" s="34">
        <f>N6280/(N6280+O6280)</f>
        <v/>
      </c>
      <c r="W6280" s="34">
        <f>U6280*V6280</f>
        <v/>
      </c>
      <c r="X6280" s="32">
        <f>T6280/N6280</f>
        <v/>
      </c>
      <c r="Y6280" s="35">
        <f>IF(W6280=MAXIFS(W$2:W$7201, A$2:A$7201, A6280, B$2:B$7201, B6280), "OPTIMAL", "")</f>
        <v/>
      </c>
    </row>
    <row r="6281" ht="20" customHeight="1">
      <c r="A6281" s="36" t="n">
        <v>-18</v>
      </c>
      <c r="B6281" s="36" t="n">
        <v>40</v>
      </c>
      <c r="C6281" s="37" t="n">
        <v>110</v>
      </c>
      <c r="D6281" s="37" t="n">
        <v>2</v>
      </c>
      <c r="E6281" s="6" t="n">
        <v>8</v>
      </c>
      <c r="F6281" s="37" t="n">
        <v>2</v>
      </c>
      <c r="G6281" s="36" t="n">
        <v>200</v>
      </c>
      <c r="H6281" s="6" t="inlineStr">
        <is>
          <t>OFF</t>
        </is>
      </c>
      <c r="I6281" s="38" t="n">
        <v>815.012573225423</v>
      </c>
      <c r="J6281" s="38" t="n">
        <v>8308.791548992402</v>
      </c>
      <c r="K6281" s="38" t="n">
        <v>4662.037037037037</v>
      </c>
      <c r="L6281" s="38" t="n">
        <v>150</v>
      </c>
      <c r="M6281" s="38">
        <f>I6281+J6281+K6281+L6281</f>
        <v/>
      </c>
      <c r="N6281" s="38">
        <f>M6281*'Dashboard &amp; Optimisation'!$B$18/('Dashboard &amp; Optimisation'!$B$16/3.6)</f>
        <v/>
      </c>
      <c r="O6281" s="38" t="n">
        <v>1388.469607025299</v>
      </c>
      <c r="P6281" s="39" t="n">
        <v>0.2290922632964083</v>
      </c>
      <c r="Q6281" s="40" t="n">
        <v>15.94396732146484</v>
      </c>
      <c r="R6281" s="38" t="n">
        <v>1405.599590947661</v>
      </c>
      <c r="S6281" s="38">
        <f>R6281*IF(A6281=4, 2.0, 3.0)</f>
        <v/>
      </c>
      <c r="T6281" s="37">
        <f>'Dashboard &amp; Optimisation'!$B$18*U6281</f>
        <v/>
      </c>
      <c r="U6281" s="26">
        <f>MIN(1, S6281/M6281)</f>
        <v/>
      </c>
      <c r="V6281" s="26">
        <f>N6281/(N6281+O6281)</f>
        <v/>
      </c>
      <c r="W6281" s="26">
        <f>U6281*V6281</f>
        <v/>
      </c>
      <c r="X6281" s="39">
        <f>T6281/N6281</f>
        <v/>
      </c>
      <c r="Y6281" s="41">
        <f>IF(W6281=MAXIFS(W$2:W$7201, A$2:A$7201, A6281, B$2:B$7201, B6281), "OPTIMAL", "")</f>
        <v/>
      </c>
    </row>
    <row r="6282" ht="20" customHeight="1">
      <c r="A6282" s="28" t="n">
        <v>-18</v>
      </c>
      <c r="B6282" s="28" t="n">
        <v>40</v>
      </c>
      <c r="C6282" s="29" t="n">
        <v>110</v>
      </c>
      <c r="D6282" s="29" t="n">
        <v>3</v>
      </c>
      <c r="E6282" s="30" t="n">
        <v>0</v>
      </c>
      <c r="F6282" s="29" t="n">
        <v>0</v>
      </c>
      <c r="G6282" s="28" t="n">
        <v>50</v>
      </c>
      <c r="H6282" s="30" t="inlineStr">
        <is>
          <t>ON</t>
        </is>
      </c>
      <c r="I6282" s="31" t="n">
        <v>815.012573225423</v>
      </c>
      <c r="J6282" s="31" t="n">
        <v>8308.791548992402</v>
      </c>
      <c r="K6282" s="31" t="n">
        <v>4662.037037037037</v>
      </c>
      <c r="L6282" s="31" t="n">
        <v>150</v>
      </c>
      <c r="M6282" s="31">
        <f>I6282+J6282+K6282+L6282</f>
        <v/>
      </c>
      <c r="N6282" s="31">
        <f>M6282*'Dashboard &amp; Optimisation'!$B$18/('Dashboard &amp; Optimisation'!$B$16/3.6)</f>
        <v/>
      </c>
      <c r="O6282" s="31" t="n">
        <v>840.8070680630833</v>
      </c>
      <c r="P6282" s="32" t="n">
        <v>0.4724443542902131</v>
      </c>
      <c r="Q6282" s="33" t="n">
        <v>0.2</v>
      </c>
      <c r="R6282" s="31" t="n">
        <v>653.6225410986779</v>
      </c>
      <c r="S6282" s="31">
        <f>R6282*IF(A6282=4, 2.0, 3.0)</f>
        <v/>
      </c>
      <c r="T6282" s="29">
        <f>'Dashboard &amp; Optimisation'!$B$18*U6282</f>
        <v/>
      </c>
      <c r="U6282" s="34">
        <f>MIN(1, S6282/M6282)</f>
        <v/>
      </c>
      <c r="V6282" s="34">
        <f>N6282/(N6282+O6282)</f>
        <v/>
      </c>
      <c r="W6282" s="34">
        <f>U6282*V6282</f>
        <v/>
      </c>
      <c r="X6282" s="32">
        <f>T6282/N6282</f>
        <v/>
      </c>
      <c r="Y6282" s="35">
        <f>IF(W6282=MAXIFS(W$2:W$7201, A$2:A$7201, A6282, B$2:B$7201, B6282), "OPTIMAL", "")</f>
        <v/>
      </c>
    </row>
    <row r="6283" ht="20" customHeight="1">
      <c r="A6283" s="36" t="n">
        <v>-18</v>
      </c>
      <c r="B6283" s="36" t="n">
        <v>40</v>
      </c>
      <c r="C6283" s="37" t="n">
        <v>110</v>
      </c>
      <c r="D6283" s="37" t="n">
        <v>3</v>
      </c>
      <c r="E6283" s="6" t="n">
        <v>0</v>
      </c>
      <c r="F6283" s="37" t="n">
        <v>0</v>
      </c>
      <c r="G6283" s="36" t="n">
        <v>50</v>
      </c>
      <c r="H6283" s="6" t="inlineStr">
        <is>
          <t>OFF</t>
        </is>
      </c>
      <c r="I6283" s="38" t="n">
        <v>815.012573225423</v>
      </c>
      <c r="J6283" s="38" t="n">
        <v>8308.791548992402</v>
      </c>
      <c r="K6283" s="38" t="n">
        <v>4662.037037037037</v>
      </c>
      <c r="L6283" s="38" t="n">
        <v>150</v>
      </c>
      <c r="M6283" s="38">
        <f>I6283+J6283+K6283+L6283</f>
        <v/>
      </c>
      <c r="N6283" s="38">
        <f>M6283*'Dashboard &amp; Optimisation'!$B$18/('Dashboard &amp; Optimisation'!$B$16/3.6)</f>
        <v/>
      </c>
      <c r="O6283" s="38" t="n">
        <v>840.8070680630833</v>
      </c>
      <c r="P6283" s="39" t="n">
        <v>0.7618169780936592</v>
      </c>
      <c r="Q6283" s="40" t="n">
        <v>0.2</v>
      </c>
      <c r="R6283" s="38" t="n">
        <v>405.3470692549053</v>
      </c>
      <c r="S6283" s="38">
        <f>R6283*IF(A6283=4, 2.0, 3.0)</f>
        <v/>
      </c>
      <c r="T6283" s="37">
        <f>'Dashboard &amp; Optimisation'!$B$18*U6283</f>
        <v/>
      </c>
      <c r="U6283" s="26">
        <f>MIN(1, S6283/M6283)</f>
        <v/>
      </c>
      <c r="V6283" s="26">
        <f>N6283/(N6283+O6283)</f>
        <v/>
      </c>
      <c r="W6283" s="26">
        <f>U6283*V6283</f>
        <v/>
      </c>
      <c r="X6283" s="39">
        <f>T6283/N6283</f>
        <v/>
      </c>
      <c r="Y6283" s="41">
        <f>IF(W6283=MAXIFS(W$2:W$7201, A$2:A$7201, A6283, B$2:B$7201, B6283), "OPTIMAL", "")</f>
        <v/>
      </c>
    </row>
    <row r="6284" ht="20" customHeight="1">
      <c r="A6284" s="28" t="n">
        <v>-18</v>
      </c>
      <c r="B6284" s="28" t="n">
        <v>40</v>
      </c>
      <c r="C6284" s="29" t="n">
        <v>110</v>
      </c>
      <c r="D6284" s="29" t="n">
        <v>3</v>
      </c>
      <c r="E6284" s="30" t="n">
        <v>0</v>
      </c>
      <c r="F6284" s="29" t="n">
        <v>0</v>
      </c>
      <c r="G6284" s="28" t="n">
        <v>100</v>
      </c>
      <c r="H6284" s="30" t="inlineStr">
        <is>
          <t>ON</t>
        </is>
      </c>
      <c r="I6284" s="31" t="n">
        <v>815.012573225423</v>
      </c>
      <c r="J6284" s="31" t="n">
        <v>8308.791548992402</v>
      </c>
      <c r="K6284" s="31" t="n">
        <v>4662.037037037037</v>
      </c>
      <c r="L6284" s="31" t="n">
        <v>150</v>
      </c>
      <c r="M6284" s="31">
        <f>I6284+J6284+K6284+L6284</f>
        <v/>
      </c>
      <c r="N6284" s="31">
        <f>M6284*'Dashboard &amp; Optimisation'!$B$18/('Dashboard &amp; Optimisation'!$B$16/3.6)</f>
        <v/>
      </c>
      <c r="O6284" s="31" t="n">
        <v>840.8070680630833</v>
      </c>
      <c r="P6284" s="32" t="n">
        <v>0.4731677858497217</v>
      </c>
      <c r="Q6284" s="33" t="n">
        <v>0.2</v>
      </c>
      <c r="R6284" s="31" t="n">
        <v>652.6232102304789</v>
      </c>
      <c r="S6284" s="31">
        <f>R6284*IF(A6284=4, 2.0, 3.0)</f>
        <v/>
      </c>
      <c r="T6284" s="29">
        <f>'Dashboard &amp; Optimisation'!$B$18*U6284</f>
        <v/>
      </c>
      <c r="U6284" s="34">
        <f>MIN(1, S6284/M6284)</f>
        <v/>
      </c>
      <c r="V6284" s="34">
        <f>N6284/(N6284+O6284)</f>
        <v/>
      </c>
      <c r="W6284" s="34">
        <f>U6284*V6284</f>
        <v/>
      </c>
      <c r="X6284" s="32">
        <f>T6284/N6284</f>
        <v/>
      </c>
      <c r="Y6284" s="35">
        <f>IF(W6284=MAXIFS(W$2:W$7201, A$2:A$7201, A6284, B$2:B$7201, B6284), "OPTIMAL", "")</f>
        <v/>
      </c>
    </row>
    <row r="6285" ht="20" customHeight="1">
      <c r="A6285" s="36" t="n">
        <v>-18</v>
      </c>
      <c r="B6285" s="36" t="n">
        <v>40</v>
      </c>
      <c r="C6285" s="37" t="n">
        <v>110</v>
      </c>
      <c r="D6285" s="37" t="n">
        <v>3</v>
      </c>
      <c r="E6285" s="6" t="n">
        <v>0</v>
      </c>
      <c r="F6285" s="37" t="n">
        <v>0</v>
      </c>
      <c r="G6285" s="36" t="n">
        <v>100</v>
      </c>
      <c r="H6285" s="6" t="inlineStr">
        <is>
          <t>OFF</t>
        </is>
      </c>
      <c r="I6285" s="38" t="n">
        <v>815.012573225423</v>
      </c>
      <c r="J6285" s="38" t="n">
        <v>8308.791548992402</v>
      </c>
      <c r="K6285" s="38" t="n">
        <v>4662.037037037037</v>
      </c>
      <c r="L6285" s="38" t="n">
        <v>150</v>
      </c>
      <c r="M6285" s="38">
        <f>I6285+J6285+K6285+L6285</f>
        <v/>
      </c>
      <c r="N6285" s="38">
        <f>M6285*'Dashboard &amp; Optimisation'!$B$18/('Dashboard &amp; Optimisation'!$B$16/3.6)</f>
        <v/>
      </c>
      <c r="O6285" s="38" t="n">
        <v>840.8070680630833</v>
      </c>
      <c r="P6285" s="39" t="n">
        <v>0.7625404096531678</v>
      </c>
      <c r="Q6285" s="40" t="n">
        <v>0.2</v>
      </c>
      <c r="R6285" s="38" t="n">
        <v>404.9625114547663</v>
      </c>
      <c r="S6285" s="38">
        <f>R6285*IF(A6285=4, 2.0, 3.0)</f>
        <v/>
      </c>
      <c r="T6285" s="37">
        <f>'Dashboard &amp; Optimisation'!$B$18*U6285</f>
        <v/>
      </c>
      <c r="U6285" s="26">
        <f>MIN(1, S6285/M6285)</f>
        <v/>
      </c>
      <c r="V6285" s="26">
        <f>N6285/(N6285+O6285)</f>
        <v/>
      </c>
      <c r="W6285" s="26">
        <f>U6285*V6285</f>
        <v/>
      </c>
      <c r="X6285" s="39">
        <f>T6285/N6285</f>
        <v/>
      </c>
      <c r="Y6285" s="41">
        <f>IF(W6285=MAXIFS(W$2:W$7201, A$2:A$7201, A6285, B$2:B$7201, B6285), "OPTIMAL", "")</f>
        <v/>
      </c>
    </row>
    <row r="6286" ht="20" customHeight="1">
      <c r="A6286" s="28" t="n">
        <v>-18</v>
      </c>
      <c r="B6286" s="28" t="n">
        <v>40</v>
      </c>
      <c r="C6286" s="29" t="n">
        <v>110</v>
      </c>
      <c r="D6286" s="29" t="n">
        <v>3</v>
      </c>
      <c r="E6286" s="30" t="n">
        <v>0</v>
      </c>
      <c r="F6286" s="29" t="n">
        <v>0</v>
      </c>
      <c r="G6286" s="28" t="n">
        <v>150</v>
      </c>
      <c r="H6286" s="30" t="inlineStr">
        <is>
          <t>ON</t>
        </is>
      </c>
      <c r="I6286" s="31" t="n">
        <v>815.012573225423</v>
      </c>
      <c r="J6286" s="31" t="n">
        <v>8308.791548992402</v>
      </c>
      <c r="K6286" s="31" t="n">
        <v>4662.037037037037</v>
      </c>
      <c r="L6286" s="31" t="n">
        <v>150</v>
      </c>
      <c r="M6286" s="31">
        <f>I6286+J6286+K6286+L6286</f>
        <v/>
      </c>
      <c r="N6286" s="31">
        <f>M6286*'Dashboard &amp; Optimisation'!$B$18/('Dashboard &amp; Optimisation'!$B$16/3.6)</f>
        <v/>
      </c>
      <c r="O6286" s="31" t="n">
        <v>840.8070680630833</v>
      </c>
      <c r="P6286" s="32" t="n">
        <v>0.4738912174092303</v>
      </c>
      <c r="Q6286" s="33" t="n">
        <v>0.2</v>
      </c>
      <c r="R6286" s="31" t="n">
        <v>651.6269304738511</v>
      </c>
      <c r="S6286" s="31">
        <f>R6286*IF(A6286=4, 2.0, 3.0)</f>
        <v/>
      </c>
      <c r="T6286" s="29">
        <f>'Dashboard &amp; Optimisation'!$B$18*U6286</f>
        <v/>
      </c>
      <c r="U6286" s="34">
        <f>MIN(1, S6286/M6286)</f>
        <v/>
      </c>
      <c r="V6286" s="34">
        <f>N6286/(N6286+O6286)</f>
        <v/>
      </c>
      <c r="W6286" s="34">
        <f>U6286*V6286</f>
        <v/>
      </c>
      <c r="X6286" s="32">
        <f>T6286/N6286</f>
        <v/>
      </c>
      <c r="Y6286" s="35">
        <f>IF(W6286=MAXIFS(W$2:W$7201, A$2:A$7201, A6286, B$2:B$7201, B6286), "OPTIMAL", "")</f>
        <v/>
      </c>
    </row>
    <row r="6287" ht="20" customHeight="1">
      <c r="A6287" s="36" t="n">
        <v>-18</v>
      </c>
      <c r="B6287" s="36" t="n">
        <v>40</v>
      </c>
      <c r="C6287" s="37" t="n">
        <v>110</v>
      </c>
      <c r="D6287" s="37" t="n">
        <v>3</v>
      </c>
      <c r="E6287" s="6" t="n">
        <v>0</v>
      </c>
      <c r="F6287" s="37" t="n">
        <v>0</v>
      </c>
      <c r="G6287" s="36" t="n">
        <v>150</v>
      </c>
      <c r="H6287" s="6" t="inlineStr">
        <is>
          <t>OFF</t>
        </is>
      </c>
      <c r="I6287" s="38" t="n">
        <v>815.012573225423</v>
      </c>
      <c r="J6287" s="38" t="n">
        <v>8308.791548992402</v>
      </c>
      <c r="K6287" s="38" t="n">
        <v>4662.037037037037</v>
      </c>
      <c r="L6287" s="38" t="n">
        <v>150</v>
      </c>
      <c r="M6287" s="38">
        <f>I6287+J6287+K6287+L6287</f>
        <v/>
      </c>
      <c r="N6287" s="38">
        <f>M6287*'Dashboard &amp; Optimisation'!$B$18/('Dashboard &amp; Optimisation'!$B$16/3.6)</f>
        <v/>
      </c>
      <c r="O6287" s="38" t="n">
        <v>840.8070680630833</v>
      </c>
      <c r="P6287" s="39" t="n">
        <v>0.7632638412126764</v>
      </c>
      <c r="Q6287" s="40" t="n">
        <v>0.2</v>
      </c>
      <c r="R6287" s="38" t="n">
        <v>404.5786826325614</v>
      </c>
      <c r="S6287" s="38">
        <f>R6287*IF(A6287=4, 2.0, 3.0)</f>
        <v/>
      </c>
      <c r="T6287" s="37">
        <f>'Dashboard &amp; Optimisation'!$B$18*U6287</f>
        <v/>
      </c>
      <c r="U6287" s="26">
        <f>MIN(1, S6287/M6287)</f>
        <v/>
      </c>
      <c r="V6287" s="26">
        <f>N6287/(N6287+O6287)</f>
        <v/>
      </c>
      <c r="W6287" s="26">
        <f>U6287*V6287</f>
        <v/>
      </c>
      <c r="X6287" s="39">
        <f>T6287/N6287</f>
        <v/>
      </c>
      <c r="Y6287" s="41">
        <f>IF(W6287=MAXIFS(W$2:W$7201, A$2:A$7201, A6287, B$2:B$7201, B6287), "OPTIMAL", "")</f>
        <v/>
      </c>
    </row>
    <row r="6288" ht="20" customHeight="1">
      <c r="A6288" s="28" t="n">
        <v>-18</v>
      </c>
      <c r="B6288" s="28" t="n">
        <v>40</v>
      </c>
      <c r="C6288" s="29" t="n">
        <v>110</v>
      </c>
      <c r="D6288" s="29" t="n">
        <v>3</v>
      </c>
      <c r="E6288" s="30" t="n">
        <v>0</v>
      </c>
      <c r="F6288" s="29" t="n">
        <v>0</v>
      </c>
      <c r="G6288" s="28" t="n">
        <v>200</v>
      </c>
      <c r="H6288" s="30" t="inlineStr">
        <is>
          <t>ON</t>
        </is>
      </c>
      <c r="I6288" s="31" t="n">
        <v>815.012573225423</v>
      </c>
      <c r="J6288" s="31" t="n">
        <v>8308.791548992402</v>
      </c>
      <c r="K6288" s="31" t="n">
        <v>4662.037037037037</v>
      </c>
      <c r="L6288" s="31" t="n">
        <v>150</v>
      </c>
      <c r="M6288" s="31">
        <f>I6288+J6288+K6288+L6288</f>
        <v/>
      </c>
      <c r="N6288" s="31">
        <f>M6288*'Dashboard &amp; Optimisation'!$B$18/('Dashboard &amp; Optimisation'!$B$16/3.6)</f>
        <v/>
      </c>
      <c r="O6288" s="31" t="n">
        <v>840.8070680630833</v>
      </c>
      <c r="P6288" s="32" t="n">
        <v>0.4746146489687389</v>
      </c>
      <c r="Q6288" s="33" t="n">
        <v>0.2</v>
      </c>
      <c r="R6288" s="31" t="n">
        <v>650.6336878768204</v>
      </c>
      <c r="S6288" s="31">
        <f>R6288*IF(A6288=4, 2.0, 3.0)</f>
        <v/>
      </c>
      <c r="T6288" s="29">
        <f>'Dashboard &amp; Optimisation'!$B$18*U6288</f>
        <v/>
      </c>
      <c r="U6288" s="34">
        <f>MIN(1, S6288/M6288)</f>
        <v/>
      </c>
      <c r="V6288" s="34">
        <f>N6288/(N6288+O6288)</f>
        <v/>
      </c>
      <c r="W6288" s="34">
        <f>U6288*V6288</f>
        <v/>
      </c>
      <c r="X6288" s="32">
        <f>T6288/N6288</f>
        <v/>
      </c>
      <c r="Y6288" s="35">
        <f>IF(W6288=MAXIFS(W$2:W$7201, A$2:A$7201, A6288, B$2:B$7201, B6288), "OPTIMAL", "")</f>
        <v/>
      </c>
    </row>
    <row r="6289" ht="20" customHeight="1">
      <c r="A6289" s="36" t="n">
        <v>-18</v>
      </c>
      <c r="B6289" s="36" t="n">
        <v>40</v>
      </c>
      <c r="C6289" s="37" t="n">
        <v>110</v>
      </c>
      <c r="D6289" s="37" t="n">
        <v>3</v>
      </c>
      <c r="E6289" s="6" t="n">
        <v>0</v>
      </c>
      <c r="F6289" s="37" t="n">
        <v>0</v>
      </c>
      <c r="G6289" s="36" t="n">
        <v>200</v>
      </c>
      <c r="H6289" s="6" t="inlineStr">
        <is>
          <t>OFF</t>
        </is>
      </c>
      <c r="I6289" s="38" t="n">
        <v>815.012573225423</v>
      </c>
      <c r="J6289" s="38" t="n">
        <v>8308.791548992402</v>
      </c>
      <c r="K6289" s="38" t="n">
        <v>4662.037037037037</v>
      </c>
      <c r="L6289" s="38" t="n">
        <v>150</v>
      </c>
      <c r="M6289" s="38">
        <f>I6289+J6289+K6289+L6289</f>
        <v/>
      </c>
      <c r="N6289" s="38">
        <f>M6289*'Dashboard &amp; Optimisation'!$B$18/('Dashboard &amp; Optimisation'!$B$16/3.6)</f>
        <v/>
      </c>
      <c r="O6289" s="38" t="n">
        <v>840.8070680630833</v>
      </c>
      <c r="P6289" s="39" t="n">
        <v>0.763987272772185</v>
      </c>
      <c r="Q6289" s="40" t="n">
        <v>0.2</v>
      </c>
      <c r="R6289" s="38" t="n">
        <v>404.1955807174486</v>
      </c>
      <c r="S6289" s="38">
        <f>R6289*IF(A6289=4, 2.0, 3.0)</f>
        <v/>
      </c>
      <c r="T6289" s="37">
        <f>'Dashboard &amp; Optimisation'!$B$18*U6289</f>
        <v/>
      </c>
      <c r="U6289" s="26">
        <f>MIN(1, S6289/M6289)</f>
        <v/>
      </c>
      <c r="V6289" s="26">
        <f>N6289/(N6289+O6289)</f>
        <v/>
      </c>
      <c r="W6289" s="26">
        <f>U6289*V6289</f>
        <v/>
      </c>
      <c r="X6289" s="39">
        <f>T6289/N6289</f>
        <v/>
      </c>
      <c r="Y6289" s="41">
        <f>IF(W6289=MAXIFS(W$2:W$7201, A$2:A$7201, A6289, B$2:B$7201, B6289), "OPTIMAL", "")</f>
        <v/>
      </c>
    </row>
    <row r="6290" ht="20" customHeight="1">
      <c r="A6290" s="28" t="n">
        <v>-18</v>
      </c>
      <c r="B6290" s="28" t="n">
        <v>40</v>
      </c>
      <c r="C6290" s="29" t="n">
        <v>110</v>
      </c>
      <c r="D6290" s="29" t="n">
        <v>3</v>
      </c>
      <c r="E6290" s="30" t="n">
        <v>4</v>
      </c>
      <c r="F6290" s="29" t="n">
        <v>1.5</v>
      </c>
      <c r="G6290" s="28" t="n">
        <v>50</v>
      </c>
      <c r="H6290" s="30" t="inlineStr">
        <is>
          <t>ON</t>
        </is>
      </c>
      <c r="I6290" s="31" t="n">
        <v>815.012573225423</v>
      </c>
      <c r="J6290" s="31" t="n">
        <v>8308.791548992402</v>
      </c>
      <c r="K6290" s="31" t="n">
        <v>4662.037037037037</v>
      </c>
      <c r="L6290" s="31" t="n">
        <v>150</v>
      </c>
      <c r="M6290" s="31">
        <f>I6290+J6290+K6290+L6290</f>
        <v/>
      </c>
      <c r="N6290" s="31">
        <f>M6290*'Dashboard &amp; Optimisation'!$B$18/('Dashboard &amp; Optimisation'!$B$16/3.6)</f>
        <v/>
      </c>
      <c r="O6290" s="31" t="n">
        <v>1157.976405255205</v>
      </c>
      <c r="P6290" s="32" t="n">
        <v>0.06968296495073495</v>
      </c>
      <c r="Q6290" s="33" t="n">
        <v>6.217525971425261</v>
      </c>
      <c r="R6290" s="31" t="n">
        <v>4565.653242861187</v>
      </c>
      <c r="S6290" s="31">
        <f>R6290*IF(A6290=4, 2.0, 3.0)</f>
        <v/>
      </c>
      <c r="T6290" s="29">
        <f>'Dashboard &amp; Optimisation'!$B$18*U6290</f>
        <v/>
      </c>
      <c r="U6290" s="34">
        <f>MIN(1, S6290/M6290)</f>
        <v/>
      </c>
      <c r="V6290" s="34">
        <f>N6290/(N6290+O6290)</f>
        <v/>
      </c>
      <c r="W6290" s="34">
        <f>U6290*V6290</f>
        <v/>
      </c>
      <c r="X6290" s="32">
        <f>T6290/N6290</f>
        <v/>
      </c>
      <c r="Y6290" s="35">
        <f>IF(W6290=MAXIFS(W$2:W$7201, A$2:A$7201, A6290, B$2:B$7201, B6290), "OPTIMAL", "")</f>
        <v/>
      </c>
    </row>
    <row r="6291" ht="20" customHeight="1">
      <c r="A6291" s="36" t="n">
        <v>-18</v>
      </c>
      <c r="B6291" s="36" t="n">
        <v>40</v>
      </c>
      <c r="C6291" s="37" t="n">
        <v>110</v>
      </c>
      <c r="D6291" s="37" t="n">
        <v>3</v>
      </c>
      <c r="E6291" s="6" t="n">
        <v>4</v>
      </c>
      <c r="F6291" s="37" t="n">
        <v>1.5</v>
      </c>
      <c r="G6291" s="36" t="n">
        <v>50</v>
      </c>
      <c r="H6291" s="6" t="inlineStr">
        <is>
          <t>OFF</t>
        </is>
      </c>
      <c r="I6291" s="38" t="n">
        <v>815.012573225423</v>
      </c>
      <c r="J6291" s="38" t="n">
        <v>8308.791548992402</v>
      </c>
      <c r="K6291" s="38" t="n">
        <v>4662.037037037037</v>
      </c>
      <c r="L6291" s="38" t="n">
        <v>150</v>
      </c>
      <c r="M6291" s="38">
        <f>I6291+J6291+K6291+L6291</f>
        <v/>
      </c>
      <c r="N6291" s="38">
        <f>M6291*'Dashboard &amp; Optimisation'!$B$18/('Dashboard &amp; Optimisation'!$B$16/3.6)</f>
        <v/>
      </c>
      <c r="O6291" s="38" t="n">
        <v>1157.976405255205</v>
      </c>
      <c r="P6291" s="39" t="n">
        <v>0.2872791873998608</v>
      </c>
      <c r="Q6291" s="40" t="n">
        <v>6.217525971425261</v>
      </c>
      <c r="R6291" s="38" t="n">
        <v>1107.453198329604</v>
      </c>
      <c r="S6291" s="38">
        <f>R6291*IF(A6291=4, 2.0, 3.0)</f>
        <v/>
      </c>
      <c r="T6291" s="37">
        <f>'Dashboard &amp; Optimisation'!$B$18*U6291</f>
        <v/>
      </c>
      <c r="U6291" s="26">
        <f>MIN(1, S6291/M6291)</f>
        <v/>
      </c>
      <c r="V6291" s="26">
        <f>N6291/(N6291+O6291)</f>
        <v/>
      </c>
      <c r="W6291" s="26">
        <f>U6291*V6291</f>
        <v/>
      </c>
      <c r="X6291" s="39">
        <f>T6291/N6291</f>
        <v/>
      </c>
      <c r="Y6291" s="41">
        <f>IF(W6291=MAXIFS(W$2:W$7201, A$2:A$7201, A6291, B$2:B$7201, B6291), "OPTIMAL", "")</f>
        <v/>
      </c>
    </row>
    <row r="6292" ht="20" customHeight="1">
      <c r="A6292" s="28" t="n">
        <v>-18</v>
      </c>
      <c r="B6292" s="28" t="n">
        <v>40</v>
      </c>
      <c r="C6292" s="29" t="n">
        <v>110</v>
      </c>
      <c r="D6292" s="29" t="n">
        <v>3</v>
      </c>
      <c r="E6292" s="30" t="n">
        <v>4</v>
      </c>
      <c r="F6292" s="29" t="n">
        <v>1.5</v>
      </c>
      <c r="G6292" s="28" t="n">
        <v>100</v>
      </c>
      <c r="H6292" s="30" t="inlineStr">
        <is>
          <t>ON</t>
        </is>
      </c>
      <c r="I6292" s="31" t="n">
        <v>815.012573225423</v>
      </c>
      <c r="J6292" s="31" t="n">
        <v>8308.791548992402</v>
      </c>
      <c r="K6292" s="31" t="n">
        <v>4662.037037037037</v>
      </c>
      <c r="L6292" s="31" t="n">
        <v>150</v>
      </c>
      <c r="M6292" s="31">
        <f>I6292+J6292+K6292+L6292</f>
        <v/>
      </c>
      <c r="N6292" s="31">
        <f>M6292*'Dashboard &amp; Optimisation'!$B$18/('Dashboard &amp; Optimisation'!$B$16/3.6)</f>
        <v/>
      </c>
      <c r="O6292" s="31" t="n">
        <v>1157.976405255205</v>
      </c>
      <c r="P6292" s="32" t="n">
        <v>0.07040639651024357</v>
      </c>
      <c r="Q6292" s="33" t="n">
        <v>6.217525971425261</v>
      </c>
      <c r="R6292" s="31" t="n">
        <v>4518.740777384019</v>
      </c>
      <c r="S6292" s="31">
        <f>R6292*IF(A6292=4, 2.0, 3.0)</f>
        <v/>
      </c>
      <c r="T6292" s="29">
        <f>'Dashboard &amp; Optimisation'!$B$18*U6292</f>
        <v/>
      </c>
      <c r="U6292" s="34">
        <f>MIN(1, S6292/M6292)</f>
        <v/>
      </c>
      <c r="V6292" s="34">
        <f>N6292/(N6292+O6292)</f>
        <v/>
      </c>
      <c r="W6292" s="34">
        <f>U6292*V6292</f>
        <v/>
      </c>
      <c r="X6292" s="32">
        <f>T6292/N6292</f>
        <v/>
      </c>
      <c r="Y6292" s="35">
        <f>IF(W6292=MAXIFS(W$2:W$7201, A$2:A$7201, A6292, B$2:B$7201, B6292), "OPTIMAL", "")</f>
        <v/>
      </c>
    </row>
    <row r="6293" ht="20" customHeight="1">
      <c r="A6293" s="36" t="n">
        <v>-18</v>
      </c>
      <c r="B6293" s="36" t="n">
        <v>40</v>
      </c>
      <c r="C6293" s="37" t="n">
        <v>110</v>
      </c>
      <c r="D6293" s="37" t="n">
        <v>3</v>
      </c>
      <c r="E6293" s="6" t="n">
        <v>4</v>
      </c>
      <c r="F6293" s="37" t="n">
        <v>1.5</v>
      </c>
      <c r="G6293" s="36" t="n">
        <v>100</v>
      </c>
      <c r="H6293" s="6" t="inlineStr">
        <is>
          <t>OFF</t>
        </is>
      </c>
      <c r="I6293" s="38" t="n">
        <v>815.012573225423</v>
      </c>
      <c r="J6293" s="38" t="n">
        <v>8308.791548992402</v>
      </c>
      <c r="K6293" s="38" t="n">
        <v>4662.037037037037</v>
      </c>
      <c r="L6293" s="38" t="n">
        <v>150</v>
      </c>
      <c r="M6293" s="38">
        <f>I6293+J6293+K6293+L6293</f>
        <v/>
      </c>
      <c r="N6293" s="38">
        <f>M6293*'Dashboard &amp; Optimisation'!$B$18/('Dashboard &amp; Optimisation'!$B$16/3.6)</f>
        <v/>
      </c>
      <c r="O6293" s="38" t="n">
        <v>1157.976405255205</v>
      </c>
      <c r="P6293" s="39" t="n">
        <v>0.2880026189593694</v>
      </c>
      <c r="Q6293" s="40" t="n">
        <v>6.217525971425261</v>
      </c>
      <c r="R6293" s="38" t="n">
        <v>1104.671395173628</v>
      </c>
      <c r="S6293" s="38">
        <f>R6293*IF(A6293=4, 2.0, 3.0)</f>
        <v/>
      </c>
      <c r="T6293" s="37">
        <f>'Dashboard &amp; Optimisation'!$B$18*U6293</f>
        <v/>
      </c>
      <c r="U6293" s="26">
        <f>MIN(1, S6293/M6293)</f>
        <v/>
      </c>
      <c r="V6293" s="26">
        <f>N6293/(N6293+O6293)</f>
        <v/>
      </c>
      <c r="W6293" s="26">
        <f>U6293*V6293</f>
        <v/>
      </c>
      <c r="X6293" s="39">
        <f>T6293/N6293</f>
        <v/>
      </c>
      <c r="Y6293" s="41">
        <f>IF(W6293=MAXIFS(W$2:W$7201, A$2:A$7201, A6293, B$2:B$7201, B6293), "OPTIMAL", "")</f>
        <v/>
      </c>
    </row>
    <row r="6294" ht="20" customHeight="1">
      <c r="A6294" s="28" t="n">
        <v>-18</v>
      </c>
      <c r="B6294" s="28" t="n">
        <v>40</v>
      </c>
      <c r="C6294" s="29" t="n">
        <v>110</v>
      </c>
      <c r="D6294" s="29" t="n">
        <v>3</v>
      </c>
      <c r="E6294" s="30" t="n">
        <v>4</v>
      </c>
      <c r="F6294" s="29" t="n">
        <v>1.5</v>
      </c>
      <c r="G6294" s="28" t="n">
        <v>150</v>
      </c>
      <c r="H6294" s="30" t="inlineStr">
        <is>
          <t>ON</t>
        </is>
      </c>
      <c r="I6294" s="31" t="n">
        <v>815.012573225423</v>
      </c>
      <c r="J6294" s="31" t="n">
        <v>8308.791548992402</v>
      </c>
      <c r="K6294" s="31" t="n">
        <v>4662.037037037037</v>
      </c>
      <c r="L6294" s="31" t="n">
        <v>150</v>
      </c>
      <c r="M6294" s="31">
        <f>I6294+J6294+K6294+L6294</f>
        <v/>
      </c>
      <c r="N6294" s="31">
        <f>M6294*'Dashboard &amp; Optimisation'!$B$18/('Dashboard &amp; Optimisation'!$B$16/3.6)</f>
        <v/>
      </c>
      <c r="O6294" s="31" t="n">
        <v>1157.976405255205</v>
      </c>
      <c r="P6294" s="32" t="n">
        <v>0.07112982806975218</v>
      </c>
      <c r="Q6294" s="33" t="n">
        <v>6.217525971425261</v>
      </c>
      <c r="R6294" s="31" t="n">
        <v>4472.782565810775</v>
      </c>
      <c r="S6294" s="31">
        <f>R6294*IF(A6294=4, 2.0, 3.0)</f>
        <v/>
      </c>
      <c r="T6294" s="29">
        <f>'Dashboard &amp; Optimisation'!$B$18*U6294</f>
        <v/>
      </c>
      <c r="U6294" s="34">
        <f>MIN(1, S6294/M6294)</f>
        <v/>
      </c>
      <c r="V6294" s="34">
        <f>N6294/(N6294+O6294)</f>
        <v/>
      </c>
      <c r="W6294" s="34">
        <f>U6294*V6294</f>
        <v/>
      </c>
      <c r="X6294" s="32">
        <f>T6294/N6294</f>
        <v/>
      </c>
      <c r="Y6294" s="35">
        <f>IF(W6294=MAXIFS(W$2:W$7201, A$2:A$7201, A6294, B$2:B$7201, B6294), "OPTIMAL", "")</f>
        <v/>
      </c>
    </row>
    <row r="6295" ht="20" customHeight="1">
      <c r="A6295" s="36" t="n">
        <v>-18</v>
      </c>
      <c r="B6295" s="36" t="n">
        <v>40</v>
      </c>
      <c r="C6295" s="37" t="n">
        <v>110</v>
      </c>
      <c r="D6295" s="37" t="n">
        <v>3</v>
      </c>
      <c r="E6295" s="6" t="n">
        <v>4</v>
      </c>
      <c r="F6295" s="37" t="n">
        <v>1.5</v>
      </c>
      <c r="G6295" s="36" t="n">
        <v>150</v>
      </c>
      <c r="H6295" s="6" t="inlineStr">
        <is>
          <t>OFF</t>
        </is>
      </c>
      <c r="I6295" s="38" t="n">
        <v>815.012573225423</v>
      </c>
      <c r="J6295" s="38" t="n">
        <v>8308.791548992402</v>
      </c>
      <c r="K6295" s="38" t="n">
        <v>4662.037037037037</v>
      </c>
      <c r="L6295" s="38" t="n">
        <v>150</v>
      </c>
      <c r="M6295" s="38">
        <f>I6295+J6295+K6295+L6295</f>
        <v/>
      </c>
      <c r="N6295" s="38">
        <f>M6295*'Dashboard &amp; Optimisation'!$B$18/('Dashboard &amp; Optimisation'!$B$16/3.6)</f>
        <v/>
      </c>
      <c r="O6295" s="38" t="n">
        <v>1157.976405255205</v>
      </c>
      <c r="P6295" s="39" t="n">
        <v>0.288726050518878</v>
      </c>
      <c r="Q6295" s="40" t="n">
        <v>6.217525971425261</v>
      </c>
      <c r="R6295" s="38" t="n">
        <v>1101.903532181291</v>
      </c>
      <c r="S6295" s="38">
        <f>R6295*IF(A6295=4, 2.0, 3.0)</f>
        <v/>
      </c>
      <c r="T6295" s="37">
        <f>'Dashboard &amp; Optimisation'!$B$18*U6295</f>
        <v/>
      </c>
      <c r="U6295" s="26">
        <f>MIN(1, S6295/M6295)</f>
        <v/>
      </c>
      <c r="V6295" s="26">
        <f>N6295/(N6295+O6295)</f>
        <v/>
      </c>
      <c r="W6295" s="26">
        <f>U6295*V6295</f>
        <v/>
      </c>
      <c r="X6295" s="39">
        <f>T6295/N6295</f>
        <v/>
      </c>
      <c r="Y6295" s="41">
        <f>IF(W6295=MAXIFS(W$2:W$7201, A$2:A$7201, A6295, B$2:B$7201, B6295), "OPTIMAL", "")</f>
        <v/>
      </c>
    </row>
    <row r="6296" ht="20" customHeight="1">
      <c r="A6296" s="28" t="n">
        <v>-18</v>
      </c>
      <c r="B6296" s="28" t="n">
        <v>40</v>
      </c>
      <c r="C6296" s="29" t="n">
        <v>110</v>
      </c>
      <c r="D6296" s="29" t="n">
        <v>3</v>
      </c>
      <c r="E6296" s="30" t="n">
        <v>4</v>
      </c>
      <c r="F6296" s="29" t="n">
        <v>1.5</v>
      </c>
      <c r="G6296" s="28" t="n">
        <v>200</v>
      </c>
      <c r="H6296" s="30" t="inlineStr">
        <is>
          <t>ON</t>
        </is>
      </c>
      <c r="I6296" s="31" t="n">
        <v>815.012573225423</v>
      </c>
      <c r="J6296" s="31" t="n">
        <v>8308.791548992402</v>
      </c>
      <c r="K6296" s="31" t="n">
        <v>4662.037037037037</v>
      </c>
      <c r="L6296" s="31" t="n">
        <v>150</v>
      </c>
      <c r="M6296" s="31">
        <f>I6296+J6296+K6296+L6296</f>
        <v/>
      </c>
      <c r="N6296" s="31">
        <f>M6296*'Dashboard &amp; Optimisation'!$B$18/('Dashboard &amp; Optimisation'!$B$16/3.6)</f>
        <v/>
      </c>
      <c r="O6296" s="31" t="n">
        <v>1157.976405255205</v>
      </c>
      <c r="P6296" s="32" t="n">
        <v>0.0718532596292608</v>
      </c>
      <c r="Q6296" s="33" t="n">
        <v>6.217525971425261</v>
      </c>
      <c r="R6296" s="31" t="n">
        <v>4427.749785340928</v>
      </c>
      <c r="S6296" s="31">
        <f>R6296*IF(A6296=4, 2.0, 3.0)</f>
        <v/>
      </c>
      <c r="T6296" s="29">
        <f>'Dashboard &amp; Optimisation'!$B$18*U6296</f>
        <v/>
      </c>
      <c r="U6296" s="34">
        <f>MIN(1, S6296/M6296)</f>
        <v/>
      </c>
      <c r="V6296" s="34">
        <f>N6296/(N6296+O6296)</f>
        <v/>
      </c>
      <c r="W6296" s="34">
        <f>U6296*V6296</f>
        <v/>
      </c>
      <c r="X6296" s="32">
        <f>T6296/N6296</f>
        <v/>
      </c>
      <c r="Y6296" s="35">
        <f>IF(W6296=MAXIFS(W$2:W$7201, A$2:A$7201, A6296, B$2:B$7201, B6296), "OPTIMAL", "")</f>
        <v/>
      </c>
    </row>
    <row r="6297" ht="20" customHeight="1">
      <c r="A6297" s="36" t="n">
        <v>-18</v>
      </c>
      <c r="B6297" s="36" t="n">
        <v>40</v>
      </c>
      <c r="C6297" s="37" t="n">
        <v>110</v>
      </c>
      <c r="D6297" s="37" t="n">
        <v>3</v>
      </c>
      <c r="E6297" s="6" t="n">
        <v>4</v>
      </c>
      <c r="F6297" s="37" t="n">
        <v>1.5</v>
      </c>
      <c r="G6297" s="36" t="n">
        <v>200</v>
      </c>
      <c r="H6297" s="6" t="inlineStr">
        <is>
          <t>OFF</t>
        </is>
      </c>
      <c r="I6297" s="38" t="n">
        <v>815.012573225423</v>
      </c>
      <c r="J6297" s="38" t="n">
        <v>8308.791548992402</v>
      </c>
      <c r="K6297" s="38" t="n">
        <v>4662.037037037037</v>
      </c>
      <c r="L6297" s="38" t="n">
        <v>150</v>
      </c>
      <c r="M6297" s="38">
        <f>I6297+J6297+K6297+L6297</f>
        <v/>
      </c>
      <c r="N6297" s="38">
        <f>M6297*'Dashboard &amp; Optimisation'!$B$18/('Dashboard &amp; Optimisation'!$B$16/3.6)</f>
        <v/>
      </c>
      <c r="O6297" s="38" t="n">
        <v>1157.976405255205</v>
      </c>
      <c r="P6297" s="39" t="n">
        <v>0.2894494820783866</v>
      </c>
      <c r="Q6297" s="40" t="n">
        <v>6.217525971425261</v>
      </c>
      <c r="R6297" s="38" t="n">
        <v>1099.149504829125</v>
      </c>
      <c r="S6297" s="38">
        <f>R6297*IF(A6297=4, 2.0, 3.0)</f>
        <v/>
      </c>
      <c r="T6297" s="37">
        <f>'Dashboard &amp; Optimisation'!$B$18*U6297</f>
        <v/>
      </c>
      <c r="U6297" s="26">
        <f>MIN(1, S6297/M6297)</f>
        <v/>
      </c>
      <c r="V6297" s="26">
        <f>N6297/(N6297+O6297)</f>
        <v/>
      </c>
      <c r="W6297" s="26">
        <f>U6297*V6297</f>
        <v/>
      </c>
      <c r="X6297" s="39">
        <f>T6297/N6297</f>
        <v/>
      </c>
      <c r="Y6297" s="41">
        <f>IF(W6297=MAXIFS(W$2:W$7201, A$2:A$7201, A6297, B$2:B$7201, B6297), "OPTIMAL", "")</f>
        <v/>
      </c>
    </row>
    <row r="6298" ht="20" customHeight="1">
      <c r="A6298" s="28" t="n">
        <v>-18</v>
      </c>
      <c r="B6298" s="28" t="n">
        <v>40</v>
      </c>
      <c r="C6298" s="29" t="n">
        <v>110</v>
      </c>
      <c r="D6298" s="29" t="n">
        <v>3</v>
      </c>
      <c r="E6298" s="30" t="n">
        <v>4</v>
      </c>
      <c r="F6298" s="29" t="n">
        <v>2</v>
      </c>
      <c r="G6298" s="28" t="n">
        <v>50</v>
      </c>
      <c r="H6298" s="30" t="inlineStr">
        <is>
          <t>ON</t>
        </is>
      </c>
      <c r="I6298" s="31" t="n">
        <v>815.012573225423</v>
      </c>
      <c r="J6298" s="31" t="n">
        <v>8308.791548992402</v>
      </c>
      <c r="K6298" s="31" t="n">
        <v>4662.037037037037</v>
      </c>
      <c r="L6298" s="31" t="n">
        <v>150</v>
      </c>
      <c r="M6298" s="31">
        <f>I6298+J6298+K6298+L6298</f>
        <v/>
      </c>
      <c r="N6298" s="31">
        <f>M6298*'Dashboard &amp; Optimisation'!$B$18/('Dashboard &amp; Optimisation'!$B$16/3.6)</f>
        <v/>
      </c>
      <c r="O6298" s="31" t="n">
        <v>1268.010270530377</v>
      </c>
      <c r="P6298" s="32" t="n">
        <v>0.06673350784308681</v>
      </c>
      <c r="Q6298" s="33" t="n">
        <v>8.223367961900347</v>
      </c>
      <c r="R6298" s="31" t="n">
        <v>4816.040824770941</v>
      </c>
      <c r="S6298" s="31">
        <f>R6298*IF(A6298=4, 2.0, 3.0)</f>
        <v/>
      </c>
      <c r="T6298" s="29">
        <f>'Dashboard &amp; Optimisation'!$B$18*U6298</f>
        <v/>
      </c>
      <c r="U6298" s="34">
        <f>MIN(1, S6298/M6298)</f>
        <v/>
      </c>
      <c r="V6298" s="34">
        <f>N6298/(N6298+O6298)</f>
        <v/>
      </c>
      <c r="W6298" s="34">
        <f>U6298*V6298</f>
        <v/>
      </c>
      <c r="X6298" s="32">
        <f>T6298/N6298</f>
        <v/>
      </c>
      <c r="Y6298" s="35">
        <f>IF(W6298=MAXIFS(W$2:W$7201, A$2:A$7201, A6298, B$2:B$7201, B6298), "OPTIMAL", "")</f>
        <v/>
      </c>
    </row>
    <row r="6299" ht="20" customHeight="1">
      <c r="A6299" s="36" t="n">
        <v>-18</v>
      </c>
      <c r="B6299" s="36" t="n">
        <v>40</v>
      </c>
      <c r="C6299" s="37" t="n">
        <v>110</v>
      </c>
      <c r="D6299" s="37" t="n">
        <v>3</v>
      </c>
      <c r="E6299" s="6" t="n">
        <v>4</v>
      </c>
      <c r="F6299" s="37" t="n">
        <v>2</v>
      </c>
      <c r="G6299" s="36" t="n">
        <v>50</v>
      </c>
      <c r="H6299" s="6" t="inlineStr">
        <is>
          <t>OFF</t>
        </is>
      </c>
      <c r="I6299" s="38" t="n">
        <v>815.012573225423</v>
      </c>
      <c r="J6299" s="38" t="n">
        <v>8308.791548992402</v>
      </c>
      <c r="K6299" s="38" t="n">
        <v>4662.037037037037</v>
      </c>
      <c r="L6299" s="38" t="n">
        <v>150</v>
      </c>
      <c r="M6299" s="38">
        <f>I6299+J6299+K6299+L6299</f>
        <v/>
      </c>
      <c r="N6299" s="38">
        <f>M6299*'Dashboard &amp; Optimisation'!$B$18/('Dashboard &amp; Optimisation'!$B$16/3.6)</f>
        <v/>
      </c>
      <c r="O6299" s="38" t="n">
        <v>1268.010270530377</v>
      </c>
      <c r="P6299" s="39" t="n">
        <v>0.2852790882906754</v>
      </c>
      <c r="Q6299" s="40" t="n">
        <v>8.223367961900347</v>
      </c>
      <c r="R6299" s="38" t="n">
        <v>1126.585548482289</v>
      </c>
      <c r="S6299" s="38">
        <f>R6299*IF(A6299=4, 2.0, 3.0)</f>
        <v/>
      </c>
      <c r="T6299" s="37">
        <f>'Dashboard &amp; Optimisation'!$B$18*U6299</f>
        <v/>
      </c>
      <c r="U6299" s="26">
        <f>MIN(1, S6299/M6299)</f>
        <v/>
      </c>
      <c r="V6299" s="26">
        <f>N6299/(N6299+O6299)</f>
        <v/>
      </c>
      <c r="W6299" s="26">
        <f>U6299*V6299</f>
        <v/>
      </c>
      <c r="X6299" s="39">
        <f>T6299/N6299</f>
        <v/>
      </c>
      <c r="Y6299" s="41">
        <f>IF(W6299=MAXIFS(W$2:W$7201, A$2:A$7201, A6299, B$2:B$7201, B6299), "OPTIMAL", "")</f>
        <v/>
      </c>
    </row>
    <row r="6300" ht="20" customHeight="1">
      <c r="A6300" s="28" t="n">
        <v>-18</v>
      </c>
      <c r="B6300" s="28" t="n">
        <v>40</v>
      </c>
      <c r="C6300" s="29" t="n">
        <v>110</v>
      </c>
      <c r="D6300" s="29" t="n">
        <v>3</v>
      </c>
      <c r="E6300" s="30" t="n">
        <v>4</v>
      </c>
      <c r="F6300" s="29" t="n">
        <v>2</v>
      </c>
      <c r="G6300" s="28" t="n">
        <v>100</v>
      </c>
      <c r="H6300" s="30" t="inlineStr">
        <is>
          <t>ON</t>
        </is>
      </c>
      <c r="I6300" s="31" t="n">
        <v>815.012573225423</v>
      </c>
      <c r="J6300" s="31" t="n">
        <v>8308.791548992402</v>
      </c>
      <c r="K6300" s="31" t="n">
        <v>4662.037037037037</v>
      </c>
      <c r="L6300" s="31" t="n">
        <v>150</v>
      </c>
      <c r="M6300" s="31">
        <f>I6300+J6300+K6300+L6300</f>
        <v/>
      </c>
      <c r="N6300" s="31">
        <f>M6300*'Dashboard &amp; Optimisation'!$B$18/('Dashboard &amp; Optimisation'!$B$16/3.6)</f>
        <v/>
      </c>
      <c r="O6300" s="31" t="n">
        <v>1268.010270530377</v>
      </c>
      <c r="P6300" s="32" t="n">
        <v>0.06745693940259542</v>
      </c>
      <c r="Q6300" s="33" t="n">
        <v>8.223367961900347</v>
      </c>
      <c r="R6300" s="31" t="n">
        <v>4764.391936526434</v>
      </c>
      <c r="S6300" s="31">
        <f>R6300*IF(A6300=4, 2.0, 3.0)</f>
        <v/>
      </c>
      <c r="T6300" s="29">
        <f>'Dashboard &amp; Optimisation'!$B$18*U6300</f>
        <v/>
      </c>
      <c r="U6300" s="34">
        <f>MIN(1, S6300/M6300)</f>
        <v/>
      </c>
      <c r="V6300" s="34">
        <f>N6300/(N6300+O6300)</f>
        <v/>
      </c>
      <c r="W6300" s="34">
        <f>U6300*V6300</f>
        <v/>
      </c>
      <c r="X6300" s="32">
        <f>T6300/N6300</f>
        <v/>
      </c>
      <c r="Y6300" s="35">
        <f>IF(W6300=MAXIFS(W$2:W$7201, A$2:A$7201, A6300, B$2:B$7201, B6300), "OPTIMAL", "")</f>
        <v/>
      </c>
    </row>
    <row r="6301" ht="20" customHeight="1">
      <c r="A6301" s="36" t="n">
        <v>-18</v>
      </c>
      <c r="B6301" s="36" t="n">
        <v>40</v>
      </c>
      <c r="C6301" s="37" t="n">
        <v>110</v>
      </c>
      <c r="D6301" s="37" t="n">
        <v>3</v>
      </c>
      <c r="E6301" s="6" t="n">
        <v>4</v>
      </c>
      <c r="F6301" s="37" t="n">
        <v>2</v>
      </c>
      <c r="G6301" s="36" t="n">
        <v>100</v>
      </c>
      <c r="H6301" s="6" t="inlineStr">
        <is>
          <t>OFF</t>
        </is>
      </c>
      <c r="I6301" s="38" t="n">
        <v>815.012573225423</v>
      </c>
      <c r="J6301" s="38" t="n">
        <v>8308.791548992402</v>
      </c>
      <c r="K6301" s="38" t="n">
        <v>4662.037037037037</v>
      </c>
      <c r="L6301" s="38" t="n">
        <v>150</v>
      </c>
      <c r="M6301" s="38">
        <f>I6301+J6301+K6301+L6301</f>
        <v/>
      </c>
      <c r="N6301" s="38">
        <f>M6301*'Dashboard &amp; Optimisation'!$B$18/('Dashboard &amp; Optimisation'!$B$16/3.6)</f>
        <v/>
      </c>
      <c r="O6301" s="38" t="n">
        <v>1268.010270530377</v>
      </c>
      <c r="P6301" s="39" t="n">
        <v>0.286002519850184</v>
      </c>
      <c r="Q6301" s="40" t="n">
        <v>8.223367961900347</v>
      </c>
      <c r="R6301" s="38" t="n">
        <v>1123.735896875424</v>
      </c>
      <c r="S6301" s="38">
        <f>R6301*IF(A6301=4, 2.0, 3.0)</f>
        <v/>
      </c>
      <c r="T6301" s="37">
        <f>'Dashboard &amp; Optimisation'!$B$18*U6301</f>
        <v/>
      </c>
      <c r="U6301" s="26">
        <f>MIN(1, S6301/M6301)</f>
        <v/>
      </c>
      <c r="V6301" s="26">
        <f>N6301/(N6301+O6301)</f>
        <v/>
      </c>
      <c r="W6301" s="26">
        <f>U6301*V6301</f>
        <v/>
      </c>
      <c r="X6301" s="39">
        <f>T6301/N6301</f>
        <v/>
      </c>
      <c r="Y6301" s="41">
        <f>IF(W6301=MAXIFS(W$2:W$7201, A$2:A$7201, A6301, B$2:B$7201, B6301), "OPTIMAL", "")</f>
        <v/>
      </c>
    </row>
    <row r="6302" ht="20" customHeight="1">
      <c r="A6302" s="28" t="n">
        <v>-18</v>
      </c>
      <c r="B6302" s="28" t="n">
        <v>40</v>
      </c>
      <c r="C6302" s="29" t="n">
        <v>110</v>
      </c>
      <c r="D6302" s="29" t="n">
        <v>3</v>
      </c>
      <c r="E6302" s="30" t="n">
        <v>4</v>
      </c>
      <c r="F6302" s="29" t="n">
        <v>2</v>
      </c>
      <c r="G6302" s="28" t="n">
        <v>150</v>
      </c>
      <c r="H6302" s="30" t="inlineStr">
        <is>
          <t>ON</t>
        </is>
      </c>
      <c r="I6302" s="31" t="n">
        <v>815.012573225423</v>
      </c>
      <c r="J6302" s="31" t="n">
        <v>8308.791548992402</v>
      </c>
      <c r="K6302" s="31" t="n">
        <v>4662.037037037037</v>
      </c>
      <c r="L6302" s="31" t="n">
        <v>150</v>
      </c>
      <c r="M6302" s="31">
        <f>I6302+J6302+K6302+L6302</f>
        <v/>
      </c>
      <c r="N6302" s="31">
        <f>M6302*'Dashboard &amp; Optimisation'!$B$18/('Dashboard &amp; Optimisation'!$B$16/3.6)</f>
        <v/>
      </c>
      <c r="O6302" s="31" t="n">
        <v>1268.010270530377</v>
      </c>
      <c r="P6302" s="32" t="n">
        <v>0.06818037096210404</v>
      </c>
      <c r="Q6302" s="33" t="n">
        <v>8.223367961900347</v>
      </c>
      <c r="R6302" s="31" t="n">
        <v>4713.839094995733</v>
      </c>
      <c r="S6302" s="31">
        <f>R6302*IF(A6302=4, 2.0, 3.0)</f>
        <v/>
      </c>
      <c r="T6302" s="29">
        <f>'Dashboard &amp; Optimisation'!$B$18*U6302</f>
        <v/>
      </c>
      <c r="U6302" s="34">
        <f>MIN(1, S6302/M6302)</f>
        <v/>
      </c>
      <c r="V6302" s="34">
        <f>N6302/(N6302+O6302)</f>
        <v/>
      </c>
      <c r="W6302" s="34">
        <f>U6302*V6302</f>
        <v/>
      </c>
      <c r="X6302" s="32">
        <f>T6302/N6302</f>
        <v/>
      </c>
      <c r="Y6302" s="35">
        <f>IF(W6302=MAXIFS(W$2:W$7201, A$2:A$7201, A6302, B$2:B$7201, B6302), "OPTIMAL", "")</f>
        <v/>
      </c>
    </row>
    <row r="6303" ht="20" customHeight="1">
      <c r="A6303" s="36" t="n">
        <v>-18</v>
      </c>
      <c r="B6303" s="36" t="n">
        <v>40</v>
      </c>
      <c r="C6303" s="37" t="n">
        <v>110</v>
      </c>
      <c r="D6303" s="37" t="n">
        <v>3</v>
      </c>
      <c r="E6303" s="6" t="n">
        <v>4</v>
      </c>
      <c r="F6303" s="37" t="n">
        <v>2</v>
      </c>
      <c r="G6303" s="36" t="n">
        <v>150</v>
      </c>
      <c r="H6303" s="6" t="inlineStr">
        <is>
          <t>OFF</t>
        </is>
      </c>
      <c r="I6303" s="38" t="n">
        <v>815.012573225423</v>
      </c>
      <c r="J6303" s="38" t="n">
        <v>8308.791548992402</v>
      </c>
      <c r="K6303" s="38" t="n">
        <v>4662.037037037037</v>
      </c>
      <c r="L6303" s="38" t="n">
        <v>150</v>
      </c>
      <c r="M6303" s="38">
        <f>I6303+J6303+K6303+L6303</f>
        <v/>
      </c>
      <c r="N6303" s="38">
        <f>M6303*'Dashboard &amp; Optimisation'!$B$18/('Dashboard &amp; Optimisation'!$B$16/3.6)</f>
        <v/>
      </c>
      <c r="O6303" s="38" t="n">
        <v>1268.010270530377</v>
      </c>
      <c r="P6303" s="39" t="n">
        <v>0.2867259514096926</v>
      </c>
      <c r="Q6303" s="40" t="n">
        <v>8.223367961900347</v>
      </c>
      <c r="R6303" s="38" t="n">
        <v>1120.90062504755</v>
      </c>
      <c r="S6303" s="38">
        <f>R6303*IF(A6303=4, 2.0, 3.0)</f>
        <v/>
      </c>
      <c r="T6303" s="37">
        <f>'Dashboard &amp; Optimisation'!$B$18*U6303</f>
        <v/>
      </c>
      <c r="U6303" s="26">
        <f>MIN(1, S6303/M6303)</f>
        <v/>
      </c>
      <c r="V6303" s="26">
        <f>N6303/(N6303+O6303)</f>
        <v/>
      </c>
      <c r="W6303" s="26">
        <f>U6303*V6303</f>
        <v/>
      </c>
      <c r="X6303" s="39">
        <f>T6303/N6303</f>
        <v/>
      </c>
      <c r="Y6303" s="41">
        <f>IF(W6303=MAXIFS(W$2:W$7201, A$2:A$7201, A6303, B$2:B$7201, B6303), "OPTIMAL", "")</f>
        <v/>
      </c>
    </row>
    <row r="6304" ht="20" customHeight="1">
      <c r="A6304" s="28" t="n">
        <v>-18</v>
      </c>
      <c r="B6304" s="28" t="n">
        <v>40</v>
      </c>
      <c r="C6304" s="29" t="n">
        <v>110</v>
      </c>
      <c r="D6304" s="29" t="n">
        <v>3</v>
      </c>
      <c r="E6304" s="30" t="n">
        <v>4</v>
      </c>
      <c r="F6304" s="29" t="n">
        <v>2</v>
      </c>
      <c r="G6304" s="28" t="n">
        <v>200</v>
      </c>
      <c r="H6304" s="30" t="inlineStr">
        <is>
          <t>ON</t>
        </is>
      </c>
      <c r="I6304" s="31" t="n">
        <v>815.012573225423</v>
      </c>
      <c r="J6304" s="31" t="n">
        <v>8308.791548992402</v>
      </c>
      <c r="K6304" s="31" t="n">
        <v>4662.037037037037</v>
      </c>
      <c r="L6304" s="31" t="n">
        <v>150</v>
      </c>
      <c r="M6304" s="31">
        <f>I6304+J6304+K6304+L6304</f>
        <v/>
      </c>
      <c r="N6304" s="31">
        <f>M6304*'Dashboard &amp; Optimisation'!$B$18/('Dashboard &amp; Optimisation'!$B$16/3.6)</f>
        <v/>
      </c>
      <c r="O6304" s="31" t="n">
        <v>1268.010270530377</v>
      </c>
      <c r="P6304" s="32" t="n">
        <v>0.06890380252161266</v>
      </c>
      <c r="Q6304" s="33" t="n">
        <v>8.223367961900347</v>
      </c>
      <c r="R6304" s="31" t="n">
        <v>4664.347777492671</v>
      </c>
      <c r="S6304" s="31">
        <f>R6304*IF(A6304=4, 2.0, 3.0)</f>
        <v/>
      </c>
      <c r="T6304" s="29">
        <f>'Dashboard &amp; Optimisation'!$B$18*U6304</f>
        <v/>
      </c>
      <c r="U6304" s="34">
        <f>MIN(1, S6304/M6304)</f>
        <v/>
      </c>
      <c r="V6304" s="34">
        <f>N6304/(N6304+O6304)</f>
        <v/>
      </c>
      <c r="W6304" s="34">
        <f>U6304*V6304</f>
        <v/>
      </c>
      <c r="X6304" s="32">
        <f>T6304/N6304</f>
        <v/>
      </c>
      <c r="Y6304" s="35">
        <f>IF(W6304=MAXIFS(W$2:W$7201, A$2:A$7201, A6304, B$2:B$7201, B6304), "OPTIMAL", "")</f>
        <v/>
      </c>
    </row>
    <row r="6305" ht="20" customHeight="1">
      <c r="A6305" s="36" t="n">
        <v>-18</v>
      </c>
      <c r="B6305" s="36" t="n">
        <v>40</v>
      </c>
      <c r="C6305" s="37" t="n">
        <v>110</v>
      </c>
      <c r="D6305" s="37" t="n">
        <v>3</v>
      </c>
      <c r="E6305" s="6" t="n">
        <v>4</v>
      </c>
      <c r="F6305" s="37" t="n">
        <v>2</v>
      </c>
      <c r="G6305" s="36" t="n">
        <v>200</v>
      </c>
      <c r="H6305" s="6" t="inlineStr">
        <is>
          <t>OFF</t>
        </is>
      </c>
      <c r="I6305" s="38" t="n">
        <v>815.012573225423</v>
      </c>
      <c r="J6305" s="38" t="n">
        <v>8308.791548992402</v>
      </c>
      <c r="K6305" s="38" t="n">
        <v>4662.037037037037</v>
      </c>
      <c r="L6305" s="38" t="n">
        <v>150</v>
      </c>
      <c r="M6305" s="38">
        <f>I6305+J6305+K6305+L6305</f>
        <v/>
      </c>
      <c r="N6305" s="38">
        <f>M6305*'Dashboard &amp; Optimisation'!$B$18/('Dashboard &amp; Optimisation'!$B$16/3.6)</f>
        <v/>
      </c>
      <c r="O6305" s="38" t="n">
        <v>1268.010270530377</v>
      </c>
      <c r="P6305" s="39" t="n">
        <v>0.2874493829692012</v>
      </c>
      <c r="Q6305" s="40" t="n">
        <v>8.223367961900347</v>
      </c>
      <c r="R6305" s="38" t="n">
        <v>1118.079624428741</v>
      </c>
      <c r="S6305" s="38">
        <f>R6305*IF(A6305=4, 2.0, 3.0)</f>
        <v/>
      </c>
      <c r="T6305" s="37">
        <f>'Dashboard &amp; Optimisation'!$B$18*U6305</f>
        <v/>
      </c>
      <c r="U6305" s="26">
        <f>MIN(1, S6305/M6305)</f>
        <v/>
      </c>
      <c r="V6305" s="26">
        <f>N6305/(N6305+O6305)</f>
        <v/>
      </c>
      <c r="W6305" s="26">
        <f>U6305*V6305</f>
        <v/>
      </c>
      <c r="X6305" s="39">
        <f>T6305/N6305</f>
        <v/>
      </c>
      <c r="Y6305" s="41">
        <f>IF(W6305=MAXIFS(W$2:W$7201, A$2:A$7201, A6305, B$2:B$7201, B6305), "OPTIMAL", "")</f>
        <v/>
      </c>
    </row>
    <row r="6306" ht="20" customHeight="1">
      <c r="A6306" s="28" t="n">
        <v>-18</v>
      </c>
      <c r="B6306" s="28" t="n">
        <v>40</v>
      </c>
      <c r="C6306" s="29" t="n">
        <v>110</v>
      </c>
      <c r="D6306" s="29" t="n">
        <v>3</v>
      </c>
      <c r="E6306" s="30" t="n">
        <v>8</v>
      </c>
      <c r="F6306" s="29" t="n">
        <v>1.5</v>
      </c>
      <c r="G6306" s="28" t="n">
        <v>50</v>
      </c>
      <c r="H6306" s="30" t="inlineStr">
        <is>
          <t>ON</t>
        </is>
      </c>
      <c r="I6306" s="31" t="n">
        <v>815.012573225423</v>
      </c>
      <c r="J6306" s="31" t="n">
        <v>8308.791548992402</v>
      </c>
      <c r="K6306" s="31" t="n">
        <v>4662.037037037037</v>
      </c>
      <c r="L6306" s="31" t="n">
        <v>150</v>
      </c>
      <c r="M6306" s="31">
        <f>I6306+J6306+K6306+L6306</f>
        <v/>
      </c>
      <c r="N6306" s="31">
        <f>M6306*'Dashboard &amp; Optimisation'!$B$18/('Dashboard &amp; Optimisation'!$B$16/3.6)</f>
        <v/>
      </c>
      <c r="O6306" s="31" t="n">
        <v>1494.947835547029</v>
      </c>
      <c r="P6306" s="32" t="n">
        <v>0.05265467657397625</v>
      </c>
      <c r="Q6306" s="33" t="n">
        <v>12.23505194285052</v>
      </c>
      <c r="R6306" s="31" t="n">
        <v>6230.782934808716</v>
      </c>
      <c r="S6306" s="31">
        <f>R6306*IF(A6306=4, 2.0, 3.0)</f>
        <v/>
      </c>
      <c r="T6306" s="29">
        <f>'Dashboard &amp; Optimisation'!$B$18*U6306</f>
        <v/>
      </c>
      <c r="U6306" s="34">
        <f>MIN(1, S6306/M6306)</f>
        <v/>
      </c>
      <c r="V6306" s="34">
        <f>N6306/(N6306+O6306)</f>
        <v/>
      </c>
      <c r="W6306" s="34">
        <f>U6306*V6306</f>
        <v/>
      </c>
      <c r="X6306" s="32">
        <f>T6306/N6306</f>
        <v/>
      </c>
      <c r="Y6306" s="35">
        <f>IF(W6306=MAXIFS(W$2:W$7201, A$2:A$7201, A6306, B$2:B$7201, B6306), "OPTIMAL", "")</f>
        <v/>
      </c>
    </row>
    <row r="6307" ht="20" customHeight="1">
      <c r="A6307" s="36" t="n">
        <v>-18</v>
      </c>
      <c r="B6307" s="36" t="n">
        <v>40</v>
      </c>
      <c r="C6307" s="37" t="n">
        <v>110</v>
      </c>
      <c r="D6307" s="37" t="n">
        <v>3</v>
      </c>
      <c r="E6307" s="6" t="n">
        <v>8</v>
      </c>
      <c r="F6307" s="37" t="n">
        <v>1.5</v>
      </c>
      <c r="G6307" s="36" t="n">
        <v>50</v>
      </c>
      <c r="H6307" s="6" t="inlineStr">
        <is>
          <t>OFF</t>
        </is>
      </c>
      <c r="I6307" s="38" t="n">
        <v>815.012573225423</v>
      </c>
      <c r="J6307" s="38" t="n">
        <v>8308.791548992402</v>
      </c>
      <c r="K6307" s="38" t="n">
        <v>4662.037037037037</v>
      </c>
      <c r="L6307" s="38" t="n">
        <v>150</v>
      </c>
      <c r="M6307" s="38">
        <f>I6307+J6307+K6307+L6307</f>
        <v/>
      </c>
      <c r="N6307" s="38">
        <f>M6307*'Dashboard &amp; Optimisation'!$B$18/('Dashboard &amp; Optimisation'!$B$16/3.6)</f>
        <v/>
      </c>
      <c r="O6307" s="38" t="n">
        <v>1494.947835547029</v>
      </c>
      <c r="P6307" s="39" t="n">
        <v>0.2270039955486686</v>
      </c>
      <c r="Q6307" s="40" t="n">
        <v>12.23505194285052</v>
      </c>
      <c r="R6307" s="38" t="n">
        <v>1445.260289106518</v>
      </c>
      <c r="S6307" s="38">
        <f>R6307*IF(A6307=4, 2.0, 3.0)</f>
        <v/>
      </c>
      <c r="T6307" s="37">
        <f>'Dashboard &amp; Optimisation'!$B$18*U6307</f>
        <v/>
      </c>
      <c r="U6307" s="26">
        <f>MIN(1, S6307/M6307)</f>
        <v/>
      </c>
      <c r="V6307" s="26">
        <f>N6307/(N6307+O6307)</f>
        <v/>
      </c>
      <c r="W6307" s="26">
        <f>U6307*V6307</f>
        <v/>
      </c>
      <c r="X6307" s="39">
        <f>T6307/N6307</f>
        <v/>
      </c>
      <c r="Y6307" s="41">
        <f>IF(W6307=MAXIFS(W$2:W$7201, A$2:A$7201, A6307, B$2:B$7201, B6307), "OPTIMAL", "")</f>
        <v/>
      </c>
    </row>
    <row r="6308" ht="20" customHeight="1">
      <c r="A6308" s="28" t="n">
        <v>-18</v>
      </c>
      <c r="B6308" s="28" t="n">
        <v>40</v>
      </c>
      <c r="C6308" s="29" t="n">
        <v>110</v>
      </c>
      <c r="D6308" s="29" t="n">
        <v>3</v>
      </c>
      <c r="E6308" s="30" t="n">
        <v>8</v>
      </c>
      <c r="F6308" s="29" t="n">
        <v>1.5</v>
      </c>
      <c r="G6308" s="28" t="n">
        <v>100</v>
      </c>
      <c r="H6308" s="30" t="inlineStr">
        <is>
          <t>ON</t>
        </is>
      </c>
      <c r="I6308" s="31" t="n">
        <v>815.012573225423</v>
      </c>
      <c r="J6308" s="31" t="n">
        <v>8308.791548992402</v>
      </c>
      <c r="K6308" s="31" t="n">
        <v>4662.037037037037</v>
      </c>
      <c r="L6308" s="31" t="n">
        <v>150</v>
      </c>
      <c r="M6308" s="31">
        <f>I6308+J6308+K6308+L6308</f>
        <v/>
      </c>
      <c r="N6308" s="31">
        <f>M6308*'Dashboard &amp; Optimisation'!$B$18/('Dashboard &amp; Optimisation'!$B$16/3.6)</f>
        <v/>
      </c>
      <c r="O6308" s="31" t="n">
        <v>1494.947835547029</v>
      </c>
      <c r="P6308" s="32" t="n">
        <v>0.05337810813348487</v>
      </c>
      <c r="Q6308" s="33" t="n">
        <v>12.23505194285052</v>
      </c>
      <c r="R6308" s="31" t="n">
        <v>6146.337360150729</v>
      </c>
      <c r="S6308" s="31">
        <f>R6308*IF(A6308=4, 2.0, 3.0)</f>
        <v/>
      </c>
      <c r="T6308" s="29">
        <f>'Dashboard &amp; Optimisation'!$B$18*U6308</f>
        <v/>
      </c>
      <c r="U6308" s="34">
        <f>MIN(1, S6308/M6308)</f>
        <v/>
      </c>
      <c r="V6308" s="34">
        <f>N6308/(N6308+O6308)</f>
        <v/>
      </c>
      <c r="W6308" s="34">
        <f>U6308*V6308</f>
        <v/>
      </c>
      <c r="X6308" s="32">
        <f>T6308/N6308</f>
        <v/>
      </c>
      <c r="Y6308" s="35">
        <f>IF(W6308=MAXIFS(W$2:W$7201, A$2:A$7201, A6308, B$2:B$7201, B6308), "OPTIMAL", "")</f>
        <v/>
      </c>
    </row>
    <row r="6309" ht="20" customHeight="1">
      <c r="A6309" s="36" t="n">
        <v>-18</v>
      </c>
      <c r="B6309" s="36" t="n">
        <v>40</v>
      </c>
      <c r="C6309" s="37" t="n">
        <v>110</v>
      </c>
      <c r="D6309" s="37" t="n">
        <v>3</v>
      </c>
      <c r="E6309" s="6" t="n">
        <v>8</v>
      </c>
      <c r="F6309" s="37" t="n">
        <v>1.5</v>
      </c>
      <c r="G6309" s="36" t="n">
        <v>100</v>
      </c>
      <c r="H6309" s="6" t="inlineStr">
        <is>
          <t>OFF</t>
        </is>
      </c>
      <c r="I6309" s="38" t="n">
        <v>815.012573225423</v>
      </c>
      <c r="J6309" s="38" t="n">
        <v>8308.791548992402</v>
      </c>
      <c r="K6309" s="38" t="n">
        <v>4662.037037037037</v>
      </c>
      <c r="L6309" s="38" t="n">
        <v>150</v>
      </c>
      <c r="M6309" s="38">
        <f>I6309+J6309+K6309+L6309</f>
        <v/>
      </c>
      <c r="N6309" s="38">
        <f>M6309*'Dashboard &amp; Optimisation'!$B$18/('Dashboard &amp; Optimisation'!$B$16/3.6)</f>
        <v/>
      </c>
      <c r="O6309" s="38" t="n">
        <v>1494.947835547029</v>
      </c>
      <c r="P6309" s="39" t="n">
        <v>0.2277274271081772</v>
      </c>
      <c r="Q6309" s="40" t="n">
        <v>12.23505194285052</v>
      </c>
      <c r="R6309" s="38" t="n">
        <v>1440.669068285551</v>
      </c>
      <c r="S6309" s="38">
        <f>R6309*IF(A6309=4, 2.0, 3.0)</f>
        <v/>
      </c>
      <c r="T6309" s="37">
        <f>'Dashboard &amp; Optimisation'!$B$18*U6309</f>
        <v/>
      </c>
      <c r="U6309" s="26">
        <f>MIN(1, S6309/M6309)</f>
        <v/>
      </c>
      <c r="V6309" s="26">
        <f>N6309/(N6309+O6309)</f>
        <v/>
      </c>
      <c r="W6309" s="26">
        <f>U6309*V6309</f>
        <v/>
      </c>
      <c r="X6309" s="39">
        <f>T6309/N6309</f>
        <v/>
      </c>
      <c r="Y6309" s="41">
        <f>IF(W6309=MAXIFS(W$2:W$7201, A$2:A$7201, A6309, B$2:B$7201, B6309), "OPTIMAL", "")</f>
        <v/>
      </c>
    </row>
    <row r="6310" ht="20" customHeight="1">
      <c r="A6310" s="28" t="n">
        <v>-18</v>
      </c>
      <c r="B6310" s="28" t="n">
        <v>40</v>
      </c>
      <c r="C6310" s="29" t="n">
        <v>110</v>
      </c>
      <c r="D6310" s="29" t="n">
        <v>3</v>
      </c>
      <c r="E6310" s="30" t="n">
        <v>8</v>
      </c>
      <c r="F6310" s="29" t="n">
        <v>1.5</v>
      </c>
      <c r="G6310" s="28" t="n">
        <v>150</v>
      </c>
      <c r="H6310" s="30" t="inlineStr">
        <is>
          <t>ON</t>
        </is>
      </c>
      <c r="I6310" s="31" t="n">
        <v>815.012573225423</v>
      </c>
      <c r="J6310" s="31" t="n">
        <v>8308.791548992402</v>
      </c>
      <c r="K6310" s="31" t="n">
        <v>4662.037037037037</v>
      </c>
      <c r="L6310" s="31" t="n">
        <v>150</v>
      </c>
      <c r="M6310" s="31">
        <f>I6310+J6310+K6310+L6310</f>
        <v/>
      </c>
      <c r="N6310" s="31">
        <f>M6310*'Dashboard &amp; Optimisation'!$B$18/('Dashboard &amp; Optimisation'!$B$16/3.6)</f>
        <v/>
      </c>
      <c r="O6310" s="31" t="n">
        <v>1494.947835547029</v>
      </c>
      <c r="P6310" s="32" t="n">
        <v>0.05410153969299349</v>
      </c>
      <c r="Q6310" s="33" t="n">
        <v>12.23505194285052</v>
      </c>
      <c r="R6310" s="31" t="n">
        <v>6064.15015352127</v>
      </c>
      <c r="S6310" s="31">
        <f>R6310*IF(A6310=4, 2.0, 3.0)</f>
        <v/>
      </c>
      <c r="T6310" s="29">
        <f>'Dashboard &amp; Optimisation'!$B$18*U6310</f>
        <v/>
      </c>
      <c r="U6310" s="34">
        <f>MIN(1, S6310/M6310)</f>
        <v/>
      </c>
      <c r="V6310" s="34">
        <f>N6310/(N6310+O6310)</f>
        <v/>
      </c>
      <c r="W6310" s="34">
        <f>U6310*V6310</f>
        <v/>
      </c>
      <c r="X6310" s="32">
        <f>T6310/N6310</f>
        <v/>
      </c>
      <c r="Y6310" s="35">
        <f>IF(W6310=MAXIFS(W$2:W$7201, A$2:A$7201, A6310, B$2:B$7201, B6310), "OPTIMAL", "")</f>
        <v/>
      </c>
    </row>
    <row r="6311" ht="20" customHeight="1">
      <c r="A6311" s="36" t="n">
        <v>-18</v>
      </c>
      <c r="B6311" s="36" t="n">
        <v>40</v>
      </c>
      <c r="C6311" s="37" t="n">
        <v>110</v>
      </c>
      <c r="D6311" s="37" t="n">
        <v>3</v>
      </c>
      <c r="E6311" s="6" t="n">
        <v>8</v>
      </c>
      <c r="F6311" s="37" t="n">
        <v>1.5</v>
      </c>
      <c r="G6311" s="36" t="n">
        <v>150</v>
      </c>
      <c r="H6311" s="6" t="inlineStr">
        <is>
          <t>OFF</t>
        </is>
      </c>
      <c r="I6311" s="38" t="n">
        <v>815.012573225423</v>
      </c>
      <c r="J6311" s="38" t="n">
        <v>8308.791548992402</v>
      </c>
      <c r="K6311" s="38" t="n">
        <v>4662.037037037037</v>
      </c>
      <c r="L6311" s="38" t="n">
        <v>150</v>
      </c>
      <c r="M6311" s="38">
        <f>I6311+J6311+K6311+L6311</f>
        <v/>
      </c>
      <c r="N6311" s="38">
        <f>M6311*'Dashboard &amp; Optimisation'!$B$18/('Dashboard &amp; Optimisation'!$B$16/3.6)</f>
        <v/>
      </c>
      <c r="O6311" s="38" t="n">
        <v>1494.947835547029</v>
      </c>
      <c r="P6311" s="39" t="n">
        <v>0.2284508586676858</v>
      </c>
      <c r="Q6311" s="40" t="n">
        <v>12.23505194285052</v>
      </c>
      <c r="R6311" s="38" t="n">
        <v>1436.106925350814</v>
      </c>
      <c r="S6311" s="38">
        <f>R6311*IF(A6311=4, 2.0, 3.0)</f>
        <v/>
      </c>
      <c r="T6311" s="37">
        <f>'Dashboard &amp; Optimisation'!$B$18*U6311</f>
        <v/>
      </c>
      <c r="U6311" s="26">
        <f>MIN(1, S6311/M6311)</f>
        <v/>
      </c>
      <c r="V6311" s="26">
        <f>N6311/(N6311+O6311)</f>
        <v/>
      </c>
      <c r="W6311" s="26">
        <f>U6311*V6311</f>
        <v/>
      </c>
      <c r="X6311" s="39">
        <f>T6311/N6311</f>
        <v/>
      </c>
      <c r="Y6311" s="41">
        <f>IF(W6311=MAXIFS(W$2:W$7201, A$2:A$7201, A6311, B$2:B$7201, B6311), "OPTIMAL", "")</f>
        <v/>
      </c>
    </row>
    <row r="6312" ht="20" customHeight="1">
      <c r="A6312" s="28" t="n">
        <v>-18</v>
      </c>
      <c r="B6312" s="28" t="n">
        <v>40</v>
      </c>
      <c r="C6312" s="29" t="n">
        <v>110</v>
      </c>
      <c r="D6312" s="29" t="n">
        <v>3</v>
      </c>
      <c r="E6312" s="30" t="n">
        <v>8</v>
      </c>
      <c r="F6312" s="29" t="n">
        <v>1.5</v>
      </c>
      <c r="G6312" s="28" t="n">
        <v>200</v>
      </c>
      <c r="H6312" s="30" t="inlineStr">
        <is>
          <t>ON</t>
        </is>
      </c>
      <c r="I6312" s="31" t="n">
        <v>815.012573225423</v>
      </c>
      <c r="J6312" s="31" t="n">
        <v>8308.791548992402</v>
      </c>
      <c r="K6312" s="31" t="n">
        <v>4662.037037037037</v>
      </c>
      <c r="L6312" s="31" t="n">
        <v>150</v>
      </c>
      <c r="M6312" s="31">
        <f>I6312+J6312+K6312+L6312</f>
        <v/>
      </c>
      <c r="N6312" s="31">
        <f>M6312*'Dashboard &amp; Optimisation'!$B$18/('Dashboard &amp; Optimisation'!$B$16/3.6)</f>
        <v/>
      </c>
      <c r="O6312" s="31" t="n">
        <v>1494.947835547029</v>
      </c>
      <c r="P6312" s="32" t="n">
        <v>0.0548249712525021</v>
      </c>
      <c r="Q6312" s="33" t="n">
        <v>12.23505194285052</v>
      </c>
      <c r="R6312" s="31" t="n">
        <v>5984.131915436811</v>
      </c>
      <c r="S6312" s="31">
        <f>R6312*IF(A6312=4, 2.0, 3.0)</f>
        <v/>
      </c>
      <c r="T6312" s="29">
        <f>'Dashboard &amp; Optimisation'!$B$18*U6312</f>
        <v/>
      </c>
      <c r="U6312" s="34">
        <f>MIN(1, S6312/M6312)</f>
        <v/>
      </c>
      <c r="V6312" s="34">
        <f>N6312/(N6312+O6312)</f>
        <v/>
      </c>
      <c r="W6312" s="34">
        <f>U6312*V6312</f>
        <v/>
      </c>
      <c r="X6312" s="32">
        <f>T6312/N6312</f>
        <v/>
      </c>
      <c r="Y6312" s="35">
        <f>IF(W6312=MAXIFS(W$2:W$7201, A$2:A$7201, A6312, B$2:B$7201, B6312), "OPTIMAL", "")</f>
        <v/>
      </c>
    </row>
    <row r="6313" ht="20" customHeight="1">
      <c r="A6313" s="36" t="n">
        <v>-18</v>
      </c>
      <c r="B6313" s="36" t="n">
        <v>40</v>
      </c>
      <c r="C6313" s="37" t="n">
        <v>110</v>
      </c>
      <c r="D6313" s="37" t="n">
        <v>3</v>
      </c>
      <c r="E6313" s="6" t="n">
        <v>8</v>
      </c>
      <c r="F6313" s="37" t="n">
        <v>1.5</v>
      </c>
      <c r="G6313" s="36" t="n">
        <v>200</v>
      </c>
      <c r="H6313" s="6" t="inlineStr">
        <is>
          <t>OFF</t>
        </is>
      </c>
      <c r="I6313" s="38" t="n">
        <v>815.012573225423</v>
      </c>
      <c r="J6313" s="38" t="n">
        <v>8308.791548992402</v>
      </c>
      <c r="K6313" s="38" t="n">
        <v>4662.037037037037</v>
      </c>
      <c r="L6313" s="38" t="n">
        <v>150</v>
      </c>
      <c r="M6313" s="38">
        <f>I6313+J6313+K6313+L6313</f>
        <v/>
      </c>
      <c r="N6313" s="38">
        <f>M6313*'Dashboard &amp; Optimisation'!$B$18/('Dashboard &amp; Optimisation'!$B$16/3.6)</f>
        <v/>
      </c>
      <c r="O6313" s="38" t="n">
        <v>1494.947835547029</v>
      </c>
      <c r="P6313" s="39" t="n">
        <v>0.2291742902271945</v>
      </c>
      <c r="Q6313" s="40" t="n">
        <v>12.23505194285052</v>
      </c>
      <c r="R6313" s="38" t="n">
        <v>1431.573584932926</v>
      </c>
      <c r="S6313" s="38">
        <f>R6313*IF(A6313=4, 2.0, 3.0)</f>
        <v/>
      </c>
      <c r="T6313" s="37">
        <f>'Dashboard &amp; Optimisation'!$B$18*U6313</f>
        <v/>
      </c>
      <c r="U6313" s="26">
        <f>MIN(1, S6313/M6313)</f>
        <v/>
      </c>
      <c r="V6313" s="26">
        <f>N6313/(N6313+O6313)</f>
        <v/>
      </c>
      <c r="W6313" s="26">
        <f>U6313*V6313</f>
        <v/>
      </c>
      <c r="X6313" s="39">
        <f>T6313/N6313</f>
        <v/>
      </c>
      <c r="Y6313" s="41">
        <f>IF(W6313=MAXIFS(W$2:W$7201, A$2:A$7201, A6313, B$2:B$7201, B6313), "OPTIMAL", "")</f>
        <v/>
      </c>
    </row>
    <row r="6314" ht="20" customHeight="1">
      <c r="A6314" s="28" t="n">
        <v>-18</v>
      </c>
      <c r="B6314" s="28" t="n">
        <v>40</v>
      </c>
      <c r="C6314" s="29" t="n">
        <v>110</v>
      </c>
      <c r="D6314" s="29" t="n">
        <v>3</v>
      </c>
      <c r="E6314" s="30" t="n">
        <v>8</v>
      </c>
      <c r="F6314" s="29" t="n">
        <v>2</v>
      </c>
      <c r="G6314" s="28" t="n">
        <v>50</v>
      </c>
      <c r="H6314" s="30" t="inlineStr">
        <is>
          <t>ON</t>
        </is>
      </c>
      <c r="I6314" s="31" t="n">
        <v>815.012573225423</v>
      </c>
      <c r="J6314" s="31" t="n">
        <v>8308.791548992402</v>
      </c>
      <c r="K6314" s="31" t="n">
        <v>4662.037037037037</v>
      </c>
      <c r="L6314" s="31" t="n">
        <v>150</v>
      </c>
      <c r="M6314" s="31">
        <f>I6314+J6314+K6314+L6314</f>
        <v/>
      </c>
      <c r="N6314" s="31">
        <f>M6314*'Dashboard &amp; Optimisation'!$B$18/('Dashboard &amp; Optimisation'!$B$16/3.6)</f>
        <v/>
      </c>
      <c r="O6314" s="31" t="n">
        <v>1731.531875274556</v>
      </c>
      <c r="P6314" s="32" t="n">
        <v>0.05127186772596353</v>
      </c>
      <c r="Q6314" s="33" t="n">
        <v>16.2467359238007</v>
      </c>
      <c r="R6314" s="31" t="n">
        <v>6534.825998243542</v>
      </c>
      <c r="S6314" s="31">
        <f>R6314*IF(A6314=4, 2.0, 3.0)</f>
        <v/>
      </c>
      <c r="T6314" s="29">
        <f>'Dashboard &amp; Optimisation'!$B$18*U6314</f>
        <v/>
      </c>
      <c r="U6314" s="34">
        <f>MIN(1, S6314/M6314)</f>
        <v/>
      </c>
      <c r="V6314" s="34">
        <f>N6314/(N6314+O6314)</f>
        <v/>
      </c>
      <c r="W6314" s="34">
        <f>U6314*V6314</f>
        <v/>
      </c>
      <c r="X6314" s="32">
        <f>T6314/N6314</f>
        <v/>
      </c>
      <c r="Y6314" s="35">
        <f>IF(W6314=MAXIFS(W$2:W$7201, A$2:A$7201, A6314, B$2:B$7201, B6314), "OPTIMAL", "")</f>
        <v/>
      </c>
    </row>
    <row r="6315" ht="20" customHeight="1">
      <c r="A6315" s="36" t="n">
        <v>-18</v>
      </c>
      <c r="B6315" s="36" t="n">
        <v>40</v>
      </c>
      <c r="C6315" s="37" t="n">
        <v>110</v>
      </c>
      <c r="D6315" s="37" t="n">
        <v>3</v>
      </c>
      <c r="E6315" s="6" t="n">
        <v>8</v>
      </c>
      <c r="F6315" s="37" t="n">
        <v>2</v>
      </c>
      <c r="G6315" s="36" t="n">
        <v>50</v>
      </c>
      <c r="H6315" s="6" t="inlineStr">
        <is>
          <t>OFF</t>
        </is>
      </c>
      <c r="I6315" s="38" t="n">
        <v>815.012573225423</v>
      </c>
      <c r="J6315" s="38" t="n">
        <v>8308.791548992402</v>
      </c>
      <c r="K6315" s="38" t="n">
        <v>4662.037037037037</v>
      </c>
      <c r="L6315" s="38" t="n">
        <v>150</v>
      </c>
      <c r="M6315" s="38">
        <f>I6315+J6315+K6315+L6315</f>
        <v/>
      </c>
      <c r="N6315" s="38">
        <f>M6315*'Dashboard &amp; Optimisation'!$B$18/('Dashboard &amp; Optimisation'!$B$16/3.6)</f>
        <v/>
      </c>
      <c r="O6315" s="38" t="n">
        <v>1731.531875274556</v>
      </c>
      <c r="P6315" s="39" t="n">
        <v>0.2268437450938167</v>
      </c>
      <c r="Q6315" s="40" t="n">
        <v>16.2467359238007</v>
      </c>
      <c r="R6315" s="38" t="n">
        <v>1477.019937470885</v>
      </c>
      <c r="S6315" s="38">
        <f>R6315*IF(A6315=4, 2.0, 3.0)</f>
        <v/>
      </c>
      <c r="T6315" s="37">
        <f>'Dashboard &amp; Optimisation'!$B$18*U6315</f>
        <v/>
      </c>
      <c r="U6315" s="26">
        <f>MIN(1, S6315/M6315)</f>
        <v/>
      </c>
      <c r="V6315" s="26">
        <f>N6315/(N6315+O6315)</f>
        <v/>
      </c>
      <c r="W6315" s="26">
        <f>U6315*V6315</f>
        <v/>
      </c>
      <c r="X6315" s="39">
        <f>T6315/N6315</f>
        <v/>
      </c>
      <c r="Y6315" s="41">
        <f>IF(W6315=MAXIFS(W$2:W$7201, A$2:A$7201, A6315, B$2:B$7201, B6315), "OPTIMAL", "")</f>
        <v/>
      </c>
    </row>
    <row r="6316" ht="20" customHeight="1">
      <c r="A6316" s="28" t="n">
        <v>-18</v>
      </c>
      <c r="B6316" s="28" t="n">
        <v>40</v>
      </c>
      <c r="C6316" s="29" t="n">
        <v>110</v>
      </c>
      <c r="D6316" s="29" t="n">
        <v>3</v>
      </c>
      <c r="E6316" s="30" t="n">
        <v>8</v>
      </c>
      <c r="F6316" s="29" t="n">
        <v>2</v>
      </c>
      <c r="G6316" s="28" t="n">
        <v>100</v>
      </c>
      <c r="H6316" s="30" t="inlineStr">
        <is>
          <t>ON</t>
        </is>
      </c>
      <c r="I6316" s="31" t="n">
        <v>815.012573225423</v>
      </c>
      <c r="J6316" s="31" t="n">
        <v>8308.791548992402</v>
      </c>
      <c r="K6316" s="31" t="n">
        <v>4662.037037037037</v>
      </c>
      <c r="L6316" s="31" t="n">
        <v>150</v>
      </c>
      <c r="M6316" s="31">
        <f>I6316+J6316+K6316+L6316</f>
        <v/>
      </c>
      <c r="N6316" s="31">
        <f>M6316*'Dashboard &amp; Optimisation'!$B$18/('Dashboard &amp; Optimisation'!$B$16/3.6)</f>
        <v/>
      </c>
      <c r="O6316" s="31" t="n">
        <v>1731.531875274556</v>
      </c>
      <c r="P6316" s="32" t="n">
        <v>0.05199529928547215</v>
      </c>
      <c r="Q6316" s="33" t="n">
        <v>16.2467359238007</v>
      </c>
      <c r="R6316" s="31" t="n">
        <v>6443.904329785185</v>
      </c>
      <c r="S6316" s="31">
        <f>R6316*IF(A6316=4, 2.0, 3.0)</f>
        <v/>
      </c>
      <c r="T6316" s="29">
        <f>'Dashboard &amp; Optimisation'!$B$18*U6316</f>
        <v/>
      </c>
      <c r="U6316" s="34">
        <f>MIN(1, S6316/M6316)</f>
        <v/>
      </c>
      <c r="V6316" s="34">
        <f>N6316/(N6316+O6316)</f>
        <v/>
      </c>
      <c r="W6316" s="34">
        <f>U6316*V6316</f>
        <v/>
      </c>
      <c r="X6316" s="32">
        <f>T6316/N6316</f>
        <v/>
      </c>
      <c r="Y6316" s="35">
        <f>IF(W6316=MAXIFS(W$2:W$7201, A$2:A$7201, A6316, B$2:B$7201, B6316), "OPTIMAL", "")</f>
        <v/>
      </c>
    </row>
    <row r="6317" ht="20" customHeight="1">
      <c r="A6317" s="36" t="n">
        <v>-18</v>
      </c>
      <c r="B6317" s="36" t="n">
        <v>40</v>
      </c>
      <c r="C6317" s="37" t="n">
        <v>110</v>
      </c>
      <c r="D6317" s="37" t="n">
        <v>3</v>
      </c>
      <c r="E6317" s="6" t="n">
        <v>8</v>
      </c>
      <c r="F6317" s="37" t="n">
        <v>2</v>
      </c>
      <c r="G6317" s="36" t="n">
        <v>100</v>
      </c>
      <c r="H6317" s="6" t="inlineStr">
        <is>
          <t>OFF</t>
        </is>
      </c>
      <c r="I6317" s="38" t="n">
        <v>815.012573225423</v>
      </c>
      <c r="J6317" s="38" t="n">
        <v>8308.791548992402</v>
      </c>
      <c r="K6317" s="38" t="n">
        <v>4662.037037037037</v>
      </c>
      <c r="L6317" s="38" t="n">
        <v>150</v>
      </c>
      <c r="M6317" s="38">
        <f>I6317+J6317+K6317+L6317</f>
        <v/>
      </c>
      <c r="N6317" s="38">
        <f>M6317*'Dashboard &amp; Optimisation'!$B$18/('Dashboard &amp; Optimisation'!$B$16/3.6)</f>
        <v/>
      </c>
      <c r="O6317" s="38" t="n">
        <v>1731.531875274556</v>
      </c>
      <c r="P6317" s="39" t="n">
        <v>0.2275671766533254</v>
      </c>
      <c r="Q6317" s="40" t="n">
        <v>16.2467359238007</v>
      </c>
      <c r="R6317" s="38" t="n">
        <v>1472.324520264836</v>
      </c>
      <c r="S6317" s="38">
        <f>R6317*IF(A6317=4, 2.0, 3.0)</f>
        <v/>
      </c>
      <c r="T6317" s="37">
        <f>'Dashboard &amp; Optimisation'!$B$18*U6317</f>
        <v/>
      </c>
      <c r="U6317" s="26">
        <f>MIN(1, S6317/M6317)</f>
        <v/>
      </c>
      <c r="V6317" s="26">
        <f>N6317/(N6317+O6317)</f>
        <v/>
      </c>
      <c r="W6317" s="26">
        <f>U6317*V6317</f>
        <v/>
      </c>
      <c r="X6317" s="39">
        <f>T6317/N6317</f>
        <v/>
      </c>
      <c r="Y6317" s="41">
        <f>IF(W6317=MAXIFS(W$2:W$7201, A$2:A$7201, A6317, B$2:B$7201, B6317), "OPTIMAL", "")</f>
        <v/>
      </c>
    </row>
    <row r="6318" ht="20" customHeight="1">
      <c r="A6318" s="28" t="n">
        <v>-18</v>
      </c>
      <c r="B6318" s="28" t="n">
        <v>40</v>
      </c>
      <c r="C6318" s="29" t="n">
        <v>110</v>
      </c>
      <c r="D6318" s="29" t="n">
        <v>3</v>
      </c>
      <c r="E6318" s="30" t="n">
        <v>8</v>
      </c>
      <c r="F6318" s="29" t="n">
        <v>2</v>
      </c>
      <c r="G6318" s="28" t="n">
        <v>150</v>
      </c>
      <c r="H6318" s="30" t="inlineStr">
        <is>
          <t>ON</t>
        </is>
      </c>
      <c r="I6318" s="31" t="n">
        <v>815.012573225423</v>
      </c>
      <c r="J6318" s="31" t="n">
        <v>8308.791548992402</v>
      </c>
      <c r="K6318" s="31" t="n">
        <v>4662.037037037037</v>
      </c>
      <c r="L6318" s="31" t="n">
        <v>150</v>
      </c>
      <c r="M6318" s="31">
        <f>I6318+J6318+K6318+L6318</f>
        <v/>
      </c>
      <c r="N6318" s="31">
        <f>M6318*'Dashboard &amp; Optimisation'!$B$18/('Dashboard &amp; Optimisation'!$B$16/3.6)</f>
        <v/>
      </c>
      <c r="O6318" s="31" t="n">
        <v>1731.531875274556</v>
      </c>
      <c r="P6318" s="32" t="n">
        <v>0.05271873084498076</v>
      </c>
      <c r="Q6318" s="33" t="n">
        <v>16.2467359238007</v>
      </c>
      <c r="R6318" s="31" t="n">
        <v>6355.478002293944</v>
      </c>
      <c r="S6318" s="31">
        <f>R6318*IF(A6318=4, 2.0, 3.0)</f>
        <v/>
      </c>
      <c r="T6318" s="29">
        <f>'Dashboard &amp; Optimisation'!$B$18*U6318</f>
        <v/>
      </c>
      <c r="U6318" s="34">
        <f>MIN(1, S6318/M6318)</f>
        <v/>
      </c>
      <c r="V6318" s="34">
        <f>N6318/(N6318+O6318)</f>
        <v/>
      </c>
      <c r="W6318" s="34">
        <f>U6318*V6318</f>
        <v/>
      </c>
      <c r="X6318" s="32">
        <f>T6318/N6318</f>
        <v/>
      </c>
      <c r="Y6318" s="35">
        <f>IF(W6318=MAXIFS(W$2:W$7201, A$2:A$7201, A6318, B$2:B$7201, B6318), "OPTIMAL", "")</f>
        <v/>
      </c>
    </row>
    <row r="6319" ht="20" customHeight="1">
      <c r="A6319" s="36" t="n">
        <v>-18</v>
      </c>
      <c r="B6319" s="36" t="n">
        <v>40</v>
      </c>
      <c r="C6319" s="37" t="n">
        <v>110</v>
      </c>
      <c r="D6319" s="37" t="n">
        <v>3</v>
      </c>
      <c r="E6319" s="6" t="n">
        <v>8</v>
      </c>
      <c r="F6319" s="37" t="n">
        <v>2</v>
      </c>
      <c r="G6319" s="36" t="n">
        <v>150</v>
      </c>
      <c r="H6319" s="6" t="inlineStr">
        <is>
          <t>OFF</t>
        </is>
      </c>
      <c r="I6319" s="38" t="n">
        <v>815.012573225423</v>
      </c>
      <c r="J6319" s="38" t="n">
        <v>8308.791548992402</v>
      </c>
      <c r="K6319" s="38" t="n">
        <v>4662.037037037037</v>
      </c>
      <c r="L6319" s="38" t="n">
        <v>150</v>
      </c>
      <c r="M6319" s="38">
        <f>I6319+J6319+K6319+L6319</f>
        <v/>
      </c>
      <c r="N6319" s="38">
        <f>M6319*'Dashboard &amp; Optimisation'!$B$18/('Dashboard &amp; Optimisation'!$B$16/3.6)</f>
        <v/>
      </c>
      <c r="O6319" s="38" t="n">
        <v>1731.531875274556</v>
      </c>
      <c r="P6319" s="39" t="n">
        <v>0.228290608212834</v>
      </c>
      <c r="Q6319" s="40" t="n">
        <v>16.2467359238007</v>
      </c>
      <c r="R6319" s="38" t="n">
        <v>1467.65886173365</v>
      </c>
      <c r="S6319" s="38">
        <f>R6319*IF(A6319=4, 2.0, 3.0)</f>
        <v/>
      </c>
      <c r="T6319" s="37">
        <f>'Dashboard &amp; Optimisation'!$B$18*U6319</f>
        <v/>
      </c>
      <c r="U6319" s="26">
        <f>MIN(1, S6319/M6319)</f>
        <v/>
      </c>
      <c r="V6319" s="26">
        <f>N6319/(N6319+O6319)</f>
        <v/>
      </c>
      <c r="W6319" s="26">
        <f>U6319*V6319</f>
        <v/>
      </c>
      <c r="X6319" s="39">
        <f>T6319/N6319</f>
        <v/>
      </c>
      <c r="Y6319" s="41">
        <f>IF(W6319=MAXIFS(W$2:W$7201, A$2:A$7201, A6319, B$2:B$7201, B6319), "OPTIMAL", "")</f>
        <v/>
      </c>
    </row>
    <row r="6320" ht="20" customHeight="1">
      <c r="A6320" s="28" t="n">
        <v>-18</v>
      </c>
      <c r="B6320" s="28" t="n">
        <v>40</v>
      </c>
      <c r="C6320" s="29" t="n">
        <v>110</v>
      </c>
      <c r="D6320" s="29" t="n">
        <v>3</v>
      </c>
      <c r="E6320" s="30" t="n">
        <v>8</v>
      </c>
      <c r="F6320" s="29" t="n">
        <v>2</v>
      </c>
      <c r="G6320" s="28" t="n">
        <v>200</v>
      </c>
      <c r="H6320" s="30" t="inlineStr">
        <is>
          <t>ON</t>
        </is>
      </c>
      <c r="I6320" s="31" t="n">
        <v>815.012573225423</v>
      </c>
      <c r="J6320" s="31" t="n">
        <v>8308.791548992402</v>
      </c>
      <c r="K6320" s="31" t="n">
        <v>4662.037037037037</v>
      </c>
      <c r="L6320" s="31" t="n">
        <v>150</v>
      </c>
      <c r="M6320" s="31">
        <f>I6320+J6320+K6320+L6320</f>
        <v/>
      </c>
      <c r="N6320" s="31">
        <f>M6320*'Dashboard &amp; Optimisation'!$B$18/('Dashboard &amp; Optimisation'!$B$16/3.6)</f>
        <v/>
      </c>
      <c r="O6320" s="31" t="n">
        <v>1731.531875274556</v>
      </c>
      <c r="P6320" s="32" t="n">
        <v>0.05344216240448938</v>
      </c>
      <c r="Q6320" s="33" t="n">
        <v>16.2467359238007</v>
      </c>
      <c r="R6320" s="31" t="n">
        <v>6269.445679577976</v>
      </c>
      <c r="S6320" s="31">
        <f>R6320*IF(A6320=4, 2.0, 3.0)</f>
        <v/>
      </c>
      <c r="T6320" s="29">
        <f>'Dashboard &amp; Optimisation'!$B$18*U6320</f>
        <v/>
      </c>
      <c r="U6320" s="34">
        <f>MIN(1, S6320/M6320)</f>
        <v/>
      </c>
      <c r="V6320" s="34">
        <f>N6320/(N6320+O6320)</f>
        <v/>
      </c>
      <c r="W6320" s="34">
        <f>U6320*V6320</f>
        <v/>
      </c>
      <c r="X6320" s="32">
        <f>T6320/N6320</f>
        <v/>
      </c>
      <c r="Y6320" s="35">
        <f>IF(W6320=MAXIFS(W$2:W$7201, A$2:A$7201, A6320, B$2:B$7201, B6320), "OPTIMAL", "")</f>
        <v/>
      </c>
    </row>
    <row r="6321" ht="20" customHeight="1">
      <c r="A6321" s="36" t="n">
        <v>-18</v>
      </c>
      <c r="B6321" s="36" t="n">
        <v>40</v>
      </c>
      <c r="C6321" s="37" t="n">
        <v>110</v>
      </c>
      <c r="D6321" s="37" t="n">
        <v>3</v>
      </c>
      <c r="E6321" s="6" t="n">
        <v>8</v>
      </c>
      <c r="F6321" s="37" t="n">
        <v>2</v>
      </c>
      <c r="G6321" s="36" t="n">
        <v>200</v>
      </c>
      <c r="H6321" s="6" t="inlineStr">
        <is>
          <t>OFF</t>
        </is>
      </c>
      <c r="I6321" s="38" t="n">
        <v>815.012573225423</v>
      </c>
      <c r="J6321" s="38" t="n">
        <v>8308.791548992402</v>
      </c>
      <c r="K6321" s="38" t="n">
        <v>4662.037037037037</v>
      </c>
      <c r="L6321" s="38" t="n">
        <v>150</v>
      </c>
      <c r="M6321" s="38">
        <f>I6321+J6321+K6321+L6321</f>
        <v/>
      </c>
      <c r="N6321" s="38">
        <f>M6321*'Dashboard &amp; Optimisation'!$B$18/('Dashboard &amp; Optimisation'!$B$16/3.6)</f>
        <v/>
      </c>
      <c r="O6321" s="38" t="n">
        <v>1731.531875274556</v>
      </c>
      <c r="P6321" s="39" t="n">
        <v>0.2290140397723426</v>
      </c>
      <c r="Q6321" s="40" t="n">
        <v>16.2467359238007</v>
      </c>
      <c r="R6321" s="38" t="n">
        <v>1463.022679863638</v>
      </c>
      <c r="S6321" s="38">
        <f>R6321*IF(A6321=4, 2.0, 3.0)</f>
        <v/>
      </c>
      <c r="T6321" s="37">
        <f>'Dashboard &amp; Optimisation'!$B$18*U6321</f>
        <v/>
      </c>
      <c r="U6321" s="26">
        <f>MIN(1, S6321/M6321)</f>
        <v/>
      </c>
      <c r="V6321" s="26">
        <f>N6321/(N6321+O6321)</f>
        <v/>
      </c>
      <c r="W6321" s="26">
        <f>U6321*V6321</f>
        <v/>
      </c>
      <c r="X6321" s="39">
        <f>T6321/N6321</f>
        <v/>
      </c>
      <c r="Y6321" s="41">
        <f>IF(W6321=MAXIFS(W$2:W$7201, A$2:A$7201, A6321, B$2:B$7201, B6321), "OPTIMAL", "")</f>
        <v/>
      </c>
    </row>
    <row r="6322" ht="20" customHeight="1">
      <c r="A6322" s="28" t="n">
        <v>-18</v>
      </c>
      <c r="B6322" s="28" t="n">
        <v>40</v>
      </c>
      <c r="C6322" s="29" t="n">
        <v>115</v>
      </c>
      <c r="D6322" s="29" t="n">
        <v>2</v>
      </c>
      <c r="E6322" s="30" t="n">
        <v>0</v>
      </c>
      <c r="F6322" s="29" t="n">
        <v>0</v>
      </c>
      <c r="G6322" s="28" t="n">
        <v>50</v>
      </c>
      <c r="H6322" s="30" t="inlineStr">
        <is>
          <t>ON</t>
        </is>
      </c>
      <c r="I6322" s="31" t="n">
        <v>815.012573225423</v>
      </c>
      <c r="J6322" s="31" t="n">
        <v>8308.791548992402</v>
      </c>
      <c r="K6322" s="31" t="n">
        <v>4662.037037037037</v>
      </c>
      <c r="L6322" s="31" t="n">
        <v>150</v>
      </c>
      <c r="M6322" s="31">
        <f>I6322+J6322+K6322+L6322</f>
        <v/>
      </c>
      <c r="N6322" s="31">
        <f>M6322*'Dashboard &amp; Optimisation'!$B$18/('Dashboard &amp; Optimisation'!$B$16/3.6)</f>
        <v/>
      </c>
      <c r="O6322" s="31" t="n">
        <v>519.6614270462658</v>
      </c>
      <c r="P6322" s="32" t="n">
        <v>0.4691885779518582</v>
      </c>
      <c r="Q6322" s="33" t="n">
        <v>0.2</v>
      </c>
      <c r="R6322" s="31" t="n">
        <v>577.7646609062351</v>
      </c>
      <c r="S6322" s="31">
        <f>R6322*IF(A6322=4, 2.0, 3.0)</f>
        <v/>
      </c>
      <c r="T6322" s="29">
        <f>'Dashboard &amp; Optimisation'!$B$18*U6322</f>
        <v/>
      </c>
      <c r="U6322" s="34">
        <f>MIN(1, S6322/M6322)</f>
        <v/>
      </c>
      <c r="V6322" s="34">
        <f>N6322/(N6322+O6322)</f>
        <v/>
      </c>
      <c r="W6322" s="34">
        <f>U6322*V6322</f>
        <v/>
      </c>
      <c r="X6322" s="32">
        <f>T6322/N6322</f>
        <v/>
      </c>
      <c r="Y6322" s="35">
        <f>IF(W6322=MAXIFS(W$2:W$7201, A$2:A$7201, A6322, B$2:B$7201, B6322), "OPTIMAL", "")</f>
        <v/>
      </c>
    </row>
    <row r="6323" ht="20" customHeight="1">
      <c r="A6323" s="36" t="n">
        <v>-18</v>
      </c>
      <c r="B6323" s="36" t="n">
        <v>40</v>
      </c>
      <c r="C6323" s="37" t="n">
        <v>115</v>
      </c>
      <c r="D6323" s="37" t="n">
        <v>2</v>
      </c>
      <c r="E6323" s="6" t="n">
        <v>0</v>
      </c>
      <c r="F6323" s="37" t="n">
        <v>0</v>
      </c>
      <c r="G6323" s="36" t="n">
        <v>50</v>
      </c>
      <c r="H6323" s="6" t="inlineStr">
        <is>
          <t>OFF</t>
        </is>
      </c>
      <c r="I6323" s="38" t="n">
        <v>815.012573225423</v>
      </c>
      <c r="J6323" s="38" t="n">
        <v>8308.791548992402</v>
      </c>
      <c r="K6323" s="38" t="n">
        <v>4662.037037037037</v>
      </c>
      <c r="L6323" s="38" t="n">
        <v>150</v>
      </c>
      <c r="M6323" s="38">
        <f>I6323+J6323+K6323+L6323</f>
        <v/>
      </c>
      <c r="N6323" s="38">
        <f>M6323*'Dashboard &amp; Optimisation'!$B$18/('Dashboard &amp; Optimisation'!$B$16/3.6)</f>
        <v/>
      </c>
      <c r="O6323" s="38" t="n">
        <v>519.6614270462658</v>
      </c>
      <c r="P6323" s="39" t="n">
        <v>0.7459797833290676</v>
      </c>
      <c r="Q6323" s="40" t="n">
        <v>0.2</v>
      </c>
      <c r="R6323" s="38" t="n">
        <v>363.3886409517544</v>
      </c>
      <c r="S6323" s="38">
        <f>R6323*IF(A6323=4, 2.0, 3.0)</f>
        <v/>
      </c>
      <c r="T6323" s="37">
        <f>'Dashboard &amp; Optimisation'!$B$18*U6323</f>
        <v/>
      </c>
      <c r="U6323" s="26">
        <f>MIN(1, S6323/M6323)</f>
        <v/>
      </c>
      <c r="V6323" s="26">
        <f>N6323/(N6323+O6323)</f>
        <v/>
      </c>
      <c r="W6323" s="26">
        <f>U6323*V6323</f>
        <v/>
      </c>
      <c r="X6323" s="39">
        <f>T6323/N6323</f>
        <v/>
      </c>
      <c r="Y6323" s="41">
        <f>IF(W6323=MAXIFS(W$2:W$7201, A$2:A$7201, A6323, B$2:B$7201, B6323), "OPTIMAL", "")</f>
        <v/>
      </c>
    </row>
    <row r="6324" ht="20" customHeight="1">
      <c r="A6324" s="28" t="n">
        <v>-18</v>
      </c>
      <c r="B6324" s="28" t="n">
        <v>40</v>
      </c>
      <c r="C6324" s="29" t="n">
        <v>115</v>
      </c>
      <c r="D6324" s="29" t="n">
        <v>2</v>
      </c>
      <c r="E6324" s="30" t="n">
        <v>0</v>
      </c>
      <c r="F6324" s="29" t="n">
        <v>0</v>
      </c>
      <c r="G6324" s="28" t="n">
        <v>100</v>
      </c>
      <c r="H6324" s="30" t="inlineStr">
        <is>
          <t>ON</t>
        </is>
      </c>
      <c r="I6324" s="31" t="n">
        <v>815.012573225423</v>
      </c>
      <c r="J6324" s="31" t="n">
        <v>8308.791548992402</v>
      </c>
      <c r="K6324" s="31" t="n">
        <v>4662.037037037037</v>
      </c>
      <c r="L6324" s="31" t="n">
        <v>150</v>
      </c>
      <c r="M6324" s="31">
        <f>I6324+J6324+K6324+L6324</f>
        <v/>
      </c>
      <c r="N6324" s="31">
        <f>M6324*'Dashboard &amp; Optimisation'!$B$18/('Dashboard &amp; Optimisation'!$B$16/3.6)</f>
        <v/>
      </c>
      <c r="O6324" s="31" t="n">
        <v>519.6614270462658</v>
      </c>
      <c r="P6324" s="32" t="n">
        <v>0.4698805559653013</v>
      </c>
      <c r="Q6324" s="33" t="n">
        <v>0.2</v>
      </c>
      <c r="R6324" s="31" t="n">
        <v>576.9138054341032</v>
      </c>
      <c r="S6324" s="31">
        <f>R6324*IF(A6324=4, 2.0, 3.0)</f>
        <v/>
      </c>
      <c r="T6324" s="29">
        <f>'Dashboard &amp; Optimisation'!$B$18*U6324</f>
        <v/>
      </c>
      <c r="U6324" s="34">
        <f>MIN(1, S6324/M6324)</f>
        <v/>
      </c>
      <c r="V6324" s="34">
        <f>N6324/(N6324+O6324)</f>
        <v/>
      </c>
      <c r="W6324" s="34">
        <f>U6324*V6324</f>
        <v/>
      </c>
      <c r="X6324" s="32">
        <f>T6324/N6324</f>
        <v/>
      </c>
      <c r="Y6324" s="35">
        <f>IF(W6324=MAXIFS(W$2:W$7201, A$2:A$7201, A6324, B$2:B$7201, B6324), "OPTIMAL", "")</f>
        <v/>
      </c>
    </row>
    <row r="6325" ht="20" customHeight="1">
      <c r="A6325" s="36" t="n">
        <v>-18</v>
      </c>
      <c r="B6325" s="36" t="n">
        <v>40</v>
      </c>
      <c r="C6325" s="37" t="n">
        <v>115</v>
      </c>
      <c r="D6325" s="37" t="n">
        <v>2</v>
      </c>
      <c r="E6325" s="6" t="n">
        <v>0</v>
      </c>
      <c r="F6325" s="37" t="n">
        <v>0</v>
      </c>
      <c r="G6325" s="36" t="n">
        <v>100</v>
      </c>
      <c r="H6325" s="6" t="inlineStr">
        <is>
          <t>OFF</t>
        </is>
      </c>
      <c r="I6325" s="38" t="n">
        <v>815.012573225423</v>
      </c>
      <c r="J6325" s="38" t="n">
        <v>8308.791548992402</v>
      </c>
      <c r="K6325" s="38" t="n">
        <v>4662.037037037037</v>
      </c>
      <c r="L6325" s="38" t="n">
        <v>150</v>
      </c>
      <c r="M6325" s="38">
        <f>I6325+J6325+K6325+L6325</f>
        <v/>
      </c>
      <c r="N6325" s="38">
        <f>M6325*'Dashboard &amp; Optimisation'!$B$18/('Dashboard &amp; Optimisation'!$B$16/3.6)</f>
        <v/>
      </c>
      <c r="O6325" s="38" t="n">
        <v>519.6614270462658</v>
      </c>
      <c r="P6325" s="39" t="n">
        <v>0.7466717613425105</v>
      </c>
      <c r="Q6325" s="40" t="n">
        <v>0.2</v>
      </c>
      <c r="R6325" s="38" t="n">
        <v>363.0518705488917</v>
      </c>
      <c r="S6325" s="38">
        <f>R6325*IF(A6325=4, 2.0, 3.0)</f>
        <v/>
      </c>
      <c r="T6325" s="37">
        <f>'Dashboard &amp; Optimisation'!$B$18*U6325</f>
        <v/>
      </c>
      <c r="U6325" s="26">
        <f>MIN(1, S6325/M6325)</f>
        <v/>
      </c>
      <c r="V6325" s="26">
        <f>N6325/(N6325+O6325)</f>
        <v/>
      </c>
      <c r="W6325" s="26">
        <f>U6325*V6325</f>
        <v/>
      </c>
      <c r="X6325" s="39">
        <f>T6325/N6325</f>
        <v/>
      </c>
      <c r="Y6325" s="41">
        <f>IF(W6325=MAXIFS(W$2:W$7201, A$2:A$7201, A6325, B$2:B$7201, B6325), "OPTIMAL", "")</f>
        <v/>
      </c>
    </row>
    <row r="6326" ht="20" customHeight="1">
      <c r="A6326" s="28" t="n">
        <v>-18</v>
      </c>
      <c r="B6326" s="28" t="n">
        <v>40</v>
      </c>
      <c r="C6326" s="29" t="n">
        <v>115</v>
      </c>
      <c r="D6326" s="29" t="n">
        <v>2</v>
      </c>
      <c r="E6326" s="30" t="n">
        <v>0</v>
      </c>
      <c r="F6326" s="29" t="n">
        <v>0</v>
      </c>
      <c r="G6326" s="28" t="n">
        <v>150</v>
      </c>
      <c r="H6326" s="30" t="inlineStr">
        <is>
          <t>ON</t>
        </is>
      </c>
      <c r="I6326" s="31" t="n">
        <v>815.012573225423</v>
      </c>
      <c r="J6326" s="31" t="n">
        <v>8308.791548992402</v>
      </c>
      <c r="K6326" s="31" t="n">
        <v>4662.037037037037</v>
      </c>
      <c r="L6326" s="31" t="n">
        <v>150</v>
      </c>
      <c r="M6326" s="31">
        <f>I6326+J6326+K6326+L6326</f>
        <v/>
      </c>
      <c r="N6326" s="31">
        <f>M6326*'Dashboard &amp; Optimisation'!$B$18/('Dashboard &amp; Optimisation'!$B$16/3.6)</f>
        <v/>
      </c>
      <c r="O6326" s="31" t="n">
        <v>519.6614270462658</v>
      </c>
      <c r="P6326" s="32" t="n">
        <v>0.4705725339787443</v>
      </c>
      <c r="Q6326" s="33" t="n">
        <v>0.2</v>
      </c>
      <c r="R6326" s="31" t="n">
        <v>576.0654523319007</v>
      </c>
      <c r="S6326" s="31">
        <f>R6326*IF(A6326=4, 2.0, 3.0)</f>
        <v/>
      </c>
      <c r="T6326" s="29">
        <f>'Dashboard &amp; Optimisation'!$B$18*U6326</f>
        <v/>
      </c>
      <c r="U6326" s="34">
        <f>MIN(1, S6326/M6326)</f>
        <v/>
      </c>
      <c r="V6326" s="34">
        <f>N6326/(N6326+O6326)</f>
        <v/>
      </c>
      <c r="W6326" s="34">
        <f>U6326*V6326</f>
        <v/>
      </c>
      <c r="X6326" s="32">
        <f>T6326/N6326</f>
        <v/>
      </c>
      <c r="Y6326" s="35">
        <f>IF(W6326=MAXIFS(W$2:W$7201, A$2:A$7201, A6326, B$2:B$7201, B6326), "OPTIMAL", "")</f>
        <v/>
      </c>
    </row>
    <row r="6327" ht="20" customHeight="1">
      <c r="A6327" s="36" t="n">
        <v>-18</v>
      </c>
      <c r="B6327" s="36" t="n">
        <v>40</v>
      </c>
      <c r="C6327" s="37" t="n">
        <v>115</v>
      </c>
      <c r="D6327" s="37" t="n">
        <v>2</v>
      </c>
      <c r="E6327" s="6" t="n">
        <v>0</v>
      </c>
      <c r="F6327" s="37" t="n">
        <v>0</v>
      </c>
      <c r="G6327" s="36" t="n">
        <v>150</v>
      </c>
      <c r="H6327" s="6" t="inlineStr">
        <is>
          <t>OFF</t>
        </is>
      </c>
      <c r="I6327" s="38" t="n">
        <v>815.012573225423</v>
      </c>
      <c r="J6327" s="38" t="n">
        <v>8308.791548992402</v>
      </c>
      <c r="K6327" s="38" t="n">
        <v>4662.037037037037</v>
      </c>
      <c r="L6327" s="38" t="n">
        <v>150</v>
      </c>
      <c r="M6327" s="38">
        <f>I6327+J6327+K6327+L6327</f>
        <v/>
      </c>
      <c r="N6327" s="38">
        <f>M6327*'Dashboard &amp; Optimisation'!$B$18/('Dashboard &amp; Optimisation'!$B$16/3.6)</f>
        <v/>
      </c>
      <c r="O6327" s="38" t="n">
        <v>519.6614270462658</v>
      </c>
      <c r="P6327" s="39" t="n">
        <v>0.7473637393559536</v>
      </c>
      <c r="Q6327" s="40" t="n">
        <v>0.2</v>
      </c>
      <c r="R6327" s="38" t="n">
        <v>362.7157237719879</v>
      </c>
      <c r="S6327" s="38">
        <f>R6327*IF(A6327=4, 2.0, 3.0)</f>
        <v/>
      </c>
      <c r="T6327" s="37">
        <f>'Dashboard &amp; Optimisation'!$B$18*U6327</f>
        <v/>
      </c>
      <c r="U6327" s="26">
        <f>MIN(1, S6327/M6327)</f>
        <v/>
      </c>
      <c r="V6327" s="26">
        <f>N6327/(N6327+O6327)</f>
        <v/>
      </c>
      <c r="W6327" s="26">
        <f>U6327*V6327</f>
        <v/>
      </c>
      <c r="X6327" s="39">
        <f>T6327/N6327</f>
        <v/>
      </c>
      <c r="Y6327" s="41">
        <f>IF(W6327=MAXIFS(W$2:W$7201, A$2:A$7201, A6327, B$2:B$7201, B6327), "OPTIMAL", "")</f>
        <v/>
      </c>
    </row>
    <row r="6328" ht="20" customHeight="1">
      <c r="A6328" s="28" t="n">
        <v>-18</v>
      </c>
      <c r="B6328" s="28" t="n">
        <v>40</v>
      </c>
      <c r="C6328" s="29" t="n">
        <v>115</v>
      </c>
      <c r="D6328" s="29" t="n">
        <v>2</v>
      </c>
      <c r="E6328" s="30" t="n">
        <v>0</v>
      </c>
      <c r="F6328" s="29" t="n">
        <v>0</v>
      </c>
      <c r="G6328" s="28" t="n">
        <v>200</v>
      </c>
      <c r="H6328" s="30" t="inlineStr">
        <is>
          <t>ON</t>
        </is>
      </c>
      <c r="I6328" s="31" t="n">
        <v>815.012573225423</v>
      </c>
      <c r="J6328" s="31" t="n">
        <v>8308.791548992402</v>
      </c>
      <c r="K6328" s="31" t="n">
        <v>4662.037037037037</v>
      </c>
      <c r="L6328" s="31" t="n">
        <v>150</v>
      </c>
      <c r="M6328" s="31">
        <f>I6328+J6328+K6328+L6328</f>
        <v/>
      </c>
      <c r="N6328" s="31">
        <f>M6328*'Dashboard &amp; Optimisation'!$B$18/('Dashboard &amp; Optimisation'!$B$16/3.6)</f>
        <v/>
      </c>
      <c r="O6328" s="31" t="n">
        <v>519.6614270462658</v>
      </c>
      <c r="P6328" s="32" t="n">
        <v>0.4712645119921873</v>
      </c>
      <c r="Q6328" s="33" t="n">
        <v>0.2</v>
      </c>
      <c r="R6328" s="31" t="n">
        <v>575.2195905766146</v>
      </c>
      <c r="S6328" s="31">
        <f>R6328*IF(A6328=4, 2.0, 3.0)</f>
        <v/>
      </c>
      <c r="T6328" s="29">
        <f>'Dashboard &amp; Optimisation'!$B$18*U6328</f>
        <v/>
      </c>
      <c r="U6328" s="34">
        <f>MIN(1, S6328/M6328)</f>
        <v/>
      </c>
      <c r="V6328" s="34">
        <f>N6328/(N6328+O6328)</f>
        <v/>
      </c>
      <c r="W6328" s="34">
        <f>U6328*V6328</f>
        <v/>
      </c>
      <c r="X6328" s="32">
        <f>T6328/N6328</f>
        <v/>
      </c>
      <c r="Y6328" s="35">
        <f>IF(W6328=MAXIFS(W$2:W$7201, A$2:A$7201, A6328, B$2:B$7201, B6328), "OPTIMAL", "")</f>
        <v/>
      </c>
    </row>
    <row r="6329" ht="20" customHeight="1">
      <c r="A6329" s="36" t="n">
        <v>-18</v>
      </c>
      <c r="B6329" s="36" t="n">
        <v>40</v>
      </c>
      <c r="C6329" s="37" t="n">
        <v>115</v>
      </c>
      <c r="D6329" s="37" t="n">
        <v>2</v>
      </c>
      <c r="E6329" s="6" t="n">
        <v>0</v>
      </c>
      <c r="F6329" s="37" t="n">
        <v>0</v>
      </c>
      <c r="G6329" s="36" t="n">
        <v>200</v>
      </c>
      <c r="H6329" s="6" t="inlineStr">
        <is>
          <t>OFF</t>
        </is>
      </c>
      <c r="I6329" s="38" t="n">
        <v>815.012573225423</v>
      </c>
      <c r="J6329" s="38" t="n">
        <v>8308.791548992402</v>
      </c>
      <c r="K6329" s="38" t="n">
        <v>4662.037037037037</v>
      </c>
      <c r="L6329" s="38" t="n">
        <v>150</v>
      </c>
      <c r="M6329" s="38">
        <f>I6329+J6329+K6329+L6329</f>
        <v/>
      </c>
      <c r="N6329" s="38">
        <f>M6329*'Dashboard &amp; Optimisation'!$B$18/('Dashboard &amp; Optimisation'!$B$16/3.6)</f>
        <v/>
      </c>
      <c r="O6329" s="38" t="n">
        <v>519.6614270462658</v>
      </c>
      <c r="P6329" s="39" t="n">
        <v>0.7480557173693966</v>
      </c>
      <c r="Q6329" s="40" t="n">
        <v>0.2</v>
      </c>
      <c r="R6329" s="38" t="n">
        <v>362.380198890415</v>
      </c>
      <c r="S6329" s="38">
        <f>R6329*IF(A6329=4, 2.0, 3.0)</f>
        <v/>
      </c>
      <c r="T6329" s="37">
        <f>'Dashboard &amp; Optimisation'!$B$18*U6329</f>
        <v/>
      </c>
      <c r="U6329" s="26">
        <f>MIN(1, S6329/M6329)</f>
        <v/>
      </c>
      <c r="V6329" s="26">
        <f>N6329/(N6329+O6329)</f>
        <v/>
      </c>
      <c r="W6329" s="26">
        <f>U6329*V6329</f>
        <v/>
      </c>
      <c r="X6329" s="39">
        <f>T6329/N6329</f>
        <v/>
      </c>
      <c r="Y6329" s="41">
        <f>IF(W6329=MAXIFS(W$2:W$7201, A$2:A$7201, A6329, B$2:B$7201, B6329), "OPTIMAL", "")</f>
        <v/>
      </c>
    </row>
    <row r="6330" ht="20" customHeight="1">
      <c r="A6330" s="28" t="n">
        <v>-18</v>
      </c>
      <c r="B6330" s="28" t="n">
        <v>40</v>
      </c>
      <c r="C6330" s="29" t="n">
        <v>115</v>
      </c>
      <c r="D6330" s="29" t="n">
        <v>2</v>
      </c>
      <c r="E6330" s="30" t="n">
        <v>4</v>
      </c>
      <c r="F6330" s="29" t="n">
        <v>1.5</v>
      </c>
      <c r="G6330" s="28" t="n">
        <v>50</v>
      </c>
      <c r="H6330" s="30" t="inlineStr">
        <is>
          <t>ON</t>
        </is>
      </c>
      <c r="I6330" s="31" t="n">
        <v>815.012573225423</v>
      </c>
      <c r="J6330" s="31" t="n">
        <v>8308.791548992402</v>
      </c>
      <c r="K6330" s="31" t="n">
        <v>4662.037037037037</v>
      </c>
      <c r="L6330" s="31" t="n">
        <v>150</v>
      </c>
      <c r="M6330" s="31">
        <f>I6330+J6330+K6330+L6330</f>
        <v/>
      </c>
      <c r="N6330" s="31">
        <f>M6330*'Dashboard &amp; Optimisation'!$B$18/('Dashboard &amp; Optimisation'!$B$16/3.6)</f>
        <v/>
      </c>
      <c r="O6330" s="31" t="n">
        <v>802.6123673357411</v>
      </c>
      <c r="P6330" s="32" t="n">
        <v>0.06858892119617455</v>
      </c>
      <c r="Q6330" s="33" t="n">
        <v>5.838042351605651</v>
      </c>
      <c r="R6330" s="31" t="n">
        <v>4064.133817850958</v>
      </c>
      <c r="S6330" s="31">
        <f>R6330*IF(A6330=4, 2.0, 3.0)</f>
        <v/>
      </c>
      <c r="T6330" s="29">
        <f>'Dashboard &amp; Optimisation'!$B$18*U6330</f>
        <v/>
      </c>
      <c r="U6330" s="34">
        <f>MIN(1, S6330/M6330)</f>
        <v/>
      </c>
      <c r="V6330" s="34">
        <f>N6330/(N6330+O6330)</f>
        <v/>
      </c>
      <c r="W6330" s="34">
        <f>U6330*V6330</f>
        <v/>
      </c>
      <c r="X6330" s="32">
        <f>T6330/N6330</f>
        <v/>
      </c>
      <c r="Y6330" s="35">
        <f>IF(W6330=MAXIFS(W$2:W$7201, A$2:A$7201, A6330, B$2:B$7201, B6330), "OPTIMAL", "")</f>
        <v/>
      </c>
    </row>
    <row r="6331" ht="20" customHeight="1">
      <c r="A6331" s="36" t="n">
        <v>-18</v>
      </c>
      <c r="B6331" s="36" t="n">
        <v>40</v>
      </c>
      <c r="C6331" s="37" t="n">
        <v>115</v>
      </c>
      <c r="D6331" s="37" t="n">
        <v>2</v>
      </c>
      <c r="E6331" s="6" t="n">
        <v>4</v>
      </c>
      <c r="F6331" s="37" t="n">
        <v>1.5</v>
      </c>
      <c r="G6331" s="36" t="n">
        <v>50</v>
      </c>
      <c r="H6331" s="6" t="inlineStr">
        <is>
          <t>OFF</t>
        </is>
      </c>
      <c r="I6331" s="38" t="n">
        <v>815.012573225423</v>
      </c>
      <c r="J6331" s="38" t="n">
        <v>8308.791548992402</v>
      </c>
      <c r="K6331" s="38" t="n">
        <v>4662.037037037037</v>
      </c>
      <c r="L6331" s="38" t="n">
        <v>150</v>
      </c>
      <c r="M6331" s="38">
        <f>I6331+J6331+K6331+L6331</f>
        <v/>
      </c>
      <c r="N6331" s="38">
        <f>M6331*'Dashboard &amp; Optimisation'!$B$18/('Dashboard &amp; Optimisation'!$B$16/3.6)</f>
        <v/>
      </c>
      <c r="O6331" s="38" t="n">
        <v>802.6123673357411</v>
      </c>
      <c r="P6331" s="39" t="n">
        <v>0.2789935613384746</v>
      </c>
      <c r="Q6331" s="40" t="n">
        <v>5.838042351605651</v>
      </c>
      <c r="R6331" s="38" t="n">
        <v>999.1433236880429</v>
      </c>
      <c r="S6331" s="38">
        <f>R6331*IF(A6331=4, 2.0, 3.0)</f>
        <v/>
      </c>
      <c r="T6331" s="37">
        <f>'Dashboard &amp; Optimisation'!$B$18*U6331</f>
        <v/>
      </c>
      <c r="U6331" s="26">
        <f>MIN(1, S6331/M6331)</f>
        <v/>
      </c>
      <c r="V6331" s="26">
        <f>N6331/(N6331+O6331)</f>
        <v/>
      </c>
      <c r="W6331" s="26">
        <f>U6331*V6331</f>
        <v/>
      </c>
      <c r="X6331" s="39">
        <f>T6331/N6331</f>
        <v/>
      </c>
      <c r="Y6331" s="41">
        <f>IF(W6331=MAXIFS(W$2:W$7201, A$2:A$7201, A6331, B$2:B$7201, B6331), "OPTIMAL", "")</f>
        <v/>
      </c>
    </row>
    <row r="6332" ht="20" customHeight="1">
      <c r="A6332" s="28" t="n">
        <v>-18</v>
      </c>
      <c r="B6332" s="28" t="n">
        <v>40</v>
      </c>
      <c r="C6332" s="29" t="n">
        <v>115</v>
      </c>
      <c r="D6332" s="29" t="n">
        <v>2</v>
      </c>
      <c r="E6332" s="30" t="n">
        <v>4</v>
      </c>
      <c r="F6332" s="29" t="n">
        <v>1.5</v>
      </c>
      <c r="G6332" s="28" t="n">
        <v>100</v>
      </c>
      <c r="H6332" s="30" t="inlineStr">
        <is>
          <t>ON</t>
        </is>
      </c>
      <c r="I6332" s="31" t="n">
        <v>815.012573225423</v>
      </c>
      <c r="J6332" s="31" t="n">
        <v>8308.791548992402</v>
      </c>
      <c r="K6332" s="31" t="n">
        <v>4662.037037037037</v>
      </c>
      <c r="L6332" s="31" t="n">
        <v>150</v>
      </c>
      <c r="M6332" s="31">
        <f>I6332+J6332+K6332+L6332</f>
        <v/>
      </c>
      <c r="N6332" s="31">
        <f>M6332*'Dashboard &amp; Optimisation'!$B$18/('Dashboard &amp; Optimisation'!$B$16/3.6)</f>
        <v/>
      </c>
      <c r="O6332" s="31" t="n">
        <v>802.6123673357411</v>
      </c>
      <c r="P6332" s="32" t="n">
        <v>0.06928089920961758</v>
      </c>
      <c r="Q6332" s="33" t="n">
        <v>5.838042351605651</v>
      </c>
      <c r="R6332" s="31" t="n">
        <v>4023.541226274826</v>
      </c>
      <c r="S6332" s="31">
        <f>R6332*IF(A6332=4, 2.0, 3.0)</f>
        <v/>
      </c>
      <c r="T6332" s="29">
        <f>'Dashboard &amp; Optimisation'!$B$18*U6332</f>
        <v/>
      </c>
      <c r="U6332" s="34">
        <f>MIN(1, S6332/M6332)</f>
        <v/>
      </c>
      <c r="V6332" s="34">
        <f>N6332/(N6332+O6332)</f>
        <v/>
      </c>
      <c r="W6332" s="34">
        <f>U6332*V6332</f>
        <v/>
      </c>
      <c r="X6332" s="32">
        <f>T6332/N6332</f>
        <v/>
      </c>
      <c r="Y6332" s="35">
        <f>IF(W6332=MAXIFS(W$2:W$7201, A$2:A$7201, A6332, B$2:B$7201, B6332), "OPTIMAL", "")</f>
        <v/>
      </c>
    </row>
    <row r="6333" ht="20" customHeight="1">
      <c r="A6333" s="36" t="n">
        <v>-18</v>
      </c>
      <c r="B6333" s="36" t="n">
        <v>40</v>
      </c>
      <c r="C6333" s="37" t="n">
        <v>115</v>
      </c>
      <c r="D6333" s="37" t="n">
        <v>2</v>
      </c>
      <c r="E6333" s="6" t="n">
        <v>4</v>
      </c>
      <c r="F6333" s="37" t="n">
        <v>1.5</v>
      </c>
      <c r="G6333" s="36" t="n">
        <v>100</v>
      </c>
      <c r="H6333" s="6" t="inlineStr">
        <is>
          <t>OFF</t>
        </is>
      </c>
      <c r="I6333" s="38" t="n">
        <v>815.012573225423</v>
      </c>
      <c r="J6333" s="38" t="n">
        <v>8308.791548992402</v>
      </c>
      <c r="K6333" s="38" t="n">
        <v>4662.037037037037</v>
      </c>
      <c r="L6333" s="38" t="n">
        <v>150</v>
      </c>
      <c r="M6333" s="38">
        <f>I6333+J6333+K6333+L6333</f>
        <v/>
      </c>
      <c r="N6333" s="38">
        <f>M6333*'Dashboard &amp; Optimisation'!$B$18/('Dashboard &amp; Optimisation'!$B$16/3.6)</f>
        <v/>
      </c>
      <c r="O6333" s="38" t="n">
        <v>802.6123673357411</v>
      </c>
      <c r="P6333" s="39" t="n">
        <v>0.2796855393519176</v>
      </c>
      <c r="Q6333" s="40" t="n">
        <v>5.838042351605651</v>
      </c>
      <c r="R6333" s="38" t="n">
        <v>996.6713145385082</v>
      </c>
      <c r="S6333" s="38">
        <f>R6333*IF(A6333=4, 2.0, 3.0)</f>
        <v/>
      </c>
      <c r="T6333" s="37">
        <f>'Dashboard &amp; Optimisation'!$B$18*U6333</f>
        <v/>
      </c>
      <c r="U6333" s="26">
        <f>MIN(1, S6333/M6333)</f>
        <v/>
      </c>
      <c r="V6333" s="26">
        <f>N6333/(N6333+O6333)</f>
        <v/>
      </c>
      <c r="W6333" s="26">
        <f>U6333*V6333</f>
        <v/>
      </c>
      <c r="X6333" s="39">
        <f>T6333/N6333</f>
        <v/>
      </c>
      <c r="Y6333" s="41">
        <f>IF(W6333=MAXIFS(W$2:W$7201, A$2:A$7201, A6333, B$2:B$7201, B6333), "OPTIMAL", "")</f>
        <v/>
      </c>
    </row>
    <row r="6334" ht="20" customHeight="1">
      <c r="A6334" s="28" t="n">
        <v>-18</v>
      </c>
      <c r="B6334" s="28" t="n">
        <v>40</v>
      </c>
      <c r="C6334" s="29" t="n">
        <v>115</v>
      </c>
      <c r="D6334" s="29" t="n">
        <v>2</v>
      </c>
      <c r="E6334" s="30" t="n">
        <v>4</v>
      </c>
      <c r="F6334" s="29" t="n">
        <v>1.5</v>
      </c>
      <c r="G6334" s="28" t="n">
        <v>150</v>
      </c>
      <c r="H6334" s="30" t="inlineStr">
        <is>
          <t>ON</t>
        </is>
      </c>
      <c r="I6334" s="31" t="n">
        <v>815.012573225423</v>
      </c>
      <c r="J6334" s="31" t="n">
        <v>8308.791548992402</v>
      </c>
      <c r="K6334" s="31" t="n">
        <v>4662.037037037037</v>
      </c>
      <c r="L6334" s="31" t="n">
        <v>150</v>
      </c>
      <c r="M6334" s="31">
        <f>I6334+J6334+K6334+L6334</f>
        <v/>
      </c>
      <c r="N6334" s="31">
        <f>M6334*'Dashboard &amp; Optimisation'!$B$18/('Dashboard &amp; Optimisation'!$B$16/3.6)</f>
        <v/>
      </c>
      <c r="O6334" s="31" t="n">
        <v>802.6123673357411</v>
      </c>
      <c r="P6334" s="32" t="n">
        <v>0.0699728772230606</v>
      </c>
      <c r="Q6334" s="33" t="n">
        <v>5.838042351605651</v>
      </c>
      <c r="R6334" s="31" t="n">
        <v>3983.751493806227</v>
      </c>
      <c r="S6334" s="31">
        <f>R6334*IF(A6334=4, 2.0, 3.0)</f>
        <v/>
      </c>
      <c r="T6334" s="29">
        <f>'Dashboard &amp; Optimisation'!$B$18*U6334</f>
        <v/>
      </c>
      <c r="U6334" s="34">
        <f>MIN(1, S6334/M6334)</f>
        <v/>
      </c>
      <c r="V6334" s="34">
        <f>N6334/(N6334+O6334)</f>
        <v/>
      </c>
      <c r="W6334" s="34">
        <f>U6334*V6334</f>
        <v/>
      </c>
      <c r="X6334" s="32">
        <f>T6334/N6334</f>
        <v/>
      </c>
      <c r="Y6334" s="35">
        <f>IF(W6334=MAXIFS(W$2:W$7201, A$2:A$7201, A6334, B$2:B$7201, B6334), "OPTIMAL", "")</f>
        <v/>
      </c>
    </row>
    <row r="6335" ht="20" customHeight="1">
      <c r="A6335" s="36" t="n">
        <v>-18</v>
      </c>
      <c r="B6335" s="36" t="n">
        <v>40</v>
      </c>
      <c r="C6335" s="37" t="n">
        <v>115</v>
      </c>
      <c r="D6335" s="37" t="n">
        <v>2</v>
      </c>
      <c r="E6335" s="6" t="n">
        <v>4</v>
      </c>
      <c r="F6335" s="37" t="n">
        <v>1.5</v>
      </c>
      <c r="G6335" s="36" t="n">
        <v>150</v>
      </c>
      <c r="H6335" s="6" t="inlineStr">
        <is>
          <t>OFF</t>
        </is>
      </c>
      <c r="I6335" s="38" t="n">
        <v>815.012573225423</v>
      </c>
      <c r="J6335" s="38" t="n">
        <v>8308.791548992402</v>
      </c>
      <c r="K6335" s="38" t="n">
        <v>4662.037037037037</v>
      </c>
      <c r="L6335" s="38" t="n">
        <v>150</v>
      </c>
      <c r="M6335" s="38">
        <f>I6335+J6335+K6335+L6335</f>
        <v/>
      </c>
      <c r="N6335" s="38">
        <f>M6335*'Dashboard &amp; Optimisation'!$B$18/('Dashboard &amp; Optimisation'!$B$16/3.6)</f>
        <v/>
      </c>
      <c r="O6335" s="38" t="n">
        <v>802.6123673357411</v>
      </c>
      <c r="P6335" s="39" t="n">
        <v>0.2803775173653606</v>
      </c>
      <c r="Q6335" s="40" t="n">
        <v>5.838042351605651</v>
      </c>
      <c r="R6335" s="38" t="n">
        <v>994.2115073372365</v>
      </c>
      <c r="S6335" s="38">
        <f>R6335*IF(A6335=4, 2.0, 3.0)</f>
        <v/>
      </c>
      <c r="T6335" s="37">
        <f>'Dashboard &amp; Optimisation'!$B$18*U6335</f>
        <v/>
      </c>
      <c r="U6335" s="26">
        <f>MIN(1, S6335/M6335)</f>
        <v/>
      </c>
      <c r="V6335" s="26">
        <f>N6335/(N6335+O6335)</f>
        <v/>
      </c>
      <c r="W6335" s="26">
        <f>U6335*V6335</f>
        <v/>
      </c>
      <c r="X6335" s="39">
        <f>T6335/N6335</f>
        <v/>
      </c>
      <c r="Y6335" s="41">
        <f>IF(W6335=MAXIFS(W$2:W$7201, A$2:A$7201, A6335, B$2:B$7201, B6335), "OPTIMAL", "")</f>
        <v/>
      </c>
    </row>
    <row r="6336" ht="20" customHeight="1">
      <c r="A6336" s="28" t="n">
        <v>-18</v>
      </c>
      <c r="B6336" s="28" t="n">
        <v>40</v>
      </c>
      <c r="C6336" s="29" t="n">
        <v>115</v>
      </c>
      <c r="D6336" s="29" t="n">
        <v>2</v>
      </c>
      <c r="E6336" s="30" t="n">
        <v>4</v>
      </c>
      <c r="F6336" s="29" t="n">
        <v>1.5</v>
      </c>
      <c r="G6336" s="28" t="n">
        <v>200</v>
      </c>
      <c r="H6336" s="30" t="inlineStr">
        <is>
          <t>ON</t>
        </is>
      </c>
      <c r="I6336" s="31" t="n">
        <v>815.012573225423</v>
      </c>
      <c r="J6336" s="31" t="n">
        <v>8308.791548992402</v>
      </c>
      <c r="K6336" s="31" t="n">
        <v>4662.037037037037</v>
      </c>
      <c r="L6336" s="31" t="n">
        <v>150</v>
      </c>
      <c r="M6336" s="31">
        <f>I6336+J6336+K6336+L6336</f>
        <v/>
      </c>
      <c r="N6336" s="31">
        <f>M6336*'Dashboard &amp; Optimisation'!$B$18/('Dashboard &amp; Optimisation'!$B$16/3.6)</f>
        <v/>
      </c>
      <c r="O6336" s="31" t="n">
        <v>802.6123673357411</v>
      </c>
      <c r="P6336" s="32" t="n">
        <v>0.07066485523650362</v>
      </c>
      <c r="Q6336" s="33" t="n">
        <v>5.838042351605651</v>
      </c>
      <c r="R6336" s="31" t="n">
        <v>3944.741034710137</v>
      </c>
      <c r="S6336" s="31">
        <f>R6336*IF(A6336=4, 2.0, 3.0)</f>
        <v/>
      </c>
      <c r="T6336" s="29">
        <f>'Dashboard &amp; Optimisation'!$B$18*U6336</f>
        <v/>
      </c>
      <c r="U6336" s="34">
        <f>MIN(1, S6336/M6336)</f>
        <v/>
      </c>
      <c r="V6336" s="34">
        <f>N6336/(N6336+O6336)</f>
        <v/>
      </c>
      <c r="W6336" s="34">
        <f>U6336*V6336</f>
        <v/>
      </c>
      <c r="X6336" s="32">
        <f>T6336/N6336</f>
        <v/>
      </c>
      <c r="Y6336" s="35">
        <f>IF(W6336=MAXIFS(W$2:W$7201, A$2:A$7201, A6336, B$2:B$7201, B6336), "OPTIMAL", "")</f>
        <v/>
      </c>
    </row>
    <row r="6337" ht="20" customHeight="1">
      <c r="A6337" s="36" t="n">
        <v>-18</v>
      </c>
      <c r="B6337" s="36" t="n">
        <v>40</v>
      </c>
      <c r="C6337" s="37" t="n">
        <v>115</v>
      </c>
      <c r="D6337" s="37" t="n">
        <v>2</v>
      </c>
      <c r="E6337" s="6" t="n">
        <v>4</v>
      </c>
      <c r="F6337" s="37" t="n">
        <v>1.5</v>
      </c>
      <c r="G6337" s="36" t="n">
        <v>200</v>
      </c>
      <c r="H6337" s="6" t="inlineStr">
        <is>
          <t>OFF</t>
        </is>
      </c>
      <c r="I6337" s="38" t="n">
        <v>815.012573225423</v>
      </c>
      <c r="J6337" s="38" t="n">
        <v>8308.791548992402</v>
      </c>
      <c r="K6337" s="38" t="n">
        <v>4662.037037037037</v>
      </c>
      <c r="L6337" s="38" t="n">
        <v>150</v>
      </c>
      <c r="M6337" s="38">
        <f>I6337+J6337+K6337+L6337</f>
        <v/>
      </c>
      <c r="N6337" s="38">
        <f>M6337*'Dashboard &amp; Optimisation'!$B$18/('Dashboard &amp; Optimisation'!$B$16/3.6)</f>
        <v/>
      </c>
      <c r="O6337" s="38" t="n">
        <v>802.6123673357411</v>
      </c>
      <c r="P6337" s="39" t="n">
        <v>0.2810694953788037</v>
      </c>
      <c r="Q6337" s="40" t="n">
        <v>5.838042351605651</v>
      </c>
      <c r="R6337" s="38" t="n">
        <v>991.7638119626024</v>
      </c>
      <c r="S6337" s="38">
        <f>R6337*IF(A6337=4, 2.0, 3.0)</f>
        <v/>
      </c>
      <c r="T6337" s="37">
        <f>'Dashboard &amp; Optimisation'!$B$18*U6337</f>
        <v/>
      </c>
      <c r="U6337" s="26">
        <f>MIN(1, S6337/M6337)</f>
        <v/>
      </c>
      <c r="V6337" s="26">
        <f>N6337/(N6337+O6337)</f>
        <v/>
      </c>
      <c r="W6337" s="26">
        <f>U6337*V6337</f>
        <v/>
      </c>
      <c r="X6337" s="39">
        <f>T6337/N6337</f>
        <v/>
      </c>
      <c r="Y6337" s="41">
        <f>IF(W6337=MAXIFS(W$2:W$7201, A$2:A$7201, A6337, B$2:B$7201, B6337), "OPTIMAL", "")</f>
        <v/>
      </c>
    </row>
    <row r="6338" ht="20" customHeight="1">
      <c r="A6338" s="28" t="n">
        <v>-18</v>
      </c>
      <c r="B6338" s="28" t="n">
        <v>40</v>
      </c>
      <c r="C6338" s="29" t="n">
        <v>115</v>
      </c>
      <c r="D6338" s="29" t="n">
        <v>2</v>
      </c>
      <c r="E6338" s="30" t="n">
        <v>4</v>
      </c>
      <c r="F6338" s="29" t="n">
        <v>2</v>
      </c>
      <c r="G6338" s="28" t="n">
        <v>50</v>
      </c>
      <c r="H6338" s="30" t="inlineStr">
        <is>
          <t>ON</t>
        </is>
      </c>
      <c r="I6338" s="31" t="n">
        <v>815.012573225423</v>
      </c>
      <c r="J6338" s="31" t="n">
        <v>8308.791548992402</v>
      </c>
      <c r="K6338" s="31" t="n">
        <v>4662.037037037037</v>
      </c>
      <c r="L6338" s="31" t="n">
        <v>150</v>
      </c>
      <c r="M6338" s="31">
        <f>I6338+J6338+K6338+L6338</f>
        <v/>
      </c>
      <c r="N6338" s="31">
        <f>M6338*'Dashboard &amp; Optimisation'!$B$18/('Dashboard &amp; Optimisation'!$B$16/3.6)</f>
        <v/>
      </c>
      <c r="O6338" s="31" t="n">
        <v>900.5232653332328</v>
      </c>
      <c r="P6338" s="32" t="n">
        <v>0.06543068788240174</v>
      </c>
      <c r="Q6338" s="33" t="n">
        <v>7.717389802140867</v>
      </c>
      <c r="R6338" s="31" t="n">
        <v>4300.887339166154</v>
      </c>
      <c r="S6338" s="31">
        <f>R6338*IF(A6338=4, 2.0, 3.0)</f>
        <v/>
      </c>
      <c r="T6338" s="29">
        <f>'Dashboard &amp; Optimisation'!$B$18*U6338</f>
        <v/>
      </c>
      <c r="U6338" s="34">
        <f>MIN(1, S6338/M6338)</f>
        <v/>
      </c>
      <c r="V6338" s="34">
        <f>N6338/(N6338+O6338)</f>
        <v/>
      </c>
      <c r="W6338" s="34">
        <f>U6338*V6338</f>
        <v/>
      </c>
      <c r="X6338" s="32">
        <f>T6338/N6338</f>
        <v/>
      </c>
      <c r="Y6338" s="35">
        <f>IF(W6338=MAXIFS(W$2:W$7201, A$2:A$7201, A6338, B$2:B$7201, B6338), "OPTIMAL", "")</f>
        <v/>
      </c>
    </row>
    <row r="6339" ht="20" customHeight="1">
      <c r="A6339" s="36" t="n">
        <v>-18</v>
      </c>
      <c r="B6339" s="36" t="n">
        <v>40</v>
      </c>
      <c r="C6339" s="37" t="n">
        <v>115</v>
      </c>
      <c r="D6339" s="37" t="n">
        <v>2</v>
      </c>
      <c r="E6339" s="6" t="n">
        <v>4</v>
      </c>
      <c r="F6339" s="37" t="n">
        <v>2</v>
      </c>
      <c r="G6339" s="36" t="n">
        <v>50</v>
      </c>
      <c r="H6339" s="6" t="inlineStr">
        <is>
          <t>OFF</t>
        </is>
      </c>
      <c r="I6339" s="38" t="n">
        <v>815.012573225423</v>
      </c>
      <c r="J6339" s="38" t="n">
        <v>8308.791548992402</v>
      </c>
      <c r="K6339" s="38" t="n">
        <v>4662.037037037037</v>
      </c>
      <c r="L6339" s="38" t="n">
        <v>150</v>
      </c>
      <c r="M6339" s="38">
        <f>I6339+J6339+K6339+L6339</f>
        <v/>
      </c>
      <c r="N6339" s="38">
        <f>M6339*'Dashboard &amp; Optimisation'!$B$18/('Dashboard &amp; Optimisation'!$B$16/3.6)</f>
        <v/>
      </c>
      <c r="O6339" s="38" t="n">
        <v>900.5232653332328</v>
      </c>
      <c r="P6339" s="39" t="n">
        <v>0.2767228278736233</v>
      </c>
      <c r="Q6339" s="40" t="n">
        <v>7.717389802140867</v>
      </c>
      <c r="R6339" s="38" t="n">
        <v>1016.9382095028</v>
      </c>
      <c r="S6339" s="38">
        <f>R6339*IF(A6339=4, 2.0, 3.0)</f>
        <v/>
      </c>
      <c r="T6339" s="37">
        <f>'Dashboard &amp; Optimisation'!$B$18*U6339</f>
        <v/>
      </c>
      <c r="U6339" s="26">
        <f>MIN(1, S6339/M6339)</f>
        <v/>
      </c>
      <c r="V6339" s="26">
        <f>N6339/(N6339+O6339)</f>
        <v/>
      </c>
      <c r="W6339" s="26">
        <f>U6339*V6339</f>
        <v/>
      </c>
      <c r="X6339" s="39">
        <f>T6339/N6339</f>
        <v/>
      </c>
      <c r="Y6339" s="41">
        <f>IF(W6339=MAXIFS(W$2:W$7201, A$2:A$7201, A6339, B$2:B$7201, B6339), "OPTIMAL", "")</f>
        <v/>
      </c>
    </row>
    <row r="6340" ht="20" customHeight="1">
      <c r="A6340" s="28" t="n">
        <v>-18</v>
      </c>
      <c r="B6340" s="28" t="n">
        <v>40</v>
      </c>
      <c r="C6340" s="29" t="n">
        <v>115</v>
      </c>
      <c r="D6340" s="29" t="n">
        <v>2</v>
      </c>
      <c r="E6340" s="30" t="n">
        <v>4</v>
      </c>
      <c r="F6340" s="29" t="n">
        <v>2</v>
      </c>
      <c r="G6340" s="28" t="n">
        <v>100</v>
      </c>
      <c r="H6340" s="30" t="inlineStr">
        <is>
          <t>ON</t>
        </is>
      </c>
      <c r="I6340" s="31" t="n">
        <v>815.012573225423</v>
      </c>
      <c r="J6340" s="31" t="n">
        <v>8308.791548992402</v>
      </c>
      <c r="K6340" s="31" t="n">
        <v>4662.037037037037</v>
      </c>
      <c r="L6340" s="31" t="n">
        <v>150</v>
      </c>
      <c r="M6340" s="31">
        <f>I6340+J6340+K6340+L6340</f>
        <v/>
      </c>
      <c r="N6340" s="31">
        <f>M6340*'Dashboard &amp; Optimisation'!$B$18/('Dashboard &amp; Optimisation'!$B$16/3.6)</f>
        <v/>
      </c>
      <c r="O6340" s="31" t="n">
        <v>900.5232653332328</v>
      </c>
      <c r="P6340" s="32" t="n">
        <v>0.06612266589584477</v>
      </c>
      <c r="Q6340" s="33" t="n">
        <v>7.717389802140867</v>
      </c>
      <c r="R6340" s="31" t="n">
        <v>4255.878272506827</v>
      </c>
      <c r="S6340" s="31">
        <f>R6340*IF(A6340=4, 2.0, 3.0)</f>
        <v/>
      </c>
      <c r="T6340" s="29">
        <f>'Dashboard &amp; Optimisation'!$B$18*U6340</f>
        <v/>
      </c>
      <c r="U6340" s="34">
        <f>MIN(1, S6340/M6340)</f>
        <v/>
      </c>
      <c r="V6340" s="34">
        <f>N6340/(N6340+O6340)</f>
        <v/>
      </c>
      <c r="W6340" s="34">
        <f>U6340*V6340</f>
        <v/>
      </c>
      <c r="X6340" s="32">
        <f>T6340/N6340</f>
        <v/>
      </c>
      <c r="Y6340" s="35">
        <f>IF(W6340=MAXIFS(W$2:W$7201, A$2:A$7201, A6340, B$2:B$7201, B6340), "OPTIMAL", "")</f>
        <v/>
      </c>
    </row>
    <row r="6341" ht="20" customHeight="1">
      <c r="A6341" s="36" t="n">
        <v>-18</v>
      </c>
      <c r="B6341" s="36" t="n">
        <v>40</v>
      </c>
      <c r="C6341" s="37" t="n">
        <v>115</v>
      </c>
      <c r="D6341" s="37" t="n">
        <v>2</v>
      </c>
      <c r="E6341" s="6" t="n">
        <v>4</v>
      </c>
      <c r="F6341" s="37" t="n">
        <v>2</v>
      </c>
      <c r="G6341" s="36" t="n">
        <v>100</v>
      </c>
      <c r="H6341" s="6" t="inlineStr">
        <is>
          <t>OFF</t>
        </is>
      </c>
      <c r="I6341" s="38" t="n">
        <v>815.012573225423</v>
      </c>
      <c r="J6341" s="38" t="n">
        <v>8308.791548992402</v>
      </c>
      <c r="K6341" s="38" t="n">
        <v>4662.037037037037</v>
      </c>
      <c r="L6341" s="38" t="n">
        <v>150</v>
      </c>
      <c r="M6341" s="38">
        <f>I6341+J6341+K6341+L6341</f>
        <v/>
      </c>
      <c r="N6341" s="38">
        <f>M6341*'Dashboard &amp; Optimisation'!$B$18/('Dashboard &amp; Optimisation'!$B$16/3.6)</f>
        <v/>
      </c>
      <c r="O6341" s="38" t="n">
        <v>900.5232653332328</v>
      </c>
      <c r="P6341" s="39" t="n">
        <v>0.2774148058870663</v>
      </c>
      <c r="Q6341" s="40" t="n">
        <v>7.717389802140867</v>
      </c>
      <c r="R6341" s="38" t="n">
        <v>1014.401578915417</v>
      </c>
      <c r="S6341" s="38">
        <f>R6341*IF(A6341=4, 2.0, 3.0)</f>
        <v/>
      </c>
      <c r="T6341" s="37">
        <f>'Dashboard &amp; Optimisation'!$B$18*U6341</f>
        <v/>
      </c>
      <c r="U6341" s="26">
        <f>MIN(1, S6341/M6341)</f>
        <v/>
      </c>
      <c r="V6341" s="26">
        <f>N6341/(N6341+O6341)</f>
        <v/>
      </c>
      <c r="W6341" s="26">
        <f>U6341*V6341</f>
        <v/>
      </c>
      <c r="X6341" s="39">
        <f>T6341/N6341</f>
        <v/>
      </c>
      <c r="Y6341" s="41">
        <f>IF(W6341=MAXIFS(W$2:W$7201, A$2:A$7201, A6341, B$2:B$7201, B6341), "OPTIMAL", "")</f>
        <v/>
      </c>
    </row>
    <row r="6342" ht="20" customHeight="1">
      <c r="A6342" s="28" t="n">
        <v>-18</v>
      </c>
      <c r="B6342" s="28" t="n">
        <v>40</v>
      </c>
      <c r="C6342" s="29" t="n">
        <v>115</v>
      </c>
      <c r="D6342" s="29" t="n">
        <v>2</v>
      </c>
      <c r="E6342" s="30" t="n">
        <v>4</v>
      </c>
      <c r="F6342" s="29" t="n">
        <v>2</v>
      </c>
      <c r="G6342" s="28" t="n">
        <v>150</v>
      </c>
      <c r="H6342" s="30" t="inlineStr">
        <is>
          <t>ON</t>
        </is>
      </c>
      <c r="I6342" s="31" t="n">
        <v>815.012573225423</v>
      </c>
      <c r="J6342" s="31" t="n">
        <v>8308.791548992402</v>
      </c>
      <c r="K6342" s="31" t="n">
        <v>4662.037037037037</v>
      </c>
      <c r="L6342" s="31" t="n">
        <v>150</v>
      </c>
      <c r="M6342" s="31">
        <f>I6342+J6342+K6342+L6342</f>
        <v/>
      </c>
      <c r="N6342" s="31">
        <f>M6342*'Dashboard &amp; Optimisation'!$B$18/('Dashboard &amp; Optimisation'!$B$16/3.6)</f>
        <v/>
      </c>
      <c r="O6342" s="31" t="n">
        <v>900.5232653332328</v>
      </c>
      <c r="P6342" s="32" t="n">
        <v>0.06681464390928779</v>
      </c>
      <c r="Q6342" s="33" t="n">
        <v>7.717389802140867</v>
      </c>
      <c r="R6342" s="31" t="n">
        <v>4211.8014950198</v>
      </c>
      <c r="S6342" s="31">
        <f>R6342*IF(A6342=4, 2.0, 3.0)</f>
        <v/>
      </c>
      <c r="T6342" s="29">
        <f>'Dashboard &amp; Optimisation'!$B$18*U6342</f>
        <v/>
      </c>
      <c r="U6342" s="34">
        <f>MIN(1, S6342/M6342)</f>
        <v/>
      </c>
      <c r="V6342" s="34">
        <f>N6342/(N6342+O6342)</f>
        <v/>
      </c>
      <c r="W6342" s="34">
        <f>U6342*V6342</f>
        <v/>
      </c>
      <c r="X6342" s="32">
        <f>T6342/N6342</f>
        <v/>
      </c>
      <c r="Y6342" s="35">
        <f>IF(W6342=MAXIFS(W$2:W$7201, A$2:A$7201, A6342, B$2:B$7201, B6342), "OPTIMAL", "")</f>
        <v/>
      </c>
    </row>
    <row r="6343" ht="20" customHeight="1">
      <c r="A6343" s="36" t="n">
        <v>-18</v>
      </c>
      <c r="B6343" s="36" t="n">
        <v>40</v>
      </c>
      <c r="C6343" s="37" t="n">
        <v>115</v>
      </c>
      <c r="D6343" s="37" t="n">
        <v>2</v>
      </c>
      <c r="E6343" s="6" t="n">
        <v>4</v>
      </c>
      <c r="F6343" s="37" t="n">
        <v>2</v>
      </c>
      <c r="G6343" s="36" t="n">
        <v>150</v>
      </c>
      <c r="H6343" s="6" t="inlineStr">
        <is>
          <t>OFF</t>
        </is>
      </c>
      <c r="I6343" s="38" t="n">
        <v>815.012573225423</v>
      </c>
      <c r="J6343" s="38" t="n">
        <v>8308.791548992402</v>
      </c>
      <c r="K6343" s="38" t="n">
        <v>4662.037037037037</v>
      </c>
      <c r="L6343" s="38" t="n">
        <v>150</v>
      </c>
      <c r="M6343" s="38">
        <f>I6343+J6343+K6343+L6343</f>
        <v/>
      </c>
      <c r="N6343" s="38">
        <f>M6343*'Dashboard &amp; Optimisation'!$B$18/('Dashboard &amp; Optimisation'!$B$16/3.6)</f>
        <v/>
      </c>
      <c r="O6343" s="38" t="n">
        <v>900.5232653332328</v>
      </c>
      <c r="P6343" s="39" t="n">
        <v>0.2781067839005093</v>
      </c>
      <c r="Q6343" s="40" t="n">
        <v>7.717389802140867</v>
      </c>
      <c r="R6343" s="38" t="n">
        <v>1011.877571483572</v>
      </c>
      <c r="S6343" s="38">
        <f>R6343*IF(A6343=4, 2.0, 3.0)</f>
        <v/>
      </c>
      <c r="T6343" s="37">
        <f>'Dashboard &amp; Optimisation'!$B$18*U6343</f>
        <v/>
      </c>
      <c r="U6343" s="26">
        <f>MIN(1, S6343/M6343)</f>
        <v/>
      </c>
      <c r="V6343" s="26">
        <f>N6343/(N6343+O6343)</f>
        <v/>
      </c>
      <c r="W6343" s="26">
        <f>U6343*V6343</f>
        <v/>
      </c>
      <c r="X6343" s="39">
        <f>T6343/N6343</f>
        <v/>
      </c>
      <c r="Y6343" s="41">
        <f>IF(W6343=MAXIFS(W$2:W$7201, A$2:A$7201, A6343, B$2:B$7201, B6343), "OPTIMAL", "")</f>
        <v/>
      </c>
    </row>
    <row r="6344" ht="20" customHeight="1">
      <c r="A6344" s="28" t="n">
        <v>-18</v>
      </c>
      <c r="B6344" s="28" t="n">
        <v>40</v>
      </c>
      <c r="C6344" s="29" t="n">
        <v>115</v>
      </c>
      <c r="D6344" s="29" t="n">
        <v>2</v>
      </c>
      <c r="E6344" s="30" t="n">
        <v>4</v>
      </c>
      <c r="F6344" s="29" t="n">
        <v>2</v>
      </c>
      <c r="G6344" s="28" t="n">
        <v>200</v>
      </c>
      <c r="H6344" s="30" t="inlineStr">
        <is>
          <t>ON</t>
        </is>
      </c>
      <c r="I6344" s="31" t="n">
        <v>815.012573225423</v>
      </c>
      <c r="J6344" s="31" t="n">
        <v>8308.791548992402</v>
      </c>
      <c r="K6344" s="31" t="n">
        <v>4662.037037037037</v>
      </c>
      <c r="L6344" s="31" t="n">
        <v>150</v>
      </c>
      <c r="M6344" s="31">
        <f>I6344+J6344+K6344+L6344</f>
        <v/>
      </c>
      <c r="N6344" s="31">
        <f>M6344*'Dashboard &amp; Optimisation'!$B$18/('Dashboard &amp; Optimisation'!$B$16/3.6)</f>
        <v/>
      </c>
      <c r="O6344" s="31" t="n">
        <v>900.5232653332328</v>
      </c>
      <c r="P6344" s="32" t="n">
        <v>0.06750662192273081</v>
      </c>
      <c r="Q6344" s="33" t="n">
        <v>7.717389802140867</v>
      </c>
      <c r="R6344" s="31" t="n">
        <v>4168.628337357192</v>
      </c>
      <c r="S6344" s="31">
        <f>R6344*IF(A6344=4, 2.0, 3.0)</f>
        <v/>
      </c>
      <c r="T6344" s="29">
        <f>'Dashboard &amp; Optimisation'!$B$18*U6344</f>
        <v/>
      </c>
      <c r="U6344" s="34">
        <f>MIN(1, S6344/M6344)</f>
        <v/>
      </c>
      <c r="V6344" s="34">
        <f>N6344/(N6344+O6344)</f>
        <v/>
      </c>
      <c r="W6344" s="34">
        <f>U6344*V6344</f>
        <v/>
      </c>
      <c r="X6344" s="32">
        <f>T6344/N6344</f>
        <v/>
      </c>
      <c r="Y6344" s="35">
        <f>IF(W6344=MAXIFS(W$2:W$7201, A$2:A$7201, A6344, B$2:B$7201, B6344), "OPTIMAL", "")</f>
        <v/>
      </c>
    </row>
    <row r="6345" ht="20" customHeight="1">
      <c r="A6345" s="36" t="n">
        <v>-18</v>
      </c>
      <c r="B6345" s="36" t="n">
        <v>40</v>
      </c>
      <c r="C6345" s="37" t="n">
        <v>115</v>
      </c>
      <c r="D6345" s="37" t="n">
        <v>2</v>
      </c>
      <c r="E6345" s="6" t="n">
        <v>4</v>
      </c>
      <c r="F6345" s="37" t="n">
        <v>2</v>
      </c>
      <c r="G6345" s="36" t="n">
        <v>200</v>
      </c>
      <c r="H6345" s="6" t="inlineStr">
        <is>
          <t>OFF</t>
        </is>
      </c>
      <c r="I6345" s="38" t="n">
        <v>815.012573225423</v>
      </c>
      <c r="J6345" s="38" t="n">
        <v>8308.791548992402</v>
      </c>
      <c r="K6345" s="38" t="n">
        <v>4662.037037037037</v>
      </c>
      <c r="L6345" s="38" t="n">
        <v>150</v>
      </c>
      <c r="M6345" s="38">
        <f>I6345+J6345+K6345+L6345</f>
        <v/>
      </c>
      <c r="N6345" s="38">
        <f>M6345*'Dashboard &amp; Optimisation'!$B$18/('Dashboard &amp; Optimisation'!$B$16/3.6)</f>
        <v/>
      </c>
      <c r="O6345" s="38" t="n">
        <v>900.5232653332328</v>
      </c>
      <c r="P6345" s="39" t="n">
        <v>0.2787987619139524</v>
      </c>
      <c r="Q6345" s="40" t="n">
        <v>7.717389802140867</v>
      </c>
      <c r="R6345" s="38" t="n">
        <v>1009.366093215319</v>
      </c>
      <c r="S6345" s="38">
        <f>R6345*IF(A6345=4, 2.0, 3.0)</f>
        <v/>
      </c>
      <c r="T6345" s="37">
        <f>'Dashboard &amp; Optimisation'!$B$18*U6345</f>
        <v/>
      </c>
      <c r="U6345" s="26">
        <f>MIN(1, S6345/M6345)</f>
        <v/>
      </c>
      <c r="V6345" s="26">
        <f>N6345/(N6345+O6345)</f>
        <v/>
      </c>
      <c r="W6345" s="26">
        <f>U6345*V6345</f>
        <v/>
      </c>
      <c r="X6345" s="39">
        <f>T6345/N6345</f>
        <v/>
      </c>
      <c r="Y6345" s="41">
        <f>IF(W6345=MAXIFS(W$2:W$7201, A$2:A$7201, A6345, B$2:B$7201, B6345), "OPTIMAL", "")</f>
        <v/>
      </c>
    </row>
    <row r="6346" ht="20" customHeight="1">
      <c r="A6346" s="28" t="n">
        <v>-18</v>
      </c>
      <c r="B6346" s="28" t="n">
        <v>40</v>
      </c>
      <c r="C6346" s="29" t="n">
        <v>115</v>
      </c>
      <c r="D6346" s="29" t="n">
        <v>2</v>
      </c>
      <c r="E6346" s="30" t="n">
        <v>8</v>
      </c>
      <c r="F6346" s="29" t="n">
        <v>1.5</v>
      </c>
      <c r="G6346" s="28" t="n">
        <v>50</v>
      </c>
      <c r="H6346" s="30" t="inlineStr">
        <is>
          <t>ON</t>
        </is>
      </c>
      <c r="I6346" s="31" t="n">
        <v>815.012573225423</v>
      </c>
      <c r="J6346" s="31" t="n">
        <v>8308.791548992402</v>
      </c>
      <c r="K6346" s="31" t="n">
        <v>4662.037037037037</v>
      </c>
      <c r="L6346" s="31" t="n">
        <v>150</v>
      </c>
      <c r="M6346" s="31">
        <f>I6346+J6346+K6346+L6346</f>
        <v/>
      </c>
      <c r="N6346" s="31">
        <f>M6346*'Dashboard &amp; Optimisation'!$B$18/('Dashboard &amp; Optimisation'!$B$16/3.6)</f>
        <v/>
      </c>
      <c r="O6346" s="31" t="n">
        <v>1102.050049145841</v>
      </c>
      <c r="P6346" s="32" t="n">
        <v>0.05179405198840326</v>
      </c>
      <c r="Q6346" s="33" t="n">
        <v>11.4760847032113</v>
      </c>
      <c r="R6346" s="31" t="n">
        <v>5538.77633058734</v>
      </c>
      <c r="S6346" s="31">
        <f>R6346*IF(A6346=4, 2.0, 3.0)</f>
        <v/>
      </c>
      <c r="T6346" s="29">
        <f>'Dashboard &amp; Optimisation'!$B$18*U6346</f>
        <v/>
      </c>
      <c r="U6346" s="34">
        <f>MIN(1, S6346/M6346)</f>
        <v/>
      </c>
      <c r="V6346" s="34">
        <f>N6346/(N6346+O6346)</f>
        <v/>
      </c>
      <c r="W6346" s="34">
        <f>U6346*V6346</f>
        <v/>
      </c>
      <c r="X6346" s="32">
        <f>T6346/N6346</f>
        <v/>
      </c>
      <c r="Y6346" s="35">
        <f>IF(W6346=MAXIFS(W$2:W$7201, A$2:A$7201, A6346, B$2:B$7201, B6346), "OPTIMAL", "")</f>
        <v/>
      </c>
    </row>
    <row r="6347" ht="20" customHeight="1">
      <c r="A6347" s="36" t="n">
        <v>-18</v>
      </c>
      <c r="B6347" s="36" t="n">
        <v>40</v>
      </c>
      <c r="C6347" s="37" t="n">
        <v>115</v>
      </c>
      <c r="D6347" s="37" t="n">
        <v>2</v>
      </c>
      <c r="E6347" s="6" t="n">
        <v>8</v>
      </c>
      <c r="F6347" s="37" t="n">
        <v>1.5</v>
      </c>
      <c r="G6347" s="36" t="n">
        <v>50</v>
      </c>
      <c r="H6347" s="6" t="inlineStr">
        <is>
          <t>OFF</t>
        </is>
      </c>
      <c r="I6347" s="38" t="n">
        <v>815.012573225423</v>
      </c>
      <c r="J6347" s="38" t="n">
        <v>8308.791548992402</v>
      </c>
      <c r="K6347" s="38" t="n">
        <v>4662.037037037037</v>
      </c>
      <c r="L6347" s="38" t="n">
        <v>150</v>
      </c>
      <c r="M6347" s="38">
        <f>I6347+J6347+K6347+L6347</f>
        <v/>
      </c>
      <c r="N6347" s="38">
        <f>M6347*'Dashboard &amp; Optimisation'!$B$18/('Dashboard &amp; Optimisation'!$B$16/3.6)</f>
        <v/>
      </c>
      <c r="O6347" s="38" t="n">
        <v>1102.050049145841</v>
      </c>
      <c r="P6347" s="39" t="n">
        <v>0.2214958522293831</v>
      </c>
      <c r="Q6347" s="40" t="n">
        <v>11.4760847032113</v>
      </c>
      <c r="R6347" s="38" t="n">
        <v>1295.174001369051</v>
      </c>
      <c r="S6347" s="38">
        <f>R6347*IF(A6347=4, 2.0, 3.0)</f>
        <v/>
      </c>
      <c r="T6347" s="37">
        <f>'Dashboard &amp; Optimisation'!$B$18*U6347</f>
        <v/>
      </c>
      <c r="U6347" s="26">
        <f>MIN(1, S6347/M6347)</f>
        <v/>
      </c>
      <c r="V6347" s="26">
        <f>N6347/(N6347+O6347)</f>
        <v/>
      </c>
      <c r="W6347" s="26">
        <f>U6347*V6347</f>
        <v/>
      </c>
      <c r="X6347" s="39">
        <f>T6347/N6347</f>
        <v/>
      </c>
      <c r="Y6347" s="41">
        <f>IF(W6347=MAXIFS(W$2:W$7201, A$2:A$7201, A6347, B$2:B$7201, B6347), "OPTIMAL", "")</f>
        <v/>
      </c>
    </row>
    <row r="6348" ht="20" customHeight="1">
      <c r="A6348" s="28" t="n">
        <v>-18</v>
      </c>
      <c r="B6348" s="28" t="n">
        <v>40</v>
      </c>
      <c r="C6348" s="29" t="n">
        <v>115</v>
      </c>
      <c r="D6348" s="29" t="n">
        <v>2</v>
      </c>
      <c r="E6348" s="30" t="n">
        <v>8</v>
      </c>
      <c r="F6348" s="29" t="n">
        <v>1.5</v>
      </c>
      <c r="G6348" s="28" t="n">
        <v>100</v>
      </c>
      <c r="H6348" s="30" t="inlineStr">
        <is>
          <t>ON</t>
        </is>
      </c>
      <c r="I6348" s="31" t="n">
        <v>815.012573225423</v>
      </c>
      <c r="J6348" s="31" t="n">
        <v>8308.791548992402</v>
      </c>
      <c r="K6348" s="31" t="n">
        <v>4662.037037037037</v>
      </c>
      <c r="L6348" s="31" t="n">
        <v>150</v>
      </c>
      <c r="M6348" s="31">
        <f>I6348+J6348+K6348+L6348</f>
        <v/>
      </c>
      <c r="N6348" s="31">
        <f>M6348*'Dashboard &amp; Optimisation'!$B$18/('Dashboard &amp; Optimisation'!$B$16/3.6)</f>
        <v/>
      </c>
      <c r="O6348" s="31" t="n">
        <v>1102.050049145841</v>
      </c>
      <c r="P6348" s="32" t="n">
        <v>0.05248603000184628</v>
      </c>
      <c r="Q6348" s="33" t="n">
        <v>11.4760847032113</v>
      </c>
      <c r="R6348" s="31" t="n">
        <v>5465.75287192586</v>
      </c>
      <c r="S6348" s="31">
        <f>R6348*IF(A6348=4, 2.0, 3.0)</f>
        <v/>
      </c>
      <c r="T6348" s="29">
        <f>'Dashboard &amp; Optimisation'!$B$18*U6348</f>
        <v/>
      </c>
      <c r="U6348" s="34">
        <f>MIN(1, S6348/M6348)</f>
        <v/>
      </c>
      <c r="V6348" s="34">
        <f>N6348/(N6348+O6348)</f>
        <v/>
      </c>
      <c r="W6348" s="34">
        <f>U6348*V6348</f>
        <v/>
      </c>
      <c r="X6348" s="32">
        <f>T6348/N6348</f>
        <v/>
      </c>
      <c r="Y6348" s="35">
        <f>IF(W6348=MAXIFS(W$2:W$7201, A$2:A$7201, A6348, B$2:B$7201, B6348), "OPTIMAL", "")</f>
        <v/>
      </c>
    </row>
    <row r="6349" ht="20" customHeight="1">
      <c r="A6349" s="36" t="n">
        <v>-18</v>
      </c>
      <c r="B6349" s="36" t="n">
        <v>40</v>
      </c>
      <c r="C6349" s="37" t="n">
        <v>115</v>
      </c>
      <c r="D6349" s="37" t="n">
        <v>2</v>
      </c>
      <c r="E6349" s="6" t="n">
        <v>8</v>
      </c>
      <c r="F6349" s="37" t="n">
        <v>1.5</v>
      </c>
      <c r="G6349" s="36" t="n">
        <v>100</v>
      </c>
      <c r="H6349" s="6" t="inlineStr">
        <is>
          <t>OFF</t>
        </is>
      </c>
      <c r="I6349" s="38" t="n">
        <v>815.012573225423</v>
      </c>
      <c r="J6349" s="38" t="n">
        <v>8308.791548992402</v>
      </c>
      <c r="K6349" s="38" t="n">
        <v>4662.037037037037</v>
      </c>
      <c r="L6349" s="38" t="n">
        <v>150</v>
      </c>
      <c r="M6349" s="38">
        <f>I6349+J6349+K6349+L6349</f>
        <v/>
      </c>
      <c r="N6349" s="38">
        <f>M6349*'Dashboard &amp; Optimisation'!$B$18/('Dashboard &amp; Optimisation'!$B$16/3.6)</f>
        <v/>
      </c>
      <c r="O6349" s="38" t="n">
        <v>1102.050049145841</v>
      </c>
      <c r="P6349" s="39" t="n">
        <v>0.2221878302428261</v>
      </c>
      <c r="Q6349" s="40" t="n">
        <v>11.4760847032113</v>
      </c>
      <c r="R6349" s="38" t="n">
        <v>1291.14033340645</v>
      </c>
      <c r="S6349" s="38">
        <f>R6349*IF(A6349=4, 2.0, 3.0)</f>
        <v/>
      </c>
      <c r="T6349" s="37">
        <f>'Dashboard &amp; Optimisation'!$B$18*U6349</f>
        <v/>
      </c>
      <c r="U6349" s="26">
        <f>MIN(1, S6349/M6349)</f>
        <v/>
      </c>
      <c r="V6349" s="26">
        <f>N6349/(N6349+O6349)</f>
        <v/>
      </c>
      <c r="W6349" s="26">
        <f>U6349*V6349</f>
        <v/>
      </c>
      <c r="X6349" s="39">
        <f>T6349/N6349</f>
        <v/>
      </c>
      <c r="Y6349" s="41">
        <f>IF(W6349=MAXIFS(W$2:W$7201, A$2:A$7201, A6349, B$2:B$7201, B6349), "OPTIMAL", "")</f>
        <v/>
      </c>
    </row>
    <row r="6350" ht="20" customHeight="1">
      <c r="A6350" s="28" t="n">
        <v>-18</v>
      </c>
      <c r="B6350" s="28" t="n">
        <v>40</v>
      </c>
      <c r="C6350" s="29" t="n">
        <v>115</v>
      </c>
      <c r="D6350" s="29" t="n">
        <v>2</v>
      </c>
      <c r="E6350" s="30" t="n">
        <v>8</v>
      </c>
      <c r="F6350" s="29" t="n">
        <v>1.5</v>
      </c>
      <c r="G6350" s="28" t="n">
        <v>150</v>
      </c>
      <c r="H6350" s="30" t="inlineStr">
        <is>
          <t>ON</t>
        </is>
      </c>
      <c r="I6350" s="31" t="n">
        <v>815.012573225423</v>
      </c>
      <c r="J6350" s="31" t="n">
        <v>8308.791548992402</v>
      </c>
      <c r="K6350" s="31" t="n">
        <v>4662.037037037037</v>
      </c>
      <c r="L6350" s="31" t="n">
        <v>150</v>
      </c>
      <c r="M6350" s="31">
        <f>I6350+J6350+K6350+L6350</f>
        <v/>
      </c>
      <c r="N6350" s="31">
        <f>M6350*'Dashboard &amp; Optimisation'!$B$18/('Dashboard &amp; Optimisation'!$B$16/3.6)</f>
        <v/>
      </c>
      <c r="O6350" s="31" t="n">
        <v>1102.050049145841</v>
      </c>
      <c r="P6350" s="32" t="n">
        <v>0.0531780080152893</v>
      </c>
      <c r="Q6350" s="33" t="n">
        <v>11.4760847032113</v>
      </c>
      <c r="R6350" s="31" t="n">
        <v>5394.629846535396</v>
      </c>
      <c r="S6350" s="31">
        <f>R6350*IF(A6350=4, 2.0, 3.0)</f>
        <v/>
      </c>
      <c r="T6350" s="29">
        <f>'Dashboard &amp; Optimisation'!$B$18*U6350</f>
        <v/>
      </c>
      <c r="U6350" s="34">
        <f>MIN(1, S6350/M6350)</f>
        <v/>
      </c>
      <c r="V6350" s="34">
        <f>N6350/(N6350+O6350)</f>
        <v/>
      </c>
      <c r="W6350" s="34">
        <f>U6350*V6350</f>
        <v/>
      </c>
      <c r="X6350" s="32">
        <f>T6350/N6350</f>
        <v/>
      </c>
      <c r="Y6350" s="35">
        <f>IF(W6350=MAXIFS(W$2:W$7201, A$2:A$7201, A6350, B$2:B$7201, B6350), "OPTIMAL", "")</f>
        <v/>
      </c>
    </row>
    <row r="6351" ht="20" customHeight="1">
      <c r="A6351" s="36" t="n">
        <v>-18</v>
      </c>
      <c r="B6351" s="36" t="n">
        <v>40</v>
      </c>
      <c r="C6351" s="37" t="n">
        <v>115</v>
      </c>
      <c r="D6351" s="37" t="n">
        <v>2</v>
      </c>
      <c r="E6351" s="6" t="n">
        <v>8</v>
      </c>
      <c r="F6351" s="37" t="n">
        <v>1.5</v>
      </c>
      <c r="G6351" s="36" t="n">
        <v>150</v>
      </c>
      <c r="H6351" s="6" t="inlineStr">
        <is>
          <t>OFF</t>
        </is>
      </c>
      <c r="I6351" s="38" t="n">
        <v>815.012573225423</v>
      </c>
      <c r="J6351" s="38" t="n">
        <v>8308.791548992402</v>
      </c>
      <c r="K6351" s="38" t="n">
        <v>4662.037037037037</v>
      </c>
      <c r="L6351" s="38" t="n">
        <v>150</v>
      </c>
      <c r="M6351" s="38">
        <f>I6351+J6351+K6351+L6351</f>
        <v/>
      </c>
      <c r="N6351" s="38">
        <f>M6351*'Dashboard &amp; Optimisation'!$B$18/('Dashboard &amp; Optimisation'!$B$16/3.6)</f>
        <v/>
      </c>
      <c r="O6351" s="38" t="n">
        <v>1102.050049145841</v>
      </c>
      <c r="P6351" s="39" t="n">
        <v>0.2228798082562691</v>
      </c>
      <c r="Q6351" s="40" t="n">
        <v>11.4760847032113</v>
      </c>
      <c r="R6351" s="38" t="n">
        <v>1287.131712212916</v>
      </c>
      <c r="S6351" s="38">
        <f>R6351*IF(A6351=4, 2.0, 3.0)</f>
        <v/>
      </c>
      <c r="T6351" s="37">
        <f>'Dashboard &amp; Optimisation'!$B$18*U6351</f>
        <v/>
      </c>
      <c r="U6351" s="26">
        <f>MIN(1, S6351/M6351)</f>
        <v/>
      </c>
      <c r="V6351" s="26">
        <f>N6351/(N6351+O6351)</f>
        <v/>
      </c>
      <c r="W6351" s="26">
        <f>U6351*V6351</f>
        <v/>
      </c>
      <c r="X6351" s="39">
        <f>T6351/N6351</f>
        <v/>
      </c>
      <c r="Y6351" s="41">
        <f>IF(W6351=MAXIFS(W$2:W$7201, A$2:A$7201, A6351, B$2:B$7201, B6351), "OPTIMAL", "")</f>
        <v/>
      </c>
    </row>
    <row r="6352" ht="20" customHeight="1">
      <c r="A6352" s="28" t="n">
        <v>-18</v>
      </c>
      <c r="B6352" s="28" t="n">
        <v>40</v>
      </c>
      <c r="C6352" s="29" t="n">
        <v>115</v>
      </c>
      <c r="D6352" s="29" t="n">
        <v>2</v>
      </c>
      <c r="E6352" s="30" t="n">
        <v>8</v>
      </c>
      <c r="F6352" s="29" t="n">
        <v>1.5</v>
      </c>
      <c r="G6352" s="28" t="n">
        <v>200</v>
      </c>
      <c r="H6352" s="30" t="inlineStr">
        <is>
          <t>ON</t>
        </is>
      </c>
      <c r="I6352" s="31" t="n">
        <v>815.012573225423</v>
      </c>
      <c r="J6352" s="31" t="n">
        <v>8308.791548992402</v>
      </c>
      <c r="K6352" s="31" t="n">
        <v>4662.037037037037</v>
      </c>
      <c r="L6352" s="31" t="n">
        <v>150</v>
      </c>
      <c r="M6352" s="31">
        <f>I6352+J6352+K6352+L6352</f>
        <v/>
      </c>
      <c r="N6352" s="31">
        <f>M6352*'Dashboard &amp; Optimisation'!$B$18/('Dashboard &amp; Optimisation'!$B$16/3.6)</f>
        <v/>
      </c>
      <c r="O6352" s="31" t="n">
        <v>1102.050049145841</v>
      </c>
      <c r="P6352" s="32" t="n">
        <v>0.05386998602873232</v>
      </c>
      <c r="Q6352" s="33" t="n">
        <v>11.4760847032113</v>
      </c>
      <c r="R6352" s="31" t="n">
        <v>5325.334019310289</v>
      </c>
      <c r="S6352" s="31">
        <f>R6352*IF(A6352=4, 2.0, 3.0)</f>
        <v/>
      </c>
      <c r="T6352" s="29">
        <f>'Dashboard &amp; Optimisation'!$B$18*U6352</f>
        <v/>
      </c>
      <c r="U6352" s="34">
        <f>MIN(1, S6352/M6352)</f>
        <v/>
      </c>
      <c r="V6352" s="34">
        <f>N6352/(N6352+O6352)</f>
        <v/>
      </c>
      <c r="W6352" s="34">
        <f>U6352*V6352</f>
        <v/>
      </c>
      <c r="X6352" s="32">
        <f>T6352/N6352</f>
        <v/>
      </c>
      <c r="Y6352" s="35">
        <f>IF(W6352=MAXIFS(W$2:W$7201, A$2:A$7201, A6352, B$2:B$7201, B6352), "OPTIMAL", "")</f>
        <v/>
      </c>
    </row>
    <row r="6353" ht="20" customHeight="1">
      <c r="A6353" s="36" t="n">
        <v>-18</v>
      </c>
      <c r="B6353" s="36" t="n">
        <v>40</v>
      </c>
      <c r="C6353" s="37" t="n">
        <v>115</v>
      </c>
      <c r="D6353" s="37" t="n">
        <v>2</v>
      </c>
      <c r="E6353" s="6" t="n">
        <v>8</v>
      </c>
      <c r="F6353" s="37" t="n">
        <v>1.5</v>
      </c>
      <c r="G6353" s="36" t="n">
        <v>200</v>
      </c>
      <c r="H6353" s="6" t="inlineStr">
        <is>
          <t>OFF</t>
        </is>
      </c>
      <c r="I6353" s="38" t="n">
        <v>815.012573225423</v>
      </c>
      <c r="J6353" s="38" t="n">
        <v>8308.791548992402</v>
      </c>
      <c r="K6353" s="38" t="n">
        <v>4662.037037037037</v>
      </c>
      <c r="L6353" s="38" t="n">
        <v>150</v>
      </c>
      <c r="M6353" s="38">
        <f>I6353+J6353+K6353+L6353</f>
        <v/>
      </c>
      <c r="N6353" s="38">
        <f>M6353*'Dashboard &amp; Optimisation'!$B$18/('Dashboard &amp; Optimisation'!$B$16/3.6)</f>
        <v/>
      </c>
      <c r="O6353" s="38" t="n">
        <v>1102.050049145841</v>
      </c>
      <c r="P6353" s="39" t="n">
        <v>0.2235717862697122</v>
      </c>
      <c r="Q6353" s="40" t="n">
        <v>11.4760847032113</v>
      </c>
      <c r="R6353" s="38" t="n">
        <v>1283.147905221357</v>
      </c>
      <c r="S6353" s="38">
        <f>R6353*IF(A6353=4, 2.0, 3.0)</f>
        <v/>
      </c>
      <c r="T6353" s="37">
        <f>'Dashboard &amp; Optimisation'!$B$18*U6353</f>
        <v/>
      </c>
      <c r="U6353" s="26">
        <f>MIN(1, S6353/M6353)</f>
        <v/>
      </c>
      <c r="V6353" s="26">
        <f>N6353/(N6353+O6353)</f>
        <v/>
      </c>
      <c r="W6353" s="26">
        <f>U6353*V6353</f>
        <v/>
      </c>
      <c r="X6353" s="39">
        <f>T6353/N6353</f>
        <v/>
      </c>
      <c r="Y6353" s="41">
        <f>IF(W6353=MAXIFS(W$2:W$7201, A$2:A$7201, A6353, B$2:B$7201, B6353), "OPTIMAL", "")</f>
        <v/>
      </c>
    </row>
    <row r="6354" ht="20" customHeight="1">
      <c r="A6354" s="28" t="n">
        <v>-18</v>
      </c>
      <c r="B6354" s="28" t="n">
        <v>40</v>
      </c>
      <c r="C6354" s="29" t="n">
        <v>115</v>
      </c>
      <c r="D6354" s="29" t="n">
        <v>2</v>
      </c>
      <c r="E6354" s="30" t="n">
        <v>8</v>
      </c>
      <c r="F6354" s="29" t="n">
        <v>2</v>
      </c>
      <c r="G6354" s="28" t="n">
        <v>50</v>
      </c>
      <c r="H6354" s="30" t="inlineStr">
        <is>
          <t>ON</t>
        </is>
      </c>
      <c r="I6354" s="31" t="n">
        <v>815.012573225423</v>
      </c>
      <c r="J6354" s="31" t="n">
        <v>8308.791548992402</v>
      </c>
      <c r="K6354" s="31" t="n">
        <v>4662.037037037037</v>
      </c>
      <c r="L6354" s="31" t="n">
        <v>150</v>
      </c>
      <c r="M6354" s="31">
        <f>I6354+J6354+K6354+L6354</f>
        <v/>
      </c>
      <c r="N6354" s="31">
        <f>M6354*'Dashboard &amp; Optimisation'!$B$18/('Dashboard &amp; Optimisation'!$B$16/3.6)</f>
        <v/>
      </c>
      <c r="O6354" s="31" t="n">
        <v>1311.560147215571</v>
      </c>
      <c r="P6354" s="32" t="n">
        <v>0.05029458895537463</v>
      </c>
      <c r="Q6354" s="33" t="n">
        <v>15.23477960428174</v>
      </c>
      <c r="R6354" s="31" t="n">
        <v>5816.88496962627</v>
      </c>
      <c r="S6354" s="31">
        <f>R6354*IF(A6354=4, 2.0, 3.0)</f>
        <v/>
      </c>
      <c r="T6354" s="29">
        <f>'Dashboard &amp; Optimisation'!$B$18*U6354</f>
        <v/>
      </c>
      <c r="U6354" s="34">
        <f>MIN(1, S6354/M6354)</f>
        <v/>
      </c>
      <c r="V6354" s="34">
        <f>N6354/(N6354+O6354)</f>
        <v/>
      </c>
      <c r="W6354" s="34">
        <f>U6354*V6354</f>
        <v/>
      </c>
      <c r="X6354" s="32">
        <f>T6354/N6354</f>
        <v/>
      </c>
      <c r="Y6354" s="35">
        <f>IF(W6354=MAXIFS(W$2:W$7201, A$2:A$7201, A6354, B$2:B$7201, B6354), "OPTIMAL", "")</f>
        <v/>
      </c>
    </row>
    <row r="6355" ht="20" customHeight="1">
      <c r="A6355" s="36" t="n">
        <v>-18</v>
      </c>
      <c r="B6355" s="36" t="n">
        <v>40</v>
      </c>
      <c r="C6355" s="37" t="n">
        <v>115</v>
      </c>
      <c r="D6355" s="37" t="n">
        <v>2</v>
      </c>
      <c r="E6355" s="6" t="n">
        <v>8</v>
      </c>
      <c r="F6355" s="37" t="n">
        <v>2</v>
      </c>
      <c r="G6355" s="36" t="n">
        <v>50</v>
      </c>
      <c r="H6355" s="6" t="inlineStr">
        <is>
          <t>OFF</t>
        </is>
      </c>
      <c r="I6355" s="38" t="n">
        <v>815.012573225423</v>
      </c>
      <c r="J6355" s="38" t="n">
        <v>8308.791548992402</v>
      </c>
      <c r="K6355" s="38" t="n">
        <v>4662.037037037037</v>
      </c>
      <c r="L6355" s="38" t="n">
        <v>150</v>
      </c>
      <c r="M6355" s="38">
        <f>I6355+J6355+K6355+L6355</f>
        <v/>
      </c>
      <c r="N6355" s="38">
        <f>M6355*'Dashboard &amp; Optimisation'!$B$18/('Dashboard &amp; Optimisation'!$B$16/3.6)</f>
        <v/>
      </c>
      <c r="O6355" s="38" t="n">
        <v>1311.560147215571</v>
      </c>
      <c r="P6355" s="39" t="n">
        <v>0.2211543975707798</v>
      </c>
      <c r="Q6355" s="40" t="n">
        <v>15.23477960428174</v>
      </c>
      <c r="R6355" s="38" t="n">
        <v>1322.866928089991</v>
      </c>
      <c r="S6355" s="38">
        <f>R6355*IF(A6355=4, 2.0, 3.0)</f>
        <v/>
      </c>
      <c r="T6355" s="37">
        <f>'Dashboard &amp; Optimisation'!$B$18*U6355</f>
        <v/>
      </c>
      <c r="U6355" s="26">
        <f>MIN(1, S6355/M6355)</f>
        <v/>
      </c>
      <c r="V6355" s="26">
        <f>N6355/(N6355+O6355)</f>
        <v/>
      </c>
      <c r="W6355" s="26">
        <f>U6355*V6355</f>
        <v/>
      </c>
      <c r="X6355" s="39">
        <f>T6355/N6355</f>
        <v/>
      </c>
      <c r="Y6355" s="41">
        <f>IF(W6355=MAXIFS(W$2:W$7201, A$2:A$7201, A6355, B$2:B$7201, B6355), "OPTIMAL", "")</f>
        <v/>
      </c>
    </row>
    <row r="6356" ht="20" customHeight="1">
      <c r="A6356" s="28" t="n">
        <v>-18</v>
      </c>
      <c r="B6356" s="28" t="n">
        <v>40</v>
      </c>
      <c r="C6356" s="29" t="n">
        <v>115</v>
      </c>
      <c r="D6356" s="29" t="n">
        <v>2</v>
      </c>
      <c r="E6356" s="30" t="n">
        <v>8</v>
      </c>
      <c r="F6356" s="29" t="n">
        <v>2</v>
      </c>
      <c r="G6356" s="28" t="n">
        <v>100</v>
      </c>
      <c r="H6356" s="30" t="inlineStr">
        <is>
          <t>ON</t>
        </is>
      </c>
      <c r="I6356" s="31" t="n">
        <v>815.012573225423</v>
      </c>
      <c r="J6356" s="31" t="n">
        <v>8308.791548992402</v>
      </c>
      <c r="K6356" s="31" t="n">
        <v>4662.037037037037</v>
      </c>
      <c r="L6356" s="31" t="n">
        <v>150</v>
      </c>
      <c r="M6356" s="31">
        <f>I6356+J6356+K6356+L6356</f>
        <v/>
      </c>
      <c r="N6356" s="31">
        <f>M6356*'Dashboard &amp; Optimisation'!$B$18/('Dashboard &amp; Optimisation'!$B$16/3.6)</f>
        <v/>
      </c>
      <c r="O6356" s="31" t="n">
        <v>1311.560147215571</v>
      </c>
      <c r="P6356" s="32" t="n">
        <v>0.05098656696881766</v>
      </c>
      <c r="Q6356" s="33" t="n">
        <v>15.23477960428174</v>
      </c>
      <c r="R6356" s="31" t="n">
        <v>5737.939538603814</v>
      </c>
      <c r="S6356" s="31">
        <f>R6356*IF(A6356=4, 2.0, 3.0)</f>
        <v/>
      </c>
      <c r="T6356" s="29">
        <f>'Dashboard &amp; Optimisation'!$B$18*U6356</f>
        <v/>
      </c>
      <c r="U6356" s="34">
        <f>MIN(1, S6356/M6356)</f>
        <v/>
      </c>
      <c r="V6356" s="34">
        <f>N6356/(N6356+O6356)</f>
        <v/>
      </c>
      <c r="W6356" s="34">
        <f>U6356*V6356</f>
        <v/>
      </c>
      <c r="X6356" s="32">
        <f>T6356/N6356</f>
        <v/>
      </c>
      <c r="Y6356" s="35">
        <f>IF(W6356=MAXIFS(W$2:W$7201, A$2:A$7201, A6356, B$2:B$7201, B6356), "OPTIMAL", "")</f>
        <v/>
      </c>
    </row>
    <row r="6357" ht="20" customHeight="1">
      <c r="A6357" s="36" t="n">
        <v>-18</v>
      </c>
      <c r="B6357" s="36" t="n">
        <v>40</v>
      </c>
      <c r="C6357" s="37" t="n">
        <v>115</v>
      </c>
      <c r="D6357" s="37" t="n">
        <v>2</v>
      </c>
      <c r="E6357" s="6" t="n">
        <v>8</v>
      </c>
      <c r="F6357" s="37" t="n">
        <v>2</v>
      </c>
      <c r="G6357" s="36" t="n">
        <v>100</v>
      </c>
      <c r="H6357" s="6" t="inlineStr">
        <is>
          <t>OFF</t>
        </is>
      </c>
      <c r="I6357" s="38" t="n">
        <v>815.012573225423</v>
      </c>
      <c r="J6357" s="38" t="n">
        <v>8308.791548992402</v>
      </c>
      <c r="K6357" s="38" t="n">
        <v>4662.037037037037</v>
      </c>
      <c r="L6357" s="38" t="n">
        <v>150</v>
      </c>
      <c r="M6357" s="38">
        <f>I6357+J6357+K6357+L6357</f>
        <v/>
      </c>
      <c r="N6357" s="38">
        <f>M6357*'Dashboard &amp; Optimisation'!$B$18/('Dashboard &amp; Optimisation'!$B$16/3.6)</f>
        <v/>
      </c>
      <c r="O6357" s="38" t="n">
        <v>1311.560147215571</v>
      </c>
      <c r="P6357" s="39" t="n">
        <v>0.2218463755842228</v>
      </c>
      <c r="Q6357" s="40" t="n">
        <v>15.23477960428174</v>
      </c>
      <c r="R6357" s="38" t="n">
        <v>1318.740672583051</v>
      </c>
      <c r="S6357" s="38">
        <f>R6357*IF(A6357=4, 2.0, 3.0)</f>
        <v/>
      </c>
      <c r="T6357" s="37">
        <f>'Dashboard &amp; Optimisation'!$B$18*U6357</f>
        <v/>
      </c>
      <c r="U6357" s="26">
        <f>MIN(1, S6357/M6357)</f>
        <v/>
      </c>
      <c r="V6357" s="26">
        <f>N6357/(N6357+O6357)</f>
        <v/>
      </c>
      <c r="W6357" s="26">
        <f>U6357*V6357</f>
        <v/>
      </c>
      <c r="X6357" s="39">
        <f>T6357/N6357</f>
        <v/>
      </c>
      <c r="Y6357" s="41">
        <f>IF(W6357=MAXIFS(W$2:W$7201, A$2:A$7201, A6357, B$2:B$7201, B6357), "OPTIMAL", "")</f>
        <v/>
      </c>
    </row>
    <row r="6358" ht="20" customHeight="1">
      <c r="A6358" s="28" t="n">
        <v>-18</v>
      </c>
      <c r="B6358" s="28" t="n">
        <v>40</v>
      </c>
      <c r="C6358" s="29" t="n">
        <v>115</v>
      </c>
      <c r="D6358" s="29" t="n">
        <v>2</v>
      </c>
      <c r="E6358" s="30" t="n">
        <v>8</v>
      </c>
      <c r="F6358" s="29" t="n">
        <v>2</v>
      </c>
      <c r="G6358" s="28" t="n">
        <v>150</v>
      </c>
      <c r="H6358" s="30" t="inlineStr">
        <is>
          <t>ON</t>
        </is>
      </c>
      <c r="I6358" s="31" t="n">
        <v>815.012573225423</v>
      </c>
      <c r="J6358" s="31" t="n">
        <v>8308.791548992402</v>
      </c>
      <c r="K6358" s="31" t="n">
        <v>4662.037037037037</v>
      </c>
      <c r="L6358" s="31" t="n">
        <v>150</v>
      </c>
      <c r="M6358" s="31">
        <f>I6358+J6358+K6358+L6358</f>
        <v/>
      </c>
      <c r="N6358" s="31">
        <f>M6358*'Dashboard &amp; Optimisation'!$B$18/('Dashboard &amp; Optimisation'!$B$16/3.6)</f>
        <v/>
      </c>
      <c r="O6358" s="31" t="n">
        <v>1311.560147215571</v>
      </c>
      <c r="P6358" s="32" t="n">
        <v>0.05167854498226068</v>
      </c>
      <c r="Q6358" s="33" t="n">
        <v>15.23477960428174</v>
      </c>
      <c r="R6358" s="31" t="n">
        <v>5661.108273239393</v>
      </c>
      <c r="S6358" s="31">
        <f>R6358*IF(A6358=4, 2.0, 3.0)</f>
        <v/>
      </c>
      <c r="T6358" s="29">
        <f>'Dashboard &amp; Optimisation'!$B$18*U6358</f>
        <v/>
      </c>
      <c r="U6358" s="34">
        <f>MIN(1, S6358/M6358)</f>
        <v/>
      </c>
      <c r="V6358" s="34">
        <f>N6358/(N6358+O6358)</f>
        <v/>
      </c>
      <c r="W6358" s="34">
        <f>U6358*V6358</f>
        <v/>
      </c>
      <c r="X6358" s="32">
        <f>T6358/N6358</f>
        <v/>
      </c>
      <c r="Y6358" s="35">
        <f>IF(W6358=MAXIFS(W$2:W$7201, A$2:A$7201, A6358, B$2:B$7201, B6358), "OPTIMAL", "")</f>
        <v/>
      </c>
    </row>
    <row r="6359" ht="20" customHeight="1">
      <c r="A6359" s="36" t="n">
        <v>-18</v>
      </c>
      <c r="B6359" s="36" t="n">
        <v>40</v>
      </c>
      <c r="C6359" s="37" t="n">
        <v>115</v>
      </c>
      <c r="D6359" s="37" t="n">
        <v>2</v>
      </c>
      <c r="E6359" s="6" t="n">
        <v>8</v>
      </c>
      <c r="F6359" s="37" t="n">
        <v>2</v>
      </c>
      <c r="G6359" s="36" t="n">
        <v>150</v>
      </c>
      <c r="H6359" s="6" t="inlineStr">
        <is>
          <t>OFF</t>
        </is>
      </c>
      <c r="I6359" s="38" t="n">
        <v>815.012573225423</v>
      </c>
      <c r="J6359" s="38" t="n">
        <v>8308.791548992402</v>
      </c>
      <c r="K6359" s="38" t="n">
        <v>4662.037037037037</v>
      </c>
      <c r="L6359" s="38" t="n">
        <v>150</v>
      </c>
      <c r="M6359" s="38">
        <f>I6359+J6359+K6359+L6359</f>
        <v/>
      </c>
      <c r="N6359" s="38">
        <f>M6359*'Dashboard &amp; Optimisation'!$B$18/('Dashboard &amp; Optimisation'!$B$16/3.6)</f>
        <v/>
      </c>
      <c r="O6359" s="38" t="n">
        <v>1311.560147215571</v>
      </c>
      <c r="P6359" s="39" t="n">
        <v>0.2225383535976659</v>
      </c>
      <c r="Q6359" s="40" t="n">
        <v>15.23477960428174</v>
      </c>
      <c r="R6359" s="38" t="n">
        <v>1314.640078073799</v>
      </c>
      <c r="S6359" s="38">
        <f>R6359*IF(A6359=4, 2.0, 3.0)</f>
        <v/>
      </c>
      <c r="T6359" s="37">
        <f>'Dashboard &amp; Optimisation'!$B$18*U6359</f>
        <v/>
      </c>
      <c r="U6359" s="26">
        <f>MIN(1, S6359/M6359)</f>
        <v/>
      </c>
      <c r="V6359" s="26">
        <f>N6359/(N6359+O6359)</f>
        <v/>
      </c>
      <c r="W6359" s="26">
        <f>U6359*V6359</f>
        <v/>
      </c>
      <c r="X6359" s="39">
        <f>T6359/N6359</f>
        <v/>
      </c>
      <c r="Y6359" s="41">
        <f>IF(W6359=MAXIFS(W$2:W$7201, A$2:A$7201, A6359, B$2:B$7201, B6359), "OPTIMAL", "")</f>
        <v/>
      </c>
    </row>
    <row r="6360" ht="20" customHeight="1">
      <c r="A6360" s="28" t="n">
        <v>-18</v>
      </c>
      <c r="B6360" s="28" t="n">
        <v>40</v>
      </c>
      <c r="C6360" s="29" t="n">
        <v>115</v>
      </c>
      <c r="D6360" s="29" t="n">
        <v>2</v>
      </c>
      <c r="E6360" s="30" t="n">
        <v>8</v>
      </c>
      <c r="F6360" s="29" t="n">
        <v>2</v>
      </c>
      <c r="G6360" s="28" t="n">
        <v>200</v>
      </c>
      <c r="H6360" s="30" t="inlineStr">
        <is>
          <t>ON</t>
        </is>
      </c>
      <c r="I6360" s="31" t="n">
        <v>815.012573225423</v>
      </c>
      <c r="J6360" s="31" t="n">
        <v>8308.791548992402</v>
      </c>
      <c r="K6360" s="31" t="n">
        <v>4662.037037037037</v>
      </c>
      <c r="L6360" s="31" t="n">
        <v>150</v>
      </c>
      <c r="M6360" s="31">
        <f>I6360+J6360+K6360+L6360</f>
        <v/>
      </c>
      <c r="N6360" s="31">
        <f>M6360*'Dashboard &amp; Optimisation'!$B$18/('Dashboard &amp; Optimisation'!$B$16/3.6)</f>
        <v/>
      </c>
      <c r="O6360" s="31" t="n">
        <v>1311.560147215571</v>
      </c>
      <c r="P6360" s="32" t="n">
        <v>0.05237052299570371</v>
      </c>
      <c r="Q6360" s="33" t="n">
        <v>15.23477960428174</v>
      </c>
      <c r="R6360" s="31" t="n">
        <v>5586.307369358341</v>
      </c>
      <c r="S6360" s="31">
        <f>R6360*IF(A6360=4, 2.0, 3.0)</f>
        <v/>
      </c>
      <c r="T6360" s="29">
        <f>'Dashboard &amp; Optimisation'!$B$18*U6360</f>
        <v/>
      </c>
      <c r="U6360" s="34">
        <f>MIN(1, S6360/M6360)</f>
        <v/>
      </c>
      <c r="V6360" s="34">
        <f>N6360/(N6360+O6360)</f>
        <v/>
      </c>
      <c r="W6360" s="34">
        <f>U6360*V6360</f>
        <v/>
      </c>
      <c r="X6360" s="32">
        <f>T6360/N6360</f>
        <v/>
      </c>
      <c r="Y6360" s="35">
        <f>IF(W6360=MAXIFS(W$2:W$7201, A$2:A$7201, A6360, B$2:B$7201, B6360), "OPTIMAL", "")</f>
        <v/>
      </c>
    </row>
    <row r="6361" ht="20" customHeight="1">
      <c r="A6361" s="36" t="n">
        <v>-18</v>
      </c>
      <c r="B6361" s="36" t="n">
        <v>40</v>
      </c>
      <c r="C6361" s="37" t="n">
        <v>115</v>
      </c>
      <c r="D6361" s="37" t="n">
        <v>2</v>
      </c>
      <c r="E6361" s="6" t="n">
        <v>8</v>
      </c>
      <c r="F6361" s="37" t="n">
        <v>2</v>
      </c>
      <c r="G6361" s="36" t="n">
        <v>200</v>
      </c>
      <c r="H6361" s="6" t="inlineStr">
        <is>
          <t>OFF</t>
        </is>
      </c>
      <c r="I6361" s="38" t="n">
        <v>815.012573225423</v>
      </c>
      <c r="J6361" s="38" t="n">
        <v>8308.791548992402</v>
      </c>
      <c r="K6361" s="38" t="n">
        <v>4662.037037037037</v>
      </c>
      <c r="L6361" s="38" t="n">
        <v>150</v>
      </c>
      <c r="M6361" s="38">
        <f>I6361+J6361+K6361+L6361</f>
        <v/>
      </c>
      <c r="N6361" s="38">
        <f>M6361*'Dashboard &amp; Optimisation'!$B$18/('Dashboard &amp; Optimisation'!$B$16/3.6)</f>
        <v/>
      </c>
      <c r="O6361" s="38" t="n">
        <v>1311.560147215571</v>
      </c>
      <c r="P6361" s="39" t="n">
        <v>0.2232303316111089</v>
      </c>
      <c r="Q6361" s="40" t="n">
        <v>15.23477960428174</v>
      </c>
      <c r="R6361" s="38" t="n">
        <v>1310.564905927377</v>
      </c>
      <c r="S6361" s="38">
        <f>R6361*IF(A6361=4, 2.0, 3.0)</f>
        <v/>
      </c>
      <c r="T6361" s="37">
        <f>'Dashboard &amp; Optimisation'!$B$18*U6361</f>
        <v/>
      </c>
      <c r="U6361" s="26">
        <f>MIN(1, S6361/M6361)</f>
        <v/>
      </c>
      <c r="V6361" s="26">
        <f>N6361/(N6361+O6361)</f>
        <v/>
      </c>
      <c r="W6361" s="26">
        <f>U6361*V6361</f>
        <v/>
      </c>
      <c r="X6361" s="39">
        <f>T6361/N6361</f>
        <v/>
      </c>
      <c r="Y6361" s="41">
        <f>IF(W6361=MAXIFS(W$2:W$7201, A$2:A$7201, A6361, B$2:B$7201, B6361), "OPTIMAL", "")</f>
        <v/>
      </c>
    </row>
    <row r="6362" ht="20" customHeight="1">
      <c r="A6362" s="28" t="n">
        <v>-18</v>
      </c>
      <c r="B6362" s="28" t="n">
        <v>40</v>
      </c>
      <c r="C6362" s="29" t="n">
        <v>115</v>
      </c>
      <c r="D6362" s="29" t="n">
        <v>3</v>
      </c>
      <c r="E6362" s="30" t="n">
        <v>0</v>
      </c>
      <c r="F6362" s="29" t="n">
        <v>0</v>
      </c>
      <c r="G6362" s="28" t="n">
        <v>50</v>
      </c>
      <c r="H6362" s="30" t="inlineStr">
        <is>
          <t>ON</t>
        </is>
      </c>
      <c r="I6362" s="31" t="n">
        <v>815.012573225423</v>
      </c>
      <c r="J6362" s="31" t="n">
        <v>8308.791548992402</v>
      </c>
      <c r="K6362" s="31" t="n">
        <v>4662.037037037037</v>
      </c>
      <c r="L6362" s="31" t="n">
        <v>150</v>
      </c>
      <c r="M6362" s="31">
        <f>I6362+J6362+K6362+L6362</f>
        <v/>
      </c>
      <c r="N6362" s="31">
        <f>M6362*'Dashboard &amp; Optimisation'!$B$18/('Dashboard &amp; Optimisation'!$B$16/3.6)</f>
        <v/>
      </c>
      <c r="O6362" s="31" t="n">
        <v>801.2061634535273</v>
      </c>
      <c r="P6362" s="32" t="n">
        <v>0.4692026940784873</v>
      </c>
      <c r="Q6362" s="33" t="n">
        <v>0.2</v>
      </c>
      <c r="R6362" s="31" t="n">
        <v>599.1435249817426</v>
      </c>
      <c r="S6362" s="31">
        <f>R6362*IF(A6362=4, 2.0, 3.0)</f>
        <v/>
      </c>
      <c r="T6362" s="29">
        <f>'Dashboard &amp; Optimisation'!$B$18*U6362</f>
        <v/>
      </c>
      <c r="U6362" s="34">
        <f>MIN(1, S6362/M6362)</f>
        <v/>
      </c>
      <c r="V6362" s="34">
        <f>N6362/(N6362+O6362)</f>
        <v/>
      </c>
      <c r="W6362" s="34">
        <f>U6362*V6362</f>
        <v/>
      </c>
      <c r="X6362" s="32">
        <f>T6362/N6362</f>
        <v/>
      </c>
      <c r="Y6362" s="35">
        <f>IF(W6362=MAXIFS(W$2:W$7201, A$2:A$7201, A6362, B$2:B$7201, B6362), "OPTIMAL", "")</f>
        <v/>
      </c>
    </row>
    <row r="6363" ht="20" customHeight="1">
      <c r="A6363" s="36" t="n">
        <v>-18</v>
      </c>
      <c r="B6363" s="36" t="n">
        <v>40</v>
      </c>
      <c r="C6363" s="37" t="n">
        <v>115</v>
      </c>
      <c r="D6363" s="37" t="n">
        <v>3</v>
      </c>
      <c r="E6363" s="6" t="n">
        <v>0</v>
      </c>
      <c r="F6363" s="37" t="n">
        <v>0</v>
      </c>
      <c r="G6363" s="36" t="n">
        <v>50</v>
      </c>
      <c r="H6363" s="6" t="inlineStr">
        <is>
          <t>OFF</t>
        </is>
      </c>
      <c r="I6363" s="38" t="n">
        <v>815.012573225423</v>
      </c>
      <c r="J6363" s="38" t="n">
        <v>8308.791548992402</v>
      </c>
      <c r="K6363" s="38" t="n">
        <v>4662.037037037037</v>
      </c>
      <c r="L6363" s="38" t="n">
        <v>150</v>
      </c>
      <c r="M6363" s="38">
        <f>I6363+J6363+K6363+L6363</f>
        <v/>
      </c>
      <c r="N6363" s="38">
        <f>M6363*'Dashboard &amp; Optimisation'!$B$18/('Dashboard &amp; Optimisation'!$B$16/3.6)</f>
        <v/>
      </c>
      <c r="O6363" s="38" t="n">
        <v>801.2061634535273</v>
      </c>
      <c r="P6363" s="39" t="n">
        <v>0.7459938994556966</v>
      </c>
      <c r="Q6363" s="40" t="n">
        <v>0.2</v>
      </c>
      <c r="R6363" s="38" t="n">
        <v>376.8392157981854</v>
      </c>
      <c r="S6363" s="38">
        <f>R6363*IF(A6363=4, 2.0, 3.0)</f>
        <v/>
      </c>
      <c r="T6363" s="37">
        <f>'Dashboard &amp; Optimisation'!$B$18*U6363</f>
        <v/>
      </c>
      <c r="U6363" s="26">
        <f>MIN(1, S6363/M6363)</f>
        <v/>
      </c>
      <c r="V6363" s="26">
        <f>N6363/(N6363+O6363)</f>
        <v/>
      </c>
      <c r="W6363" s="26">
        <f>U6363*V6363</f>
        <v/>
      </c>
      <c r="X6363" s="39">
        <f>T6363/N6363</f>
        <v/>
      </c>
      <c r="Y6363" s="41">
        <f>IF(W6363=MAXIFS(W$2:W$7201, A$2:A$7201, A6363, B$2:B$7201, B6363), "OPTIMAL", "")</f>
        <v/>
      </c>
    </row>
    <row r="6364" ht="20" customHeight="1">
      <c r="A6364" s="28" t="n">
        <v>-18</v>
      </c>
      <c r="B6364" s="28" t="n">
        <v>40</v>
      </c>
      <c r="C6364" s="29" t="n">
        <v>115</v>
      </c>
      <c r="D6364" s="29" t="n">
        <v>3</v>
      </c>
      <c r="E6364" s="30" t="n">
        <v>0</v>
      </c>
      <c r="F6364" s="29" t="n">
        <v>0</v>
      </c>
      <c r="G6364" s="28" t="n">
        <v>100</v>
      </c>
      <c r="H6364" s="30" t="inlineStr">
        <is>
          <t>ON</t>
        </is>
      </c>
      <c r="I6364" s="31" t="n">
        <v>815.012573225423</v>
      </c>
      <c r="J6364" s="31" t="n">
        <v>8308.791548992402</v>
      </c>
      <c r="K6364" s="31" t="n">
        <v>4662.037037037037</v>
      </c>
      <c r="L6364" s="31" t="n">
        <v>150</v>
      </c>
      <c r="M6364" s="31">
        <f>I6364+J6364+K6364+L6364</f>
        <v/>
      </c>
      <c r="N6364" s="31">
        <f>M6364*'Dashboard &amp; Optimisation'!$B$18/('Dashboard &amp; Optimisation'!$B$16/3.6)</f>
        <v/>
      </c>
      <c r="O6364" s="31" t="n">
        <v>801.2061634535273</v>
      </c>
      <c r="P6364" s="32" t="n">
        <v>0.4698946720919304</v>
      </c>
      <c r="Q6364" s="33" t="n">
        <v>0.2</v>
      </c>
      <c r="R6364" s="31" t="n">
        <v>598.2612120490626</v>
      </c>
      <c r="S6364" s="31">
        <f>R6364*IF(A6364=4, 2.0, 3.0)</f>
        <v/>
      </c>
      <c r="T6364" s="29">
        <f>'Dashboard &amp; Optimisation'!$B$18*U6364</f>
        <v/>
      </c>
      <c r="U6364" s="34">
        <f>MIN(1, S6364/M6364)</f>
        <v/>
      </c>
      <c r="V6364" s="34">
        <f>N6364/(N6364+O6364)</f>
        <v/>
      </c>
      <c r="W6364" s="34">
        <f>U6364*V6364</f>
        <v/>
      </c>
      <c r="X6364" s="32">
        <f>T6364/N6364</f>
        <v/>
      </c>
      <c r="Y6364" s="35">
        <f>IF(W6364=MAXIFS(W$2:W$7201, A$2:A$7201, A6364, B$2:B$7201, B6364), "OPTIMAL", "")</f>
        <v/>
      </c>
    </row>
    <row r="6365" ht="20" customHeight="1">
      <c r="A6365" s="36" t="n">
        <v>-18</v>
      </c>
      <c r="B6365" s="36" t="n">
        <v>40</v>
      </c>
      <c r="C6365" s="37" t="n">
        <v>115</v>
      </c>
      <c r="D6365" s="37" t="n">
        <v>3</v>
      </c>
      <c r="E6365" s="6" t="n">
        <v>0</v>
      </c>
      <c r="F6365" s="37" t="n">
        <v>0</v>
      </c>
      <c r="G6365" s="36" t="n">
        <v>100</v>
      </c>
      <c r="H6365" s="6" t="inlineStr">
        <is>
          <t>OFF</t>
        </is>
      </c>
      <c r="I6365" s="38" t="n">
        <v>815.012573225423</v>
      </c>
      <c r="J6365" s="38" t="n">
        <v>8308.791548992402</v>
      </c>
      <c r="K6365" s="38" t="n">
        <v>4662.037037037037</v>
      </c>
      <c r="L6365" s="38" t="n">
        <v>150</v>
      </c>
      <c r="M6365" s="38">
        <f>I6365+J6365+K6365+L6365</f>
        <v/>
      </c>
      <c r="N6365" s="38">
        <f>M6365*'Dashboard &amp; Optimisation'!$B$18/('Dashboard &amp; Optimisation'!$B$16/3.6)</f>
        <v/>
      </c>
      <c r="O6365" s="38" t="n">
        <v>801.2061634535273</v>
      </c>
      <c r="P6365" s="39" t="n">
        <v>0.7466858774691396</v>
      </c>
      <c r="Q6365" s="40" t="n">
        <v>0.2</v>
      </c>
      <c r="R6365" s="38" t="n">
        <v>376.4899866781446</v>
      </c>
      <c r="S6365" s="38">
        <f>R6365*IF(A6365=4, 2.0, 3.0)</f>
        <v/>
      </c>
      <c r="T6365" s="37">
        <f>'Dashboard &amp; Optimisation'!$B$18*U6365</f>
        <v/>
      </c>
      <c r="U6365" s="26">
        <f>MIN(1, S6365/M6365)</f>
        <v/>
      </c>
      <c r="V6365" s="26">
        <f>N6365/(N6365+O6365)</f>
        <v/>
      </c>
      <c r="W6365" s="26">
        <f>U6365*V6365</f>
        <v/>
      </c>
      <c r="X6365" s="39">
        <f>T6365/N6365</f>
        <v/>
      </c>
      <c r="Y6365" s="41">
        <f>IF(W6365=MAXIFS(W$2:W$7201, A$2:A$7201, A6365, B$2:B$7201, B6365), "OPTIMAL", "")</f>
        <v/>
      </c>
    </row>
    <row r="6366" ht="20" customHeight="1">
      <c r="A6366" s="28" t="n">
        <v>-18</v>
      </c>
      <c r="B6366" s="28" t="n">
        <v>40</v>
      </c>
      <c r="C6366" s="29" t="n">
        <v>115</v>
      </c>
      <c r="D6366" s="29" t="n">
        <v>3</v>
      </c>
      <c r="E6366" s="30" t="n">
        <v>0</v>
      </c>
      <c r="F6366" s="29" t="n">
        <v>0</v>
      </c>
      <c r="G6366" s="28" t="n">
        <v>150</v>
      </c>
      <c r="H6366" s="30" t="inlineStr">
        <is>
          <t>ON</t>
        </is>
      </c>
      <c r="I6366" s="31" t="n">
        <v>815.012573225423</v>
      </c>
      <c r="J6366" s="31" t="n">
        <v>8308.791548992402</v>
      </c>
      <c r="K6366" s="31" t="n">
        <v>4662.037037037037</v>
      </c>
      <c r="L6366" s="31" t="n">
        <v>150</v>
      </c>
      <c r="M6366" s="31">
        <f>I6366+J6366+K6366+L6366</f>
        <v/>
      </c>
      <c r="N6366" s="31">
        <f>M6366*'Dashboard &amp; Optimisation'!$B$18/('Dashboard &amp; Optimisation'!$B$16/3.6)</f>
        <v/>
      </c>
      <c r="O6366" s="31" t="n">
        <v>801.2061634535273</v>
      </c>
      <c r="P6366" s="32" t="n">
        <v>0.4705866501053734</v>
      </c>
      <c r="Q6366" s="33" t="n">
        <v>0.2</v>
      </c>
      <c r="R6366" s="31" t="n">
        <v>597.3814939250125</v>
      </c>
      <c r="S6366" s="31">
        <f>R6366*IF(A6366=4, 2.0, 3.0)</f>
        <v/>
      </c>
      <c r="T6366" s="29">
        <f>'Dashboard &amp; Optimisation'!$B$18*U6366</f>
        <v/>
      </c>
      <c r="U6366" s="34">
        <f>MIN(1, S6366/M6366)</f>
        <v/>
      </c>
      <c r="V6366" s="34">
        <f>N6366/(N6366+O6366)</f>
        <v/>
      </c>
      <c r="W6366" s="34">
        <f>U6366*V6366</f>
        <v/>
      </c>
      <c r="X6366" s="32">
        <f>T6366/N6366</f>
        <v/>
      </c>
      <c r="Y6366" s="35">
        <f>IF(W6366=MAXIFS(W$2:W$7201, A$2:A$7201, A6366, B$2:B$7201, B6366), "OPTIMAL", "")</f>
        <v/>
      </c>
    </row>
    <row r="6367" ht="20" customHeight="1">
      <c r="A6367" s="36" t="n">
        <v>-18</v>
      </c>
      <c r="B6367" s="36" t="n">
        <v>40</v>
      </c>
      <c r="C6367" s="37" t="n">
        <v>115</v>
      </c>
      <c r="D6367" s="37" t="n">
        <v>3</v>
      </c>
      <c r="E6367" s="6" t="n">
        <v>0</v>
      </c>
      <c r="F6367" s="37" t="n">
        <v>0</v>
      </c>
      <c r="G6367" s="36" t="n">
        <v>150</v>
      </c>
      <c r="H6367" s="6" t="inlineStr">
        <is>
          <t>OFF</t>
        </is>
      </c>
      <c r="I6367" s="38" t="n">
        <v>815.012573225423</v>
      </c>
      <c r="J6367" s="38" t="n">
        <v>8308.791548992402</v>
      </c>
      <c r="K6367" s="38" t="n">
        <v>4662.037037037037</v>
      </c>
      <c r="L6367" s="38" t="n">
        <v>150</v>
      </c>
      <c r="M6367" s="38">
        <f>I6367+J6367+K6367+L6367</f>
        <v/>
      </c>
      <c r="N6367" s="38">
        <f>M6367*'Dashboard &amp; Optimisation'!$B$18/('Dashboard &amp; Optimisation'!$B$16/3.6)</f>
        <v/>
      </c>
      <c r="O6367" s="38" t="n">
        <v>801.2061634535273</v>
      </c>
      <c r="P6367" s="39" t="n">
        <v>0.7473778554825826</v>
      </c>
      <c r="Q6367" s="40" t="n">
        <v>0.2</v>
      </c>
      <c r="R6367" s="38" t="n">
        <v>376.1414042426983</v>
      </c>
      <c r="S6367" s="38">
        <f>R6367*IF(A6367=4, 2.0, 3.0)</f>
        <v/>
      </c>
      <c r="T6367" s="37">
        <f>'Dashboard &amp; Optimisation'!$B$18*U6367</f>
        <v/>
      </c>
      <c r="U6367" s="26">
        <f>MIN(1, S6367/M6367)</f>
        <v/>
      </c>
      <c r="V6367" s="26">
        <f>N6367/(N6367+O6367)</f>
        <v/>
      </c>
      <c r="W6367" s="26">
        <f>U6367*V6367</f>
        <v/>
      </c>
      <c r="X6367" s="39">
        <f>T6367/N6367</f>
        <v/>
      </c>
      <c r="Y6367" s="41">
        <f>IF(W6367=MAXIFS(W$2:W$7201, A$2:A$7201, A6367, B$2:B$7201, B6367), "OPTIMAL", "")</f>
        <v/>
      </c>
    </row>
    <row r="6368" ht="20" customHeight="1">
      <c r="A6368" s="28" t="n">
        <v>-18</v>
      </c>
      <c r="B6368" s="28" t="n">
        <v>40</v>
      </c>
      <c r="C6368" s="29" t="n">
        <v>115</v>
      </c>
      <c r="D6368" s="29" t="n">
        <v>3</v>
      </c>
      <c r="E6368" s="30" t="n">
        <v>0</v>
      </c>
      <c r="F6368" s="29" t="n">
        <v>0</v>
      </c>
      <c r="G6368" s="28" t="n">
        <v>200</v>
      </c>
      <c r="H6368" s="30" t="inlineStr">
        <is>
          <t>ON</t>
        </is>
      </c>
      <c r="I6368" s="31" t="n">
        <v>815.012573225423</v>
      </c>
      <c r="J6368" s="31" t="n">
        <v>8308.791548992402</v>
      </c>
      <c r="K6368" s="31" t="n">
        <v>4662.037037037037</v>
      </c>
      <c r="L6368" s="31" t="n">
        <v>150</v>
      </c>
      <c r="M6368" s="31">
        <f>I6368+J6368+K6368+L6368</f>
        <v/>
      </c>
      <c r="N6368" s="31">
        <f>M6368*'Dashboard &amp; Optimisation'!$B$18/('Dashboard &amp; Optimisation'!$B$16/3.6)</f>
        <v/>
      </c>
      <c r="O6368" s="31" t="n">
        <v>801.2061634535273</v>
      </c>
      <c r="P6368" s="32" t="n">
        <v>0.4712786281188164</v>
      </c>
      <c r="Q6368" s="33" t="n">
        <v>0.2</v>
      </c>
      <c r="R6368" s="31" t="n">
        <v>596.5043591797263</v>
      </c>
      <c r="S6368" s="31">
        <f>R6368*IF(A6368=4, 2.0, 3.0)</f>
        <v/>
      </c>
      <c r="T6368" s="29">
        <f>'Dashboard &amp; Optimisation'!$B$18*U6368</f>
        <v/>
      </c>
      <c r="U6368" s="34">
        <f>MIN(1, S6368/M6368)</f>
        <v/>
      </c>
      <c r="V6368" s="34">
        <f>N6368/(N6368+O6368)</f>
        <v/>
      </c>
      <c r="W6368" s="34">
        <f>U6368*V6368</f>
        <v/>
      </c>
      <c r="X6368" s="32">
        <f>T6368/N6368</f>
        <v/>
      </c>
      <c r="Y6368" s="35">
        <f>IF(W6368=MAXIFS(W$2:W$7201, A$2:A$7201, A6368, B$2:B$7201, B6368), "OPTIMAL", "")</f>
        <v/>
      </c>
    </row>
    <row r="6369" ht="20" customHeight="1">
      <c r="A6369" s="36" t="n">
        <v>-18</v>
      </c>
      <c r="B6369" s="36" t="n">
        <v>40</v>
      </c>
      <c r="C6369" s="37" t="n">
        <v>115</v>
      </c>
      <c r="D6369" s="37" t="n">
        <v>3</v>
      </c>
      <c r="E6369" s="6" t="n">
        <v>0</v>
      </c>
      <c r="F6369" s="37" t="n">
        <v>0</v>
      </c>
      <c r="G6369" s="36" t="n">
        <v>200</v>
      </c>
      <c r="H6369" s="6" t="inlineStr">
        <is>
          <t>OFF</t>
        </is>
      </c>
      <c r="I6369" s="38" t="n">
        <v>815.012573225423</v>
      </c>
      <c r="J6369" s="38" t="n">
        <v>8308.791548992402</v>
      </c>
      <c r="K6369" s="38" t="n">
        <v>4662.037037037037</v>
      </c>
      <c r="L6369" s="38" t="n">
        <v>150</v>
      </c>
      <c r="M6369" s="38">
        <f>I6369+J6369+K6369+L6369</f>
        <v/>
      </c>
      <c r="N6369" s="38">
        <f>M6369*'Dashboard &amp; Optimisation'!$B$18/('Dashboard &amp; Optimisation'!$B$16/3.6)</f>
        <v/>
      </c>
      <c r="O6369" s="38" t="n">
        <v>801.2061634535273</v>
      </c>
      <c r="P6369" s="39" t="n">
        <v>0.7480698334960256</v>
      </c>
      <c r="Q6369" s="40" t="n">
        <v>0.2</v>
      </c>
      <c r="R6369" s="38" t="n">
        <v>375.7934666972621</v>
      </c>
      <c r="S6369" s="38">
        <f>R6369*IF(A6369=4, 2.0, 3.0)</f>
        <v/>
      </c>
      <c r="T6369" s="37">
        <f>'Dashboard &amp; Optimisation'!$B$18*U6369</f>
        <v/>
      </c>
      <c r="U6369" s="26">
        <f>MIN(1, S6369/M6369)</f>
        <v/>
      </c>
      <c r="V6369" s="26">
        <f>N6369/(N6369+O6369)</f>
        <v/>
      </c>
      <c r="W6369" s="26">
        <f>U6369*V6369</f>
        <v/>
      </c>
      <c r="X6369" s="39">
        <f>T6369/N6369</f>
        <v/>
      </c>
      <c r="Y6369" s="41">
        <f>IF(W6369=MAXIFS(W$2:W$7201, A$2:A$7201, A6369, B$2:B$7201, B6369), "OPTIMAL", "")</f>
        <v/>
      </c>
    </row>
    <row r="6370" ht="20" customHeight="1">
      <c r="A6370" s="28" t="n">
        <v>-18</v>
      </c>
      <c r="B6370" s="28" t="n">
        <v>40</v>
      </c>
      <c r="C6370" s="29" t="n">
        <v>115</v>
      </c>
      <c r="D6370" s="29" t="n">
        <v>3</v>
      </c>
      <c r="E6370" s="30" t="n">
        <v>4</v>
      </c>
      <c r="F6370" s="29" t="n">
        <v>1.5</v>
      </c>
      <c r="G6370" s="28" t="n">
        <v>50</v>
      </c>
      <c r="H6370" s="30" t="inlineStr">
        <is>
          <t>ON</t>
        </is>
      </c>
      <c r="I6370" s="31" t="n">
        <v>815.012573225423</v>
      </c>
      <c r="J6370" s="31" t="n">
        <v>8308.791548992402</v>
      </c>
      <c r="K6370" s="31" t="n">
        <v>4662.037037037037</v>
      </c>
      <c r="L6370" s="31" t="n">
        <v>150</v>
      </c>
      <c r="M6370" s="31">
        <f>I6370+J6370+K6370+L6370</f>
        <v/>
      </c>
      <c r="N6370" s="31">
        <f>M6370*'Dashboard &amp; Optimisation'!$B$18/('Dashboard &amp; Optimisation'!$B$16/3.6)</f>
        <v/>
      </c>
      <c r="O6370" s="31" t="n">
        <v>1098.885624567529</v>
      </c>
      <c r="P6370" s="32" t="n">
        <v>0.06836570375898801</v>
      </c>
      <c r="Q6370" s="33" t="n">
        <v>5.941492669983736</v>
      </c>
      <c r="R6370" s="31" t="n">
        <v>4230.603142691312</v>
      </c>
      <c r="S6370" s="31">
        <f>R6370*IF(A6370=4, 2.0, 3.0)</f>
        <v/>
      </c>
      <c r="T6370" s="29">
        <f>'Dashboard &amp; Optimisation'!$B$18*U6370</f>
        <v/>
      </c>
      <c r="U6370" s="34">
        <f>MIN(1, S6370/M6370)</f>
        <v/>
      </c>
      <c r="V6370" s="34">
        <f>N6370/(N6370+O6370)</f>
        <v/>
      </c>
      <c r="W6370" s="34">
        <f>U6370*V6370</f>
        <v/>
      </c>
      <c r="X6370" s="32">
        <f>T6370/N6370</f>
        <v/>
      </c>
      <c r="Y6370" s="35">
        <f>IF(W6370=MAXIFS(W$2:W$7201, A$2:A$7201, A6370, B$2:B$7201, B6370), "OPTIMAL", "")</f>
        <v/>
      </c>
    </row>
    <row r="6371" ht="20" customHeight="1">
      <c r="A6371" s="36" t="n">
        <v>-18</v>
      </c>
      <c r="B6371" s="36" t="n">
        <v>40</v>
      </c>
      <c r="C6371" s="37" t="n">
        <v>115</v>
      </c>
      <c r="D6371" s="37" t="n">
        <v>3</v>
      </c>
      <c r="E6371" s="6" t="n">
        <v>4</v>
      </c>
      <c r="F6371" s="37" t="n">
        <v>1.5</v>
      </c>
      <c r="G6371" s="36" t="n">
        <v>50</v>
      </c>
      <c r="H6371" s="6" t="inlineStr">
        <is>
          <t>OFF</t>
        </is>
      </c>
      <c r="I6371" s="38" t="n">
        <v>815.012573225423</v>
      </c>
      <c r="J6371" s="38" t="n">
        <v>8308.791548992402</v>
      </c>
      <c r="K6371" s="38" t="n">
        <v>4662.037037037037</v>
      </c>
      <c r="L6371" s="38" t="n">
        <v>150</v>
      </c>
      <c r="M6371" s="38">
        <f>I6371+J6371+K6371+L6371</f>
        <v/>
      </c>
      <c r="N6371" s="38">
        <f>M6371*'Dashboard &amp; Optimisation'!$B$18/('Dashboard &amp; Optimisation'!$B$16/3.6)</f>
        <v/>
      </c>
      <c r="O6371" s="38" t="n">
        <v>1098.885624567529</v>
      </c>
      <c r="P6371" s="39" t="n">
        <v>0.2787703439012881</v>
      </c>
      <c r="Q6371" s="40" t="n">
        <v>5.941492669983736</v>
      </c>
      <c r="R6371" s="38" t="n">
        <v>1037.514095392776</v>
      </c>
      <c r="S6371" s="38">
        <f>R6371*IF(A6371=4, 2.0, 3.0)</f>
        <v/>
      </c>
      <c r="T6371" s="37">
        <f>'Dashboard &amp; Optimisation'!$B$18*U6371</f>
        <v/>
      </c>
      <c r="U6371" s="26">
        <f>MIN(1, S6371/M6371)</f>
        <v/>
      </c>
      <c r="V6371" s="26">
        <f>N6371/(N6371+O6371)</f>
        <v/>
      </c>
      <c r="W6371" s="26">
        <f>U6371*V6371</f>
        <v/>
      </c>
      <c r="X6371" s="39">
        <f>T6371/N6371</f>
        <v/>
      </c>
      <c r="Y6371" s="41">
        <f>IF(W6371=MAXIFS(W$2:W$7201, A$2:A$7201, A6371, B$2:B$7201, B6371), "OPTIMAL", "")</f>
        <v/>
      </c>
    </row>
    <row r="6372" ht="20" customHeight="1">
      <c r="A6372" s="28" t="n">
        <v>-18</v>
      </c>
      <c r="B6372" s="28" t="n">
        <v>40</v>
      </c>
      <c r="C6372" s="29" t="n">
        <v>115</v>
      </c>
      <c r="D6372" s="29" t="n">
        <v>3</v>
      </c>
      <c r="E6372" s="30" t="n">
        <v>4</v>
      </c>
      <c r="F6372" s="29" t="n">
        <v>1.5</v>
      </c>
      <c r="G6372" s="28" t="n">
        <v>100</v>
      </c>
      <c r="H6372" s="30" t="inlineStr">
        <is>
          <t>ON</t>
        </is>
      </c>
      <c r="I6372" s="31" t="n">
        <v>815.012573225423</v>
      </c>
      <c r="J6372" s="31" t="n">
        <v>8308.791548992402</v>
      </c>
      <c r="K6372" s="31" t="n">
        <v>4662.037037037037</v>
      </c>
      <c r="L6372" s="31" t="n">
        <v>150</v>
      </c>
      <c r="M6372" s="31">
        <f>I6372+J6372+K6372+L6372</f>
        <v/>
      </c>
      <c r="N6372" s="31">
        <f>M6372*'Dashboard &amp; Optimisation'!$B$18/('Dashboard &amp; Optimisation'!$B$16/3.6)</f>
        <v/>
      </c>
      <c r="O6372" s="31" t="n">
        <v>1098.885624567529</v>
      </c>
      <c r="P6372" s="32" t="n">
        <v>0.06905768177243103</v>
      </c>
      <c r="Q6372" s="33" t="n">
        <v>5.941492669983736</v>
      </c>
      <c r="R6372" s="31" t="n">
        <v>4188.211271385924</v>
      </c>
      <c r="S6372" s="31">
        <f>R6372*IF(A6372=4, 2.0, 3.0)</f>
        <v/>
      </c>
      <c r="T6372" s="29">
        <f>'Dashboard &amp; Optimisation'!$B$18*U6372</f>
        <v/>
      </c>
      <c r="U6372" s="34">
        <f>MIN(1, S6372/M6372)</f>
        <v/>
      </c>
      <c r="V6372" s="34">
        <f>N6372/(N6372+O6372)</f>
        <v/>
      </c>
      <c r="W6372" s="34">
        <f>U6372*V6372</f>
        <v/>
      </c>
      <c r="X6372" s="32">
        <f>T6372/N6372</f>
        <v/>
      </c>
      <c r="Y6372" s="35">
        <f>IF(W6372=MAXIFS(W$2:W$7201, A$2:A$7201, A6372, B$2:B$7201, B6372), "OPTIMAL", "")</f>
        <v/>
      </c>
    </row>
    <row r="6373" ht="20" customHeight="1">
      <c r="A6373" s="36" t="n">
        <v>-18</v>
      </c>
      <c r="B6373" s="36" t="n">
        <v>40</v>
      </c>
      <c r="C6373" s="37" t="n">
        <v>115</v>
      </c>
      <c r="D6373" s="37" t="n">
        <v>3</v>
      </c>
      <c r="E6373" s="6" t="n">
        <v>4</v>
      </c>
      <c r="F6373" s="37" t="n">
        <v>1.5</v>
      </c>
      <c r="G6373" s="36" t="n">
        <v>100</v>
      </c>
      <c r="H6373" s="6" t="inlineStr">
        <is>
          <t>OFF</t>
        </is>
      </c>
      <c r="I6373" s="38" t="n">
        <v>815.012573225423</v>
      </c>
      <c r="J6373" s="38" t="n">
        <v>8308.791548992402</v>
      </c>
      <c r="K6373" s="38" t="n">
        <v>4662.037037037037</v>
      </c>
      <c r="L6373" s="38" t="n">
        <v>150</v>
      </c>
      <c r="M6373" s="38">
        <f>I6373+J6373+K6373+L6373</f>
        <v/>
      </c>
      <c r="N6373" s="38">
        <f>M6373*'Dashboard &amp; Optimisation'!$B$18/('Dashboard &amp; Optimisation'!$B$16/3.6)</f>
        <v/>
      </c>
      <c r="O6373" s="38" t="n">
        <v>1098.885624567529</v>
      </c>
      <c r="P6373" s="39" t="n">
        <v>0.2794623219147311</v>
      </c>
      <c r="Q6373" s="40" t="n">
        <v>5.941492669983736</v>
      </c>
      <c r="R6373" s="38" t="n">
        <v>1034.945101698993</v>
      </c>
      <c r="S6373" s="38">
        <f>R6373*IF(A6373=4, 2.0, 3.0)</f>
        <v/>
      </c>
      <c r="T6373" s="37">
        <f>'Dashboard &amp; Optimisation'!$B$18*U6373</f>
        <v/>
      </c>
      <c r="U6373" s="26">
        <f>MIN(1, S6373/M6373)</f>
        <v/>
      </c>
      <c r="V6373" s="26">
        <f>N6373/(N6373+O6373)</f>
        <v/>
      </c>
      <c r="W6373" s="26">
        <f>U6373*V6373</f>
        <v/>
      </c>
      <c r="X6373" s="39">
        <f>T6373/N6373</f>
        <v/>
      </c>
      <c r="Y6373" s="41">
        <f>IF(W6373=MAXIFS(W$2:W$7201, A$2:A$7201, A6373, B$2:B$7201, B6373), "OPTIMAL", "")</f>
        <v/>
      </c>
    </row>
    <row r="6374" ht="20" customHeight="1">
      <c r="A6374" s="28" t="n">
        <v>-18</v>
      </c>
      <c r="B6374" s="28" t="n">
        <v>40</v>
      </c>
      <c r="C6374" s="29" t="n">
        <v>115</v>
      </c>
      <c r="D6374" s="29" t="n">
        <v>3</v>
      </c>
      <c r="E6374" s="30" t="n">
        <v>4</v>
      </c>
      <c r="F6374" s="29" t="n">
        <v>1.5</v>
      </c>
      <c r="G6374" s="28" t="n">
        <v>150</v>
      </c>
      <c r="H6374" s="30" t="inlineStr">
        <is>
          <t>ON</t>
        </is>
      </c>
      <c r="I6374" s="31" t="n">
        <v>815.012573225423</v>
      </c>
      <c r="J6374" s="31" t="n">
        <v>8308.791548992402</v>
      </c>
      <c r="K6374" s="31" t="n">
        <v>4662.037037037037</v>
      </c>
      <c r="L6374" s="31" t="n">
        <v>150</v>
      </c>
      <c r="M6374" s="31">
        <f>I6374+J6374+K6374+L6374</f>
        <v/>
      </c>
      <c r="N6374" s="31">
        <f>M6374*'Dashboard &amp; Optimisation'!$B$18/('Dashboard &amp; Optimisation'!$B$16/3.6)</f>
        <v/>
      </c>
      <c r="O6374" s="31" t="n">
        <v>1098.885624567529</v>
      </c>
      <c r="P6374" s="32" t="n">
        <v>0.06974965978587405</v>
      </c>
      <c r="Q6374" s="33" t="n">
        <v>5.941492669983736</v>
      </c>
      <c r="R6374" s="31" t="n">
        <v>4146.660529427463</v>
      </c>
      <c r="S6374" s="31">
        <f>R6374*IF(A6374=4, 2.0, 3.0)</f>
        <v/>
      </c>
      <c r="T6374" s="29">
        <f>'Dashboard &amp; Optimisation'!$B$18*U6374</f>
        <v/>
      </c>
      <c r="U6374" s="34">
        <f>MIN(1, S6374/M6374)</f>
        <v/>
      </c>
      <c r="V6374" s="34">
        <f>N6374/(N6374+O6374)</f>
        <v/>
      </c>
      <c r="W6374" s="34">
        <f>U6374*V6374</f>
        <v/>
      </c>
      <c r="X6374" s="32">
        <f>T6374/N6374</f>
        <v/>
      </c>
      <c r="Y6374" s="35">
        <f>IF(W6374=MAXIFS(W$2:W$7201, A$2:A$7201, A6374, B$2:B$7201, B6374), "OPTIMAL", "")</f>
        <v/>
      </c>
    </row>
    <row r="6375" ht="20" customHeight="1">
      <c r="A6375" s="36" t="n">
        <v>-18</v>
      </c>
      <c r="B6375" s="36" t="n">
        <v>40</v>
      </c>
      <c r="C6375" s="37" t="n">
        <v>115</v>
      </c>
      <c r="D6375" s="37" t="n">
        <v>3</v>
      </c>
      <c r="E6375" s="6" t="n">
        <v>4</v>
      </c>
      <c r="F6375" s="37" t="n">
        <v>1.5</v>
      </c>
      <c r="G6375" s="36" t="n">
        <v>150</v>
      </c>
      <c r="H6375" s="6" t="inlineStr">
        <is>
          <t>OFF</t>
        </is>
      </c>
      <c r="I6375" s="38" t="n">
        <v>815.012573225423</v>
      </c>
      <c r="J6375" s="38" t="n">
        <v>8308.791548992402</v>
      </c>
      <c r="K6375" s="38" t="n">
        <v>4662.037037037037</v>
      </c>
      <c r="L6375" s="38" t="n">
        <v>150</v>
      </c>
      <c r="M6375" s="38">
        <f>I6375+J6375+K6375+L6375</f>
        <v/>
      </c>
      <c r="N6375" s="38">
        <f>M6375*'Dashboard &amp; Optimisation'!$B$18/('Dashboard &amp; Optimisation'!$B$16/3.6)</f>
        <v/>
      </c>
      <c r="O6375" s="38" t="n">
        <v>1098.885624567529</v>
      </c>
      <c r="P6375" s="39" t="n">
        <v>0.2801542999281741</v>
      </c>
      <c r="Q6375" s="40" t="n">
        <v>5.941492669983736</v>
      </c>
      <c r="R6375" s="38" t="n">
        <v>1032.388798777068</v>
      </c>
      <c r="S6375" s="38">
        <f>R6375*IF(A6375=4, 2.0, 3.0)</f>
        <v/>
      </c>
      <c r="T6375" s="37">
        <f>'Dashboard &amp; Optimisation'!$B$18*U6375</f>
        <v/>
      </c>
      <c r="U6375" s="26">
        <f>MIN(1, S6375/M6375)</f>
        <v/>
      </c>
      <c r="V6375" s="26">
        <f>N6375/(N6375+O6375)</f>
        <v/>
      </c>
      <c r="W6375" s="26">
        <f>U6375*V6375</f>
        <v/>
      </c>
      <c r="X6375" s="39">
        <f>T6375/N6375</f>
        <v/>
      </c>
      <c r="Y6375" s="41">
        <f>IF(W6375=MAXIFS(W$2:W$7201, A$2:A$7201, A6375, B$2:B$7201, B6375), "OPTIMAL", "")</f>
        <v/>
      </c>
    </row>
    <row r="6376" ht="20" customHeight="1">
      <c r="A6376" s="28" t="n">
        <v>-18</v>
      </c>
      <c r="B6376" s="28" t="n">
        <v>40</v>
      </c>
      <c r="C6376" s="29" t="n">
        <v>115</v>
      </c>
      <c r="D6376" s="29" t="n">
        <v>3</v>
      </c>
      <c r="E6376" s="30" t="n">
        <v>4</v>
      </c>
      <c r="F6376" s="29" t="n">
        <v>1.5</v>
      </c>
      <c r="G6376" s="28" t="n">
        <v>200</v>
      </c>
      <c r="H6376" s="30" t="inlineStr">
        <is>
          <t>ON</t>
        </is>
      </c>
      <c r="I6376" s="31" t="n">
        <v>815.012573225423</v>
      </c>
      <c r="J6376" s="31" t="n">
        <v>8308.791548992402</v>
      </c>
      <c r="K6376" s="31" t="n">
        <v>4662.037037037037</v>
      </c>
      <c r="L6376" s="31" t="n">
        <v>150</v>
      </c>
      <c r="M6376" s="31">
        <f>I6376+J6376+K6376+L6376</f>
        <v/>
      </c>
      <c r="N6376" s="31">
        <f>M6376*'Dashboard &amp; Optimisation'!$B$18/('Dashboard &amp; Optimisation'!$B$16/3.6)</f>
        <v/>
      </c>
      <c r="O6376" s="31" t="n">
        <v>1098.885624567529</v>
      </c>
      <c r="P6376" s="32" t="n">
        <v>0.07044163779931709</v>
      </c>
      <c r="Q6376" s="33" t="n">
        <v>5.941492669983736</v>
      </c>
      <c r="R6376" s="31" t="n">
        <v>4105.926128507505</v>
      </c>
      <c r="S6376" s="31">
        <f>R6376*IF(A6376=4, 2.0, 3.0)</f>
        <v/>
      </c>
      <c r="T6376" s="29">
        <f>'Dashboard &amp; Optimisation'!$B$18*U6376</f>
        <v/>
      </c>
      <c r="U6376" s="34">
        <f>MIN(1, S6376/M6376)</f>
        <v/>
      </c>
      <c r="V6376" s="34">
        <f>N6376/(N6376+O6376)</f>
        <v/>
      </c>
      <c r="W6376" s="34">
        <f>U6376*V6376</f>
        <v/>
      </c>
      <c r="X6376" s="32">
        <f>T6376/N6376</f>
        <v/>
      </c>
      <c r="Y6376" s="35">
        <f>IF(W6376=MAXIFS(W$2:W$7201, A$2:A$7201, A6376, B$2:B$7201, B6376), "OPTIMAL", "")</f>
        <v/>
      </c>
    </row>
    <row r="6377" ht="20" customHeight="1">
      <c r="A6377" s="36" t="n">
        <v>-18</v>
      </c>
      <c r="B6377" s="36" t="n">
        <v>40</v>
      </c>
      <c r="C6377" s="37" t="n">
        <v>115</v>
      </c>
      <c r="D6377" s="37" t="n">
        <v>3</v>
      </c>
      <c r="E6377" s="6" t="n">
        <v>4</v>
      </c>
      <c r="F6377" s="37" t="n">
        <v>1.5</v>
      </c>
      <c r="G6377" s="36" t="n">
        <v>200</v>
      </c>
      <c r="H6377" s="6" t="inlineStr">
        <is>
          <t>OFF</t>
        </is>
      </c>
      <c r="I6377" s="38" t="n">
        <v>815.012573225423</v>
      </c>
      <c r="J6377" s="38" t="n">
        <v>8308.791548992402</v>
      </c>
      <c r="K6377" s="38" t="n">
        <v>4662.037037037037</v>
      </c>
      <c r="L6377" s="38" t="n">
        <v>150</v>
      </c>
      <c r="M6377" s="38">
        <f>I6377+J6377+K6377+L6377</f>
        <v/>
      </c>
      <c r="N6377" s="38">
        <f>M6377*'Dashboard &amp; Optimisation'!$B$18/('Dashboard &amp; Optimisation'!$B$16/3.6)</f>
        <v/>
      </c>
      <c r="O6377" s="38" t="n">
        <v>1098.885624567529</v>
      </c>
      <c r="P6377" s="39" t="n">
        <v>0.2808462779416172</v>
      </c>
      <c r="Q6377" s="40" t="n">
        <v>5.941492669983736</v>
      </c>
      <c r="R6377" s="38" t="n">
        <v>1029.845092820505</v>
      </c>
      <c r="S6377" s="38">
        <f>R6377*IF(A6377=4, 2.0, 3.0)</f>
        <v/>
      </c>
      <c r="T6377" s="37">
        <f>'Dashboard &amp; Optimisation'!$B$18*U6377</f>
        <v/>
      </c>
      <c r="U6377" s="26">
        <f>MIN(1, S6377/M6377)</f>
        <v/>
      </c>
      <c r="V6377" s="26">
        <f>N6377/(N6377+O6377)</f>
        <v/>
      </c>
      <c r="W6377" s="26">
        <f>U6377*V6377</f>
        <v/>
      </c>
      <c r="X6377" s="39">
        <f>T6377/N6377</f>
        <v/>
      </c>
      <c r="Y6377" s="41">
        <f>IF(W6377=MAXIFS(W$2:W$7201, A$2:A$7201, A6377, B$2:B$7201, B6377), "OPTIMAL", "")</f>
        <v/>
      </c>
    </row>
    <row r="6378" ht="20" customHeight="1">
      <c r="A6378" s="28" t="n">
        <v>-18</v>
      </c>
      <c r="B6378" s="28" t="n">
        <v>40</v>
      </c>
      <c r="C6378" s="29" t="n">
        <v>115</v>
      </c>
      <c r="D6378" s="29" t="n">
        <v>3</v>
      </c>
      <c r="E6378" s="30" t="n">
        <v>4</v>
      </c>
      <c r="F6378" s="29" t="n">
        <v>2</v>
      </c>
      <c r="G6378" s="28" t="n">
        <v>50</v>
      </c>
      <c r="H6378" s="30" t="inlineStr">
        <is>
          <t>ON</t>
        </is>
      </c>
      <c r="I6378" s="31" t="n">
        <v>815.012573225423</v>
      </c>
      <c r="J6378" s="31" t="n">
        <v>8308.791548992402</v>
      </c>
      <c r="K6378" s="31" t="n">
        <v>4662.037037037037</v>
      </c>
      <c r="L6378" s="31" t="n">
        <v>150</v>
      </c>
      <c r="M6378" s="31">
        <f>I6378+J6378+K6378+L6378</f>
        <v/>
      </c>
      <c r="N6378" s="31">
        <f>M6378*'Dashboard &amp; Optimisation'!$B$18/('Dashboard &amp; Optimisation'!$B$16/3.6)</f>
        <v/>
      </c>
      <c r="O6378" s="31" t="n">
        <v>1201.965174633721</v>
      </c>
      <c r="P6378" s="32" t="n">
        <v>0.065263742477724</v>
      </c>
      <c r="Q6378" s="33" t="n">
        <v>7.855323559978315</v>
      </c>
      <c r="R6378" s="31" t="n">
        <v>4474.703782940581</v>
      </c>
      <c r="S6378" s="31">
        <f>R6378*IF(A6378=4, 2.0, 3.0)</f>
        <v/>
      </c>
      <c r="T6378" s="29">
        <f>'Dashboard &amp; Optimisation'!$B$18*U6378</f>
        <v/>
      </c>
      <c r="U6378" s="34">
        <f>MIN(1, S6378/M6378)</f>
        <v/>
      </c>
      <c r="V6378" s="34">
        <f>N6378/(N6378+O6378)</f>
        <v/>
      </c>
      <c r="W6378" s="34">
        <f>U6378*V6378</f>
        <v/>
      </c>
      <c r="X6378" s="32">
        <f>T6378/N6378</f>
        <v/>
      </c>
      <c r="Y6378" s="35">
        <f>IF(W6378=MAXIFS(W$2:W$7201, A$2:A$7201, A6378, B$2:B$7201, B6378), "OPTIMAL", "")</f>
        <v/>
      </c>
    </row>
    <row r="6379" ht="20" customHeight="1">
      <c r="A6379" s="36" t="n">
        <v>-18</v>
      </c>
      <c r="B6379" s="36" t="n">
        <v>40</v>
      </c>
      <c r="C6379" s="37" t="n">
        <v>115</v>
      </c>
      <c r="D6379" s="37" t="n">
        <v>3</v>
      </c>
      <c r="E6379" s="6" t="n">
        <v>4</v>
      </c>
      <c r="F6379" s="37" t="n">
        <v>2</v>
      </c>
      <c r="G6379" s="36" t="n">
        <v>50</v>
      </c>
      <c r="H6379" s="6" t="inlineStr">
        <is>
          <t>OFF</t>
        </is>
      </c>
      <c r="I6379" s="38" t="n">
        <v>815.012573225423</v>
      </c>
      <c r="J6379" s="38" t="n">
        <v>8308.791548992402</v>
      </c>
      <c r="K6379" s="38" t="n">
        <v>4662.037037037037</v>
      </c>
      <c r="L6379" s="38" t="n">
        <v>150</v>
      </c>
      <c r="M6379" s="38">
        <f>I6379+J6379+K6379+L6379</f>
        <v/>
      </c>
      <c r="N6379" s="38">
        <f>M6379*'Dashboard &amp; Optimisation'!$B$18/('Dashboard &amp; Optimisation'!$B$16/3.6)</f>
        <v/>
      </c>
      <c r="O6379" s="38" t="n">
        <v>1201.965174633721</v>
      </c>
      <c r="P6379" s="39" t="n">
        <v>0.2765558824689456</v>
      </c>
      <c r="Q6379" s="40" t="n">
        <v>7.855323559978315</v>
      </c>
      <c r="R6379" s="38" t="n">
        <v>1055.97433960467</v>
      </c>
      <c r="S6379" s="38">
        <f>R6379*IF(A6379=4, 2.0, 3.0)</f>
        <v/>
      </c>
      <c r="T6379" s="37">
        <f>'Dashboard &amp; Optimisation'!$B$18*U6379</f>
        <v/>
      </c>
      <c r="U6379" s="26">
        <f>MIN(1, S6379/M6379)</f>
        <v/>
      </c>
      <c r="V6379" s="26">
        <f>N6379/(N6379+O6379)</f>
        <v/>
      </c>
      <c r="W6379" s="26">
        <f>U6379*V6379</f>
        <v/>
      </c>
      <c r="X6379" s="39">
        <f>T6379/N6379</f>
        <v/>
      </c>
      <c r="Y6379" s="41">
        <f>IF(W6379=MAXIFS(W$2:W$7201, A$2:A$7201, A6379, B$2:B$7201, B6379), "OPTIMAL", "")</f>
        <v/>
      </c>
    </row>
    <row r="6380" ht="20" customHeight="1">
      <c r="A6380" s="28" t="n">
        <v>-18</v>
      </c>
      <c r="B6380" s="28" t="n">
        <v>40</v>
      </c>
      <c r="C6380" s="29" t="n">
        <v>115</v>
      </c>
      <c r="D6380" s="29" t="n">
        <v>3</v>
      </c>
      <c r="E6380" s="30" t="n">
        <v>4</v>
      </c>
      <c r="F6380" s="29" t="n">
        <v>2</v>
      </c>
      <c r="G6380" s="28" t="n">
        <v>100</v>
      </c>
      <c r="H6380" s="30" t="inlineStr">
        <is>
          <t>ON</t>
        </is>
      </c>
      <c r="I6380" s="31" t="n">
        <v>815.012573225423</v>
      </c>
      <c r="J6380" s="31" t="n">
        <v>8308.791548992402</v>
      </c>
      <c r="K6380" s="31" t="n">
        <v>4662.037037037037</v>
      </c>
      <c r="L6380" s="31" t="n">
        <v>150</v>
      </c>
      <c r="M6380" s="31">
        <f>I6380+J6380+K6380+L6380</f>
        <v/>
      </c>
      <c r="N6380" s="31">
        <f>M6380*'Dashboard &amp; Optimisation'!$B$18/('Dashboard &amp; Optimisation'!$B$16/3.6)</f>
        <v/>
      </c>
      <c r="O6380" s="31" t="n">
        <v>1201.965174633721</v>
      </c>
      <c r="P6380" s="32" t="n">
        <v>0.06595572049116703</v>
      </c>
      <c r="Q6380" s="33" t="n">
        <v>7.855323559978315</v>
      </c>
      <c r="R6380" s="31" t="n">
        <v>4427.757185868991</v>
      </c>
      <c r="S6380" s="31">
        <f>R6380*IF(A6380=4, 2.0, 3.0)</f>
        <v/>
      </c>
      <c r="T6380" s="29">
        <f>'Dashboard &amp; Optimisation'!$B$18*U6380</f>
        <v/>
      </c>
      <c r="U6380" s="34">
        <f>MIN(1, S6380/M6380)</f>
        <v/>
      </c>
      <c r="V6380" s="34">
        <f>N6380/(N6380+O6380)</f>
        <v/>
      </c>
      <c r="W6380" s="34">
        <f>U6380*V6380</f>
        <v/>
      </c>
      <c r="X6380" s="32">
        <f>T6380/N6380</f>
        <v/>
      </c>
      <c r="Y6380" s="35">
        <f>IF(W6380=MAXIFS(W$2:W$7201, A$2:A$7201, A6380, B$2:B$7201, B6380), "OPTIMAL", "")</f>
        <v/>
      </c>
    </row>
    <row r="6381" ht="20" customHeight="1">
      <c r="A6381" s="36" t="n">
        <v>-18</v>
      </c>
      <c r="B6381" s="36" t="n">
        <v>40</v>
      </c>
      <c r="C6381" s="37" t="n">
        <v>115</v>
      </c>
      <c r="D6381" s="37" t="n">
        <v>3</v>
      </c>
      <c r="E6381" s="6" t="n">
        <v>4</v>
      </c>
      <c r="F6381" s="37" t="n">
        <v>2</v>
      </c>
      <c r="G6381" s="36" t="n">
        <v>100</v>
      </c>
      <c r="H6381" s="6" t="inlineStr">
        <is>
          <t>OFF</t>
        </is>
      </c>
      <c r="I6381" s="38" t="n">
        <v>815.012573225423</v>
      </c>
      <c r="J6381" s="38" t="n">
        <v>8308.791548992402</v>
      </c>
      <c r="K6381" s="38" t="n">
        <v>4662.037037037037</v>
      </c>
      <c r="L6381" s="38" t="n">
        <v>150</v>
      </c>
      <c r="M6381" s="38">
        <f>I6381+J6381+K6381+L6381</f>
        <v/>
      </c>
      <c r="N6381" s="38">
        <f>M6381*'Dashboard &amp; Optimisation'!$B$18/('Dashboard &amp; Optimisation'!$B$16/3.6)</f>
        <v/>
      </c>
      <c r="O6381" s="38" t="n">
        <v>1201.965174633721</v>
      </c>
      <c r="P6381" s="39" t="n">
        <v>0.2772478604823886</v>
      </c>
      <c r="Q6381" s="40" t="n">
        <v>7.855323559978315</v>
      </c>
      <c r="R6381" s="38" t="n">
        <v>1053.338751995463</v>
      </c>
      <c r="S6381" s="38">
        <f>R6381*IF(A6381=4, 2.0, 3.0)</f>
        <v/>
      </c>
      <c r="T6381" s="37">
        <f>'Dashboard &amp; Optimisation'!$B$18*U6381</f>
        <v/>
      </c>
      <c r="U6381" s="26">
        <f>MIN(1, S6381/M6381)</f>
        <v/>
      </c>
      <c r="V6381" s="26">
        <f>N6381/(N6381+O6381)</f>
        <v/>
      </c>
      <c r="W6381" s="26">
        <f>U6381*V6381</f>
        <v/>
      </c>
      <c r="X6381" s="39">
        <f>T6381/N6381</f>
        <v/>
      </c>
      <c r="Y6381" s="41">
        <f>IF(W6381=MAXIFS(W$2:W$7201, A$2:A$7201, A6381, B$2:B$7201, B6381), "OPTIMAL", "")</f>
        <v/>
      </c>
    </row>
    <row r="6382" ht="20" customHeight="1">
      <c r="A6382" s="28" t="n">
        <v>-18</v>
      </c>
      <c r="B6382" s="28" t="n">
        <v>40</v>
      </c>
      <c r="C6382" s="29" t="n">
        <v>115</v>
      </c>
      <c r="D6382" s="29" t="n">
        <v>3</v>
      </c>
      <c r="E6382" s="30" t="n">
        <v>4</v>
      </c>
      <c r="F6382" s="29" t="n">
        <v>2</v>
      </c>
      <c r="G6382" s="28" t="n">
        <v>150</v>
      </c>
      <c r="H6382" s="30" t="inlineStr">
        <is>
          <t>ON</t>
        </is>
      </c>
      <c r="I6382" s="31" t="n">
        <v>815.012573225423</v>
      </c>
      <c r="J6382" s="31" t="n">
        <v>8308.791548992402</v>
      </c>
      <c r="K6382" s="31" t="n">
        <v>4662.037037037037</v>
      </c>
      <c r="L6382" s="31" t="n">
        <v>150</v>
      </c>
      <c r="M6382" s="31">
        <f>I6382+J6382+K6382+L6382</f>
        <v/>
      </c>
      <c r="N6382" s="31">
        <f>M6382*'Dashboard &amp; Optimisation'!$B$18/('Dashboard &amp; Optimisation'!$B$16/3.6)</f>
        <v/>
      </c>
      <c r="O6382" s="31" t="n">
        <v>1201.965174633721</v>
      </c>
      <c r="P6382" s="32" t="n">
        <v>0.06664769850461005</v>
      </c>
      <c r="Q6382" s="33" t="n">
        <v>7.855323559978315</v>
      </c>
      <c r="R6382" s="31" t="n">
        <v>4381.785446555686</v>
      </c>
      <c r="S6382" s="31">
        <f>R6382*IF(A6382=4, 2.0, 3.0)</f>
        <v/>
      </c>
      <c r="T6382" s="29">
        <f>'Dashboard &amp; Optimisation'!$B$18*U6382</f>
        <v/>
      </c>
      <c r="U6382" s="34">
        <f>MIN(1, S6382/M6382)</f>
        <v/>
      </c>
      <c r="V6382" s="34">
        <f>N6382/(N6382+O6382)</f>
        <v/>
      </c>
      <c r="W6382" s="34">
        <f>U6382*V6382</f>
        <v/>
      </c>
      <c r="X6382" s="32">
        <f>T6382/N6382</f>
        <v/>
      </c>
      <c r="Y6382" s="35">
        <f>IF(W6382=MAXIFS(W$2:W$7201, A$2:A$7201, A6382, B$2:B$7201, B6382), "OPTIMAL", "")</f>
        <v/>
      </c>
    </row>
    <row r="6383" ht="20" customHeight="1">
      <c r="A6383" s="36" t="n">
        <v>-18</v>
      </c>
      <c r="B6383" s="36" t="n">
        <v>40</v>
      </c>
      <c r="C6383" s="37" t="n">
        <v>115</v>
      </c>
      <c r="D6383" s="37" t="n">
        <v>3</v>
      </c>
      <c r="E6383" s="6" t="n">
        <v>4</v>
      </c>
      <c r="F6383" s="37" t="n">
        <v>2</v>
      </c>
      <c r="G6383" s="36" t="n">
        <v>150</v>
      </c>
      <c r="H6383" s="6" t="inlineStr">
        <is>
          <t>OFF</t>
        </is>
      </c>
      <c r="I6383" s="38" t="n">
        <v>815.012573225423</v>
      </c>
      <c r="J6383" s="38" t="n">
        <v>8308.791548992402</v>
      </c>
      <c r="K6383" s="38" t="n">
        <v>4662.037037037037</v>
      </c>
      <c r="L6383" s="38" t="n">
        <v>150</v>
      </c>
      <c r="M6383" s="38">
        <f>I6383+J6383+K6383+L6383</f>
        <v/>
      </c>
      <c r="N6383" s="38">
        <f>M6383*'Dashboard &amp; Optimisation'!$B$18/('Dashboard &amp; Optimisation'!$B$16/3.6)</f>
        <v/>
      </c>
      <c r="O6383" s="38" t="n">
        <v>1201.965174633721</v>
      </c>
      <c r="P6383" s="39" t="n">
        <v>0.2779398384958316</v>
      </c>
      <c r="Q6383" s="40" t="n">
        <v>7.855323559978315</v>
      </c>
      <c r="R6383" s="38" t="n">
        <v>1050.716287864258</v>
      </c>
      <c r="S6383" s="38">
        <f>R6383*IF(A6383=4, 2.0, 3.0)</f>
        <v/>
      </c>
      <c r="T6383" s="37">
        <f>'Dashboard &amp; Optimisation'!$B$18*U6383</f>
        <v/>
      </c>
      <c r="U6383" s="26">
        <f>MIN(1, S6383/M6383)</f>
        <v/>
      </c>
      <c r="V6383" s="26">
        <f>N6383/(N6383+O6383)</f>
        <v/>
      </c>
      <c r="W6383" s="26">
        <f>U6383*V6383</f>
        <v/>
      </c>
      <c r="X6383" s="39">
        <f>T6383/N6383</f>
        <v/>
      </c>
      <c r="Y6383" s="41">
        <f>IF(W6383=MAXIFS(W$2:W$7201, A$2:A$7201, A6383, B$2:B$7201, B6383), "OPTIMAL", "")</f>
        <v/>
      </c>
    </row>
    <row r="6384" ht="20" customHeight="1">
      <c r="A6384" s="28" t="n">
        <v>-18</v>
      </c>
      <c r="B6384" s="28" t="n">
        <v>40</v>
      </c>
      <c r="C6384" s="29" t="n">
        <v>115</v>
      </c>
      <c r="D6384" s="29" t="n">
        <v>3</v>
      </c>
      <c r="E6384" s="30" t="n">
        <v>4</v>
      </c>
      <c r="F6384" s="29" t="n">
        <v>2</v>
      </c>
      <c r="G6384" s="28" t="n">
        <v>200</v>
      </c>
      <c r="H6384" s="30" t="inlineStr">
        <is>
          <t>ON</t>
        </is>
      </c>
      <c r="I6384" s="31" t="n">
        <v>815.012573225423</v>
      </c>
      <c r="J6384" s="31" t="n">
        <v>8308.791548992402</v>
      </c>
      <c r="K6384" s="31" t="n">
        <v>4662.037037037037</v>
      </c>
      <c r="L6384" s="31" t="n">
        <v>150</v>
      </c>
      <c r="M6384" s="31">
        <f>I6384+J6384+K6384+L6384</f>
        <v/>
      </c>
      <c r="N6384" s="31">
        <f>M6384*'Dashboard &amp; Optimisation'!$B$18/('Dashboard &amp; Optimisation'!$B$16/3.6)</f>
        <v/>
      </c>
      <c r="O6384" s="31" t="n">
        <v>1201.965174633721</v>
      </c>
      <c r="P6384" s="32" t="n">
        <v>0.06733967651805307</v>
      </c>
      <c r="Q6384" s="33" t="n">
        <v>7.855323559978315</v>
      </c>
      <c r="R6384" s="31" t="n">
        <v>4336.758512281234</v>
      </c>
      <c r="S6384" s="31">
        <f>R6384*IF(A6384=4, 2.0, 3.0)</f>
        <v/>
      </c>
      <c r="T6384" s="29">
        <f>'Dashboard &amp; Optimisation'!$B$18*U6384</f>
        <v/>
      </c>
      <c r="U6384" s="34">
        <f>MIN(1, S6384/M6384)</f>
        <v/>
      </c>
      <c r="V6384" s="34">
        <f>N6384/(N6384+O6384)</f>
        <v/>
      </c>
      <c r="W6384" s="34">
        <f>U6384*V6384</f>
        <v/>
      </c>
      <c r="X6384" s="32">
        <f>T6384/N6384</f>
        <v/>
      </c>
      <c r="Y6384" s="35">
        <f>IF(W6384=MAXIFS(W$2:W$7201, A$2:A$7201, A6384, B$2:B$7201, B6384), "OPTIMAL", "")</f>
        <v/>
      </c>
    </row>
    <row r="6385" ht="20" customHeight="1">
      <c r="A6385" s="36" t="n">
        <v>-18</v>
      </c>
      <c r="B6385" s="36" t="n">
        <v>40</v>
      </c>
      <c r="C6385" s="37" t="n">
        <v>115</v>
      </c>
      <c r="D6385" s="37" t="n">
        <v>3</v>
      </c>
      <c r="E6385" s="6" t="n">
        <v>4</v>
      </c>
      <c r="F6385" s="37" t="n">
        <v>2</v>
      </c>
      <c r="G6385" s="36" t="n">
        <v>200</v>
      </c>
      <c r="H6385" s="6" t="inlineStr">
        <is>
          <t>OFF</t>
        </is>
      </c>
      <c r="I6385" s="38" t="n">
        <v>815.012573225423</v>
      </c>
      <c r="J6385" s="38" t="n">
        <v>8308.791548992402</v>
      </c>
      <c r="K6385" s="38" t="n">
        <v>4662.037037037037</v>
      </c>
      <c r="L6385" s="38" t="n">
        <v>150</v>
      </c>
      <c r="M6385" s="38">
        <f>I6385+J6385+K6385+L6385</f>
        <v/>
      </c>
      <c r="N6385" s="38">
        <f>M6385*'Dashboard &amp; Optimisation'!$B$18/('Dashboard &amp; Optimisation'!$B$16/3.6)</f>
        <v/>
      </c>
      <c r="O6385" s="38" t="n">
        <v>1201.965174633721</v>
      </c>
      <c r="P6385" s="39" t="n">
        <v>0.2786318165092747</v>
      </c>
      <c r="Q6385" s="40" t="n">
        <v>7.855323559978315</v>
      </c>
      <c r="R6385" s="38" t="n">
        <v>1048.10684943516</v>
      </c>
      <c r="S6385" s="38">
        <f>R6385*IF(A6385=4, 2.0, 3.0)</f>
        <v/>
      </c>
      <c r="T6385" s="37">
        <f>'Dashboard &amp; Optimisation'!$B$18*U6385</f>
        <v/>
      </c>
      <c r="U6385" s="26">
        <f>MIN(1, S6385/M6385)</f>
        <v/>
      </c>
      <c r="V6385" s="26">
        <f>N6385/(N6385+O6385)</f>
        <v/>
      </c>
      <c r="W6385" s="26">
        <f>U6385*V6385</f>
        <v/>
      </c>
      <c r="X6385" s="39">
        <f>T6385/N6385</f>
        <v/>
      </c>
      <c r="Y6385" s="41">
        <f>IF(W6385=MAXIFS(W$2:W$7201, A$2:A$7201, A6385, B$2:B$7201, B6385), "OPTIMAL", "")</f>
        <v/>
      </c>
    </row>
    <row r="6386" ht="20" customHeight="1">
      <c r="A6386" s="28" t="n">
        <v>-18</v>
      </c>
      <c r="B6386" s="28" t="n">
        <v>40</v>
      </c>
      <c r="C6386" s="29" t="n">
        <v>115</v>
      </c>
      <c r="D6386" s="29" t="n">
        <v>3</v>
      </c>
      <c r="E6386" s="30" t="n">
        <v>8</v>
      </c>
      <c r="F6386" s="29" t="n">
        <v>1.5</v>
      </c>
      <c r="G6386" s="28" t="n">
        <v>50</v>
      </c>
      <c r="H6386" s="30" t="inlineStr">
        <is>
          <t>ON</t>
        </is>
      </c>
      <c r="I6386" s="31" t="n">
        <v>815.012573225423</v>
      </c>
      <c r="J6386" s="31" t="n">
        <v>8308.791548992402</v>
      </c>
      <c r="K6386" s="31" t="n">
        <v>4662.037037037037</v>
      </c>
      <c r="L6386" s="31" t="n">
        <v>150</v>
      </c>
      <c r="M6386" s="31">
        <f>I6386+J6386+K6386+L6386</f>
        <v/>
      </c>
      <c r="N6386" s="31">
        <f>M6386*'Dashboard &amp; Optimisation'!$B$18/('Dashboard &amp; Optimisation'!$B$16/3.6)</f>
        <v/>
      </c>
      <c r="O6386" s="31" t="n">
        <v>1414.24717586895</v>
      </c>
      <c r="P6386" s="32" t="n">
        <v>0.05168536641292153</v>
      </c>
      <c r="Q6386" s="33" t="n">
        <v>11.68298533996747</v>
      </c>
      <c r="R6386" s="31" t="n">
        <v>5762.137802645382</v>
      </c>
      <c r="S6386" s="31">
        <f>R6386*IF(A6386=4, 2.0, 3.0)</f>
        <v/>
      </c>
      <c r="T6386" s="29">
        <f>'Dashboard &amp; Optimisation'!$B$18*U6386</f>
        <v/>
      </c>
      <c r="U6386" s="34">
        <f>MIN(1, S6386/M6386)</f>
        <v/>
      </c>
      <c r="V6386" s="34">
        <f>N6386/(N6386+O6386)</f>
        <v/>
      </c>
      <c r="W6386" s="34">
        <f>U6386*V6386</f>
        <v/>
      </c>
      <c r="X6386" s="32">
        <f>T6386/N6386</f>
        <v/>
      </c>
      <c r="Y6386" s="35">
        <f>IF(W6386=MAXIFS(W$2:W$7201, A$2:A$7201, A6386, B$2:B$7201, B6386), "OPTIMAL", "")</f>
        <v/>
      </c>
    </row>
    <row r="6387" ht="20" customHeight="1">
      <c r="A6387" s="36" t="n">
        <v>-18</v>
      </c>
      <c r="B6387" s="36" t="n">
        <v>40</v>
      </c>
      <c r="C6387" s="37" t="n">
        <v>115</v>
      </c>
      <c r="D6387" s="37" t="n">
        <v>3</v>
      </c>
      <c r="E6387" s="6" t="n">
        <v>8</v>
      </c>
      <c r="F6387" s="37" t="n">
        <v>1.5</v>
      </c>
      <c r="G6387" s="36" t="n">
        <v>50</v>
      </c>
      <c r="H6387" s="6" t="inlineStr">
        <is>
          <t>OFF</t>
        </is>
      </c>
      <c r="I6387" s="38" t="n">
        <v>815.012573225423</v>
      </c>
      <c r="J6387" s="38" t="n">
        <v>8308.791548992402</v>
      </c>
      <c r="K6387" s="38" t="n">
        <v>4662.037037037037</v>
      </c>
      <c r="L6387" s="38" t="n">
        <v>150</v>
      </c>
      <c r="M6387" s="38">
        <f>I6387+J6387+K6387+L6387</f>
        <v/>
      </c>
      <c r="N6387" s="38">
        <f>M6387*'Dashboard &amp; Optimisation'!$B$18/('Dashboard &amp; Optimisation'!$B$16/3.6)</f>
        <v/>
      </c>
      <c r="O6387" s="38" t="n">
        <v>1414.24717586895</v>
      </c>
      <c r="P6387" s="39" t="n">
        <v>0.2213871666539013</v>
      </c>
      <c r="Q6387" s="40" t="n">
        <v>11.68298533996747</v>
      </c>
      <c r="R6387" s="38" t="n">
        <v>1345.236980773406</v>
      </c>
      <c r="S6387" s="38">
        <f>R6387*IF(A6387=4, 2.0, 3.0)</f>
        <v/>
      </c>
      <c r="T6387" s="37">
        <f>'Dashboard &amp; Optimisation'!$B$18*U6387</f>
        <v/>
      </c>
      <c r="U6387" s="26">
        <f>MIN(1, S6387/M6387)</f>
        <v/>
      </c>
      <c r="V6387" s="26">
        <f>N6387/(N6387+O6387)</f>
        <v/>
      </c>
      <c r="W6387" s="26">
        <f>U6387*V6387</f>
        <v/>
      </c>
      <c r="X6387" s="39">
        <f>T6387/N6387</f>
        <v/>
      </c>
      <c r="Y6387" s="41">
        <f>IF(W6387=MAXIFS(W$2:W$7201, A$2:A$7201, A6387, B$2:B$7201, B6387), "OPTIMAL", "")</f>
        <v/>
      </c>
    </row>
    <row r="6388" ht="20" customHeight="1">
      <c r="A6388" s="28" t="n">
        <v>-18</v>
      </c>
      <c r="B6388" s="28" t="n">
        <v>40</v>
      </c>
      <c r="C6388" s="29" t="n">
        <v>115</v>
      </c>
      <c r="D6388" s="29" t="n">
        <v>3</v>
      </c>
      <c r="E6388" s="30" t="n">
        <v>8</v>
      </c>
      <c r="F6388" s="29" t="n">
        <v>1.5</v>
      </c>
      <c r="G6388" s="28" t="n">
        <v>100</v>
      </c>
      <c r="H6388" s="30" t="inlineStr">
        <is>
          <t>ON</t>
        </is>
      </c>
      <c r="I6388" s="31" t="n">
        <v>815.012573225423</v>
      </c>
      <c r="J6388" s="31" t="n">
        <v>8308.791548992402</v>
      </c>
      <c r="K6388" s="31" t="n">
        <v>4662.037037037037</v>
      </c>
      <c r="L6388" s="31" t="n">
        <v>150</v>
      </c>
      <c r="M6388" s="31">
        <f>I6388+J6388+K6388+L6388</f>
        <v/>
      </c>
      <c r="N6388" s="31">
        <f>M6388*'Dashboard &amp; Optimisation'!$B$18/('Dashboard &amp; Optimisation'!$B$16/3.6)</f>
        <v/>
      </c>
      <c r="O6388" s="31" t="n">
        <v>1414.24717586895</v>
      </c>
      <c r="P6388" s="32" t="n">
        <v>0.05237734442636455</v>
      </c>
      <c r="Q6388" s="33" t="n">
        <v>11.68298533996747</v>
      </c>
      <c r="R6388" s="31" t="n">
        <v>5686.011899098189</v>
      </c>
      <c r="S6388" s="31">
        <f>R6388*IF(A6388=4, 2.0, 3.0)</f>
        <v/>
      </c>
      <c r="T6388" s="29">
        <f>'Dashboard &amp; Optimisation'!$B$18*U6388</f>
        <v/>
      </c>
      <c r="U6388" s="34">
        <f>MIN(1, S6388/M6388)</f>
        <v/>
      </c>
      <c r="V6388" s="34">
        <f>N6388/(N6388+O6388)</f>
        <v/>
      </c>
      <c r="W6388" s="34">
        <f>U6388*V6388</f>
        <v/>
      </c>
      <c r="X6388" s="32">
        <f>T6388/N6388</f>
        <v/>
      </c>
      <c r="Y6388" s="35">
        <f>IF(W6388=MAXIFS(W$2:W$7201, A$2:A$7201, A6388, B$2:B$7201, B6388), "OPTIMAL", "")</f>
        <v/>
      </c>
    </row>
    <row r="6389" ht="20" customHeight="1">
      <c r="A6389" s="36" t="n">
        <v>-18</v>
      </c>
      <c r="B6389" s="36" t="n">
        <v>40</v>
      </c>
      <c r="C6389" s="37" t="n">
        <v>115</v>
      </c>
      <c r="D6389" s="37" t="n">
        <v>3</v>
      </c>
      <c r="E6389" s="6" t="n">
        <v>8</v>
      </c>
      <c r="F6389" s="37" t="n">
        <v>1.5</v>
      </c>
      <c r="G6389" s="36" t="n">
        <v>100</v>
      </c>
      <c r="H6389" s="6" t="inlineStr">
        <is>
          <t>OFF</t>
        </is>
      </c>
      <c r="I6389" s="38" t="n">
        <v>815.012573225423</v>
      </c>
      <c r="J6389" s="38" t="n">
        <v>8308.791548992402</v>
      </c>
      <c r="K6389" s="38" t="n">
        <v>4662.037037037037</v>
      </c>
      <c r="L6389" s="38" t="n">
        <v>150</v>
      </c>
      <c r="M6389" s="38">
        <f>I6389+J6389+K6389+L6389</f>
        <v/>
      </c>
      <c r="N6389" s="38">
        <f>M6389*'Dashboard &amp; Optimisation'!$B$18/('Dashboard &amp; Optimisation'!$B$16/3.6)</f>
        <v/>
      </c>
      <c r="O6389" s="38" t="n">
        <v>1414.24717586895</v>
      </c>
      <c r="P6389" s="39" t="n">
        <v>0.2220791446673444</v>
      </c>
      <c r="Q6389" s="40" t="n">
        <v>11.68298533996747</v>
      </c>
      <c r="R6389" s="38" t="n">
        <v>1341.045347133246</v>
      </c>
      <c r="S6389" s="38">
        <f>R6389*IF(A6389=4, 2.0, 3.0)</f>
        <v/>
      </c>
      <c r="T6389" s="37">
        <f>'Dashboard &amp; Optimisation'!$B$18*U6389</f>
        <v/>
      </c>
      <c r="U6389" s="26">
        <f>MIN(1, S6389/M6389)</f>
        <v/>
      </c>
      <c r="V6389" s="26">
        <f>N6389/(N6389+O6389)</f>
        <v/>
      </c>
      <c r="W6389" s="26">
        <f>U6389*V6389</f>
        <v/>
      </c>
      <c r="X6389" s="39">
        <f>T6389/N6389</f>
        <v/>
      </c>
      <c r="Y6389" s="41">
        <f>IF(W6389=MAXIFS(W$2:W$7201, A$2:A$7201, A6389, B$2:B$7201, B6389), "OPTIMAL", "")</f>
        <v/>
      </c>
    </row>
    <row r="6390" ht="20" customHeight="1">
      <c r="A6390" s="28" t="n">
        <v>-18</v>
      </c>
      <c r="B6390" s="28" t="n">
        <v>40</v>
      </c>
      <c r="C6390" s="29" t="n">
        <v>115</v>
      </c>
      <c r="D6390" s="29" t="n">
        <v>3</v>
      </c>
      <c r="E6390" s="30" t="n">
        <v>8</v>
      </c>
      <c r="F6390" s="29" t="n">
        <v>1.5</v>
      </c>
      <c r="G6390" s="28" t="n">
        <v>150</v>
      </c>
      <c r="H6390" s="30" t="inlineStr">
        <is>
          <t>ON</t>
        </is>
      </c>
      <c r="I6390" s="31" t="n">
        <v>815.012573225423</v>
      </c>
      <c r="J6390" s="31" t="n">
        <v>8308.791548992402</v>
      </c>
      <c r="K6390" s="31" t="n">
        <v>4662.037037037037</v>
      </c>
      <c r="L6390" s="31" t="n">
        <v>150</v>
      </c>
      <c r="M6390" s="31">
        <f>I6390+J6390+K6390+L6390</f>
        <v/>
      </c>
      <c r="N6390" s="31">
        <f>M6390*'Dashboard &amp; Optimisation'!$B$18/('Dashboard &amp; Optimisation'!$B$16/3.6)</f>
        <v/>
      </c>
      <c r="O6390" s="31" t="n">
        <v>1414.24717586895</v>
      </c>
      <c r="P6390" s="32" t="n">
        <v>0.05306932243980757</v>
      </c>
      <c r="Q6390" s="33" t="n">
        <v>11.68298533996747</v>
      </c>
      <c r="R6390" s="31" t="n">
        <v>5611.871227285127</v>
      </c>
      <c r="S6390" s="31">
        <f>R6390*IF(A6390=4, 2.0, 3.0)</f>
        <v/>
      </c>
      <c r="T6390" s="29">
        <f>'Dashboard &amp; Optimisation'!$B$18*U6390</f>
        <v/>
      </c>
      <c r="U6390" s="34">
        <f>MIN(1, S6390/M6390)</f>
        <v/>
      </c>
      <c r="V6390" s="34">
        <f>N6390/(N6390+O6390)</f>
        <v/>
      </c>
      <c r="W6390" s="34">
        <f>U6390*V6390</f>
        <v/>
      </c>
      <c r="X6390" s="32">
        <f>T6390/N6390</f>
        <v/>
      </c>
      <c r="Y6390" s="35">
        <f>IF(W6390=MAXIFS(W$2:W$7201, A$2:A$7201, A6390, B$2:B$7201, B6390), "OPTIMAL", "")</f>
        <v/>
      </c>
    </row>
    <row r="6391" ht="20" customHeight="1">
      <c r="A6391" s="36" t="n">
        <v>-18</v>
      </c>
      <c r="B6391" s="36" t="n">
        <v>40</v>
      </c>
      <c r="C6391" s="37" t="n">
        <v>115</v>
      </c>
      <c r="D6391" s="37" t="n">
        <v>3</v>
      </c>
      <c r="E6391" s="6" t="n">
        <v>8</v>
      </c>
      <c r="F6391" s="37" t="n">
        <v>1.5</v>
      </c>
      <c r="G6391" s="36" t="n">
        <v>150</v>
      </c>
      <c r="H6391" s="6" t="inlineStr">
        <is>
          <t>OFF</t>
        </is>
      </c>
      <c r="I6391" s="38" t="n">
        <v>815.012573225423</v>
      </c>
      <c r="J6391" s="38" t="n">
        <v>8308.791548992402</v>
      </c>
      <c r="K6391" s="38" t="n">
        <v>4662.037037037037</v>
      </c>
      <c r="L6391" s="38" t="n">
        <v>150</v>
      </c>
      <c r="M6391" s="38">
        <f>I6391+J6391+K6391+L6391</f>
        <v/>
      </c>
      <c r="N6391" s="38">
        <f>M6391*'Dashboard &amp; Optimisation'!$B$18/('Dashboard &amp; Optimisation'!$B$16/3.6)</f>
        <v/>
      </c>
      <c r="O6391" s="38" t="n">
        <v>1414.24717586895</v>
      </c>
      <c r="P6391" s="39" t="n">
        <v>0.2227711226807874</v>
      </c>
      <c r="Q6391" s="40" t="n">
        <v>11.68298533996747</v>
      </c>
      <c r="R6391" s="38" t="n">
        <v>1336.879753836955</v>
      </c>
      <c r="S6391" s="38">
        <f>R6391*IF(A6391=4, 2.0, 3.0)</f>
        <v/>
      </c>
      <c r="T6391" s="37">
        <f>'Dashboard &amp; Optimisation'!$B$18*U6391</f>
        <v/>
      </c>
      <c r="U6391" s="26">
        <f>MIN(1, S6391/M6391)</f>
        <v/>
      </c>
      <c r="V6391" s="26">
        <f>N6391/(N6391+O6391)</f>
        <v/>
      </c>
      <c r="W6391" s="26">
        <f>U6391*V6391</f>
        <v/>
      </c>
      <c r="X6391" s="39">
        <f>T6391/N6391</f>
        <v/>
      </c>
      <c r="Y6391" s="41">
        <f>IF(W6391=MAXIFS(W$2:W$7201, A$2:A$7201, A6391, B$2:B$7201, B6391), "OPTIMAL", "")</f>
        <v/>
      </c>
    </row>
    <row r="6392" ht="20" customHeight="1">
      <c r="A6392" s="28" t="n">
        <v>-18</v>
      </c>
      <c r="B6392" s="28" t="n">
        <v>40</v>
      </c>
      <c r="C6392" s="29" t="n">
        <v>115</v>
      </c>
      <c r="D6392" s="29" t="n">
        <v>3</v>
      </c>
      <c r="E6392" s="30" t="n">
        <v>8</v>
      </c>
      <c r="F6392" s="29" t="n">
        <v>1.5</v>
      </c>
      <c r="G6392" s="28" t="n">
        <v>200</v>
      </c>
      <c r="H6392" s="30" t="inlineStr">
        <is>
          <t>ON</t>
        </is>
      </c>
      <c r="I6392" s="31" t="n">
        <v>815.012573225423</v>
      </c>
      <c r="J6392" s="31" t="n">
        <v>8308.791548992402</v>
      </c>
      <c r="K6392" s="31" t="n">
        <v>4662.037037037037</v>
      </c>
      <c r="L6392" s="31" t="n">
        <v>150</v>
      </c>
      <c r="M6392" s="31">
        <f>I6392+J6392+K6392+L6392</f>
        <v/>
      </c>
      <c r="N6392" s="31">
        <f>M6392*'Dashboard &amp; Optimisation'!$B$18/('Dashboard &amp; Optimisation'!$B$16/3.6)</f>
        <v/>
      </c>
      <c r="O6392" s="31" t="n">
        <v>1414.24717586895</v>
      </c>
      <c r="P6392" s="32" t="n">
        <v>0.05376130045325059</v>
      </c>
      <c r="Q6392" s="33" t="n">
        <v>11.68298533996747</v>
      </c>
      <c r="R6392" s="31" t="n">
        <v>5539.63912964583</v>
      </c>
      <c r="S6392" s="31">
        <f>R6392*IF(A6392=4, 2.0, 3.0)</f>
        <v/>
      </c>
      <c r="T6392" s="29">
        <f>'Dashboard &amp; Optimisation'!$B$18*U6392</f>
        <v/>
      </c>
      <c r="U6392" s="34">
        <f>MIN(1, S6392/M6392)</f>
        <v/>
      </c>
      <c r="V6392" s="34">
        <f>N6392/(N6392+O6392)</f>
        <v/>
      </c>
      <c r="W6392" s="34">
        <f>U6392*V6392</f>
        <v/>
      </c>
      <c r="X6392" s="32">
        <f>T6392/N6392</f>
        <v/>
      </c>
      <c r="Y6392" s="35">
        <f>IF(W6392=MAXIFS(W$2:W$7201, A$2:A$7201, A6392, B$2:B$7201, B6392), "OPTIMAL", "")</f>
        <v/>
      </c>
    </row>
    <row r="6393" ht="20" customHeight="1">
      <c r="A6393" s="36" t="n">
        <v>-18</v>
      </c>
      <c r="B6393" s="36" t="n">
        <v>40</v>
      </c>
      <c r="C6393" s="37" t="n">
        <v>115</v>
      </c>
      <c r="D6393" s="37" t="n">
        <v>3</v>
      </c>
      <c r="E6393" s="6" t="n">
        <v>8</v>
      </c>
      <c r="F6393" s="37" t="n">
        <v>1.5</v>
      </c>
      <c r="G6393" s="36" t="n">
        <v>200</v>
      </c>
      <c r="H6393" s="6" t="inlineStr">
        <is>
          <t>OFF</t>
        </is>
      </c>
      <c r="I6393" s="38" t="n">
        <v>815.012573225423</v>
      </c>
      <c r="J6393" s="38" t="n">
        <v>8308.791548992402</v>
      </c>
      <c r="K6393" s="38" t="n">
        <v>4662.037037037037</v>
      </c>
      <c r="L6393" s="38" t="n">
        <v>150</v>
      </c>
      <c r="M6393" s="38">
        <f>I6393+J6393+K6393+L6393</f>
        <v/>
      </c>
      <c r="N6393" s="38">
        <f>M6393*'Dashboard &amp; Optimisation'!$B$18/('Dashboard &amp; Optimisation'!$B$16/3.6)</f>
        <v/>
      </c>
      <c r="O6393" s="38" t="n">
        <v>1414.24717586895</v>
      </c>
      <c r="P6393" s="39" t="n">
        <v>0.2234631006942304</v>
      </c>
      <c r="Q6393" s="40" t="n">
        <v>11.68298533996747</v>
      </c>
      <c r="R6393" s="38" t="n">
        <v>1332.739958974186</v>
      </c>
      <c r="S6393" s="38">
        <f>R6393*IF(A6393=4, 2.0, 3.0)</f>
        <v/>
      </c>
      <c r="T6393" s="37">
        <f>'Dashboard &amp; Optimisation'!$B$18*U6393</f>
        <v/>
      </c>
      <c r="U6393" s="26">
        <f>MIN(1, S6393/M6393)</f>
        <v/>
      </c>
      <c r="V6393" s="26">
        <f>N6393/(N6393+O6393)</f>
        <v/>
      </c>
      <c r="W6393" s="26">
        <f>U6393*V6393</f>
        <v/>
      </c>
      <c r="X6393" s="39">
        <f>T6393/N6393</f>
        <v/>
      </c>
      <c r="Y6393" s="41">
        <f>IF(W6393=MAXIFS(W$2:W$7201, A$2:A$7201, A6393, B$2:B$7201, B6393), "OPTIMAL", "")</f>
        <v/>
      </c>
    </row>
    <row r="6394" ht="20" customHeight="1">
      <c r="A6394" s="28" t="n">
        <v>-18</v>
      </c>
      <c r="B6394" s="28" t="n">
        <v>40</v>
      </c>
      <c r="C6394" s="29" t="n">
        <v>115</v>
      </c>
      <c r="D6394" s="29" t="n">
        <v>3</v>
      </c>
      <c r="E6394" s="30" t="n">
        <v>8</v>
      </c>
      <c r="F6394" s="29" t="n">
        <v>2</v>
      </c>
      <c r="G6394" s="28" t="n">
        <v>50</v>
      </c>
      <c r="H6394" s="30" t="inlineStr">
        <is>
          <t>ON</t>
        </is>
      </c>
      <c r="I6394" s="31" t="n">
        <v>815.012573225423</v>
      </c>
      <c r="J6394" s="31" t="n">
        <v>8308.791548992402</v>
      </c>
      <c r="K6394" s="31" t="n">
        <v>4662.037037037037</v>
      </c>
      <c r="L6394" s="31" t="n">
        <v>150</v>
      </c>
      <c r="M6394" s="31">
        <f>I6394+J6394+K6394+L6394</f>
        <v/>
      </c>
      <c r="N6394" s="31">
        <f>M6394*'Dashboard &amp; Optimisation'!$B$18/('Dashboard &amp; Optimisation'!$B$16/3.6)</f>
        <v/>
      </c>
      <c r="O6394" s="31" t="n">
        <v>1635.105318088966</v>
      </c>
      <c r="P6394" s="32" t="n">
        <v>0.05021580317976433</v>
      </c>
      <c r="Q6394" s="33" t="n">
        <v>15.51064711995663</v>
      </c>
      <c r="R6394" s="31" t="n">
        <v>6050.567266559896</v>
      </c>
      <c r="S6394" s="31">
        <f>R6394*IF(A6394=4, 2.0, 3.0)</f>
        <v/>
      </c>
      <c r="T6394" s="29">
        <f>'Dashboard &amp; Optimisation'!$B$18*U6394</f>
        <v/>
      </c>
      <c r="U6394" s="34">
        <f>MIN(1, S6394/M6394)</f>
        <v/>
      </c>
      <c r="V6394" s="34">
        <f>N6394/(N6394+O6394)</f>
        <v/>
      </c>
      <c r="W6394" s="34">
        <f>U6394*V6394</f>
        <v/>
      </c>
      <c r="X6394" s="32">
        <f>T6394/N6394</f>
        <v/>
      </c>
      <c r="Y6394" s="35">
        <f>IF(W6394=MAXIFS(W$2:W$7201, A$2:A$7201, A6394, B$2:B$7201, B6394), "OPTIMAL", "")</f>
        <v/>
      </c>
    </row>
    <row r="6395" ht="20" customHeight="1">
      <c r="A6395" s="36" t="n">
        <v>-18</v>
      </c>
      <c r="B6395" s="36" t="n">
        <v>40</v>
      </c>
      <c r="C6395" s="37" t="n">
        <v>115</v>
      </c>
      <c r="D6395" s="37" t="n">
        <v>3</v>
      </c>
      <c r="E6395" s="6" t="n">
        <v>8</v>
      </c>
      <c r="F6395" s="37" t="n">
        <v>2</v>
      </c>
      <c r="G6395" s="36" t="n">
        <v>50</v>
      </c>
      <c r="H6395" s="6" t="inlineStr">
        <is>
          <t>OFF</t>
        </is>
      </c>
      <c r="I6395" s="38" t="n">
        <v>815.012573225423</v>
      </c>
      <c r="J6395" s="38" t="n">
        <v>8308.791548992402</v>
      </c>
      <c r="K6395" s="38" t="n">
        <v>4662.037037037037</v>
      </c>
      <c r="L6395" s="38" t="n">
        <v>150</v>
      </c>
      <c r="M6395" s="38">
        <f>I6395+J6395+K6395+L6395</f>
        <v/>
      </c>
      <c r="N6395" s="38">
        <f>M6395*'Dashboard &amp; Optimisation'!$B$18/('Dashboard &amp; Optimisation'!$B$16/3.6)</f>
        <v/>
      </c>
      <c r="O6395" s="38" t="n">
        <v>1635.105318088966</v>
      </c>
      <c r="P6395" s="39" t="n">
        <v>0.2210756117951695</v>
      </c>
      <c r="Q6395" s="40" t="n">
        <v>15.51064711995663</v>
      </c>
      <c r="R6395" s="38" t="n">
        <v>1374.344698251945</v>
      </c>
      <c r="S6395" s="38">
        <f>R6395*IF(A6395=4, 2.0, 3.0)</f>
        <v/>
      </c>
      <c r="T6395" s="37">
        <f>'Dashboard &amp; Optimisation'!$B$18*U6395</f>
        <v/>
      </c>
      <c r="U6395" s="26">
        <f>MIN(1, S6395/M6395)</f>
        <v/>
      </c>
      <c r="V6395" s="26">
        <f>N6395/(N6395+O6395)</f>
        <v/>
      </c>
      <c r="W6395" s="26">
        <f>U6395*V6395</f>
        <v/>
      </c>
      <c r="X6395" s="39">
        <f>T6395/N6395</f>
        <v/>
      </c>
      <c r="Y6395" s="41">
        <f>IF(W6395=MAXIFS(W$2:W$7201, A$2:A$7201, A6395, B$2:B$7201, B6395), "OPTIMAL", "")</f>
        <v/>
      </c>
    </row>
    <row r="6396" ht="20" customHeight="1">
      <c r="A6396" s="28" t="n">
        <v>-18</v>
      </c>
      <c r="B6396" s="28" t="n">
        <v>40</v>
      </c>
      <c r="C6396" s="29" t="n">
        <v>115</v>
      </c>
      <c r="D6396" s="29" t="n">
        <v>3</v>
      </c>
      <c r="E6396" s="30" t="n">
        <v>8</v>
      </c>
      <c r="F6396" s="29" t="n">
        <v>2</v>
      </c>
      <c r="G6396" s="28" t="n">
        <v>100</v>
      </c>
      <c r="H6396" s="30" t="inlineStr">
        <is>
          <t>ON</t>
        </is>
      </c>
      <c r="I6396" s="31" t="n">
        <v>815.012573225423</v>
      </c>
      <c r="J6396" s="31" t="n">
        <v>8308.791548992402</v>
      </c>
      <c r="K6396" s="31" t="n">
        <v>4662.037037037037</v>
      </c>
      <c r="L6396" s="31" t="n">
        <v>150</v>
      </c>
      <c r="M6396" s="31">
        <f>I6396+J6396+K6396+L6396</f>
        <v/>
      </c>
      <c r="N6396" s="31">
        <f>M6396*'Dashboard &amp; Optimisation'!$B$18/('Dashboard &amp; Optimisation'!$B$16/3.6)</f>
        <v/>
      </c>
      <c r="O6396" s="31" t="n">
        <v>1635.105318088966</v>
      </c>
      <c r="P6396" s="32" t="n">
        <v>0.05090778119320737</v>
      </c>
      <c r="Q6396" s="33" t="n">
        <v>15.51064711995663</v>
      </c>
      <c r="R6396" s="31" t="n">
        <v>5968.32326732867</v>
      </c>
      <c r="S6396" s="31">
        <f>R6396*IF(A6396=4, 2.0, 3.0)</f>
        <v/>
      </c>
      <c r="T6396" s="29">
        <f>'Dashboard &amp; Optimisation'!$B$18*U6396</f>
        <v/>
      </c>
      <c r="U6396" s="34">
        <f>MIN(1, S6396/M6396)</f>
        <v/>
      </c>
      <c r="V6396" s="34">
        <f>N6396/(N6396+O6396)</f>
        <v/>
      </c>
      <c r="W6396" s="34">
        <f>U6396*V6396</f>
        <v/>
      </c>
      <c r="X6396" s="32">
        <f>T6396/N6396</f>
        <v/>
      </c>
      <c r="Y6396" s="35">
        <f>IF(W6396=MAXIFS(W$2:W$7201, A$2:A$7201, A6396, B$2:B$7201, B6396), "OPTIMAL", "")</f>
        <v/>
      </c>
    </row>
    <row r="6397" ht="20" customHeight="1">
      <c r="A6397" s="36" t="n">
        <v>-18</v>
      </c>
      <c r="B6397" s="36" t="n">
        <v>40</v>
      </c>
      <c r="C6397" s="37" t="n">
        <v>115</v>
      </c>
      <c r="D6397" s="37" t="n">
        <v>3</v>
      </c>
      <c r="E6397" s="6" t="n">
        <v>8</v>
      </c>
      <c r="F6397" s="37" t="n">
        <v>2</v>
      </c>
      <c r="G6397" s="36" t="n">
        <v>100</v>
      </c>
      <c r="H6397" s="6" t="inlineStr">
        <is>
          <t>OFF</t>
        </is>
      </c>
      <c r="I6397" s="38" t="n">
        <v>815.012573225423</v>
      </c>
      <c r="J6397" s="38" t="n">
        <v>8308.791548992402</v>
      </c>
      <c r="K6397" s="38" t="n">
        <v>4662.037037037037</v>
      </c>
      <c r="L6397" s="38" t="n">
        <v>150</v>
      </c>
      <c r="M6397" s="38">
        <f>I6397+J6397+K6397+L6397</f>
        <v/>
      </c>
      <c r="N6397" s="38">
        <f>M6397*'Dashboard &amp; Optimisation'!$B$18/('Dashboard &amp; Optimisation'!$B$16/3.6)</f>
        <v/>
      </c>
      <c r="O6397" s="38" t="n">
        <v>1635.105318088966</v>
      </c>
      <c r="P6397" s="39" t="n">
        <v>0.2217675898086125</v>
      </c>
      <c r="Q6397" s="40" t="n">
        <v>15.51064711995663</v>
      </c>
      <c r="R6397" s="38" t="n">
        <v>1370.056351542207</v>
      </c>
      <c r="S6397" s="38">
        <f>R6397*IF(A6397=4, 2.0, 3.0)</f>
        <v/>
      </c>
      <c r="T6397" s="37">
        <f>'Dashboard &amp; Optimisation'!$B$18*U6397</f>
        <v/>
      </c>
      <c r="U6397" s="26">
        <f>MIN(1, S6397/M6397)</f>
        <v/>
      </c>
      <c r="V6397" s="26">
        <f>N6397/(N6397+O6397)</f>
        <v/>
      </c>
      <c r="W6397" s="26">
        <f>U6397*V6397</f>
        <v/>
      </c>
      <c r="X6397" s="39">
        <f>T6397/N6397</f>
        <v/>
      </c>
      <c r="Y6397" s="41">
        <f>IF(W6397=MAXIFS(W$2:W$7201, A$2:A$7201, A6397, B$2:B$7201, B6397), "OPTIMAL", "")</f>
        <v/>
      </c>
    </row>
    <row r="6398" ht="20" customHeight="1">
      <c r="A6398" s="28" t="n">
        <v>-18</v>
      </c>
      <c r="B6398" s="28" t="n">
        <v>40</v>
      </c>
      <c r="C6398" s="29" t="n">
        <v>115</v>
      </c>
      <c r="D6398" s="29" t="n">
        <v>3</v>
      </c>
      <c r="E6398" s="30" t="n">
        <v>8</v>
      </c>
      <c r="F6398" s="29" t="n">
        <v>2</v>
      </c>
      <c r="G6398" s="28" t="n">
        <v>150</v>
      </c>
      <c r="H6398" s="30" t="inlineStr">
        <is>
          <t>ON</t>
        </is>
      </c>
      <c r="I6398" s="31" t="n">
        <v>815.012573225423</v>
      </c>
      <c r="J6398" s="31" t="n">
        <v>8308.791548992402</v>
      </c>
      <c r="K6398" s="31" t="n">
        <v>4662.037037037037</v>
      </c>
      <c r="L6398" s="31" t="n">
        <v>150</v>
      </c>
      <c r="M6398" s="31">
        <f>I6398+J6398+K6398+L6398</f>
        <v/>
      </c>
      <c r="N6398" s="31">
        <f>M6398*'Dashboard &amp; Optimisation'!$B$18/('Dashboard &amp; Optimisation'!$B$16/3.6)</f>
        <v/>
      </c>
      <c r="O6398" s="31" t="n">
        <v>1635.105318088966</v>
      </c>
      <c r="P6398" s="32" t="n">
        <v>0.05159975920665039</v>
      </c>
      <c r="Q6398" s="33" t="n">
        <v>15.51064711995663</v>
      </c>
      <c r="R6398" s="31" t="n">
        <v>5888.285132623972</v>
      </c>
      <c r="S6398" s="31">
        <f>R6398*IF(A6398=4, 2.0, 3.0)</f>
        <v/>
      </c>
      <c r="T6398" s="29">
        <f>'Dashboard &amp; Optimisation'!$B$18*U6398</f>
        <v/>
      </c>
      <c r="U6398" s="34">
        <f>MIN(1, S6398/M6398)</f>
        <v/>
      </c>
      <c r="V6398" s="34">
        <f>N6398/(N6398+O6398)</f>
        <v/>
      </c>
      <c r="W6398" s="34">
        <f>U6398*V6398</f>
        <v/>
      </c>
      <c r="X6398" s="32">
        <f>T6398/N6398</f>
        <v/>
      </c>
      <c r="Y6398" s="35">
        <f>IF(W6398=MAXIFS(W$2:W$7201, A$2:A$7201, A6398, B$2:B$7201, B6398), "OPTIMAL", "")</f>
        <v/>
      </c>
    </row>
    <row r="6399" ht="20" customHeight="1">
      <c r="A6399" s="36" t="n">
        <v>-18</v>
      </c>
      <c r="B6399" s="36" t="n">
        <v>40</v>
      </c>
      <c r="C6399" s="37" t="n">
        <v>115</v>
      </c>
      <c r="D6399" s="37" t="n">
        <v>3</v>
      </c>
      <c r="E6399" s="6" t="n">
        <v>8</v>
      </c>
      <c r="F6399" s="37" t="n">
        <v>2</v>
      </c>
      <c r="G6399" s="36" t="n">
        <v>150</v>
      </c>
      <c r="H6399" s="6" t="inlineStr">
        <is>
          <t>OFF</t>
        </is>
      </c>
      <c r="I6399" s="38" t="n">
        <v>815.012573225423</v>
      </c>
      <c r="J6399" s="38" t="n">
        <v>8308.791548992402</v>
      </c>
      <c r="K6399" s="38" t="n">
        <v>4662.037037037037</v>
      </c>
      <c r="L6399" s="38" t="n">
        <v>150</v>
      </c>
      <c r="M6399" s="38">
        <f>I6399+J6399+K6399+L6399</f>
        <v/>
      </c>
      <c r="N6399" s="38">
        <f>M6399*'Dashboard &amp; Optimisation'!$B$18/('Dashboard &amp; Optimisation'!$B$16/3.6)</f>
        <v/>
      </c>
      <c r="O6399" s="38" t="n">
        <v>1635.105318088966</v>
      </c>
      <c r="P6399" s="39" t="n">
        <v>0.2224595678220556</v>
      </c>
      <c r="Q6399" s="40" t="n">
        <v>15.51064711995663</v>
      </c>
      <c r="R6399" s="38" t="n">
        <v>1365.794683313113</v>
      </c>
      <c r="S6399" s="38">
        <f>R6399*IF(A6399=4, 2.0, 3.0)</f>
        <v/>
      </c>
      <c r="T6399" s="37">
        <f>'Dashboard &amp; Optimisation'!$B$18*U6399</f>
        <v/>
      </c>
      <c r="U6399" s="26">
        <f>MIN(1, S6399/M6399)</f>
        <v/>
      </c>
      <c r="V6399" s="26">
        <f>N6399/(N6399+O6399)</f>
        <v/>
      </c>
      <c r="W6399" s="26">
        <f>U6399*V6399</f>
        <v/>
      </c>
      <c r="X6399" s="39">
        <f>T6399/N6399</f>
        <v/>
      </c>
      <c r="Y6399" s="41">
        <f>IF(W6399=MAXIFS(W$2:W$7201, A$2:A$7201, A6399, B$2:B$7201, B6399), "OPTIMAL", "")</f>
        <v/>
      </c>
    </row>
    <row r="6400" ht="20" customHeight="1">
      <c r="A6400" s="28" t="n">
        <v>-18</v>
      </c>
      <c r="B6400" s="28" t="n">
        <v>40</v>
      </c>
      <c r="C6400" s="29" t="n">
        <v>115</v>
      </c>
      <c r="D6400" s="29" t="n">
        <v>3</v>
      </c>
      <c r="E6400" s="30" t="n">
        <v>8</v>
      </c>
      <c r="F6400" s="29" t="n">
        <v>2</v>
      </c>
      <c r="G6400" s="28" t="n">
        <v>200</v>
      </c>
      <c r="H6400" s="30" t="inlineStr">
        <is>
          <t>ON</t>
        </is>
      </c>
      <c r="I6400" s="31" t="n">
        <v>815.012573225423</v>
      </c>
      <c r="J6400" s="31" t="n">
        <v>8308.791548992402</v>
      </c>
      <c r="K6400" s="31" t="n">
        <v>4662.037037037037</v>
      </c>
      <c r="L6400" s="31" t="n">
        <v>150</v>
      </c>
      <c r="M6400" s="31">
        <f>I6400+J6400+K6400+L6400</f>
        <v/>
      </c>
      <c r="N6400" s="31">
        <f>M6400*'Dashboard &amp; Optimisation'!$B$18/('Dashboard &amp; Optimisation'!$B$16/3.6)</f>
        <v/>
      </c>
      <c r="O6400" s="31" t="n">
        <v>1635.105318088966</v>
      </c>
      <c r="P6400" s="32" t="n">
        <v>0.05229173722009341</v>
      </c>
      <c r="Q6400" s="33" t="n">
        <v>15.51064711995663</v>
      </c>
      <c r="R6400" s="31" t="n">
        <v>5810.365291645854</v>
      </c>
      <c r="S6400" s="31">
        <f>R6400*IF(A6400=4, 2.0, 3.0)</f>
        <v/>
      </c>
      <c r="T6400" s="29">
        <f>'Dashboard &amp; Optimisation'!$B$18*U6400</f>
        <v/>
      </c>
      <c r="U6400" s="34">
        <f>MIN(1, S6400/M6400)</f>
        <v/>
      </c>
      <c r="V6400" s="34">
        <f>N6400/(N6400+O6400)</f>
        <v/>
      </c>
      <c r="W6400" s="34">
        <f>U6400*V6400</f>
        <v/>
      </c>
      <c r="X6400" s="32">
        <f>T6400/N6400</f>
        <v/>
      </c>
      <c r="Y6400" s="35">
        <f>IF(W6400=MAXIFS(W$2:W$7201, A$2:A$7201, A6400, B$2:B$7201, B6400), "OPTIMAL", "")</f>
        <v/>
      </c>
    </row>
    <row r="6401" ht="20" customHeight="1">
      <c r="A6401" s="36" t="n">
        <v>-18</v>
      </c>
      <c r="B6401" s="36" t="n">
        <v>40</v>
      </c>
      <c r="C6401" s="37" t="n">
        <v>115</v>
      </c>
      <c r="D6401" s="37" t="n">
        <v>3</v>
      </c>
      <c r="E6401" s="6" t="n">
        <v>8</v>
      </c>
      <c r="F6401" s="37" t="n">
        <v>2</v>
      </c>
      <c r="G6401" s="36" t="n">
        <v>200</v>
      </c>
      <c r="H6401" s="6" t="inlineStr">
        <is>
          <t>OFF</t>
        </is>
      </c>
      <c r="I6401" s="38" t="n">
        <v>815.012573225423</v>
      </c>
      <c r="J6401" s="38" t="n">
        <v>8308.791548992402</v>
      </c>
      <c r="K6401" s="38" t="n">
        <v>4662.037037037037</v>
      </c>
      <c r="L6401" s="38" t="n">
        <v>150</v>
      </c>
      <c r="M6401" s="38">
        <f>I6401+J6401+K6401+L6401</f>
        <v/>
      </c>
      <c r="N6401" s="38">
        <f>M6401*'Dashboard &amp; Optimisation'!$B$18/('Dashboard &amp; Optimisation'!$B$16/3.6)</f>
        <v/>
      </c>
      <c r="O6401" s="38" t="n">
        <v>1635.105318088966</v>
      </c>
      <c r="P6401" s="39" t="n">
        <v>0.2231515458354986</v>
      </c>
      <c r="Q6401" s="40" t="n">
        <v>15.51064711995663</v>
      </c>
      <c r="R6401" s="38" t="n">
        <v>1361.559445380113</v>
      </c>
      <c r="S6401" s="38">
        <f>R6401*IF(A6401=4, 2.0, 3.0)</f>
        <v/>
      </c>
      <c r="T6401" s="37">
        <f>'Dashboard &amp; Optimisation'!$B$18*U6401</f>
        <v/>
      </c>
      <c r="U6401" s="26">
        <f>MIN(1, S6401/M6401)</f>
        <v/>
      </c>
      <c r="V6401" s="26">
        <f>N6401/(N6401+O6401)</f>
        <v/>
      </c>
      <c r="W6401" s="26">
        <f>U6401*V6401</f>
        <v/>
      </c>
      <c r="X6401" s="39">
        <f>T6401/N6401</f>
        <v/>
      </c>
      <c r="Y6401" s="41">
        <f>IF(W6401=MAXIFS(W$2:W$7201, A$2:A$7201, A6401, B$2:B$7201, B6401), "OPTIMAL", "")</f>
        <v/>
      </c>
    </row>
    <row r="6402" ht="20" customHeight="1">
      <c r="A6402" s="28" t="n">
        <v>-18</v>
      </c>
      <c r="B6402" s="28" t="n">
        <v>40</v>
      </c>
      <c r="C6402" s="29" t="n">
        <v>120</v>
      </c>
      <c r="D6402" s="29" t="n">
        <v>2</v>
      </c>
      <c r="E6402" s="30" t="n">
        <v>0</v>
      </c>
      <c r="F6402" s="29" t="n">
        <v>0</v>
      </c>
      <c r="G6402" s="28" t="n">
        <v>50</v>
      </c>
      <c r="H6402" s="30" t="inlineStr">
        <is>
          <t>ON</t>
        </is>
      </c>
      <c r="I6402" s="31" t="n">
        <v>815.012573225423</v>
      </c>
      <c r="J6402" s="31" t="n">
        <v>8308.791548992402</v>
      </c>
      <c r="K6402" s="31" t="n">
        <v>4662.037037037037</v>
      </c>
      <c r="L6402" s="31" t="n">
        <v>150</v>
      </c>
      <c r="M6402" s="31">
        <f>I6402+J6402+K6402+L6402</f>
        <v/>
      </c>
      <c r="N6402" s="31">
        <f>M6402*'Dashboard &amp; Optimisation'!$B$18/('Dashboard &amp; Optimisation'!$B$16/3.6)</f>
        <v/>
      </c>
      <c r="O6402" s="31" t="n">
        <v>496.8828697867928</v>
      </c>
      <c r="P6402" s="32" t="n">
        <v>0.4662176741377061</v>
      </c>
      <c r="Q6402" s="33" t="n">
        <v>0.2</v>
      </c>
      <c r="R6402" s="31" t="n">
        <v>532.4019669338512</v>
      </c>
      <c r="S6402" s="31">
        <f>R6402*IF(A6402=4, 2.0, 3.0)</f>
        <v/>
      </c>
      <c r="T6402" s="29">
        <f>'Dashboard &amp; Optimisation'!$B$18*U6402</f>
        <v/>
      </c>
      <c r="U6402" s="34">
        <f>MIN(1, S6402/M6402)</f>
        <v/>
      </c>
      <c r="V6402" s="34">
        <f>N6402/(N6402+O6402)</f>
        <v/>
      </c>
      <c r="W6402" s="34">
        <f>U6402*V6402</f>
        <v/>
      </c>
      <c r="X6402" s="32">
        <f>T6402/N6402</f>
        <v/>
      </c>
      <c r="Y6402" s="35">
        <f>IF(W6402=MAXIFS(W$2:W$7201, A$2:A$7201, A6402, B$2:B$7201, B6402), "OPTIMAL", "")</f>
        <v/>
      </c>
    </row>
    <row r="6403" ht="20" customHeight="1">
      <c r="A6403" s="36" t="n">
        <v>-18</v>
      </c>
      <c r="B6403" s="36" t="n">
        <v>40</v>
      </c>
      <c r="C6403" s="37" t="n">
        <v>120</v>
      </c>
      <c r="D6403" s="37" t="n">
        <v>2</v>
      </c>
      <c r="E6403" s="6" t="n">
        <v>0</v>
      </c>
      <c r="F6403" s="37" t="n">
        <v>0</v>
      </c>
      <c r="G6403" s="36" t="n">
        <v>50</v>
      </c>
      <c r="H6403" s="6" t="inlineStr">
        <is>
          <t>OFF</t>
        </is>
      </c>
      <c r="I6403" s="38" t="n">
        <v>815.012573225423</v>
      </c>
      <c r="J6403" s="38" t="n">
        <v>8308.791548992402</v>
      </c>
      <c r="K6403" s="38" t="n">
        <v>4662.037037037037</v>
      </c>
      <c r="L6403" s="38" t="n">
        <v>150</v>
      </c>
      <c r="M6403" s="38">
        <f>I6403+J6403+K6403+L6403</f>
        <v/>
      </c>
      <c r="N6403" s="38">
        <f>M6403*'Dashboard &amp; Optimisation'!$B$18/('Dashboard &amp; Optimisation'!$B$16/3.6)</f>
        <v/>
      </c>
      <c r="O6403" s="38" t="n">
        <v>496.8828697867928</v>
      </c>
      <c r="P6403" s="39" t="n">
        <v>0.7314759126241983</v>
      </c>
      <c r="Q6403" s="40" t="n">
        <v>0.2</v>
      </c>
      <c r="R6403" s="38" t="n">
        <v>339.3347647494752</v>
      </c>
      <c r="S6403" s="38">
        <f>R6403*IF(A6403=4, 2.0, 3.0)</f>
        <v/>
      </c>
      <c r="T6403" s="37">
        <f>'Dashboard &amp; Optimisation'!$B$18*U6403</f>
        <v/>
      </c>
      <c r="U6403" s="26">
        <f>MIN(1, S6403/M6403)</f>
        <v/>
      </c>
      <c r="V6403" s="26">
        <f>N6403/(N6403+O6403)</f>
        <v/>
      </c>
      <c r="W6403" s="26">
        <f>U6403*V6403</f>
        <v/>
      </c>
      <c r="X6403" s="39">
        <f>T6403/N6403</f>
        <v/>
      </c>
      <c r="Y6403" s="41">
        <f>IF(W6403=MAXIFS(W$2:W$7201, A$2:A$7201, A6403, B$2:B$7201, B6403), "OPTIMAL", "")</f>
        <v/>
      </c>
    </row>
    <row r="6404" ht="20" customHeight="1">
      <c r="A6404" s="28" t="n">
        <v>-18</v>
      </c>
      <c r="B6404" s="28" t="n">
        <v>40</v>
      </c>
      <c r="C6404" s="29" t="n">
        <v>120</v>
      </c>
      <c r="D6404" s="29" t="n">
        <v>2</v>
      </c>
      <c r="E6404" s="30" t="n">
        <v>0</v>
      </c>
      <c r="F6404" s="29" t="n">
        <v>0</v>
      </c>
      <c r="G6404" s="28" t="n">
        <v>100</v>
      </c>
      <c r="H6404" s="30" t="inlineStr">
        <is>
          <t>ON</t>
        </is>
      </c>
      <c r="I6404" s="31" t="n">
        <v>815.012573225423</v>
      </c>
      <c r="J6404" s="31" t="n">
        <v>8308.791548992402</v>
      </c>
      <c r="K6404" s="31" t="n">
        <v>4662.037037037037</v>
      </c>
      <c r="L6404" s="31" t="n">
        <v>150</v>
      </c>
      <c r="M6404" s="31">
        <f>I6404+J6404+K6404+L6404</f>
        <v/>
      </c>
      <c r="N6404" s="31">
        <f>M6404*'Dashboard &amp; Optimisation'!$B$18/('Dashboard &amp; Optimisation'!$B$16/3.6)</f>
        <v/>
      </c>
      <c r="O6404" s="31" t="n">
        <v>496.8828697867928</v>
      </c>
      <c r="P6404" s="32" t="n">
        <v>0.4668808197339223</v>
      </c>
      <c r="Q6404" s="33" t="n">
        <v>0.2</v>
      </c>
      <c r="R6404" s="31" t="n">
        <v>531.6457567730006</v>
      </c>
      <c r="S6404" s="31">
        <f>R6404*IF(A6404=4, 2.0, 3.0)</f>
        <v/>
      </c>
      <c r="T6404" s="29">
        <f>'Dashboard &amp; Optimisation'!$B$18*U6404</f>
        <v/>
      </c>
      <c r="U6404" s="34">
        <f>MIN(1, S6404/M6404)</f>
        <v/>
      </c>
      <c r="V6404" s="34">
        <f>N6404/(N6404+O6404)</f>
        <v/>
      </c>
      <c r="W6404" s="34">
        <f>U6404*V6404</f>
        <v/>
      </c>
      <c r="X6404" s="32">
        <f>T6404/N6404</f>
        <v/>
      </c>
      <c r="Y6404" s="35">
        <f>IF(W6404=MAXIFS(W$2:W$7201, A$2:A$7201, A6404, B$2:B$7201, B6404), "OPTIMAL", "")</f>
        <v/>
      </c>
    </row>
    <row r="6405" ht="20" customHeight="1">
      <c r="A6405" s="36" t="n">
        <v>-18</v>
      </c>
      <c r="B6405" s="36" t="n">
        <v>40</v>
      </c>
      <c r="C6405" s="37" t="n">
        <v>120</v>
      </c>
      <c r="D6405" s="37" t="n">
        <v>2</v>
      </c>
      <c r="E6405" s="6" t="n">
        <v>0</v>
      </c>
      <c r="F6405" s="37" t="n">
        <v>0</v>
      </c>
      <c r="G6405" s="36" t="n">
        <v>100</v>
      </c>
      <c r="H6405" s="6" t="inlineStr">
        <is>
          <t>OFF</t>
        </is>
      </c>
      <c r="I6405" s="38" t="n">
        <v>815.012573225423</v>
      </c>
      <c r="J6405" s="38" t="n">
        <v>8308.791548992402</v>
      </c>
      <c r="K6405" s="38" t="n">
        <v>4662.037037037037</v>
      </c>
      <c r="L6405" s="38" t="n">
        <v>150</v>
      </c>
      <c r="M6405" s="38">
        <f>I6405+J6405+K6405+L6405</f>
        <v/>
      </c>
      <c r="N6405" s="38">
        <f>M6405*'Dashboard &amp; Optimisation'!$B$18/('Dashboard &amp; Optimisation'!$B$16/3.6)</f>
        <v/>
      </c>
      <c r="O6405" s="38" t="n">
        <v>496.8828697867928</v>
      </c>
      <c r="P6405" s="39" t="n">
        <v>0.7321390582204146</v>
      </c>
      <c r="Q6405" s="40" t="n">
        <v>0.2</v>
      </c>
      <c r="R6405" s="38" t="n">
        <v>339.0274073528713</v>
      </c>
      <c r="S6405" s="38">
        <f>R6405*IF(A6405=4, 2.0, 3.0)</f>
        <v/>
      </c>
      <c r="T6405" s="37">
        <f>'Dashboard &amp; Optimisation'!$B$18*U6405</f>
        <v/>
      </c>
      <c r="U6405" s="26">
        <f>MIN(1, S6405/M6405)</f>
        <v/>
      </c>
      <c r="V6405" s="26">
        <f>N6405/(N6405+O6405)</f>
        <v/>
      </c>
      <c r="W6405" s="26">
        <f>U6405*V6405</f>
        <v/>
      </c>
      <c r="X6405" s="39">
        <f>T6405/N6405</f>
        <v/>
      </c>
      <c r="Y6405" s="41">
        <f>IF(W6405=MAXIFS(W$2:W$7201, A$2:A$7201, A6405, B$2:B$7201, B6405), "OPTIMAL", "")</f>
        <v/>
      </c>
    </row>
    <row r="6406" ht="20" customHeight="1">
      <c r="A6406" s="28" t="n">
        <v>-18</v>
      </c>
      <c r="B6406" s="28" t="n">
        <v>40</v>
      </c>
      <c r="C6406" s="29" t="n">
        <v>120</v>
      </c>
      <c r="D6406" s="29" t="n">
        <v>2</v>
      </c>
      <c r="E6406" s="30" t="n">
        <v>0</v>
      </c>
      <c r="F6406" s="29" t="n">
        <v>0</v>
      </c>
      <c r="G6406" s="28" t="n">
        <v>150</v>
      </c>
      <c r="H6406" s="30" t="inlineStr">
        <is>
          <t>ON</t>
        </is>
      </c>
      <c r="I6406" s="31" t="n">
        <v>815.012573225423</v>
      </c>
      <c r="J6406" s="31" t="n">
        <v>8308.791548992402</v>
      </c>
      <c r="K6406" s="31" t="n">
        <v>4662.037037037037</v>
      </c>
      <c r="L6406" s="31" t="n">
        <v>150</v>
      </c>
      <c r="M6406" s="31">
        <f>I6406+J6406+K6406+L6406</f>
        <v/>
      </c>
      <c r="N6406" s="31">
        <f>M6406*'Dashboard &amp; Optimisation'!$B$18/('Dashboard &amp; Optimisation'!$B$16/3.6)</f>
        <v/>
      </c>
      <c r="O6406" s="31" t="n">
        <v>496.8828697867928</v>
      </c>
      <c r="P6406" s="32" t="n">
        <v>0.4675439653301385</v>
      </c>
      <c r="Q6406" s="33" t="n">
        <v>0.2</v>
      </c>
      <c r="R6406" s="31" t="n">
        <v>530.8916917684355</v>
      </c>
      <c r="S6406" s="31">
        <f>R6406*IF(A6406=4, 2.0, 3.0)</f>
        <v/>
      </c>
      <c r="T6406" s="29">
        <f>'Dashboard &amp; Optimisation'!$B$18*U6406</f>
        <v/>
      </c>
      <c r="U6406" s="34">
        <f>MIN(1, S6406/M6406)</f>
        <v/>
      </c>
      <c r="V6406" s="34">
        <f>N6406/(N6406+O6406)</f>
        <v/>
      </c>
      <c r="W6406" s="34">
        <f>U6406*V6406</f>
        <v/>
      </c>
      <c r="X6406" s="32">
        <f>T6406/N6406</f>
        <v/>
      </c>
      <c r="Y6406" s="35">
        <f>IF(W6406=MAXIFS(W$2:W$7201, A$2:A$7201, A6406, B$2:B$7201, B6406), "OPTIMAL", "")</f>
        <v/>
      </c>
    </row>
    <row r="6407" ht="20" customHeight="1">
      <c r="A6407" s="36" t="n">
        <v>-18</v>
      </c>
      <c r="B6407" s="36" t="n">
        <v>40</v>
      </c>
      <c r="C6407" s="37" t="n">
        <v>120</v>
      </c>
      <c r="D6407" s="37" t="n">
        <v>2</v>
      </c>
      <c r="E6407" s="6" t="n">
        <v>0</v>
      </c>
      <c r="F6407" s="37" t="n">
        <v>0</v>
      </c>
      <c r="G6407" s="36" t="n">
        <v>150</v>
      </c>
      <c r="H6407" s="6" t="inlineStr">
        <is>
          <t>OFF</t>
        </is>
      </c>
      <c r="I6407" s="38" t="n">
        <v>815.012573225423</v>
      </c>
      <c r="J6407" s="38" t="n">
        <v>8308.791548992402</v>
      </c>
      <c r="K6407" s="38" t="n">
        <v>4662.037037037037</v>
      </c>
      <c r="L6407" s="38" t="n">
        <v>150</v>
      </c>
      <c r="M6407" s="38">
        <f>I6407+J6407+K6407+L6407</f>
        <v/>
      </c>
      <c r="N6407" s="38">
        <f>M6407*'Dashboard &amp; Optimisation'!$B$18/('Dashboard &amp; Optimisation'!$B$16/3.6)</f>
        <v/>
      </c>
      <c r="O6407" s="38" t="n">
        <v>496.8828697867928</v>
      </c>
      <c r="P6407" s="39" t="n">
        <v>0.7328022038166309</v>
      </c>
      <c r="Q6407" s="40" t="n">
        <v>0.2</v>
      </c>
      <c r="R6407" s="38" t="n">
        <v>338.7206062392669</v>
      </c>
      <c r="S6407" s="38">
        <f>R6407*IF(A6407=4, 2.0, 3.0)</f>
        <v/>
      </c>
      <c r="T6407" s="37">
        <f>'Dashboard &amp; Optimisation'!$B$18*U6407</f>
        <v/>
      </c>
      <c r="U6407" s="26">
        <f>MIN(1, S6407/M6407)</f>
        <v/>
      </c>
      <c r="V6407" s="26">
        <f>N6407/(N6407+O6407)</f>
        <v/>
      </c>
      <c r="W6407" s="26">
        <f>U6407*V6407</f>
        <v/>
      </c>
      <c r="X6407" s="39">
        <f>T6407/N6407</f>
        <v/>
      </c>
      <c r="Y6407" s="41">
        <f>IF(W6407=MAXIFS(W$2:W$7201, A$2:A$7201, A6407, B$2:B$7201, B6407), "OPTIMAL", "")</f>
        <v/>
      </c>
    </row>
    <row r="6408" ht="20" customHeight="1">
      <c r="A6408" s="28" t="n">
        <v>-18</v>
      </c>
      <c r="B6408" s="28" t="n">
        <v>40</v>
      </c>
      <c r="C6408" s="29" t="n">
        <v>120</v>
      </c>
      <c r="D6408" s="29" t="n">
        <v>2</v>
      </c>
      <c r="E6408" s="30" t="n">
        <v>0</v>
      </c>
      <c r="F6408" s="29" t="n">
        <v>0</v>
      </c>
      <c r="G6408" s="28" t="n">
        <v>200</v>
      </c>
      <c r="H6408" s="30" t="inlineStr">
        <is>
          <t>ON</t>
        </is>
      </c>
      <c r="I6408" s="31" t="n">
        <v>815.012573225423</v>
      </c>
      <c r="J6408" s="31" t="n">
        <v>8308.791548992402</v>
      </c>
      <c r="K6408" s="31" t="n">
        <v>4662.037037037037</v>
      </c>
      <c r="L6408" s="31" t="n">
        <v>150</v>
      </c>
      <c r="M6408" s="31">
        <f>I6408+J6408+K6408+L6408</f>
        <v/>
      </c>
      <c r="N6408" s="31">
        <f>M6408*'Dashboard &amp; Optimisation'!$B$18/('Dashboard &amp; Optimisation'!$B$16/3.6)</f>
        <v/>
      </c>
      <c r="O6408" s="31" t="n">
        <v>496.8828697867928</v>
      </c>
      <c r="P6408" s="32" t="n">
        <v>0.4682071109263548</v>
      </c>
      <c r="Q6408" s="33" t="n">
        <v>0.2</v>
      </c>
      <c r="R6408" s="31" t="n">
        <v>530.1397628052733</v>
      </c>
      <c r="S6408" s="31">
        <f>R6408*IF(A6408=4, 2.0, 3.0)</f>
        <v/>
      </c>
      <c r="T6408" s="29">
        <f>'Dashboard &amp; Optimisation'!$B$18*U6408</f>
        <v/>
      </c>
      <c r="U6408" s="34">
        <f>MIN(1, S6408/M6408)</f>
        <v/>
      </c>
      <c r="V6408" s="34">
        <f>N6408/(N6408+O6408)</f>
        <v/>
      </c>
      <c r="W6408" s="34">
        <f>U6408*V6408</f>
        <v/>
      </c>
      <c r="X6408" s="32">
        <f>T6408/N6408</f>
        <v/>
      </c>
      <c r="Y6408" s="35">
        <f>IF(W6408=MAXIFS(W$2:W$7201, A$2:A$7201, A6408, B$2:B$7201, B6408), "OPTIMAL", "")</f>
        <v/>
      </c>
    </row>
    <row r="6409" ht="20" customHeight="1">
      <c r="A6409" s="36" t="n">
        <v>-18</v>
      </c>
      <c r="B6409" s="36" t="n">
        <v>40</v>
      </c>
      <c r="C6409" s="37" t="n">
        <v>120</v>
      </c>
      <c r="D6409" s="37" t="n">
        <v>2</v>
      </c>
      <c r="E6409" s="6" t="n">
        <v>0</v>
      </c>
      <c r="F6409" s="37" t="n">
        <v>0</v>
      </c>
      <c r="G6409" s="36" t="n">
        <v>200</v>
      </c>
      <c r="H6409" s="6" t="inlineStr">
        <is>
          <t>OFF</t>
        </is>
      </c>
      <c r="I6409" s="38" t="n">
        <v>815.012573225423</v>
      </c>
      <c r="J6409" s="38" t="n">
        <v>8308.791548992402</v>
      </c>
      <c r="K6409" s="38" t="n">
        <v>4662.037037037037</v>
      </c>
      <c r="L6409" s="38" t="n">
        <v>150</v>
      </c>
      <c r="M6409" s="38">
        <f>I6409+J6409+K6409+L6409</f>
        <v/>
      </c>
      <c r="N6409" s="38">
        <f>M6409*'Dashboard &amp; Optimisation'!$B$18/('Dashboard &amp; Optimisation'!$B$16/3.6)</f>
        <v/>
      </c>
      <c r="O6409" s="38" t="n">
        <v>496.8828697867928</v>
      </c>
      <c r="P6409" s="39" t="n">
        <v>0.733465349412847</v>
      </c>
      <c r="Q6409" s="40" t="n">
        <v>0.2</v>
      </c>
      <c r="R6409" s="38" t="n">
        <v>338.4143598998112</v>
      </c>
      <c r="S6409" s="38">
        <f>R6409*IF(A6409=4, 2.0, 3.0)</f>
        <v/>
      </c>
      <c r="T6409" s="37">
        <f>'Dashboard &amp; Optimisation'!$B$18*U6409</f>
        <v/>
      </c>
      <c r="U6409" s="26">
        <f>MIN(1, S6409/M6409)</f>
        <v/>
      </c>
      <c r="V6409" s="26">
        <f>N6409/(N6409+O6409)</f>
        <v/>
      </c>
      <c r="W6409" s="26">
        <f>U6409*V6409</f>
        <v/>
      </c>
      <c r="X6409" s="39">
        <f>T6409/N6409</f>
        <v/>
      </c>
      <c r="Y6409" s="41">
        <f>IF(W6409=MAXIFS(W$2:W$7201, A$2:A$7201, A6409, B$2:B$7201, B6409), "OPTIMAL", "")</f>
        <v/>
      </c>
    </row>
    <row r="6410" ht="20" customHeight="1">
      <c r="A6410" s="28" t="n">
        <v>-18</v>
      </c>
      <c r="B6410" s="28" t="n">
        <v>40</v>
      </c>
      <c r="C6410" s="29" t="n">
        <v>120</v>
      </c>
      <c r="D6410" s="29" t="n">
        <v>2</v>
      </c>
      <c r="E6410" s="30" t="n">
        <v>4</v>
      </c>
      <c r="F6410" s="29" t="n">
        <v>1.5</v>
      </c>
      <c r="G6410" s="28" t="n">
        <v>50</v>
      </c>
      <c r="H6410" s="30" t="inlineStr">
        <is>
          <t>ON</t>
        </is>
      </c>
      <c r="I6410" s="31" t="n">
        <v>815.012573225423</v>
      </c>
      <c r="J6410" s="31" t="n">
        <v>8308.791548992402</v>
      </c>
      <c r="K6410" s="31" t="n">
        <v>4662.037037037037</v>
      </c>
      <c r="L6410" s="31" t="n">
        <v>150</v>
      </c>
      <c r="M6410" s="31">
        <f>I6410+J6410+K6410+L6410</f>
        <v/>
      </c>
      <c r="N6410" s="31">
        <f>M6410*'Dashboard &amp; Optimisation'!$B$18/('Dashboard &amp; Optimisation'!$B$16/3.6)</f>
        <v/>
      </c>
      <c r="O6410" s="31" t="n">
        <v>763.9009275315669</v>
      </c>
      <c r="P6410" s="32" t="n">
        <v>0.06739445186645499</v>
      </c>
      <c r="Q6410" s="33" t="n">
        <v>5.595023284726097</v>
      </c>
      <c r="R6410" s="31" t="n">
        <v>3782.667764225881</v>
      </c>
      <c r="S6410" s="31">
        <f>R6410*IF(A6410=4, 2.0, 3.0)</f>
        <v/>
      </c>
      <c r="T6410" s="29">
        <f>'Dashboard &amp; Optimisation'!$B$18*U6410</f>
        <v/>
      </c>
      <c r="U6410" s="34">
        <f>MIN(1, S6410/M6410)</f>
        <v/>
      </c>
      <c r="V6410" s="34">
        <f>N6410/(N6410+O6410)</f>
        <v/>
      </c>
      <c r="W6410" s="34">
        <f>U6410*V6410</f>
        <v/>
      </c>
      <c r="X6410" s="32">
        <f>T6410/N6410</f>
        <v/>
      </c>
      <c r="Y6410" s="35">
        <f>IF(W6410=MAXIFS(W$2:W$7201, A$2:A$7201, A6410, B$2:B$7201, B6410), "OPTIMAL", "")</f>
        <v/>
      </c>
    </row>
    <row r="6411" ht="20" customHeight="1">
      <c r="A6411" s="36" t="n">
        <v>-18</v>
      </c>
      <c r="B6411" s="36" t="n">
        <v>40</v>
      </c>
      <c r="C6411" s="37" t="n">
        <v>120</v>
      </c>
      <c r="D6411" s="37" t="n">
        <v>2</v>
      </c>
      <c r="E6411" s="6" t="n">
        <v>4</v>
      </c>
      <c r="F6411" s="37" t="n">
        <v>1.5</v>
      </c>
      <c r="G6411" s="36" t="n">
        <v>50</v>
      </c>
      <c r="H6411" s="6" t="inlineStr">
        <is>
          <t>OFF</t>
        </is>
      </c>
      <c r="I6411" s="38" t="n">
        <v>815.012573225423</v>
      </c>
      <c r="J6411" s="38" t="n">
        <v>8308.791548992402</v>
      </c>
      <c r="K6411" s="38" t="n">
        <v>4662.037037037037</v>
      </c>
      <c r="L6411" s="38" t="n">
        <v>150</v>
      </c>
      <c r="M6411" s="38">
        <f>I6411+J6411+K6411+L6411</f>
        <v/>
      </c>
      <c r="N6411" s="38">
        <f>M6411*'Dashboard &amp; Optimisation'!$B$18/('Dashboard &amp; Optimisation'!$B$16/3.6)</f>
        <v/>
      </c>
      <c r="O6411" s="38" t="n">
        <v>763.9009275315669</v>
      </c>
      <c r="P6411" s="39" t="n">
        <v>0.2710676648221946</v>
      </c>
      <c r="Q6411" s="40" t="n">
        <v>5.595023284726097</v>
      </c>
      <c r="R6411" s="38" t="n">
        <v>940.4693131883972</v>
      </c>
      <c r="S6411" s="38">
        <f>R6411*IF(A6411=4, 2.0, 3.0)</f>
        <v/>
      </c>
      <c r="T6411" s="37">
        <f>'Dashboard &amp; Optimisation'!$B$18*U6411</f>
        <v/>
      </c>
      <c r="U6411" s="26">
        <f>MIN(1, S6411/M6411)</f>
        <v/>
      </c>
      <c r="V6411" s="26">
        <f>N6411/(N6411+O6411)</f>
        <v/>
      </c>
      <c r="W6411" s="26">
        <f>U6411*V6411</f>
        <v/>
      </c>
      <c r="X6411" s="39">
        <f>T6411/N6411</f>
        <v/>
      </c>
      <c r="Y6411" s="41">
        <f>IF(W6411=MAXIFS(W$2:W$7201, A$2:A$7201, A6411, B$2:B$7201, B6411), "OPTIMAL", "")</f>
        <v/>
      </c>
    </row>
    <row r="6412" ht="20" customHeight="1">
      <c r="A6412" s="28" t="n">
        <v>-18</v>
      </c>
      <c r="B6412" s="28" t="n">
        <v>40</v>
      </c>
      <c r="C6412" s="29" t="n">
        <v>120</v>
      </c>
      <c r="D6412" s="29" t="n">
        <v>2</v>
      </c>
      <c r="E6412" s="30" t="n">
        <v>4</v>
      </c>
      <c r="F6412" s="29" t="n">
        <v>1.5</v>
      </c>
      <c r="G6412" s="28" t="n">
        <v>100</v>
      </c>
      <c r="H6412" s="30" t="inlineStr">
        <is>
          <t>ON</t>
        </is>
      </c>
      <c r="I6412" s="31" t="n">
        <v>815.012573225423</v>
      </c>
      <c r="J6412" s="31" t="n">
        <v>8308.791548992402</v>
      </c>
      <c r="K6412" s="31" t="n">
        <v>4662.037037037037</v>
      </c>
      <c r="L6412" s="31" t="n">
        <v>150</v>
      </c>
      <c r="M6412" s="31">
        <f>I6412+J6412+K6412+L6412</f>
        <v/>
      </c>
      <c r="N6412" s="31">
        <f>M6412*'Dashboard &amp; Optimisation'!$B$18/('Dashboard &amp; Optimisation'!$B$16/3.6)</f>
        <v/>
      </c>
      <c r="O6412" s="31" t="n">
        <v>763.9009275315669</v>
      </c>
      <c r="P6412" s="32" t="n">
        <v>0.06805759746267123</v>
      </c>
      <c r="Q6412" s="33" t="n">
        <v>5.595023284726097</v>
      </c>
      <c r="R6412" s="31" t="n">
        <v>3745.809873801944</v>
      </c>
      <c r="S6412" s="31">
        <f>R6412*IF(A6412=4, 2.0, 3.0)</f>
        <v/>
      </c>
      <c r="T6412" s="29">
        <f>'Dashboard &amp; Optimisation'!$B$18*U6412</f>
        <v/>
      </c>
      <c r="U6412" s="34">
        <f>MIN(1, S6412/M6412)</f>
        <v/>
      </c>
      <c r="V6412" s="34">
        <f>N6412/(N6412+O6412)</f>
        <v/>
      </c>
      <c r="W6412" s="34">
        <f>U6412*V6412</f>
        <v/>
      </c>
      <c r="X6412" s="32">
        <f>T6412/N6412</f>
        <v/>
      </c>
      <c r="Y6412" s="35">
        <f>IF(W6412=MAXIFS(W$2:W$7201, A$2:A$7201, A6412, B$2:B$7201, B6412), "OPTIMAL", "")</f>
        <v/>
      </c>
    </row>
    <row r="6413" ht="20" customHeight="1">
      <c r="A6413" s="36" t="n">
        <v>-18</v>
      </c>
      <c r="B6413" s="36" t="n">
        <v>40</v>
      </c>
      <c r="C6413" s="37" t="n">
        <v>120</v>
      </c>
      <c r="D6413" s="37" t="n">
        <v>2</v>
      </c>
      <c r="E6413" s="6" t="n">
        <v>4</v>
      </c>
      <c r="F6413" s="37" t="n">
        <v>1.5</v>
      </c>
      <c r="G6413" s="36" t="n">
        <v>100</v>
      </c>
      <c r="H6413" s="6" t="inlineStr">
        <is>
          <t>OFF</t>
        </is>
      </c>
      <c r="I6413" s="38" t="n">
        <v>815.012573225423</v>
      </c>
      <c r="J6413" s="38" t="n">
        <v>8308.791548992402</v>
      </c>
      <c r="K6413" s="38" t="n">
        <v>4662.037037037037</v>
      </c>
      <c r="L6413" s="38" t="n">
        <v>150</v>
      </c>
      <c r="M6413" s="38">
        <f>I6413+J6413+K6413+L6413</f>
        <v/>
      </c>
      <c r="N6413" s="38">
        <f>M6413*'Dashboard &amp; Optimisation'!$B$18/('Dashboard &amp; Optimisation'!$B$16/3.6)</f>
        <v/>
      </c>
      <c r="O6413" s="38" t="n">
        <v>763.9009275315669</v>
      </c>
      <c r="P6413" s="39" t="n">
        <v>0.2717308104184109</v>
      </c>
      <c r="Q6413" s="40" t="n">
        <v>5.595023284726097</v>
      </c>
      <c r="R6413" s="38" t="n">
        <v>938.1741443687222</v>
      </c>
      <c r="S6413" s="38">
        <f>R6413*IF(A6413=4, 2.0, 3.0)</f>
        <v/>
      </c>
      <c r="T6413" s="37">
        <f>'Dashboard &amp; Optimisation'!$B$18*U6413</f>
        <v/>
      </c>
      <c r="U6413" s="26">
        <f>MIN(1, S6413/M6413)</f>
        <v/>
      </c>
      <c r="V6413" s="26">
        <f>N6413/(N6413+O6413)</f>
        <v/>
      </c>
      <c r="W6413" s="26">
        <f>U6413*V6413</f>
        <v/>
      </c>
      <c r="X6413" s="39">
        <f>T6413/N6413</f>
        <v/>
      </c>
      <c r="Y6413" s="41">
        <f>IF(W6413=MAXIFS(W$2:W$7201, A$2:A$7201, A6413, B$2:B$7201, B6413), "OPTIMAL", "")</f>
        <v/>
      </c>
    </row>
    <row r="6414" ht="20" customHeight="1">
      <c r="A6414" s="28" t="n">
        <v>-18</v>
      </c>
      <c r="B6414" s="28" t="n">
        <v>40</v>
      </c>
      <c r="C6414" s="29" t="n">
        <v>120</v>
      </c>
      <c r="D6414" s="29" t="n">
        <v>2</v>
      </c>
      <c r="E6414" s="30" t="n">
        <v>4</v>
      </c>
      <c r="F6414" s="29" t="n">
        <v>1.5</v>
      </c>
      <c r="G6414" s="28" t="n">
        <v>150</v>
      </c>
      <c r="H6414" s="30" t="inlineStr">
        <is>
          <t>ON</t>
        </is>
      </c>
      <c r="I6414" s="31" t="n">
        <v>815.012573225423</v>
      </c>
      <c r="J6414" s="31" t="n">
        <v>8308.791548992402</v>
      </c>
      <c r="K6414" s="31" t="n">
        <v>4662.037037037037</v>
      </c>
      <c r="L6414" s="31" t="n">
        <v>150</v>
      </c>
      <c r="M6414" s="31">
        <f>I6414+J6414+K6414+L6414</f>
        <v/>
      </c>
      <c r="N6414" s="31">
        <f>M6414*'Dashboard &amp; Optimisation'!$B$18/('Dashboard &amp; Optimisation'!$B$16/3.6)</f>
        <v/>
      </c>
      <c r="O6414" s="31" t="n">
        <v>763.9009275315669</v>
      </c>
      <c r="P6414" s="32" t="n">
        <v>0.06872074305888745</v>
      </c>
      <c r="Q6414" s="33" t="n">
        <v>5.595023284726097</v>
      </c>
      <c r="R6414" s="31" t="n">
        <v>3709.663330392971</v>
      </c>
      <c r="S6414" s="31">
        <f>R6414*IF(A6414=4, 2.0, 3.0)</f>
        <v/>
      </c>
      <c r="T6414" s="29">
        <f>'Dashboard &amp; Optimisation'!$B$18*U6414</f>
        <v/>
      </c>
      <c r="U6414" s="34">
        <f>MIN(1, S6414/M6414)</f>
        <v/>
      </c>
      <c r="V6414" s="34">
        <f>N6414/(N6414+O6414)</f>
        <v/>
      </c>
      <c r="W6414" s="34">
        <f>U6414*V6414</f>
        <v/>
      </c>
      <c r="X6414" s="32">
        <f>T6414/N6414</f>
        <v/>
      </c>
      <c r="Y6414" s="35">
        <f>IF(W6414=MAXIFS(W$2:W$7201, A$2:A$7201, A6414, B$2:B$7201, B6414), "OPTIMAL", "")</f>
        <v/>
      </c>
    </row>
    <row r="6415" ht="20" customHeight="1">
      <c r="A6415" s="36" t="n">
        <v>-18</v>
      </c>
      <c r="B6415" s="36" t="n">
        <v>40</v>
      </c>
      <c r="C6415" s="37" t="n">
        <v>120</v>
      </c>
      <c r="D6415" s="37" t="n">
        <v>2</v>
      </c>
      <c r="E6415" s="6" t="n">
        <v>4</v>
      </c>
      <c r="F6415" s="37" t="n">
        <v>1.5</v>
      </c>
      <c r="G6415" s="36" t="n">
        <v>150</v>
      </c>
      <c r="H6415" s="6" t="inlineStr">
        <is>
          <t>OFF</t>
        </is>
      </c>
      <c r="I6415" s="38" t="n">
        <v>815.012573225423</v>
      </c>
      <c r="J6415" s="38" t="n">
        <v>8308.791548992402</v>
      </c>
      <c r="K6415" s="38" t="n">
        <v>4662.037037037037</v>
      </c>
      <c r="L6415" s="38" t="n">
        <v>150</v>
      </c>
      <c r="M6415" s="38">
        <f>I6415+J6415+K6415+L6415</f>
        <v/>
      </c>
      <c r="N6415" s="38">
        <f>M6415*'Dashboard &amp; Optimisation'!$B$18/('Dashboard &amp; Optimisation'!$B$16/3.6)</f>
        <v/>
      </c>
      <c r="O6415" s="38" t="n">
        <v>763.9009275315669</v>
      </c>
      <c r="P6415" s="39" t="n">
        <v>0.2723939560146271</v>
      </c>
      <c r="Q6415" s="40" t="n">
        <v>5.595023284726097</v>
      </c>
      <c r="R6415" s="38" t="n">
        <v>935.8901507683332</v>
      </c>
      <c r="S6415" s="38">
        <f>R6415*IF(A6415=4, 2.0, 3.0)</f>
        <v/>
      </c>
      <c r="T6415" s="37">
        <f>'Dashboard &amp; Optimisation'!$B$18*U6415</f>
        <v/>
      </c>
      <c r="U6415" s="26">
        <f>MIN(1, S6415/M6415)</f>
        <v/>
      </c>
      <c r="V6415" s="26">
        <f>N6415/(N6415+O6415)</f>
        <v/>
      </c>
      <c r="W6415" s="26">
        <f>U6415*V6415</f>
        <v/>
      </c>
      <c r="X6415" s="39">
        <f>T6415/N6415</f>
        <v/>
      </c>
      <c r="Y6415" s="41">
        <f>IF(W6415=MAXIFS(W$2:W$7201, A$2:A$7201, A6415, B$2:B$7201, B6415), "OPTIMAL", "")</f>
        <v/>
      </c>
    </row>
    <row r="6416" ht="20" customHeight="1">
      <c r="A6416" s="28" t="n">
        <v>-18</v>
      </c>
      <c r="B6416" s="28" t="n">
        <v>40</v>
      </c>
      <c r="C6416" s="29" t="n">
        <v>120</v>
      </c>
      <c r="D6416" s="29" t="n">
        <v>2</v>
      </c>
      <c r="E6416" s="30" t="n">
        <v>4</v>
      </c>
      <c r="F6416" s="29" t="n">
        <v>1.5</v>
      </c>
      <c r="G6416" s="28" t="n">
        <v>200</v>
      </c>
      <c r="H6416" s="30" t="inlineStr">
        <is>
          <t>ON</t>
        </is>
      </c>
      <c r="I6416" s="31" t="n">
        <v>815.012573225423</v>
      </c>
      <c r="J6416" s="31" t="n">
        <v>8308.791548992402</v>
      </c>
      <c r="K6416" s="31" t="n">
        <v>4662.037037037037</v>
      </c>
      <c r="L6416" s="31" t="n">
        <v>150</v>
      </c>
      <c r="M6416" s="31">
        <f>I6416+J6416+K6416+L6416</f>
        <v/>
      </c>
      <c r="N6416" s="31">
        <f>M6416*'Dashboard &amp; Optimisation'!$B$18/('Dashboard &amp; Optimisation'!$B$16/3.6)</f>
        <v/>
      </c>
      <c r="O6416" s="31" t="n">
        <v>763.9009275315669</v>
      </c>
      <c r="P6416" s="32" t="n">
        <v>0.06938388865510368</v>
      </c>
      <c r="Q6416" s="33" t="n">
        <v>5.595023284726097</v>
      </c>
      <c r="R6416" s="31" t="n">
        <v>3674.207737622386</v>
      </c>
      <c r="S6416" s="31">
        <f>R6416*IF(A6416=4, 2.0, 3.0)</f>
        <v/>
      </c>
      <c r="T6416" s="29">
        <f>'Dashboard &amp; Optimisation'!$B$18*U6416</f>
        <v/>
      </c>
      <c r="U6416" s="34">
        <f>MIN(1, S6416/M6416)</f>
        <v/>
      </c>
      <c r="V6416" s="34">
        <f>N6416/(N6416+O6416)</f>
        <v/>
      </c>
      <c r="W6416" s="34">
        <f>U6416*V6416</f>
        <v/>
      </c>
      <c r="X6416" s="32">
        <f>T6416/N6416</f>
        <v/>
      </c>
      <c r="Y6416" s="35">
        <f>IF(W6416=MAXIFS(W$2:W$7201, A$2:A$7201, A6416, B$2:B$7201, B6416), "OPTIMAL", "")</f>
        <v/>
      </c>
    </row>
    <row r="6417" ht="20" customHeight="1">
      <c r="A6417" s="36" t="n">
        <v>-18</v>
      </c>
      <c r="B6417" s="36" t="n">
        <v>40</v>
      </c>
      <c r="C6417" s="37" t="n">
        <v>120</v>
      </c>
      <c r="D6417" s="37" t="n">
        <v>2</v>
      </c>
      <c r="E6417" s="6" t="n">
        <v>4</v>
      </c>
      <c r="F6417" s="37" t="n">
        <v>1.5</v>
      </c>
      <c r="G6417" s="36" t="n">
        <v>200</v>
      </c>
      <c r="H6417" s="6" t="inlineStr">
        <is>
          <t>OFF</t>
        </is>
      </c>
      <c r="I6417" s="38" t="n">
        <v>815.012573225423</v>
      </c>
      <c r="J6417" s="38" t="n">
        <v>8308.791548992402</v>
      </c>
      <c r="K6417" s="38" t="n">
        <v>4662.037037037037</v>
      </c>
      <c r="L6417" s="38" t="n">
        <v>150</v>
      </c>
      <c r="M6417" s="38">
        <f>I6417+J6417+K6417+L6417</f>
        <v/>
      </c>
      <c r="N6417" s="38">
        <f>M6417*'Dashboard &amp; Optimisation'!$B$18/('Dashboard &amp; Optimisation'!$B$16/3.6)</f>
        <v/>
      </c>
      <c r="O6417" s="38" t="n">
        <v>763.9009275315669</v>
      </c>
      <c r="P6417" s="39" t="n">
        <v>0.2730571016108433</v>
      </c>
      <c r="Q6417" s="40" t="n">
        <v>5.595023284726097</v>
      </c>
      <c r="R6417" s="38" t="n">
        <v>933.6172509669259</v>
      </c>
      <c r="S6417" s="38">
        <f>R6417*IF(A6417=4, 2.0, 3.0)</f>
        <v/>
      </c>
      <c r="T6417" s="37">
        <f>'Dashboard &amp; Optimisation'!$B$18*U6417</f>
        <v/>
      </c>
      <c r="U6417" s="26">
        <f>MIN(1, S6417/M6417)</f>
        <v/>
      </c>
      <c r="V6417" s="26">
        <f>N6417/(N6417+O6417)</f>
        <v/>
      </c>
      <c r="W6417" s="26">
        <f>U6417*V6417</f>
        <v/>
      </c>
      <c r="X6417" s="39">
        <f>T6417/N6417</f>
        <v/>
      </c>
      <c r="Y6417" s="41">
        <f>IF(W6417=MAXIFS(W$2:W$7201, A$2:A$7201, A6417, B$2:B$7201, B6417), "OPTIMAL", "")</f>
        <v/>
      </c>
    </row>
    <row r="6418" ht="20" customHeight="1">
      <c r="A6418" s="28" t="n">
        <v>-18</v>
      </c>
      <c r="B6418" s="28" t="n">
        <v>40</v>
      </c>
      <c r="C6418" s="29" t="n">
        <v>120</v>
      </c>
      <c r="D6418" s="29" t="n">
        <v>2</v>
      </c>
      <c r="E6418" s="30" t="n">
        <v>4</v>
      </c>
      <c r="F6418" s="29" t="n">
        <v>2</v>
      </c>
      <c r="G6418" s="28" t="n">
        <v>50</v>
      </c>
      <c r="H6418" s="30" t="inlineStr">
        <is>
          <t>ON</t>
        </is>
      </c>
      <c r="I6418" s="31" t="n">
        <v>815.012573225423</v>
      </c>
      <c r="J6418" s="31" t="n">
        <v>8308.791548992402</v>
      </c>
      <c r="K6418" s="31" t="n">
        <v>4662.037037037037</v>
      </c>
      <c r="L6418" s="31" t="n">
        <v>150</v>
      </c>
      <c r="M6418" s="31">
        <f>I6418+J6418+K6418+L6418</f>
        <v/>
      </c>
      <c r="N6418" s="31">
        <f>M6418*'Dashboard &amp; Optimisation'!$B$18/('Dashboard &amp; Optimisation'!$B$16/3.6)</f>
        <v/>
      </c>
      <c r="O6418" s="31" t="n">
        <v>856.1469833627236</v>
      </c>
      <c r="P6418" s="32" t="n">
        <v>0.06408587068361742</v>
      </c>
      <c r="Q6418" s="33" t="n">
        <v>7.393364379634797</v>
      </c>
      <c r="R6418" s="31" t="n">
        <v>4014.158565904237</v>
      </c>
      <c r="S6418" s="31">
        <f>R6418*IF(A6418=4, 2.0, 3.0)</f>
        <v/>
      </c>
      <c r="T6418" s="29">
        <f>'Dashboard &amp; Optimisation'!$B$18*U6418</f>
        <v/>
      </c>
      <c r="U6418" s="34">
        <f>MIN(1, S6418/M6418)</f>
        <v/>
      </c>
      <c r="V6418" s="34">
        <f>N6418/(N6418+O6418)</f>
        <v/>
      </c>
      <c r="W6418" s="34">
        <f>U6418*V6418</f>
        <v/>
      </c>
      <c r="X6418" s="32">
        <f>T6418/N6418</f>
        <v/>
      </c>
      <c r="Y6418" s="35">
        <f>IF(W6418=MAXIFS(W$2:W$7201, A$2:A$7201, A6418, B$2:B$7201, B6418), "OPTIMAL", "")</f>
        <v/>
      </c>
    </row>
    <row r="6419" ht="20" customHeight="1">
      <c r="A6419" s="36" t="n">
        <v>-18</v>
      </c>
      <c r="B6419" s="36" t="n">
        <v>40</v>
      </c>
      <c r="C6419" s="37" t="n">
        <v>120</v>
      </c>
      <c r="D6419" s="37" t="n">
        <v>2</v>
      </c>
      <c r="E6419" s="6" t="n">
        <v>4</v>
      </c>
      <c r="F6419" s="37" t="n">
        <v>2</v>
      </c>
      <c r="G6419" s="36" t="n">
        <v>50</v>
      </c>
      <c r="H6419" s="6" t="inlineStr">
        <is>
          <t>OFF</t>
        </is>
      </c>
      <c r="I6419" s="38" t="n">
        <v>815.012573225423</v>
      </c>
      <c r="J6419" s="38" t="n">
        <v>8308.791548992402</v>
      </c>
      <c r="K6419" s="38" t="n">
        <v>4662.037037037037</v>
      </c>
      <c r="L6419" s="38" t="n">
        <v>150</v>
      </c>
      <c r="M6419" s="38">
        <f>I6419+J6419+K6419+L6419</f>
        <v/>
      </c>
      <c r="N6419" s="38">
        <f>M6419*'Dashboard &amp; Optimisation'!$B$18/('Dashboard &amp; Optimisation'!$B$16/3.6)</f>
        <v/>
      </c>
      <c r="O6419" s="38" t="n">
        <v>856.1469833627236</v>
      </c>
      <c r="P6419" s="39" t="n">
        <v>0.2685905799147778</v>
      </c>
      <c r="Q6419" s="40" t="n">
        <v>7.393364379634797</v>
      </c>
      <c r="R6419" s="38" t="n">
        <v>957.7805998992899</v>
      </c>
      <c r="S6419" s="38">
        <f>R6419*IF(A6419=4, 2.0, 3.0)</f>
        <v/>
      </c>
      <c r="T6419" s="37">
        <f>'Dashboard &amp; Optimisation'!$B$18*U6419</f>
        <v/>
      </c>
      <c r="U6419" s="26">
        <f>MIN(1, S6419/M6419)</f>
        <v/>
      </c>
      <c r="V6419" s="26">
        <f>N6419/(N6419+O6419)</f>
        <v/>
      </c>
      <c r="W6419" s="26">
        <f>U6419*V6419</f>
        <v/>
      </c>
      <c r="X6419" s="39">
        <f>T6419/N6419</f>
        <v/>
      </c>
      <c r="Y6419" s="41">
        <f>IF(W6419=MAXIFS(W$2:W$7201, A$2:A$7201, A6419, B$2:B$7201, B6419), "OPTIMAL", "")</f>
        <v/>
      </c>
    </row>
    <row r="6420" ht="20" customHeight="1">
      <c r="A6420" s="28" t="n">
        <v>-18</v>
      </c>
      <c r="B6420" s="28" t="n">
        <v>40</v>
      </c>
      <c r="C6420" s="29" t="n">
        <v>120</v>
      </c>
      <c r="D6420" s="29" t="n">
        <v>2</v>
      </c>
      <c r="E6420" s="30" t="n">
        <v>4</v>
      </c>
      <c r="F6420" s="29" t="n">
        <v>2</v>
      </c>
      <c r="G6420" s="28" t="n">
        <v>100</v>
      </c>
      <c r="H6420" s="30" t="inlineStr">
        <is>
          <t>ON</t>
        </is>
      </c>
      <c r="I6420" s="31" t="n">
        <v>815.012573225423</v>
      </c>
      <c r="J6420" s="31" t="n">
        <v>8308.791548992402</v>
      </c>
      <c r="K6420" s="31" t="n">
        <v>4662.037037037037</v>
      </c>
      <c r="L6420" s="31" t="n">
        <v>150</v>
      </c>
      <c r="M6420" s="31">
        <f>I6420+J6420+K6420+L6420</f>
        <v/>
      </c>
      <c r="N6420" s="31">
        <f>M6420*'Dashboard &amp; Optimisation'!$B$18/('Dashboard &amp; Optimisation'!$B$16/3.6)</f>
        <v/>
      </c>
      <c r="O6420" s="31" t="n">
        <v>856.1469833627236</v>
      </c>
      <c r="P6420" s="32" t="n">
        <v>0.06474901627983365</v>
      </c>
      <c r="Q6420" s="33" t="n">
        <v>7.393364379634797</v>
      </c>
      <c r="R6420" s="31" t="n">
        <v>3973.046411180704</v>
      </c>
      <c r="S6420" s="31">
        <f>R6420*IF(A6420=4, 2.0, 3.0)</f>
        <v/>
      </c>
      <c r="T6420" s="29">
        <f>'Dashboard &amp; Optimisation'!$B$18*U6420</f>
        <v/>
      </c>
      <c r="U6420" s="34">
        <f>MIN(1, S6420/M6420)</f>
        <v/>
      </c>
      <c r="V6420" s="34">
        <f>N6420/(N6420+O6420)</f>
        <v/>
      </c>
      <c r="W6420" s="34">
        <f>U6420*V6420</f>
        <v/>
      </c>
      <c r="X6420" s="32">
        <f>T6420/N6420</f>
        <v/>
      </c>
      <c r="Y6420" s="35">
        <f>IF(W6420=MAXIFS(W$2:W$7201, A$2:A$7201, A6420, B$2:B$7201, B6420), "OPTIMAL", "")</f>
        <v/>
      </c>
    </row>
    <row r="6421" ht="20" customHeight="1">
      <c r="A6421" s="36" t="n">
        <v>-18</v>
      </c>
      <c r="B6421" s="36" t="n">
        <v>40</v>
      </c>
      <c r="C6421" s="37" t="n">
        <v>120</v>
      </c>
      <c r="D6421" s="37" t="n">
        <v>2</v>
      </c>
      <c r="E6421" s="6" t="n">
        <v>4</v>
      </c>
      <c r="F6421" s="37" t="n">
        <v>2</v>
      </c>
      <c r="G6421" s="36" t="n">
        <v>100</v>
      </c>
      <c r="H6421" s="6" t="inlineStr">
        <is>
          <t>OFF</t>
        </is>
      </c>
      <c r="I6421" s="38" t="n">
        <v>815.012573225423</v>
      </c>
      <c r="J6421" s="38" t="n">
        <v>8308.791548992402</v>
      </c>
      <c r="K6421" s="38" t="n">
        <v>4662.037037037037</v>
      </c>
      <c r="L6421" s="38" t="n">
        <v>150</v>
      </c>
      <c r="M6421" s="38">
        <f>I6421+J6421+K6421+L6421</f>
        <v/>
      </c>
      <c r="N6421" s="38">
        <f>M6421*'Dashboard &amp; Optimisation'!$B$18/('Dashboard &amp; Optimisation'!$B$16/3.6)</f>
        <v/>
      </c>
      <c r="O6421" s="38" t="n">
        <v>856.1469833627236</v>
      </c>
      <c r="P6421" s="39" t="n">
        <v>0.269253725510994</v>
      </c>
      <c r="Q6421" s="40" t="n">
        <v>7.393364379634797</v>
      </c>
      <c r="R6421" s="38" t="n">
        <v>955.4216799409526</v>
      </c>
      <c r="S6421" s="38">
        <f>R6421*IF(A6421=4, 2.0, 3.0)</f>
        <v/>
      </c>
      <c r="T6421" s="37">
        <f>'Dashboard &amp; Optimisation'!$B$18*U6421</f>
        <v/>
      </c>
      <c r="U6421" s="26">
        <f>MIN(1, S6421/M6421)</f>
        <v/>
      </c>
      <c r="V6421" s="26">
        <f>N6421/(N6421+O6421)</f>
        <v/>
      </c>
      <c r="W6421" s="26">
        <f>U6421*V6421</f>
        <v/>
      </c>
      <c r="X6421" s="39">
        <f>T6421/N6421</f>
        <v/>
      </c>
      <c r="Y6421" s="41">
        <f>IF(W6421=MAXIFS(W$2:W$7201, A$2:A$7201, A6421, B$2:B$7201, B6421), "OPTIMAL", "")</f>
        <v/>
      </c>
    </row>
    <row r="6422" ht="20" customHeight="1">
      <c r="A6422" s="28" t="n">
        <v>-18</v>
      </c>
      <c r="B6422" s="28" t="n">
        <v>40</v>
      </c>
      <c r="C6422" s="29" t="n">
        <v>120</v>
      </c>
      <c r="D6422" s="29" t="n">
        <v>2</v>
      </c>
      <c r="E6422" s="30" t="n">
        <v>4</v>
      </c>
      <c r="F6422" s="29" t="n">
        <v>2</v>
      </c>
      <c r="G6422" s="28" t="n">
        <v>150</v>
      </c>
      <c r="H6422" s="30" t="inlineStr">
        <is>
          <t>ON</t>
        </is>
      </c>
      <c r="I6422" s="31" t="n">
        <v>815.012573225423</v>
      </c>
      <c r="J6422" s="31" t="n">
        <v>8308.791548992402</v>
      </c>
      <c r="K6422" s="31" t="n">
        <v>4662.037037037037</v>
      </c>
      <c r="L6422" s="31" t="n">
        <v>150</v>
      </c>
      <c r="M6422" s="31">
        <f>I6422+J6422+K6422+L6422</f>
        <v/>
      </c>
      <c r="N6422" s="31">
        <f>M6422*'Dashboard &amp; Optimisation'!$B$18/('Dashboard &amp; Optimisation'!$B$16/3.6)</f>
        <v/>
      </c>
      <c r="O6422" s="31" t="n">
        <v>856.1469833627236</v>
      </c>
      <c r="P6422" s="32" t="n">
        <v>0.06541216187604988</v>
      </c>
      <c r="Q6422" s="33" t="n">
        <v>7.393364379634797</v>
      </c>
      <c r="R6422" s="31" t="n">
        <v>3932.767842859881</v>
      </c>
      <c r="S6422" s="31">
        <f>R6422*IF(A6422=4, 2.0, 3.0)</f>
        <v/>
      </c>
      <c r="T6422" s="29">
        <f>'Dashboard &amp; Optimisation'!$B$18*U6422</f>
        <v/>
      </c>
      <c r="U6422" s="34">
        <f>MIN(1, S6422/M6422)</f>
        <v/>
      </c>
      <c r="V6422" s="34">
        <f>N6422/(N6422+O6422)</f>
        <v/>
      </c>
      <c r="W6422" s="34">
        <f>U6422*V6422</f>
        <v/>
      </c>
      <c r="X6422" s="32">
        <f>T6422/N6422</f>
        <v/>
      </c>
      <c r="Y6422" s="35">
        <f>IF(W6422=MAXIFS(W$2:W$7201, A$2:A$7201, A6422, B$2:B$7201, B6422), "OPTIMAL", "")</f>
        <v/>
      </c>
    </row>
    <row r="6423" ht="20" customHeight="1">
      <c r="A6423" s="36" t="n">
        <v>-18</v>
      </c>
      <c r="B6423" s="36" t="n">
        <v>40</v>
      </c>
      <c r="C6423" s="37" t="n">
        <v>120</v>
      </c>
      <c r="D6423" s="37" t="n">
        <v>2</v>
      </c>
      <c r="E6423" s="6" t="n">
        <v>4</v>
      </c>
      <c r="F6423" s="37" t="n">
        <v>2</v>
      </c>
      <c r="G6423" s="36" t="n">
        <v>150</v>
      </c>
      <c r="H6423" s="6" t="inlineStr">
        <is>
          <t>OFF</t>
        </is>
      </c>
      <c r="I6423" s="38" t="n">
        <v>815.012573225423</v>
      </c>
      <c r="J6423" s="38" t="n">
        <v>8308.791548992402</v>
      </c>
      <c r="K6423" s="38" t="n">
        <v>4662.037037037037</v>
      </c>
      <c r="L6423" s="38" t="n">
        <v>150</v>
      </c>
      <c r="M6423" s="38">
        <f>I6423+J6423+K6423+L6423</f>
        <v/>
      </c>
      <c r="N6423" s="38">
        <f>M6423*'Dashboard &amp; Optimisation'!$B$18/('Dashboard &amp; Optimisation'!$B$16/3.6)</f>
        <v/>
      </c>
      <c r="O6423" s="38" t="n">
        <v>856.1469833627236</v>
      </c>
      <c r="P6423" s="39" t="n">
        <v>0.2699168711072102</v>
      </c>
      <c r="Q6423" s="40" t="n">
        <v>7.393364379634797</v>
      </c>
      <c r="R6423" s="38" t="n">
        <v>953.0743510134077</v>
      </c>
      <c r="S6423" s="38">
        <f>R6423*IF(A6423=4, 2.0, 3.0)</f>
        <v/>
      </c>
      <c r="T6423" s="37">
        <f>'Dashboard &amp; Optimisation'!$B$18*U6423</f>
        <v/>
      </c>
      <c r="U6423" s="26">
        <f>MIN(1, S6423/M6423)</f>
        <v/>
      </c>
      <c r="V6423" s="26">
        <f>N6423/(N6423+O6423)</f>
        <v/>
      </c>
      <c r="W6423" s="26">
        <f>U6423*V6423</f>
        <v/>
      </c>
      <c r="X6423" s="39">
        <f>T6423/N6423</f>
        <v/>
      </c>
      <c r="Y6423" s="41">
        <f>IF(W6423=MAXIFS(W$2:W$7201, A$2:A$7201, A6423, B$2:B$7201, B6423), "OPTIMAL", "")</f>
        <v/>
      </c>
    </row>
    <row r="6424" ht="20" customHeight="1">
      <c r="A6424" s="28" t="n">
        <v>-18</v>
      </c>
      <c r="B6424" s="28" t="n">
        <v>40</v>
      </c>
      <c r="C6424" s="29" t="n">
        <v>120</v>
      </c>
      <c r="D6424" s="29" t="n">
        <v>2</v>
      </c>
      <c r="E6424" s="30" t="n">
        <v>4</v>
      </c>
      <c r="F6424" s="29" t="n">
        <v>2</v>
      </c>
      <c r="G6424" s="28" t="n">
        <v>200</v>
      </c>
      <c r="H6424" s="30" t="inlineStr">
        <is>
          <t>ON</t>
        </is>
      </c>
      <c r="I6424" s="31" t="n">
        <v>815.012573225423</v>
      </c>
      <c r="J6424" s="31" t="n">
        <v>8308.791548992402</v>
      </c>
      <c r="K6424" s="31" t="n">
        <v>4662.037037037037</v>
      </c>
      <c r="L6424" s="31" t="n">
        <v>150</v>
      </c>
      <c r="M6424" s="31">
        <f>I6424+J6424+K6424+L6424</f>
        <v/>
      </c>
      <c r="N6424" s="31">
        <f>M6424*'Dashboard &amp; Optimisation'!$B$18/('Dashboard &amp; Optimisation'!$B$16/3.6)</f>
        <v/>
      </c>
      <c r="O6424" s="31" t="n">
        <v>856.1469833627236</v>
      </c>
      <c r="P6424" s="32" t="n">
        <v>0.06607530747226611</v>
      </c>
      <c r="Q6424" s="33" t="n">
        <v>7.393364379634797</v>
      </c>
      <c r="R6424" s="31" t="n">
        <v>3893.297762799671</v>
      </c>
      <c r="S6424" s="31">
        <f>R6424*IF(A6424=4, 2.0, 3.0)</f>
        <v/>
      </c>
      <c r="T6424" s="29">
        <f>'Dashboard &amp; Optimisation'!$B$18*U6424</f>
        <v/>
      </c>
      <c r="U6424" s="34">
        <f>MIN(1, S6424/M6424)</f>
        <v/>
      </c>
      <c r="V6424" s="34">
        <f>N6424/(N6424+O6424)</f>
        <v/>
      </c>
      <c r="W6424" s="34">
        <f>U6424*V6424</f>
        <v/>
      </c>
      <c r="X6424" s="32">
        <f>T6424/N6424</f>
        <v/>
      </c>
      <c r="Y6424" s="35">
        <f>IF(W6424=MAXIFS(W$2:W$7201, A$2:A$7201, A6424, B$2:B$7201, B6424), "OPTIMAL", "")</f>
        <v/>
      </c>
    </row>
    <row r="6425" ht="20" customHeight="1">
      <c r="A6425" s="36" t="n">
        <v>-18</v>
      </c>
      <c r="B6425" s="36" t="n">
        <v>40</v>
      </c>
      <c r="C6425" s="37" t="n">
        <v>120</v>
      </c>
      <c r="D6425" s="37" t="n">
        <v>2</v>
      </c>
      <c r="E6425" s="6" t="n">
        <v>4</v>
      </c>
      <c r="F6425" s="37" t="n">
        <v>2</v>
      </c>
      <c r="G6425" s="36" t="n">
        <v>200</v>
      </c>
      <c r="H6425" s="6" t="inlineStr">
        <is>
          <t>OFF</t>
        </is>
      </c>
      <c r="I6425" s="38" t="n">
        <v>815.012573225423</v>
      </c>
      <c r="J6425" s="38" t="n">
        <v>8308.791548992402</v>
      </c>
      <c r="K6425" s="38" t="n">
        <v>4662.037037037037</v>
      </c>
      <c r="L6425" s="38" t="n">
        <v>150</v>
      </c>
      <c r="M6425" s="38">
        <f>I6425+J6425+K6425+L6425</f>
        <v/>
      </c>
      <c r="N6425" s="38">
        <f>M6425*'Dashboard &amp; Optimisation'!$B$18/('Dashboard &amp; Optimisation'!$B$16/3.6)</f>
        <v/>
      </c>
      <c r="O6425" s="38" t="n">
        <v>856.1469833627236</v>
      </c>
      <c r="P6425" s="39" t="n">
        <v>0.2705800167034265</v>
      </c>
      <c r="Q6425" s="40" t="n">
        <v>7.393364379634797</v>
      </c>
      <c r="R6425" s="38" t="n">
        <v>950.7385278937207</v>
      </c>
      <c r="S6425" s="38">
        <f>R6425*IF(A6425=4, 2.0, 3.0)</f>
        <v/>
      </c>
      <c r="T6425" s="37">
        <f>'Dashboard &amp; Optimisation'!$B$18*U6425</f>
        <v/>
      </c>
      <c r="U6425" s="26">
        <f>MIN(1, S6425/M6425)</f>
        <v/>
      </c>
      <c r="V6425" s="26">
        <f>N6425/(N6425+O6425)</f>
        <v/>
      </c>
      <c r="W6425" s="26">
        <f>U6425*V6425</f>
        <v/>
      </c>
      <c r="X6425" s="39">
        <f>T6425/N6425</f>
        <v/>
      </c>
      <c r="Y6425" s="41">
        <f>IF(W6425=MAXIFS(W$2:W$7201, A$2:A$7201, A6425, B$2:B$7201, B6425), "OPTIMAL", "")</f>
        <v/>
      </c>
    </row>
    <row r="6426" ht="20" customHeight="1">
      <c r="A6426" s="28" t="n">
        <v>-18</v>
      </c>
      <c r="B6426" s="28" t="n">
        <v>40</v>
      </c>
      <c r="C6426" s="29" t="n">
        <v>120</v>
      </c>
      <c r="D6426" s="29" t="n">
        <v>2</v>
      </c>
      <c r="E6426" s="30" t="n">
        <v>8</v>
      </c>
      <c r="F6426" s="29" t="n">
        <v>1.5</v>
      </c>
      <c r="G6426" s="28" t="n">
        <v>50</v>
      </c>
      <c r="H6426" s="30" t="inlineStr">
        <is>
          <t>ON</t>
        </is>
      </c>
      <c r="I6426" s="31" t="n">
        <v>815.012573225423</v>
      </c>
      <c r="J6426" s="31" t="n">
        <v>8308.791548992402</v>
      </c>
      <c r="K6426" s="31" t="n">
        <v>4662.037037037037</v>
      </c>
      <c r="L6426" s="31" t="n">
        <v>150</v>
      </c>
      <c r="M6426" s="31">
        <f>I6426+J6426+K6426+L6426</f>
        <v/>
      </c>
      <c r="N6426" s="31">
        <f>M6426*'Dashboard &amp; Optimisation'!$B$18/('Dashboard &amp; Optimisation'!$B$16/3.6)</f>
        <v/>
      </c>
      <c r="O6426" s="31" t="n">
        <v>1045.769446435707</v>
      </c>
      <c r="P6426" s="32" t="n">
        <v>0.05089447047238128</v>
      </c>
      <c r="Q6426" s="33" t="n">
        <v>10.9900465694522</v>
      </c>
      <c r="R6426" s="31" t="n">
        <v>5148.298570783048</v>
      </c>
      <c r="S6426" s="31">
        <f>R6426*IF(A6426=4, 2.0, 3.0)</f>
        <v/>
      </c>
      <c r="T6426" s="29">
        <f>'Dashboard &amp; Optimisation'!$B$18*U6426</f>
        <v/>
      </c>
      <c r="U6426" s="34">
        <f>MIN(1, S6426/M6426)</f>
        <v/>
      </c>
      <c r="V6426" s="34">
        <f>N6426/(N6426+O6426)</f>
        <v/>
      </c>
      <c r="W6426" s="34">
        <f>U6426*V6426</f>
        <v/>
      </c>
      <c r="X6426" s="32">
        <f>T6426/N6426</f>
        <v/>
      </c>
      <c r="Y6426" s="35">
        <f>IF(W6426=MAXIFS(W$2:W$7201, A$2:A$7201, A6426, B$2:B$7201, B6426), "OPTIMAL", "")</f>
        <v/>
      </c>
    </row>
    <row r="6427" ht="20" customHeight="1">
      <c r="A6427" s="36" t="n">
        <v>-18</v>
      </c>
      <c r="B6427" s="36" t="n">
        <v>40</v>
      </c>
      <c r="C6427" s="37" t="n">
        <v>120</v>
      </c>
      <c r="D6427" s="37" t="n">
        <v>2</v>
      </c>
      <c r="E6427" s="6" t="n">
        <v>8</v>
      </c>
      <c r="F6427" s="37" t="n">
        <v>1.5</v>
      </c>
      <c r="G6427" s="36" t="n">
        <v>50</v>
      </c>
      <c r="H6427" s="6" t="inlineStr">
        <is>
          <t>OFF</t>
        </is>
      </c>
      <c r="I6427" s="38" t="n">
        <v>815.012573225423</v>
      </c>
      <c r="J6427" s="38" t="n">
        <v>8308.791548992402</v>
      </c>
      <c r="K6427" s="38" t="n">
        <v>4662.037037037037</v>
      </c>
      <c r="L6427" s="38" t="n">
        <v>150</v>
      </c>
      <c r="M6427" s="38">
        <f>I6427+J6427+K6427+L6427</f>
        <v/>
      </c>
      <c r="N6427" s="38">
        <f>M6427*'Dashboard &amp; Optimisation'!$B$18/('Dashboard &amp; Optimisation'!$B$16/3.6)</f>
        <v/>
      </c>
      <c r="O6427" s="38" t="n">
        <v>1045.769446435707</v>
      </c>
      <c r="P6427" s="39" t="n">
        <v>0.2161900878474888</v>
      </c>
      <c r="Q6427" s="40" t="n">
        <v>10.9900465694522</v>
      </c>
      <c r="R6427" s="38" t="n">
        <v>1211.988635568539</v>
      </c>
      <c r="S6427" s="38">
        <f>R6427*IF(A6427=4, 2.0, 3.0)</f>
        <v/>
      </c>
      <c r="T6427" s="37">
        <f>'Dashboard &amp; Optimisation'!$B$18*U6427</f>
        <v/>
      </c>
      <c r="U6427" s="26">
        <f>MIN(1, S6427/M6427)</f>
        <v/>
      </c>
      <c r="V6427" s="26">
        <f>N6427/(N6427+O6427)</f>
        <v/>
      </c>
      <c r="W6427" s="26">
        <f>U6427*V6427</f>
        <v/>
      </c>
      <c r="X6427" s="39">
        <f>T6427/N6427</f>
        <v/>
      </c>
      <c r="Y6427" s="41">
        <f>IF(W6427=MAXIFS(W$2:W$7201, A$2:A$7201, A6427, B$2:B$7201, B6427), "OPTIMAL", "")</f>
        <v/>
      </c>
    </row>
    <row r="6428" ht="20" customHeight="1">
      <c r="A6428" s="28" t="n">
        <v>-18</v>
      </c>
      <c r="B6428" s="28" t="n">
        <v>40</v>
      </c>
      <c r="C6428" s="29" t="n">
        <v>120</v>
      </c>
      <c r="D6428" s="29" t="n">
        <v>2</v>
      </c>
      <c r="E6428" s="30" t="n">
        <v>8</v>
      </c>
      <c r="F6428" s="29" t="n">
        <v>1.5</v>
      </c>
      <c r="G6428" s="28" t="n">
        <v>100</v>
      </c>
      <c r="H6428" s="30" t="inlineStr">
        <is>
          <t>ON</t>
        </is>
      </c>
      <c r="I6428" s="31" t="n">
        <v>815.012573225423</v>
      </c>
      <c r="J6428" s="31" t="n">
        <v>8308.791548992402</v>
      </c>
      <c r="K6428" s="31" t="n">
        <v>4662.037037037037</v>
      </c>
      <c r="L6428" s="31" t="n">
        <v>150</v>
      </c>
      <c r="M6428" s="31">
        <f>I6428+J6428+K6428+L6428</f>
        <v/>
      </c>
      <c r="N6428" s="31">
        <f>M6428*'Dashboard &amp; Optimisation'!$B$18/('Dashboard &amp; Optimisation'!$B$16/3.6)</f>
        <v/>
      </c>
      <c r="O6428" s="31" t="n">
        <v>1045.769446435707</v>
      </c>
      <c r="P6428" s="32" t="n">
        <v>0.05155761606859751</v>
      </c>
      <c r="Q6428" s="33" t="n">
        <v>10.9900465694522</v>
      </c>
      <c r="R6428" s="31" t="n">
        <v>5082.080002401634</v>
      </c>
      <c r="S6428" s="31">
        <f>R6428*IF(A6428=4, 2.0, 3.0)</f>
        <v/>
      </c>
      <c r="T6428" s="29">
        <f>'Dashboard &amp; Optimisation'!$B$18*U6428</f>
        <v/>
      </c>
      <c r="U6428" s="34">
        <f>MIN(1, S6428/M6428)</f>
        <v/>
      </c>
      <c r="V6428" s="34">
        <f>N6428/(N6428+O6428)</f>
        <v/>
      </c>
      <c r="W6428" s="34">
        <f>U6428*V6428</f>
        <v/>
      </c>
      <c r="X6428" s="32">
        <f>T6428/N6428</f>
        <v/>
      </c>
      <c r="Y6428" s="35">
        <f>IF(W6428=MAXIFS(W$2:W$7201, A$2:A$7201, A6428, B$2:B$7201, B6428), "OPTIMAL", "")</f>
        <v/>
      </c>
    </row>
    <row r="6429" ht="20" customHeight="1">
      <c r="A6429" s="36" t="n">
        <v>-18</v>
      </c>
      <c r="B6429" s="36" t="n">
        <v>40</v>
      </c>
      <c r="C6429" s="37" t="n">
        <v>120</v>
      </c>
      <c r="D6429" s="37" t="n">
        <v>2</v>
      </c>
      <c r="E6429" s="6" t="n">
        <v>8</v>
      </c>
      <c r="F6429" s="37" t="n">
        <v>1.5</v>
      </c>
      <c r="G6429" s="36" t="n">
        <v>100</v>
      </c>
      <c r="H6429" s="6" t="inlineStr">
        <is>
          <t>OFF</t>
        </is>
      </c>
      <c r="I6429" s="38" t="n">
        <v>815.012573225423</v>
      </c>
      <c r="J6429" s="38" t="n">
        <v>8308.791548992402</v>
      </c>
      <c r="K6429" s="38" t="n">
        <v>4662.037037037037</v>
      </c>
      <c r="L6429" s="38" t="n">
        <v>150</v>
      </c>
      <c r="M6429" s="38">
        <f>I6429+J6429+K6429+L6429</f>
        <v/>
      </c>
      <c r="N6429" s="38">
        <f>M6429*'Dashboard &amp; Optimisation'!$B$18/('Dashboard &amp; Optimisation'!$B$16/3.6)</f>
        <v/>
      </c>
      <c r="O6429" s="38" t="n">
        <v>1045.769446435707</v>
      </c>
      <c r="P6429" s="39" t="n">
        <v>0.216853233443705</v>
      </c>
      <c r="Q6429" s="40" t="n">
        <v>10.9900465694522</v>
      </c>
      <c r="R6429" s="38" t="n">
        <v>1208.282327326887</v>
      </c>
      <c r="S6429" s="38">
        <f>R6429*IF(A6429=4, 2.0, 3.0)</f>
        <v/>
      </c>
      <c r="T6429" s="37">
        <f>'Dashboard &amp; Optimisation'!$B$18*U6429</f>
        <v/>
      </c>
      <c r="U6429" s="26">
        <f>MIN(1, S6429/M6429)</f>
        <v/>
      </c>
      <c r="V6429" s="26">
        <f>N6429/(N6429+O6429)</f>
        <v/>
      </c>
      <c r="W6429" s="26">
        <f>U6429*V6429</f>
        <v/>
      </c>
      <c r="X6429" s="39">
        <f>T6429/N6429</f>
        <v/>
      </c>
      <c r="Y6429" s="41">
        <f>IF(W6429=MAXIFS(W$2:W$7201, A$2:A$7201, A6429, B$2:B$7201, B6429), "OPTIMAL", "")</f>
        <v/>
      </c>
    </row>
    <row r="6430" ht="20" customHeight="1">
      <c r="A6430" s="28" t="n">
        <v>-18</v>
      </c>
      <c r="B6430" s="28" t="n">
        <v>40</v>
      </c>
      <c r="C6430" s="29" t="n">
        <v>120</v>
      </c>
      <c r="D6430" s="29" t="n">
        <v>2</v>
      </c>
      <c r="E6430" s="30" t="n">
        <v>8</v>
      </c>
      <c r="F6430" s="29" t="n">
        <v>1.5</v>
      </c>
      <c r="G6430" s="28" t="n">
        <v>150</v>
      </c>
      <c r="H6430" s="30" t="inlineStr">
        <is>
          <t>ON</t>
        </is>
      </c>
      <c r="I6430" s="31" t="n">
        <v>815.012573225423</v>
      </c>
      <c r="J6430" s="31" t="n">
        <v>8308.791548992402</v>
      </c>
      <c r="K6430" s="31" t="n">
        <v>4662.037037037037</v>
      </c>
      <c r="L6430" s="31" t="n">
        <v>150</v>
      </c>
      <c r="M6430" s="31">
        <f>I6430+J6430+K6430+L6430</f>
        <v/>
      </c>
      <c r="N6430" s="31">
        <f>M6430*'Dashboard &amp; Optimisation'!$B$18/('Dashboard &amp; Optimisation'!$B$16/3.6)</f>
        <v/>
      </c>
      <c r="O6430" s="31" t="n">
        <v>1045.769446435707</v>
      </c>
      <c r="P6430" s="32" t="n">
        <v>0.05222076166481374</v>
      </c>
      <c r="Q6430" s="33" t="n">
        <v>10.9900465694522</v>
      </c>
      <c r="R6430" s="31" t="n">
        <v>5017.543238368145</v>
      </c>
      <c r="S6430" s="31">
        <f>R6430*IF(A6430=4, 2.0, 3.0)</f>
        <v/>
      </c>
      <c r="T6430" s="29">
        <f>'Dashboard &amp; Optimisation'!$B$18*U6430</f>
        <v/>
      </c>
      <c r="U6430" s="34">
        <f>MIN(1, S6430/M6430)</f>
        <v/>
      </c>
      <c r="V6430" s="34">
        <f>N6430/(N6430+O6430)</f>
        <v/>
      </c>
      <c r="W6430" s="34">
        <f>U6430*V6430</f>
        <v/>
      </c>
      <c r="X6430" s="32">
        <f>T6430/N6430</f>
        <v/>
      </c>
      <c r="Y6430" s="35">
        <f>IF(W6430=MAXIFS(W$2:W$7201, A$2:A$7201, A6430, B$2:B$7201, B6430), "OPTIMAL", "")</f>
        <v/>
      </c>
    </row>
    <row r="6431" ht="20" customHeight="1">
      <c r="A6431" s="36" t="n">
        <v>-18</v>
      </c>
      <c r="B6431" s="36" t="n">
        <v>40</v>
      </c>
      <c r="C6431" s="37" t="n">
        <v>120</v>
      </c>
      <c r="D6431" s="37" t="n">
        <v>2</v>
      </c>
      <c r="E6431" s="6" t="n">
        <v>8</v>
      </c>
      <c r="F6431" s="37" t="n">
        <v>1.5</v>
      </c>
      <c r="G6431" s="36" t="n">
        <v>150</v>
      </c>
      <c r="H6431" s="6" t="inlineStr">
        <is>
          <t>OFF</t>
        </is>
      </c>
      <c r="I6431" s="38" t="n">
        <v>815.012573225423</v>
      </c>
      <c r="J6431" s="38" t="n">
        <v>8308.791548992402</v>
      </c>
      <c r="K6431" s="38" t="n">
        <v>4662.037037037037</v>
      </c>
      <c r="L6431" s="38" t="n">
        <v>150</v>
      </c>
      <c r="M6431" s="38">
        <f>I6431+J6431+K6431+L6431</f>
        <v/>
      </c>
      <c r="N6431" s="38">
        <f>M6431*'Dashboard &amp; Optimisation'!$B$18/('Dashboard &amp; Optimisation'!$B$16/3.6)</f>
        <v/>
      </c>
      <c r="O6431" s="38" t="n">
        <v>1045.769446435707</v>
      </c>
      <c r="P6431" s="39" t="n">
        <v>0.2175163790399212</v>
      </c>
      <c r="Q6431" s="40" t="n">
        <v>10.9900465694522</v>
      </c>
      <c r="R6431" s="38" t="n">
        <v>1204.598618045363</v>
      </c>
      <c r="S6431" s="38">
        <f>R6431*IF(A6431=4, 2.0, 3.0)</f>
        <v/>
      </c>
      <c r="T6431" s="37">
        <f>'Dashboard &amp; Optimisation'!$B$18*U6431</f>
        <v/>
      </c>
      <c r="U6431" s="26">
        <f>MIN(1, S6431/M6431)</f>
        <v/>
      </c>
      <c r="V6431" s="26">
        <f>N6431/(N6431+O6431)</f>
        <v/>
      </c>
      <c r="W6431" s="26">
        <f>U6431*V6431</f>
        <v/>
      </c>
      <c r="X6431" s="39">
        <f>T6431/N6431</f>
        <v/>
      </c>
      <c r="Y6431" s="41">
        <f>IF(W6431=MAXIFS(W$2:W$7201, A$2:A$7201, A6431, B$2:B$7201, B6431), "OPTIMAL", "")</f>
        <v/>
      </c>
    </row>
    <row r="6432" ht="20" customHeight="1">
      <c r="A6432" s="28" t="n">
        <v>-18</v>
      </c>
      <c r="B6432" s="28" t="n">
        <v>40</v>
      </c>
      <c r="C6432" s="29" t="n">
        <v>120</v>
      </c>
      <c r="D6432" s="29" t="n">
        <v>2</v>
      </c>
      <c r="E6432" s="30" t="n">
        <v>8</v>
      </c>
      <c r="F6432" s="29" t="n">
        <v>1.5</v>
      </c>
      <c r="G6432" s="28" t="n">
        <v>200</v>
      </c>
      <c r="H6432" s="30" t="inlineStr">
        <is>
          <t>ON</t>
        </is>
      </c>
      <c r="I6432" s="31" t="n">
        <v>815.012573225423</v>
      </c>
      <c r="J6432" s="31" t="n">
        <v>8308.791548992402</v>
      </c>
      <c r="K6432" s="31" t="n">
        <v>4662.037037037037</v>
      </c>
      <c r="L6432" s="31" t="n">
        <v>150</v>
      </c>
      <c r="M6432" s="31">
        <f>I6432+J6432+K6432+L6432</f>
        <v/>
      </c>
      <c r="N6432" s="31">
        <f>M6432*'Dashboard &amp; Optimisation'!$B$18/('Dashboard &amp; Optimisation'!$B$16/3.6)</f>
        <v/>
      </c>
      <c r="O6432" s="31" t="n">
        <v>1045.769446435707</v>
      </c>
      <c r="P6432" s="32" t="n">
        <v>0.05288390726102997</v>
      </c>
      <c r="Q6432" s="33" t="n">
        <v>10.9900465694522</v>
      </c>
      <c r="R6432" s="31" t="n">
        <v>4954.62501097763</v>
      </c>
      <c r="S6432" s="31">
        <f>R6432*IF(A6432=4, 2.0, 3.0)</f>
        <v/>
      </c>
      <c r="T6432" s="29">
        <f>'Dashboard &amp; Optimisation'!$B$18*U6432</f>
        <v/>
      </c>
      <c r="U6432" s="34">
        <f>MIN(1, S6432/M6432)</f>
        <v/>
      </c>
      <c r="V6432" s="34">
        <f>N6432/(N6432+O6432)</f>
        <v/>
      </c>
      <c r="W6432" s="34">
        <f>U6432*V6432</f>
        <v/>
      </c>
      <c r="X6432" s="32">
        <f>T6432/N6432</f>
        <v/>
      </c>
      <c r="Y6432" s="35">
        <f>IF(W6432=MAXIFS(W$2:W$7201, A$2:A$7201, A6432, B$2:B$7201, B6432), "OPTIMAL", "")</f>
        <v/>
      </c>
    </row>
    <row r="6433" ht="20" customHeight="1">
      <c r="A6433" s="36" t="n">
        <v>-18</v>
      </c>
      <c r="B6433" s="36" t="n">
        <v>40</v>
      </c>
      <c r="C6433" s="37" t="n">
        <v>120</v>
      </c>
      <c r="D6433" s="37" t="n">
        <v>2</v>
      </c>
      <c r="E6433" s="6" t="n">
        <v>8</v>
      </c>
      <c r="F6433" s="37" t="n">
        <v>1.5</v>
      </c>
      <c r="G6433" s="36" t="n">
        <v>200</v>
      </c>
      <c r="H6433" s="6" t="inlineStr">
        <is>
          <t>OFF</t>
        </is>
      </c>
      <c r="I6433" s="38" t="n">
        <v>815.012573225423</v>
      </c>
      <c r="J6433" s="38" t="n">
        <v>8308.791548992402</v>
      </c>
      <c r="K6433" s="38" t="n">
        <v>4662.037037037037</v>
      </c>
      <c r="L6433" s="38" t="n">
        <v>150</v>
      </c>
      <c r="M6433" s="38">
        <f>I6433+J6433+K6433+L6433</f>
        <v/>
      </c>
      <c r="N6433" s="38">
        <f>M6433*'Dashboard &amp; Optimisation'!$B$18/('Dashboard &amp; Optimisation'!$B$16/3.6)</f>
        <v/>
      </c>
      <c r="O6433" s="38" t="n">
        <v>1045.769446435707</v>
      </c>
      <c r="P6433" s="39" t="n">
        <v>0.2181795246361375</v>
      </c>
      <c r="Q6433" s="40" t="n">
        <v>10.9900465694522</v>
      </c>
      <c r="R6433" s="38" t="n">
        <v>1200.937301658791</v>
      </c>
      <c r="S6433" s="38">
        <f>R6433*IF(A6433=4, 2.0, 3.0)</f>
        <v/>
      </c>
      <c r="T6433" s="37">
        <f>'Dashboard &amp; Optimisation'!$B$18*U6433</f>
        <v/>
      </c>
      <c r="U6433" s="26">
        <f>MIN(1, S6433/M6433)</f>
        <v/>
      </c>
      <c r="V6433" s="26">
        <f>N6433/(N6433+O6433)</f>
        <v/>
      </c>
      <c r="W6433" s="26">
        <f>U6433*V6433</f>
        <v/>
      </c>
      <c r="X6433" s="39">
        <f>T6433/N6433</f>
        <v/>
      </c>
      <c r="Y6433" s="41">
        <f>IF(W6433=MAXIFS(W$2:W$7201, A$2:A$7201, A6433, B$2:B$7201, B6433), "OPTIMAL", "")</f>
        <v/>
      </c>
    </row>
    <row r="6434" ht="20" customHeight="1">
      <c r="A6434" s="28" t="n">
        <v>-18</v>
      </c>
      <c r="B6434" s="28" t="n">
        <v>40</v>
      </c>
      <c r="C6434" s="29" t="n">
        <v>120</v>
      </c>
      <c r="D6434" s="29" t="n">
        <v>2</v>
      </c>
      <c r="E6434" s="30" t="n">
        <v>8</v>
      </c>
      <c r="F6434" s="29" t="n">
        <v>2</v>
      </c>
      <c r="G6434" s="28" t="n">
        <v>50</v>
      </c>
      <c r="H6434" s="30" t="inlineStr">
        <is>
          <t>ON</t>
        </is>
      </c>
      <c r="I6434" s="31" t="n">
        <v>815.012573225423</v>
      </c>
      <c r="J6434" s="31" t="n">
        <v>8308.791548992402</v>
      </c>
      <c r="K6434" s="31" t="n">
        <v>4662.037037037037</v>
      </c>
      <c r="L6434" s="31" t="n">
        <v>150</v>
      </c>
      <c r="M6434" s="31">
        <f>I6434+J6434+K6434+L6434</f>
        <v/>
      </c>
      <c r="N6434" s="31">
        <f>M6434*'Dashboard &amp; Optimisation'!$B$18/('Dashboard &amp; Optimisation'!$B$16/3.6)</f>
        <v/>
      </c>
      <c r="O6434" s="31" t="n">
        <v>1242.55539902053</v>
      </c>
      <c r="P6434" s="32" t="n">
        <v>0.04930946412606316</v>
      </c>
      <c r="Q6434" s="33" t="n">
        <v>14.58672875926959</v>
      </c>
      <c r="R6434" s="31" t="n">
        <v>5414.156934468819</v>
      </c>
      <c r="S6434" s="31">
        <f>R6434*IF(A6434=4, 2.0, 3.0)</f>
        <v/>
      </c>
      <c r="T6434" s="29">
        <f>'Dashboard &amp; Optimisation'!$B$18*U6434</f>
        <v/>
      </c>
      <c r="U6434" s="34">
        <f>MIN(1, S6434/M6434)</f>
        <v/>
      </c>
      <c r="V6434" s="34">
        <f>N6434/(N6434+O6434)</f>
        <v/>
      </c>
      <c r="W6434" s="34">
        <f>U6434*V6434</f>
        <v/>
      </c>
      <c r="X6434" s="32">
        <f>T6434/N6434</f>
        <v/>
      </c>
      <c r="Y6434" s="35">
        <f>IF(W6434=MAXIFS(W$2:W$7201, A$2:A$7201, A6434, B$2:B$7201, B6434), "OPTIMAL", "")</f>
        <v/>
      </c>
    </row>
    <row r="6435" ht="20" customHeight="1">
      <c r="A6435" s="36" t="n">
        <v>-18</v>
      </c>
      <c r="B6435" s="36" t="n">
        <v>40</v>
      </c>
      <c r="C6435" s="37" t="n">
        <v>120</v>
      </c>
      <c r="D6435" s="37" t="n">
        <v>2</v>
      </c>
      <c r="E6435" s="6" t="n">
        <v>8</v>
      </c>
      <c r="F6435" s="37" t="n">
        <v>2</v>
      </c>
      <c r="G6435" s="36" t="n">
        <v>50</v>
      </c>
      <c r="H6435" s="6" t="inlineStr">
        <is>
          <t>OFF</t>
        </is>
      </c>
      <c r="I6435" s="38" t="n">
        <v>815.012573225423</v>
      </c>
      <c r="J6435" s="38" t="n">
        <v>8308.791548992402</v>
      </c>
      <c r="K6435" s="38" t="n">
        <v>4662.037037037037</v>
      </c>
      <c r="L6435" s="38" t="n">
        <v>150</v>
      </c>
      <c r="M6435" s="38">
        <f>I6435+J6435+K6435+L6435</f>
        <v/>
      </c>
      <c r="N6435" s="38">
        <f>M6435*'Dashboard &amp; Optimisation'!$B$18/('Dashboard &amp; Optimisation'!$B$16/3.6)</f>
        <v/>
      </c>
      <c r="O6435" s="38" t="n">
        <v>1242.55539902053</v>
      </c>
      <c r="P6435" s="39" t="n">
        <v>0.2157035203563316</v>
      </c>
      <c r="Q6435" s="40" t="n">
        <v>14.58672875926959</v>
      </c>
      <c r="R6435" s="38" t="n">
        <v>1237.667223474361</v>
      </c>
      <c r="S6435" s="38">
        <f>R6435*IF(A6435=4, 2.0, 3.0)</f>
        <v/>
      </c>
      <c r="T6435" s="37">
        <f>'Dashboard &amp; Optimisation'!$B$18*U6435</f>
        <v/>
      </c>
      <c r="U6435" s="26">
        <f>MIN(1, S6435/M6435)</f>
        <v/>
      </c>
      <c r="V6435" s="26">
        <f>N6435/(N6435+O6435)</f>
        <v/>
      </c>
      <c r="W6435" s="26">
        <f>U6435*V6435</f>
        <v/>
      </c>
      <c r="X6435" s="39">
        <f>T6435/N6435</f>
        <v/>
      </c>
      <c r="Y6435" s="41">
        <f>IF(W6435=MAXIFS(W$2:W$7201, A$2:A$7201, A6435, B$2:B$7201, B6435), "OPTIMAL", "")</f>
        <v/>
      </c>
    </row>
    <row r="6436" ht="20" customHeight="1">
      <c r="A6436" s="28" t="n">
        <v>-18</v>
      </c>
      <c r="B6436" s="28" t="n">
        <v>40</v>
      </c>
      <c r="C6436" s="29" t="n">
        <v>120</v>
      </c>
      <c r="D6436" s="29" t="n">
        <v>2</v>
      </c>
      <c r="E6436" s="30" t="n">
        <v>8</v>
      </c>
      <c r="F6436" s="29" t="n">
        <v>2</v>
      </c>
      <c r="G6436" s="28" t="n">
        <v>100</v>
      </c>
      <c r="H6436" s="30" t="inlineStr">
        <is>
          <t>ON</t>
        </is>
      </c>
      <c r="I6436" s="31" t="n">
        <v>815.012573225423</v>
      </c>
      <c r="J6436" s="31" t="n">
        <v>8308.791548992402</v>
      </c>
      <c r="K6436" s="31" t="n">
        <v>4662.037037037037</v>
      </c>
      <c r="L6436" s="31" t="n">
        <v>150</v>
      </c>
      <c r="M6436" s="31">
        <f>I6436+J6436+K6436+L6436</f>
        <v/>
      </c>
      <c r="N6436" s="31">
        <f>M6436*'Dashboard &amp; Optimisation'!$B$18/('Dashboard &amp; Optimisation'!$B$16/3.6)</f>
        <v/>
      </c>
      <c r="O6436" s="31" t="n">
        <v>1242.55539902053</v>
      </c>
      <c r="P6436" s="32" t="n">
        <v>0.04997260972227939</v>
      </c>
      <c r="Q6436" s="33" t="n">
        <v>14.58672875926959</v>
      </c>
      <c r="R6436" s="31" t="n">
        <v>5342.310089801912</v>
      </c>
      <c r="S6436" s="31">
        <f>R6436*IF(A6436=4, 2.0, 3.0)</f>
        <v/>
      </c>
      <c r="T6436" s="29">
        <f>'Dashboard &amp; Optimisation'!$B$18*U6436</f>
        <v/>
      </c>
      <c r="U6436" s="34">
        <f>MIN(1, S6436/M6436)</f>
        <v/>
      </c>
      <c r="V6436" s="34">
        <f>N6436/(N6436+O6436)</f>
        <v/>
      </c>
      <c r="W6436" s="34">
        <f>U6436*V6436</f>
        <v/>
      </c>
      <c r="X6436" s="32">
        <f>T6436/N6436</f>
        <v/>
      </c>
      <c r="Y6436" s="35">
        <f>IF(W6436=MAXIFS(W$2:W$7201, A$2:A$7201, A6436, B$2:B$7201, B6436), "OPTIMAL", "")</f>
        <v/>
      </c>
    </row>
    <row r="6437" ht="20" customHeight="1">
      <c r="A6437" s="36" t="n">
        <v>-18</v>
      </c>
      <c r="B6437" s="36" t="n">
        <v>40</v>
      </c>
      <c r="C6437" s="37" t="n">
        <v>120</v>
      </c>
      <c r="D6437" s="37" t="n">
        <v>2</v>
      </c>
      <c r="E6437" s="6" t="n">
        <v>8</v>
      </c>
      <c r="F6437" s="37" t="n">
        <v>2</v>
      </c>
      <c r="G6437" s="36" t="n">
        <v>100</v>
      </c>
      <c r="H6437" s="6" t="inlineStr">
        <is>
          <t>OFF</t>
        </is>
      </c>
      <c r="I6437" s="38" t="n">
        <v>815.012573225423</v>
      </c>
      <c r="J6437" s="38" t="n">
        <v>8308.791548992402</v>
      </c>
      <c r="K6437" s="38" t="n">
        <v>4662.037037037037</v>
      </c>
      <c r="L6437" s="38" t="n">
        <v>150</v>
      </c>
      <c r="M6437" s="38">
        <f>I6437+J6437+K6437+L6437</f>
        <v/>
      </c>
      <c r="N6437" s="38">
        <f>M6437*'Dashboard &amp; Optimisation'!$B$18/('Dashboard &amp; Optimisation'!$B$16/3.6)</f>
        <v/>
      </c>
      <c r="O6437" s="38" t="n">
        <v>1242.55539902053</v>
      </c>
      <c r="P6437" s="39" t="n">
        <v>0.2163666659525478</v>
      </c>
      <c r="Q6437" s="40" t="n">
        <v>14.58672875926959</v>
      </c>
      <c r="R6437" s="38" t="n">
        <v>1233.873877742407</v>
      </c>
      <c r="S6437" s="38">
        <f>R6437*IF(A6437=4, 2.0, 3.0)</f>
        <v/>
      </c>
      <c r="T6437" s="37">
        <f>'Dashboard &amp; Optimisation'!$B$18*U6437</f>
        <v/>
      </c>
      <c r="U6437" s="26">
        <f>MIN(1, S6437/M6437)</f>
        <v/>
      </c>
      <c r="V6437" s="26">
        <f>N6437/(N6437+O6437)</f>
        <v/>
      </c>
      <c r="W6437" s="26">
        <f>U6437*V6437</f>
        <v/>
      </c>
      <c r="X6437" s="39">
        <f>T6437/N6437</f>
        <v/>
      </c>
      <c r="Y6437" s="41">
        <f>IF(W6437=MAXIFS(W$2:W$7201, A$2:A$7201, A6437, B$2:B$7201, B6437), "OPTIMAL", "")</f>
        <v/>
      </c>
    </row>
    <row r="6438" ht="20" customHeight="1">
      <c r="A6438" s="28" t="n">
        <v>-18</v>
      </c>
      <c r="B6438" s="28" t="n">
        <v>40</v>
      </c>
      <c r="C6438" s="29" t="n">
        <v>120</v>
      </c>
      <c r="D6438" s="29" t="n">
        <v>2</v>
      </c>
      <c r="E6438" s="30" t="n">
        <v>8</v>
      </c>
      <c r="F6438" s="29" t="n">
        <v>2</v>
      </c>
      <c r="G6438" s="28" t="n">
        <v>150</v>
      </c>
      <c r="H6438" s="30" t="inlineStr">
        <is>
          <t>ON</t>
        </is>
      </c>
      <c r="I6438" s="31" t="n">
        <v>815.012573225423</v>
      </c>
      <c r="J6438" s="31" t="n">
        <v>8308.791548992402</v>
      </c>
      <c r="K6438" s="31" t="n">
        <v>4662.037037037037</v>
      </c>
      <c r="L6438" s="31" t="n">
        <v>150</v>
      </c>
      <c r="M6438" s="31">
        <f>I6438+J6438+K6438+L6438</f>
        <v/>
      </c>
      <c r="N6438" s="31">
        <f>M6438*'Dashboard &amp; Optimisation'!$B$18/('Dashboard &amp; Optimisation'!$B$16/3.6)</f>
        <v/>
      </c>
      <c r="O6438" s="31" t="n">
        <v>1242.55539902053</v>
      </c>
      <c r="P6438" s="32" t="n">
        <v>0.05063575531849562</v>
      </c>
      <c r="Q6438" s="33" t="n">
        <v>14.58672875926959</v>
      </c>
      <c r="R6438" s="31" t="n">
        <v>5272.34511372147</v>
      </c>
      <c r="S6438" s="31">
        <f>R6438*IF(A6438=4, 2.0, 3.0)</f>
        <v/>
      </c>
      <c r="T6438" s="29">
        <f>'Dashboard &amp; Optimisation'!$B$18*U6438</f>
        <v/>
      </c>
      <c r="U6438" s="34">
        <f>MIN(1, S6438/M6438)</f>
        <v/>
      </c>
      <c r="V6438" s="34">
        <f>N6438/(N6438+O6438)</f>
        <v/>
      </c>
      <c r="W6438" s="34">
        <f>U6438*V6438</f>
        <v/>
      </c>
      <c r="X6438" s="32">
        <f>T6438/N6438</f>
        <v/>
      </c>
      <c r="Y6438" s="35">
        <f>IF(W6438=MAXIFS(W$2:W$7201, A$2:A$7201, A6438, B$2:B$7201, B6438), "OPTIMAL", "")</f>
        <v/>
      </c>
    </row>
    <row r="6439" ht="20" customHeight="1">
      <c r="A6439" s="36" t="n">
        <v>-18</v>
      </c>
      <c r="B6439" s="36" t="n">
        <v>40</v>
      </c>
      <c r="C6439" s="37" t="n">
        <v>120</v>
      </c>
      <c r="D6439" s="37" t="n">
        <v>2</v>
      </c>
      <c r="E6439" s="6" t="n">
        <v>8</v>
      </c>
      <c r="F6439" s="37" t="n">
        <v>2</v>
      </c>
      <c r="G6439" s="36" t="n">
        <v>150</v>
      </c>
      <c r="H6439" s="6" t="inlineStr">
        <is>
          <t>OFF</t>
        </is>
      </c>
      <c r="I6439" s="38" t="n">
        <v>815.012573225423</v>
      </c>
      <c r="J6439" s="38" t="n">
        <v>8308.791548992402</v>
      </c>
      <c r="K6439" s="38" t="n">
        <v>4662.037037037037</v>
      </c>
      <c r="L6439" s="38" t="n">
        <v>150</v>
      </c>
      <c r="M6439" s="38">
        <f>I6439+J6439+K6439+L6439</f>
        <v/>
      </c>
      <c r="N6439" s="38">
        <f>M6439*'Dashboard &amp; Optimisation'!$B$18/('Dashboard &amp; Optimisation'!$B$16/3.6)</f>
        <v/>
      </c>
      <c r="O6439" s="38" t="n">
        <v>1242.55539902053</v>
      </c>
      <c r="P6439" s="39" t="n">
        <v>0.2170298115487641</v>
      </c>
      <c r="Q6439" s="40" t="n">
        <v>14.58672875926959</v>
      </c>
      <c r="R6439" s="38" t="n">
        <v>1230.103713530993</v>
      </c>
      <c r="S6439" s="38">
        <f>R6439*IF(A6439=4, 2.0, 3.0)</f>
        <v/>
      </c>
      <c r="T6439" s="37">
        <f>'Dashboard &amp; Optimisation'!$B$18*U6439</f>
        <v/>
      </c>
      <c r="U6439" s="26">
        <f>MIN(1, S6439/M6439)</f>
        <v/>
      </c>
      <c r="V6439" s="26">
        <f>N6439/(N6439+O6439)</f>
        <v/>
      </c>
      <c r="W6439" s="26">
        <f>U6439*V6439</f>
        <v/>
      </c>
      <c r="X6439" s="39">
        <f>T6439/N6439</f>
        <v/>
      </c>
      <c r="Y6439" s="41">
        <f>IF(W6439=MAXIFS(W$2:W$7201, A$2:A$7201, A6439, B$2:B$7201, B6439), "OPTIMAL", "")</f>
        <v/>
      </c>
    </row>
    <row r="6440" ht="20" customHeight="1">
      <c r="A6440" s="28" t="n">
        <v>-18</v>
      </c>
      <c r="B6440" s="28" t="n">
        <v>40</v>
      </c>
      <c r="C6440" s="29" t="n">
        <v>120</v>
      </c>
      <c r="D6440" s="29" t="n">
        <v>2</v>
      </c>
      <c r="E6440" s="30" t="n">
        <v>8</v>
      </c>
      <c r="F6440" s="29" t="n">
        <v>2</v>
      </c>
      <c r="G6440" s="28" t="n">
        <v>200</v>
      </c>
      <c r="H6440" s="30" t="inlineStr">
        <is>
          <t>ON</t>
        </is>
      </c>
      <c r="I6440" s="31" t="n">
        <v>815.012573225423</v>
      </c>
      <c r="J6440" s="31" t="n">
        <v>8308.791548992402</v>
      </c>
      <c r="K6440" s="31" t="n">
        <v>4662.037037037037</v>
      </c>
      <c r="L6440" s="31" t="n">
        <v>150</v>
      </c>
      <c r="M6440" s="31">
        <f>I6440+J6440+K6440+L6440</f>
        <v/>
      </c>
      <c r="N6440" s="31">
        <f>M6440*'Dashboard &amp; Optimisation'!$B$18/('Dashboard &amp; Optimisation'!$B$16/3.6)</f>
        <v/>
      </c>
      <c r="O6440" s="31" t="n">
        <v>1242.55539902053</v>
      </c>
      <c r="P6440" s="32" t="n">
        <v>0.05129890091471185</v>
      </c>
      <c r="Q6440" s="33" t="n">
        <v>14.58672875926959</v>
      </c>
      <c r="R6440" s="31" t="n">
        <v>5204.18902496414</v>
      </c>
      <c r="S6440" s="31">
        <f>R6440*IF(A6440=4, 2.0, 3.0)</f>
        <v/>
      </c>
      <c r="T6440" s="29">
        <f>'Dashboard &amp; Optimisation'!$B$18*U6440</f>
        <v/>
      </c>
      <c r="U6440" s="34">
        <f>MIN(1, S6440/M6440)</f>
        <v/>
      </c>
      <c r="V6440" s="34">
        <f>N6440/(N6440+O6440)</f>
        <v/>
      </c>
      <c r="W6440" s="34">
        <f>U6440*V6440</f>
        <v/>
      </c>
      <c r="X6440" s="32">
        <f>T6440/N6440</f>
        <v/>
      </c>
      <c r="Y6440" s="35">
        <f>IF(W6440=MAXIFS(W$2:W$7201, A$2:A$7201, A6440, B$2:B$7201, B6440), "OPTIMAL", "")</f>
        <v/>
      </c>
    </row>
    <row r="6441" ht="20" customHeight="1">
      <c r="A6441" s="36" t="n">
        <v>-18</v>
      </c>
      <c r="B6441" s="36" t="n">
        <v>40</v>
      </c>
      <c r="C6441" s="37" t="n">
        <v>120</v>
      </c>
      <c r="D6441" s="37" t="n">
        <v>2</v>
      </c>
      <c r="E6441" s="6" t="n">
        <v>8</v>
      </c>
      <c r="F6441" s="37" t="n">
        <v>2</v>
      </c>
      <c r="G6441" s="36" t="n">
        <v>200</v>
      </c>
      <c r="H6441" s="6" t="inlineStr">
        <is>
          <t>OFF</t>
        </is>
      </c>
      <c r="I6441" s="38" t="n">
        <v>815.012573225423</v>
      </c>
      <c r="J6441" s="38" t="n">
        <v>8308.791548992402</v>
      </c>
      <c r="K6441" s="38" t="n">
        <v>4662.037037037037</v>
      </c>
      <c r="L6441" s="38" t="n">
        <v>150</v>
      </c>
      <c r="M6441" s="38">
        <f>I6441+J6441+K6441+L6441</f>
        <v/>
      </c>
      <c r="N6441" s="38">
        <f>M6441*'Dashboard &amp; Optimisation'!$B$18/('Dashboard &amp; Optimisation'!$B$16/3.6)</f>
        <v/>
      </c>
      <c r="O6441" s="38" t="n">
        <v>1242.55539902053</v>
      </c>
      <c r="P6441" s="39" t="n">
        <v>0.2176929571449803</v>
      </c>
      <c r="Q6441" s="40" t="n">
        <v>14.58672875926959</v>
      </c>
      <c r="R6441" s="38" t="n">
        <v>1226.356518990501</v>
      </c>
      <c r="S6441" s="38">
        <f>R6441*IF(A6441=4, 2.0, 3.0)</f>
        <v/>
      </c>
      <c r="T6441" s="37">
        <f>'Dashboard &amp; Optimisation'!$B$18*U6441</f>
        <v/>
      </c>
      <c r="U6441" s="26">
        <f>MIN(1, S6441/M6441)</f>
        <v/>
      </c>
      <c r="V6441" s="26">
        <f>N6441/(N6441+O6441)</f>
        <v/>
      </c>
      <c r="W6441" s="26">
        <f>U6441*V6441</f>
        <v/>
      </c>
      <c r="X6441" s="39">
        <f>T6441/N6441</f>
        <v/>
      </c>
      <c r="Y6441" s="41">
        <f>IF(W6441=MAXIFS(W$2:W$7201, A$2:A$7201, A6441, B$2:B$7201, B6441), "OPTIMAL", "")</f>
        <v/>
      </c>
    </row>
    <row r="6442" ht="20" customHeight="1">
      <c r="A6442" s="28" t="n">
        <v>-18</v>
      </c>
      <c r="B6442" s="28" t="n">
        <v>40</v>
      </c>
      <c r="C6442" s="29" t="n">
        <v>120</v>
      </c>
      <c r="D6442" s="29" t="n">
        <v>3</v>
      </c>
      <c r="E6442" s="30" t="n">
        <v>0</v>
      </c>
      <c r="F6442" s="29" t="n">
        <v>0</v>
      </c>
      <c r="G6442" s="28" t="n">
        <v>50</v>
      </c>
      <c r="H6442" s="30" t="inlineStr">
        <is>
          <t>ON</t>
        </is>
      </c>
      <c r="I6442" s="31" t="n">
        <v>815.012573225423</v>
      </c>
      <c r="J6442" s="31" t="n">
        <v>8308.791548992402</v>
      </c>
      <c r="K6442" s="31" t="n">
        <v>4662.037037037037</v>
      </c>
      <c r="L6442" s="31" t="n">
        <v>150</v>
      </c>
      <c r="M6442" s="31">
        <f>I6442+J6442+K6442+L6442</f>
        <v/>
      </c>
      <c r="N6442" s="31">
        <f>M6442*'Dashboard &amp; Optimisation'!$B$18/('Dashboard &amp; Optimisation'!$B$16/3.6)</f>
        <v/>
      </c>
      <c r="O6442" s="31" t="n">
        <v>765.1655592345652</v>
      </c>
      <c r="P6442" s="32" t="n">
        <v>0.4662311764880552</v>
      </c>
      <c r="Q6442" s="33" t="n">
        <v>0.2</v>
      </c>
      <c r="R6442" s="31" t="n">
        <v>551.2306396627072</v>
      </c>
      <c r="S6442" s="31">
        <f>R6442*IF(A6442=4, 2.0, 3.0)</f>
        <v/>
      </c>
      <c r="T6442" s="29">
        <f>'Dashboard &amp; Optimisation'!$B$18*U6442</f>
        <v/>
      </c>
      <c r="U6442" s="34">
        <f>MIN(1, S6442/M6442)</f>
        <v/>
      </c>
      <c r="V6442" s="34">
        <f>N6442/(N6442+O6442)</f>
        <v/>
      </c>
      <c r="W6442" s="34">
        <f>U6442*V6442</f>
        <v/>
      </c>
      <c r="X6442" s="32">
        <f>T6442/N6442</f>
        <v/>
      </c>
      <c r="Y6442" s="35">
        <f>IF(W6442=MAXIFS(W$2:W$7201, A$2:A$7201, A6442, B$2:B$7201, B6442), "OPTIMAL", "")</f>
        <v/>
      </c>
    </row>
    <row r="6443" ht="20" customHeight="1">
      <c r="A6443" s="36" t="n">
        <v>-18</v>
      </c>
      <c r="B6443" s="36" t="n">
        <v>40</v>
      </c>
      <c r="C6443" s="37" t="n">
        <v>120</v>
      </c>
      <c r="D6443" s="37" t="n">
        <v>3</v>
      </c>
      <c r="E6443" s="6" t="n">
        <v>0</v>
      </c>
      <c r="F6443" s="37" t="n">
        <v>0</v>
      </c>
      <c r="G6443" s="36" t="n">
        <v>50</v>
      </c>
      <c r="H6443" s="6" t="inlineStr">
        <is>
          <t>OFF</t>
        </is>
      </c>
      <c r="I6443" s="38" t="n">
        <v>815.012573225423</v>
      </c>
      <c r="J6443" s="38" t="n">
        <v>8308.791548992402</v>
      </c>
      <c r="K6443" s="38" t="n">
        <v>4662.037037037037</v>
      </c>
      <c r="L6443" s="38" t="n">
        <v>150</v>
      </c>
      <c r="M6443" s="38">
        <f>I6443+J6443+K6443+L6443</f>
        <v/>
      </c>
      <c r="N6443" s="38">
        <f>M6443*'Dashboard &amp; Optimisation'!$B$18/('Dashboard &amp; Optimisation'!$B$16/3.6)</f>
        <v/>
      </c>
      <c r="O6443" s="38" t="n">
        <v>765.1655592345652</v>
      </c>
      <c r="P6443" s="39" t="n">
        <v>0.7314894149745474</v>
      </c>
      <c r="Q6443" s="40" t="n">
        <v>0.2</v>
      </c>
      <c r="R6443" s="38" t="n">
        <v>351.3392051683341</v>
      </c>
      <c r="S6443" s="38">
        <f>R6443*IF(A6443=4, 2.0, 3.0)</f>
        <v/>
      </c>
      <c r="T6443" s="37">
        <f>'Dashboard &amp; Optimisation'!$B$18*U6443</f>
        <v/>
      </c>
      <c r="U6443" s="26">
        <f>MIN(1, S6443/M6443)</f>
        <v/>
      </c>
      <c r="V6443" s="26">
        <f>N6443/(N6443+O6443)</f>
        <v/>
      </c>
      <c r="W6443" s="26">
        <f>U6443*V6443</f>
        <v/>
      </c>
      <c r="X6443" s="39">
        <f>T6443/N6443</f>
        <v/>
      </c>
      <c r="Y6443" s="41">
        <f>IF(W6443=MAXIFS(W$2:W$7201, A$2:A$7201, A6443, B$2:B$7201, B6443), "OPTIMAL", "")</f>
        <v/>
      </c>
    </row>
    <row r="6444" ht="20" customHeight="1">
      <c r="A6444" s="28" t="n">
        <v>-18</v>
      </c>
      <c r="B6444" s="28" t="n">
        <v>40</v>
      </c>
      <c r="C6444" s="29" t="n">
        <v>120</v>
      </c>
      <c r="D6444" s="29" t="n">
        <v>3</v>
      </c>
      <c r="E6444" s="30" t="n">
        <v>0</v>
      </c>
      <c r="F6444" s="29" t="n">
        <v>0</v>
      </c>
      <c r="G6444" s="28" t="n">
        <v>100</v>
      </c>
      <c r="H6444" s="30" t="inlineStr">
        <is>
          <t>ON</t>
        </is>
      </c>
      <c r="I6444" s="31" t="n">
        <v>815.012573225423</v>
      </c>
      <c r="J6444" s="31" t="n">
        <v>8308.791548992402</v>
      </c>
      <c r="K6444" s="31" t="n">
        <v>4662.037037037037</v>
      </c>
      <c r="L6444" s="31" t="n">
        <v>150</v>
      </c>
      <c r="M6444" s="31">
        <f>I6444+J6444+K6444+L6444</f>
        <v/>
      </c>
      <c r="N6444" s="31">
        <f>M6444*'Dashboard &amp; Optimisation'!$B$18/('Dashboard &amp; Optimisation'!$B$16/3.6)</f>
        <v/>
      </c>
      <c r="O6444" s="31" t="n">
        <v>765.1655592345652</v>
      </c>
      <c r="P6444" s="32" t="n">
        <v>0.4668943220842715</v>
      </c>
      <c r="Q6444" s="33" t="n">
        <v>0.2</v>
      </c>
      <c r="R6444" s="31" t="n">
        <v>550.4477083784716</v>
      </c>
      <c r="S6444" s="31">
        <f>R6444*IF(A6444=4, 2.0, 3.0)</f>
        <v/>
      </c>
      <c r="T6444" s="29">
        <f>'Dashboard &amp; Optimisation'!$B$18*U6444</f>
        <v/>
      </c>
      <c r="U6444" s="34">
        <f>MIN(1, S6444/M6444)</f>
        <v/>
      </c>
      <c r="V6444" s="34">
        <f>N6444/(N6444+O6444)</f>
        <v/>
      </c>
      <c r="W6444" s="34">
        <f>U6444*V6444</f>
        <v/>
      </c>
      <c r="X6444" s="32">
        <f>T6444/N6444</f>
        <v/>
      </c>
      <c r="Y6444" s="35">
        <f>IF(W6444=MAXIFS(W$2:W$7201, A$2:A$7201, A6444, B$2:B$7201, B6444), "OPTIMAL", "")</f>
        <v/>
      </c>
    </row>
    <row r="6445" ht="20" customHeight="1">
      <c r="A6445" s="36" t="n">
        <v>-18</v>
      </c>
      <c r="B6445" s="36" t="n">
        <v>40</v>
      </c>
      <c r="C6445" s="37" t="n">
        <v>120</v>
      </c>
      <c r="D6445" s="37" t="n">
        <v>3</v>
      </c>
      <c r="E6445" s="6" t="n">
        <v>0</v>
      </c>
      <c r="F6445" s="37" t="n">
        <v>0</v>
      </c>
      <c r="G6445" s="36" t="n">
        <v>100</v>
      </c>
      <c r="H6445" s="6" t="inlineStr">
        <is>
          <t>OFF</t>
        </is>
      </c>
      <c r="I6445" s="38" t="n">
        <v>815.012573225423</v>
      </c>
      <c r="J6445" s="38" t="n">
        <v>8308.791548992402</v>
      </c>
      <c r="K6445" s="38" t="n">
        <v>4662.037037037037</v>
      </c>
      <c r="L6445" s="38" t="n">
        <v>150</v>
      </c>
      <c r="M6445" s="38">
        <f>I6445+J6445+K6445+L6445</f>
        <v/>
      </c>
      <c r="N6445" s="38">
        <f>M6445*'Dashboard &amp; Optimisation'!$B$18/('Dashboard &amp; Optimisation'!$B$16/3.6)</f>
        <v/>
      </c>
      <c r="O6445" s="38" t="n">
        <v>765.1655592345652</v>
      </c>
      <c r="P6445" s="39" t="n">
        <v>0.7321525605707637</v>
      </c>
      <c r="Q6445" s="40" t="n">
        <v>0.2</v>
      </c>
      <c r="R6445" s="38" t="n">
        <v>351.0209804440992</v>
      </c>
      <c r="S6445" s="38">
        <f>R6445*IF(A6445=4, 2.0, 3.0)</f>
        <v/>
      </c>
      <c r="T6445" s="37">
        <f>'Dashboard &amp; Optimisation'!$B$18*U6445</f>
        <v/>
      </c>
      <c r="U6445" s="26">
        <f>MIN(1, S6445/M6445)</f>
        <v/>
      </c>
      <c r="V6445" s="26">
        <f>N6445/(N6445+O6445)</f>
        <v/>
      </c>
      <c r="W6445" s="26">
        <f>U6445*V6445</f>
        <v/>
      </c>
      <c r="X6445" s="39">
        <f>T6445/N6445</f>
        <v/>
      </c>
      <c r="Y6445" s="41">
        <f>IF(W6445=MAXIFS(W$2:W$7201, A$2:A$7201, A6445, B$2:B$7201, B6445), "OPTIMAL", "")</f>
        <v/>
      </c>
    </row>
    <row r="6446" ht="20" customHeight="1">
      <c r="A6446" s="28" t="n">
        <v>-18</v>
      </c>
      <c r="B6446" s="28" t="n">
        <v>40</v>
      </c>
      <c r="C6446" s="29" t="n">
        <v>120</v>
      </c>
      <c r="D6446" s="29" t="n">
        <v>3</v>
      </c>
      <c r="E6446" s="30" t="n">
        <v>0</v>
      </c>
      <c r="F6446" s="29" t="n">
        <v>0</v>
      </c>
      <c r="G6446" s="28" t="n">
        <v>150</v>
      </c>
      <c r="H6446" s="30" t="inlineStr">
        <is>
          <t>ON</t>
        </is>
      </c>
      <c r="I6446" s="31" t="n">
        <v>815.012573225423</v>
      </c>
      <c r="J6446" s="31" t="n">
        <v>8308.791548992402</v>
      </c>
      <c r="K6446" s="31" t="n">
        <v>4662.037037037037</v>
      </c>
      <c r="L6446" s="31" t="n">
        <v>150</v>
      </c>
      <c r="M6446" s="31">
        <f>I6446+J6446+K6446+L6446</f>
        <v/>
      </c>
      <c r="N6446" s="31">
        <f>M6446*'Dashboard &amp; Optimisation'!$B$18/('Dashboard &amp; Optimisation'!$B$16/3.6)</f>
        <v/>
      </c>
      <c r="O6446" s="31" t="n">
        <v>765.1655592345652</v>
      </c>
      <c r="P6446" s="32" t="n">
        <v>0.4675574676804877</v>
      </c>
      <c r="Q6446" s="33" t="n">
        <v>0.2</v>
      </c>
      <c r="R6446" s="31" t="n">
        <v>549.6669979867215</v>
      </c>
      <c r="S6446" s="31">
        <f>R6446*IF(A6446=4, 2.0, 3.0)</f>
        <v/>
      </c>
      <c r="T6446" s="29">
        <f>'Dashboard &amp; Optimisation'!$B$18*U6446</f>
        <v/>
      </c>
      <c r="U6446" s="34">
        <f>MIN(1, S6446/M6446)</f>
        <v/>
      </c>
      <c r="V6446" s="34">
        <f>N6446/(N6446+O6446)</f>
        <v/>
      </c>
      <c r="W6446" s="34">
        <f>U6446*V6446</f>
        <v/>
      </c>
      <c r="X6446" s="32">
        <f>T6446/N6446</f>
        <v/>
      </c>
      <c r="Y6446" s="35">
        <f>IF(W6446=MAXIFS(W$2:W$7201, A$2:A$7201, A6446, B$2:B$7201, B6446), "OPTIMAL", "")</f>
        <v/>
      </c>
    </row>
    <row r="6447" ht="20" customHeight="1">
      <c r="A6447" s="36" t="n">
        <v>-18</v>
      </c>
      <c r="B6447" s="36" t="n">
        <v>40</v>
      </c>
      <c r="C6447" s="37" t="n">
        <v>120</v>
      </c>
      <c r="D6447" s="37" t="n">
        <v>3</v>
      </c>
      <c r="E6447" s="6" t="n">
        <v>0</v>
      </c>
      <c r="F6447" s="37" t="n">
        <v>0</v>
      </c>
      <c r="G6447" s="36" t="n">
        <v>150</v>
      </c>
      <c r="H6447" s="6" t="inlineStr">
        <is>
          <t>OFF</t>
        </is>
      </c>
      <c r="I6447" s="38" t="n">
        <v>815.012573225423</v>
      </c>
      <c r="J6447" s="38" t="n">
        <v>8308.791548992402</v>
      </c>
      <c r="K6447" s="38" t="n">
        <v>4662.037037037037</v>
      </c>
      <c r="L6447" s="38" t="n">
        <v>150</v>
      </c>
      <c r="M6447" s="38">
        <f>I6447+J6447+K6447+L6447</f>
        <v/>
      </c>
      <c r="N6447" s="38">
        <f>M6447*'Dashboard &amp; Optimisation'!$B$18/('Dashboard &amp; Optimisation'!$B$16/3.6)</f>
        <v/>
      </c>
      <c r="O6447" s="38" t="n">
        <v>765.1655592345652</v>
      </c>
      <c r="P6447" s="39" t="n">
        <v>0.73281570616698</v>
      </c>
      <c r="Q6447" s="40" t="n">
        <v>0.2</v>
      </c>
      <c r="R6447" s="38" t="n">
        <v>350.7033316609167</v>
      </c>
      <c r="S6447" s="38">
        <f>R6447*IF(A6447=4, 2.0, 3.0)</f>
        <v/>
      </c>
      <c r="T6447" s="37">
        <f>'Dashboard &amp; Optimisation'!$B$18*U6447</f>
        <v/>
      </c>
      <c r="U6447" s="26">
        <f>MIN(1, S6447/M6447)</f>
        <v/>
      </c>
      <c r="V6447" s="26">
        <f>N6447/(N6447+O6447)</f>
        <v/>
      </c>
      <c r="W6447" s="26">
        <f>U6447*V6447</f>
        <v/>
      </c>
      <c r="X6447" s="39">
        <f>T6447/N6447</f>
        <v/>
      </c>
      <c r="Y6447" s="41">
        <f>IF(W6447=MAXIFS(W$2:W$7201, A$2:A$7201, A6447, B$2:B$7201, B6447), "OPTIMAL", "")</f>
        <v/>
      </c>
    </row>
    <row r="6448" ht="20" customHeight="1">
      <c r="A6448" s="28" t="n">
        <v>-18</v>
      </c>
      <c r="B6448" s="28" t="n">
        <v>40</v>
      </c>
      <c r="C6448" s="29" t="n">
        <v>120</v>
      </c>
      <c r="D6448" s="29" t="n">
        <v>3</v>
      </c>
      <c r="E6448" s="30" t="n">
        <v>0</v>
      </c>
      <c r="F6448" s="29" t="n">
        <v>0</v>
      </c>
      <c r="G6448" s="28" t="n">
        <v>200</v>
      </c>
      <c r="H6448" s="30" t="inlineStr">
        <is>
          <t>ON</t>
        </is>
      </c>
      <c r="I6448" s="31" t="n">
        <v>815.012573225423</v>
      </c>
      <c r="J6448" s="31" t="n">
        <v>8308.791548992402</v>
      </c>
      <c r="K6448" s="31" t="n">
        <v>4662.037037037037</v>
      </c>
      <c r="L6448" s="31" t="n">
        <v>150</v>
      </c>
      <c r="M6448" s="31">
        <f>I6448+J6448+K6448+L6448</f>
        <v/>
      </c>
      <c r="N6448" s="31">
        <f>M6448*'Dashboard &amp; Optimisation'!$B$18/('Dashboard &amp; Optimisation'!$B$16/3.6)</f>
        <v/>
      </c>
      <c r="O6448" s="31" t="n">
        <v>765.1655592345652</v>
      </c>
      <c r="P6448" s="32" t="n">
        <v>0.4682206132767039</v>
      </c>
      <c r="Q6448" s="33" t="n">
        <v>0.2</v>
      </c>
      <c r="R6448" s="31" t="n">
        <v>548.8884990510394</v>
      </c>
      <c r="S6448" s="31">
        <f>R6448*IF(A6448=4, 2.0, 3.0)</f>
        <v/>
      </c>
      <c r="T6448" s="29">
        <f>'Dashboard &amp; Optimisation'!$B$18*U6448</f>
        <v/>
      </c>
      <c r="U6448" s="34">
        <f>MIN(1, S6448/M6448)</f>
        <v/>
      </c>
      <c r="V6448" s="34">
        <f>N6448/(N6448+O6448)</f>
        <v/>
      </c>
      <c r="W6448" s="34">
        <f>U6448*V6448</f>
        <v/>
      </c>
      <c r="X6448" s="32">
        <f>T6448/N6448</f>
        <v/>
      </c>
      <c r="Y6448" s="35">
        <f>IF(W6448=MAXIFS(W$2:W$7201, A$2:A$7201, A6448, B$2:B$7201, B6448), "OPTIMAL", "")</f>
        <v/>
      </c>
    </row>
    <row r="6449" ht="20" customHeight="1">
      <c r="A6449" s="36" t="n">
        <v>-18</v>
      </c>
      <c r="B6449" s="36" t="n">
        <v>40</v>
      </c>
      <c r="C6449" s="37" t="n">
        <v>120</v>
      </c>
      <c r="D6449" s="37" t="n">
        <v>3</v>
      </c>
      <c r="E6449" s="6" t="n">
        <v>0</v>
      </c>
      <c r="F6449" s="37" t="n">
        <v>0</v>
      </c>
      <c r="G6449" s="36" t="n">
        <v>200</v>
      </c>
      <c r="H6449" s="6" t="inlineStr">
        <is>
          <t>OFF</t>
        </is>
      </c>
      <c r="I6449" s="38" t="n">
        <v>815.012573225423</v>
      </c>
      <c r="J6449" s="38" t="n">
        <v>8308.791548992402</v>
      </c>
      <c r="K6449" s="38" t="n">
        <v>4662.037037037037</v>
      </c>
      <c r="L6449" s="38" t="n">
        <v>150</v>
      </c>
      <c r="M6449" s="38">
        <f>I6449+J6449+K6449+L6449</f>
        <v/>
      </c>
      <c r="N6449" s="38">
        <f>M6449*'Dashboard &amp; Optimisation'!$B$18/('Dashboard &amp; Optimisation'!$B$16/3.6)</f>
        <v/>
      </c>
      <c r="O6449" s="38" t="n">
        <v>765.1655592345652</v>
      </c>
      <c r="P6449" s="39" t="n">
        <v>0.7334788517631962</v>
      </c>
      <c r="Q6449" s="40" t="n">
        <v>0.2</v>
      </c>
      <c r="R6449" s="38" t="n">
        <v>350.3862572566442</v>
      </c>
      <c r="S6449" s="38">
        <f>R6449*IF(A6449=4, 2.0, 3.0)</f>
        <v/>
      </c>
      <c r="T6449" s="37">
        <f>'Dashboard &amp; Optimisation'!$B$18*U6449</f>
        <v/>
      </c>
      <c r="U6449" s="26">
        <f>MIN(1, S6449/M6449)</f>
        <v/>
      </c>
      <c r="V6449" s="26">
        <f>N6449/(N6449+O6449)</f>
        <v/>
      </c>
      <c r="W6449" s="26">
        <f>U6449*V6449</f>
        <v/>
      </c>
      <c r="X6449" s="39">
        <f>T6449/N6449</f>
        <v/>
      </c>
      <c r="Y6449" s="41">
        <f>IF(W6449=MAXIFS(W$2:W$7201, A$2:A$7201, A6449, B$2:B$7201, B6449), "OPTIMAL", "")</f>
        <v/>
      </c>
    </row>
    <row r="6450" ht="20" customHeight="1">
      <c r="A6450" s="28" t="n">
        <v>-18</v>
      </c>
      <c r="B6450" s="28" t="n">
        <v>40</v>
      </c>
      <c r="C6450" s="29" t="n">
        <v>120</v>
      </c>
      <c r="D6450" s="29" t="n">
        <v>3</v>
      </c>
      <c r="E6450" s="30" t="n">
        <v>4</v>
      </c>
      <c r="F6450" s="29" t="n">
        <v>1.5</v>
      </c>
      <c r="G6450" s="28" t="n">
        <v>50</v>
      </c>
      <c r="H6450" s="30" t="inlineStr">
        <is>
          <t>ON</t>
        </is>
      </c>
      <c r="I6450" s="31" t="n">
        <v>815.012573225423</v>
      </c>
      <c r="J6450" s="31" t="n">
        <v>8308.791548992402</v>
      </c>
      <c r="K6450" s="31" t="n">
        <v>4662.037037037037</v>
      </c>
      <c r="L6450" s="31" t="n">
        <v>150</v>
      </c>
      <c r="M6450" s="31">
        <f>I6450+J6450+K6450+L6450</f>
        <v/>
      </c>
      <c r="N6450" s="31">
        <f>M6450*'Dashboard &amp; Optimisation'!$B$18/('Dashboard &amp; Optimisation'!$B$16/3.6)</f>
        <v/>
      </c>
      <c r="O6450" s="31" t="n">
        <v>1045.492976492722</v>
      </c>
      <c r="P6450" s="32" t="n">
        <v>0.06717135167146375</v>
      </c>
      <c r="Q6450" s="33" t="n">
        <v>5.689672816037082</v>
      </c>
      <c r="R6450" s="31" t="n">
        <v>3931.431591351757</v>
      </c>
      <c r="S6450" s="31">
        <f>R6450*IF(A6450=4, 2.0, 3.0)</f>
        <v/>
      </c>
      <c r="T6450" s="29">
        <f>'Dashboard &amp; Optimisation'!$B$18*U6450</f>
        <v/>
      </c>
      <c r="U6450" s="34">
        <f>MIN(1, S6450/M6450)</f>
        <v/>
      </c>
      <c r="V6450" s="34">
        <f>N6450/(N6450+O6450)</f>
        <v/>
      </c>
      <c r="W6450" s="34">
        <f>U6450*V6450</f>
        <v/>
      </c>
      <c r="X6450" s="32">
        <f>T6450/N6450</f>
        <v/>
      </c>
      <c r="Y6450" s="35">
        <f>IF(W6450=MAXIFS(W$2:W$7201, A$2:A$7201, A6450, B$2:B$7201, B6450), "OPTIMAL", "")</f>
        <v/>
      </c>
    </row>
    <row r="6451" ht="20" customHeight="1">
      <c r="A6451" s="36" t="n">
        <v>-18</v>
      </c>
      <c r="B6451" s="36" t="n">
        <v>40</v>
      </c>
      <c r="C6451" s="37" t="n">
        <v>120</v>
      </c>
      <c r="D6451" s="37" t="n">
        <v>3</v>
      </c>
      <c r="E6451" s="6" t="n">
        <v>4</v>
      </c>
      <c r="F6451" s="37" t="n">
        <v>1.5</v>
      </c>
      <c r="G6451" s="36" t="n">
        <v>50</v>
      </c>
      <c r="H6451" s="6" t="inlineStr">
        <is>
          <t>OFF</t>
        </is>
      </c>
      <c r="I6451" s="38" t="n">
        <v>815.012573225423</v>
      </c>
      <c r="J6451" s="38" t="n">
        <v>8308.791548992402</v>
      </c>
      <c r="K6451" s="38" t="n">
        <v>4662.037037037037</v>
      </c>
      <c r="L6451" s="38" t="n">
        <v>150</v>
      </c>
      <c r="M6451" s="38">
        <f>I6451+J6451+K6451+L6451</f>
        <v/>
      </c>
      <c r="N6451" s="38">
        <f>M6451*'Dashboard &amp; Optimisation'!$B$18/('Dashboard &amp; Optimisation'!$B$16/3.6)</f>
        <v/>
      </c>
      <c r="O6451" s="38" t="n">
        <v>1045.492976492722</v>
      </c>
      <c r="P6451" s="39" t="n">
        <v>0.2708445646272034</v>
      </c>
      <c r="Q6451" s="40" t="n">
        <v>5.689672816037082</v>
      </c>
      <c r="R6451" s="38" t="n">
        <v>975.0226088475373</v>
      </c>
      <c r="S6451" s="38">
        <f>R6451*IF(A6451=4, 2.0, 3.0)</f>
        <v/>
      </c>
      <c r="T6451" s="37">
        <f>'Dashboard &amp; Optimisation'!$B$18*U6451</f>
        <v/>
      </c>
      <c r="U6451" s="26">
        <f>MIN(1, S6451/M6451)</f>
        <v/>
      </c>
      <c r="V6451" s="26">
        <f>N6451/(N6451+O6451)</f>
        <v/>
      </c>
      <c r="W6451" s="26">
        <f>U6451*V6451</f>
        <v/>
      </c>
      <c r="X6451" s="39">
        <f>T6451/N6451</f>
        <v/>
      </c>
      <c r="Y6451" s="41">
        <f>IF(W6451=MAXIFS(W$2:W$7201, A$2:A$7201, A6451, B$2:B$7201, B6451), "OPTIMAL", "")</f>
        <v/>
      </c>
    </row>
    <row r="6452" ht="20" customHeight="1">
      <c r="A6452" s="28" t="n">
        <v>-18</v>
      </c>
      <c r="B6452" s="28" t="n">
        <v>40</v>
      </c>
      <c r="C6452" s="29" t="n">
        <v>120</v>
      </c>
      <c r="D6452" s="29" t="n">
        <v>3</v>
      </c>
      <c r="E6452" s="30" t="n">
        <v>4</v>
      </c>
      <c r="F6452" s="29" t="n">
        <v>1.5</v>
      </c>
      <c r="G6452" s="28" t="n">
        <v>100</v>
      </c>
      <c r="H6452" s="30" t="inlineStr">
        <is>
          <t>ON</t>
        </is>
      </c>
      <c r="I6452" s="31" t="n">
        <v>815.012573225423</v>
      </c>
      <c r="J6452" s="31" t="n">
        <v>8308.791548992402</v>
      </c>
      <c r="K6452" s="31" t="n">
        <v>4662.037037037037</v>
      </c>
      <c r="L6452" s="31" t="n">
        <v>150</v>
      </c>
      <c r="M6452" s="31">
        <f>I6452+J6452+K6452+L6452</f>
        <v/>
      </c>
      <c r="N6452" s="31">
        <f>M6452*'Dashboard &amp; Optimisation'!$B$18/('Dashboard &amp; Optimisation'!$B$16/3.6)</f>
        <v/>
      </c>
      <c r="O6452" s="31" t="n">
        <v>1045.492976492722</v>
      </c>
      <c r="P6452" s="32" t="n">
        <v>0.06783449726767998</v>
      </c>
      <c r="Q6452" s="33" t="n">
        <v>5.689672816037082</v>
      </c>
      <c r="R6452" s="31" t="n">
        <v>3892.998173966168</v>
      </c>
      <c r="S6452" s="31">
        <f>R6452*IF(A6452=4, 2.0, 3.0)</f>
        <v/>
      </c>
      <c r="T6452" s="29">
        <f>'Dashboard &amp; Optimisation'!$B$18*U6452</f>
        <v/>
      </c>
      <c r="U6452" s="34">
        <f>MIN(1, S6452/M6452)</f>
        <v/>
      </c>
      <c r="V6452" s="34">
        <f>N6452/(N6452+O6452)</f>
        <v/>
      </c>
      <c r="W6452" s="34">
        <f>U6452*V6452</f>
        <v/>
      </c>
      <c r="X6452" s="32">
        <f>T6452/N6452</f>
        <v/>
      </c>
      <c r="Y6452" s="35">
        <f>IF(W6452=MAXIFS(W$2:W$7201, A$2:A$7201, A6452, B$2:B$7201, B6452), "OPTIMAL", "")</f>
        <v/>
      </c>
    </row>
    <row r="6453" ht="20" customHeight="1">
      <c r="A6453" s="36" t="n">
        <v>-18</v>
      </c>
      <c r="B6453" s="36" t="n">
        <v>40</v>
      </c>
      <c r="C6453" s="37" t="n">
        <v>120</v>
      </c>
      <c r="D6453" s="37" t="n">
        <v>3</v>
      </c>
      <c r="E6453" s="6" t="n">
        <v>4</v>
      </c>
      <c r="F6453" s="37" t="n">
        <v>1.5</v>
      </c>
      <c r="G6453" s="36" t="n">
        <v>100</v>
      </c>
      <c r="H6453" s="6" t="inlineStr">
        <is>
          <t>OFF</t>
        </is>
      </c>
      <c r="I6453" s="38" t="n">
        <v>815.012573225423</v>
      </c>
      <c r="J6453" s="38" t="n">
        <v>8308.791548992402</v>
      </c>
      <c r="K6453" s="38" t="n">
        <v>4662.037037037037</v>
      </c>
      <c r="L6453" s="38" t="n">
        <v>150</v>
      </c>
      <c r="M6453" s="38">
        <f>I6453+J6453+K6453+L6453</f>
        <v/>
      </c>
      <c r="N6453" s="38">
        <f>M6453*'Dashboard &amp; Optimisation'!$B$18/('Dashboard &amp; Optimisation'!$B$16/3.6)</f>
        <v/>
      </c>
      <c r="O6453" s="38" t="n">
        <v>1045.492976492722</v>
      </c>
      <c r="P6453" s="39" t="n">
        <v>0.2715077102234196</v>
      </c>
      <c r="Q6453" s="40" t="n">
        <v>5.689672816037082</v>
      </c>
      <c r="R6453" s="38" t="n">
        <v>972.6411591688654</v>
      </c>
      <c r="S6453" s="38">
        <f>R6453*IF(A6453=4, 2.0, 3.0)</f>
        <v/>
      </c>
      <c r="T6453" s="37">
        <f>'Dashboard &amp; Optimisation'!$B$18*U6453</f>
        <v/>
      </c>
      <c r="U6453" s="26">
        <f>MIN(1, S6453/M6453)</f>
        <v/>
      </c>
      <c r="V6453" s="26">
        <f>N6453/(N6453+O6453)</f>
        <v/>
      </c>
      <c r="W6453" s="26">
        <f>U6453*V6453</f>
        <v/>
      </c>
      <c r="X6453" s="39">
        <f>T6453/N6453</f>
        <v/>
      </c>
      <c r="Y6453" s="41">
        <f>IF(W6453=MAXIFS(W$2:W$7201, A$2:A$7201, A6453, B$2:B$7201, B6453), "OPTIMAL", "")</f>
        <v/>
      </c>
    </row>
    <row r="6454" ht="20" customHeight="1">
      <c r="A6454" s="28" t="n">
        <v>-18</v>
      </c>
      <c r="B6454" s="28" t="n">
        <v>40</v>
      </c>
      <c r="C6454" s="29" t="n">
        <v>120</v>
      </c>
      <c r="D6454" s="29" t="n">
        <v>3</v>
      </c>
      <c r="E6454" s="30" t="n">
        <v>4</v>
      </c>
      <c r="F6454" s="29" t="n">
        <v>1.5</v>
      </c>
      <c r="G6454" s="28" t="n">
        <v>150</v>
      </c>
      <c r="H6454" s="30" t="inlineStr">
        <is>
          <t>ON</t>
        </is>
      </c>
      <c r="I6454" s="31" t="n">
        <v>815.012573225423</v>
      </c>
      <c r="J6454" s="31" t="n">
        <v>8308.791548992402</v>
      </c>
      <c r="K6454" s="31" t="n">
        <v>4662.037037037037</v>
      </c>
      <c r="L6454" s="31" t="n">
        <v>150</v>
      </c>
      <c r="M6454" s="31">
        <f>I6454+J6454+K6454+L6454</f>
        <v/>
      </c>
      <c r="N6454" s="31">
        <f>M6454*'Dashboard &amp; Optimisation'!$B$18/('Dashboard &amp; Optimisation'!$B$16/3.6)</f>
        <v/>
      </c>
      <c r="O6454" s="31" t="n">
        <v>1045.492976492722</v>
      </c>
      <c r="P6454" s="32" t="n">
        <v>0.06849764286389622</v>
      </c>
      <c r="Q6454" s="33" t="n">
        <v>5.689672816037082</v>
      </c>
      <c r="R6454" s="31" t="n">
        <v>3855.308926756989</v>
      </c>
      <c r="S6454" s="31">
        <f>R6454*IF(A6454=4, 2.0, 3.0)</f>
        <v/>
      </c>
      <c r="T6454" s="29">
        <f>'Dashboard &amp; Optimisation'!$B$18*U6454</f>
        <v/>
      </c>
      <c r="U6454" s="34">
        <f>MIN(1, S6454/M6454)</f>
        <v/>
      </c>
      <c r="V6454" s="34">
        <f>N6454/(N6454+O6454)</f>
        <v/>
      </c>
      <c r="W6454" s="34">
        <f>U6454*V6454</f>
        <v/>
      </c>
      <c r="X6454" s="32">
        <f>T6454/N6454</f>
        <v/>
      </c>
      <c r="Y6454" s="35">
        <f>IF(W6454=MAXIFS(W$2:W$7201, A$2:A$7201, A6454, B$2:B$7201, B6454), "OPTIMAL", "")</f>
        <v/>
      </c>
    </row>
    <row r="6455" ht="20" customHeight="1">
      <c r="A6455" s="36" t="n">
        <v>-18</v>
      </c>
      <c r="B6455" s="36" t="n">
        <v>40</v>
      </c>
      <c r="C6455" s="37" t="n">
        <v>120</v>
      </c>
      <c r="D6455" s="37" t="n">
        <v>3</v>
      </c>
      <c r="E6455" s="6" t="n">
        <v>4</v>
      </c>
      <c r="F6455" s="37" t="n">
        <v>1.5</v>
      </c>
      <c r="G6455" s="36" t="n">
        <v>150</v>
      </c>
      <c r="H6455" s="6" t="inlineStr">
        <is>
          <t>OFF</t>
        </is>
      </c>
      <c r="I6455" s="38" t="n">
        <v>815.012573225423</v>
      </c>
      <c r="J6455" s="38" t="n">
        <v>8308.791548992402</v>
      </c>
      <c r="K6455" s="38" t="n">
        <v>4662.037037037037</v>
      </c>
      <c r="L6455" s="38" t="n">
        <v>150</v>
      </c>
      <c r="M6455" s="38">
        <f>I6455+J6455+K6455+L6455</f>
        <v/>
      </c>
      <c r="N6455" s="38">
        <f>M6455*'Dashboard &amp; Optimisation'!$B$18/('Dashboard &amp; Optimisation'!$B$16/3.6)</f>
        <v/>
      </c>
      <c r="O6455" s="38" t="n">
        <v>1045.492976492722</v>
      </c>
      <c r="P6455" s="39" t="n">
        <v>0.2721708558196358</v>
      </c>
      <c r="Q6455" s="40" t="n">
        <v>5.689672816037082</v>
      </c>
      <c r="R6455" s="38" t="n">
        <v>970.2713143173324</v>
      </c>
      <c r="S6455" s="38">
        <f>R6455*IF(A6455=4, 2.0, 3.0)</f>
        <v/>
      </c>
      <c r="T6455" s="37">
        <f>'Dashboard &amp; Optimisation'!$B$18*U6455</f>
        <v/>
      </c>
      <c r="U6455" s="26">
        <f>MIN(1, S6455/M6455)</f>
        <v/>
      </c>
      <c r="V6455" s="26">
        <f>N6455/(N6455+O6455)</f>
        <v/>
      </c>
      <c r="W6455" s="26">
        <f>U6455*V6455</f>
        <v/>
      </c>
      <c r="X6455" s="39">
        <f>T6455/N6455</f>
        <v/>
      </c>
      <c r="Y6455" s="41">
        <f>IF(W6455=MAXIFS(W$2:W$7201, A$2:A$7201, A6455, B$2:B$7201, B6455), "OPTIMAL", "")</f>
        <v/>
      </c>
    </row>
    <row r="6456" ht="20" customHeight="1">
      <c r="A6456" s="28" t="n">
        <v>-18</v>
      </c>
      <c r="B6456" s="28" t="n">
        <v>40</v>
      </c>
      <c r="C6456" s="29" t="n">
        <v>120</v>
      </c>
      <c r="D6456" s="29" t="n">
        <v>3</v>
      </c>
      <c r="E6456" s="30" t="n">
        <v>4</v>
      </c>
      <c r="F6456" s="29" t="n">
        <v>1.5</v>
      </c>
      <c r="G6456" s="28" t="n">
        <v>200</v>
      </c>
      <c r="H6456" s="30" t="inlineStr">
        <is>
          <t>ON</t>
        </is>
      </c>
      <c r="I6456" s="31" t="n">
        <v>815.012573225423</v>
      </c>
      <c r="J6456" s="31" t="n">
        <v>8308.791548992402</v>
      </c>
      <c r="K6456" s="31" t="n">
        <v>4662.037037037037</v>
      </c>
      <c r="L6456" s="31" t="n">
        <v>150</v>
      </c>
      <c r="M6456" s="31">
        <f>I6456+J6456+K6456+L6456</f>
        <v/>
      </c>
      <c r="N6456" s="31">
        <f>M6456*'Dashboard &amp; Optimisation'!$B$18/('Dashboard &amp; Optimisation'!$B$16/3.6)</f>
        <v/>
      </c>
      <c r="O6456" s="31" t="n">
        <v>1045.492976492722</v>
      </c>
      <c r="P6456" s="32" t="n">
        <v>0.06916078846011245</v>
      </c>
      <c r="Q6456" s="33" t="n">
        <v>5.689672816037082</v>
      </c>
      <c r="R6456" s="31" t="n">
        <v>3818.342443381708</v>
      </c>
      <c r="S6456" s="31">
        <f>R6456*IF(A6456=4, 2.0, 3.0)</f>
        <v/>
      </c>
      <c r="T6456" s="29">
        <f>'Dashboard &amp; Optimisation'!$B$18*U6456</f>
        <v/>
      </c>
      <c r="U6456" s="34">
        <f>MIN(1, S6456/M6456)</f>
        <v/>
      </c>
      <c r="V6456" s="34">
        <f>N6456/(N6456+O6456)</f>
        <v/>
      </c>
      <c r="W6456" s="34">
        <f>U6456*V6456</f>
        <v/>
      </c>
      <c r="X6456" s="32">
        <f>T6456/N6456</f>
        <v/>
      </c>
      <c r="Y6456" s="35">
        <f>IF(W6456=MAXIFS(W$2:W$7201, A$2:A$7201, A6456, B$2:B$7201, B6456), "OPTIMAL", "")</f>
        <v/>
      </c>
    </row>
    <row r="6457" ht="20" customHeight="1">
      <c r="A6457" s="36" t="n">
        <v>-18</v>
      </c>
      <c r="B6457" s="36" t="n">
        <v>40</v>
      </c>
      <c r="C6457" s="37" t="n">
        <v>120</v>
      </c>
      <c r="D6457" s="37" t="n">
        <v>3</v>
      </c>
      <c r="E6457" s="6" t="n">
        <v>4</v>
      </c>
      <c r="F6457" s="37" t="n">
        <v>1.5</v>
      </c>
      <c r="G6457" s="36" t="n">
        <v>200</v>
      </c>
      <c r="H6457" s="6" t="inlineStr">
        <is>
          <t>OFF</t>
        </is>
      </c>
      <c r="I6457" s="38" t="n">
        <v>815.012573225423</v>
      </c>
      <c r="J6457" s="38" t="n">
        <v>8308.791548992402</v>
      </c>
      <c r="K6457" s="38" t="n">
        <v>4662.037037037037</v>
      </c>
      <c r="L6457" s="38" t="n">
        <v>150</v>
      </c>
      <c r="M6457" s="38">
        <f>I6457+J6457+K6457+L6457</f>
        <v/>
      </c>
      <c r="N6457" s="38">
        <f>M6457*'Dashboard &amp; Optimisation'!$B$18/('Dashboard &amp; Optimisation'!$B$16/3.6)</f>
        <v/>
      </c>
      <c r="O6457" s="38" t="n">
        <v>1045.492976492722</v>
      </c>
      <c r="P6457" s="39" t="n">
        <v>0.272834001415852</v>
      </c>
      <c r="Q6457" s="40" t="n">
        <v>5.689672816037082</v>
      </c>
      <c r="R6457" s="38" t="n">
        <v>967.9129896734632</v>
      </c>
      <c r="S6457" s="38">
        <f>R6457*IF(A6457=4, 2.0, 3.0)</f>
        <v/>
      </c>
      <c r="T6457" s="37">
        <f>'Dashboard &amp; Optimisation'!$B$18*U6457</f>
        <v/>
      </c>
      <c r="U6457" s="26">
        <f>MIN(1, S6457/M6457)</f>
        <v/>
      </c>
      <c r="V6457" s="26">
        <f>N6457/(N6457+O6457)</f>
        <v/>
      </c>
      <c r="W6457" s="26">
        <f>U6457*V6457</f>
        <v/>
      </c>
      <c r="X6457" s="39">
        <f>T6457/N6457</f>
        <v/>
      </c>
      <c r="Y6457" s="41">
        <f>IF(W6457=MAXIFS(W$2:W$7201, A$2:A$7201, A6457, B$2:B$7201, B6457), "OPTIMAL", "")</f>
        <v/>
      </c>
    </row>
    <row r="6458" ht="20" customHeight="1">
      <c r="A6458" s="28" t="n">
        <v>-18</v>
      </c>
      <c r="B6458" s="28" t="n">
        <v>40</v>
      </c>
      <c r="C6458" s="29" t="n">
        <v>120</v>
      </c>
      <c r="D6458" s="29" t="n">
        <v>3</v>
      </c>
      <c r="E6458" s="30" t="n">
        <v>4</v>
      </c>
      <c r="F6458" s="29" t="n">
        <v>2</v>
      </c>
      <c r="G6458" s="28" t="n">
        <v>50</v>
      </c>
      <c r="H6458" s="30" t="inlineStr">
        <is>
          <t>ON</t>
        </is>
      </c>
      <c r="I6458" s="31" t="n">
        <v>815.012573225423</v>
      </c>
      <c r="J6458" s="31" t="n">
        <v>8308.791548992402</v>
      </c>
      <c r="K6458" s="31" t="n">
        <v>4662.037037037037</v>
      </c>
      <c r="L6458" s="31" t="n">
        <v>150</v>
      </c>
      <c r="M6458" s="31">
        <f>I6458+J6458+K6458+L6458</f>
        <v/>
      </c>
      <c r="N6458" s="31">
        <f>M6458*'Dashboard &amp; Optimisation'!$B$18/('Dashboard &amp; Optimisation'!$B$16/3.6)</f>
        <v/>
      </c>
      <c r="O6458" s="31" t="n">
        <v>1142.398871149146</v>
      </c>
      <c r="P6458" s="32" t="n">
        <v>0.06391873359169503</v>
      </c>
      <c r="Q6458" s="33" t="n">
        <v>7.519563754716109</v>
      </c>
      <c r="R6458" s="31" t="n">
        <v>4169.772617799724</v>
      </c>
      <c r="S6458" s="31">
        <f>R6458*IF(A6458=4, 2.0, 3.0)</f>
        <v/>
      </c>
      <c r="T6458" s="29">
        <f>'Dashboard &amp; Optimisation'!$B$18*U6458</f>
        <v/>
      </c>
      <c r="U6458" s="34">
        <f>MIN(1, S6458/M6458)</f>
        <v/>
      </c>
      <c r="V6458" s="34">
        <f>N6458/(N6458+O6458)</f>
        <v/>
      </c>
      <c r="W6458" s="34">
        <f>U6458*V6458</f>
        <v/>
      </c>
      <c r="X6458" s="32">
        <f>T6458/N6458</f>
        <v/>
      </c>
      <c r="Y6458" s="35">
        <f>IF(W6458=MAXIFS(W$2:W$7201, A$2:A$7201, A6458, B$2:B$7201, B6458), "OPTIMAL", "")</f>
        <v/>
      </c>
    </row>
    <row r="6459" ht="20" customHeight="1">
      <c r="A6459" s="36" t="n">
        <v>-18</v>
      </c>
      <c r="B6459" s="36" t="n">
        <v>40</v>
      </c>
      <c r="C6459" s="37" t="n">
        <v>120</v>
      </c>
      <c r="D6459" s="37" t="n">
        <v>3</v>
      </c>
      <c r="E6459" s="6" t="n">
        <v>4</v>
      </c>
      <c r="F6459" s="37" t="n">
        <v>2</v>
      </c>
      <c r="G6459" s="36" t="n">
        <v>50</v>
      </c>
      <c r="H6459" s="6" t="inlineStr">
        <is>
          <t>OFF</t>
        </is>
      </c>
      <c r="I6459" s="38" t="n">
        <v>815.012573225423</v>
      </c>
      <c r="J6459" s="38" t="n">
        <v>8308.791548992402</v>
      </c>
      <c r="K6459" s="38" t="n">
        <v>4662.037037037037</v>
      </c>
      <c r="L6459" s="38" t="n">
        <v>150</v>
      </c>
      <c r="M6459" s="38">
        <f>I6459+J6459+K6459+L6459</f>
        <v/>
      </c>
      <c r="N6459" s="38">
        <f>M6459*'Dashboard &amp; Optimisation'!$B$18/('Dashboard &amp; Optimisation'!$B$16/3.6)</f>
        <v/>
      </c>
      <c r="O6459" s="38" t="n">
        <v>1142.398871149146</v>
      </c>
      <c r="P6459" s="39" t="n">
        <v>0.2684234428228554</v>
      </c>
      <c r="Q6459" s="40" t="n">
        <v>7.519563754716109</v>
      </c>
      <c r="R6459" s="38" t="n">
        <v>992.9333380578764</v>
      </c>
      <c r="S6459" s="38">
        <f>R6459*IF(A6459=4, 2.0, 3.0)</f>
        <v/>
      </c>
      <c r="T6459" s="37">
        <f>'Dashboard &amp; Optimisation'!$B$18*U6459</f>
        <v/>
      </c>
      <c r="U6459" s="26">
        <f>MIN(1, S6459/M6459)</f>
        <v/>
      </c>
      <c r="V6459" s="26">
        <f>N6459/(N6459+O6459)</f>
        <v/>
      </c>
      <c r="W6459" s="26">
        <f>U6459*V6459</f>
        <v/>
      </c>
      <c r="X6459" s="39">
        <f>T6459/N6459</f>
        <v/>
      </c>
      <c r="Y6459" s="41">
        <f>IF(W6459=MAXIFS(W$2:W$7201, A$2:A$7201, A6459, B$2:B$7201, B6459), "OPTIMAL", "")</f>
        <v/>
      </c>
    </row>
    <row r="6460" ht="20" customHeight="1">
      <c r="A6460" s="28" t="n">
        <v>-18</v>
      </c>
      <c r="B6460" s="28" t="n">
        <v>40</v>
      </c>
      <c r="C6460" s="29" t="n">
        <v>120</v>
      </c>
      <c r="D6460" s="29" t="n">
        <v>3</v>
      </c>
      <c r="E6460" s="30" t="n">
        <v>4</v>
      </c>
      <c r="F6460" s="29" t="n">
        <v>2</v>
      </c>
      <c r="G6460" s="28" t="n">
        <v>100</v>
      </c>
      <c r="H6460" s="30" t="inlineStr">
        <is>
          <t>ON</t>
        </is>
      </c>
      <c r="I6460" s="31" t="n">
        <v>815.012573225423</v>
      </c>
      <c r="J6460" s="31" t="n">
        <v>8308.791548992402</v>
      </c>
      <c r="K6460" s="31" t="n">
        <v>4662.037037037037</v>
      </c>
      <c r="L6460" s="31" t="n">
        <v>150</v>
      </c>
      <c r="M6460" s="31">
        <f>I6460+J6460+K6460+L6460</f>
        <v/>
      </c>
      <c r="N6460" s="31">
        <f>M6460*'Dashboard &amp; Optimisation'!$B$18/('Dashboard &amp; Optimisation'!$B$16/3.6)</f>
        <v/>
      </c>
      <c r="O6460" s="31" t="n">
        <v>1142.398871149146</v>
      </c>
      <c r="P6460" s="32" t="n">
        <v>0.06458187918791126</v>
      </c>
      <c r="Q6460" s="33" t="n">
        <v>7.519563754716109</v>
      </c>
      <c r="R6460" s="31" t="n">
        <v>4126.956174805378</v>
      </c>
      <c r="S6460" s="31">
        <f>R6460*IF(A6460=4, 2.0, 3.0)</f>
        <v/>
      </c>
      <c r="T6460" s="29">
        <f>'Dashboard &amp; Optimisation'!$B$18*U6460</f>
        <v/>
      </c>
      <c r="U6460" s="34">
        <f>MIN(1, S6460/M6460)</f>
        <v/>
      </c>
      <c r="V6460" s="34">
        <f>N6460/(N6460+O6460)</f>
        <v/>
      </c>
      <c r="W6460" s="34">
        <f>U6460*V6460</f>
        <v/>
      </c>
      <c r="X6460" s="32">
        <f>T6460/N6460</f>
        <v/>
      </c>
      <c r="Y6460" s="35">
        <f>IF(W6460=MAXIFS(W$2:W$7201, A$2:A$7201, A6460, B$2:B$7201, B6460), "OPTIMAL", "")</f>
        <v/>
      </c>
    </row>
    <row r="6461" ht="20" customHeight="1">
      <c r="A6461" s="36" t="n">
        <v>-18</v>
      </c>
      <c r="B6461" s="36" t="n">
        <v>40</v>
      </c>
      <c r="C6461" s="37" t="n">
        <v>120</v>
      </c>
      <c r="D6461" s="37" t="n">
        <v>3</v>
      </c>
      <c r="E6461" s="6" t="n">
        <v>4</v>
      </c>
      <c r="F6461" s="37" t="n">
        <v>2</v>
      </c>
      <c r="G6461" s="36" t="n">
        <v>100</v>
      </c>
      <c r="H6461" s="6" t="inlineStr">
        <is>
          <t>OFF</t>
        </is>
      </c>
      <c r="I6461" s="38" t="n">
        <v>815.012573225423</v>
      </c>
      <c r="J6461" s="38" t="n">
        <v>8308.791548992402</v>
      </c>
      <c r="K6461" s="38" t="n">
        <v>4662.037037037037</v>
      </c>
      <c r="L6461" s="38" t="n">
        <v>150</v>
      </c>
      <c r="M6461" s="38">
        <f>I6461+J6461+K6461+L6461</f>
        <v/>
      </c>
      <c r="N6461" s="38">
        <f>M6461*'Dashboard &amp; Optimisation'!$B$18/('Dashboard &amp; Optimisation'!$B$16/3.6)</f>
        <v/>
      </c>
      <c r="O6461" s="38" t="n">
        <v>1142.398871149146</v>
      </c>
      <c r="P6461" s="39" t="n">
        <v>0.2690865884190716</v>
      </c>
      <c r="Q6461" s="40" t="n">
        <v>7.519563754716109</v>
      </c>
      <c r="R6461" s="38" t="n">
        <v>990.4863213769712</v>
      </c>
      <c r="S6461" s="38">
        <f>R6461*IF(A6461=4, 2.0, 3.0)</f>
        <v/>
      </c>
      <c r="T6461" s="37">
        <f>'Dashboard &amp; Optimisation'!$B$18*U6461</f>
        <v/>
      </c>
      <c r="U6461" s="26">
        <f>MIN(1, S6461/M6461)</f>
        <v/>
      </c>
      <c r="V6461" s="26">
        <f>N6461/(N6461+O6461)</f>
        <v/>
      </c>
      <c r="W6461" s="26">
        <f>U6461*V6461</f>
        <v/>
      </c>
      <c r="X6461" s="39">
        <f>T6461/N6461</f>
        <v/>
      </c>
      <c r="Y6461" s="41">
        <f>IF(W6461=MAXIFS(W$2:W$7201, A$2:A$7201, A6461, B$2:B$7201, B6461), "OPTIMAL", "")</f>
        <v/>
      </c>
    </row>
    <row r="6462" ht="20" customHeight="1">
      <c r="A6462" s="28" t="n">
        <v>-18</v>
      </c>
      <c r="B6462" s="28" t="n">
        <v>40</v>
      </c>
      <c r="C6462" s="29" t="n">
        <v>120</v>
      </c>
      <c r="D6462" s="29" t="n">
        <v>3</v>
      </c>
      <c r="E6462" s="30" t="n">
        <v>4</v>
      </c>
      <c r="F6462" s="29" t="n">
        <v>2</v>
      </c>
      <c r="G6462" s="28" t="n">
        <v>150</v>
      </c>
      <c r="H6462" s="30" t="inlineStr">
        <is>
          <t>ON</t>
        </is>
      </c>
      <c r="I6462" s="31" t="n">
        <v>815.012573225423</v>
      </c>
      <c r="J6462" s="31" t="n">
        <v>8308.791548992402</v>
      </c>
      <c r="K6462" s="31" t="n">
        <v>4662.037037037037</v>
      </c>
      <c r="L6462" s="31" t="n">
        <v>150</v>
      </c>
      <c r="M6462" s="31">
        <f>I6462+J6462+K6462+L6462</f>
        <v/>
      </c>
      <c r="N6462" s="31">
        <f>M6462*'Dashboard &amp; Optimisation'!$B$18/('Dashboard &amp; Optimisation'!$B$16/3.6)</f>
        <v/>
      </c>
      <c r="O6462" s="31" t="n">
        <v>1142.398871149146</v>
      </c>
      <c r="P6462" s="32" t="n">
        <v>0.06524502478412748</v>
      </c>
      <c r="Q6462" s="33" t="n">
        <v>7.519563754716109</v>
      </c>
      <c r="R6462" s="31" t="n">
        <v>4085.01009811747</v>
      </c>
      <c r="S6462" s="31">
        <f>R6462*IF(A6462=4, 2.0, 3.0)</f>
        <v/>
      </c>
      <c r="T6462" s="29">
        <f>'Dashboard &amp; Optimisation'!$B$18*U6462</f>
        <v/>
      </c>
      <c r="U6462" s="34">
        <f>MIN(1, S6462/M6462)</f>
        <v/>
      </c>
      <c r="V6462" s="34">
        <f>N6462/(N6462+O6462)</f>
        <v/>
      </c>
      <c r="W6462" s="34">
        <f>U6462*V6462</f>
        <v/>
      </c>
      <c r="X6462" s="32">
        <f>T6462/N6462</f>
        <v/>
      </c>
      <c r="Y6462" s="35">
        <f>IF(W6462=MAXIFS(W$2:W$7201, A$2:A$7201, A6462, B$2:B$7201, B6462), "OPTIMAL", "")</f>
        <v/>
      </c>
    </row>
    <row r="6463" ht="20" customHeight="1">
      <c r="A6463" s="36" t="n">
        <v>-18</v>
      </c>
      <c r="B6463" s="36" t="n">
        <v>40</v>
      </c>
      <c r="C6463" s="37" t="n">
        <v>120</v>
      </c>
      <c r="D6463" s="37" t="n">
        <v>3</v>
      </c>
      <c r="E6463" s="6" t="n">
        <v>4</v>
      </c>
      <c r="F6463" s="37" t="n">
        <v>2</v>
      </c>
      <c r="G6463" s="36" t="n">
        <v>150</v>
      </c>
      <c r="H6463" s="6" t="inlineStr">
        <is>
          <t>OFF</t>
        </is>
      </c>
      <c r="I6463" s="38" t="n">
        <v>815.012573225423</v>
      </c>
      <c r="J6463" s="38" t="n">
        <v>8308.791548992402</v>
      </c>
      <c r="K6463" s="38" t="n">
        <v>4662.037037037037</v>
      </c>
      <c r="L6463" s="38" t="n">
        <v>150</v>
      </c>
      <c r="M6463" s="38">
        <f>I6463+J6463+K6463+L6463</f>
        <v/>
      </c>
      <c r="N6463" s="38">
        <f>M6463*'Dashboard &amp; Optimisation'!$B$18/('Dashboard &amp; Optimisation'!$B$16/3.6)</f>
        <v/>
      </c>
      <c r="O6463" s="38" t="n">
        <v>1142.398871149146</v>
      </c>
      <c r="P6463" s="39" t="n">
        <v>0.2697497340152878</v>
      </c>
      <c r="Q6463" s="40" t="n">
        <v>7.519563754716109</v>
      </c>
      <c r="R6463" s="38" t="n">
        <v>988.0513360579632</v>
      </c>
      <c r="S6463" s="38">
        <f>R6463*IF(A6463=4, 2.0, 3.0)</f>
        <v/>
      </c>
      <c r="T6463" s="37">
        <f>'Dashboard &amp; Optimisation'!$B$18*U6463</f>
        <v/>
      </c>
      <c r="U6463" s="26">
        <f>MIN(1, S6463/M6463)</f>
        <v/>
      </c>
      <c r="V6463" s="26">
        <f>N6463/(N6463+O6463)</f>
        <v/>
      </c>
      <c r="W6463" s="26">
        <f>U6463*V6463</f>
        <v/>
      </c>
      <c r="X6463" s="39">
        <f>T6463/N6463</f>
        <v/>
      </c>
      <c r="Y6463" s="41">
        <f>IF(W6463=MAXIFS(W$2:W$7201, A$2:A$7201, A6463, B$2:B$7201, B6463), "OPTIMAL", "")</f>
        <v/>
      </c>
    </row>
    <row r="6464" ht="20" customHeight="1">
      <c r="A6464" s="28" t="n">
        <v>-18</v>
      </c>
      <c r="B6464" s="28" t="n">
        <v>40</v>
      </c>
      <c r="C6464" s="29" t="n">
        <v>120</v>
      </c>
      <c r="D6464" s="29" t="n">
        <v>3</v>
      </c>
      <c r="E6464" s="30" t="n">
        <v>4</v>
      </c>
      <c r="F6464" s="29" t="n">
        <v>2</v>
      </c>
      <c r="G6464" s="28" t="n">
        <v>200</v>
      </c>
      <c r="H6464" s="30" t="inlineStr">
        <is>
          <t>ON</t>
        </is>
      </c>
      <c r="I6464" s="31" t="n">
        <v>815.012573225423</v>
      </c>
      <c r="J6464" s="31" t="n">
        <v>8308.791548992402</v>
      </c>
      <c r="K6464" s="31" t="n">
        <v>4662.037037037037</v>
      </c>
      <c r="L6464" s="31" t="n">
        <v>150</v>
      </c>
      <c r="M6464" s="31">
        <f>I6464+J6464+K6464+L6464</f>
        <v/>
      </c>
      <c r="N6464" s="31">
        <f>M6464*'Dashboard &amp; Optimisation'!$B$18/('Dashboard &amp; Optimisation'!$B$16/3.6)</f>
        <v/>
      </c>
      <c r="O6464" s="31" t="n">
        <v>1142.398871149146</v>
      </c>
      <c r="P6464" s="32" t="n">
        <v>0.06590817038034372</v>
      </c>
      <c r="Q6464" s="33" t="n">
        <v>7.519563754716109</v>
      </c>
      <c r="R6464" s="31" t="n">
        <v>4043.908115746656</v>
      </c>
      <c r="S6464" s="31">
        <f>R6464*IF(A6464=4, 2.0, 3.0)</f>
        <v/>
      </c>
      <c r="T6464" s="29">
        <f>'Dashboard &amp; Optimisation'!$B$18*U6464</f>
        <v/>
      </c>
      <c r="U6464" s="34">
        <f>MIN(1, S6464/M6464)</f>
        <v/>
      </c>
      <c r="V6464" s="34">
        <f>N6464/(N6464+O6464)</f>
        <v/>
      </c>
      <c r="W6464" s="34">
        <f>U6464*V6464</f>
        <v/>
      </c>
      <c r="X6464" s="32">
        <f>T6464/N6464</f>
        <v/>
      </c>
      <c r="Y6464" s="35">
        <f>IF(W6464=MAXIFS(W$2:W$7201, A$2:A$7201, A6464, B$2:B$7201, B6464), "OPTIMAL", "")</f>
        <v/>
      </c>
    </row>
    <row r="6465" ht="20" customHeight="1">
      <c r="A6465" s="36" t="n">
        <v>-18</v>
      </c>
      <c r="B6465" s="36" t="n">
        <v>40</v>
      </c>
      <c r="C6465" s="37" t="n">
        <v>120</v>
      </c>
      <c r="D6465" s="37" t="n">
        <v>3</v>
      </c>
      <c r="E6465" s="6" t="n">
        <v>4</v>
      </c>
      <c r="F6465" s="37" t="n">
        <v>2</v>
      </c>
      <c r="G6465" s="36" t="n">
        <v>200</v>
      </c>
      <c r="H6465" s="6" t="inlineStr">
        <is>
          <t>OFF</t>
        </is>
      </c>
      <c r="I6465" s="38" t="n">
        <v>815.012573225423</v>
      </c>
      <c r="J6465" s="38" t="n">
        <v>8308.791548992402</v>
      </c>
      <c r="K6465" s="38" t="n">
        <v>4662.037037037037</v>
      </c>
      <c r="L6465" s="38" t="n">
        <v>150</v>
      </c>
      <c r="M6465" s="38">
        <f>I6465+J6465+K6465+L6465</f>
        <v/>
      </c>
      <c r="N6465" s="38">
        <f>M6465*'Dashboard &amp; Optimisation'!$B$18/('Dashboard &amp; Optimisation'!$B$16/3.6)</f>
        <v/>
      </c>
      <c r="O6465" s="38" t="n">
        <v>1142.398871149146</v>
      </c>
      <c r="P6465" s="39" t="n">
        <v>0.2704128796115041</v>
      </c>
      <c r="Q6465" s="40" t="n">
        <v>7.519563754716109</v>
      </c>
      <c r="R6465" s="38" t="n">
        <v>985.6282935857121</v>
      </c>
      <c r="S6465" s="38">
        <f>R6465*IF(A6465=4, 2.0, 3.0)</f>
        <v/>
      </c>
      <c r="T6465" s="37">
        <f>'Dashboard &amp; Optimisation'!$B$18*U6465</f>
        <v/>
      </c>
      <c r="U6465" s="26">
        <f>MIN(1, S6465/M6465)</f>
        <v/>
      </c>
      <c r="V6465" s="26">
        <f>N6465/(N6465+O6465)</f>
        <v/>
      </c>
      <c r="W6465" s="26">
        <f>U6465*V6465</f>
        <v/>
      </c>
      <c r="X6465" s="39">
        <f>T6465/N6465</f>
        <v/>
      </c>
      <c r="Y6465" s="41">
        <f>IF(W6465=MAXIFS(W$2:W$7201, A$2:A$7201, A6465, B$2:B$7201, B6465), "OPTIMAL", "")</f>
        <v/>
      </c>
    </row>
    <row r="6466" ht="20" customHeight="1">
      <c r="A6466" s="28" t="n">
        <v>-18</v>
      </c>
      <c r="B6466" s="28" t="n">
        <v>40</v>
      </c>
      <c r="C6466" s="29" t="n">
        <v>120</v>
      </c>
      <c r="D6466" s="29" t="n">
        <v>3</v>
      </c>
      <c r="E6466" s="30" t="n">
        <v>8</v>
      </c>
      <c r="F6466" s="29" t="n">
        <v>1.5</v>
      </c>
      <c r="G6466" s="28" t="n">
        <v>50</v>
      </c>
      <c r="H6466" s="30" t="inlineStr">
        <is>
          <t>ON</t>
        </is>
      </c>
      <c r="I6466" s="31" t="n">
        <v>815.012573225423</v>
      </c>
      <c r="J6466" s="31" t="n">
        <v>8308.791548992402</v>
      </c>
      <c r="K6466" s="31" t="n">
        <v>4662.037037037037</v>
      </c>
      <c r="L6466" s="31" t="n">
        <v>150</v>
      </c>
      <c r="M6466" s="31">
        <f>I6466+J6466+K6466+L6466</f>
        <v/>
      </c>
      <c r="N6466" s="31">
        <f>M6466*'Dashboard &amp; Optimisation'!$B$18/('Dashboard &amp; Optimisation'!$B$16/3.6)</f>
        <v/>
      </c>
      <c r="O6466" s="31" t="n">
        <v>1341.700082188941</v>
      </c>
      <c r="P6466" s="32" t="n">
        <v>0.05078536372875048</v>
      </c>
      <c r="Q6466" s="33" t="n">
        <v>11.17934563207417</v>
      </c>
      <c r="R6466" s="31" t="n">
        <v>5347.19460551001</v>
      </c>
      <c r="S6466" s="31">
        <f>R6466*IF(A6466=4, 2.0, 3.0)</f>
        <v/>
      </c>
      <c r="T6466" s="29">
        <f>'Dashboard &amp; Optimisation'!$B$18*U6466</f>
        <v/>
      </c>
      <c r="U6466" s="34">
        <f>MIN(1, S6466/M6466)</f>
        <v/>
      </c>
      <c r="V6466" s="34">
        <f>N6466/(N6466+O6466)</f>
        <v/>
      </c>
      <c r="W6466" s="34">
        <f>U6466*V6466</f>
        <v/>
      </c>
      <c r="X6466" s="32">
        <f>T6466/N6466</f>
        <v/>
      </c>
      <c r="Y6466" s="35">
        <f>IF(W6466=MAXIFS(W$2:W$7201, A$2:A$7201, A6466, B$2:B$7201, B6466), "OPTIMAL", "")</f>
        <v/>
      </c>
    </row>
    <row r="6467" ht="20" customHeight="1">
      <c r="A6467" s="36" t="n">
        <v>-18</v>
      </c>
      <c r="B6467" s="36" t="n">
        <v>40</v>
      </c>
      <c r="C6467" s="37" t="n">
        <v>120</v>
      </c>
      <c r="D6467" s="37" t="n">
        <v>3</v>
      </c>
      <c r="E6467" s="6" t="n">
        <v>8</v>
      </c>
      <c r="F6467" s="37" t="n">
        <v>1.5</v>
      </c>
      <c r="G6467" s="36" t="n">
        <v>50</v>
      </c>
      <c r="H6467" s="6" t="inlineStr">
        <is>
          <t>OFF</t>
        </is>
      </c>
      <c r="I6467" s="38" t="n">
        <v>815.012573225423</v>
      </c>
      <c r="J6467" s="38" t="n">
        <v>8308.791548992402</v>
      </c>
      <c r="K6467" s="38" t="n">
        <v>4662.037037037037</v>
      </c>
      <c r="L6467" s="38" t="n">
        <v>150</v>
      </c>
      <c r="M6467" s="38">
        <f>I6467+J6467+K6467+L6467</f>
        <v/>
      </c>
      <c r="N6467" s="38">
        <f>M6467*'Dashboard &amp; Optimisation'!$B$18/('Dashboard &amp; Optimisation'!$B$16/3.6)</f>
        <v/>
      </c>
      <c r="O6467" s="38" t="n">
        <v>1341.700082188941</v>
      </c>
      <c r="P6467" s="39" t="n">
        <v>0.216080981103858</v>
      </c>
      <c r="Q6467" s="40" t="n">
        <v>11.17934563207417</v>
      </c>
      <c r="R6467" s="38" t="n">
        <v>1256.7474545051</v>
      </c>
      <c r="S6467" s="38">
        <f>R6467*IF(A6467=4, 2.0, 3.0)</f>
        <v/>
      </c>
      <c r="T6467" s="37">
        <f>'Dashboard &amp; Optimisation'!$B$18*U6467</f>
        <v/>
      </c>
      <c r="U6467" s="26">
        <f>MIN(1, S6467/M6467)</f>
        <v/>
      </c>
      <c r="V6467" s="26">
        <f>N6467/(N6467+O6467)</f>
        <v/>
      </c>
      <c r="W6467" s="26">
        <f>U6467*V6467</f>
        <v/>
      </c>
      <c r="X6467" s="39">
        <f>T6467/N6467</f>
        <v/>
      </c>
      <c r="Y6467" s="41">
        <f>IF(W6467=MAXIFS(W$2:W$7201, A$2:A$7201, A6467, B$2:B$7201, B6467), "OPTIMAL", "")</f>
        <v/>
      </c>
    </row>
    <row r="6468" ht="20" customHeight="1">
      <c r="A6468" s="28" t="n">
        <v>-18</v>
      </c>
      <c r="B6468" s="28" t="n">
        <v>40</v>
      </c>
      <c r="C6468" s="29" t="n">
        <v>120</v>
      </c>
      <c r="D6468" s="29" t="n">
        <v>3</v>
      </c>
      <c r="E6468" s="30" t="n">
        <v>8</v>
      </c>
      <c r="F6468" s="29" t="n">
        <v>1.5</v>
      </c>
      <c r="G6468" s="28" t="n">
        <v>100</v>
      </c>
      <c r="H6468" s="30" t="inlineStr">
        <is>
          <t>ON</t>
        </is>
      </c>
      <c r="I6468" s="31" t="n">
        <v>815.012573225423</v>
      </c>
      <c r="J6468" s="31" t="n">
        <v>8308.791548992402</v>
      </c>
      <c r="K6468" s="31" t="n">
        <v>4662.037037037037</v>
      </c>
      <c r="L6468" s="31" t="n">
        <v>150</v>
      </c>
      <c r="M6468" s="31">
        <f>I6468+J6468+K6468+L6468</f>
        <v/>
      </c>
      <c r="N6468" s="31">
        <f>M6468*'Dashboard &amp; Optimisation'!$B$18/('Dashboard &amp; Optimisation'!$B$16/3.6)</f>
        <v/>
      </c>
      <c r="O6468" s="31" t="n">
        <v>1341.700082188941</v>
      </c>
      <c r="P6468" s="32" t="n">
        <v>0.05144850932496671</v>
      </c>
      <c r="Q6468" s="33" t="n">
        <v>11.17934563207417</v>
      </c>
      <c r="R6468" s="31" t="n">
        <v>5278.271936976358</v>
      </c>
      <c r="S6468" s="31">
        <f>R6468*IF(A6468=4, 2.0, 3.0)</f>
        <v/>
      </c>
      <c r="T6468" s="29">
        <f>'Dashboard &amp; Optimisation'!$B$18*U6468</f>
        <v/>
      </c>
      <c r="U6468" s="34">
        <f>MIN(1, S6468/M6468)</f>
        <v/>
      </c>
      <c r="V6468" s="34">
        <f>N6468/(N6468+O6468)</f>
        <v/>
      </c>
      <c r="W6468" s="34">
        <f>U6468*V6468</f>
        <v/>
      </c>
      <c r="X6468" s="32">
        <f>T6468/N6468</f>
        <v/>
      </c>
      <c r="Y6468" s="35">
        <f>IF(W6468=MAXIFS(W$2:W$7201, A$2:A$7201, A6468, B$2:B$7201, B6468), "OPTIMAL", "")</f>
        <v/>
      </c>
    </row>
    <row r="6469" ht="20" customHeight="1">
      <c r="A6469" s="36" t="n">
        <v>-18</v>
      </c>
      <c r="B6469" s="36" t="n">
        <v>40</v>
      </c>
      <c r="C6469" s="37" t="n">
        <v>120</v>
      </c>
      <c r="D6469" s="37" t="n">
        <v>3</v>
      </c>
      <c r="E6469" s="6" t="n">
        <v>8</v>
      </c>
      <c r="F6469" s="37" t="n">
        <v>1.5</v>
      </c>
      <c r="G6469" s="36" t="n">
        <v>100</v>
      </c>
      <c r="H6469" s="6" t="inlineStr">
        <is>
          <t>OFF</t>
        </is>
      </c>
      <c r="I6469" s="38" t="n">
        <v>815.012573225423</v>
      </c>
      <c r="J6469" s="38" t="n">
        <v>8308.791548992402</v>
      </c>
      <c r="K6469" s="38" t="n">
        <v>4662.037037037037</v>
      </c>
      <c r="L6469" s="38" t="n">
        <v>150</v>
      </c>
      <c r="M6469" s="38">
        <f>I6469+J6469+K6469+L6469</f>
        <v/>
      </c>
      <c r="N6469" s="38">
        <f>M6469*'Dashboard &amp; Optimisation'!$B$18/('Dashboard &amp; Optimisation'!$B$16/3.6)</f>
        <v/>
      </c>
      <c r="O6469" s="38" t="n">
        <v>1341.700082188941</v>
      </c>
      <c r="P6469" s="39" t="n">
        <v>0.2167441267000743</v>
      </c>
      <c r="Q6469" s="40" t="n">
        <v>11.17934563207417</v>
      </c>
      <c r="R6469" s="38" t="n">
        <v>1252.902337441494</v>
      </c>
      <c r="S6469" s="38">
        <f>R6469*IF(A6469=4, 2.0, 3.0)</f>
        <v/>
      </c>
      <c r="T6469" s="37">
        <f>'Dashboard &amp; Optimisation'!$B$18*U6469</f>
        <v/>
      </c>
      <c r="U6469" s="26">
        <f>MIN(1, S6469/M6469)</f>
        <v/>
      </c>
      <c r="V6469" s="26">
        <f>N6469/(N6469+O6469)</f>
        <v/>
      </c>
      <c r="W6469" s="26">
        <f>U6469*V6469</f>
        <v/>
      </c>
      <c r="X6469" s="39">
        <f>T6469/N6469</f>
        <v/>
      </c>
      <c r="Y6469" s="41">
        <f>IF(W6469=MAXIFS(W$2:W$7201, A$2:A$7201, A6469, B$2:B$7201, B6469), "OPTIMAL", "")</f>
        <v/>
      </c>
    </row>
    <row r="6470" ht="20" customHeight="1">
      <c r="A6470" s="28" t="n">
        <v>-18</v>
      </c>
      <c r="B6470" s="28" t="n">
        <v>40</v>
      </c>
      <c r="C6470" s="29" t="n">
        <v>120</v>
      </c>
      <c r="D6470" s="29" t="n">
        <v>3</v>
      </c>
      <c r="E6470" s="30" t="n">
        <v>8</v>
      </c>
      <c r="F6470" s="29" t="n">
        <v>1.5</v>
      </c>
      <c r="G6470" s="28" t="n">
        <v>150</v>
      </c>
      <c r="H6470" s="30" t="inlineStr">
        <is>
          <t>ON</t>
        </is>
      </c>
      <c r="I6470" s="31" t="n">
        <v>815.012573225423</v>
      </c>
      <c r="J6470" s="31" t="n">
        <v>8308.791548992402</v>
      </c>
      <c r="K6470" s="31" t="n">
        <v>4662.037037037037</v>
      </c>
      <c r="L6470" s="31" t="n">
        <v>150</v>
      </c>
      <c r="M6470" s="31">
        <f>I6470+J6470+K6470+L6470</f>
        <v/>
      </c>
      <c r="N6470" s="31">
        <f>M6470*'Dashboard &amp; Optimisation'!$B$18/('Dashboard &amp; Optimisation'!$B$16/3.6)</f>
        <v/>
      </c>
      <c r="O6470" s="31" t="n">
        <v>1341.700082188941</v>
      </c>
      <c r="P6470" s="32" t="n">
        <v>0.05211165492118294</v>
      </c>
      <c r="Q6470" s="33" t="n">
        <v>11.17934563207417</v>
      </c>
      <c r="R6470" s="31" t="n">
        <v>5211.103415924175</v>
      </c>
      <c r="S6470" s="31">
        <f>R6470*IF(A6470=4, 2.0, 3.0)</f>
        <v/>
      </c>
      <c r="T6470" s="29">
        <f>'Dashboard &amp; Optimisation'!$B$18*U6470</f>
        <v/>
      </c>
      <c r="U6470" s="34">
        <f>MIN(1, S6470/M6470)</f>
        <v/>
      </c>
      <c r="V6470" s="34">
        <f>N6470/(N6470+O6470)</f>
        <v/>
      </c>
      <c r="W6470" s="34">
        <f>U6470*V6470</f>
        <v/>
      </c>
      <c r="X6470" s="32">
        <f>T6470/N6470</f>
        <v/>
      </c>
      <c r="Y6470" s="35">
        <f>IF(W6470=MAXIFS(W$2:W$7201, A$2:A$7201, A6470, B$2:B$7201, B6470), "OPTIMAL", "")</f>
        <v/>
      </c>
    </row>
    <row r="6471" ht="20" customHeight="1">
      <c r="A6471" s="36" t="n">
        <v>-18</v>
      </c>
      <c r="B6471" s="36" t="n">
        <v>40</v>
      </c>
      <c r="C6471" s="37" t="n">
        <v>120</v>
      </c>
      <c r="D6471" s="37" t="n">
        <v>3</v>
      </c>
      <c r="E6471" s="6" t="n">
        <v>8</v>
      </c>
      <c r="F6471" s="37" t="n">
        <v>1.5</v>
      </c>
      <c r="G6471" s="36" t="n">
        <v>150</v>
      </c>
      <c r="H6471" s="6" t="inlineStr">
        <is>
          <t>OFF</t>
        </is>
      </c>
      <c r="I6471" s="38" t="n">
        <v>815.012573225423</v>
      </c>
      <c r="J6471" s="38" t="n">
        <v>8308.791548992402</v>
      </c>
      <c r="K6471" s="38" t="n">
        <v>4662.037037037037</v>
      </c>
      <c r="L6471" s="38" t="n">
        <v>150</v>
      </c>
      <c r="M6471" s="38">
        <f>I6471+J6471+K6471+L6471</f>
        <v/>
      </c>
      <c r="N6471" s="38">
        <f>M6471*'Dashboard &amp; Optimisation'!$B$18/('Dashboard &amp; Optimisation'!$B$16/3.6)</f>
        <v/>
      </c>
      <c r="O6471" s="38" t="n">
        <v>1341.700082188941</v>
      </c>
      <c r="P6471" s="39" t="n">
        <v>0.2174072722962905</v>
      </c>
      <c r="Q6471" s="40" t="n">
        <v>11.17934563207417</v>
      </c>
      <c r="R6471" s="38" t="n">
        <v>1249.080677481421</v>
      </c>
      <c r="S6471" s="38">
        <f>R6471*IF(A6471=4, 2.0, 3.0)</f>
        <v/>
      </c>
      <c r="T6471" s="37">
        <f>'Dashboard &amp; Optimisation'!$B$18*U6471</f>
        <v/>
      </c>
      <c r="U6471" s="26">
        <f>MIN(1, S6471/M6471)</f>
        <v/>
      </c>
      <c r="V6471" s="26">
        <f>N6471/(N6471+O6471)</f>
        <v/>
      </c>
      <c r="W6471" s="26">
        <f>U6471*V6471</f>
        <v/>
      </c>
      <c r="X6471" s="39">
        <f>T6471/N6471</f>
        <v/>
      </c>
      <c r="Y6471" s="41">
        <f>IF(W6471=MAXIFS(W$2:W$7201, A$2:A$7201, A6471, B$2:B$7201, B6471), "OPTIMAL", "")</f>
        <v/>
      </c>
    </row>
    <row r="6472" ht="20" customHeight="1">
      <c r="A6472" s="28" t="n">
        <v>-18</v>
      </c>
      <c r="B6472" s="28" t="n">
        <v>40</v>
      </c>
      <c r="C6472" s="29" t="n">
        <v>120</v>
      </c>
      <c r="D6472" s="29" t="n">
        <v>3</v>
      </c>
      <c r="E6472" s="30" t="n">
        <v>8</v>
      </c>
      <c r="F6472" s="29" t="n">
        <v>1.5</v>
      </c>
      <c r="G6472" s="28" t="n">
        <v>200</v>
      </c>
      <c r="H6472" s="30" t="inlineStr">
        <is>
          <t>ON</t>
        </is>
      </c>
      <c r="I6472" s="31" t="n">
        <v>815.012573225423</v>
      </c>
      <c r="J6472" s="31" t="n">
        <v>8308.791548992402</v>
      </c>
      <c r="K6472" s="31" t="n">
        <v>4662.037037037037</v>
      </c>
      <c r="L6472" s="31" t="n">
        <v>150</v>
      </c>
      <c r="M6472" s="31">
        <f>I6472+J6472+K6472+L6472</f>
        <v/>
      </c>
      <c r="N6472" s="31">
        <f>M6472*'Dashboard &amp; Optimisation'!$B$18/('Dashboard &amp; Optimisation'!$B$16/3.6)</f>
        <v/>
      </c>
      <c r="O6472" s="31" t="n">
        <v>1341.700082188941</v>
      </c>
      <c r="P6472" s="32" t="n">
        <v>0.05277480051739917</v>
      </c>
      <c r="Q6472" s="33" t="n">
        <v>11.17934563207417</v>
      </c>
      <c r="R6472" s="31" t="n">
        <v>5145.622916749987</v>
      </c>
      <c r="S6472" s="31">
        <f>R6472*IF(A6472=4, 2.0, 3.0)</f>
        <v/>
      </c>
      <c r="T6472" s="29">
        <f>'Dashboard &amp; Optimisation'!$B$18*U6472</f>
        <v/>
      </c>
      <c r="U6472" s="34">
        <f>MIN(1, S6472/M6472)</f>
        <v/>
      </c>
      <c r="V6472" s="34">
        <f>N6472/(N6472+O6472)</f>
        <v/>
      </c>
      <c r="W6472" s="34">
        <f>U6472*V6472</f>
        <v/>
      </c>
      <c r="X6472" s="32">
        <f>T6472/N6472</f>
        <v/>
      </c>
      <c r="Y6472" s="35">
        <f>IF(W6472=MAXIFS(W$2:W$7201, A$2:A$7201, A6472, B$2:B$7201, B6472), "OPTIMAL", "")</f>
        <v/>
      </c>
    </row>
    <row r="6473" ht="20" customHeight="1">
      <c r="A6473" s="36" t="n">
        <v>-18</v>
      </c>
      <c r="B6473" s="36" t="n">
        <v>40</v>
      </c>
      <c r="C6473" s="37" t="n">
        <v>120</v>
      </c>
      <c r="D6473" s="37" t="n">
        <v>3</v>
      </c>
      <c r="E6473" s="6" t="n">
        <v>8</v>
      </c>
      <c r="F6473" s="37" t="n">
        <v>1.5</v>
      </c>
      <c r="G6473" s="36" t="n">
        <v>200</v>
      </c>
      <c r="H6473" s="6" t="inlineStr">
        <is>
          <t>OFF</t>
        </is>
      </c>
      <c r="I6473" s="38" t="n">
        <v>815.012573225423</v>
      </c>
      <c r="J6473" s="38" t="n">
        <v>8308.791548992402</v>
      </c>
      <c r="K6473" s="38" t="n">
        <v>4662.037037037037</v>
      </c>
      <c r="L6473" s="38" t="n">
        <v>150</v>
      </c>
      <c r="M6473" s="38">
        <f>I6473+J6473+K6473+L6473</f>
        <v/>
      </c>
      <c r="N6473" s="38">
        <f>M6473*'Dashboard &amp; Optimisation'!$B$18/('Dashboard &amp; Optimisation'!$B$16/3.6)</f>
        <v/>
      </c>
      <c r="O6473" s="38" t="n">
        <v>1341.700082188941</v>
      </c>
      <c r="P6473" s="39" t="n">
        <v>0.2180704178925067</v>
      </c>
      <c r="Q6473" s="40" t="n">
        <v>11.17934563207417</v>
      </c>
      <c r="R6473" s="38" t="n">
        <v>1245.282260627839</v>
      </c>
      <c r="S6473" s="38">
        <f>R6473*IF(A6473=4, 2.0, 3.0)</f>
        <v/>
      </c>
      <c r="T6473" s="37">
        <f>'Dashboard &amp; Optimisation'!$B$18*U6473</f>
        <v/>
      </c>
      <c r="U6473" s="26">
        <f>MIN(1, S6473/M6473)</f>
        <v/>
      </c>
      <c r="V6473" s="26">
        <f>N6473/(N6473+O6473)</f>
        <v/>
      </c>
      <c r="W6473" s="26">
        <f>U6473*V6473</f>
        <v/>
      </c>
      <c r="X6473" s="39">
        <f>T6473/N6473</f>
        <v/>
      </c>
      <c r="Y6473" s="41">
        <f>IF(W6473=MAXIFS(W$2:W$7201, A$2:A$7201, A6473, B$2:B$7201, B6473), "OPTIMAL", "")</f>
        <v/>
      </c>
    </row>
    <row r="6474" ht="20" customHeight="1">
      <c r="A6474" s="28" t="n">
        <v>-18</v>
      </c>
      <c r="B6474" s="28" t="n">
        <v>40</v>
      </c>
      <c r="C6474" s="29" t="n">
        <v>120</v>
      </c>
      <c r="D6474" s="29" t="n">
        <v>3</v>
      </c>
      <c r="E6474" s="30" t="n">
        <v>8</v>
      </c>
      <c r="F6474" s="29" t="n">
        <v>2</v>
      </c>
      <c r="G6474" s="28" t="n">
        <v>50</v>
      </c>
      <c r="H6474" s="30" t="inlineStr">
        <is>
          <t>ON</t>
        </is>
      </c>
      <c r="I6474" s="31" t="n">
        <v>815.012573225423</v>
      </c>
      <c r="J6474" s="31" t="n">
        <v>8308.791548992402</v>
      </c>
      <c r="K6474" s="31" t="n">
        <v>4662.037037037037</v>
      </c>
      <c r="L6474" s="31" t="n">
        <v>150</v>
      </c>
      <c r="M6474" s="31">
        <f>I6474+J6474+K6474+L6474</f>
        <v/>
      </c>
      <c r="N6474" s="31">
        <f>M6474*'Dashboard &amp; Optimisation'!$B$18/('Dashboard &amp; Optimisation'!$B$16/3.6)</f>
        <v/>
      </c>
      <c r="O6474" s="31" t="n">
        <v>1548.672681677325</v>
      </c>
      <c r="P6474" s="32" t="n">
        <v>0.04923017436389377</v>
      </c>
      <c r="Q6474" s="33" t="n">
        <v>14.83912750943222</v>
      </c>
      <c r="R6474" s="31" t="n">
        <v>5622.274912572127</v>
      </c>
      <c r="S6474" s="31">
        <f>R6474*IF(A6474=4, 2.0, 3.0)</f>
        <v/>
      </c>
      <c r="T6474" s="29">
        <f>'Dashboard &amp; Optimisation'!$B$18*U6474</f>
        <v/>
      </c>
      <c r="U6474" s="34">
        <f>MIN(1, S6474/M6474)</f>
        <v/>
      </c>
      <c r="V6474" s="34">
        <f>N6474/(N6474+O6474)</f>
        <v/>
      </c>
      <c r="W6474" s="34">
        <f>U6474*V6474</f>
        <v/>
      </c>
      <c r="X6474" s="32">
        <f>T6474/N6474</f>
        <v/>
      </c>
      <c r="Y6474" s="35">
        <f>IF(W6474=MAXIFS(W$2:W$7201, A$2:A$7201, A6474, B$2:B$7201, B6474), "OPTIMAL", "")</f>
        <v/>
      </c>
    </row>
    <row r="6475" ht="20" customHeight="1">
      <c r="A6475" s="36" t="n">
        <v>-18</v>
      </c>
      <c r="B6475" s="36" t="n">
        <v>40</v>
      </c>
      <c r="C6475" s="37" t="n">
        <v>120</v>
      </c>
      <c r="D6475" s="37" t="n">
        <v>3</v>
      </c>
      <c r="E6475" s="6" t="n">
        <v>8</v>
      </c>
      <c r="F6475" s="37" t="n">
        <v>2</v>
      </c>
      <c r="G6475" s="36" t="n">
        <v>50</v>
      </c>
      <c r="H6475" s="6" t="inlineStr">
        <is>
          <t>OFF</t>
        </is>
      </c>
      <c r="I6475" s="38" t="n">
        <v>815.012573225423</v>
      </c>
      <c r="J6475" s="38" t="n">
        <v>8308.791548992402</v>
      </c>
      <c r="K6475" s="38" t="n">
        <v>4662.037037037037</v>
      </c>
      <c r="L6475" s="38" t="n">
        <v>150</v>
      </c>
      <c r="M6475" s="38">
        <f>I6475+J6475+K6475+L6475</f>
        <v/>
      </c>
      <c r="N6475" s="38">
        <f>M6475*'Dashboard &amp; Optimisation'!$B$18/('Dashboard &amp; Optimisation'!$B$16/3.6)</f>
        <v/>
      </c>
      <c r="O6475" s="38" t="n">
        <v>1548.672681677325</v>
      </c>
      <c r="P6475" s="39" t="n">
        <v>0.2156242305941622</v>
      </c>
      <c r="Q6475" s="40" t="n">
        <v>14.83912750943222</v>
      </c>
      <c r="R6475" s="38" t="n">
        <v>1283.647823368349</v>
      </c>
      <c r="S6475" s="38">
        <f>R6475*IF(A6475=4, 2.0, 3.0)</f>
        <v/>
      </c>
      <c r="T6475" s="37">
        <f>'Dashboard &amp; Optimisation'!$B$18*U6475</f>
        <v/>
      </c>
      <c r="U6475" s="26">
        <f>MIN(1, S6475/M6475)</f>
        <v/>
      </c>
      <c r="V6475" s="26">
        <f>N6475/(N6475+O6475)</f>
        <v/>
      </c>
      <c r="W6475" s="26">
        <f>U6475*V6475</f>
        <v/>
      </c>
      <c r="X6475" s="39">
        <f>T6475/N6475</f>
        <v/>
      </c>
      <c r="Y6475" s="41">
        <f>IF(W6475=MAXIFS(W$2:W$7201, A$2:A$7201, A6475, B$2:B$7201, B6475), "OPTIMAL", "")</f>
        <v/>
      </c>
    </row>
    <row r="6476" ht="20" customHeight="1">
      <c r="A6476" s="28" t="n">
        <v>-18</v>
      </c>
      <c r="B6476" s="28" t="n">
        <v>40</v>
      </c>
      <c r="C6476" s="29" t="n">
        <v>120</v>
      </c>
      <c r="D6476" s="29" t="n">
        <v>3</v>
      </c>
      <c r="E6476" s="30" t="n">
        <v>8</v>
      </c>
      <c r="F6476" s="29" t="n">
        <v>2</v>
      </c>
      <c r="G6476" s="28" t="n">
        <v>100</v>
      </c>
      <c r="H6476" s="30" t="inlineStr">
        <is>
          <t>ON</t>
        </is>
      </c>
      <c r="I6476" s="31" t="n">
        <v>815.012573225423</v>
      </c>
      <c r="J6476" s="31" t="n">
        <v>8308.791548992402</v>
      </c>
      <c r="K6476" s="31" t="n">
        <v>4662.037037037037</v>
      </c>
      <c r="L6476" s="31" t="n">
        <v>150</v>
      </c>
      <c r="M6476" s="31">
        <f>I6476+J6476+K6476+L6476</f>
        <v/>
      </c>
      <c r="N6476" s="31">
        <f>M6476*'Dashboard &amp; Optimisation'!$B$18/('Dashboard &amp; Optimisation'!$B$16/3.6)</f>
        <v/>
      </c>
      <c r="O6476" s="31" t="n">
        <v>1548.672681677325</v>
      </c>
      <c r="P6476" s="32" t="n">
        <v>0.04989331996011</v>
      </c>
      <c r="Q6476" s="33" t="n">
        <v>14.83912750943222</v>
      </c>
      <c r="R6476" s="31" t="n">
        <v>5547.547737632273</v>
      </c>
      <c r="S6476" s="31">
        <f>R6476*IF(A6476=4, 2.0, 3.0)</f>
        <v/>
      </c>
      <c r="T6476" s="29">
        <f>'Dashboard &amp; Optimisation'!$B$18*U6476</f>
        <v/>
      </c>
      <c r="U6476" s="34">
        <f>MIN(1, S6476/M6476)</f>
        <v/>
      </c>
      <c r="V6476" s="34">
        <f>N6476/(N6476+O6476)</f>
        <v/>
      </c>
      <c r="W6476" s="34">
        <f>U6476*V6476</f>
        <v/>
      </c>
      <c r="X6476" s="32">
        <f>T6476/N6476</f>
        <v/>
      </c>
      <c r="Y6476" s="35">
        <f>IF(W6476=MAXIFS(W$2:W$7201, A$2:A$7201, A6476, B$2:B$7201, B6476), "OPTIMAL", "")</f>
        <v/>
      </c>
    </row>
    <row r="6477" ht="20" customHeight="1">
      <c r="A6477" s="36" t="n">
        <v>-18</v>
      </c>
      <c r="B6477" s="36" t="n">
        <v>40</v>
      </c>
      <c r="C6477" s="37" t="n">
        <v>120</v>
      </c>
      <c r="D6477" s="37" t="n">
        <v>3</v>
      </c>
      <c r="E6477" s="6" t="n">
        <v>8</v>
      </c>
      <c r="F6477" s="37" t="n">
        <v>2</v>
      </c>
      <c r="G6477" s="36" t="n">
        <v>100</v>
      </c>
      <c r="H6477" s="6" t="inlineStr">
        <is>
          <t>OFF</t>
        </is>
      </c>
      <c r="I6477" s="38" t="n">
        <v>815.012573225423</v>
      </c>
      <c r="J6477" s="38" t="n">
        <v>8308.791548992402</v>
      </c>
      <c r="K6477" s="38" t="n">
        <v>4662.037037037037</v>
      </c>
      <c r="L6477" s="38" t="n">
        <v>150</v>
      </c>
      <c r="M6477" s="38">
        <f>I6477+J6477+K6477+L6477</f>
        <v/>
      </c>
      <c r="N6477" s="38">
        <f>M6477*'Dashboard &amp; Optimisation'!$B$18/('Dashboard &amp; Optimisation'!$B$16/3.6)</f>
        <v/>
      </c>
      <c r="O6477" s="38" t="n">
        <v>1548.672681677325</v>
      </c>
      <c r="P6477" s="39" t="n">
        <v>0.2162873761903785</v>
      </c>
      <c r="Q6477" s="40" t="n">
        <v>14.83912750943222</v>
      </c>
      <c r="R6477" s="38" t="n">
        <v>1279.712108690254</v>
      </c>
      <c r="S6477" s="38">
        <f>R6477*IF(A6477=4, 2.0, 3.0)</f>
        <v/>
      </c>
      <c r="T6477" s="37">
        <f>'Dashboard &amp; Optimisation'!$B$18*U6477</f>
        <v/>
      </c>
      <c r="U6477" s="26">
        <f>MIN(1, S6477/M6477)</f>
        <v/>
      </c>
      <c r="V6477" s="26">
        <f>N6477/(N6477+O6477)</f>
        <v/>
      </c>
      <c r="W6477" s="26">
        <f>U6477*V6477</f>
        <v/>
      </c>
      <c r="X6477" s="39">
        <f>T6477/N6477</f>
        <v/>
      </c>
      <c r="Y6477" s="41">
        <f>IF(W6477=MAXIFS(W$2:W$7201, A$2:A$7201, A6477, B$2:B$7201, B6477), "OPTIMAL", "")</f>
        <v/>
      </c>
    </row>
    <row r="6478" ht="20" customHeight="1">
      <c r="A6478" s="28" t="n">
        <v>-18</v>
      </c>
      <c r="B6478" s="28" t="n">
        <v>40</v>
      </c>
      <c r="C6478" s="29" t="n">
        <v>120</v>
      </c>
      <c r="D6478" s="29" t="n">
        <v>3</v>
      </c>
      <c r="E6478" s="30" t="n">
        <v>8</v>
      </c>
      <c r="F6478" s="29" t="n">
        <v>2</v>
      </c>
      <c r="G6478" s="28" t="n">
        <v>150</v>
      </c>
      <c r="H6478" s="30" t="inlineStr">
        <is>
          <t>ON</t>
        </is>
      </c>
      <c r="I6478" s="31" t="n">
        <v>815.012573225423</v>
      </c>
      <c r="J6478" s="31" t="n">
        <v>8308.791548992402</v>
      </c>
      <c r="K6478" s="31" t="n">
        <v>4662.037037037037</v>
      </c>
      <c r="L6478" s="31" t="n">
        <v>150</v>
      </c>
      <c r="M6478" s="31">
        <f>I6478+J6478+K6478+L6478</f>
        <v/>
      </c>
      <c r="N6478" s="31">
        <f>M6478*'Dashboard &amp; Optimisation'!$B$18/('Dashboard &amp; Optimisation'!$B$16/3.6)</f>
        <v/>
      </c>
      <c r="O6478" s="31" t="n">
        <v>1548.672681677325</v>
      </c>
      <c r="P6478" s="32" t="n">
        <v>0.05055646555632623</v>
      </c>
      <c r="Q6478" s="33" t="n">
        <v>14.83912750943222</v>
      </c>
      <c r="R6478" s="31" t="n">
        <v>5474.780944868419</v>
      </c>
      <c r="S6478" s="31">
        <f>R6478*IF(A6478=4, 2.0, 3.0)</f>
        <v/>
      </c>
      <c r="T6478" s="29">
        <f>'Dashboard &amp; Optimisation'!$B$18*U6478</f>
        <v/>
      </c>
      <c r="U6478" s="34">
        <f>MIN(1, S6478/M6478)</f>
        <v/>
      </c>
      <c r="V6478" s="34">
        <f>N6478/(N6478+O6478)</f>
        <v/>
      </c>
      <c r="W6478" s="34">
        <f>U6478*V6478</f>
        <v/>
      </c>
      <c r="X6478" s="32">
        <f>T6478/N6478</f>
        <v/>
      </c>
      <c r="Y6478" s="35">
        <f>IF(W6478=MAXIFS(W$2:W$7201, A$2:A$7201, A6478, B$2:B$7201, B6478), "OPTIMAL", "")</f>
        <v/>
      </c>
    </row>
    <row r="6479" ht="20" customHeight="1">
      <c r="A6479" s="36" t="n">
        <v>-18</v>
      </c>
      <c r="B6479" s="36" t="n">
        <v>40</v>
      </c>
      <c r="C6479" s="37" t="n">
        <v>120</v>
      </c>
      <c r="D6479" s="37" t="n">
        <v>3</v>
      </c>
      <c r="E6479" s="6" t="n">
        <v>8</v>
      </c>
      <c r="F6479" s="37" t="n">
        <v>2</v>
      </c>
      <c r="G6479" s="36" t="n">
        <v>150</v>
      </c>
      <c r="H6479" s="6" t="inlineStr">
        <is>
          <t>OFF</t>
        </is>
      </c>
      <c r="I6479" s="38" t="n">
        <v>815.012573225423</v>
      </c>
      <c r="J6479" s="38" t="n">
        <v>8308.791548992402</v>
      </c>
      <c r="K6479" s="38" t="n">
        <v>4662.037037037037</v>
      </c>
      <c r="L6479" s="38" t="n">
        <v>150</v>
      </c>
      <c r="M6479" s="38">
        <f>I6479+J6479+K6479+L6479</f>
        <v/>
      </c>
      <c r="N6479" s="38">
        <f>M6479*'Dashboard &amp; Optimisation'!$B$18/('Dashboard &amp; Optimisation'!$B$16/3.6)</f>
        <v/>
      </c>
      <c r="O6479" s="38" t="n">
        <v>1548.672681677325</v>
      </c>
      <c r="P6479" s="39" t="n">
        <v>0.2169505217865947</v>
      </c>
      <c r="Q6479" s="40" t="n">
        <v>14.83912750943222</v>
      </c>
      <c r="R6479" s="38" t="n">
        <v>1275.800454353984</v>
      </c>
      <c r="S6479" s="38">
        <f>R6479*IF(A6479=4, 2.0, 3.0)</f>
        <v/>
      </c>
      <c r="T6479" s="37">
        <f>'Dashboard &amp; Optimisation'!$B$18*U6479</f>
        <v/>
      </c>
      <c r="U6479" s="26">
        <f>MIN(1, S6479/M6479)</f>
        <v/>
      </c>
      <c r="V6479" s="26">
        <f>N6479/(N6479+O6479)</f>
        <v/>
      </c>
      <c r="W6479" s="26">
        <f>U6479*V6479</f>
        <v/>
      </c>
      <c r="X6479" s="39">
        <f>T6479/N6479</f>
        <v/>
      </c>
      <c r="Y6479" s="41">
        <f>IF(W6479=MAXIFS(W$2:W$7201, A$2:A$7201, A6479, B$2:B$7201, B6479), "OPTIMAL", "")</f>
        <v/>
      </c>
    </row>
    <row r="6480" ht="20" customHeight="1">
      <c r="A6480" s="28" t="n">
        <v>-18</v>
      </c>
      <c r="B6480" s="28" t="n">
        <v>40</v>
      </c>
      <c r="C6480" s="29" t="n">
        <v>120</v>
      </c>
      <c r="D6480" s="29" t="n">
        <v>3</v>
      </c>
      <c r="E6480" s="30" t="n">
        <v>8</v>
      </c>
      <c r="F6480" s="29" t="n">
        <v>2</v>
      </c>
      <c r="G6480" s="28" t="n">
        <v>200</v>
      </c>
      <c r="H6480" s="30" t="inlineStr">
        <is>
          <t>ON</t>
        </is>
      </c>
      <c r="I6480" s="31" t="n">
        <v>815.012573225423</v>
      </c>
      <c r="J6480" s="31" t="n">
        <v>8308.791548992402</v>
      </c>
      <c r="K6480" s="31" t="n">
        <v>4662.037037037037</v>
      </c>
      <c r="L6480" s="31" t="n">
        <v>150</v>
      </c>
      <c r="M6480" s="31">
        <f>I6480+J6480+K6480+L6480</f>
        <v/>
      </c>
      <c r="N6480" s="31">
        <f>M6480*'Dashboard &amp; Optimisation'!$B$18/('Dashboard &amp; Optimisation'!$B$16/3.6)</f>
        <v/>
      </c>
      <c r="O6480" s="31" t="n">
        <v>1548.672681677325</v>
      </c>
      <c r="P6480" s="32" t="n">
        <v>0.05121961115254246</v>
      </c>
      <c r="Q6480" s="33" t="n">
        <v>14.83912750943222</v>
      </c>
      <c r="R6480" s="31" t="n">
        <v>5403.898390468983</v>
      </c>
      <c r="S6480" s="31">
        <f>R6480*IF(A6480=4, 2.0, 3.0)</f>
        <v/>
      </c>
      <c r="T6480" s="29">
        <f>'Dashboard &amp; Optimisation'!$B$18*U6480</f>
        <v/>
      </c>
      <c r="U6480" s="34">
        <f>MIN(1, S6480/M6480)</f>
        <v/>
      </c>
      <c r="V6480" s="34">
        <f>N6480/(N6480+O6480)</f>
        <v/>
      </c>
      <c r="W6480" s="34">
        <f>U6480*V6480</f>
        <v/>
      </c>
      <c r="X6480" s="32">
        <f>T6480/N6480</f>
        <v/>
      </c>
      <c r="Y6480" s="35">
        <f>IF(W6480=MAXIFS(W$2:W$7201, A$2:A$7201, A6480, B$2:B$7201, B6480), "OPTIMAL", "")</f>
        <v/>
      </c>
    </row>
    <row r="6481" ht="20" customHeight="1">
      <c r="A6481" s="36" t="n">
        <v>-18</v>
      </c>
      <c r="B6481" s="36" t="n">
        <v>40</v>
      </c>
      <c r="C6481" s="37" t="n">
        <v>120</v>
      </c>
      <c r="D6481" s="37" t="n">
        <v>3</v>
      </c>
      <c r="E6481" s="6" t="n">
        <v>8</v>
      </c>
      <c r="F6481" s="37" t="n">
        <v>2</v>
      </c>
      <c r="G6481" s="36" t="n">
        <v>200</v>
      </c>
      <c r="H6481" s="6" t="inlineStr">
        <is>
          <t>OFF</t>
        </is>
      </c>
      <c r="I6481" s="38" t="n">
        <v>815.012573225423</v>
      </c>
      <c r="J6481" s="38" t="n">
        <v>8308.791548992402</v>
      </c>
      <c r="K6481" s="38" t="n">
        <v>4662.037037037037</v>
      </c>
      <c r="L6481" s="38" t="n">
        <v>150</v>
      </c>
      <c r="M6481" s="38">
        <f>I6481+J6481+K6481+L6481</f>
        <v/>
      </c>
      <c r="N6481" s="38">
        <f>M6481*'Dashboard &amp; Optimisation'!$B$18/('Dashboard &amp; Optimisation'!$B$16/3.6)</f>
        <v/>
      </c>
      <c r="O6481" s="38" t="n">
        <v>1548.672681677325</v>
      </c>
      <c r="P6481" s="39" t="n">
        <v>0.2176136673828109</v>
      </c>
      <c r="Q6481" s="40" t="n">
        <v>14.83912750943222</v>
      </c>
      <c r="R6481" s="38" t="n">
        <v>1271.912640398497</v>
      </c>
      <c r="S6481" s="38">
        <f>R6481*IF(A6481=4, 2.0, 3.0)</f>
        <v/>
      </c>
      <c r="T6481" s="37">
        <f>'Dashboard &amp; Optimisation'!$B$18*U6481</f>
        <v/>
      </c>
      <c r="U6481" s="26">
        <f>MIN(1, S6481/M6481)</f>
        <v/>
      </c>
      <c r="V6481" s="26">
        <f>N6481/(N6481+O6481)</f>
        <v/>
      </c>
      <c r="W6481" s="26">
        <f>U6481*V6481</f>
        <v/>
      </c>
      <c r="X6481" s="39">
        <f>T6481/N6481</f>
        <v/>
      </c>
      <c r="Y6481" s="41">
        <f>IF(W6481=MAXIFS(W$2:W$7201, A$2:A$7201, A6481, B$2:B$7201, B6481), "OPTIMAL", "")</f>
        <v/>
      </c>
    </row>
    <row r="6482" ht="20" customHeight="1">
      <c r="A6482" s="28" t="n">
        <v>-18</v>
      </c>
      <c r="B6482" s="28" t="n">
        <v>45</v>
      </c>
      <c r="C6482" s="29" t="n">
        <v>80</v>
      </c>
      <c r="D6482" s="29" t="n">
        <v>2</v>
      </c>
      <c r="E6482" s="30" t="n">
        <v>0</v>
      </c>
      <c r="F6482" s="29" t="n">
        <v>0</v>
      </c>
      <c r="G6482" s="28" t="n">
        <v>50</v>
      </c>
      <c r="H6482" s="30" t="inlineStr">
        <is>
          <t>ON</t>
        </is>
      </c>
      <c r="I6482" s="31" t="n">
        <v>885.2722778138215</v>
      </c>
      <c r="J6482" s="31" t="n">
        <v>10520.73059103506</v>
      </c>
      <c r="K6482" s="31" t="n">
        <v>5101.851851851852</v>
      </c>
      <c r="L6482" s="31" t="n">
        <v>150</v>
      </c>
      <c r="M6482" s="31">
        <f>I6482+J6482+K6482+L6482</f>
        <v/>
      </c>
      <c r="N6482" s="31">
        <f>M6482*'Dashboard &amp; Optimisation'!$B$18/('Dashboard &amp; Optimisation'!$B$16/3.6)</f>
        <v/>
      </c>
      <c r="O6482" s="31" t="n">
        <v>914.6212688100578</v>
      </c>
      <c r="P6482" s="32" t="n">
        <v>0.5003831746931912</v>
      </c>
      <c r="Q6482" s="33" t="n">
        <v>0.2</v>
      </c>
      <c r="R6482" s="31" t="n">
        <v>1381.339284118775</v>
      </c>
      <c r="S6482" s="31">
        <f>R6482*IF(A6482=4, 2.0, 3.0)</f>
        <v/>
      </c>
      <c r="T6482" s="29">
        <f>'Dashboard &amp; Optimisation'!$B$18*U6482</f>
        <v/>
      </c>
      <c r="U6482" s="34">
        <f>MIN(1, S6482/M6482)</f>
        <v/>
      </c>
      <c r="V6482" s="34">
        <f>N6482/(N6482+O6482)</f>
        <v/>
      </c>
      <c r="W6482" s="34">
        <f>U6482*V6482</f>
        <v/>
      </c>
      <c r="X6482" s="32">
        <f>T6482/N6482</f>
        <v/>
      </c>
      <c r="Y6482" s="35">
        <f>IF(W6482=MAXIFS(W$2:W$7201, A$2:A$7201, A6482, B$2:B$7201, B6482), "OPTIMAL", "")</f>
        <v/>
      </c>
    </row>
    <row r="6483" ht="20" customHeight="1">
      <c r="A6483" s="36" t="n">
        <v>-18</v>
      </c>
      <c r="B6483" s="36" t="n">
        <v>45</v>
      </c>
      <c r="C6483" s="37" t="n">
        <v>80</v>
      </c>
      <c r="D6483" s="37" t="n">
        <v>2</v>
      </c>
      <c r="E6483" s="6" t="n">
        <v>0</v>
      </c>
      <c r="F6483" s="37" t="n">
        <v>0</v>
      </c>
      <c r="G6483" s="36" t="n">
        <v>50</v>
      </c>
      <c r="H6483" s="6" t="inlineStr">
        <is>
          <t>OFF</t>
        </is>
      </c>
      <c r="I6483" s="38" t="n">
        <v>885.2722778138215</v>
      </c>
      <c r="J6483" s="38" t="n">
        <v>10520.73059103506</v>
      </c>
      <c r="K6483" s="38" t="n">
        <v>5101.851851851852</v>
      </c>
      <c r="L6483" s="38" t="n">
        <v>150</v>
      </c>
      <c r="M6483" s="38">
        <f>I6483+J6483+K6483+L6483</f>
        <v/>
      </c>
      <c r="N6483" s="38">
        <f>M6483*'Dashboard &amp; Optimisation'!$B$18/('Dashboard &amp; Optimisation'!$B$16/3.6)</f>
        <v/>
      </c>
      <c r="O6483" s="38" t="n">
        <v>914.6212688100578</v>
      </c>
      <c r="P6483" s="39" t="n">
        <v>0.8982705324229294</v>
      </c>
      <c r="Q6483" s="40" t="n">
        <v>0.2</v>
      </c>
      <c r="R6483" s="38" t="n">
        <v>769.4774696119478</v>
      </c>
      <c r="S6483" s="38">
        <f>R6483*IF(A6483=4, 2.0, 3.0)</f>
        <v/>
      </c>
      <c r="T6483" s="37">
        <f>'Dashboard &amp; Optimisation'!$B$18*U6483</f>
        <v/>
      </c>
      <c r="U6483" s="26">
        <f>MIN(1, S6483/M6483)</f>
        <v/>
      </c>
      <c r="V6483" s="26">
        <f>N6483/(N6483+O6483)</f>
        <v/>
      </c>
      <c r="W6483" s="26">
        <f>U6483*V6483</f>
        <v/>
      </c>
      <c r="X6483" s="39">
        <f>T6483/N6483</f>
        <v/>
      </c>
      <c r="Y6483" s="41">
        <f>IF(W6483=MAXIFS(W$2:W$7201, A$2:A$7201, A6483, B$2:B$7201, B6483), "OPTIMAL", "")</f>
        <v/>
      </c>
    </row>
    <row r="6484" ht="20" customHeight="1">
      <c r="A6484" s="28" t="n">
        <v>-18</v>
      </c>
      <c r="B6484" s="28" t="n">
        <v>45</v>
      </c>
      <c r="C6484" s="29" t="n">
        <v>80</v>
      </c>
      <c r="D6484" s="29" t="n">
        <v>2</v>
      </c>
      <c r="E6484" s="30" t="n">
        <v>0</v>
      </c>
      <c r="F6484" s="29" t="n">
        <v>0</v>
      </c>
      <c r="G6484" s="28" t="n">
        <v>100</v>
      </c>
      <c r="H6484" s="30" t="inlineStr">
        <is>
          <t>ON</t>
        </is>
      </c>
      <c r="I6484" s="31" t="n">
        <v>885.2722778138215</v>
      </c>
      <c r="J6484" s="31" t="n">
        <v>10520.73059103506</v>
      </c>
      <c r="K6484" s="31" t="n">
        <v>5101.851851851852</v>
      </c>
      <c r="L6484" s="31" t="n">
        <v>150</v>
      </c>
      <c r="M6484" s="31">
        <f>I6484+J6484+K6484+L6484</f>
        <v/>
      </c>
      <c r="N6484" s="31">
        <f>M6484*'Dashboard &amp; Optimisation'!$B$18/('Dashboard &amp; Optimisation'!$B$16/3.6)</f>
        <v/>
      </c>
      <c r="O6484" s="31" t="n">
        <v>914.6212688100578</v>
      </c>
      <c r="P6484" s="32" t="n">
        <v>0.5013778930875155</v>
      </c>
      <c r="Q6484" s="33" t="n">
        <v>0.2</v>
      </c>
      <c r="R6484" s="31" t="n">
        <v>1378.598749257427</v>
      </c>
      <c r="S6484" s="31">
        <f>R6484*IF(A6484=4, 2.0, 3.0)</f>
        <v/>
      </c>
      <c r="T6484" s="29">
        <f>'Dashboard &amp; Optimisation'!$B$18*U6484</f>
        <v/>
      </c>
      <c r="U6484" s="34">
        <f>MIN(1, S6484/M6484)</f>
        <v/>
      </c>
      <c r="V6484" s="34">
        <f>N6484/(N6484+O6484)</f>
        <v/>
      </c>
      <c r="W6484" s="34">
        <f>U6484*V6484</f>
        <v/>
      </c>
      <c r="X6484" s="32">
        <f>T6484/N6484</f>
        <v/>
      </c>
      <c r="Y6484" s="35">
        <f>IF(W6484=MAXIFS(W$2:W$7201, A$2:A$7201, A6484, B$2:B$7201, B6484), "OPTIMAL", "")</f>
        <v/>
      </c>
    </row>
    <row r="6485" ht="20" customHeight="1">
      <c r="A6485" s="36" t="n">
        <v>-18</v>
      </c>
      <c r="B6485" s="36" t="n">
        <v>45</v>
      </c>
      <c r="C6485" s="37" t="n">
        <v>80</v>
      </c>
      <c r="D6485" s="37" t="n">
        <v>2</v>
      </c>
      <c r="E6485" s="6" t="n">
        <v>0</v>
      </c>
      <c r="F6485" s="37" t="n">
        <v>0</v>
      </c>
      <c r="G6485" s="36" t="n">
        <v>100</v>
      </c>
      <c r="H6485" s="6" t="inlineStr">
        <is>
          <t>OFF</t>
        </is>
      </c>
      <c r="I6485" s="38" t="n">
        <v>885.2722778138215</v>
      </c>
      <c r="J6485" s="38" t="n">
        <v>10520.73059103506</v>
      </c>
      <c r="K6485" s="38" t="n">
        <v>5101.851851851852</v>
      </c>
      <c r="L6485" s="38" t="n">
        <v>150</v>
      </c>
      <c r="M6485" s="38">
        <f>I6485+J6485+K6485+L6485</f>
        <v/>
      </c>
      <c r="N6485" s="38">
        <f>M6485*'Dashboard &amp; Optimisation'!$B$18/('Dashboard &amp; Optimisation'!$B$16/3.6)</f>
        <v/>
      </c>
      <c r="O6485" s="38" t="n">
        <v>914.6212688100578</v>
      </c>
      <c r="P6485" s="39" t="n">
        <v>0.8992652508172538</v>
      </c>
      <c r="Q6485" s="40" t="n">
        <v>0.2</v>
      </c>
      <c r="R6485" s="38" t="n">
        <v>768.6263154142896</v>
      </c>
      <c r="S6485" s="38">
        <f>R6485*IF(A6485=4, 2.0, 3.0)</f>
        <v/>
      </c>
      <c r="T6485" s="37">
        <f>'Dashboard &amp; Optimisation'!$B$18*U6485</f>
        <v/>
      </c>
      <c r="U6485" s="26">
        <f>MIN(1, S6485/M6485)</f>
        <v/>
      </c>
      <c r="V6485" s="26">
        <f>N6485/(N6485+O6485)</f>
        <v/>
      </c>
      <c r="W6485" s="26">
        <f>U6485*V6485</f>
        <v/>
      </c>
      <c r="X6485" s="39">
        <f>T6485/N6485</f>
        <v/>
      </c>
      <c r="Y6485" s="41">
        <f>IF(W6485=MAXIFS(W$2:W$7201, A$2:A$7201, A6485, B$2:B$7201, B6485), "OPTIMAL", "")</f>
        <v/>
      </c>
    </row>
    <row r="6486" ht="20" customHeight="1">
      <c r="A6486" s="28" t="n">
        <v>-18</v>
      </c>
      <c r="B6486" s="28" t="n">
        <v>45</v>
      </c>
      <c r="C6486" s="29" t="n">
        <v>80</v>
      </c>
      <c r="D6486" s="29" t="n">
        <v>2</v>
      </c>
      <c r="E6486" s="30" t="n">
        <v>0</v>
      </c>
      <c r="F6486" s="29" t="n">
        <v>0</v>
      </c>
      <c r="G6486" s="28" t="n">
        <v>150</v>
      </c>
      <c r="H6486" s="30" t="inlineStr">
        <is>
          <t>ON</t>
        </is>
      </c>
      <c r="I6486" s="31" t="n">
        <v>885.2722778138215</v>
      </c>
      <c r="J6486" s="31" t="n">
        <v>10520.73059103506</v>
      </c>
      <c r="K6486" s="31" t="n">
        <v>5101.851851851852</v>
      </c>
      <c r="L6486" s="31" t="n">
        <v>150</v>
      </c>
      <c r="M6486" s="31">
        <f>I6486+J6486+K6486+L6486</f>
        <v/>
      </c>
      <c r="N6486" s="31">
        <f>M6486*'Dashboard &amp; Optimisation'!$B$18/('Dashboard &amp; Optimisation'!$B$16/3.6)</f>
        <v/>
      </c>
      <c r="O6486" s="31" t="n">
        <v>914.6212688100578</v>
      </c>
      <c r="P6486" s="32" t="n">
        <v>0.5023726114818398</v>
      </c>
      <c r="Q6486" s="33" t="n">
        <v>0.2</v>
      </c>
      <c r="R6486" s="31" t="n">
        <v>1375.869067139141</v>
      </c>
      <c r="S6486" s="31">
        <f>R6486*IF(A6486=4, 2.0, 3.0)</f>
        <v/>
      </c>
      <c r="T6486" s="29">
        <f>'Dashboard &amp; Optimisation'!$B$18*U6486</f>
        <v/>
      </c>
      <c r="U6486" s="34">
        <f>MIN(1, S6486/M6486)</f>
        <v/>
      </c>
      <c r="V6486" s="34">
        <f>N6486/(N6486+O6486)</f>
        <v/>
      </c>
      <c r="W6486" s="34">
        <f>U6486*V6486</f>
        <v/>
      </c>
      <c r="X6486" s="32">
        <f>T6486/N6486</f>
        <v/>
      </c>
      <c r="Y6486" s="35">
        <f>IF(W6486=MAXIFS(W$2:W$7201, A$2:A$7201, A6486, B$2:B$7201, B6486), "OPTIMAL", "")</f>
        <v/>
      </c>
    </row>
    <row r="6487" ht="20" customHeight="1">
      <c r="A6487" s="36" t="n">
        <v>-18</v>
      </c>
      <c r="B6487" s="36" t="n">
        <v>45</v>
      </c>
      <c r="C6487" s="37" t="n">
        <v>80</v>
      </c>
      <c r="D6487" s="37" t="n">
        <v>2</v>
      </c>
      <c r="E6487" s="6" t="n">
        <v>0</v>
      </c>
      <c r="F6487" s="37" t="n">
        <v>0</v>
      </c>
      <c r="G6487" s="36" t="n">
        <v>150</v>
      </c>
      <c r="H6487" s="6" t="inlineStr">
        <is>
          <t>OFF</t>
        </is>
      </c>
      <c r="I6487" s="38" t="n">
        <v>885.2722778138215</v>
      </c>
      <c r="J6487" s="38" t="n">
        <v>10520.73059103506</v>
      </c>
      <c r="K6487" s="38" t="n">
        <v>5101.851851851852</v>
      </c>
      <c r="L6487" s="38" t="n">
        <v>150</v>
      </c>
      <c r="M6487" s="38">
        <f>I6487+J6487+K6487+L6487</f>
        <v/>
      </c>
      <c r="N6487" s="38">
        <f>M6487*'Dashboard &amp; Optimisation'!$B$18/('Dashboard &amp; Optimisation'!$B$16/3.6)</f>
        <v/>
      </c>
      <c r="O6487" s="38" t="n">
        <v>914.6212688100578</v>
      </c>
      <c r="P6487" s="39" t="n">
        <v>0.9002599692115781</v>
      </c>
      <c r="Q6487" s="40" t="n">
        <v>0.2</v>
      </c>
      <c r="R6487" s="38" t="n">
        <v>767.7770421371785</v>
      </c>
      <c r="S6487" s="38">
        <f>R6487*IF(A6487=4, 2.0, 3.0)</f>
        <v/>
      </c>
      <c r="T6487" s="37">
        <f>'Dashboard &amp; Optimisation'!$B$18*U6487</f>
        <v/>
      </c>
      <c r="U6487" s="26">
        <f>MIN(1, S6487/M6487)</f>
        <v/>
      </c>
      <c r="V6487" s="26">
        <f>N6487/(N6487+O6487)</f>
        <v/>
      </c>
      <c r="W6487" s="26">
        <f>U6487*V6487</f>
        <v/>
      </c>
      <c r="X6487" s="39">
        <f>T6487/N6487</f>
        <v/>
      </c>
      <c r="Y6487" s="41">
        <f>IF(W6487=MAXIFS(W$2:W$7201, A$2:A$7201, A6487, B$2:B$7201, B6487), "OPTIMAL", "")</f>
        <v/>
      </c>
    </row>
    <row r="6488" ht="20" customHeight="1">
      <c r="A6488" s="28" t="n">
        <v>-18</v>
      </c>
      <c r="B6488" s="28" t="n">
        <v>45</v>
      </c>
      <c r="C6488" s="29" t="n">
        <v>80</v>
      </c>
      <c r="D6488" s="29" t="n">
        <v>2</v>
      </c>
      <c r="E6488" s="30" t="n">
        <v>0</v>
      </c>
      <c r="F6488" s="29" t="n">
        <v>0</v>
      </c>
      <c r="G6488" s="28" t="n">
        <v>200</v>
      </c>
      <c r="H6488" s="30" t="inlineStr">
        <is>
          <t>ON</t>
        </is>
      </c>
      <c r="I6488" s="31" t="n">
        <v>885.2722778138215</v>
      </c>
      <c r="J6488" s="31" t="n">
        <v>10520.73059103506</v>
      </c>
      <c r="K6488" s="31" t="n">
        <v>5101.851851851852</v>
      </c>
      <c r="L6488" s="31" t="n">
        <v>150</v>
      </c>
      <c r="M6488" s="31">
        <f>I6488+J6488+K6488+L6488</f>
        <v/>
      </c>
      <c r="N6488" s="31">
        <f>M6488*'Dashboard &amp; Optimisation'!$B$18/('Dashboard &amp; Optimisation'!$B$16/3.6)</f>
        <v/>
      </c>
      <c r="O6488" s="31" t="n">
        <v>914.6212688100578</v>
      </c>
      <c r="P6488" s="32" t="n">
        <v>0.5033673298761642</v>
      </c>
      <c r="Q6488" s="33" t="n">
        <v>0.2</v>
      </c>
      <c r="R6488" s="31" t="n">
        <v>1373.15017342468</v>
      </c>
      <c r="S6488" s="31">
        <f>R6488*IF(A6488=4, 2.0, 3.0)</f>
        <v/>
      </c>
      <c r="T6488" s="29">
        <f>'Dashboard &amp; Optimisation'!$B$18*U6488</f>
        <v/>
      </c>
      <c r="U6488" s="34">
        <f>MIN(1, S6488/M6488)</f>
        <v/>
      </c>
      <c r="V6488" s="34">
        <f>N6488/(N6488+O6488)</f>
        <v/>
      </c>
      <c r="W6488" s="34">
        <f>U6488*V6488</f>
        <v/>
      </c>
      <c r="X6488" s="32">
        <f>T6488/N6488</f>
        <v/>
      </c>
      <c r="Y6488" s="35">
        <f>IF(W6488=MAXIFS(W$2:W$7201, A$2:A$7201, A6488, B$2:B$7201, B6488), "OPTIMAL", "")</f>
        <v/>
      </c>
    </row>
    <row r="6489" ht="20" customHeight="1">
      <c r="A6489" s="36" t="n">
        <v>-18</v>
      </c>
      <c r="B6489" s="36" t="n">
        <v>45</v>
      </c>
      <c r="C6489" s="37" t="n">
        <v>80</v>
      </c>
      <c r="D6489" s="37" t="n">
        <v>2</v>
      </c>
      <c r="E6489" s="6" t="n">
        <v>0</v>
      </c>
      <c r="F6489" s="37" t="n">
        <v>0</v>
      </c>
      <c r="G6489" s="36" t="n">
        <v>200</v>
      </c>
      <c r="H6489" s="6" t="inlineStr">
        <is>
          <t>OFF</t>
        </is>
      </c>
      <c r="I6489" s="38" t="n">
        <v>885.2722778138215</v>
      </c>
      <c r="J6489" s="38" t="n">
        <v>10520.73059103506</v>
      </c>
      <c r="K6489" s="38" t="n">
        <v>5101.851851851852</v>
      </c>
      <c r="L6489" s="38" t="n">
        <v>150</v>
      </c>
      <c r="M6489" s="38">
        <f>I6489+J6489+K6489+L6489</f>
        <v/>
      </c>
      <c r="N6489" s="38">
        <f>M6489*'Dashboard &amp; Optimisation'!$B$18/('Dashboard &amp; Optimisation'!$B$16/3.6)</f>
        <v/>
      </c>
      <c r="O6489" s="38" t="n">
        <v>914.6212688100578</v>
      </c>
      <c r="P6489" s="39" t="n">
        <v>0.9012546876059024</v>
      </c>
      <c r="Q6489" s="40" t="n">
        <v>0.2</v>
      </c>
      <c r="R6489" s="38" t="n">
        <v>766.9296435526757</v>
      </c>
      <c r="S6489" s="38">
        <f>R6489*IF(A6489=4, 2.0, 3.0)</f>
        <v/>
      </c>
      <c r="T6489" s="37">
        <f>'Dashboard &amp; Optimisation'!$B$18*U6489</f>
        <v/>
      </c>
      <c r="U6489" s="26">
        <f>MIN(1, S6489/M6489)</f>
        <v/>
      </c>
      <c r="V6489" s="26">
        <f>N6489/(N6489+O6489)</f>
        <v/>
      </c>
      <c r="W6489" s="26">
        <f>U6489*V6489</f>
        <v/>
      </c>
      <c r="X6489" s="39">
        <f>T6489/N6489</f>
        <v/>
      </c>
      <c r="Y6489" s="41">
        <f>IF(W6489=MAXIFS(W$2:W$7201, A$2:A$7201, A6489, B$2:B$7201, B6489), "OPTIMAL", "")</f>
        <v/>
      </c>
    </row>
    <row r="6490" ht="20" customHeight="1">
      <c r="A6490" s="28" t="n">
        <v>-18</v>
      </c>
      <c r="B6490" s="28" t="n">
        <v>45</v>
      </c>
      <c r="C6490" s="29" t="n">
        <v>80</v>
      </c>
      <c r="D6490" s="29" t="n">
        <v>2</v>
      </c>
      <c r="E6490" s="30" t="n">
        <v>4</v>
      </c>
      <c r="F6490" s="29" t="n">
        <v>1.5</v>
      </c>
      <c r="G6490" s="28" t="n">
        <v>50</v>
      </c>
      <c r="H6490" s="30" t="inlineStr">
        <is>
          <t>ON</t>
        </is>
      </c>
      <c r="I6490" s="31" t="n">
        <v>885.2722778138215</v>
      </c>
      <c r="J6490" s="31" t="n">
        <v>10520.73059103506</v>
      </c>
      <c r="K6490" s="31" t="n">
        <v>5101.851851851852</v>
      </c>
      <c r="L6490" s="31" t="n">
        <v>150</v>
      </c>
      <c r="M6490" s="31">
        <f>I6490+J6490+K6490+L6490</f>
        <v/>
      </c>
      <c r="N6490" s="31">
        <f>M6490*'Dashboard &amp; Optimisation'!$B$18/('Dashboard &amp; Optimisation'!$B$16/3.6)</f>
        <v/>
      </c>
      <c r="O6490" s="31" t="n">
        <v>1482.595830060832</v>
      </c>
      <c r="P6490" s="32" t="n">
        <v>0.08132175503090416</v>
      </c>
      <c r="Q6490" s="33" t="n">
        <v>8.434509224055622</v>
      </c>
      <c r="R6490" s="31" t="n">
        <v>8855.620474203426</v>
      </c>
      <c r="S6490" s="31">
        <f>R6490*IF(A6490=4, 2.0, 3.0)</f>
        <v/>
      </c>
      <c r="T6490" s="29">
        <f>'Dashboard &amp; Optimisation'!$B$18*U6490</f>
        <v/>
      </c>
      <c r="U6490" s="34">
        <f>MIN(1, S6490/M6490)</f>
        <v/>
      </c>
      <c r="V6490" s="34">
        <f>N6490/(N6490+O6490)</f>
        <v/>
      </c>
      <c r="W6490" s="34">
        <f>U6490*V6490</f>
        <v/>
      </c>
      <c r="X6490" s="32">
        <f>T6490/N6490</f>
        <v/>
      </c>
      <c r="Y6490" s="35">
        <f>IF(W6490=MAXIFS(W$2:W$7201, A$2:A$7201, A6490, B$2:B$7201, B6490), "OPTIMAL", "")</f>
        <v/>
      </c>
    </row>
    <row r="6491" ht="20" customHeight="1">
      <c r="A6491" s="36" t="n">
        <v>-18</v>
      </c>
      <c r="B6491" s="36" t="n">
        <v>45</v>
      </c>
      <c r="C6491" s="37" t="n">
        <v>80</v>
      </c>
      <c r="D6491" s="37" t="n">
        <v>2</v>
      </c>
      <c r="E6491" s="6" t="n">
        <v>4</v>
      </c>
      <c r="F6491" s="37" t="n">
        <v>1.5</v>
      </c>
      <c r="G6491" s="36" t="n">
        <v>50</v>
      </c>
      <c r="H6491" s="6" t="inlineStr">
        <is>
          <t>OFF</t>
        </is>
      </c>
      <c r="I6491" s="38" t="n">
        <v>885.2722778138215</v>
      </c>
      <c r="J6491" s="38" t="n">
        <v>10520.73059103506</v>
      </c>
      <c r="K6491" s="38" t="n">
        <v>5101.851851851852</v>
      </c>
      <c r="L6491" s="38" t="n">
        <v>150</v>
      </c>
      <c r="M6491" s="38">
        <f>I6491+J6491+K6491+L6491</f>
        <v/>
      </c>
      <c r="N6491" s="38">
        <f>M6491*'Dashboard &amp; Optimisation'!$B$18/('Dashboard &amp; Optimisation'!$B$16/3.6)</f>
        <v/>
      </c>
      <c r="O6491" s="38" t="n">
        <v>1482.595830060832</v>
      </c>
      <c r="P6491" s="39" t="n">
        <v>0.3550546636057485</v>
      </c>
      <c r="Q6491" s="40" t="n">
        <v>8.434509224055622</v>
      </c>
      <c r="R6491" s="38" t="n">
        <v>2028.292183339655</v>
      </c>
      <c r="S6491" s="38">
        <f>R6491*IF(A6491=4, 2.0, 3.0)</f>
        <v/>
      </c>
      <c r="T6491" s="37">
        <f>'Dashboard &amp; Optimisation'!$B$18*U6491</f>
        <v/>
      </c>
      <c r="U6491" s="26">
        <f>MIN(1, S6491/M6491)</f>
        <v/>
      </c>
      <c r="V6491" s="26">
        <f>N6491/(N6491+O6491)</f>
        <v/>
      </c>
      <c r="W6491" s="26">
        <f>U6491*V6491</f>
        <v/>
      </c>
      <c r="X6491" s="39">
        <f>T6491/N6491</f>
        <v/>
      </c>
      <c r="Y6491" s="41">
        <f>IF(W6491=MAXIFS(W$2:W$7201, A$2:A$7201, A6491, B$2:B$7201, B6491), "OPTIMAL", "")</f>
        <v/>
      </c>
    </row>
    <row r="6492" ht="20" customHeight="1">
      <c r="A6492" s="28" t="n">
        <v>-18</v>
      </c>
      <c r="B6492" s="28" t="n">
        <v>45</v>
      </c>
      <c r="C6492" s="29" t="n">
        <v>80</v>
      </c>
      <c r="D6492" s="29" t="n">
        <v>2</v>
      </c>
      <c r="E6492" s="30" t="n">
        <v>4</v>
      </c>
      <c r="F6492" s="29" t="n">
        <v>1.5</v>
      </c>
      <c r="G6492" s="28" t="n">
        <v>100</v>
      </c>
      <c r="H6492" s="30" t="inlineStr">
        <is>
          <t>ON</t>
        </is>
      </c>
      <c r="I6492" s="31" t="n">
        <v>885.2722778138215</v>
      </c>
      <c r="J6492" s="31" t="n">
        <v>10520.73059103506</v>
      </c>
      <c r="K6492" s="31" t="n">
        <v>5101.851851851852</v>
      </c>
      <c r="L6492" s="31" t="n">
        <v>150</v>
      </c>
      <c r="M6492" s="31">
        <f>I6492+J6492+K6492+L6492</f>
        <v/>
      </c>
      <c r="N6492" s="31">
        <f>M6492*'Dashboard &amp; Optimisation'!$B$18/('Dashboard &amp; Optimisation'!$B$16/3.6)</f>
        <v/>
      </c>
      <c r="O6492" s="31" t="n">
        <v>1482.595830060832</v>
      </c>
      <c r="P6492" s="32" t="n">
        <v>0.08231647342522849</v>
      </c>
      <c r="Q6492" s="33" t="n">
        <v>8.434509224055622</v>
      </c>
      <c r="R6492" s="31" t="n">
        <v>8748.608496985444</v>
      </c>
      <c r="S6492" s="31">
        <f>R6492*IF(A6492=4, 2.0, 3.0)</f>
        <v/>
      </c>
      <c r="T6492" s="29">
        <f>'Dashboard &amp; Optimisation'!$B$18*U6492</f>
        <v/>
      </c>
      <c r="U6492" s="34">
        <f>MIN(1, S6492/M6492)</f>
        <v/>
      </c>
      <c r="V6492" s="34">
        <f>N6492/(N6492+O6492)</f>
        <v/>
      </c>
      <c r="W6492" s="34">
        <f>U6492*V6492</f>
        <v/>
      </c>
      <c r="X6492" s="32">
        <f>T6492/N6492</f>
        <v/>
      </c>
      <c r="Y6492" s="35">
        <f>IF(W6492=MAXIFS(W$2:W$7201, A$2:A$7201, A6492, B$2:B$7201, B6492), "OPTIMAL", "")</f>
        <v/>
      </c>
    </row>
    <row r="6493" ht="20" customHeight="1">
      <c r="A6493" s="36" t="n">
        <v>-18</v>
      </c>
      <c r="B6493" s="36" t="n">
        <v>45</v>
      </c>
      <c r="C6493" s="37" t="n">
        <v>80</v>
      </c>
      <c r="D6493" s="37" t="n">
        <v>2</v>
      </c>
      <c r="E6493" s="6" t="n">
        <v>4</v>
      </c>
      <c r="F6493" s="37" t="n">
        <v>1.5</v>
      </c>
      <c r="G6493" s="36" t="n">
        <v>100</v>
      </c>
      <c r="H6493" s="6" t="inlineStr">
        <is>
          <t>OFF</t>
        </is>
      </c>
      <c r="I6493" s="38" t="n">
        <v>885.2722778138215</v>
      </c>
      <c r="J6493" s="38" t="n">
        <v>10520.73059103506</v>
      </c>
      <c r="K6493" s="38" t="n">
        <v>5101.851851851852</v>
      </c>
      <c r="L6493" s="38" t="n">
        <v>150</v>
      </c>
      <c r="M6493" s="38">
        <f>I6493+J6493+K6493+L6493</f>
        <v/>
      </c>
      <c r="N6493" s="38">
        <f>M6493*'Dashboard &amp; Optimisation'!$B$18/('Dashboard &amp; Optimisation'!$B$16/3.6)</f>
        <v/>
      </c>
      <c r="O6493" s="38" t="n">
        <v>1482.595830060832</v>
      </c>
      <c r="P6493" s="39" t="n">
        <v>0.3560493820000729</v>
      </c>
      <c r="Q6493" s="40" t="n">
        <v>8.434509224055622</v>
      </c>
      <c r="R6493" s="38" t="n">
        <v>2022.625611100437</v>
      </c>
      <c r="S6493" s="38">
        <f>R6493*IF(A6493=4, 2.0, 3.0)</f>
        <v/>
      </c>
      <c r="T6493" s="37">
        <f>'Dashboard &amp; Optimisation'!$B$18*U6493</f>
        <v/>
      </c>
      <c r="U6493" s="26">
        <f>MIN(1, S6493/M6493)</f>
        <v/>
      </c>
      <c r="V6493" s="26">
        <f>N6493/(N6493+O6493)</f>
        <v/>
      </c>
      <c r="W6493" s="26">
        <f>U6493*V6493</f>
        <v/>
      </c>
      <c r="X6493" s="39">
        <f>T6493/N6493</f>
        <v/>
      </c>
      <c r="Y6493" s="41">
        <f>IF(W6493=MAXIFS(W$2:W$7201, A$2:A$7201, A6493, B$2:B$7201, B6493), "OPTIMAL", "")</f>
        <v/>
      </c>
    </row>
    <row r="6494" ht="20" customHeight="1">
      <c r="A6494" s="28" t="n">
        <v>-18</v>
      </c>
      <c r="B6494" s="28" t="n">
        <v>45</v>
      </c>
      <c r="C6494" s="29" t="n">
        <v>80</v>
      </c>
      <c r="D6494" s="29" t="n">
        <v>2</v>
      </c>
      <c r="E6494" s="30" t="n">
        <v>4</v>
      </c>
      <c r="F6494" s="29" t="n">
        <v>1.5</v>
      </c>
      <c r="G6494" s="28" t="n">
        <v>150</v>
      </c>
      <c r="H6494" s="30" t="inlineStr">
        <is>
          <t>ON</t>
        </is>
      </c>
      <c r="I6494" s="31" t="n">
        <v>885.2722778138215</v>
      </c>
      <c r="J6494" s="31" t="n">
        <v>10520.73059103506</v>
      </c>
      <c r="K6494" s="31" t="n">
        <v>5101.851851851852</v>
      </c>
      <c r="L6494" s="31" t="n">
        <v>150</v>
      </c>
      <c r="M6494" s="31">
        <f>I6494+J6494+K6494+L6494</f>
        <v/>
      </c>
      <c r="N6494" s="31">
        <f>M6494*'Dashboard &amp; Optimisation'!$B$18/('Dashboard &amp; Optimisation'!$B$16/3.6)</f>
        <v/>
      </c>
      <c r="O6494" s="31" t="n">
        <v>1482.595830060832</v>
      </c>
      <c r="P6494" s="32" t="n">
        <v>0.08331119181955285</v>
      </c>
      <c r="Q6494" s="33" t="n">
        <v>8.434509224055622</v>
      </c>
      <c r="R6494" s="31" t="n">
        <v>8644.151921504652</v>
      </c>
      <c r="S6494" s="31">
        <f>R6494*IF(A6494=4, 2.0, 3.0)</f>
        <v/>
      </c>
      <c r="T6494" s="29">
        <f>'Dashboard &amp; Optimisation'!$B$18*U6494</f>
        <v/>
      </c>
      <c r="U6494" s="34">
        <f>MIN(1, S6494/M6494)</f>
        <v/>
      </c>
      <c r="V6494" s="34">
        <f>N6494/(N6494+O6494)</f>
        <v/>
      </c>
      <c r="W6494" s="34">
        <f>U6494*V6494</f>
        <v/>
      </c>
      <c r="X6494" s="32">
        <f>T6494/N6494</f>
        <v/>
      </c>
      <c r="Y6494" s="35">
        <f>IF(W6494=MAXIFS(W$2:W$7201, A$2:A$7201, A6494, B$2:B$7201, B6494), "OPTIMAL", "")</f>
        <v/>
      </c>
    </row>
    <row r="6495" ht="20" customHeight="1">
      <c r="A6495" s="36" t="n">
        <v>-18</v>
      </c>
      <c r="B6495" s="36" t="n">
        <v>45</v>
      </c>
      <c r="C6495" s="37" t="n">
        <v>80</v>
      </c>
      <c r="D6495" s="37" t="n">
        <v>2</v>
      </c>
      <c r="E6495" s="6" t="n">
        <v>4</v>
      </c>
      <c r="F6495" s="37" t="n">
        <v>1.5</v>
      </c>
      <c r="G6495" s="36" t="n">
        <v>150</v>
      </c>
      <c r="H6495" s="6" t="inlineStr">
        <is>
          <t>OFF</t>
        </is>
      </c>
      <c r="I6495" s="38" t="n">
        <v>885.2722778138215</v>
      </c>
      <c r="J6495" s="38" t="n">
        <v>10520.73059103506</v>
      </c>
      <c r="K6495" s="38" t="n">
        <v>5101.851851851852</v>
      </c>
      <c r="L6495" s="38" t="n">
        <v>150</v>
      </c>
      <c r="M6495" s="38">
        <f>I6495+J6495+K6495+L6495</f>
        <v/>
      </c>
      <c r="N6495" s="38">
        <f>M6495*'Dashboard &amp; Optimisation'!$B$18/('Dashboard &amp; Optimisation'!$B$16/3.6)</f>
        <v/>
      </c>
      <c r="O6495" s="38" t="n">
        <v>1482.595830060832</v>
      </c>
      <c r="P6495" s="39" t="n">
        <v>0.3570441003943972</v>
      </c>
      <c r="Q6495" s="40" t="n">
        <v>8.434509224055622</v>
      </c>
      <c r="R6495" s="38" t="n">
        <v>2016.990612796388</v>
      </c>
      <c r="S6495" s="38">
        <f>R6495*IF(A6495=4, 2.0, 3.0)</f>
        <v/>
      </c>
      <c r="T6495" s="37">
        <f>'Dashboard &amp; Optimisation'!$B$18*U6495</f>
        <v/>
      </c>
      <c r="U6495" s="26">
        <f>MIN(1, S6495/M6495)</f>
        <v/>
      </c>
      <c r="V6495" s="26">
        <f>N6495/(N6495+O6495)</f>
        <v/>
      </c>
      <c r="W6495" s="26">
        <f>U6495*V6495</f>
        <v/>
      </c>
      <c r="X6495" s="39">
        <f>T6495/N6495</f>
        <v/>
      </c>
      <c r="Y6495" s="41">
        <f>IF(W6495=MAXIFS(W$2:W$7201, A$2:A$7201, A6495, B$2:B$7201, B6495), "OPTIMAL", "")</f>
        <v/>
      </c>
    </row>
    <row r="6496" ht="20" customHeight="1">
      <c r="A6496" s="28" t="n">
        <v>-18</v>
      </c>
      <c r="B6496" s="28" t="n">
        <v>45</v>
      </c>
      <c r="C6496" s="29" t="n">
        <v>80</v>
      </c>
      <c r="D6496" s="29" t="n">
        <v>2</v>
      </c>
      <c r="E6496" s="30" t="n">
        <v>4</v>
      </c>
      <c r="F6496" s="29" t="n">
        <v>1.5</v>
      </c>
      <c r="G6496" s="28" t="n">
        <v>200</v>
      </c>
      <c r="H6496" s="30" t="inlineStr">
        <is>
          <t>ON</t>
        </is>
      </c>
      <c r="I6496" s="31" t="n">
        <v>885.2722778138215</v>
      </c>
      <c r="J6496" s="31" t="n">
        <v>10520.73059103506</v>
      </c>
      <c r="K6496" s="31" t="n">
        <v>5101.851851851852</v>
      </c>
      <c r="L6496" s="31" t="n">
        <v>150</v>
      </c>
      <c r="M6496" s="31">
        <f>I6496+J6496+K6496+L6496</f>
        <v/>
      </c>
      <c r="N6496" s="31">
        <f>M6496*'Dashboard &amp; Optimisation'!$B$18/('Dashboard &amp; Optimisation'!$B$16/3.6)</f>
        <v/>
      </c>
      <c r="O6496" s="31" t="n">
        <v>1482.595830060832</v>
      </c>
      <c r="P6496" s="32" t="n">
        <v>0.08430591021387718</v>
      </c>
      <c r="Q6496" s="33" t="n">
        <v>8.434509224055622</v>
      </c>
      <c r="R6496" s="31" t="n">
        <v>8542.160294845964</v>
      </c>
      <c r="S6496" s="31">
        <f>R6496*IF(A6496=4, 2.0, 3.0)</f>
        <v/>
      </c>
      <c r="T6496" s="29">
        <f>'Dashboard &amp; Optimisation'!$B$18*U6496</f>
        <v/>
      </c>
      <c r="U6496" s="34">
        <f>MIN(1, S6496/M6496)</f>
        <v/>
      </c>
      <c r="V6496" s="34">
        <f>N6496/(N6496+O6496)</f>
        <v/>
      </c>
      <c r="W6496" s="34">
        <f>U6496*V6496</f>
        <v/>
      </c>
      <c r="X6496" s="32">
        <f>T6496/N6496</f>
        <v/>
      </c>
      <c r="Y6496" s="35">
        <f>IF(W6496=MAXIFS(W$2:W$7201, A$2:A$7201, A6496, B$2:B$7201, B6496), "OPTIMAL", "")</f>
        <v/>
      </c>
    </row>
    <row r="6497" ht="20" customHeight="1">
      <c r="A6497" s="36" t="n">
        <v>-18</v>
      </c>
      <c r="B6497" s="36" t="n">
        <v>45</v>
      </c>
      <c r="C6497" s="37" t="n">
        <v>80</v>
      </c>
      <c r="D6497" s="37" t="n">
        <v>2</v>
      </c>
      <c r="E6497" s="6" t="n">
        <v>4</v>
      </c>
      <c r="F6497" s="37" t="n">
        <v>1.5</v>
      </c>
      <c r="G6497" s="36" t="n">
        <v>200</v>
      </c>
      <c r="H6497" s="6" t="inlineStr">
        <is>
          <t>OFF</t>
        </is>
      </c>
      <c r="I6497" s="38" t="n">
        <v>885.2722778138215</v>
      </c>
      <c r="J6497" s="38" t="n">
        <v>10520.73059103506</v>
      </c>
      <c r="K6497" s="38" t="n">
        <v>5101.851851851852</v>
      </c>
      <c r="L6497" s="38" t="n">
        <v>150</v>
      </c>
      <c r="M6497" s="38">
        <f>I6497+J6497+K6497+L6497</f>
        <v/>
      </c>
      <c r="N6497" s="38">
        <f>M6497*'Dashboard &amp; Optimisation'!$B$18/('Dashboard &amp; Optimisation'!$B$16/3.6)</f>
        <v/>
      </c>
      <c r="O6497" s="38" t="n">
        <v>1482.595830060832</v>
      </c>
      <c r="P6497" s="39" t="n">
        <v>0.3580388187887216</v>
      </c>
      <c r="Q6497" s="40" t="n">
        <v>8.434509224055622</v>
      </c>
      <c r="R6497" s="38" t="n">
        <v>2011.386925267434</v>
      </c>
      <c r="S6497" s="38">
        <f>R6497*IF(A6497=4, 2.0, 3.0)</f>
        <v/>
      </c>
      <c r="T6497" s="37">
        <f>'Dashboard &amp; Optimisation'!$B$18*U6497</f>
        <v/>
      </c>
      <c r="U6497" s="26">
        <f>MIN(1, S6497/M6497)</f>
        <v/>
      </c>
      <c r="V6497" s="26">
        <f>N6497/(N6497+O6497)</f>
        <v/>
      </c>
      <c r="W6497" s="26">
        <f>U6497*V6497</f>
        <v/>
      </c>
      <c r="X6497" s="39">
        <f>T6497/N6497</f>
        <v/>
      </c>
      <c r="Y6497" s="41">
        <f>IF(W6497=MAXIFS(W$2:W$7201, A$2:A$7201, A6497, B$2:B$7201, B6497), "OPTIMAL", "")</f>
        <v/>
      </c>
    </row>
    <row r="6498" ht="20" customHeight="1">
      <c r="A6498" s="28" t="n">
        <v>-18</v>
      </c>
      <c r="B6498" s="28" t="n">
        <v>45</v>
      </c>
      <c r="C6498" s="29" t="n">
        <v>80</v>
      </c>
      <c r="D6498" s="29" t="n">
        <v>2</v>
      </c>
      <c r="E6498" s="30" t="n">
        <v>4</v>
      </c>
      <c r="F6498" s="29" t="n">
        <v>2</v>
      </c>
      <c r="G6498" s="28" t="n">
        <v>50</v>
      </c>
      <c r="H6498" s="30" t="inlineStr">
        <is>
          <t>ON</t>
        </is>
      </c>
      <c r="I6498" s="31" t="n">
        <v>885.2722778138215</v>
      </c>
      <c r="J6498" s="31" t="n">
        <v>10520.73059103506</v>
      </c>
      <c r="K6498" s="31" t="n">
        <v>5101.851851851852</v>
      </c>
      <c r="L6498" s="31" t="n">
        <v>150</v>
      </c>
      <c r="M6498" s="31">
        <f>I6498+J6498+K6498+L6498</f>
        <v/>
      </c>
      <c r="N6498" s="31">
        <f>M6498*'Dashboard &amp; Optimisation'!$B$18/('Dashboard &amp; Optimisation'!$B$16/3.6)</f>
        <v/>
      </c>
      <c r="O6498" s="31" t="n">
        <v>1682.64535612656</v>
      </c>
      <c r="P6498" s="32" t="n">
        <v>0.07927909532618138</v>
      </c>
      <c r="Q6498" s="33" t="n">
        <v>11.17934563207416</v>
      </c>
      <c r="R6498" s="31" t="n">
        <v>9212.431514032045</v>
      </c>
      <c r="S6498" s="31">
        <f>R6498*IF(A6498=4, 2.0, 3.0)</f>
        <v/>
      </c>
      <c r="T6498" s="29">
        <f>'Dashboard &amp; Optimisation'!$B$18*U6498</f>
        <v/>
      </c>
      <c r="U6498" s="34">
        <f>MIN(1, S6498/M6498)</f>
        <v/>
      </c>
      <c r="V6498" s="34">
        <f>N6498/(N6498+O6498)</f>
        <v/>
      </c>
      <c r="W6498" s="34">
        <f>U6498*V6498</f>
        <v/>
      </c>
      <c r="X6498" s="32">
        <f>T6498/N6498</f>
        <v/>
      </c>
      <c r="Y6498" s="35">
        <f>IF(W6498=MAXIFS(W$2:W$7201, A$2:A$7201, A6498, B$2:B$7201, B6498), "OPTIMAL", "")</f>
        <v/>
      </c>
    </row>
    <row r="6499" ht="20" customHeight="1">
      <c r="A6499" s="36" t="n">
        <v>-18</v>
      </c>
      <c r="B6499" s="36" t="n">
        <v>45</v>
      </c>
      <c r="C6499" s="37" t="n">
        <v>80</v>
      </c>
      <c r="D6499" s="37" t="n">
        <v>2</v>
      </c>
      <c r="E6499" s="6" t="n">
        <v>4</v>
      </c>
      <c r="F6499" s="37" t="n">
        <v>2</v>
      </c>
      <c r="G6499" s="36" t="n">
        <v>50</v>
      </c>
      <c r="H6499" s="6" t="inlineStr">
        <is>
          <t>OFF</t>
        </is>
      </c>
      <c r="I6499" s="38" t="n">
        <v>885.2722778138215</v>
      </c>
      <c r="J6499" s="38" t="n">
        <v>10520.73059103506</v>
      </c>
      <c r="K6499" s="38" t="n">
        <v>5101.851851851852</v>
      </c>
      <c r="L6499" s="38" t="n">
        <v>150</v>
      </c>
      <c r="M6499" s="38">
        <f>I6499+J6499+K6499+L6499</f>
        <v/>
      </c>
      <c r="N6499" s="38">
        <f>M6499*'Dashboard &amp; Optimisation'!$B$18/('Dashboard &amp; Optimisation'!$B$16/3.6)</f>
        <v/>
      </c>
      <c r="O6499" s="38" t="n">
        <v>1682.64535612656</v>
      </c>
      <c r="P6499" s="39" t="n">
        <v>0.3545162725998027</v>
      </c>
      <c r="Q6499" s="40" t="n">
        <v>11.17934563207416</v>
      </c>
      <c r="R6499" s="38" t="n">
        <v>2060.140232297113</v>
      </c>
      <c r="S6499" s="38">
        <f>R6499*IF(A6499=4, 2.0, 3.0)</f>
        <v/>
      </c>
      <c r="T6499" s="37">
        <f>'Dashboard &amp; Optimisation'!$B$18*U6499</f>
        <v/>
      </c>
      <c r="U6499" s="26">
        <f>MIN(1, S6499/M6499)</f>
        <v/>
      </c>
      <c r="V6499" s="26">
        <f>N6499/(N6499+O6499)</f>
        <v/>
      </c>
      <c r="W6499" s="26">
        <f>U6499*V6499</f>
        <v/>
      </c>
      <c r="X6499" s="39">
        <f>T6499/N6499</f>
        <v/>
      </c>
      <c r="Y6499" s="41">
        <f>IF(W6499=MAXIFS(W$2:W$7201, A$2:A$7201, A6499, B$2:B$7201, B6499), "OPTIMAL", "")</f>
        <v/>
      </c>
    </row>
    <row r="6500" ht="20" customHeight="1">
      <c r="A6500" s="28" t="n">
        <v>-18</v>
      </c>
      <c r="B6500" s="28" t="n">
        <v>45</v>
      </c>
      <c r="C6500" s="29" t="n">
        <v>80</v>
      </c>
      <c r="D6500" s="29" t="n">
        <v>2</v>
      </c>
      <c r="E6500" s="30" t="n">
        <v>4</v>
      </c>
      <c r="F6500" s="29" t="n">
        <v>2</v>
      </c>
      <c r="G6500" s="28" t="n">
        <v>100</v>
      </c>
      <c r="H6500" s="30" t="inlineStr">
        <is>
          <t>ON</t>
        </is>
      </c>
      <c r="I6500" s="31" t="n">
        <v>885.2722778138215</v>
      </c>
      <c r="J6500" s="31" t="n">
        <v>10520.73059103506</v>
      </c>
      <c r="K6500" s="31" t="n">
        <v>5101.851851851852</v>
      </c>
      <c r="L6500" s="31" t="n">
        <v>150</v>
      </c>
      <c r="M6500" s="31">
        <f>I6500+J6500+K6500+L6500</f>
        <v/>
      </c>
      <c r="N6500" s="31">
        <f>M6500*'Dashboard &amp; Optimisation'!$B$18/('Dashboard &amp; Optimisation'!$B$16/3.6)</f>
        <v/>
      </c>
      <c r="O6500" s="31" t="n">
        <v>1682.64535612656</v>
      </c>
      <c r="P6500" s="32" t="n">
        <v>0.08027381372050572</v>
      </c>
      <c r="Q6500" s="33" t="n">
        <v>11.17934563207416</v>
      </c>
      <c r="R6500" s="31" t="n">
        <v>9098.275045580614</v>
      </c>
      <c r="S6500" s="31">
        <f>R6500*IF(A6500=4, 2.0, 3.0)</f>
        <v/>
      </c>
      <c r="T6500" s="29">
        <f>'Dashboard &amp; Optimisation'!$B$18*U6500</f>
        <v/>
      </c>
      <c r="U6500" s="34">
        <f>MIN(1, S6500/M6500)</f>
        <v/>
      </c>
      <c r="V6500" s="34">
        <f>N6500/(N6500+O6500)</f>
        <v/>
      </c>
      <c r="W6500" s="34">
        <f>U6500*V6500</f>
        <v/>
      </c>
      <c r="X6500" s="32">
        <f>T6500/N6500</f>
        <v/>
      </c>
      <c r="Y6500" s="35">
        <f>IF(W6500=MAXIFS(W$2:W$7201, A$2:A$7201, A6500, B$2:B$7201, B6500), "OPTIMAL", "")</f>
        <v/>
      </c>
    </row>
    <row r="6501" ht="20" customHeight="1">
      <c r="A6501" s="36" t="n">
        <v>-18</v>
      </c>
      <c r="B6501" s="36" t="n">
        <v>45</v>
      </c>
      <c r="C6501" s="37" t="n">
        <v>80</v>
      </c>
      <c r="D6501" s="37" t="n">
        <v>2</v>
      </c>
      <c r="E6501" s="6" t="n">
        <v>4</v>
      </c>
      <c r="F6501" s="37" t="n">
        <v>2</v>
      </c>
      <c r="G6501" s="36" t="n">
        <v>100</v>
      </c>
      <c r="H6501" s="6" t="inlineStr">
        <is>
          <t>OFF</t>
        </is>
      </c>
      <c r="I6501" s="38" t="n">
        <v>885.2722778138215</v>
      </c>
      <c r="J6501" s="38" t="n">
        <v>10520.73059103506</v>
      </c>
      <c r="K6501" s="38" t="n">
        <v>5101.851851851852</v>
      </c>
      <c r="L6501" s="38" t="n">
        <v>150</v>
      </c>
      <c r="M6501" s="38">
        <f>I6501+J6501+K6501+L6501</f>
        <v/>
      </c>
      <c r="N6501" s="38">
        <f>M6501*'Dashboard &amp; Optimisation'!$B$18/('Dashboard &amp; Optimisation'!$B$16/3.6)</f>
        <v/>
      </c>
      <c r="O6501" s="38" t="n">
        <v>1682.64535612656</v>
      </c>
      <c r="P6501" s="39" t="n">
        <v>0.355510990994127</v>
      </c>
      <c r="Q6501" s="40" t="n">
        <v>11.17934563207416</v>
      </c>
      <c r="R6501" s="38" t="n">
        <v>2054.375967799345</v>
      </c>
      <c r="S6501" s="38">
        <f>R6501*IF(A6501=4, 2.0, 3.0)</f>
        <v/>
      </c>
      <c r="T6501" s="37">
        <f>'Dashboard &amp; Optimisation'!$B$18*U6501</f>
        <v/>
      </c>
      <c r="U6501" s="26">
        <f>MIN(1, S6501/M6501)</f>
        <v/>
      </c>
      <c r="V6501" s="26">
        <f>N6501/(N6501+O6501)</f>
        <v/>
      </c>
      <c r="W6501" s="26">
        <f>U6501*V6501</f>
        <v/>
      </c>
      <c r="X6501" s="39">
        <f>T6501/N6501</f>
        <v/>
      </c>
      <c r="Y6501" s="41">
        <f>IF(W6501=MAXIFS(W$2:W$7201, A$2:A$7201, A6501, B$2:B$7201, B6501), "OPTIMAL", "")</f>
        <v/>
      </c>
    </row>
    <row r="6502" ht="20" customHeight="1">
      <c r="A6502" s="28" t="n">
        <v>-18</v>
      </c>
      <c r="B6502" s="28" t="n">
        <v>45</v>
      </c>
      <c r="C6502" s="29" t="n">
        <v>80</v>
      </c>
      <c r="D6502" s="29" t="n">
        <v>2</v>
      </c>
      <c r="E6502" s="30" t="n">
        <v>4</v>
      </c>
      <c r="F6502" s="29" t="n">
        <v>2</v>
      </c>
      <c r="G6502" s="28" t="n">
        <v>150</v>
      </c>
      <c r="H6502" s="30" t="inlineStr">
        <is>
          <t>ON</t>
        </is>
      </c>
      <c r="I6502" s="31" t="n">
        <v>885.2722778138215</v>
      </c>
      <c r="J6502" s="31" t="n">
        <v>10520.73059103506</v>
      </c>
      <c r="K6502" s="31" t="n">
        <v>5101.851851851852</v>
      </c>
      <c r="L6502" s="31" t="n">
        <v>150</v>
      </c>
      <c r="M6502" s="31">
        <f>I6502+J6502+K6502+L6502</f>
        <v/>
      </c>
      <c r="N6502" s="31">
        <f>M6502*'Dashboard &amp; Optimisation'!$B$18/('Dashboard &amp; Optimisation'!$B$16/3.6)</f>
        <v/>
      </c>
      <c r="O6502" s="31" t="n">
        <v>1682.64535612656</v>
      </c>
      <c r="P6502" s="32" t="n">
        <v>0.08126853211483007</v>
      </c>
      <c r="Q6502" s="33" t="n">
        <v>11.17934563207416</v>
      </c>
      <c r="R6502" s="31" t="n">
        <v>8986.913103769317</v>
      </c>
      <c r="S6502" s="31">
        <f>R6502*IF(A6502=4, 2.0, 3.0)</f>
        <v/>
      </c>
      <c r="T6502" s="29">
        <f>'Dashboard &amp; Optimisation'!$B$18*U6502</f>
        <v/>
      </c>
      <c r="U6502" s="34">
        <f>MIN(1, S6502/M6502)</f>
        <v/>
      </c>
      <c r="V6502" s="34">
        <f>N6502/(N6502+O6502)</f>
        <v/>
      </c>
      <c r="W6502" s="34">
        <f>U6502*V6502</f>
        <v/>
      </c>
      <c r="X6502" s="32">
        <f>T6502/N6502</f>
        <v/>
      </c>
      <c r="Y6502" s="35">
        <f>IF(W6502=MAXIFS(W$2:W$7201, A$2:A$7201, A6502, B$2:B$7201, B6502), "OPTIMAL", "")</f>
        <v/>
      </c>
    </row>
    <row r="6503" ht="20" customHeight="1">
      <c r="A6503" s="36" t="n">
        <v>-18</v>
      </c>
      <c r="B6503" s="36" t="n">
        <v>45</v>
      </c>
      <c r="C6503" s="37" t="n">
        <v>80</v>
      </c>
      <c r="D6503" s="37" t="n">
        <v>2</v>
      </c>
      <c r="E6503" s="6" t="n">
        <v>4</v>
      </c>
      <c r="F6503" s="37" t="n">
        <v>2</v>
      </c>
      <c r="G6503" s="36" t="n">
        <v>150</v>
      </c>
      <c r="H6503" s="6" t="inlineStr">
        <is>
          <t>OFF</t>
        </is>
      </c>
      <c r="I6503" s="38" t="n">
        <v>885.2722778138215</v>
      </c>
      <c r="J6503" s="38" t="n">
        <v>10520.73059103506</v>
      </c>
      <c r="K6503" s="38" t="n">
        <v>5101.851851851852</v>
      </c>
      <c r="L6503" s="38" t="n">
        <v>150</v>
      </c>
      <c r="M6503" s="38">
        <f>I6503+J6503+K6503+L6503</f>
        <v/>
      </c>
      <c r="N6503" s="38">
        <f>M6503*'Dashboard &amp; Optimisation'!$B$18/('Dashboard &amp; Optimisation'!$B$16/3.6)</f>
        <v/>
      </c>
      <c r="O6503" s="38" t="n">
        <v>1682.64535612656</v>
      </c>
      <c r="P6503" s="39" t="n">
        <v>0.3565057093884514</v>
      </c>
      <c r="Q6503" s="40" t="n">
        <v>11.17934563207416</v>
      </c>
      <c r="R6503" s="38" t="n">
        <v>2048.643870079134</v>
      </c>
      <c r="S6503" s="38">
        <f>R6503*IF(A6503=4, 2.0, 3.0)</f>
        <v/>
      </c>
      <c r="T6503" s="37">
        <f>'Dashboard &amp; Optimisation'!$B$18*U6503</f>
        <v/>
      </c>
      <c r="U6503" s="26">
        <f>MIN(1, S6503/M6503)</f>
        <v/>
      </c>
      <c r="V6503" s="26">
        <f>N6503/(N6503+O6503)</f>
        <v/>
      </c>
      <c r="W6503" s="26">
        <f>U6503*V6503</f>
        <v/>
      </c>
      <c r="X6503" s="39">
        <f>T6503/N6503</f>
        <v/>
      </c>
      <c r="Y6503" s="41">
        <f>IF(W6503=MAXIFS(W$2:W$7201, A$2:A$7201, A6503, B$2:B$7201, B6503), "OPTIMAL", "")</f>
        <v/>
      </c>
    </row>
    <row r="6504" ht="20" customHeight="1">
      <c r="A6504" s="28" t="n">
        <v>-18</v>
      </c>
      <c r="B6504" s="28" t="n">
        <v>45</v>
      </c>
      <c r="C6504" s="29" t="n">
        <v>80</v>
      </c>
      <c r="D6504" s="29" t="n">
        <v>2</v>
      </c>
      <c r="E6504" s="30" t="n">
        <v>4</v>
      </c>
      <c r="F6504" s="29" t="n">
        <v>2</v>
      </c>
      <c r="G6504" s="28" t="n">
        <v>200</v>
      </c>
      <c r="H6504" s="30" t="inlineStr">
        <is>
          <t>ON</t>
        </is>
      </c>
      <c r="I6504" s="31" t="n">
        <v>885.2722778138215</v>
      </c>
      <c r="J6504" s="31" t="n">
        <v>10520.73059103506</v>
      </c>
      <c r="K6504" s="31" t="n">
        <v>5101.851851851852</v>
      </c>
      <c r="L6504" s="31" t="n">
        <v>150</v>
      </c>
      <c r="M6504" s="31">
        <f>I6504+J6504+K6504+L6504</f>
        <v/>
      </c>
      <c r="N6504" s="31">
        <f>M6504*'Dashboard &amp; Optimisation'!$B$18/('Dashboard &amp; Optimisation'!$B$16/3.6)</f>
        <v/>
      </c>
      <c r="O6504" s="31" t="n">
        <v>1682.64535612656</v>
      </c>
      <c r="P6504" s="32" t="n">
        <v>0.08226325050915441</v>
      </c>
      <c r="Q6504" s="33" t="n">
        <v>11.17934563207416</v>
      </c>
      <c r="R6504" s="31" t="n">
        <v>8878.244315249722</v>
      </c>
      <c r="S6504" s="31">
        <f>R6504*IF(A6504=4, 2.0, 3.0)</f>
        <v/>
      </c>
      <c r="T6504" s="29">
        <f>'Dashboard &amp; Optimisation'!$B$18*U6504</f>
        <v/>
      </c>
      <c r="U6504" s="34">
        <f>MIN(1, S6504/M6504)</f>
        <v/>
      </c>
      <c r="V6504" s="34">
        <f>N6504/(N6504+O6504)</f>
        <v/>
      </c>
      <c r="W6504" s="34">
        <f>U6504*V6504</f>
        <v/>
      </c>
      <c r="X6504" s="32">
        <f>T6504/N6504</f>
        <v/>
      </c>
      <c r="Y6504" s="35">
        <f>IF(W6504=MAXIFS(W$2:W$7201, A$2:A$7201, A6504, B$2:B$7201, B6504), "OPTIMAL", "")</f>
        <v/>
      </c>
    </row>
    <row r="6505" ht="20" customHeight="1">
      <c r="A6505" s="36" t="n">
        <v>-18</v>
      </c>
      <c r="B6505" s="36" t="n">
        <v>45</v>
      </c>
      <c r="C6505" s="37" t="n">
        <v>80</v>
      </c>
      <c r="D6505" s="37" t="n">
        <v>2</v>
      </c>
      <c r="E6505" s="6" t="n">
        <v>4</v>
      </c>
      <c r="F6505" s="37" t="n">
        <v>2</v>
      </c>
      <c r="G6505" s="36" t="n">
        <v>200</v>
      </c>
      <c r="H6505" s="6" t="inlineStr">
        <is>
          <t>OFF</t>
        </is>
      </c>
      <c r="I6505" s="38" t="n">
        <v>885.2722778138215</v>
      </c>
      <c r="J6505" s="38" t="n">
        <v>10520.73059103506</v>
      </c>
      <c r="K6505" s="38" t="n">
        <v>5101.851851851852</v>
      </c>
      <c r="L6505" s="38" t="n">
        <v>150</v>
      </c>
      <c r="M6505" s="38">
        <f>I6505+J6505+K6505+L6505</f>
        <v/>
      </c>
      <c r="N6505" s="38">
        <f>M6505*'Dashboard &amp; Optimisation'!$B$18/('Dashboard &amp; Optimisation'!$B$16/3.6)</f>
        <v/>
      </c>
      <c r="O6505" s="38" t="n">
        <v>1682.64535612656</v>
      </c>
      <c r="P6505" s="39" t="n">
        <v>0.3575004277827757</v>
      </c>
      <c r="Q6505" s="40" t="n">
        <v>11.17934563207416</v>
      </c>
      <c r="R6505" s="38" t="n">
        <v>2042.943670631468</v>
      </c>
      <c r="S6505" s="38">
        <f>R6505*IF(A6505=4, 2.0, 3.0)</f>
        <v/>
      </c>
      <c r="T6505" s="37">
        <f>'Dashboard &amp; Optimisation'!$B$18*U6505</f>
        <v/>
      </c>
      <c r="U6505" s="26">
        <f>MIN(1, S6505/M6505)</f>
        <v/>
      </c>
      <c r="V6505" s="26">
        <f>N6505/(N6505+O6505)</f>
        <v/>
      </c>
      <c r="W6505" s="26">
        <f>U6505*V6505</f>
        <v/>
      </c>
      <c r="X6505" s="39">
        <f>T6505/N6505</f>
        <v/>
      </c>
      <c r="Y6505" s="41">
        <f>IF(W6505=MAXIFS(W$2:W$7201, A$2:A$7201, A6505, B$2:B$7201, B6505), "OPTIMAL", "")</f>
        <v/>
      </c>
    </row>
    <row r="6506" ht="20" customHeight="1">
      <c r="A6506" s="28" t="n">
        <v>-18</v>
      </c>
      <c r="B6506" s="28" t="n">
        <v>45</v>
      </c>
      <c r="C6506" s="29" t="n">
        <v>80</v>
      </c>
      <c r="D6506" s="29" t="n">
        <v>2</v>
      </c>
      <c r="E6506" s="30" t="n">
        <v>8</v>
      </c>
      <c r="F6506" s="29" t="n">
        <v>1.5</v>
      </c>
      <c r="G6506" s="28" t="n">
        <v>50</v>
      </c>
      <c r="H6506" s="30" t="inlineStr">
        <is>
          <t>ON</t>
        </is>
      </c>
      <c r="I6506" s="31" t="n">
        <v>885.2722778138215</v>
      </c>
      <c r="J6506" s="31" t="n">
        <v>10520.73059103506</v>
      </c>
      <c r="K6506" s="31" t="n">
        <v>5101.851851851852</v>
      </c>
      <c r="L6506" s="31" t="n">
        <v>150</v>
      </c>
      <c r="M6506" s="31">
        <f>I6506+J6506+K6506+L6506</f>
        <v/>
      </c>
      <c r="N6506" s="31">
        <f>M6506*'Dashboard &amp; Optimisation'!$B$18/('Dashboard &amp; Optimisation'!$B$16/3.6)</f>
        <v/>
      </c>
      <c r="O6506" s="31" t="n">
        <v>2100.238180701424</v>
      </c>
      <c r="P6506" s="32" t="n">
        <v>0.06045706944110856</v>
      </c>
      <c r="Q6506" s="33" t="n">
        <v>16.66901844811125</v>
      </c>
      <c r="R6506" s="31" t="n">
        <v>12432.66271697022</v>
      </c>
      <c r="S6506" s="31">
        <f>R6506*IF(A6506=4, 2.0, 3.0)</f>
        <v/>
      </c>
      <c r="T6506" s="29">
        <f>'Dashboard &amp; Optimisation'!$B$18*U6506</f>
        <v/>
      </c>
      <c r="U6506" s="34">
        <f>MIN(1, S6506/M6506)</f>
        <v/>
      </c>
      <c r="V6506" s="34">
        <f>N6506/(N6506+O6506)</f>
        <v/>
      </c>
      <c r="W6506" s="34">
        <f>U6506*V6506</f>
        <v/>
      </c>
      <c r="X6506" s="32">
        <f>T6506/N6506</f>
        <v/>
      </c>
      <c r="Y6506" s="35">
        <f>IF(W6506=MAXIFS(W$2:W$7201, A$2:A$7201, A6506, B$2:B$7201, B6506), "OPTIMAL", "")</f>
        <v/>
      </c>
    </row>
    <row r="6507" ht="20" customHeight="1">
      <c r="A6507" s="36" t="n">
        <v>-18</v>
      </c>
      <c r="B6507" s="36" t="n">
        <v>45</v>
      </c>
      <c r="C6507" s="37" t="n">
        <v>80</v>
      </c>
      <c r="D6507" s="37" t="n">
        <v>2</v>
      </c>
      <c r="E6507" s="6" t="n">
        <v>8</v>
      </c>
      <c r="F6507" s="37" t="n">
        <v>1.5</v>
      </c>
      <c r="G6507" s="36" t="n">
        <v>50</v>
      </c>
      <c r="H6507" s="6" t="inlineStr">
        <is>
          <t>OFF</t>
        </is>
      </c>
      <c r="I6507" s="38" t="n">
        <v>885.2722778138215</v>
      </c>
      <c r="J6507" s="38" t="n">
        <v>10520.73059103506</v>
      </c>
      <c r="K6507" s="38" t="n">
        <v>5101.851851851852</v>
      </c>
      <c r="L6507" s="38" t="n">
        <v>150</v>
      </c>
      <c r="M6507" s="38">
        <f>I6507+J6507+K6507+L6507</f>
        <v/>
      </c>
      <c r="N6507" s="38">
        <f>M6507*'Dashboard &amp; Optimisation'!$B$18/('Dashboard &amp; Optimisation'!$B$16/3.6)</f>
        <v/>
      </c>
      <c r="O6507" s="38" t="n">
        <v>2100.238180701424</v>
      </c>
      <c r="P6507" s="39" t="n">
        <v>0.2690882035045009</v>
      </c>
      <c r="Q6507" s="40" t="n">
        <v>16.66901844811125</v>
      </c>
      <c r="R6507" s="38" t="n">
        <v>2793.293587116231</v>
      </c>
      <c r="S6507" s="38">
        <f>R6507*IF(A6507=4, 2.0, 3.0)</f>
        <v/>
      </c>
      <c r="T6507" s="37">
        <f>'Dashboard &amp; Optimisation'!$B$18*U6507</f>
        <v/>
      </c>
      <c r="U6507" s="26">
        <f>MIN(1, S6507/M6507)</f>
        <v/>
      </c>
      <c r="V6507" s="26">
        <f>N6507/(N6507+O6507)</f>
        <v/>
      </c>
      <c r="W6507" s="26">
        <f>U6507*V6507</f>
        <v/>
      </c>
      <c r="X6507" s="39">
        <f>T6507/N6507</f>
        <v/>
      </c>
      <c r="Y6507" s="41">
        <f>IF(W6507=MAXIFS(W$2:W$7201, A$2:A$7201, A6507, B$2:B$7201, B6507), "OPTIMAL", "")</f>
        <v/>
      </c>
    </row>
    <row r="6508" ht="20" customHeight="1">
      <c r="A6508" s="28" t="n">
        <v>-18</v>
      </c>
      <c r="B6508" s="28" t="n">
        <v>45</v>
      </c>
      <c r="C6508" s="29" t="n">
        <v>80</v>
      </c>
      <c r="D6508" s="29" t="n">
        <v>2</v>
      </c>
      <c r="E6508" s="30" t="n">
        <v>8</v>
      </c>
      <c r="F6508" s="29" t="n">
        <v>1.5</v>
      </c>
      <c r="G6508" s="28" t="n">
        <v>100</v>
      </c>
      <c r="H6508" s="30" t="inlineStr">
        <is>
          <t>ON</t>
        </is>
      </c>
      <c r="I6508" s="31" t="n">
        <v>885.2722778138215</v>
      </c>
      <c r="J6508" s="31" t="n">
        <v>10520.73059103506</v>
      </c>
      <c r="K6508" s="31" t="n">
        <v>5101.851851851852</v>
      </c>
      <c r="L6508" s="31" t="n">
        <v>150</v>
      </c>
      <c r="M6508" s="31">
        <f>I6508+J6508+K6508+L6508</f>
        <v/>
      </c>
      <c r="N6508" s="31">
        <f>M6508*'Dashboard &amp; Optimisation'!$B$18/('Dashboard &amp; Optimisation'!$B$16/3.6)</f>
        <v/>
      </c>
      <c r="O6508" s="31" t="n">
        <v>2100.238180701424</v>
      </c>
      <c r="P6508" s="32" t="n">
        <v>0.06145178783543291</v>
      </c>
      <c r="Q6508" s="33" t="n">
        <v>16.66901844811125</v>
      </c>
      <c r="R6508" s="31" t="n">
        <v>12231.41554857018</v>
      </c>
      <c r="S6508" s="31">
        <f>R6508*IF(A6508=4, 2.0, 3.0)</f>
        <v/>
      </c>
      <c r="T6508" s="29">
        <f>'Dashboard &amp; Optimisation'!$B$18*U6508</f>
        <v/>
      </c>
      <c r="U6508" s="34">
        <f>MIN(1, S6508/M6508)</f>
        <v/>
      </c>
      <c r="V6508" s="34">
        <f>N6508/(N6508+O6508)</f>
        <v/>
      </c>
      <c r="W6508" s="34">
        <f>U6508*V6508</f>
        <v/>
      </c>
      <c r="X6508" s="32">
        <f>T6508/N6508</f>
        <v/>
      </c>
      <c r="Y6508" s="35">
        <f>IF(W6508=MAXIFS(W$2:W$7201, A$2:A$7201, A6508, B$2:B$7201, B6508), "OPTIMAL", "")</f>
        <v/>
      </c>
    </row>
    <row r="6509" ht="20" customHeight="1">
      <c r="A6509" s="36" t="n">
        <v>-18</v>
      </c>
      <c r="B6509" s="36" t="n">
        <v>45</v>
      </c>
      <c r="C6509" s="37" t="n">
        <v>80</v>
      </c>
      <c r="D6509" s="37" t="n">
        <v>2</v>
      </c>
      <c r="E6509" s="6" t="n">
        <v>8</v>
      </c>
      <c r="F6509" s="37" t="n">
        <v>1.5</v>
      </c>
      <c r="G6509" s="36" t="n">
        <v>100</v>
      </c>
      <c r="H6509" s="6" t="inlineStr">
        <is>
          <t>OFF</t>
        </is>
      </c>
      <c r="I6509" s="38" t="n">
        <v>885.2722778138215</v>
      </c>
      <c r="J6509" s="38" t="n">
        <v>10520.73059103506</v>
      </c>
      <c r="K6509" s="38" t="n">
        <v>5101.851851851852</v>
      </c>
      <c r="L6509" s="38" t="n">
        <v>150</v>
      </c>
      <c r="M6509" s="38">
        <f>I6509+J6509+K6509+L6509</f>
        <v/>
      </c>
      <c r="N6509" s="38">
        <f>M6509*'Dashboard &amp; Optimisation'!$B$18/('Dashboard &amp; Optimisation'!$B$16/3.6)</f>
        <v/>
      </c>
      <c r="O6509" s="38" t="n">
        <v>2100.238180701424</v>
      </c>
      <c r="P6509" s="39" t="n">
        <v>0.2700829218988253</v>
      </c>
      <c r="Q6509" s="40" t="n">
        <v>16.66901844811125</v>
      </c>
      <c r="R6509" s="38" t="n">
        <v>2783.005855880512</v>
      </c>
      <c r="S6509" s="38">
        <f>R6509*IF(A6509=4, 2.0, 3.0)</f>
        <v/>
      </c>
      <c r="T6509" s="37">
        <f>'Dashboard &amp; Optimisation'!$B$18*U6509</f>
        <v/>
      </c>
      <c r="U6509" s="26">
        <f>MIN(1, S6509/M6509)</f>
        <v/>
      </c>
      <c r="V6509" s="26">
        <f>N6509/(N6509+O6509)</f>
        <v/>
      </c>
      <c r="W6509" s="26">
        <f>U6509*V6509</f>
        <v/>
      </c>
      <c r="X6509" s="39">
        <f>T6509/N6509</f>
        <v/>
      </c>
      <c r="Y6509" s="41">
        <f>IF(W6509=MAXIFS(W$2:W$7201, A$2:A$7201, A6509, B$2:B$7201, B6509), "OPTIMAL", "")</f>
        <v/>
      </c>
    </row>
    <row r="6510" ht="20" customHeight="1">
      <c r="A6510" s="28" t="n">
        <v>-18</v>
      </c>
      <c r="B6510" s="28" t="n">
        <v>45</v>
      </c>
      <c r="C6510" s="29" t="n">
        <v>80</v>
      </c>
      <c r="D6510" s="29" t="n">
        <v>2</v>
      </c>
      <c r="E6510" s="30" t="n">
        <v>8</v>
      </c>
      <c r="F6510" s="29" t="n">
        <v>1.5</v>
      </c>
      <c r="G6510" s="28" t="n">
        <v>150</v>
      </c>
      <c r="H6510" s="30" t="inlineStr">
        <is>
          <t>ON</t>
        </is>
      </c>
      <c r="I6510" s="31" t="n">
        <v>885.2722778138215</v>
      </c>
      <c r="J6510" s="31" t="n">
        <v>10520.73059103506</v>
      </c>
      <c r="K6510" s="31" t="n">
        <v>5101.851851851852</v>
      </c>
      <c r="L6510" s="31" t="n">
        <v>150</v>
      </c>
      <c r="M6510" s="31">
        <f>I6510+J6510+K6510+L6510</f>
        <v/>
      </c>
      <c r="N6510" s="31">
        <f>M6510*'Dashboard &amp; Optimisation'!$B$18/('Dashboard &amp; Optimisation'!$B$16/3.6)</f>
        <v/>
      </c>
      <c r="O6510" s="31" t="n">
        <v>2100.238180701424</v>
      </c>
      <c r="P6510" s="32" t="n">
        <v>0.06244650622975725</v>
      </c>
      <c r="Q6510" s="33" t="n">
        <v>16.66901844811125</v>
      </c>
      <c r="R6510" s="31" t="n">
        <v>12036.57976400246</v>
      </c>
      <c r="S6510" s="31">
        <f>R6510*IF(A6510=4, 2.0, 3.0)</f>
        <v/>
      </c>
      <c r="T6510" s="29">
        <f>'Dashboard &amp; Optimisation'!$B$18*U6510</f>
        <v/>
      </c>
      <c r="U6510" s="34">
        <f>MIN(1, S6510/M6510)</f>
        <v/>
      </c>
      <c r="V6510" s="34">
        <f>N6510/(N6510+O6510)</f>
        <v/>
      </c>
      <c r="W6510" s="34">
        <f>U6510*V6510</f>
        <v/>
      </c>
      <c r="X6510" s="32">
        <f>T6510/N6510</f>
        <v/>
      </c>
      <c r="Y6510" s="35">
        <f>IF(W6510=MAXIFS(W$2:W$7201, A$2:A$7201, A6510, B$2:B$7201, B6510), "OPTIMAL", "")</f>
        <v/>
      </c>
    </row>
    <row r="6511" ht="20" customHeight="1">
      <c r="A6511" s="36" t="n">
        <v>-18</v>
      </c>
      <c r="B6511" s="36" t="n">
        <v>45</v>
      </c>
      <c r="C6511" s="37" t="n">
        <v>80</v>
      </c>
      <c r="D6511" s="37" t="n">
        <v>2</v>
      </c>
      <c r="E6511" s="6" t="n">
        <v>8</v>
      </c>
      <c r="F6511" s="37" t="n">
        <v>1.5</v>
      </c>
      <c r="G6511" s="36" t="n">
        <v>150</v>
      </c>
      <c r="H6511" s="6" t="inlineStr">
        <is>
          <t>OFF</t>
        </is>
      </c>
      <c r="I6511" s="38" t="n">
        <v>885.2722778138215</v>
      </c>
      <c r="J6511" s="38" t="n">
        <v>10520.73059103506</v>
      </c>
      <c r="K6511" s="38" t="n">
        <v>5101.851851851852</v>
      </c>
      <c r="L6511" s="38" t="n">
        <v>150</v>
      </c>
      <c r="M6511" s="38">
        <f>I6511+J6511+K6511+L6511</f>
        <v/>
      </c>
      <c r="N6511" s="38">
        <f>M6511*'Dashboard &amp; Optimisation'!$B$18/('Dashboard &amp; Optimisation'!$B$16/3.6)</f>
        <v/>
      </c>
      <c r="O6511" s="38" t="n">
        <v>2100.238180701424</v>
      </c>
      <c r="P6511" s="39" t="n">
        <v>0.2710776402931496</v>
      </c>
      <c r="Q6511" s="40" t="n">
        <v>16.66901844811125</v>
      </c>
      <c r="R6511" s="38" t="n">
        <v>2772.793626227919</v>
      </c>
      <c r="S6511" s="38">
        <f>R6511*IF(A6511=4, 2.0, 3.0)</f>
        <v/>
      </c>
      <c r="T6511" s="37">
        <f>'Dashboard &amp; Optimisation'!$B$18*U6511</f>
        <v/>
      </c>
      <c r="U6511" s="26">
        <f>MIN(1, S6511/M6511)</f>
        <v/>
      </c>
      <c r="V6511" s="26">
        <f>N6511/(N6511+O6511)</f>
        <v/>
      </c>
      <c r="W6511" s="26">
        <f>U6511*V6511</f>
        <v/>
      </c>
      <c r="X6511" s="39">
        <f>T6511/N6511</f>
        <v/>
      </c>
      <c r="Y6511" s="41">
        <f>IF(W6511=MAXIFS(W$2:W$7201, A$2:A$7201, A6511, B$2:B$7201, B6511), "OPTIMAL", "")</f>
        <v/>
      </c>
    </row>
    <row r="6512" ht="20" customHeight="1">
      <c r="A6512" s="28" t="n">
        <v>-18</v>
      </c>
      <c r="B6512" s="28" t="n">
        <v>45</v>
      </c>
      <c r="C6512" s="29" t="n">
        <v>80</v>
      </c>
      <c r="D6512" s="29" t="n">
        <v>2</v>
      </c>
      <c r="E6512" s="30" t="n">
        <v>8</v>
      </c>
      <c r="F6512" s="29" t="n">
        <v>1.5</v>
      </c>
      <c r="G6512" s="28" t="n">
        <v>200</v>
      </c>
      <c r="H6512" s="30" t="inlineStr">
        <is>
          <t>ON</t>
        </is>
      </c>
      <c r="I6512" s="31" t="n">
        <v>885.2722778138215</v>
      </c>
      <c r="J6512" s="31" t="n">
        <v>10520.73059103506</v>
      </c>
      <c r="K6512" s="31" t="n">
        <v>5101.851851851852</v>
      </c>
      <c r="L6512" s="31" t="n">
        <v>150</v>
      </c>
      <c r="M6512" s="31">
        <f>I6512+J6512+K6512+L6512</f>
        <v/>
      </c>
      <c r="N6512" s="31">
        <f>M6512*'Dashboard &amp; Optimisation'!$B$18/('Dashboard &amp; Optimisation'!$B$16/3.6)</f>
        <v/>
      </c>
      <c r="O6512" s="31" t="n">
        <v>2100.238180701424</v>
      </c>
      <c r="P6512" s="32" t="n">
        <v>0.06344122462408161</v>
      </c>
      <c r="Q6512" s="33" t="n">
        <v>16.66901844811125</v>
      </c>
      <c r="R6512" s="31" t="n">
        <v>11847.85378390118</v>
      </c>
      <c r="S6512" s="31">
        <f>R6512*IF(A6512=4, 2.0, 3.0)</f>
        <v/>
      </c>
      <c r="T6512" s="29">
        <f>'Dashboard &amp; Optimisation'!$B$18*U6512</f>
        <v/>
      </c>
      <c r="U6512" s="34">
        <f>MIN(1, S6512/M6512)</f>
        <v/>
      </c>
      <c r="V6512" s="34">
        <f>N6512/(N6512+O6512)</f>
        <v/>
      </c>
      <c r="W6512" s="34">
        <f>U6512*V6512</f>
        <v/>
      </c>
      <c r="X6512" s="32">
        <f>T6512/N6512</f>
        <v/>
      </c>
      <c r="Y6512" s="35">
        <f>IF(W6512=MAXIFS(W$2:W$7201, A$2:A$7201, A6512, B$2:B$7201, B6512), "OPTIMAL", "")</f>
        <v/>
      </c>
    </row>
    <row r="6513" ht="20" customHeight="1">
      <c r="A6513" s="36" t="n">
        <v>-18</v>
      </c>
      <c r="B6513" s="36" t="n">
        <v>45</v>
      </c>
      <c r="C6513" s="37" t="n">
        <v>80</v>
      </c>
      <c r="D6513" s="37" t="n">
        <v>2</v>
      </c>
      <c r="E6513" s="6" t="n">
        <v>8</v>
      </c>
      <c r="F6513" s="37" t="n">
        <v>1.5</v>
      </c>
      <c r="G6513" s="36" t="n">
        <v>200</v>
      </c>
      <c r="H6513" s="6" t="inlineStr">
        <is>
          <t>OFF</t>
        </is>
      </c>
      <c r="I6513" s="38" t="n">
        <v>885.2722778138215</v>
      </c>
      <c r="J6513" s="38" t="n">
        <v>10520.73059103506</v>
      </c>
      <c r="K6513" s="38" t="n">
        <v>5101.851851851852</v>
      </c>
      <c r="L6513" s="38" t="n">
        <v>150</v>
      </c>
      <c r="M6513" s="38">
        <f>I6513+J6513+K6513+L6513</f>
        <v/>
      </c>
      <c r="N6513" s="38">
        <f>M6513*'Dashboard &amp; Optimisation'!$B$18/('Dashboard &amp; Optimisation'!$B$16/3.6)</f>
        <v/>
      </c>
      <c r="O6513" s="38" t="n">
        <v>2100.238180701424</v>
      </c>
      <c r="P6513" s="39" t="n">
        <v>0.272072358687474</v>
      </c>
      <c r="Q6513" s="40" t="n">
        <v>16.66901844811125</v>
      </c>
      <c r="R6513" s="38" t="n">
        <v>2762.656070038896</v>
      </c>
      <c r="S6513" s="38">
        <f>R6513*IF(A6513=4, 2.0, 3.0)</f>
        <v/>
      </c>
      <c r="T6513" s="37">
        <f>'Dashboard &amp; Optimisation'!$B$18*U6513</f>
        <v/>
      </c>
      <c r="U6513" s="26">
        <f>MIN(1, S6513/M6513)</f>
        <v/>
      </c>
      <c r="V6513" s="26">
        <f>N6513/(N6513+O6513)</f>
        <v/>
      </c>
      <c r="W6513" s="26">
        <f>U6513*V6513</f>
        <v/>
      </c>
      <c r="X6513" s="39">
        <f>T6513/N6513</f>
        <v/>
      </c>
      <c r="Y6513" s="41">
        <f>IF(W6513=MAXIFS(W$2:W$7201, A$2:A$7201, A6513, B$2:B$7201, B6513), "OPTIMAL", "")</f>
        <v/>
      </c>
    </row>
    <row r="6514" ht="20" customHeight="1">
      <c r="A6514" s="28" t="n">
        <v>-18</v>
      </c>
      <c r="B6514" s="28" t="n">
        <v>45</v>
      </c>
      <c r="C6514" s="29" t="n">
        <v>80</v>
      </c>
      <c r="D6514" s="29" t="n">
        <v>2</v>
      </c>
      <c r="E6514" s="30" t="n">
        <v>8</v>
      </c>
      <c r="F6514" s="29" t="n">
        <v>2</v>
      </c>
      <c r="G6514" s="28" t="n">
        <v>50</v>
      </c>
      <c r="H6514" s="30" t="inlineStr">
        <is>
          <t>ON</t>
        </is>
      </c>
      <c r="I6514" s="31" t="n">
        <v>885.2722778138215</v>
      </c>
      <c r="J6514" s="31" t="n">
        <v>10520.73059103506</v>
      </c>
      <c r="K6514" s="31" t="n">
        <v>5101.851851851852</v>
      </c>
      <c r="L6514" s="31" t="n">
        <v>150</v>
      </c>
      <c r="M6514" s="31">
        <f>I6514+J6514+K6514+L6514</f>
        <v/>
      </c>
      <c r="N6514" s="31">
        <f>M6514*'Dashboard &amp; Optimisation'!$B$18/('Dashboard &amp; Optimisation'!$B$16/3.6)</f>
        <v/>
      </c>
      <c r="O6514" s="31" t="n">
        <v>2542.906826414197</v>
      </c>
      <c r="P6514" s="32" t="n">
        <v>0.05959527138172052</v>
      </c>
      <c r="Q6514" s="33" t="n">
        <v>22.15869126414833</v>
      </c>
      <c r="R6514" s="31" t="n">
        <v>12991.12885572242</v>
      </c>
      <c r="S6514" s="31">
        <f>R6514*IF(A6514=4, 2.0, 3.0)</f>
        <v/>
      </c>
      <c r="T6514" s="29">
        <f>'Dashboard &amp; Optimisation'!$B$18*U6514</f>
        <v/>
      </c>
      <c r="U6514" s="34">
        <f>MIN(1, S6514/M6514)</f>
        <v/>
      </c>
      <c r="V6514" s="34">
        <f>N6514/(N6514+O6514)</f>
        <v/>
      </c>
      <c r="W6514" s="34">
        <f>U6514*V6514</f>
        <v/>
      </c>
      <c r="X6514" s="32">
        <f>T6514/N6514</f>
        <v/>
      </c>
      <c r="Y6514" s="35">
        <f>IF(W6514=MAXIFS(W$2:W$7201, A$2:A$7201, A6514, B$2:B$7201, B6514), "OPTIMAL", "")</f>
        <v/>
      </c>
    </row>
    <row r="6515" ht="20" customHeight="1">
      <c r="A6515" s="36" t="n">
        <v>-18</v>
      </c>
      <c r="B6515" s="36" t="n">
        <v>45</v>
      </c>
      <c r="C6515" s="37" t="n">
        <v>80</v>
      </c>
      <c r="D6515" s="37" t="n">
        <v>2</v>
      </c>
      <c r="E6515" s="6" t="n">
        <v>8</v>
      </c>
      <c r="F6515" s="37" t="n">
        <v>2</v>
      </c>
      <c r="G6515" s="36" t="n">
        <v>50</v>
      </c>
      <c r="H6515" s="6" t="inlineStr">
        <is>
          <t>OFF</t>
        </is>
      </c>
      <c r="I6515" s="38" t="n">
        <v>885.2722778138215</v>
      </c>
      <c r="J6515" s="38" t="n">
        <v>10520.73059103506</v>
      </c>
      <c r="K6515" s="38" t="n">
        <v>5101.851851851852</v>
      </c>
      <c r="L6515" s="38" t="n">
        <v>150</v>
      </c>
      <c r="M6515" s="38">
        <f>I6515+J6515+K6515+L6515</f>
        <v/>
      </c>
      <c r="N6515" s="38">
        <f>M6515*'Dashboard &amp; Optimisation'!$B$18/('Dashboard &amp; Optimisation'!$B$16/3.6)</f>
        <v/>
      </c>
      <c r="O6515" s="38" t="n">
        <v>2542.906826414197</v>
      </c>
      <c r="P6515" s="39" t="n">
        <v>0.2699796965914878</v>
      </c>
      <c r="Q6515" s="40" t="n">
        <v>22.15869126414833</v>
      </c>
      <c r="R6515" s="38" t="n">
        <v>2867.659529535481</v>
      </c>
      <c r="S6515" s="38">
        <f>R6515*IF(A6515=4, 2.0, 3.0)</f>
        <v/>
      </c>
      <c r="T6515" s="37">
        <f>'Dashboard &amp; Optimisation'!$B$18*U6515</f>
        <v/>
      </c>
      <c r="U6515" s="26">
        <f>MIN(1, S6515/M6515)</f>
        <v/>
      </c>
      <c r="V6515" s="26">
        <f>N6515/(N6515+O6515)</f>
        <v/>
      </c>
      <c r="W6515" s="26">
        <f>U6515*V6515</f>
        <v/>
      </c>
      <c r="X6515" s="39">
        <f>T6515/N6515</f>
        <v/>
      </c>
      <c r="Y6515" s="41">
        <f>IF(W6515=MAXIFS(W$2:W$7201, A$2:A$7201, A6515, B$2:B$7201, B6515), "OPTIMAL", "")</f>
        <v/>
      </c>
    </row>
    <row r="6516" ht="20" customHeight="1">
      <c r="A6516" s="28" t="n">
        <v>-18</v>
      </c>
      <c r="B6516" s="28" t="n">
        <v>45</v>
      </c>
      <c r="C6516" s="29" t="n">
        <v>80</v>
      </c>
      <c r="D6516" s="29" t="n">
        <v>2</v>
      </c>
      <c r="E6516" s="30" t="n">
        <v>8</v>
      </c>
      <c r="F6516" s="29" t="n">
        <v>2</v>
      </c>
      <c r="G6516" s="28" t="n">
        <v>100</v>
      </c>
      <c r="H6516" s="30" t="inlineStr">
        <is>
          <t>ON</t>
        </is>
      </c>
      <c r="I6516" s="31" t="n">
        <v>885.2722778138215</v>
      </c>
      <c r="J6516" s="31" t="n">
        <v>10520.73059103506</v>
      </c>
      <c r="K6516" s="31" t="n">
        <v>5101.851851851852</v>
      </c>
      <c r="L6516" s="31" t="n">
        <v>150</v>
      </c>
      <c r="M6516" s="31">
        <f>I6516+J6516+K6516+L6516</f>
        <v/>
      </c>
      <c r="N6516" s="31">
        <f>M6516*'Dashboard &amp; Optimisation'!$B$18/('Dashboard &amp; Optimisation'!$B$16/3.6)</f>
        <v/>
      </c>
      <c r="O6516" s="31" t="n">
        <v>2542.906826414197</v>
      </c>
      <c r="P6516" s="32" t="n">
        <v>0.06058998977604487</v>
      </c>
      <c r="Q6516" s="33" t="n">
        <v>22.15869126414833</v>
      </c>
      <c r="R6516" s="31" t="n">
        <v>12777.85080626921</v>
      </c>
      <c r="S6516" s="31">
        <f>R6516*IF(A6516=4, 2.0, 3.0)</f>
        <v/>
      </c>
      <c r="T6516" s="29">
        <f>'Dashboard &amp; Optimisation'!$B$18*U6516</f>
        <v/>
      </c>
      <c r="U6516" s="34">
        <f>MIN(1, S6516/M6516)</f>
        <v/>
      </c>
      <c r="V6516" s="34">
        <f>N6516/(N6516+O6516)</f>
        <v/>
      </c>
      <c r="W6516" s="34">
        <f>U6516*V6516</f>
        <v/>
      </c>
      <c r="X6516" s="32">
        <f>T6516/N6516</f>
        <v/>
      </c>
      <c r="Y6516" s="35">
        <f>IF(W6516=MAXIFS(W$2:W$7201, A$2:A$7201, A6516, B$2:B$7201, B6516), "OPTIMAL", "")</f>
        <v/>
      </c>
    </row>
    <row r="6517" ht="20" customHeight="1">
      <c r="A6517" s="36" t="n">
        <v>-18</v>
      </c>
      <c r="B6517" s="36" t="n">
        <v>45</v>
      </c>
      <c r="C6517" s="37" t="n">
        <v>80</v>
      </c>
      <c r="D6517" s="37" t="n">
        <v>2</v>
      </c>
      <c r="E6517" s="6" t="n">
        <v>8</v>
      </c>
      <c r="F6517" s="37" t="n">
        <v>2</v>
      </c>
      <c r="G6517" s="36" t="n">
        <v>100</v>
      </c>
      <c r="H6517" s="6" t="inlineStr">
        <is>
          <t>OFF</t>
        </is>
      </c>
      <c r="I6517" s="38" t="n">
        <v>885.2722778138215</v>
      </c>
      <c r="J6517" s="38" t="n">
        <v>10520.73059103506</v>
      </c>
      <c r="K6517" s="38" t="n">
        <v>5101.851851851852</v>
      </c>
      <c r="L6517" s="38" t="n">
        <v>150</v>
      </c>
      <c r="M6517" s="38">
        <f>I6517+J6517+K6517+L6517</f>
        <v/>
      </c>
      <c r="N6517" s="38">
        <f>M6517*'Dashboard &amp; Optimisation'!$B$18/('Dashboard &amp; Optimisation'!$B$16/3.6)</f>
        <v/>
      </c>
      <c r="O6517" s="38" t="n">
        <v>2542.906826414197</v>
      </c>
      <c r="P6517" s="39" t="n">
        <v>0.2709744149858122</v>
      </c>
      <c r="Q6517" s="40" t="n">
        <v>22.15869126414833</v>
      </c>
      <c r="R6517" s="38" t="n">
        <v>2857.132654949045</v>
      </c>
      <c r="S6517" s="38">
        <f>R6517*IF(A6517=4, 2.0, 3.0)</f>
        <v/>
      </c>
      <c r="T6517" s="37">
        <f>'Dashboard &amp; Optimisation'!$B$18*U6517</f>
        <v/>
      </c>
      <c r="U6517" s="26">
        <f>MIN(1, S6517/M6517)</f>
        <v/>
      </c>
      <c r="V6517" s="26">
        <f>N6517/(N6517+O6517)</f>
        <v/>
      </c>
      <c r="W6517" s="26">
        <f>U6517*V6517</f>
        <v/>
      </c>
      <c r="X6517" s="39">
        <f>T6517/N6517</f>
        <v/>
      </c>
      <c r="Y6517" s="41">
        <f>IF(W6517=MAXIFS(W$2:W$7201, A$2:A$7201, A6517, B$2:B$7201, B6517), "OPTIMAL", "")</f>
        <v/>
      </c>
    </row>
    <row r="6518" ht="20" customHeight="1">
      <c r="A6518" s="28" t="n">
        <v>-18</v>
      </c>
      <c r="B6518" s="28" t="n">
        <v>45</v>
      </c>
      <c r="C6518" s="29" t="n">
        <v>80</v>
      </c>
      <c r="D6518" s="29" t="n">
        <v>2</v>
      </c>
      <c r="E6518" s="30" t="n">
        <v>8</v>
      </c>
      <c r="F6518" s="29" t="n">
        <v>2</v>
      </c>
      <c r="G6518" s="28" t="n">
        <v>150</v>
      </c>
      <c r="H6518" s="30" t="inlineStr">
        <is>
          <t>ON</t>
        </is>
      </c>
      <c r="I6518" s="31" t="n">
        <v>885.2722778138215</v>
      </c>
      <c r="J6518" s="31" t="n">
        <v>10520.73059103506</v>
      </c>
      <c r="K6518" s="31" t="n">
        <v>5101.851851851852</v>
      </c>
      <c r="L6518" s="31" t="n">
        <v>150</v>
      </c>
      <c r="M6518" s="31">
        <f>I6518+J6518+K6518+L6518</f>
        <v/>
      </c>
      <c r="N6518" s="31">
        <f>M6518*'Dashboard &amp; Optimisation'!$B$18/('Dashboard &amp; Optimisation'!$B$16/3.6)</f>
        <v/>
      </c>
      <c r="O6518" s="31" t="n">
        <v>2542.906826414197</v>
      </c>
      <c r="P6518" s="32" t="n">
        <v>0.06158470817036921</v>
      </c>
      <c r="Q6518" s="33" t="n">
        <v>22.15869126414833</v>
      </c>
      <c r="R6518" s="31" t="n">
        <v>12571.46250608005</v>
      </c>
      <c r="S6518" s="31">
        <f>R6518*IF(A6518=4, 2.0, 3.0)</f>
        <v/>
      </c>
      <c r="T6518" s="29">
        <f>'Dashboard &amp; Optimisation'!$B$18*U6518</f>
        <v/>
      </c>
      <c r="U6518" s="34">
        <f>MIN(1, S6518/M6518)</f>
        <v/>
      </c>
      <c r="V6518" s="34">
        <f>N6518/(N6518+O6518)</f>
        <v/>
      </c>
      <c r="W6518" s="34">
        <f>U6518*V6518</f>
        <v/>
      </c>
      <c r="X6518" s="32">
        <f>T6518/N6518</f>
        <v/>
      </c>
      <c r="Y6518" s="35">
        <f>IF(W6518=MAXIFS(W$2:W$7201, A$2:A$7201, A6518, B$2:B$7201, B6518), "OPTIMAL", "")</f>
        <v/>
      </c>
    </row>
    <row r="6519" ht="20" customHeight="1">
      <c r="A6519" s="36" t="n">
        <v>-18</v>
      </c>
      <c r="B6519" s="36" t="n">
        <v>45</v>
      </c>
      <c r="C6519" s="37" t="n">
        <v>80</v>
      </c>
      <c r="D6519" s="37" t="n">
        <v>2</v>
      </c>
      <c r="E6519" s="6" t="n">
        <v>8</v>
      </c>
      <c r="F6519" s="37" t="n">
        <v>2</v>
      </c>
      <c r="G6519" s="36" t="n">
        <v>150</v>
      </c>
      <c r="H6519" s="6" t="inlineStr">
        <is>
          <t>OFF</t>
        </is>
      </c>
      <c r="I6519" s="38" t="n">
        <v>885.2722778138215</v>
      </c>
      <c r="J6519" s="38" t="n">
        <v>10520.73059103506</v>
      </c>
      <c r="K6519" s="38" t="n">
        <v>5101.851851851852</v>
      </c>
      <c r="L6519" s="38" t="n">
        <v>150</v>
      </c>
      <c r="M6519" s="38">
        <f>I6519+J6519+K6519+L6519</f>
        <v/>
      </c>
      <c r="N6519" s="38">
        <f>M6519*'Dashboard &amp; Optimisation'!$B$18/('Dashboard &amp; Optimisation'!$B$16/3.6)</f>
        <v/>
      </c>
      <c r="O6519" s="38" t="n">
        <v>2542.906826414197</v>
      </c>
      <c r="P6519" s="39" t="n">
        <v>0.2719691333801366</v>
      </c>
      <c r="Q6519" s="40" t="n">
        <v>22.15869126414833</v>
      </c>
      <c r="R6519" s="38" t="n">
        <v>2846.68278377587</v>
      </c>
      <c r="S6519" s="38">
        <f>R6519*IF(A6519=4, 2.0, 3.0)</f>
        <v/>
      </c>
      <c r="T6519" s="37">
        <f>'Dashboard &amp; Optimisation'!$B$18*U6519</f>
        <v/>
      </c>
      <c r="U6519" s="26">
        <f>MIN(1, S6519/M6519)</f>
        <v/>
      </c>
      <c r="V6519" s="26">
        <f>N6519/(N6519+O6519)</f>
        <v/>
      </c>
      <c r="W6519" s="26">
        <f>U6519*V6519</f>
        <v/>
      </c>
      <c r="X6519" s="39">
        <f>T6519/N6519</f>
        <v/>
      </c>
      <c r="Y6519" s="41">
        <f>IF(W6519=MAXIFS(W$2:W$7201, A$2:A$7201, A6519, B$2:B$7201, B6519), "OPTIMAL", "")</f>
        <v/>
      </c>
    </row>
    <row r="6520" ht="20" customHeight="1">
      <c r="A6520" s="28" t="n">
        <v>-18</v>
      </c>
      <c r="B6520" s="28" t="n">
        <v>45</v>
      </c>
      <c r="C6520" s="29" t="n">
        <v>80</v>
      </c>
      <c r="D6520" s="29" t="n">
        <v>2</v>
      </c>
      <c r="E6520" s="30" t="n">
        <v>8</v>
      </c>
      <c r="F6520" s="29" t="n">
        <v>2</v>
      </c>
      <c r="G6520" s="28" t="n">
        <v>200</v>
      </c>
      <c r="H6520" s="30" t="inlineStr">
        <is>
          <t>ON</t>
        </is>
      </c>
      <c r="I6520" s="31" t="n">
        <v>885.2722778138215</v>
      </c>
      <c r="J6520" s="31" t="n">
        <v>10520.73059103506</v>
      </c>
      <c r="K6520" s="31" t="n">
        <v>5101.851851851852</v>
      </c>
      <c r="L6520" s="31" t="n">
        <v>150</v>
      </c>
      <c r="M6520" s="31">
        <f>I6520+J6520+K6520+L6520</f>
        <v/>
      </c>
      <c r="N6520" s="31">
        <f>M6520*'Dashboard &amp; Optimisation'!$B$18/('Dashboard &amp; Optimisation'!$B$16/3.6)</f>
        <v/>
      </c>
      <c r="O6520" s="31" t="n">
        <v>2542.906826414197</v>
      </c>
      <c r="P6520" s="32" t="n">
        <v>0.06257942656469356</v>
      </c>
      <c r="Q6520" s="33" t="n">
        <v>22.15869126414833</v>
      </c>
      <c r="R6520" s="31" t="n">
        <v>12371.63541138097</v>
      </c>
      <c r="S6520" s="31">
        <f>R6520*IF(A6520=4, 2.0, 3.0)</f>
        <v/>
      </c>
      <c r="T6520" s="29">
        <f>'Dashboard &amp; Optimisation'!$B$18*U6520</f>
        <v/>
      </c>
      <c r="U6520" s="34">
        <f>MIN(1, S6520/M6520)</f>
        <v/>
      </c>
      <c r="V6520" s="34">
        <f>N6520/(N6520+O6520)</f>
        <v/>
      </c>
      <c r="W6520" s="34">
        <f>U6520*V6520</f>
        <v/>
      </c>
      <c r="X6520" s="32">
        <f>T6520/N6520</f>
        <v/>
      </c>
      <c r="Y6520" s="35">
        <f>IF(W6520=MAXIFS(W$2:W$7201, A$2:A$7201, A6520, B$2:B$7201, B6520), "OPTIMAL", "")</f>
        <v/>
      </c>
    </row>
    <row r="6521" ht="20" customHeight="1">
      <c r="A6521" s="36" t="n">
        <v>-18</v>
      </c>
      <c r="B6521" s="36" t="n">
        <v>45</v>
      </c>
      <c r="C6521" s="37" t="n">
        <v>80</v>
      </c>
      <c r="D6521" s="37" t="n">
        <v>2</v>
      </c>
      <c r="E6521" s="6" t="n">
        <v>8</v>
      </c>
      <c r="F6521" s="37" t="n">
        <v>2</v>
      </c>
      <c r="G6521" s="36" t="n">
        <v>200</v>
      </c>
      <c r="H6521" s="6" t="inlineStr">
        <is>
          <t>OFF</t>
        </is>
      </c>
      <c r="I6521" s="38" t="n">
        <v>885.2722778138215</v>
      </c>
      <c r="J6521" s="38" t="n">
        <v>10520.73059103506</v>
      </c>
      <c r="K6521" s="38" t="n">
        <v>5101.851851851852</v>
      </c>
      <c r="L6521" s="38" t="n">
        <v>150</v>
      </c>
      <c r="M6521" s="38">
        <f>I6521+J6521+K6521+L6521</f>
        <v/>
      </c>
      <c r="N6521" s="38">
        <f>M6521*'Dashboard &amp; Optimisation'!$B$18/('Dashboard &amp; Optimisation'!$B$16/3.6)</f>
        <v/>
      </c>
      <c r="O6521" s="38" t="n">
        <v>2542.906826414197</v>
      </c>
      <c r="P6521" s="39" t="n">
        <v>0.2729638517744609</v>
      </c>
      <c r="Q6521" s="40" t="n">
        <v>22.15869126414833</v>
      </c>
      <c r="R6521" s="38" t="n">
        <v>2836.309074182382</v>
      </c>
      <c r="S6521" s="38">
        <f>R6521*IF(A6521=4, 2.0, 3.0)</f>
        <v/>
      </c>
      <c r="T6521" s="37">
        <f>'Dashboard &amp; Optimisation'!$B$18*U6521</f>
        <v/>
      </c>
      <c r="U6521" s="26">
        <f>MIN(1, S6521/M6521)</f>
        <v/>
      </c>
      <c r="V6521" s="26">
        <f>N6521/(N6521+O6521)</f>
        <v/>
      </c>
      <c r="W6521" s="26">
        <f>U6521*V6521</f>
        <v/>
      </c>
      <c r="X6521" s="39">
        <f>T6521/N6521</f>
        <v/>
      </c>
      <c r="Y6521" s="41">
        <f>IF(W6521=MAXIFS(W$2:W$7201, A$2:A$7201, A6521, B$2:B$7201, B6521), "OPTIMAL", "")</f>
        <v/>
      </c>
    </row>
    <row r="6522" ht="20" customHeight="1">
      <c r="A6522" s="28" t="n">
        <v>-18</v>
      </c>
      <c r="B6522" s="28" t="n">
        <v>45</v>
      </c>
      <c r="C6522" s="29" t="n">
        <v>80</v>
      </c>
      <c r="D6522" s="29" t="n">
        <v>3</v>
      </c>
      <c r="E6522" s="30" t="n">
        <v>0</v>
      </c>
      <c r="F6522" s="29" t="n">
        <v>0</v>
      </c>
      <c r="G6522" s="28" t="n">
        <v>50</v>
      </c>
      <c r="H6522" s="30" t="inlineStr">
        <is>
          <t>ON</t>
        </is>
      </c>
      <c r="I6522" s="31" t="n">
        <v>885.2722778138215</v>
      </c>
      <c r="J6522" s="31" t="n">
        <v>10520.73059103506</v>
      </c>
      <c r="K6522" s="31" t="n">
        <v>5101.851851851852</v>
      </c>
      <c r="L6522" s="31" t="n">
        <v>150</v>
      </c>
      <c r="M6522" s="31">
        <f>I6522+J6522+K6522+L6522</f>
        <v/>
      </c>
      <c r="N6522" s="31">
        <f>M6522*'Dashboard &amp; Optimisation'!$B$18/('Dashboard &amp; Optimisation'!$B$16/3.6)</f>
        <v/>
      </c>
      <c r="O6522" s="31" t="n">
        <v>1428.540057825094</v>
      </c>
      <c r="P6522" s="32" t="n">
        <v>0.5004038790021995</v>
      </c>
      <c r="Q6522" s="33" t="n">
        <v>0.2</v>
      </c>
      <c r="R6522" s="31" t="n">
        <v>1456.955001511048</v>
      </c>
      <c r="S6522" s="31">
        <f>R6522*IF(A6522=4, 2.0, 3.0)</f>
        <v/>
      </c>
      <c r="T6522" s="29">
        <f>'Dashboard &amp; Optimisation'!$B$18*U6522</f>
        <v/>
      </c>
      <c r="U6522" s="34">
        <f>MIN(1, S6522/M6522)</f>
        <v/>
      </c>
      <c r="V6522" s="34">
        <f>N6522/(N6522+O6522)</f>
        <v/>
      </c>
      <c r="W6522" s="34">
        <f>U6522*V6522</f>
        <v/>
      </c>
      <c r="X6522" s="32">
        <f>T6522/N6522</f>
        <v/>
      </c>
      <c r="Y6522" s="35">
        <f>IF(W6522=MAXIFS(W$2:W$7201, A$2:A$7201, A6522, B$2:B$7201, B6522), "OPTIMAL", "")</f>
        <v/>
      </c>
    </row>
    <row r="6523" ht="20" customHeight="1">
      <c r="A6523" s="36" t="n">
        <v>-18</v>
      </c>
      <c r="B6523" s="36" t="n">
        <v>45</v>
      </c>
      <c r="C6523" s="37" t="n">
        <v>80</v>
      </c>
      <c r="D6523" s="37" t="n">
        <v>3</v>
      </c>
      <c r="E6523" s="6" t="n">
        <v>0</v>
      </c>
      <c r="F6523" s="37" t="n">
        <v>0</v>
      </c>
      <c r="G6523" s="36" t="n">
        <v>50</v>
      </c>
      <c r="H6523" s="6" t="inlineStr">
        <is>
          <t>OFF</t>
        </is>
      </c>
      <c r="I6523" s="38" t="n">
        <v>885.2722778138215</v>
      </c>
      <c r="J6523" s="38" t="n">
        <v>10520.73059103506</v>
      </c>
      <c r="K6523" s="38" t="n">
        <v>5101.851851851852</v>
      </c>
      <c r="L6523" s="38" t="n">
        <v>150</v>
      </c>
      <c r="M6523" s="38">
        <f>I6523+J6523+K6523+L6523</f>
        <v/>
      </c>
      <c r="N6523" s="38">
        <f>M6523*'Dashboard &amp; Optimisation'!$B$18/('Dashboard &amp; Optimisation'!$B$16/3.6)</f>
        <v/>
      </c>
      <c r="O6523" s="38" t="n">
        <v>1428.540057825094</v>
      </c>
      <c r="P6523" s="39" t="n">
        <v>0.8982912367319378</v>
      </c>
      <c r="Q6523" s="40" t="n">
        <v>0.2</v>
      </c>
      <c r="R6523" s="38" t="n">
        <v>811.6142120457386</v>
      </c>
      <c r="S6523" s="38">
        <f>R6523*IF(A6523=4, 2.0, 3.0)</f>
        <v/>
      </c>
      <c r="T6523" s="37">
        <f>'Dashboard &amp; Optimisation'!$B$18*U6523</f>
        <v/>
      </c>
      <c r="U6523" s="26">
        <f>MIN(1, S6523/M6523)</f>
        <v/>
      </c>
      <c r="V6523" s="26">
        <f>N6523/(N6523+O6523)</f>
        <v/>
      </c>
      <c r="W6523" s="26">
        <f>U6523*V6523</f>
        <v/>
      </c>
      <c r="X6523" s="39">
        <f>T6523/N6523</f>
        <v/>
      </c>
      <c r="Y6523" s="41">
        <f>IF(W6523=MAXIFS(W$2:W$7201, A$2:A$7201, A6523, B$2:B$7201, B6523), "OPTIMAL", "")</f>
        <v/>
      </c>
    </row>
    <row r="6524" ht="20" customHeight="1">
      <c r="A6524" s="28" t="n">
        <v>-18</v>
      </c>
      <c r="B6524" s="28" t="n">
        <v>45</v>
      </c>
      <c r="C6524" s="29" t="n">
        <v>80</v>
      </c>
      <c r="D6524" s="29" t="n">
        <v>3</v>
      </c>
      <c r="E6524" s="30" t="n">
        <v>0</v>
      </c>
      <c r="F6524" s="29" t="n">
        <v>0</v>
      </c>
      <c r="G6524" s="28" t="n">
        <v>100</v>
      </c>
      <c r="H6524" s="30" t="inlineStr">
        <is>
          <t>ON</t>
        </is>
      </c>
      <c r="I6524" s="31" t="n">
        <v>885.2722778138215</v>
      </c>
      <c r="J6524" s="31" t="n">
        <v>10520.73059103506</v>
      </c>
      <c r="K6524" s="31" t="n">
        <v>5101.851851851852</v>
      </c>
      <c r="L6524" s="31" t="n">
        <v>150</v>
      </c>
      <c r="M6524" s="31">
        <f>I6524+J6524+K6524+L6524</f>
        <v/>
      </c>
      <c r="N6524" s="31">
        <f>M6524*'Dashboard &amp; Optimisation'!$B$18/('Dashboard &amp; Optimisation'!$B$16/3.6)</f>
        <v/>
      </c>
      <c r="O6524" s="31" t="n">
        <v>1428.540057825094</v>
      </c>
      <c r="P6524" s="32" t="n">
        <v>0.5013985973965238</v>
      </c>
      <c r="Q6524" s="33" t="n">
        <v>0.2</v>
      </c>
      <c r="R6524" s="31" t="n">
        <v>1454.064566740725</v>
      </c>
      <c r="S6524" s="31">
        <f>R6524*IF(A6524=4, 2.0, 3.0)</f>
        <v/>
      </c>
      <c r="T6524" s="29">
        <f>'Dashboard &amp; Optimisation'!$B$18*U6524</f>
        <v/>
      </c>
      <c r="U6524" s="34">
        <f>MIN(1, S6524/M6524)</f>
        <v/>
      </c>
      <c r="V6524" s="34">
        <f>N6524/(N6524+O6524)</f>
        <v/>
      </c>
      <c r="W6524" s="34">
        <f>U6524*V6524</f>
        <v/>
      </c>
      <c r="X6524" s="32">
        <f>T6524/N6524</f>
        <v/>
      </c>
      <c r="Y6524" s="35">
        <f>IF(W6524=MAXIFS(W$2:W$7201, A$2:A$7201, A6524, B$2:B$7201, B6524), "OPTIMAL", "")</f>
        <v/>
      </c>
    </row>
    <row r="6525" ht="20" customHeight="1">
      <c r="A6525" s="36" t="n">
        <v>-18</v>
      </c>
      <c r="B6525" s="36" t="n">
        <v>45</v>
      </c>
      <c r="C6525" s="37" t="n">
        <v>80</v>
      </c>
      <c r="D6525" s="37" t="n">
        <v>3</v>
      </c>
      <c r="E6525" s="6" t="n">
        <v>0</v>
      </c>
      <c r="F6525" s="37" t="n">
        <v>0</v>
      </c>
      <c r="G6525" s="36" t="n">
        <v>100</v>
      </c>
      <c r="H6525" s="6" t="inlineStr">
        <is>
          <t>OFF</t>
        </is>
      </c>
      <c r="I6525" s="38" t="n">
        <v>885.2722778138215</v>
      </c>
      <c r="J6525" s="38" t="n">
        <v>10520.73059103506</v>
      </c>
      <c r="K6525" s="38" t="n">
        <v>5101.851851851852</v>
      </c>
      <c r="L6525" s="38" t="n">
        <v>150</v>
      </c>
      <c r="M6525" s="38">
        <f>I6525+J6525+K6525+L6525</f>
        <v/>
      </c>
      <c r="N6525" s="38">
        <f>M6525*'Dashboard &amp; Optimisation'!$B$18/('Dashboard &amp; Optimisation'!$B$16/3.6)</f>
        <v/>
      </c>
      <c r="O6525" s="38" t="n">
        <v>1428.540057825094</v>
      </c>
      <c r="P6525" s="39" t="n">
        <v>0.8992859551262622</v>
      </c>
      <c r="Q6525" s="40" t="n">
        <v>0.2</v>
      </c>
      <c r="R6525" s="38" t="n">
        <v>810.7164691406982</v>
      </c>
      <c r="S6525" s="38">
        <f>R6525*IF(A6525=4, 2.0, 3.0)</f>
        <v/>
      </c>
      <c r="T6525" s="37">
        <f>'Dashboard &amp; Optimisation'!$B$18*U6525</f>
        <v/>
      </c>
      <c r="U6525" s="26">
        <f>MIN(1, S6525/M6525)</f>
        <v/>
      </c>
      <c r="V6525" s="26">
        <f>N6525/(N6525+O6525)</f>
        <v/>
      </c>
      <c r="W6525" s="26">
        <f>U6525*V6525</f>
        <v/>
      </c>
      <c r="X6525" s="39">
        <f>T6525/N6525</f>
        <v/>
      </c>
      <c r="Y6525" s="41">
        <f>IF(W6525=MAXIFS(W$2:W$7201, A$2:A$7201, A6525, B$2:B$7201, B6525), "OPTIMAL", "")</f>
        <v/>
      </c>
    </row>
    <row r="6526" ht="20" customHeight="1">
      <c r="A6526" s="28" t="n">
        <v>-18</v>
      </c>
      <c r="B6526" s="28" t="n">
        <v>45</v>
      </c>
      <c r="C6526" s="29" t="n">
        <v>80</v>
      </c>
      <c r="D6526" s="29" t="n">
        <v>3</v>
      </c>
      <c r="E6526" s="30" t="n">
        <v>0</v>
      </c>
      <c r="F6526" s="29" t="n">
        <v>0</v>
      </c>
      <c r="G6526" s="28" t="n">
        <v>150</v>
      </c>
      <c r="H6526" s="30" t="inlineStr">
        <is>
          <t>ON</t>
        </is>
      </c>
      <c r="I6526" s="31" t="n">
        <v>885.2722778138215</v>
      </c>
      <c r="J6526" s="31" t="n">
        <v>10520.73059103506</v>
      </c>
      <c r="K6526" s="31" t="n">
        <v>5101.851851851852</v>
      </c>
      <c r="L6526" s="31" t="n">
        <v>150</v>
      </c>
      <c r="M6526" s="31">
        <f>I6526+J6526+K6526+L6526</f>
        <v/>
      </c>
      <c r="N6526" s="31">
        <f>M6526*'Dashboard &amp; Optimisation'!$B$18/('Dashboard &amp; Optimisation'!$B$16/3.6)</f>
        <v/>
      </c>
      <c r="O6526" s="31" t="n">
        <v>1428.540057825094</v>
      </c>
      <c r="P6526" s="32" t="n">
        <v>0.5023933157908482</v>
      </c>
      <c r="Q6526" s="33" t="n">
        <v>0.2</v>
      </c>
      <c r="R6526" s="31" t="n">
        <v>1451.185577857691</v>
      </c>
      <c r="S6526" s="31">
        <f>R6526*IF(A6526=4, 2.0, 3.0)</f>
        <v/>
      </c>
      <c r="T6526" s="29">
        <f>'Dashboard &amp; Optimisation'!$B$18*U6526</f>
        <v/>
      </c>
      <c r="U6526" s="34">
        <f>MIN(1, S6526/M6526)</f>
        <v/>
      </c>
      <c r="V6526" s="34">
        <f>N6526/(N6526+O6526)</f>
        <v/>
      </c>
      <c r="W6526" s="34">
        <f>U6526*V6526</f>
        <v/>
      </c>
      <c r="X6526" s="32">
        <f>T6526/N6526</f>
        <v/>
      </c>
      <c r="Y6526" s="35">
        <f>IF(W6526=MAXIFS(W$2:W$7201, A$2:A$7201, A6526, B$2:B$7201, B6526), "OPTIMAL", "")</f>
        <v/>
      </c>
    </row>
    <row r="6527" ht="20" customHeight="1">
      <c r="A6527" s="36" t="n">
        <v>-18</v>
      </c>
      <c r="B6527" s="36" t="n">
        <v>45</v>
      </c>
      <c r="C6527" s="37" t="n">
        <v>80</v>
      </c>
      <c r="D6527" s="37" t="n">
        <v>3</v>
      </c>
      <c r="E6527" s="6" t="n">
        <v>0</v>
      </c>
      <c r="F6527" s="37" t="n">
        <v>0</v>
      </c>
      <c r="G6527" s="36" t="n">
        <v>150</v>
      </c>
      <c r="H6527" s="6" t="inlineStr">
        <is>
          <t>OFF</t>
        </is>
      </c>
      <c r="I6527" s="38" t="n">
        <v>885.2722778138215</v>
      </c>
      <c r="J6527" s="38" t="n">
        <v>10520.73059103506</v>
      </c>
      <c r="K6527" s="38" t="n">
        <v>5101.851851851852</v>
      </c>
      <c r="L6527" s="38" t="n">
        <v>150</v>
      </c>
      <c r="M6527" s="38">
        <f>I6527+J6527+K6527+L6527</f>
        <v/>
      </c>
      <c r="N6527" s="38">
        <f>M6527*'Dashboard &amp; Optimisation'!$B$18/('Dashboard &amp; Optimisation'!$B$16/3.6)</f>
        <v/>
      </c>
      <c r="O6527" s="38" t="n">
        <v>1428.540057825094</v>
      </c>
      <c r="P6527" s="39" t="n">
        <v>0.9002806735205865</v>
      </c>
      <c r="Q6527" s="40" t="n">
        <v>0.2</v>
      </c>
      <c r="R6527" s="38" t="n">
        <v>809.8207100644955</v>
      </c>
      <c r="S6527" s="38">
        <f>R6527*IF(A6527=4, 2.0, 3.0)</f>
        <v/>
      </c>
      <c r="T6527" s="37">
        <f>'Dashboard &amp; Optimisation'!$B$18*U6527</f>
        <v/>
      </c>
      <c r="U6527" s="26">
        <f>MIN(1, S6527/M6527)</f>
        <v/>
      </c>
      <c r="V6527" s="26">
        <f>N6527/(N6527+O6527)</f>
        <v/>
      </c>
      <c r="W6527" s="26">
        <f>U6527*V6527</f>
        <v/>
      </c>
      <c r="X6527" s="39">
        <f>T6527/N6527</f>
        <v/>
      </c>
      <c r="Y6527" s="41">
        <f>IF(W6527=MAXIFS(W$2:W$7201, A$2:A$7201, A6527, B$2:B$7201, B6527), "OPTIMAL", "")</f>
        <v/>
      </c>
    </row>
    <row r="6528" ht="20" customHeight="1">
      <c r="A6528" s="28" t="n">
        <v>-18</v>
      </c>
      <c r="B6528" s="28" t="n">
        <v>45</v>
      </c>
      <c r="C6528" s="29" t="n">
        <v>80</v>
      </c>
      <c r="D6528" s="29" t="n">
        <v>3</v>
      </c>
      <c r="E6528" s="30" t="n">
        <v>0</v>
      </c>
      <c r="F6528" s="29" t="n">
        <v>0</v>
      </c>
      <c r="G6528" s="28" t="n">
        <v>200</v>
      </c>
      <c r="H6528" s="30" t="inlineStr">
        <is>
          <t>ON</t>
        </is>
      </c>
      <c r="I6528" s="31" t="n">
        <v>885.2722778138215</v>
      </c>
      <c r="J6528" s="31" t="n">
        <v>10520.73059103506</v>
      </c>
      <c r="K6528" s="31" t="n">
        <v>5101.851851851852</v>
      </c>
      <c r="L6528" s="31" t="n">
        <v>150</v>
      </c>
      <c r="M6528" s="31">
        <f>I6528+J6528+K6528+L6528</f>
        <v/>
      </c>
      <c r="N6528" s="31">
        <f>M6528*'Dashboard &amp; Optimisation'!$B$18/('Dashboard &amp; Optimisation'!$B$16/3.6)</f>
        <v/>
      </c>
      <c r="O6528" s="31" t="n">
        <v>1428.540057825094</v>
      </c>
      <c r="P6528" s="32" t="n">
        <v>0.5033880341851725</v>
      </c>
      <c r="Q6528" s="33" t="n">
        <v>0.2</v>
      </c>
      <c r="R6528" s="31" t="n">
        <v>1448.317967009114</v>
      </c>
      <c r="S6528" s="31">
        <f>R6528*IF(A6528=4, 2.0, 3.0)</f>
        <v/>
      </c>
      <c r="T6528" s="29">
        <f>'Dashboard &amp; Optimisation'!$B$18*U6528</f>
        <v/>
      </c>
      <c r="U6528" s="34">
        <f>MIN(1, S6528/M6528)</f>
        <v/>
      </c>
      <c r="V6528" s="34">
        <f>N6528/(N6528+O6528)</f>
        <v/>
      </c>
      <c r="W6528" s="34">
        <f>U6528*V6528</f>
        <v/>
      </c>
      <c r="X6528" s="32">
        <f>T6528/N6528</f>
        <v/>
      </c>
      <c r="Y6528" s="35">
        <f>IF(W6528=MAXIFS(W$2:W$7201, A$2:A$7201, A6528, B$2:B$7201, B6528), "OPTIMAL", "")</f>
        <v/>
      </c>
    </row>
    <row r="6529" ht="20" customHeight="1">
      <c r="A6529" s="36" t="n">
        <v>-18</v>
      </c>
      <c r="B6529" s="36" t="n">
        <v>45</v>
      </c>
      <c r="C6529" s="37" t="n">
        <v>80</v>
      </c>
      <c r="D6529" s="37" t="n">
        <v>3</v>
      </c>
      <c r="E6529" s="6" t="n">
        <v>0</v>
      </c>
      <c r="F6529" s="37" t="n">
        <v>0</v>
      </c>
      <c r="G6529" s="36" t="n">
        <v>200</v>
      </c>
      <c r="H6529" s="6" t="inlineStr">
        <is>
          <t>OFF</t>
        </is>
      </c>
      <c r="I6529" s="38" t="n">
        <v>885.2722778138215</v>
      </c>
      <c r="J6529" s="38" t="n">
        <v>10520.73059103506</v>
      </c>
      <c r="K6529" s="38" t="n">
        <v>5101.851851851852</v>
      </c>
      <c r="L6529" s="38" t="n">
        <v>150</v>
      </c>
      <c r="M6529" s="38">
        <f>I6529+J6529+K6529+L6529</f>
        <v/>
      </c>
      <c r="N6529" s="38">
        <f>M6529*'Dashboard &amp; Optimisation'!$B$18/('Dashboard &amp; Optimisation'!$B$16/3.6)</f>
        <v/>
      </c>
      <c r="O6529" s="38" t="n">
        <v>1428.540057825094</v>
      </c>
      <c r="P6529" s="39" t="n">
        <v>0.9012753919149108</v>
      </c>
      <c r="Q6529" s="40" t="n">
        <v>0.2</v>
      </c>
      <c r="R6529" s="38" t="n">
        <v>808.9269282486019</v>
      </c>
      <c r="S6529" s="38">
        <f>R6529*IF(A6529=4, 2.0, 3.0)</f>
        <v/>
      </c>
      <c r="T6529" s="37">
        <f>'Dashboard &amp; Optimisation'!$B$18*U6529</f>
        <v/>
      </c>
      <c r="U6529" s="26">
        <f>MIN(1, S6529/M6529)</f>
        <v/>
      </c>
      <c r="V6529" s="26">
        <f>N6529/(N6529+O6529)</f>
        <v/>
      </c>
      <c r="W6529" s="26">
        <f>U6529*V6529</f>
        <v/>
      </c>
      <c r="X6529" s="39">
        <f>T6529/N6529</f>
        <v/>
      </c>
      <c r="Y6529" s="41">
        <f>IF(W6529=MAXIFS(W$2:W$7201, A$2:A$7201, A6529, B$2:B$7201, B6529), "OPTIMAL", "")</f>
        <v/>
      </c>
    </row>
    <row r="6530" ht="20" customHeight="1">
      <c r="A6530" s="28" t="n">
        <v>-18</v>
      </c>
      <c r="B6530" s="28" t="n">
        <v>45</v>
      </c>
      <c r="C6530" s="29" t="n">
        <v>80</v>
      </c>
      <c r="D6530" s="29" t="n">
        <v>3</v>
      </c>
      <c r="E6530" s="30" t="n">
        <v>4</v>
      </c>
      <c r="F6530" s="29" t="n">
        <v>1.5</v>
      </c>
      <c r="G6530" s="28" t="n">
        <v>50</v>
      </c>
      <c r="H6530" s="30" t="inlineStr">
        <is>
          <t>ON</t>
        </is>
      </c>
      <c r="I6530" s="31" t="n">
        <v>885.2722778138215</v>
      </c>
      <c r="J6530" s="31" t="n">
        <v>10520.73059103506</v>
      </c>
      <c r="K6530" s="31" t="n">
        <v>5101.851851851852</v>
      </c>
      <c r="L6530" s="31" t="n">
        <v>150</v>
      </c>
      <c r="M6530" s="31">
        <f>I6530+J6530+K6530+L6530</f>
        <v/>
      </c>
      <c r="N6530" s="31">
        <f>M6530*'Dashboard &amp; Optimisation'!$B$18/('Dashboard &amp; Optimisation'!$B$16/3.6)</f>
        <v/>
      </c>
      <c r="O6530" s="31" t="n">
        <v>2039.525462212087</v>
      </c>
      <c r="P6530" s="32" t="n">
        <v>0.08109991244995172</v>
      </c>
      <c r="Q6530" s="33" t="n">
        <v>8.657063527408475</v>
      </c>
      <c r="R6530" s="31" t="n">
        <v>9376.939009243431</v>
      </c>
      <c r="S6530" s="31">
        <f>R6530*IF(A6530=4, 2.0, 3.0)</f>
        <v/>
      </c>
      <c r="T6530" s="29">
        <f>'Dashboard &amp; Optimisation'!$B$18*U6530</f>
        <v/>
      </c>
      <c r="U6530" s="34">
        <f>MIN(1, S6530/M6530)</f>
        <v/>
      </c>
      <c r="V6530" s="34">
        <f>N6530/(N6530+O6530)</f>
        <v/>
      </c>
      <c r="W6530" s="34">
        <f>U6530*V6530</f>
        <v/>
      </c>
      <c r="X6530" s="32">
        <f>T6530/N6530</f>
        <v/>
      </c>
      <c r="Y6530" s="35">
        <f>IF(W6530=MAXIFS(W$2:W$7201, A$2:A$7201, A6530, B$2:B$7201, B6530), "OPTIMAL", "")</f>
        <v/>
      </c>
    </row>
    <row r="6531" ht="20" customHeight="1">
      <c r="A6531" s="36" t="n">
        <v>-18</v>
      </c>
      <c r="B6531" s="36" t="n">
        <v>45</v>
      </c>
      <c r="C6531" s="37" t="n">
        <v>80</v>
      </c>
      <c r="D6531" s="37" t="n">
        <v>3</v>
      </c>
      <c r="E6531" s="6" t="n">
        <v>4</v>
      </c>
      <c r="F6531" s="37" t="n">
        <v>1.5</v>
      </c>
      <c r="G6531" s="36" t="n">
        <v>50</v>
      </c>
      <c r="H6531" s="6" t="inlineStr">
        <is>
          <t>OFF</t>
        </is>
      </c>
      <c r="I6531" s="38" t="n">
        <v>885.2722778138215</v>
      </c>
      <c r="J6531" s="38" t="n">
        <v>10520.73059103506</v>
      </c>
      <c r="K6531" s="38" t="n">
        <v>5101.851851851852</v>
      </c>
      <c r="L6531" s="38" t="n">
        <v>150</v>
      </c>
      <c r="M6531" s="38">
        <f>I6531+J6531+K6531+L6531</f>
        <v/>
      </c>
      <c r="N6531" s="38">
        <f>M6531*'Dashboard &amp; Optimisation'!$B$18/('Dashboard &amp; Optimisation'!$B$16/3.6)</f>
        <v/>
      </c>
      <c r="O6531" s="38" t="n">
        <v>2039.525462212087</v>
      </c>
      <c r="P6531" s="39" t="n">
        <v>0.3548328210247961</v>
      </c>
      <c r="Q6531" s="40" t="n">
        <v>8.657063527408475</v>
      </c>
      <c r="R6531" s="38" t="n">
        <v>2143.175286045585</v>
      </c>
      <c r="S6531" s="38">
        <f>R6531*IF(A6531=4, 2.0, 3.0)</f>
        <v/>
      </c>
      <c r="T6531" s="37">
        <f>'Dashboard &amp; Optimisation'!$B$18*U6531</f>
        <v/>
      </c>
      <c r="U6531" s="26">
        <f>MIN(1, S6531/M6531)</f>
        <v/>
      </c>
      <c r="V6531" s="26">
        <f>N6531/(N6531+O6531)</f>
        <v/>
      </c>
      <c r="W6531" s="26">
        <f>U6531*V6531</f>
        <v/>
      </c>
      <c r="X6531" s="39">
        <f>T6531/N6531</f>
        <v/>
      </c>
      <c r="Y6531" s="41">
        <f>IF(W6531=MAXIFS(W$2:W$7201, A$2:A$7201, A6531, B$2:B$7201, B6531), "OPTIMAL", "")</f>
        <v/>
      </c>
    </row>
    <row r="6532" ht="20" customHeight="1">
      <c r="A6532" s="28" t="n">
        <v>-18</v>
      </c>
      <c r="B6532" s="28" t="n">
        <v>45</v>
      </c>
      <c r="C6532" s="29" t="n">
        <v>80</v>
      </c>
      <c r="D6532" s="29" t="n">
        <v>3</v>
      </c>
      <c r="E6532" s="30" t="n">
        <v>4</v>
      </c>
      <c r="F6532" s="29" t="n">
        <v>1.5</v>
      </c>
      <c r="G6532" s="28" t="n">
        <v>100</v>
      </c>
      <c r="H6532" s="30" t="inlineStr">
        <is>
          <t>ON</t>
        </is>
      </c>
      <c r="I6532" s="31" t="n">
        <v>885.2722778138215</v>
      </c>
      <c r="J6532" s="31" t="n">
        <v>10520.73059103506</v>
      </c>
      <c r="K6532" s="31" t="n">
        <v>5101.851851851852</v>
      </c>
      <c r="L6532" s="31" t="n">
        <v>150</v>
      </c>
      <c r="M6532" s="31">
        <f>I6532+J6532+K6532+L6532</f>
        <v/>
      </c>
      <c r="N6532" s="31">
        <f>M6532*'Dashboard &amp; Optimisation'!$B$18/('Dashboard &amp; Optimisation'!$B$16/3.6)</f>
        <v/>
      </c>
      <c r="O6532" s="31" t="n">
        <v>2039.525462212087</v>
      </c>
      <c r="P6532" s="32" t="n">
        <v>0.08209463084427607</v>
      </c>
      <c r="Q6532" s="33" t="n">
        <v>8.657063527408475</v>
      </c>
      <c r="R6532" s="31" t="n">
        <v>9263.321180415564</v>
      </c>
      <c r="S6532" s="31">
        <f>R6532*IF(A6532=4, 2.0, 3.0)</f>
        <v/>
      </c>
      <c r="T6532" s="29">
        <f>'Dashboard &amp; Optimisation'!$B$18*U6532</f>
        <v/>
      </c>
      <c r="U6532" s="34">
        <f>MIN(1, S6532/M6532)</f>
        <v/>
      </c>
      <c r="V6532" s="34">
        <f>N6532/(N6532+O6532)</f>
        <v/>
      </c>
      <c r="W6532" s="34">
        <f>U6532*V6532</f>
        <v/>
      </c>
      <c r="X6532" s="32">
        <f>T6532/N6532</f>
        <v/>
      </c>
      <c r="Y6532" s="35">
        <f>IF(W6532=MAXIFS(W$2:W$7201, A$2:A$7201, A6532, B$2:B$7201, B6532), "OPTIMAL", "")</f>
        <v/>
      </c>
    </row>
    <row r="6533" ht="20" customHeight="1">
      <c r="A6533" s="36" t="n">
        <v>-18</v>
      </c>
      <c r="B6533" s="36" t="n">
        <v>45</v>
      </c>
      <c r="C6533" s="37" t="n">
        <v>80</v>
      </c>
      <c r="D6533" s="37" t="n">
        <v>3</v>
      </c>
      <c r="E6533" s="6" t="n">
        <v>4</v>
      </c>
      <c r="F6533" s="37" t="n">
        <v>1.5</v>
      </c>
      <c r="G6533" s="36" t="n">
        <v>100</v>
      </c>
      <c r="H6533" s="6" t="inlineStr">
        <is>
          <t>OFF</t>
        </is>
      </c>
      <c r="I6533" s="38" t="n">
        <v>885.2722778138215</v>
      </c>
      <c r="J6533" s="38" t="n">
        <v>10520.73059103506</v>
      </c>
      <c r="K6533" s="38" t="n">
        <v>5101.851851851852</v>
      </c>
      <c r="L6533" s="38" t="n">
        <v>150</v>
      </c>
      <c r="M6533" s="38">
        <f>I6533+J6533+K6533+L6533</f>
        <v/>
      </c>
      <c r="N6533" s="38">
        <f>M6533*'Dashboard &amp; Optimisation'!$B$18/('Dashboard &amp; Optimisation'!$B$16/3.6)</f>
        <v/>
      </c>
      <c r="O6533" s="38" t="n">
        <v>2039.525462212087</v>
      </c>
      <c r="P6533" s="39" t="n">
        <v>0.3558275394191204</v>
      </c>
      <c r="Q6533" s="40" t="n">
        <v>8.657063527408475</v>
      </c>
      <c r="R6533" s="38" t="n">
        <v>2137.184024428311</v>
      </c>
      <c r="S6533" s="38">
        <f>R6533*IF(A6533=4, 2.0, 3.0)</f>
        <v/>
      </c>
      <c r="T6533" s="37">
        <f>'Dashboard &amp; Optimisation'!$B$18*U6533</f>
        <v/>
      </c>
      <c r="U6533" s="26">
        <f>MIN(1, S6533/M6533)</f>
        <v/>
      </c>
      <c r="V6533" s="26">
        <f>N6533/(N6533+O6533)</f>
        <v/>
      </c>
      <c r="W6533" s="26">
        <f>U6533*V6533</f>
        <v/>
      </c>
      <c r="X6533" s="39">
        <f>T6533/N6533</f>
        <v/>
      </c>
      <c r="Y6533" s="41">
        <f>IF(W6533=MAXIFS(W$2:W$7201, A$2:A$7201, A6533, B$2:B$7201, B6533), "OPTIMAL", "")</f>
        <v/>
      </c>
    </row>
    <row r="6534" ht="20" customHeight="1">
      <c r="A6534" s="28" t="n">
        <v>-18</v>
      </c>
      <c r="B6534" s="28" t="n">
        <v>45</v>
      </c>
      <c r="C6534" s="29" t="n">
        <v>80</v>
      </c>
      <c r="D6534" s="29" t="n">
        <v>3</v>
      </c>
      <c r="E6534" s="30" t="n">
        <v>4</v>
      </c>
      <c r="F6534" s="29" t="n">
        <v>1.5</v>
      </c>
      <c r="G6534" s="28" t="n">
        <v>150</v>
      </c>
      <c r="H6534" s="30" t="inlineStr">
        <is>
          <t>ON</t>
        </is>
      </c>
      <c r="I6534" s="31" t="n">
        <v>885.2722778138215</v>
      </c>
      <c r="J6534" s="31" t="n">
        <v>10520.73059103506</v>
      </c>
      <c r="K6534" s="31" t="n">
        <v>5101.851851851852</v>
      </c>
      <c r="L6534" s="31" t="n">
        <v>150</v>
      </c>
      <c r="M6534" s="31">
        <f>I6534+J6534+K6534+L6534</f>
        <v/>
      </c>
      <c r="N6534" s="31">
        <f>M6534*'Dashboard &amp; Optimisation'!$B$18/('Dashboard &amp; Optimisation'!$B$16/3.6)</f>
        <v/>
      </c>
      <c r="O6534" s="31" t="n">
        <v>2039.525462212087</v>
      </c>
      <c r="P6534" s="32" t="n">
        <v>0.08308934923860041</v>
      </c>
      <c r="Q6534" s="33" t="n">
        <v>8.657063527408475</v>
      </c>
      <c r="R6534" s="31" t="n">
        <v>9152.423742234485</v>
      </c>
      <c r="S6534" s="31">
        <f>R6534*IF(A6534=4, 2.0, 3.0)</f>
        <v/>
      </c>
      <c r="T6534" s="29">
        <f>'Dashboard &amp; Optimisation'!$B$18*U6534</f>
        <v/>
      </c>
      <c r="U6534" s="34">
        <f>MIN(1, S6534/M6534)</f>
        <v/>
      </c>
      <c r="V6534" s="34">
        <f>N6534/(N6534+O6534)</f>
        <v/>
      </c>
      <c r="W6534" s="34">
        <f>U6534*V6534</f>
        <v/>
      </c>
      <c r="X6534" s="32">
        <f>T6534/N6534</f>
        <v/>
      </c>
      <c r="Y6534" s="35">
        <f>IF(W6534=MAXIFS(W$2:W$7201, A$2:A$7201, A6534, B$2:B$7201, B6534), "OPTIMAL", "")</f>
        <v/>
      </c>
    </row>
    <row r="6535" ht="20" customHeight="1">
      <c r="A6535" s="36" t="n">
        <v>-18</v>
      </c>
      <c r="B6535" s="36" t="n">
        <v>45</v>
      </c>
      <c r="C6535" s="37" t="n">
        <v>80</v>
      </c>
      <c r="D6535" s="37" t="n">
        <v>3</v>
      </c>
      <c r="E6535" s="6" t="n">
        <v>4</v>
      </c>
      <c r="F6535" s="37" t="n">
        <v>1.5</v>
      </c>
      <c r="G6535" s="36" t="n">
        <v>150</v>
      </c>
      <c r="H6535" s="6" t="inlineStr">
        <is>
          <t>OFF</t>
        </is>
      </c>
      <c r="I6535" s="38" t="n">
        <v>885.2722778138215</v>
      </c>
      <c r="J6535" s="38" t="n">
        <v>10520.73059103506</v>
      </c>
      <c r="K6535" s="38" t="n">
        <v>5101.851851851852</v>
      </c>
      <c r="L6535" s="38" t="n">
        <v>150</v>
      </c>
      <c r="M6535" s="38">
        <f>I6535+J6535+K6535+L6535</f>
        <v/>
      </c>
      <c r="N6535" s="38">
        <f>M6535*'Dashboard &amp; Optimisation'!$B$18/('Dashboard &amp; Optimisation'!$B$16/3.6)</f>
        <v/>
      </c>
      <c r="O6535" s="38" t="n">
        <v>2039.525462212087</v>
      </c>
      <c r="P6535" s="39" t="n">
        <v>0.3568222578134448</v>
      </c>
      <c r="Q6535" s="40" t="n">
        <v>8.657063527408475</v>
      </c>
      <c r="R6535" s="38" t="n">
        <v>2131.226166658501</v>
      </c>
      <c r="S6535" s="38">
        <f>R6535*IF(A6535=4, 2.0, 3.0)</f>
        <v/>
      </c>
      <c r="T6535" s="37">
        <f>'Dashboard &amp; Optimisation'!$B$18*U6535</f>
        <v/>
      </c>
      <c r="U6535" s="26">
        <f>MIN(1, S6535/M6535)</f>
        <v/>
      </c>
      <c r="V6535" s="26">
        <f>N6535/(N6535+O6535)</f>
        <v/>
      </c>
      <c r="W6535" s="26">
        <f>U6535*V6535</f>
        <v/>
      </c>
      <c r="X6535" s="39">
        <f>T6535/N6535</f>
        <v/>
      </c>
      <c r="Y6535" s="41">
        <f>IF(W6535=MAXIFS(W$2:W$7201, A$2:A$7201, A6535, B$2:B$7201, B6535), "OPTIMAL", "")</f>
        <v/>
      </c>
    </row>
    <row r="6536" ht="20" customHeight="1">
      <c r="A6536" s="28" t="n">
        <v>-18</v>
      </c>
      <c r="B6536" s="28" t="n">
        <v>45</v>
      </c>
      <c r="C6536" s="29" t="n">
        <v>80</v>
      </c>
      <c r="D6536" s="29" t="n">
        <v>3</v>
      </c>
      <c r="E6536" s="30" t="n">
        <v>4</v>
      </c>
      <c r="F6536" s="29" t="n">
        <v>1.5</v>
      </c>
      <c r="G6536" s="28" t="n">
        <v>200</v>
      </c>
      <c r="H6536" s="30" t="inlineStr">
        <is>
          <t>ON</t>
        </is>
      </c>
      <c r="I6536" s="31" t="n">
        <v>885.2722778138215</v>
      </c>
      <c r="J6536" s="31" t="n">
        <v>10520.73059103506</v>
      </c>
      <c r="K6536" s="31" t="n">
        <v>5101.851851851852</v>
      </c>
      <c r="L6536" s="31" t="n">
        <v>150</v>
      </c>
      <c r="M6536" s="31">
        <f>I6536+J6536+K6536+L6536</f>
        <v/>
      </c>
      <c r="N6536" s="31">
        <f>M6536*'Dashboard &amp; Optimisation'!$B$18/('Dashboard &amp; Optimisation'!$B$16/3.6)</f>
        <v/>
      </c>
      <c r="O6536" s="31" t="n">
        <v>2039.525462212087</v>
      </c>
      <c r="P6536" s="32" t="n">
        <v>0.08408406763292475</v>
      </c>
      <c r="Q6536" s="33" t="n">
        <v>8.657063527408475</v>
      </c>
      <c r="R6536" s="31" t="n">
        <v>9044.150147660113</v>
      </c>
      <c r="S6536" s="31">
        <f>R6536*IF(A6536=4, 2.0, 3.0)</f>
        <v/>
      </c>
      <c r="T6536" s="29">
        <f>'Dashboard &amp; Optimisation'!$B$18*U6536</f>
        <v/>
      </c>
      <c r="U6536" s="34">
        <f>MIN(1, S6536/M6536)</f>
        <v/>
      </c>
      <c r="V6536" s="34">
        <f>N6536/(N6536+O6536)</f>
        <v/>
      </c>
      <c r="W6536" s="34">
        <f>U6536*V6536</f>
        <v/>
      </c>
      <c r="X6536" s="32">
        <f>T6536/N6536</f>
        <v/>
      </c>
      <c r="Y6536" s="35">
        <f>IF(W6536=MAXIFS(W$2:W$7201, A$2:A$7201, A6536, B$2:B$7201, B6536), "OPTIMAL", "")</f>
        <v/>
      </c>
    </row>
    <row r="6537" ht="20" customHeight="1">
      <c r="A6537" s="36" t="n">
        <v>-18</v>
      </c>
      <c r="B6537" s="36" t="n">
        <v>45</v>
      </c>
      <c r="C6537" s="37" t="n">
        <v>80</v>
      </c>
      <c r="D6537" s="37" t="n">
        <v>3</v>
      </c>
      <c r="E6537" s="6" t="n">
        <v>4</v>
      </c>
      <c r="F6537" s="37" t="n">
        <v>1.5</v>
      </c>
      <c r="G6537" s="36" t="n">
        <v>200</v>
      </c>
      <c r="H6537" s="6" t="inlineStr">
        <is>
          <t>OFF</t>
        </is>
      </c>
      <c r="I6537" s="38" t="n">
        <v>885.2722778138215</v>
      </c>
      <c r="J6537" s="38" t="n">
        <v>10520.73059103506</v>
      </c>
      <c r="K6537" s="38" t="n">
        <v>5101.851851851852</v>
      </c>
      <c r="L6537" s="38" t="n">
        <v>150</v>
      </c>
      <c r="M6537" s="38">
        <f>I6537+J6537+K6537+L6537</f>
        <v/>
      </c>
      <c r="N6537" s="38">
        <f>M6537*'Dashboard &amp; Optimisation'!$B$18/('Dashboard &amp; Optimisation'!$B$16/3.6)</f>
        <v/>
      </c>
      <c r="O6537" s="38" t="n">
        <v>2039.525462212087</v>
      </c>
      <c r="P6537" s="39" t="n">
        <v>0.3578169762077691</v>
      </c>
      <c r="Q6537" s="40" t="n">
        <v>8.657063527408475</v>
      </c>
      <c r="R6537" s="38" t="n">
        <v>2125.301434151652</v>
      </c>
      <c r="S6537" s="38">
        <f>R6537*IF(A6537=4, 2.0, 3.0)</f>
        <v/>
      </c>
      <c r="T6537" s="37">
        <f>'Dashboard &amp; Optimisation'!$B$18*U6537</f>
        <v/>
      </c>
      <c r="U6537" s="26">
        <f>MIN(1, S6537/M6537)</f>
        <v/>
      </c>
      <c r="V6537" s="26">
        <f>N6537/(N6537+O6537)</f>
        <v/>
      </c>
      <c r="W6537" s="26">
        <f>U6537*V6537</f>
        <v/>
      </c>
      <c r="X6537" s="39">
        <f>T6537/N6537</f>
        <v/>
      </c>
      <c r="Y6537" s="41">
        <f>IF(W6537=MAXIFS(W$2:W$7201, A$2:A$7201, A6537, B$2:B$7201, B6537), "OPTIMAL", "")</f>
        <v/>
      </c>
    </row>
    <row r="6538" ht="20" customHeight="1">
      <c r="A6538" s="28" t="n">
        <v>-18</v>
      </c>
      <c r="B6538" s="28" t="n">
        <v>45</v>
      </c>
      <c r="C6538" s="29" t="n">
        <v>80</v>
      </c>
      <c r="D6538" s="29" t="n">
        <v>3</v>
      </c>
      <c r="E6538" s="30" t="n">
        <v>4</v>
      </c>
      <c r="F6538" s="29" t="n">
        <v>2</v>
      </c>
      <c r="G6538" s="28" t="n">
        <v>50</v>
      </c>
      <c r="H6538" s="30" t="inlineStr">
        <is>
          <t>ON</t>
        </is>
      </c>
      <c r="I6538" s="31" t="n">
        <v>885.2722778138215</v>
      </c>
      <c r="J6538" s="31" t="n">
        <v>10520.73059103506</v>
      </c>
      <c r="K6538" s="31" t="n">
        <v>5101.851851851852</v>
      </c>
      <c r="L6538" s="31" t="n">
        <v>150</v>
      </c>
      <c r="M6538" s="31">
        <f>I6538+J6538+K6538+L6538</f>
        <v/>
      </c>
      <c r="N6538" s="31">
        <f>M6538*'Dashboard &amp; Optimisation'!$B$18/('Dashboard &amp; Optimisation'!$B$16/3.6)</f>
        <v/>
      </c>
      <c r="O6538" s="31" t="n">
        <v>2255.05405399114</v>
      </c>
      <c r="P6538" s="32" t="n">
        <v>0.07911574161748412</v>
      </c>
      <c r="Q6538" s="33" t="n">
        <v>11.4760847032113</v>
      </c>
      <c r="R6538" s="31" t="n">
        <v>9752.123964330209</v>
      </c>
      <c r="S6538" s="31">
        <f>R6538*IF(A6538=4, 2.0, 3.0)</f>
        <v/>
      </c>
      <c r="T6538" s="29">
        <f>'Dashboard &amp; Optimisation'!$B$18*U6538</f>
        <v/>
      </c>
      <c r="U6538" s="34">
        <f>MIN(1, S6538/M6538)</f>
        <v/>
      </c>
      <c r="V6538" s="34">
        <f>N6538/(N6538+O6538)</f>
        <v/>
      </c>
      <c r="W6538" s="34">
        <f>U6538*V6538</f>
        <v/>
      </c>
      <c r="X6538" s="32">
        <f>T6538/N6538</f>
        <v/>
      </c>
      <c r="Y6538" s="35">
        <f>IF(W6538=MAXIFS(W$2:W$7201, A$2:A$7201, A6538, B$2:B$7201, B6538), "OPTIMAL", "")</f>
        <v/>
      </c>
    </row>
    <row r="6539" ht="20" customHeight="1">
      <c r="A6539" s="36" t="n">
        <v>-18</v>
      </c>
      <c r="B6539" s="36" t="n">
        <v>45</v>
      </c>
      <c r="C6539" s="37" t="n">
        <v>80</v>
      </c>
      <c r="D6539" s="37" t="n">
        <v>3</v>
      </c>
      <c r="E6539" s="6" t="n">
        <v>4</v>
      </c>
      <c r="F6539" s="37" t="n">
        <v>2</v>
      </c>
      <c r="G6539" s="36" t="n">
        <v>50</v>
      </c>
      <c r="H6539" s="6" t="inlineStr">
        <is>
          <t>OFF</t>
        </is>
      </c>
      <c r="I6539" s="38" t="n">
        <v>885.2722778138215</v>
      </c>
      <c r="J6539" s="38" t="n">
        <v>10520.73059103506</v>
      </c>
      <c r="K6539" s="38" t="n">
        <v>5101.851851851852</v>
      </c>
      <c r="L6539" s="38" t="n">
        <v>150</v>
      </c>
      <c r="M6539" s="38">
        <f>I6539+J6539+K6539+L6539</f>
        <v/>
      </c>
      <c r="N6539" s="38">
        <f>M6539*'Dashboard &amp; Optimisation'!$B$18/('Dashboard &amp; Optimisation'!$B$16/3.6)</f>
        <v/>
      </c>
      <c r="O6539" s="38" t="n">
        <v>2255.05405399114</v>
      </c>
      <c r="P6539" s="39" t="n">
        <v>0.3543529188911055</v>
      </c>
      <c r="Q6539" s="40" t="n">
        <v>11.4760847032113</v>
      </c>
      <c r="R6539" s="38" t="n">
        <v>2177.339253188779</v>
      </c>
      <c r="S6539" s="38">
        <f>R6539*IF(A6539=4, 2.0, 3.0)</f>
        <v/>
      </c>
      <c r="T6539" s="37">
        <f>'Dashboard &amp; Optimisation'!$B$18*U6539</f>
        <v/>
      </c>
      <c r="U6539" s="26">
        <f>MIN(1, S6539/M6539)</f>
        <v/>
      </c>
      <c r="V6539" s="26">
        <f>N6539/(N6539+O6539)</f>
        <v/>
      </c>
      <c r="W6539" s="26">
        <f>U6539*V6539</f>
        <v/>
      </c>
      <c r="X6539" s="39">
        <f>T6539/N6539</f>
        <v/>
      </c>
      <c r="Y6539" s="41">
        <f>IF(W6539=MAXIFS(W$2:W$7201, A$2:A$7201, A6539, B$2:B$7201, B6539), "OPTIMAL", "")</f>
        <v/>
      </c>
    </row>
    <row r="6540" ht="20" customHeight="1">
      <c r="A6540" s="28" t="n">
        <v>-18</v>
      </c>
      <c r="B6540" s="28" t="n">
        <v>45</v>
      </c>
      <c r="C6540" s="29" t="n">
        <v>80</v>
      </c>
      <c r="D6540" s="29" t="n">
        <v>3</v>
      </c>
      <c r="E6540" s="30" t="n">
        <v>4</v>
      </c>
      <c r="F6540" s="29" t="n">
        <v>2</v>
      </c>
      <c r="G6540" s="28" t="n">
        <v>100</v>
      </c>
      <c r="H6540" s="30" t="inlineStr">
        <is>
          <t>ON</t>
        </is>
      </c>
      <c r="I6540" s="31" t="n">
        <v>885.2722778138215</v>
      </c>
      <c r="J6540" s="31" t="n">
        <v>10520.73059103506</v>
      </c>
      <c r="K6540" s="31" t="n">
        <v>5101.851851851852</v>
      </c>
      <c r="L6540" s="31" t="n">
        <v>150</v>
      </c>
      <c r="M6540" s="31">
        <f>I6540+J6540+K6540+L6540</f>
        <v/>
      </c>
      <c r="N6540" s="31">
        <f>M6540*'Dashboard &amp; Optimisation'!$B$18/('Dashboard &amp; Optimisation'!$B$16/3.6)</f>
        <v/>
      </c>
      <c r="O6540" s="31" t="n">
        <v>2255.05405399114</v>
      </c>
      <c r="P6540" s="32" t="n">
        <v>0.08011046001180847</v>
      </c>
      <c r="Q6540" s="33" t="n">
        <v>11.4760847032113</v>
      </c>
      <c r="R6540" s="31" t="n">
        <v>9631.033446442523</v>
      </c>
      <c r="S6540" s="31">
        <f>R6540*IF(A6540=4, 2.0, 3.0)</f>
        <v/>
      </c>
      <c r="T6540" s="29">
        <f>'Dashboard &amp; Optimisation'!$B$18*U6540</f>
        <v/>
      </c>
      <c r="U6540" s="34">
        <f>MIN(1, S6540/M6540)</f>
        <v/>
      </c>
      <c r="V6540" s="34">
        <f>N6540/(N6540+O6540)</f>
        <v/>
      </c>
      <c r="W6540" s="34">
        <f>U6540*V6540</f>
        <v/>
      </c>
      <c r="X6540" s="32">
        <f>T6540/N6540</f>
        <v/>
      </c>
      <c r="Y6540" s="35">
        <f>IF(W6540=MAXIFS(W$2:W$7201, A$2:A$7201, A6540, B$2:B$7201, B6540), "OPTIMAL", "")</f>
        <v/>
      </c>
    </row>
    <row r="6541" ht="20" customHeight="1">
      <c r="A6541" s="36" t="n">
        <v>-18</v>
      </c>
      <c r="B6541" s="36" t="n">
        <v>45</v>
      </c>
      <c r="C6541" s="37" t="n">
        <v>80</v>
      </c>
      <c r="D6541" s="37" t="n">
        <v>3</v>
      </c>
      <c r="E6541" s="6" t="n">
        <v>4</v>
      </c>
      <c r="F6541" s="37" t="n">
        <v>2</v>
      </c>
      <c r="G6541" s="36" t="n">
        <v>100</v>
      </c>
      <c r="H6541" s="6" t="inlineStr">
        <is>
          <t>OFF</t>
        </is>
      </c>
      <c r="I6541" s="38" t="n">
        <v>885.2722778138215</v>
      </c>
      <c r="J6541" s="38" t="n">
        <v>10520.73059103506</v>
      </c>
      <c r="K6541" s="38" t="n">
        <v>5101.851851851852</v>
      </c>
      <c r="L6541" s="38" t="n">
        <v>150</v>
      </c>
      <c r="M6541" s="38">
        <f>I6541+J6541+K6541+L6541</f>
        <v/>
      </c>
      <c r="N6541" s="38">
        <f>M6541*'Dashboard &amp; Optimisation'!$B$18/('Dashboard &amp; Optimisation'!$B$16/3.6)</f>
        <v/>
      </c>
      <c r="O6541" s="38" t="n">
        <v>2255.05405399114</v>
      </c>
      <c r="P6541" s="39" t="n">
        <v>0.3553476372854298</v>
      </c>
      <c r="Q6541" s="40" t="n">
        <v>11.4760847032113</v>
      </c>
      <c r="R6541" s="38" t="n">
        <v>2171.24426569322</v>
      </c>
      <c r="S6541" s="38">
        <f>R6541*IF(A6541=4, 2.0, 3.0)</f>
        <v/>
      </c>
      <c r="T6541" s="37">
        <f>'Dashboard &amp; Optimisation'!$B$18*U6541</f>
        <v/>
      </c>
      <c r="U6541" s="26">
        <f>MIN(1, S6541/M6541)</f>
        <v/>
      </c>
      <c r="V6541" s="26">
        <f>N6541/(N6541+O6541)</f>
        <v/>
      </c>
      <c r="W6541" s="26">
        <f>U6541*V6541</f>
        <v/>
      </c>
      <c r="X6541" s="39">
        <f>T6541/N6541</f>
        <v/>
      </c>
      <c r="Y6541" s="41">
        <f>IF(W6541=MAXIFS(W$2:W$7201, A$2:A$7201, A6541, B$2:B$7201, B6541), "OPTIMAL", "")</f>
        <v/>
      </c>
    </row>
    <row r="6542" ht="20" customHeight="1">
      <c r="A6542" s="28" t="n">
        <v>-18</v>
      </c>
      <c r="B6542" s="28" t="n">
        <v>45</v>
      </c>
      <c r="C6542" s="29" t="n">
        <v>80</v>
      </c>
      <c r="D6542" s="29" t="n">
        <v>3</v>
      </c>
      <c r="E6542" s="30" t="n">
        <v>4</v>
      </c>
      <c r="F6542" s="29" t="n">
        <v>2</v>
      </c>
      <c r="G6542" s="28" t="n">
        <v>150</v>
      </c>
      <c r="H6542" s="30" t="inlineStr">
        <is>
          <t>ON</t>
        </is>
      </c>
      <c r="I6542" s="31" t="n">
        <v>885.2722778138215</v>
      </c>
      <c r="J6542" s="31" t="n">
        <v>10520.73059103506</v>
      </c>
      <c r="K6542" s="31" t="n">
        <v>5101.851851851852</v>
      </c>
      <c r="L6542" s="31" t="n">
        <v>150</v>
      </c>
      <c r="M6542" s="31">
        <f>I6542+J6542+K6542+L6542</f>
        <v/>
      </c>
      <c r="N6542" s="31">
        <f>M6542*'Dashboard &amp; Optimisation'!$B$18/('Dashboard &amp; Optimisation'!$B$16/3.6)</f>
        <v/>
      </c>
      <c r="O6542" s="31" t="n">
        <v>2255.05405399114</v>
      </c>
      <c r="P6542" s="32" t="n">
        <v>0.08110517840613281</v>
      </c>
      <c r="Q6542" s="33" t="n">
        <v>11.4760847032113</v>
      </c>
      <c r="R6542" s="31" t="n">
        <v>9512.913169614369</v>
      </c>
      <c r="S6542" s="31">
        <f>R6542*IF(A6542=4, 2.0, 3.0)</f>
        <v/>
      </c>
      <c r="T6542" s="29">
        <f>'Dashboard &amp; Optimisation'!$B$18*U6542</f>
        <v/>
      </c>
      <c r="U6542" s="34">
        <f>MIN(1, S6542/M6542)</f>
        <v/>
      </c>
      <c r="V6542" s="34">
        <f>N6542/(N6542+O6542)</f>
        <v/>
      </c>
      <c r="W6542" s="34">
        <f>U6542*V6542</f>
        <v/>
      </c>
      <c r="X6542" s="32">
        <f>T6542/N6542</f>
        <v/>
      </c>
      <c r="Y6542" s="35">
        <f>IF(W6542=MAXIFS(W$2:W$7201, A$2:A$7201, A6542, B$2:B$7201, B6542), "OPTIMAL", "")</f>
        <v/>
      </c>
    </row>
    <row r="6543" ht="20" customHeight="1">
      <c r="A6543" s="36" t="n">
        <v>-18</v>
      </c>
      <c r="B6543" s="36" t="n">
        <v>45</v>
      </c>
      <c r="C6543" s="37" t="n">
        <v>80</v>
      </c>
      <c r="D6543" s="37" t="n">
        <v>3</v>
      </c>
      <c r="E6543" s="6" t="n">
        <v>4</v>
      </c>
      <c r="F6543" s="37" t="n">
        <v>2</v>
      </c>
      <c r="G6543" s="36" t="n">
        <v>150</v>
      </c>
      <c r="H6543" s="6" t="inlineStr">
        <is>
          <t>OFF</t>
        </is>
      </c>
      <c r="I6543" s="38" t="n">
        <v>885.2722778138215</v>
      </c>
      <c r="J6543" s="38" t="n">
        <v>10520.73059103506</v>
      </c>
      <c r="K6543" s="38" t="n">
        <v>5101.851851851852</v>
      </c>
      <c r="L6543" s="38" t="n">
        <v>150</v>
      </c>
      <c r="M6543" s="38">
        <f>I6543+J6543+K6543+L6543</f>
        <v/>
      </c>
      <c r="N6543" s="38">
        <f>M6543*'Dashboard &amp; Optimisation'!$B$18/('Dashboard &amp; Optimisation'!$B$16/3.6)</f>
        <v/>
      </c>
      <c r="O6543" s="38" t="n">
        <v>2255.05405399114</v>
      </c>
      <c r="P6543" s="39" t="n">
        <v>0.3563423556797542</v>
      </c>
      <c r="Q6543" s="40" t="n">
        <v>11.4760847032113</v>
      </c>
      <c r="R6543" s="38" t="n">
        <v>2165.183306126579</v>
      </c>
      <c r="S6543" s="38">
        <f>R6543*IF(A6543=4, 2.0, 3.0)</f>
        <v/>
      </c>
      <c r="T6543" s="37">
        <f>'Dashboard &amp; Optimisation'!$B$18*U6543</f>
        <v/>
      </c>
      <c r="U6543" s="26">
        <f>MIN(1, S6543/M6543)</f>
        <v/>
      </c>
      <c r="V6543" s="26">
        <f>N6543/(N6543+O6543)</f>
        <v/>
      </c>
      <c r="W6543" s="26">
        <f>U6543*V6543</f>
        <v/>
      </c>
      <c r="X6543" s="39">
        <f>T6543/N6543</f>
        <v/>
      </c>
      <c r="Y6543" s="41">
        <f>IF(W6543=MAXIFS(W$2:W$7201, A$2:A$7201, A6543, B$2:B$7201, B6543), "OPTIMAL", "")</f>
        <v/>
      </c>
    </row>
    <row r="6544" ht="20" customHeight="1">
      <c r="A6544" s="28" t="n">
        <v>-18</v>
      </c>
      <c r="B6544" s="28" t="n">
        <v>45</v>
      </c>
      <c r="C6544" s="29" t="n">
        <v>80</v>
      </c>
      <c r="D6544" s="29" t="n">
        <v>3</v>
      </c>
      <c r="E6544" s="30" t="n">
        <v>4</v>
      </c>
      <c r="F6544" s="29" t="n">
        <v>2</v>
      </c>
      <c r="G6544" s="28" t="n">
        <v>200</v>
      </c>
      <c r="H6544" s="30" t="inlineStr">
        <is>
          <t>ON</t>
        </is>
      </c>
      <c r="I6544" s="31" t="n">
        <v>885.2722778138215</v>
      </c>
      <c r="J6544" s="31" t="n">
        <v>10520.73059103506</v>
      </c>
      <c r="K6544" s="31" t="n">
        <v>5101.851851851852</v>
      </c>
      <c r="L6544" s="31" t="n">
        <v>150</v>
      </c>
      <c r="M6544" s="31">
        <f>I6544+J6544+K6544+L6544</f>
        <v/>
      </c>
      <c r="N6544" s="31">
        <f>M6544*'Dashboard &amp; Optimisation'!$B$18/('Dashboard &amp; Optimisation'!$B$16/3.6)</f>
        <v/>
      </c>
      <c r="O6544" s="31" t="n">
        <v>2255.05405399114</v>
      </c>
      <c r="P6544" s="32" t="n">
        <v>0.08209989680045715</v>
      </c>
      <c r="Q6544" s="33" t="n">
        <v>11.4760847032113</v>
      </c>
      <c r="R6544" s="31" t="n">
        <v>9397.655171953</v>
      </c>
      <c r="S6544" s="31">
        <f>R6544*IF(A6544=4, 2.0, 3.0)</f>
        <v/>
      </c>
      <c r="T6544" s="29">
        <f>'Dashboard &amp; Optimisation'!$B$18*U6544</f>
        <v/>
      </c>
      <c r="U6544" s="34">
        <f>MIN(1, S6544/M6544)</f>
        <v/>
      </c>
      <c r="V6544" s="34">
        <f>N6544/(N6544+O6544)</f>
        <v/>
      </c>
      <c r="W6544" s="34">
        <f>U6544*V6544</f>
        <v/>
      </c>
      <c r="X6544" s="32">
        <f>T6544/N6544</f>
        <v/>
      </c>
      <c r="Y6544" s="35">
        <f>IF(W6544=MAXIFS(W$2:W$7201, A$2:A$7201, A6544, B$2:B$7201, B6544), "OPTIMAL", "")</f>
        <v/>
      </c>
    </row>
    <row r="6545" ht="20" customHeight="1">
      <c r="A6545" s="36" t="n">
        <v>-18</v>
      </c>
      <c r="B6545" s="36" t="n">
        <v>45</v>
      </c>
      <c r="C6545" s="37" t="n">
        <v>80</v>
      </c>
      <c r="D6545" s="37" t="n">
        <v>3</v>
      </c>
      <c r="E6545" s="6" t="n">
        <v>4</v>
      </c>
      <c r="F6545" s="37" t="n">
        <v>2</v>
      </c>
      <c r="G6545" s="36" t="n">
        <v>200</v>
      </c>
      <c r="H6545" s="6" t="inlineStr">
        <is>
          <t>OFF</t>
        </is>
      </c>
      <c r="I6545" s="38" t="n">
        <v>885.2722778138215</v>
      </c>
      <c r="J6545" s="38" t="n">
        <v>10520.73059103506</v>
      </c>
      <c r="K6545" s="38" t="n">
        <v>5101.851851851852</v>
      </c>
      <c r="L6545" s="38" t="n">
        <v>150</v>
      </c>
      <c r="M6545" s="38">
        <f>I6545+J6545+K6545+L6545</f>
        <v/>
      </c>
      <c r="N6545" s="38">
        <f>M6545*'Dashboard &amp; Optimisation'!$B$18/('Dashboard &amp; Optimisation'!$B$16/3.6)</f>
        <v/>
      </c>
      <c r="O6545" s="38" t="n">
        <v>2255.05405399114</v>
      </c>
      <c r="P6545" s="39" t="n">
        <v>0.3573370740740786</v>
      </c>
      <c r="Q6545" s="40" t="n">
        <v>11.4760847032113</v>
      </c>
      <c r="R6545" s="38" t="n">
        <v>2159.156090318455</v>
      </c>
      <c r="S6545" s="38">
        <f>R6545*IF(A6545=4, 2.0, 3.0)</f>
        <v/>
      </c>
      <c r="T6545" s="37">
        <f>'Dashboard &amp; Optimisation'!$B$18*U6545</f>
        <v/>
      </c>
      <c r="U6545" s="26">
        <f>MIN(1, S6545/M6545)</f>
        <v/>
      </c>
      <c r="V6545" s="26">
        <f>N6545/(N6545+O6545)</f>
        <v/>
      </c>
      <c r="W6545" s="26">
        <f>U6545*V6545</f>
        <v/>
      </c>
      <c r="X6545" s="39">
        <f>T6545/N6545</f>
        <v/>
      </c>
      <c r="Y6545" s="41">
        <f>IF(W6545=MAXIFS(W$2:W$7201, A$2:A$7201, A6545, B$2:B$7201, B6545), "OPTIMAL", "")</f>
        <v/>
      </c>
    </row>
    <row r="6546" ht="20" customHeight="1">
      <c r="A6546" s="28" t="n">
        <v>-18</v>
      </c>
      <c r="B6546" s="28" t="n">
        <v>45</v>
      </c>
      <c r="C6546" s="29" t="n">
        <v>80</v>
      </c>
      <c r="D6546" s="29" t="n">
        <v>3</v>
      </c>
      <c r="E6546" s="30" t="n">
        <v>8</v>
      </c>
      <c r="F6546" s="29" t="n">
        <v>1.5</v>
      </c>
      <c r="G6546" s="28" t="n">
        <v>50</v>
      </c>
      <c r="H6546" s="30" t="inlineStr">
        <is>
          <t>ON</t>
        </is>
      </c>
      <c r="I6546" s="31" t="n">
        <v>885.2722778138215</v>
      </c>
      <c r="J6546" s="31" t="n">
        <v>10520.73059103506</v>
      </c>
      <c r="K6546" s="31" t="n">
        <v>5101.851851851852</v>
      </c>
      <c r="L6546" s="31" t="n">
        <v>150</v>
      </c>
      <c r="M6546" s="31">
        <f>I6546+J6546+K6546+L6546</f>
        <v/>
      </c>
      <c r="N6546" s="31">
        <f>M6546*'Dashboard &amp; Optimisation'!$B$18/('Dashboard &amp; Optimisation'!$B$16/3.6)</f>
        <v/>
      </c>
      <c r="O6546" s="31" t="n">
        <v>2705.513856427143</v>
      </c>
      <c r="P6546" s="32" t="n">
        <v>0.06035361099270498</v>
      </c>
      <c r="Q6546" s="33" t="n">
        <v>17.11412705481695</v>
      </c>
      <c r="R6546" s="31" t="n">
        <v>13167.38009626923</v>
      </c>
      <c r="S6546" s="31">
        <f>R6546*IF(A6546=4, 2.0, 3.0)</f>
        <v/>
      </c>
      <c r="T6546" s="29">
        <f>'Dashboard &amp; Optimisation'!$B$18*U6546</f>
        <v/>
      </c>
      <c r="U6546" s="34">
        <f>MIN(1, S6546/M6546)</f>
        <v/>
      </c>
      <c r="V6546" s="34">
        <f>N6546/(N6546+O6546)</f>
        <v/>
      </c>
      <c r="W6546" s="34">
        <f>U6546*V6546</f>
        <v/>
      </c>
      <c r="X6546" s="32">
        <f>T6546/N6546</f>
        <v/>
      </c>
      <c r="Y6546" s="35">
        <f>IF(W6546=MAXIFS(W$2:W$7201, A$2:A$7201, A6546, B$2:B$7201, B6546), "OPTIMAL", "")</f>
        <v/>
      </c>
    </row>
    <row r="6547" ht="20" customHeight="1">
      <c r="A6547" s="36" t="n">
        <v>-18</v>
      </c>
      <c r="B6547" s="36" t="n">
        <v>45</v>
      </c>
      <c r="C6547" s="37" t="n">
        <v>80</v>
      </c>
      <c r="D6547" s="37" t="n">
        <v>3</v>
      </c>
      <c r="E6547" s="6" t="n">
        <v>8</v>
      </c>
      <c r="F6547" s="37" t="n">
        <v>1.5</v>
      </c>
      <c r="G6547" s="36" t="n">
        <v>50</v>
      </c>
      <c r="H6547" s="6" t="inlineStr">
        <is>
          <t>OFF</t>
        </is>
      </c>
      <c r="I6547" s="38" t="n">
        <v>885.2722778138215</v>
      </c>
      <c r="J6547" s="38" t="n">
        <v>10520.73059103506</v>
      </c>
      <c r="K6547" s="38" t="n">
        <v>5101.851851851852</v>
      </c>
      <c r="L6547" s="38" t="n">
        <v>150</v>
      </c>
      <c r="M6547" s="38">
        <f>I6547+J6547+K6547+L6547</f>
        <v/>
      </c>
      <c r="N6547" s="38">
        <f>M6547*'Dashboard &amp; Optimisation'!$B$18/('Dashboard &amp; Optimisation'!$B$16/3.6)</f>
        <v/>
      </c>
      <c r="O6547" s="38" t="n">
        <v>2705.513856427143</v>
      </c>
      <c r="P6547" s="39" t="n">
        <v>0.2689847450560973</v>
      </c>
      <c r="Q6547" s="40" t="n">
        <v>17.11412705481695</v>
      </c>
      <c r="R6547" s="38" t="n">
        <v>2954.438683716369</v>
      </c>
      <c r="S6547" s="38">
        <f>R6547*IF(A6547=4, 2.0, 3.0)</f>
        <v/>
      </c>
      <c r="T6547" s="37">
        <f>'Dashboard &amp; Optimisation'!$B$18*U6547</f>
        <v/>
      </c>
      <c r="U6547" s="26">
        <f>MIN(1, S6547/M6547)</f>
        <v/>
      </c>
      <c r="V6547" s="26">
        <f>N6547/(N6547+O6547)</f>
        <v/>
      </c>
      <c r="W6547" s="26">
        <f>U6547*V6547</f>
        <v/>
      </c>
      <c r="X6547" s="39">
        <f>T6547/N6547</f>
        <v/>
      </c>
      <c r="Y6547" s="41">
        <f>IF(W6547=MAXIFS(W$2:W$7201, A$2:A$7201, A6547, B$2:B$7201, B6547), "OPTIMAL", "")</f>
        <v/>
      </c>
    </row>
    <row r="6548" ht="20" customHeight="1">
      <c r="A6548" s="28" t="n">
        <v>-18</v>
      </c>
      <c r="B6548" s="28" t="n">
        <v>45</v>
      </c>
      <c r="C6548" s="29" t="n">
        <v>80</v>
      </c>
      <c r="D6548" s="29" t="n">
        <v>3</v>
      </c>
      <c r="E6548" s="30" t="n">
        <v>8</v>
      </c>
      <c r="F6548" s="29" t="n">
        <v>1.5</v>
      </c>
      <c r="G6548" s="28" t="n">
        <v>100</v>
      </c>
      <c r="H6548" s="30" t="inlineStr">
        <is>
          <t>ON</t>
        </is>
      </c>
      <c r="I6548" s="31" t="n">
        <v>885.2722778138215</v>
      </c>
      <c r="J6548" s="31" t="n">
        <v>10520.73059103506</v>
      </c>
      <c r="K6548" s="31" t="n">
        <v>5101.851851851852</v>
      </c>
      <c r="L6548" s="31" t="n">
        <v>150</v>
      </c>
      <c r="M6548" s="31">
        <f>I6548+J6548+K6548+L6548</f>
        <v/>
      </c>
      <c r="N6548" s="31">
        <f>M6548*'Dashboard &amp; Optimisation'!$B$18/('Dashboard &amp; Optimisation'!$B$16/3.6)</f>
        <v/>
      </c>
      <c r="O6548" s="31" t="n">
        <v>2705.513856427143</v>
      </c>
      <c r="P6548" s="32" t="n">
        <v>0.06134832938702932</v>
      </c>
      <c r="Q6548" s="33" t="n">
        <v>17.11412705481695</v>
      </c>
      <c r="R6548" s="31" t="n">
        <v>12953.88063641941</v>
      </c>
      <c r="S6548" s="31">
        <f>R6548*IF(A6548=4, 2.0, 3.0)</f>
        <v/>
      </c>
      <c r="T6548" s="29">
        <f>'Dashboard &amp; Optimisation'!$B$18*U6548</f>
        <v/>
      </c>
      <c r="U6548" s="34">
        <f>MIN(1, S6548/M6548)</f>
        <v/>
      </c>
      <c r="V6548" s="34">
        <f>N6548/(N6548+O6548)</f>
        <v/>
      </c>
      <c r="W6548" s="34">
        <f>U6548*V6548</f>
        <v/>
      </c>
      <c r="X6548" s="32">
        <f>T6548/N6548</f>
        <v/>
      </c>
      <c r="Y6548" s="35">
        <f>IF(W6548=MAXIFS(W$2:W$7201, A$2:A$7201, A6548, B$2:B$7201, B6548), "OPTIMAL", "")</f>
        <v/>
      </c>
    </row>
    <row r="6549" ht="20" customHeight="1">
      <c r="A6549" s="36" t="n">
        <v>-18</v>
      </c>
      <c r="B6549" s="36" t="n">
        <v>45</v>
      </c>
      <c r="C6549" s="37" t="n">
        <v>80</v>
      </c>
      <c r="D6549" s="37" t="n">
        <v>3</v>
      </c>
      <c r="E6549" s="6" t="n">
        <v>8</v>
      </c>
      <c r="F6549" s="37" t="n">
        <v>1.5</v>
      </c>
      <c r="G6549" s="36" t="n">
        <v>100</v>
      </c>
      <c r="H6549" s="6" t="inlineStr">
        <is>
          <t>OFF</t>
        </is>
      </c>
      <c r="I6549" s="38" t="n">
        <v>885.2722778138215</v>
      </c>
      <c r="J6549" s="38" t="n">
        <v>10520.73059103506</v>
      </c>
      <c r="K6549" s="38" t="n">
        <v>5101.851851851852</v>
      </c>
      <c r="L6549" s="38" t="n">
        <v>150</v>
      </c>
      <c r="M6549" s="38">
        <f>I6549+J6549+K6549+L6549</f>
        <v/>
      </c>
      <c r="N6549" s="38">
        <f>M6549*'Dashboard &amp; Optimisation'!$B$18/('Dashboard &amp; Optimisation'!$B$16/3.6)</f>
        <v/>
      </c>
      <c r="O6549" s="38" t="n">
        <v>2705.513856427143</v>
      </c>
      <c r="P6549" s="39" t="n">
        <v>0.2699794634504217</v>
      </c>
      <c r="Q6549" s="40" t="n">
        <v>17.11412705481695</v>
      </c>
      <c r="R6549" s="38" t="n">
        <v>2943.553283523195</v>
      </c>
      <c r="S6549" s="38">
        <f>R6549*IF(A6549=4, 2.0, 3.0)</f>
        <v/>
      </c>
      <c r="T6549" s="37">
        <f>'Dashboard &amp; Optimisation'!$B$18*U6549</f>
        <v/>
      </c>
      <c r="U6549" s="26">
        <f>MIN(1, S6549/M6549)</f>
        <v/>
      </c>
      <c r="V6549" s="26">
        <f>N6549/(N6549+O6549)</f>
        <v/>
      </c>
      <c r="W6549" s="26">
        <f>U6549*V6549</f>
        <v/>
      </c>
      <c r="X6549" s="39">
        <f>T6549/N6549</f>
        <v/>
      </c>
      <c r="Y6549" s="41">
        <f>IF(W6549=MAXIFS(W$2:W$7201, A$2:A$7201, A6549, B$2:B$7201, B6549), "OPTIMAL", "")</f>
        <v/>
      </c>
    </row>
    <row r="6550" ht="20" customHeight="1">
      <c r="A6550" s="28" t="n">
        <v>-18</v>
      </c>
      <c r="B6550" s="28" t="n">
        <v>45</v>
      </c>
      <c r="C6550" s="29" t="n">
        <v>80</v>
      </c>
      <c r="D6550" s="29" t="n">
        <v>3</v>
      </c>
      <c r="E6550" s="30" t="n">
        <v>8</v>
      </c>
      <c r="F6550" s="29" t="n">
        <v>1.5</v>
      </c>
      <c r="G6550" s="28" t="n">
        <v>150</v>
      </c>
      <c r="H6550" s="30" t="inlineStr">
        <is>
          <t>ON</t>
        </is>
      </c>
      <c r="I6550" s="31" t="n">
        <v>885.2722778138215</v>
      </c>
      <c r="J6550" s="31" t="n">
        <v>10520.73059103506</v>
      </c>
      <c r="K6550" s="31" t="n">
        <v>5101.851851851852</v>
      </c>
      <c r="L6550" s="31" t="n">
        <v>150</v>
      </c>
      <c r="M6550" s="31">
        <f>I6550+J6550+K6550+L6550</f>
        <v/>
      </c>
      <c r="N6550" s="31">
        <f>M6550*'Dashboard &amp; Optimisation'!$B$18/('Dashboard &amp; Optimisation'!$B$16/3.6)</f>
        <v/>
      </c>
      <c r="O6550" s="31" t="n">
        <v>2705.513856427143</v>
      </c>
      <c r="P6550" s="32" t="n">
        <v>0.06234304778135366</v>
      </c>
      <c r="Q6550" s="33" t="n">
        <v>17.11412705481695</v>
      </c>
      <c r="R6550" s="31" t="n">
        <v>12747.19418451351</v>
      </c>
      <c r="S6550" s="31">
        <f>R6550*IF(A6550=4, 2.0, 3.0)</f>
        <v/>
      </c>
      <c r="T6550" s="29">
        <f>'Dashboard &amp; Optimisation'!$B$18*U6550</f>
        <v/>
      </c>
      <c r="U6550" s="34">
        <f>MIN(1, S6550/M6550)</f>
        <v/>
      </c>
      <c r="V6550" s="34">
        <f>N6550/(N6550+O6550)</f>
        <v/>
      </c>
      <c r="W6550" s="34">
        <f>U6550*V6550</f>
        <v/>
      </c>
      <c r="X6550" s="32">
        <f>T6550/N6550</f>
        <v/>
      </c>
      <c r="Y6550" s="35">
        <f>IF(W6550=MAXIFS(W$2:W$7201, A$2:A$7201, A6550, B$2:B$7201, B6550), "OPTIMAL", "")</f>
        <v/>
      </c>
    </row>
    <row r="6551" ht="20" customHeight="1">
      <c r="A6551" s="36" t="n">
        <v>-18</v>
      </c>
      <c r="B6551" s="36" t="n">
        <v>45</v>
      </c>
      <c r="C6551" s="37" t="n">
        <v>80</v>
      </c>
      <c r="D6551" s="37" t="n">
        <v>3</v>
      </c>
      <c r="E6551" s="6" t="n">
        <v>8</v>
      </c>
      <c r="F6551" s="37" t="n">
        <v>1.5</v>
      </c>
      <c r="G6551" s="36" t="n">
        <v>150</v>
      </c>
      <c r="H6551" s="6" t="inlineStr">
        <is>
          <t>OFF</t>
        </is>
      </c>
      <c r="I6551" s="38" t="n">
        <v>885.2722778138215</v>
      </c>
      <c r="J6551" s="38" t="n">
        <v>10520.73059103506</v>
      </c>
      <c r="K6551" s="38" t="n">
        <v>5101.851851851852</v>
      </c>
      <c r="L6551" s="38" t="n">
        <v>150</v>
      </c>
      <c r="M6551" s="38">
        <f>I6551+J6551+K6551+L6551</f>
        <v/>
      </c>
      <c r="N6551" s="38">
        <f>M6551*'Dashboard &amp; Optimisation'!$B$18/('Dashboard &amp; Optimisation'!$B$16/3.6)</f>
        <v/>
      </c>
      <c r="O6551" s="38" t="n">
        <v>2705.513856427143</v>
      </c>
      <c r="P6551" s="39" t="n">
        <v>0.270974181844746</v>
      </c>
      <c r="Q6551" s="40" t="n">
        <v>17.11412705481695</v>
      </c>
      <c r="R6551" s="38" t="n">
        <v>2932.747801702525</v>
      </c>
      <c r="S6551" s="38">
        <f>R6551*IF(A6551=4, 2.0, 3.0)</f>
        <v/>
      </c>
      <c r="T6551" s="37">
        <f>'Dashboard &amp; Optimisation'!$B$18*U6551</f>
        <v/>
      </c>
      <c r="U6551" s="26">
        <f>MIN(1, S6551/M6551)</f>
        <v/>
      </c>
      <c r="V6551" s="26">
        <f>N6551/(N6551+O6551)</f>
        <v/>
      </c>
      <c r="W6551" s="26">
        <f>U6551*V6551</f>
        <v/>
      </c>
      <c r="X6551" s="39">
        <f>T6551/N6551</f>
        <v/>
      </c>
      <c r="Y6551" s="41">
        <f>IF(W6551=MAXIFS(W$2:W$7201, A$2:A$7201, A6551, B$2:B$7201, B6551), "OPTIMAL", "")</f>
        <v/>
      </c>
    </row>
    <row r="6552" ht="20" customHeight="1">
      <c r="A6552" s="28" t="n">
        <v>-18</v>
      </c>
      <c r="B6552" s="28" t="n">
        <v>45</v>
      </c>
      <c r="C6552" s="29" t="n">
        <v>80</v>
      </c>
      <c r="D6552" s="29" t="n">
        <v>3</v>
      </c>
      <c r="E6552" s="30" t="n">
        <v>8</v>
      </c>
      <c r="F6552" s="29" t="n">
        <v>1.5</v>
      </c>
      <c r="G6552" s="28" t="n">
        <v>200</v>
      </c>
      <c r="H6552" s="30" t="inlineStr">
        <is>
          <t>ON</t>
        </is>
      </c>
      <c r="I6552" s="31" t="n">
        <v>885.2722778138215</v>
      </c>
      <c r="J6552" s="31" t="n">
        <v>10520.73059103506</v>
      </c>
      <c r="K6552" s="31" t="n">
        <v>5101.851851851852</v>
      </c>
      <c r="L6552" s="31" t="n">
        <v>150</v>
      </c>
      <c r="M6552" s="31">
        <f>I6552+J6552+K6552+L6552</f>
        <v/>
      </c>
      <c r="N6552" s="31">
        <f>M6552*'Dashboard &amp; Optimisation'!$B$18/('Dashboard &amp; Optimisation'!$B$16/3.6)</f>
        <v/>
      </c>
      <c r="O6552" s="31" t="n">
        <v>2705.513856427143</v>
      </c>
      <c r="P6552" s="32" t="n">
        <v>0.06333776617567802</v>
      </c>
      <c r="Q6552" s="33" t="n">
        <v>17.11412705481695</v>
      </c>
      <c r="R6552" s="31" t="n">
        <v>12546.99974607704</v>
      </c>
      <c r="S6552" s="31">
        <f>R6552*IF(A6552=4, 2.0, 3.0)</f>
        <v/>
      </c>
      <c r="T6552" s="29">
        <f>'Dashboard &amp; Optimisation'!$B$18*U6552</f>
        <v/>
      </c>
      <c r="U6552" s="34">
        <f>MIN(1, S6552/M6552)</f>
        <v/>
      </c>
      <c r="V6552" s="34">
        <f>N6552/(N6552+O6552)</f>
        <v/>
      </c>
      <c r="W6552" s="34">
        <f>U6552*V6552</f>
        <v/>
      </c>
      <c r="X6552" s="32">
        <f>T6552/N6552</f>
        <v/>
      </c>
      <c r="Y6552" s="35">
        <f>IF(W6552=MAXIFS(W$2:W$7201, A$2:A$7201, A6552, B$2:B$7201, B6552), "OPTIMAL", "")</f>
        <v/>
      </c>
    </row>
    <row r="6553" ht="20" customHeight="1">
      <c r="A6553" s="36" t="n">
        <v>-18</v>
      </c>
      <c r="B6553" s="36" t="n">
        <v>45</v>
      </c>
      <c r="C6553" s="37" t="n">
        <v>80</v>
      </c>
      <c r="D6553" s="37" t="n">
        <v>3</v>
      </c>
      <c r="E6553" s="6" t="n">
        <v>8</v>
      </c>
      <c r="F6553" s="37" t="n">
        <v>1.5</v>
      </c>
      <c r="G6553" s="36" t="n">
        <v>200</v>
      </c>
      <c r="H6553" s="6" t="inlineStr">
        <is>
          <t>OFF</t>
        </is>
      </c>
      <c r="I6553" s="38" t="n">
        <v>885.2722778138215</v>
      </c>
      <c r="J6553" s="38" t="n">
        <v>10520.73059103506</v>
      </c>
      <c r="K6553" s="38" t="n">
        <v>5101.851851851852</v>
      </c>
      <c r="L6553" s="38" t="n">
        <v>150</v>
      </c>
      <c r="M6553" s="38">
        <f>I6553+J6553+K6553+L6553</f>
        <v/>
      </c>
      <c r="N6553" s="38">
        <f>M6553*'Dashboard &amp; Optimisation'!$B$18/('Dashboard &amp; Optimisation'!$B$16/3.6)</f>
        <v/>
      </c>
      <c r="O6553" s="38" t="n">
        <v>2705.513856427143</v>
      </c>
      <c r="P6553" s="39" t="n">
        <v>0.2719689002390704</v>
      </c>
      <c r="Q6553" s="40" t="n">
        <v>17.11412705481695</v>
      </c>
      <c r="R6553" s="38" t="n">
        <v>2922.021361356944</v>
      </c>
      <c r="S6553" s="38">
        <f>R6553*IF(A6553=4, 2.0, 3.0)</f>
        <v/>
      </c>
      <c r="T6553" s="37">
        <f>'Dashboard &amp; Optimisation'!$B$18*U6553</f>
        <v/>
      </c>
      <c r="U6553" s="26">
        <f>MIN(1, S6553/M6553)</f>
        <v/>
      </c>
      <c r="V6553" s="26">
        <f>N6553/(N6553+O6553)</f>
        <v/>
      </c>
      <c r="W6553" s="26">
        <f>U6553*V6553</f>
        <v/>
      </c>
      <c r="X6553" s="39">
        <f>T6553/N6553</f>
        <v/>
      </c>
      <c r="Y6553" s="41">
        <f>IF(W6553=MAXIFS(W$2:W$7201, A$2:A$7201, A6553, B$2:B$7201, B6553), "OPTIMAL", "")</f>
        <v/>
      </c>
    </row>
    <row r="6554" ht="20" customHeight="1">
      <c r="A6554" s="28" t="n">
        <v>-18</v>
      </c>
      <c r="B6554" s="28" t="n">
        <v>45</v>
      </c>
      <c r="C6554" s="29" t="n">
        <v>80</v>
      </c>
      <c r="D6554" s="29" t="n">
        <v>3</v>
      </c>
      <c r="E6554" s="30" t="n">
        <v>8</v>
      </c>
      <c r="F6554" s="29" t="n">
        <v>2</v>
      </c>
      <c r="G6554" s="28" t="n">
        <v>50</v>
      </c>
      <c r="H6554" s="30" t="inlineStr">
        <is>
          <t>ON</t>
        </is>
      </c>
      <c r="I6554" s="31" t="n">
        <v>885.2722778138215</v>
      </c>
      <c r="J6554" s="31" t="n">
        <v>10520.73059103506</v>
      </c>
      <c r="K6554" s="31" t="n">
        <v>5101.851851851852</v>
      </c>
      <c r="L6554" s="31" t="n">
        <v>150</v>
      </c>
      <c r="M6554" s="31">
        <f>I6554+J6554+K6554+L6554</f>
        <v/>
      </c>
      <c r="N6554" s="31">
        <f>M6554*'Dashboard &amp; Optimisation'!$B$18/('Dashboard &amp; Optimisation'!$B$16/3.6)</f>
        <v/>
      </c>
      <c r="O6554" s="31" t="n">
        <v>3183.844623752641</v>
      </c>
      <c r="P6554" s="32" t="n">
        <v>0.05952229977541165</v>
      </c>
      <c r="Q6554" s="33" t="n">
        <v>22.7521694064226</v>
      </c>
      <c r="R6554" s="31" t="n">
        <v>13764.3177064701</v>
      </c>
      <c r="S6554" s="31">
        <f>R6554*IF(A6554=4, 2.0, 3.0)</f>
        <v/>
      </c>
      <c r="T6554" s="29">
        <f>'Dashboard &amp; Optimisation'!$B$18*U6554</f>
        <v/>
      </c>
      <c r="U6554" s="34">
        <f>MIN(1, S6554/M6554)</f>
        <v/>
      </c>
      <c r="V6554" s="34">
        <f>N6554/(N6554+O6554)</f>
        <v/>
      </c>
      <c r="W6554" s="34">
        <f>U6554*V6554</f>
        <v/>
      </c>
      <c r="X6554" s="32">
        <f>T6554/N6554</f>
        <v/>
      </c>
      <c r="Y6554" s="35">
        <f>IF(W6554=MAXIFS(W$2:W$7201, A$2:A$7201, A6554, B$2:B$7201, B6554), "OPTIMAL", "")</f>
        <v/>
      </c>
    </row>
    <row r="6555" ht="20" customHeight="1">
      <c r="A6555" s="36" t="n">
        <v>-18</v>
      </c>
      <c r="B6555" s="36" t="n">
        <v>45</v>
      </c>
      <c r="C6555" s="37" t="n">
        <v>80</v>
      </c>
      <c r="D6555" s="37" t="n">
        <v>3</v>
      </c>
      <c r="E6555" s="6" t="n">
        <v>8</v>
      </c>
      <c r="F6555" s="37" t="n">
        <v>2</v>
      </c>
      <c r="G6555" s="36" t="n">
        <v>50</v>
      </c>
      <c r="H6555" s="6" t="inlineStr">
        <is>
          <t>OFF</t>
        </is>
      </c>
      <c r="I6555" s="38" t="n">
        <v>885.2722778138215</v>
      </c>
      <c r="J6555" s="38" t="n">
        <v>10520.73059103506</v>
      </c>
      <c r="K6555" s="38" t="n">
        <v>5101.851851851852</v>
      </c>
      <c r="L6555" s="38" t="n">
        <v>150</v>
      </c>
      <c r="M6555" s="38">
        <f>I6555+J6555+K6555+L6555</f>
        <v/>
      </c>
      <c r="N6555" s="38">
        <f>M6555*'Dashboard &amp; Optimisation'!$B$18/('Dashboard &amp; Optimisation'!$B$16/3.6)</f>
        <v/>
      </c>
      <c r="O6555" s="38" t="n">
        <v>3183.844623752641</v>
      </c>
      <c r="P6555" s="39" t="n">
        <v>0.269906724985179</v>
      </c>
      <c r="Q6555" s="40" t="n">
        <v>22.7521694064226</v>
      </c>
      <c r="R6555" s="38" t="n">
        <v>3035.433240033231</v>
      </c>
      <c r="S6555" s="38">
        <f>R6555*IF(A6555=4, 2.0, 3.0)</f>
        <v/>
      </c>
      <c r="T6555" s="37">
        <f>'Dashboard &amp; Optimisation'!$B$18*U6555</f>
        <v/>
      </c>
      <c r="U6555" s="26">
        <f>MIN(1, S6555/M6555)</f>
        <v/>
      </c>
      <c r="V6555" s="26">
        <f>N6555/(N6555+O6555)</f>
        <v/>
      </c>
      <c r="W6555" s="26">
        <f>U6555*V6555</f>
        <v/>
      </c>
      <c r="X6555" s="39">
        <f>T6555/N6555</f>
        <v/>
      </c>
      <c r="Y6555" s="41">
        <f>IF(W6555=MAXIFS(W$2:W$7201, A$2:A$7201, A6555, B$2:B$7201, B6555), "OPTIMAL", "")</f>
        <v/>
      </c>
    </row>
    <row r="6556" ht="20" customHeight="1">
      <c r="A6556" s="28" t="n">
        <v>-18</v>
      </c>
      <c r="B6556" s="28" t="n">
        <v>45</v>
      </c>
      <c r="C6556" s="29" t="n">
        <v>80</v>
      </c>
      <c r="D6556" s="29" t="n">
        <v>3</v>
      </c>
      <c r="E6556" s="30" t="n">
        <v>8</v>
      </c>
      <c r="F6556" s="29" t="n">
        <v>2</v>
      </c>
      <c r="G6556" s="28" t="n">
        <v>100</v>
      </c>
      <c r="H6556" s="30" t="inlineStr">
        <is>
          <t>ON</t>
        </is>
      </c>
      <c r="I6556" s="31" t="n">
        <v>885.2722778138215</v>
      </c>
      <c r="J6556" s="31" t="n">
        <v>10520.73059103506</v>
      </c>
      <c r="K6556" s="31" t="n">
        <v>5101.851851851852</v>
      </c>
      <c r="L6556" s="31" t="n">
        <v>150</v>
      </c>
      <c r="M6556" s="31">
        <f>I6556+J6556+K6556+L6556</f>
        <v/>
      </c>
      <c r="N6556" s="31">
        <f>M6556*'Dashboard &amp; Optimisation'!$B$18/('Dashboard &amp; Optimisation'!$B$16/3.6)</f>
        <v/>
      </c>
      <c r="O6556" s="31" t="n">
        <v>3183.844623752641</v>
      </c>
      <c r="P6556" s="32" t="n">
        <v>0.060517018169736</v>
      </c>
      <c r="Q6556" s="33" t="n">
        <v>22.7521694064226</v>
      </c>
      <c r="R6556" s="31" t="n">
        <v>13538.07357842089</v>
      </c>
      <c r="S6556" s="31">
        <f>R6556*IF(A6556=4, 2.0, 3.0)</f>
        <v/>
      </c>
      <c r="T6556" s="29">
        <f>'Dashboard &amp; Optimisation'!$B$18*U6556</f>
        <v/>
      </c>
      <c r="U6556" s="34">
        <f>MIN(1, S6556/M6556)</f>
        <v/>
      </c>
      <c r="V6556" s="34">
        <f>N6556/(N6556+O6556)</f>
        <v/>
      </c>
      <c r="W6556" s="34">
        <f>U6556*V6556</f>
        <v/>
      </c>
      <c r="X6556" s="32">
        <f>T6556/N6556</f>
        <v/>
      </c>
      <c r="Y6556" s="35">
        <f>IF(W6556=MAXIFS(W$2:W$7201, A$2:A$7201, A6556, B$2:B$7201, B6556), "OPTIMAL", "")</f>
        <v/>
      </c>
    </row>
    <row r="6557" ht="20" customHeight="1">
      <c r="A6557" s="36" t="n">
        <v>-18</v>
      </c>
      <c r="B6557" s="36" t="n">
        <v>45</v>
      </c>
      <c r="C6557" s="37" t="n">
        <v>80</v>
      </c>
      <c r="D6557" s="37" t="n">
        <v>3</v>
      </c>
      <c r="E6557" s="6" t="n">
        <v>8</v>
      </c>
      <c r="F6557" s="37" t="n">
        <v>2</v>
      </c>
      <c r="G6557" s="36" t="n">
        <v>100</v>
      </c>
      <c r="H6557" s="6" t="inlineStr">
        <is>
          <t>OFF</t>
        </is>
      </c>
      <c r="I6557" s="38" t="n">
        <v>885.2722778138215</v>
      </c>
      <c r="J6557" s="38" t="n">
        <v>10520.73059103506</v>
      </c>
      <c r="K6557" s="38" t="n">
        <v>5101.851851851852</v>
      </c>
      <c r="L6557" s="38" t="n">
        <v>150</v>
      </c>
      <c r="M6557" s="38">
        <f>I6557+J6557+K6557+L6557</f>
        <v/>
      </c>
      <c r="N6557" s="38">
        <f>M6557*'Dashboard &amp; Optimisation'!$B$18/('Dashboard &amp; Optimisation'!$B$16/3.6)</f>
        <v/>
      </c>
      <c r="O6557" s="38" t="n">
        <v>3183.844623752641</v>
      </c>
      <c r="P6557" s="39" t="n">
        <v>0.2709014433795033</v>
      </c>
      <c r="Q6557" s="40" t="n">
        <v>22.7521694064226</v>
      </c>
      <c r="R6557" s="38" t="n">
        <v>3024.287484436888</v>
      </c>
      <c r="S6557" s="38">
        <f>R6557*IF(A6557=4, 2.0, 3.0)</f>
        <v/>
      </c>
      <c r="T6557" s="37">
        <f>'Dashboard &amp; Optimisation'!$B$18*U6557</f>
        <v/>
      </c>
      <c r="U6557" s="26">
        <f>MIN(1, S6557/M6557)</f>
        <v/>
      </c>
      <c r="V6557" s="26">
        <f>N6557/(N6557+O6557)</f>
        <v/>
      </c>
      <c r="W6557" s="26">
        <f>U6557*V6557</f>
        <v/>
      </c>
      <c r="X6557" s="39">
        <f>T6557/N6557</f>
        <v/>
      </c>
      <c r="Y6557" s="41">
        <f>IF(W6557=MAXIFS(W$2:W$7201, A$2:A$7201, A6557, B$2:B$7201, B6557), "OPTIMAL", "")</f>
        <v/>
      </c>
    </row>
    <row r="6558" ht="20" customHeight="1">
      <c r="A6558" s="28" t="n">
        <v>-18</v>
      </c>
      <c r="B6558" s="28" t="n">
        <v>45</v>
      </c>
      <c r="C6558" s="29" t="n">
        <v>80</v>
      </c>
      <c r="D6558" s="29" t="n">
        <v>3</v>
      </c>
      <c r="E6558" s="30" t="n">
        <v>8</v>
      </c>
      <c r="F6558" s="29" t="n">
        <v>2</v>
      </c>
      <c r="G6558" s="28" t="n">
        <v>150</v>
      </c>
      <c r="H6558" s="30" t="inlineStr">
        <is>
          <t>ON</t>
        </is>
      </c>
      <c r="I6558" s="31" t="n">
        <v>885.2722778138215</v>
      </c>
      <c r="J6558" s="31" t="n">
        <v>10520.73059103506</v>
      </c>
      <c r="K6558" s="31" t="n">
        <v>5101.851851851852</v>
      </c>
      <c r="L6558" s="31" t="n">
        <v>150</v>
      </c>
      <c r="M6558" s="31">
        <f>I6558+J6558+K6558+L6558</f>
        <v/>
      </c>
      <c r="N6558" s="31">
        <f>M6558*'Dashboard &amp; Optimisation'!$B$18/('Dashboard &amp; Optimisation'!$B$16/3.6)</f>
        <v/>
      </c>
      <c r="O6558" s="31" t="n">
        <v>3183.844623752641</v>
      </c>
      <c r="P6558" s="32" t="n">
        <v>0.06151173656406034</v>
      </c>
      <c r="Q6558" s="33" t="n">
        <v>22.7521694064226</v>
      </c>
      <c r="R6558" s="31" t="n">
        <v>13319.14672698747</v>
      </c>
      <c r="S6558" s="31">
        <f>R6558*IF(A6558=4, 2.0, 3.0)</f>
        <v/>
      </c>
      <c r="T6558" s="29">
        <f>'Dashboard &amp; Optimisation'!$B$18*U6558</f>
        <v/>
      </c>
      <c r="U6558" s="34">
        <f>MIN(1, S6558/M6558)</f>
        <v/>
      </c>
      <c r="V6558" s="34">
        <f>N6558/(N6558+O6558)</f>
        <v/>
      </c>
      <c r="W6558" s="34">
        <f>U6558*V6558</f>
        <v/>
      </c>
      <c r="X6558" s="32">
        <f>T6558/N6558</f>
        <v/>
      </c>
      <c r="Y6558" s="35">
        <f>IF(W6558=MAXIFS(W$2:W$7201, A$2:A$7201, A6558, B$2:B$7201, B6558), "OPTIMAL", "")</f>
        <v/>
      </c>
    </row>
    <row r="6559" ht="20" customHeight="1">
      <c r="A6559" s="36" t="n">
        <v>-18</v>
      </c>
      <c r="B6559" s="36" t="n">
        <v>45</v>
      </c>
      <c r="C6559" s="37" t="n">
        <v>80</v>
      </c>
      <c r="D6559" s="37" t="n">
        <v>3</v>
      </c>
      <c r="E6559" s="6" t="n">
        <v>8</v>
      </c>
      <c r="F6559" s="37" t="n">
        <v>2</v>
      </c>
      <c r="G6559" s="36" t="n">
        <v>150</v>
      </c>
      <c r="H6559" s="6" t="inlineStr">
        <is>
          <t>OFF</t>
        </is>
      </c>
      <c r="I6559" s="38" t="n">
        <v>885.2722778138215</v>
      </c>
      <c r="J6559" s="38" t="n">
        <v>10520.73059103506</v>
      </c>
      <c r="K6559" s="38" t="n">
        <v>5101.851851851852</v>
      </c>
      <c r="L6559" s="38" t="n">
        <v>150</v>
      </c>
      <c r="M6559" s="38">
        <f>I6559+J6559+K6559+L6559</f>
        <v/>
      </c>
      <c r="N6559" s="38">
        <f>M6559*'Dashboard &amp; Optimisation'!$B$18/('Dashboard &amp; Optimisation'!$B$16/3.6)</f>
        <v/>
      </c>
      <c r="O6559" s="38" t="n">
        <v>3183.844623752641</v>
      </c>
      <c r="P6559" s="39" t="n">
        <v>0.2718961617738277</v>
      </c>
      <c r="Q6559" s="40" t="n">
        <v>22.7521694064226</v>
      </c>
      <c r="R6559" s="38" t="n">
        <v>3013.223281209934</v>
      </c>
      <c r="S6559" s="38">
        <f>R6559*IF(A6559=4, 2.0, 3.0)</f>
        <v/>
      </c>
      <c r="T6559" s="37">
        <f>'Dashboard &amp; Optimisation'!$B$18*U6559</f>
        <v/>
      </c>
      <c r="U6559" s="26">
        <f>MIN(1, S6559/M6559)</f>
        <v/>
      </c>
      <c r="V6559" s="26">
        <f>N6559/(N6559+O6559)</f>
        <v/>
      </c>
      <c r="W6559" s="26">
        <f>U6559*V6559</f>
        <v/>
      </c>
      <c r="X6559" s="39">
        <f>T6559/N6559</f>
        <v/>
      </c>
      <c r="Y6559" s="41">
        <f>IF(W6559=MAXIFS(W$2:W$7201, A$2:A$7201, A6559, B$2:B$7201, B6559), "OPTIMAL", "")</f>
        <v/>
      </c>
    </row>
    <row r="6560" ht="20" customHeight="1">
      <c r="A6560" s="28" t="n">
        <v>-18</v>
      </c>
      <c r="B6560" s="28" t="n">
        <v>45</v>
      </c>
      <c r="C6560" s="29" t="n">
        <v>80</v>
      </c>
      <c r="D6560" s="29" t="n">
        <v>3</v>
      </c>
      <c r="E6560" s="30" t="n">
        <v>8</v>
      </c>
      <c r="F6560" s="29" t="n">
        <v>2</v>
      </c>
      <c r="G6560" s="28" t="n">
        <v>200</v>
      </c>
      <c r="H6560" s="30" t="inlineStr">
        <is>
          <t>ON</t>
        </is>
      </c>
      <c r="I6560" s="31" t="n">
        <v>885.2722778138215</v>
      </c>
      <c r="J6560" s="31" t="n">
        <v>10520.73059103506</v>
      </c>
      <c r="K6560" s="31" t="n">
        <v>5101.851851851852</v>
      </c>
      <c r="L6560" s="31" t="n">
        <v>150</v>
      </c>
      <c r="M6560" s="31">
        <f>I6560+J6560+K6560+L6560</f>
        <v/>
      </c>
      <c r="N6560" s="31">
        <f>M6560*'Dashboard &amp; Optimisation'!$B$18/('Dashboard &amp; Optimisation'!$B$16/3.6)</f>
        <v/>
      </c>
      <c r="O6560" s="31" t="n">
        <v>3183.844623752641</v>
      </c>
      <c r="P6560" s="32" t="n">
        <v>0.06250645495838469</v>
      </c>
      <c r="Q6560" s="33" t="n">
        <v>22.7521694064226</v>
      </c>
      <c r="R6560" s="31" t="n">
        <v>13107.18781402624</v>
      </c>
      <c r="S6560" s="31">
        <f>R6560*IF(A6560=4, 2.0, 3.0)</f>
        <v/>
      </c>
      <c r="T6560" s="29">
        <f>'Dashboard &amp; Optimisation'!$B$18*U6560</f>
        <v/>
      </c>
      <c r="U6560" s="34">
        <f>MIN(1, S6560/M6560)</f>
        <v/>
      </c>
      <c r="V6560" s="34">
        <f>N6560/(N6560+O6560)</f>
        <v/>
      </c>
      <c r="W6560" s="34">
        <f>U6560*V6560</f>
        <v/>
      </c>
      <c r="X6560" s="32">
        <f>T6560/N6560</f>
        <v/>
      </c>
      <c r="Y6560" s="35">
        <f>IF(W6560=MAXIFS(W$2:W$7201, A$2:A$7201, A6560, B$2:B$7201, B6560), "OPTIMAL", "")</f>
        <v/>
      </c>
    </row>
    <row r="6561" ht="20" customHeight="1">
      <c r="A6561" s="36" t="n">
        <v>-18</v>
      </c>
      <c r="B6561" s="36" t="n">
        <v>45</v>
      </c>
      <c r="C6561" s="37" t="n">
        <v>80</v>
      </c>
      <c r="D6561" s="37" t="n">
        <v>3</v>
      </c>
      <c r="E6561" s="6" t="n">
        <v>8</v>
      </c>
      <c r="F6561" s="37" t="n">
        <v>2</v>
      </c>
      <c r="G6561" s="36" t="n">
        <v>200</v>
      </c>
      <c r="H6561" s="6" t="inlineStr">
        <is>
          <t>OFF</t>
        </is>
      </c>
      <c r="I6561" s="38" t="n">
        <v>885.2722778138215</v>
      </c>
      <c r="J6561" s="38" t="n">
        <v>10520.73059103506</v>
      </c>
      <c r="K6561" s="38" t="n">
        <v>5101.851851851852</v>
      </c>
      <c r="L6561" s="38" t="n">
        <v>150</v>
      </c>
      <c r="M6561" s="38">
        <f>I6561+J6561+K6561+L6561</f>
        <v/>
      </c>
      <c r="N6561" s="38">
        <f>M6561*'Dashboard &amp; Optimisation'!$B$18/('Dashboard &amp; Optimisation'!$B$16/3.6)</f>
        <v/>
      </c>
      <c r="O6561" s="38" t="n">
        <v>3183.844623752641</v>
      </c>
      <c r="P6561" s="39" t="n">
        <v>0.2728908801681521</v>
      </c>
      <c r="Q6561" s="40" t="n">
        <v>22.7521694064226</v>
      </c>
      <c r="R6561" s="38" t="n">
        <v>3002.239738549296</v>
      </c>
      <c r="S6561" s="38">
        <f>R6561*IF(A6561=4, 2.0, 3.0)</f>
        <v/>
      </c>
      <c r="T6561" s="37">
        <f>'Dashboard &amp; Optimisation'!$B$18*U6561</f>
        <v/>
      </c>
      <c r="U6561" s="26">
        <f>MIN(1, S6561/M6561)</f>
        <v/>
      </c>
      <c r="V6561" s="26">
        <f>N6561/(N6561+O6561)</f>
        <v/>
      </c>
      <c r="W6561" s="26">
        <f>U6561*V6561</f>
        <v/>
      </c>
      <c r="X6561" s="39">
        <f>T6561/N6561</f>
        <v/>
      </c>
      <c r="Y6561" s="41">
        <f>IF(W6561=MAXIFS(W$2:W$7201, A$2:A$7201, A6561, B$2:B$7201, B6561), "OPTIMAL", "")</f>
        <v/>
      </c>
    </row>
    <row r="6562" ht="20" customHeight="1">
      <c r="A6562" s="28" t="n">
        <v>-18</v>
      </c>
      <c r="B6562" s="28" t="n">
        <v>45</v>
      </c>
      <c r="C6562" s="29" t="n">
        <v>85</v>
      </c>
      <c r="D6562" s="29" t="n">
        <v>2</v>
      </c>
      <c r="E6562" s="30" t="n">
        <v>0</v>
      </c>
      <c r="F6562" s="29" t="n">
        <v>0</v>
      </c>
      <c r="G6562" s="28" t="n">
        <v>50</v>
      </c>
      <c r="H6562" s="30" t="inlineStr">
        <is>
          <t>ON</t>
        </is>
      </c>
      <c r="I6562" s="31" t="n">
        <v>885.2722778138215</v>
      </c>
      <c r="J6562" s="31" t="n">
        <v>10520.73059103506</v>
      </c>
      <c r="K6562" s="31" t="n">
        <v>5101.851851851852</v>
      </c>
      <c r="L6562" s="31" t="n">
        <v>150</v>
      </c>
      <c r="M6562" s="31">
        <f>I6562+J6562+K6562+L6562</f>
        <v/>
      </c>
      <c r="N6562" s="31">
        <f>M6562*'Dashboard &amp; Optimisation'!$B$18/('Dashboard &amp; Optimisation'!$B$16/3.6)</f>
        <v/>
      </c>
      <c r="O6562" s="31" t="n">
        <v>856.804882850278</v>
      </c>
      <c r="P6562" s="32" t="n">
        <v>0.49435395158502</v>
      </c>
      <c r="Q6562" s="33" t="n">
        <v>0.2</v>
      </c>
      <c r="R6562" s="31" t="n">
        <v>1230.898373833953</v>
      </c>
      <c r="S6562" s="31">
        <f>R6562*IF(A6562=4, 2.0, 3.0)</f>
        <v/>
      </c>
      <c r="T6562" s="29">
        <f>'Dashboard &amp; Optimisation'!$B$18*U6562</f>
        <v/>
      </c>
      <c r="U6562" s="34">
        <f>MIN(1, S6562/M6562)</f>
        <v/>
      </c>
      <c r="V6562" s="34">
        <f>N6562/(N6562+O6562)</f>
        <v/>
      </c>
      <c r="W6562" s="34">
        <f>U6562*V6562</f>
        <v/>
      </c>
      <c r="X6562" s="32">
        <f>T6562/N6562</f>
        <v/>
      </c>
      <c r="Y6562" s="35">
        <f>IF(W6562=MAXIFS(W$2:W$7201, A$2:A$7201, A6562, B$2:B$7201, B6562), "OPTIMAL", "")</f>
        <v/>
      </c>
    </row>
    <row r="6563" ht="20" customHeight="1">
      <c r="A6563" s="36" t="n">
        <v>-18</v>
      </c>
      <c r="B6563" s="36" t="n">
        <v>45</v>
      </c>
      <c r="C6563" s="37" t="n">
        <v>85</v>
      </c>
      <c r="D6563" s="37" t="n">
        <v>2</v>
      </c>
      <c r="E6563" s="6" t="n">
        <v>0</v>
      </c>
      <c r="F6563" s="37" t="n">
        <v>0</v>
      </c>
      <c r="G6563" s="36" t="n">
        <v>50</v>
      </c>
      <c r="H6563" s="6" t="inlineStr">
        <is>
          <t>OFF</t>
        </is>
      </c>
      <c r="I6563" s="38" t="n">
        <v>885.2722778138215</v>
      </c>
      <c r="J6563" s="38" t="n">
        <v>10520.73059103506</v>
      </c>
      <c r="K6563" s="38" t="n">
        <v>5101.851851851852</v>
      </c>
      <c r="L6563" s="38" t="n">
        <v>150</v>
      </c>
      <c r="M6563" s="38">
        <f>I6563+J6563+K6563+L6563</f>
        <v/>
      </c>
      <c r="N6563" s="38">
        <f>M6563*'Dashboard &amp; Optimisation'!$B$18/('Dashboard &amp; Optimisation'!$B$16/3.6)</f>
        <v/>
      </c>
      <c r="O6563" s="38" t="n">
        <v>856.804882850278</v>
      </c>
      <c r="P6563" s="39" t="n">
        <v>0.8688361706247737</v>
      </c>
      <c r="Q6563" s="40" t="n">
        <v>0.2</v>
      </c>
      <c r="R6563" s="38" t="n">
        <v>700.3615821689634</v>
      </c>
      <c r="S6563" s="38">
        <f>R6563*IF(A6563=4, 2.0, 3.0)</f>
        <v/>
      </c>
      <c r="T6563" s="37">
        <f>'Dashboard &amp; Optimisation'!$B$18*U6563</f>
        <v/>
      </c>
      <c r="U6563" s="26">
        <f>MIN(1, S6563/M6563)</f>
        <v/>
      </c>
      <c r="V6563" s="26">
        <f>N6563/(N6563+O6563)</f>
        <v/>
      </c>
      <c r="W6563" s="26">
        <f>U6563*V6563</f>
        <v/>
      </c>
      <c r="X6563" s="39">
        <f>T6563/N6563</f>
        <v/>
      </c>
      <c r="Y6563" s="41">
        <f>IF(W6563=MAXIFS(W$2:W$7201, A$2:A$7201, A6563, B$2:B$7201, B6563), "OPTIMAL", "")</f>
        <v/>
      </c>
    </row>
    <row r="6564" ht="20" customHeight="1">
      <c r="A6564" s="28" t="n">
        <v>-18</v>
      </c>
      <c r="B6564" s="28" t="n">
        <v>45</v>
      </c>
      <c r="C6564" s="29" t="n">
        <v>85</v>
      </c>
      <c r="D6564" s="29" t="n">
        <v>2</v>
      </c>
      <c r="E6564" s="30" t="n">
        <v>0</v>
      </c>
      <c r="F6564" s="29" t="n">
        <v>0</v>
      </c>
      <c r="G6564" s="28" t="n">
        <v>100</v>
      </c>
      <c r="H6564" s="30" t="inlineStr">
        <is>
          <t>ON</t>
        </is>
      </c>
      <c r="I6564" s="31" t="n">
        <v>885.2722778138215</v>
      </c>
      <c r="J6564" s="31" t="n">
        <v>10520.73059103506</v>
      </c>
      <c r="K6564" s="31" t="n">
        <v>5101.851851851852</v>
      </c>
      <c r="L6564" s="31" t="n">
        <v>150</v>
      </c>
      <c r="M6564" s="31">
        <f>I6564+J6564+K6564+L6564</f>
        <v/>
      </c>
      <c r="N6564" s="31">
        <f>M6564*'Dashboard &amp; Optimisation'!$B$18/('Dashboard &amp; Optimisation'!$B$16/3.6)</f>
        <v/>
      </c>
      <c r="O6564" s="31" t="n">
        <v>856.804882850278</v>
      </c>
      <c r="P6564" s="32" t="n">
        <v>0.4952901571326194</v>
      </c>
      <c r="Q6564" s="33" t="n">
        <v>0.2</v>
      </c>
      <c r="R6564" s="31" t="n">
        <v>1228.571709615981</v>
      </c>
      <c r="S6564" s="31">
        <f>R6564*IF(A6564=4, 2.0, 3.0)</f>
        <v/>
      </c>
      <c r="T6564" s="29">
        <f>'Dashboard &amp; Optimisation'!$B$18*U6564</f>
        <v/>
      </c>
      <c r="U6564" s="34">
        <f>MIN(1, S6564/M6564)</f>
        <v/>
      </c>
      <c r="V6564" s="34">
        <f>N6564/(N6564+O6564)</f>
        <v/>
      </c>
      <c r="W6564" s="34">
        <f>U6564*V6564</f>
        <v/>
      </c>
      <c r="X6564" s="32">
        <f>T6564/N6564</f>
        <v/>
      </c>
      <c r="Y6564" s="35">
        <f>IF(W6564=MAXIFS(W$2:W$7201, A$2:A$7201, A6564, B$2:B$7201, B6564), "OPTIMAL", "")</f>
        <v/>
      </c>
    </row>
    <row r="6565" ht="20" customHeight="1">
      <c r="A6565" s="36" t="n">
        <v>-18</v>
      </c>
      <c r="B6565" s="36" t="n">
        <v>45</v>
      </c>
      <c r="C6565" s="37" t="n">
        <v>85</v>
      </c>
      <c r="D6565" s="37" t="n">
        <v>2</v>
      </c>
      <c r="E6565" s="6" t="n">
        <v>0</v>
      </c>
      <c r="F6565" s="37" t="n">
        <v>0</v>
      </c>
      <c r="G6565" s="36" t="n">
        <v>100</v>
      </c>
      <c r="H6565" s="6" t="inlineStr">
        <is>
          <t>OFF</t>
        </is>
      </c>
      <c r="I6565" s="38" t="n">
        <v>885.2722778138215</v>
      </c>
      <c r="J6565" s="38" t="n">
        <v>10520.73059103506</v>
      </c>
      <c r="K6565" s="38" t="n">
        <v>5101.851851851852</v>
      </c>
      <c r="L6565" s="38" t="n">
        <v>150</v>
      </c>
      <c r="M6565" s="38">
        <f>I6565+J6565+K6565+L6565</f>
        <v/>
      </c>
      <c r="N6565" s="38">
        <f>M6565*'Dashboard &amp; Optimisation'!$B$18/('Dashboard &amp; Optimisation'!$B$16/3.6)</f>
        <v/>
      </c>
      <c r="O6565" s="38" t="n">
        <v>856.804882850278</v>
      </c>
      <c r="P6565" s="39" t="n">
        <v>0.869772376172373</v>
      </c>
      <c r="Q6565" s="40" t="n">
        <v>0.2</v>
      </c>
      <c r="R6565" s="38" t="n">
        <v>699.6077270035033</v>
      </c>
      <c r="S6565" s="38">
        <f>R6565*IF(A6565=4, 2.0, 3.0)</f>
        <v/>
      </c>
      <c r="T6565" s="37">
        <f>'Dashboard &amp; Optimisation'!$B$18*U6565</f>
        <v/>
      </c>
      <c r="U6565" s="26">
        <f>MIN(1, S6565/M6565)</f>
        <v/>
      </c>
      <c r="V6565" s="26">
        <f>N6565/(N6565+O6565)</f>
        <v/>
      </c>
      <c r="W6565" s="26">
        <f>U6565*V6565</f>
        <v/>
      </c>
      <c r="X6565" s="39">
        <f>T6565/N6565</f>
        <v/>
      </c>
      <c r="Y6565" s="41">
        <f>IF(W6565=MAXIFS(W$2:W$7201, A$2:A$7201, A6565, B$2:B$7201, B6565), "OPTIMAL", "")</f>
        <v/>
      </c>
    </row>
    <row r="6566" ht="20" customHeight="1">
      <c r="A6566" s="28" t="n">
        <v>-18</v>
      </c>
      <c r="B6566" s="28" t="n">
        <v>45</v>
      </c>
      <c r="C6566" s="29" t="n">
        <v>85</v>
      </c>
      <c r="D6566" s="29" t="n">
        <v>2</v>
      </c>
      <c r="E6566" s="30" t="n">
        <v>0</v>
      </c>
      <c r="F6566" s="29" t="n">
        <v>0</v>
      </c>
      <c r="G6566" s="28" t="n">
        <v>150</v>
      </c>
      <c r="H6566" s="30" t="inlineStr">
        <is>
          <t>ON</t>
        </is>
      </c>
      <c r="I6566" s="31" t="n">
        <v>885.2722778138215</v>
      </c>
      <c r="J6566" s="31" t="n">
        <v>10520.73059103506</v>
      </c>
      <c r="K6566" s="31" t="n">
        <v>5101.851851851852</v>
      </c>
      <c r="L6566" s="31" t="n">
        <v>150</v>
      </c>
      <c r="M6566" s="31">
        <f>I6566+J6566+K6566+L6566</f>
        <v/>
      </c>
      <c r="N6566" s="31">
        <f>M6566*'Dashboard &amp; Optimisation'!$B$18/('Dashboard &amp; Optimisation'!$B$16/3.6)</f>
        <v/>
      </c>
      <c r="O6566" s="31" t="n">
        <v>856.804882850278</v>
      </c>
      <c r="P6566" s="32" t="n">
        <v>0.4962263626802187</v>
      </c>
      <c r="Q6566" s="33" t="n">
        <v>0.2</v>
      </c>
      <c r="R6566" s="31" t="n">
        <v>1226.253824600856</v>
      </c>
      <c r="S6566" s="31">
        <f>R6566*IF(A6566=4, 2.0, 3.0)</f>
        <v/>
      </c>
      <c r="T6566" s="29">
        <f>'Dashboard &amp; Optimisation'!$B$18*U6566</f>
        <v/>
      </c>
      <c r="U6566" s="34">
        <f>MIN(1, S6566/M6566)</f>
        <v/>
      </c>
      <c r="V6566" s="34">
        <f>N6566/(N6566+O6566)</f>
        <v/>
      </c>
      <c r="W6566" s="34">
        <f>U6566*V6566</f>
        <v/>
      </c>
      <c r="X6566" s="32">
        <f>T6566/N6566</f>
        <v/>
      </c>
      <c r="Y6566" s="35">
        <f>IF(W6566=MAXIFS(W$2:W$7201, A$2:A$7201, A6566, B$2:B$7201, B6566), "OPTIMAL", "")</f>
        <v/>
      </c>
    </row>
    <row r="6567" ht="20" customHeight="1">
      <c r="A6567" s="36" t="n">
        <v>-18</v>
      </c>
      <c r="B6567" s="36" t="n">
        <v>45</v>
      </c>
      <c r="C6567" s="37" t="n">
        <v>85</v>
      </c>
      <c r="D6567" s="37" t="n">
        <v>2</v>
      </c>
      <c r="E6567" s="6" t="n">
        <v>0</v>
      </c>
      <c r="F6567" s="37" t="n">
        <v>0</v>
      </c>
      <c r="G6567" s="36" t="n">
        <v>150</v>
      </c>
      <c r="H6567" s="6" t="inlineStr">
        <is>
          <t>OFF</t>
        </is>
      </c>
      <c r="I6567" s="38" t="n">
        <v>885.2722778138215</v>
      </c>
      <c r="J6567" s="38" t="n">
        <v>10520.73059103506</v>
      </c>
      <c r="K6567" s="38" t="n">
        <v>5101.851851851852</v>
      </c>
      <c r="L6567" s="38" t="n">
        <v>150</v>
      </c>
      <c r="M6567" s="38">
        <f>I6567+J6567+K6567+L6567</f>
        <v/>
      </c>
      <c r="N6567" s="38">
        <f>M6567*'Dashboard &amp; Optimisation'!$B$18/('Dashboard &amp; Optimisation'!$B$16/3.6)</f>
        <v/>
      </c>
      <c r="O6567" s="38" t="n">
        <v>856.804882850278</v>
      </c>
      <c r="P6567" s="39" t="n">
        <v>0.8707085817199725</v>
      </c>
      <c r="Q6567" s="40" t="n">
        <v>0.2</v>
      </c>
      <c r="R6567" s="38" t="n">
        <v>698.8554929622696</v>
      </c>
      <c r="S6567" s="38">
        <f>R6567*IF(A6567=4, 2.0, 3.0)</f>
        <v/>
      </c>
      <c r="T6567" s="37">
        <f>'Dashboard &amp; Optimisation'!$B$18*U6567</f>
        <v/>
      </c>
      <c r="U6567" s="26">
        <f>MIN(1, S6567/M6567)</f>
        <v/>
      </c>
      <c r="V6567" s="26">
        <f>N6567/(N6567+O6567)</f>
        <v/>
      </c>
      <c r="W6567" s="26">
        <f>U6567*V6567</f>
        <v/>
      </c>
      <c r="X6567" s="39">
        <f>T6567/N6567</f>
        <v/>
      </c>
      <c r="Y6567" s="41">
        <f>IF(W6567=MAXIFS(W$2:W$7201, A$2:A$7201, A6567, B$2:B$7201, B6567), "OPTIMAL", "")</f>
        <v/>
      </c>
    </row>
    <row r="6568" ht="20" customHeight="1">
      <c r="A6568" s="28" t="n">
        <v>-18</v>
      </c>
      <c r="B6568" s="28" t="n">
        <v>45</v>
      </c>
      <c r="C6568" s="29" t="n">
        <v>85</v>
      </c>
      <c r="D6568" s="29" t="n">
        <v>2</v>
      </c>
      <c r="E6568" s="30" t="n">
        <v>0</v>
      </c>
      <c r="F6568" s="29" t="n">
        <v>0</v>
      </c>
      <c r="G6568" s="28" t="n">
        <v>200</v>
      </c>
      <c r="H6568" s="30" t="inlineStr">
        <is>
          <t>ON</t>
        </is>
      </c>
      <c r="I6568" s="31" t="n">
        <v>885.2722778138215</v>
      </c>
      <c r="J6568" s="31" t="n">
        <v>10520.73059103506</v>
      </c>
      <c r="K6568" s="31" t="n">
        <v>5101.851851851852</v>
      </c>
      <c r="L6568" s="31" t="n">
        <v>150</v>
      </c>
      <c r="M6568" s="31">
        <f>I6568+J6568+K6568+L6568</f>
        <v/>
      </c>
      <c r="N6568" s="31">
        <f>M6568*'Dashboard &amp; Optimisation'!$B$18/('Dashboard &amp; Optimisation'!$B$16/3.6)</f>
        <v/>
      </c>
      <c r="O6568" s="31" t="n">
        <v>856.804882850278</v>
      </c>
      <c r="P6568" s="32" t="n">
        <v>0.4971625682278181</v>
      </c>
      <c r="Q6568" s="33" t="n">
        <v>0.2</v>
      </c>
      <c r="R6568" s="31" t="n">
        <v>1223.944669192298</v>
      </c>
      <c r="S6568" s="31">
        <f>R6568*IF(A6568=4, 2.0, 3.0)</f>
        <v/>
      </c>
      <c r="T6568" s="29">
        <f>'Dashboard &amp; Optimisation'!$B$18*U6568</f>
        <v/>
      </c>
      <c r="U6568" s="34">
        <f>MIN(1, S6568/M6568)</f>
        <v/>
      </c>
      <c r="V6568" s="34">
        <f>N6568/(N6568+O6568)</f>
        <v/>
      </c>
      <c r="W6568" s="34">
        <f>U6568*V6568</f>
        <v/>
      </c>
      <c r="X6568" s="32">
        <f>T6568/N6568</f>
        <v/>
      </c>
      <c r="Y6568" s="35">
        <f>IF(W6568=MAXIFS(W$2:W$7201, A$2:A$7201, A6568, B$2:B$7201, B6568), "OPTIMAL", "")</f>
        <v/>
      </c>
    </row>
    <row r="6569" ht="20" customHeight="1">
      <c r="A6569" s="36" t="n">
        <v>-18</v>
      </c>
      <c r="B6569" s="36" t="n">
        <v>45</v>
      </c>
      <c r="C6569" s="37" t="n">
        <v>85</v>
      </c>
      <c r="D6569" s="37" t="n">
        <v>2</v>
      </c>
      <c r="E6569" s="6" t="n">
        <v>0</v>
      </c>
      <c r="F6569" s="37" t="n">
        <v>0</v>
      </c>
      <c r="G6569" s="36" t="n">
        <v>200</v>
      </c>
      <c r="H6569" s="6" t="inlineStr">
        <is>
          <t>OFF</t>
        </is>
      </c>
      <c r="I6569" s="38" t="n">
        <v>885.2722778138215</v>
      </c>
      <c r="J6569" s="38" t="n">
        <v>10520.73059103506</v>
      </c>
      <c r="K6569" s="38" t="n">
        <v>5101.851851851852</v>
      </c>
      <c r="L6569" s="38" t="n">
        <v>150</v>
      </c>
      <c r="M6569" s="38">
        <f>I6569+J6569+K6569+L6569</f>
        <v/>
      </c>
      <c r="N6569" s="38">
        <f>M6569*'Dashboard &amp; Optimisation'!$B$18/('Dashboard &amp; Optimisation'!$B$16/3.6)</f>
        <v/>
      </c>
      <c r="O6569" s="38" t="n">
        <v>856.804882850278</v>
      </c>
      <c r="P6569" s="39" t="n">
        <v>0.8716447872675719</v>
      </c>
      <c r="Q6569" s="40" t="n">
        <v>0.2</v>
      </c>
      <c r="R6569" s="38" t="n">
        <v>698.1048748216706</v>
      </c>
      <c r="S6569" s="38">
        <f>R6569*IF(A6569=4, 2.0, 3.0)</f>
        <v/>
      </c>
      <c r="T6569" s="37">
        <f>'Dashboard &amp; Optimisation'!$B$18*U6569</f>
        <v/>
      </c>
      <c r="U6569" s="26">
        <f>MIN(1, S6569/M6569)</f>
        <v/>
      </c>
      <c r="V6569" s="26">
        <f>N6569/(N6569+O6569)</f>
        <v/>
      </c>
      <c r="W6569" s="26">
        <f>U6569*V6569</f>
        <v/>
      </c>
      <c r="X6569" s="39">
        <f>T6569/N6569</f>
        <v/>
      </c>
      <c r="Y6569" s="41">
        <f>IF(W6569=MAXIFS(W$2:W$7201, A$2:A$7201, A6569, B$2:B$7201, B6569), "OPTIMAL", "")</f>
        <v/>
      </c>
    </row>
    <row r="6570" ht="20" customHeight="1">
      <c r="A6570" s="28" t="n">
        <v>-18</v>
      </c>
      <c r="B6570" s="28" t="n">
        <v>45</v>
      </c>
      <c r="C6570" s="29" t="n">
        <v>85</v>
      </c>
      <c r="D6570" s="29" t="n">
        <v>2</v>
      </c>
      <c r="E6570" s="30" t="n">
        <v>4</v>
      </c>
      <c r="F6570" s="29" t="n">
        <v>1.5</v>
      </c>
      <c r="G6570" s="28" t="n">
        <v>50</v>
      </c>
      <c r="H6570" s="30" t="inlineStr">
        <is>
          <t>ON</t>
        </is>
      </c>
      <c r="I6570" s="31" t="n">
        <v>885.2722778138215</v>
      </c>
      <c r="J6570" s="31" t="n">
        <v>10520.73059103506</v>
      </c>
      <c r="K6570" s="31" t="n">
        <v>5101.851851851852</v>
      </c>
      <c r="L6570" s="31" t="n">
        <v>150</v>
      </c>
      <c r="M6570" s="31">
        <f>I6570+J6570+K6570+L6570</f>
        <v/>
      </c>
      <c r="N6570" s="31">
        <f>M6570*'Dashboard &amp; Optimisation'!$B$18/('Dashboard &amp; Optimisation'!$B$16/3.6)</f>
        <v/>
      </c>
      <c r="O6570" s="31" t="n">
        <v>1375.968727841027</v>
      </c>
      <c r="P6570" s="32" t="n">
        <v>0.07889287433580339</v>
      </c>
      <c r="Q6570" s="33" t="n">
        <v>7.926206185533672</v>
      </c>
      <c r="R6570" s="31" t="n">
        <v>8015.368692584245</v>
      </c>
      <c r="S6570" s="31">
        <f>R6570*IF(A6570=4, 2.0, 3.0)</f>
        <v/>
      </c>
      <c r="T6570" s="29">
        <f>'Dashboard &amp; Optimisation'!$B$18*U6570</f>
        <v/>
      </c>
      <c r="U6570" s="34">
        <f>MIN(1, S6570/M6570)</f>
        <v/>
      </c>
      <c r="V6570" s="34">
        <f>N6570/(N6570+O6570)</f>
        <v/>
      </c>
      <c r="W6570" s="34">
        <f>U6570*V6570</f>
        <v/>
      </c>
      <c r="X6570" s="32">
        <f>T6570/N6570</f>
        <v/>
      </c>
      <c r="Y6570" s="35">
        <f>IF(W6570=MAXIFS(W$2:W$7201, A$2:A$7201, A6570, B$2:B$7201, B6570), "OPTIMAL", "")</f>
        <v/>
      </c>
    </row>
    <row r="6571" ht="20" customHeight="1">
      <c r="A6571" s="36" t="n">
        <v>-18</v>
      </c>
      <c r="B6571" s="36" t="n">
        <v>45</v>
      </c>
      <c r="C6571" s="37" t="n">
        <v>85</v>
      </c>
      <c r="D6571" s="37" t="n">
        <v>2</v>
      </c>
      <c r="E6571" s="6" t="n">
        <v>4</v>
      </c>
      <c r="F6571" s="37" t="n">
        <v>1.5</v>
      </c>
      <c r="G6571" s="36" t="n">
        <v>50</v>
      </c>
      <c r="H6571" s="6" t="inlineStr">
        <is>
          <t>OFF</t>
        </is>
      </c>
      <c r="I6571" s="38" t="n">
        <v>885.2722778138215</v>
      </c>
      <c r="J6571" s="38" t="n">
        <v>10520.73059103506</v>
      </c>
      <c r="K6571" s="38" t="n">
        <v>5101.851851851852</v>
      </c>
      <c r="L6571" s="38" t="n">
        <v>150</v>
      </c>
      <c r="M6571" s="38">
        <f>I6571+J6571+K6571+L6571</f>
        <v/>
      </c>
      <c r="N6571" s="38">
        <f>M6571*'Dashboard &amp; Optimisation'!$B$18/('Dashboard &amp; Optimisation'!$B$16/3.6)</f>
        <v/>
      </c>
      <c r="O6571" s="38" t="n">
        <v>1375.968727841027</v>
      </c>
      <c r="P6571" s="39" t="n">
        <v>0.3413411526705231</v>
      </c>
      <c r="Q6571" s="40" t="n">
        <v>7.926206185533672</v>
      </c>
      <c r="R6571" s="38" t="n">
        <v>1852.561491844371</v>
      </c>
      <c r="S6571" s="38">
        <f>R6571*IF(A6571=4, 2.0, 3.0)</f>
        <v/>
      </c>
      <c r="T6571" s="37">
        <f>'Dashboard &amp; Optimisation'!$B$18*U6571</f>
        <v/>
      </c>
      <c r="U6571" s="26">
        <f>MIN(1, S6571/M6571)</f>
        <v/>
      </c>
      <c r="V6571" s="26">
        <f>N6571/(N6571+O6571)</f>
        <v/>
      </c>
      <c r="W6571" s="26">
        <f>U6571*V6571</f>
        <v/>
      </c>
      <c r="X6571" s="39">
        <f>T6571/N6571</f>
        <v/>
      </c>
      <c r="Y6571" s="41">
        <f>IF(W6571=MAXIFS(W$2:W$7201, A$2:A$7201, A6571, B$2:B$7201, B6571), "OPTIMAL", "")</f>
        <v/>
      </c>
    </row>
    <row r="6572" ht="20" customHeight="1">
      <c r="A6572" s="28" t="n">
        <v>-18</v>
      </c>
      <c r="B6572" s="28" t="n">
        <v>45</v>
      </c>
      <c r="C6572" s="29" t="n">
        <v>85</v>
      </c>
      <c r="D6572" s="29" t="n">
        <v>2</v>
      </c>
      <c r="E6572" s="30" t="n">
        <v>4</v>
      </c>
      <c r="F6572" s="29" t="n">
        <v>1.5</v>
      </c>
      <c r="G6572" s="28" t="n">
        <v>100</v>
      </c>
      <c r="H6572" s="30" t="inlineStr">
        <is>
          <t>ON</t>
        </is>
      </c>
      <c r="I6572" s="31" t="n">
        <v>885.2722778138215</v>
      </c>
      <c r="J6572" s="31" t="n">
        <v>10520.73059103506</v>
      </c>
      <c r="K6572" s="31" t="n">
        <v>5101.851851851852</v>
      </c>
      <c r="L6572" s="31" t="n">
        <v>150</v>
      </c>
      <c r="M6572" s="31">
        <f>I6572+J6572+K6572+L6572</f>
        <v/>
      </c>
      <c r="N6572" s="31">
        <f>M6572*'Dashboard &amp; Optimisation'!$B$18/('Dashboard &amp; Optimisation'!$B$16/3.6)</f>
        <v/>
      </c>
      <c r="O6572" s="31" t="n">
        <v>1375.968727841027</v>
      </c>
      <c r="P6572" s="32" t="n">
        <v>0.07982907988340278</v>
      </c>
      <c r="Q6572" s="33" t="n">
        <v>7.926206185533672</v>
      </c>
      <c r="R6572" s="31" t="n">
        <v>7921.367450843614</v>
      </c>
      <c r="S6572" s="31">
        <f>R6572*IF(A6572=4, 2.0, 3.0)</f>
        <v/>
      </c>
      <c r="T6572" s="29">
        <f>'Dashboard &amp; Optimisation'!$B$18*U6572</f>
        <v/>
      </c>
      <c r="U6572" s="34">
        <f>MIN(1, S6572/M6572)</f>
        <v/>
      </c>
      <c r="V6572" s="34">
        <f>N6572/(N6572+O6572)</f>
        <v/>
      </c>
      <c r="W6572" s="34">
        <f>U6572*V6572</f>
        <v/>
      </c>
      <c r="X6572" s="32">
        <f>T6572/N6572</f>
        <v/>
      </c>
      <c r="Y6572" s="35">
        <f>IF(W6572=MAXIFS(W$2:W$7201, A$2:A$7201, A6572, B$2:B$7201, B6572), "OPTIMAL", "")</f>
        <v/>
      </c>
    </row>
    <row r="6573" ht="20" customHeight="1">
      <c r="A6573" s="36" t="n">
        <v>-18</v>
      </c>
      <c r="B6573" s="36" t="n">
        <v>45</v>
      </c>
      <c r="C6573" s="37" t="n">
        <v>85</v>
      </c>
      <c r="D6573" s="37" t="n">
        <v>2</v>
      </c>
      <c r="E6573" s="6" t="n">
        <v>4</v>
      </c>
      <c r="F6573" s="37" t="n">
        <v>1.5</v>
      </c>
      <c r="G6573" s="36" t="n">
        <v>100</v>
      </c>
      <c r="H6573" s="6" t="inlineStr">
        <is>
          <t>OFF</t>
        </is>
      </c>
      <c r="I6573" s="38" t="n">
        <v>885.2722778138215</v>
      </c>
      <c r="J6573" s="38" t="n">
        <v>10520.73059103506</v>
      </c>
      <c r="K6573" s="38" t="n">
        <v>5101.851851851852</v>
      </c>
      <c r="L6573" s="38" t="n">
        <v>150</v>
      </c>
      <c r="M6573" s="38">
        <f>I6573+J6573+K6573+L6573</f>
        <v/>
      </c>
      <c r="N6573" s="38">
        <f>M6573*'Dashboard &amp; Optimisation'!$B$18/('Dashboard &amp; Optimisation'!$B$16/3.6)</f>
        <v/>
      </c>
      <c r="O6573" s="38" t="n">
        <v>1375.968727841027</v>
      </c>
      <c r="P6573" s="39" t="n">
        <v>0.3422773582181225</v>
      </c>
      <c r="Q6573" s="40" t="n">
        <v>7.926206185533672</v>
      </c>
      <c r="R6573" s="38" t="n">
        <v>1847.494319551811</v>
      </c>
      <c r="S6573" s="38">
        <f>R6573*IF(A6573=4, 2.0, 3.0)</f>
        <v/>
      </c>
      <c r="T6573" s="37">
        <f>'Dashboard &amp; Optimisation'!$B$18*U6573</f>
        <v/>
      </c>
      <c r="U6573" s="26">
        <f>MIN(1, S6573/M6573)</f>
        <v/>
      </c>
      <c r="V6573" s="26">
        <f>N6573/(N6573+O6573)</f>
        <v/>
      </c>
      <c r="W6573" s="26">
        <f>U6573*V6573</f>
        <v/>
      </c>
      <c r="X6573" s="39">
        <f>T6573/N6573</f>
        <v/>
      </c>
      <c r="Y6573" s="41">
        <f>IF(W6573=MAXIFS(W$2:W$7201, A$2:A$7201, A6573, B$2:B$7201, B6573), "OPTIMAL", "")</f>
        <v/>
      </c>
    </row>
    <row r="6574" ht="20" customHeight="1">
      <c r="A6574" s="28" t="n">
        <v>-18</v>
      </c>
      <c r="B6574" s="28" t="n">
        <v>45</v>
      </c>
      <c r="C6574" s="29" t="n">
        <v>85</v>
      </c>
      <c r="D6574" s="29" t="n">
        <v>2</v>
      </c>
      <c r="E6574" s="30" t="n">
        <v>4</v>
      </c>
      <c r="F6574" s="29" t="n">
        <v>1.5</v>
      </c>
      <c r="G6574" s="28" t="n">
        <v>150</v>
      </c>
      <c r="H6574" s="30" t="inlineStr">
        <is>
          <t>ON</t>
        </is>
      </c>
      <c r="I6574" s="31" t="n">
        <v>885.2722778138215</v>
      </c>
      <c r="J6574" s="31" t="n">
        <v>10520.73059103506</v>
      </c>
      <c r="K6574" s="31" t="n">
        <v>5101.851851851852</v>
      </c>
      <c r="L6574" s="31" t="n">
        <v>150</v>
      </c>
      <c r="M6574" s="31">
        <f>I6574+J6574+K6574+L6574</f>
        <v/>
      </c>
      <c r="N6574" s="31">
        <f>M6574*'Dashboard &amp; Optimisation'!$B$18/('Dashboard &amp; Optimisation'!$B$16/3.6)</f>
        <v/>
      </c>
      <c r="O6574" s="31" t="n">
        <v>1375.968727841027</v>
      </c>
      <c r="P6574" s="32" t="n">
        <v>0.08076528543100216</v>
      </c>
      <c r="Q6574" s="33" t="n">
        <v>7.926206185533672</v>
      </c>
      <c r="R6574" s="31" t="n">
        <v>7829.545474205044</v>
      </c>
      <c r="S6574" s="31">
        <f>R6574*IF(A6574=4, 2.0, 3.0)</f>
        <v/>
      </c>
      <c r="T6574" s="29">
        <f>'Dashboard &amp; Optimisation'!$B$18*U6574</f>
        <v/>
      </c>
      <c r="U6574" s="34">
        <f>MIN(1, S6574/M6574)</f>
        <v/>
      </c>
      <c r="V6574" s="34">
        <f>N6574/(N6574+O6574)</f>
        <v/>
      </c>
      <c r="W6574" s="34">
        <f>U6574*V6574</f>
        <v/>
      </c>
      <c r="X6574" s="32">
        <f>T6574/N6574</f>
        <v/>
      </c>
      <c r="Y6574" s="35">
        <f>IF(W6574=MAXIFS(W$2:W$7201, A$2:A$7201, A6574, B$2:B$7201, B6574), "OPTIMAL", "")</f>
        <v/>
      </c>
    </row>
    <row r="6575" ht="20" customHeight="1">
      <c r="A6575" s="36" t="n">
        <v>-18</v>
      </c>
      <c r="B6575" s="36" t="n">
        <v>45</v>
      </c>
      <c r="C6575" s="37" t="n">
        <v>85</v>
      </c>
      <c r="D6575" s="37" t="n">
        <v>2</v>
      </c>
      <c r="E6575" s="6" t="n">
        <v>4</v>
      </c>
      <c r="F6575" s="37" t="n">
        <v>1.5</v>
      </c>
      <c r="G6575" s="36" t="n">
        <v>150</v>
      </c>
      <c r="H6575" s="6" t="inlineStr">
        <is>
          <t>OFF</t>
        </is>
      </c>
      <c r="I6575" s="38" t="n">
        <v>885.2722778138215</v>
      </c>
      <c r="J6575" s="38" t="n">
        <v>10520.73059103506</v>
      </c>
      <c r="K6575" s="38" t="n">
        <v>5101.851851851852</v>
      </c>
      <c r="L6575" s="38" t="n">
        <v>150</v>
      </c>
      <c r="M6575" s="38">
        <f>I6575+J6575+K6575+L6575</f>
        <v/>
      </c>
      <c r="N6575" s="38">
        <f>M6575*'Dashboard &amp; Optimisation'!$B$18/('Dashboard &amp; Optimisation'!$B$16/3.6)</f>
        <v/>
      </c>
      <c r="O6575" s="38" t="n">
        <v>1375.968727841027</v>
      </c>
      <c r="P6575" s="39" t="n">
        <v>0.3432135637657219</v>
      </c>
      <c r="Q6575" s="40" t="n">
        <v>7.926206185533672</v>
      </c>
      <c r="R6575" s="38" t="n">
        <v>1842.45479135792</v>
      </c>
      <c r="S6575" s="38">
        <f>R6575*IF(A6575=4, 2.0, 3.0)</f>
        <v/>
      </c>
      <c r="T6575" s="37">
        <f>'Dashboard &amp; Optimisation'!$B$18*U6575</f>
        <v/>
      </c>
      <c r="U6575" s="26">
        <f>MIN(1, S6575/M6575)</f>
        <v/>
      </c>
      <c r="V6575" s="26">
        <f>N6575/(N6575+O6575)</f>
        <v/>
      </c>
      <c r="W6575" s="26">
        <f>U6575*V6575</f>
        <v/>
      </c>
      <c r="X6575" s="39">
        <f>T6575/N6575</f>
        <v/>
      </c>
      <c r="Y6575" s="41">
        <f>IF(W6575=MAXIFS(W$2:W$7201, A$2:A$7201, A6575, B$2:B$7201, B6575), "OPTIMAL", "")</f>
        <v/>
      </c>
    </row>
    <row r="6576" ht="20" customHeight="1">
      <c r="A6576" s="28" t="n">
        <v>-18</v>
      </c>
      <c r="B6576" s="28" t="n">
        <v>45</v>
      </c>
      <c r="C6576" s="29" t="n">
        <v>85</v>
      </c>
      <c r="D6576" s="29" t="n">
        <v>2</v>
      </c>
      <c r="E6576" s="30" t="n">
        <v>4</v>
      </c>
      <c r="F6576" s="29" t="n">
        <v>1.5</v>
      </c>
      <c r="G6576" s="28" t="n">
        <v>200</v>
      </c>
      <c r="H6576" s="30" t="inlineStr">
        <is>
          <t>ON</t>
        </is>
      </c>
      <c r="I6576" s="31" t="n">
        <v>885.2722778138215</v>
      </c>
      <c r="J6576" s="31" t="n">
        <v>10520.73059103506</v>
      </c>
      <c r="K6576" s="31" t="n">
        <v>5101.851851851852</v>
      </c>
      <c r="L6576" s="31" t="n">
        <v>150</v>
      </c>
      <c r="M6576" s="31">
        <f>I6576+J6576+K6576+L6576</f>
        <v/>
      </c>
      <c r="N6576" s="31">
        <f>M6576*'Dashboard &amp; Optimisation'!$B$18/('Dashboard &amp; Optimisation'!$B$16/3.6)</f>
        <v/>
      </c>
      <c r="O6576" s="31" t="n">
        <v>1375.968727841027</v>
      </c>
      <c r="P6576" s="32" t="n">
        <v>0.08170149097860155</v>
      </c>
      <c r="Q6576" s="33" t="n">
        <v>7.926206185533672</v>
      </c>
      <c r="R6576" s="31" t="n">
        <v>7739.827847019363</v>
      </c>
      <c r="S6576" s="31">
        <f>R6576*IF(A6576=4, 2.0, 3.0)</f>
        <v/>
      </c>
      <c r="T6576" s="29">
        <f>'Dashboard &amp; Optimisation'!$B$18*U6576</f>
        <v/>
      </c>
      <c r="U6576" s="34">
        <f>MIN(1, S6576/M6576)</f>
        <v/>
      </c>
      <c r="V6576" s="34">
        <f>N6576/(N6576+O6576)</f>
        <v/>
      </c>
      <c r="W6576" s="34">
        <f>U6576*V6576</f>
        <v/>
      </c>
      <c r="X6576" s="32">
        <f>T6576/N6576</f>
        <v/>
      </c>
      <c r="Y6576" s="35">
        <f>IF(W6576=MAXIFS(W$2:W$7201, A$2:A$7201, A6576, B$2:B$7201, B6576), "OPTIMAL", "")</f>
        <v/>
      </c>
    </row>
    <row r="6577" ht="20" customHeight="1">
      <c r="A6577" s="36" t="n">
        <v>-18</v>
      </c>
      <c r="B6577" s="36" t="n">
        <v>45</v>
      </c>
      <c r="C6577" s="37" t="n">
        <v>85</v>
      </c>
      <c r="D6577" s="37" t="n">
        <v>2</v>
      </c>
      <c r="E6577" s="6" t="n">
        <v>4</v>
      </c>
      <c r="F6577" s="37" t="n">
        <v>1.5</v>
      </c>
      <c r="G6577" s="36" t="n">
        <v>200</v>
      </c>
      <c r="H6577" s="6" t="inlineStr">
        <is>
          <t>OFF</t>
        </is>
      </c>
      <c r="I6577" s="38" t="n">
        <v>885.2722778138215</v>
      </c>
      <c r="J6577" s="38" t="n">
        <v>10520.73059103506</v>
      </c>
      <c r="K6577" s="38" t="n">
        <v>5101.851851851852</v>
      </c>
      <c r="L6577" s="38" t="n">
        <v>150</v>
      </c>
      <c r="M6577" s="38">
        <f>I6577+J6577+K6577+L6577</f>
        <v/>
      </c>
      <c r="N6577" s="38">
        <f>M6577*'Dashboard &amp; Optimisation'!$B$18/('Dashboard &amp; Optimisation'!$B$16/3.6)</f>
        <v/>
      </c>
      <c r="O6577" s="38" t="n">
        <v>1375.968727841027</v>
      </c>
      <c r="P6577" s="39" t="n">
        <v>0.3441497693133213</v>
      </c>
      <c r="Q6577" s="40" t="n">
        <v>7.926206185533672</v>
      </c>
      <c r="R6577" s="38" t="n">
        <v>1837.442681658379</v>
      </c>
      <c r="S6577" s="38">
        <f>R6577*IF(A6577=4, 2.0, 3.0)</f>
        <v/>
      </c>
      <c r="T6577" s="37">
        <f>'Dashboard &amp; Optimisation'!$B$18*U6577</f>
        <v/>
      </c>
      <c r="U6577" s="26">
        <f>MIN(1, S6577/M6577)</f>
        <v/>
      </c>
      <c r="V6577" s="26">
        <f>N6577/(N6577+O6577)</f>
        <v/>
      </c>
      <c r="W6577" s="26">
        <f>U6577*V6577</f>
        <v/>
      </c>
      <c r="X6577" s="39">
        <f>T6577/N6577</f>
        <v/>
      </c>
      <c r="Y6577" s="41">
        <f>IF(W6577=MAXIFS(W$2:W$7201, A$2:A$7201, A6577, B$2:B$7201, B6577), "OPTIMAL", "")</f>
        <v/>
      </c>
    </row>
    <row r="6578" ht="20" customHeight="1">
      <c r="A6578" s="28" t="n">
        <v>-18</v>
      </c>
      <c r="B6578" s="28" t="n">
        <v>45</v>
      </c>
      <c r="C6578" s="29" t="n">
        <v>85</v>
      </c>
      <c r="D6578" s="29" t="n">
        <v>2</v>
      </c>
      <c r="E6578" s="30" t="n">
        <v>4</v>
      </c>
      <c r="F6578" s="29" t="n">
        <v>2</v>
      </c>
      <c r="G6578" s="28" t="n">
        <v>50</v>
      </c>
      <c r="H6578" s="30" t="inlineStr">
        <is>
          <t>ON</t>
        </is>
      </c>
      <c r="I6578" s="31" t="n">
        <v>885.2722778138215</v>
      </c>
      <c r="J6578" s="31" t="n">
        <v>10520.73059103506</v>
      </c>
      <c r="K6578" s="31" t="n">
        <v>5101.851851851852</v>
      </c>
      <c r="L6578" s="31" t="n">
        <v>150</v>
      </c>
      <c r="M6578" s="31">
        <f>I6578+J6578+K6578+L6578</f>
        <v/>
      </c>
      <c r="N6578" s="31">
        <f>M6578*'Dashboard &amp; Optimisation'!$B$18/('Dashboard &amp; Optimisation'!$B$16/3.6)</f>
        <v/>
      </c>
      <c r="O6578" s="31" t="n">
        <v>1558.189181347119</v>
      </c>
      <c r="P6578" s="32" t="n">
        <v>0.07668227353188875</v>
      </c>
      <c r="Q6578" s="33" t="n">
        <v>10.50160824737823</v>
      </c>
      <c r="R6578" s="31" t="n">
        <v>8355.629315564998</v>
      </c>
      <c r="S6578" s="31">
        <f>R6578*IF(A6578=4, 2.0, 3.0)</f>
        <v/>
      </c>
      <c r="T6578" s="29">
        <f>'Dashboard &amp; Optimisation'!$B$18*U6578</f>
        <v/>
      </c>
      <c r="U6578" s="34">
        <f>MIN(1, S6578/M6578)</f>
        <v/>
      </c>
      <c r="V6578" s="34">
        <f>N6578/(N6578+O6578)</f>
        <v/>
      </c>
      <c r="W6578" s="34">
        <f>U6578*V6578</f>
        <v/>
      </c>
      <c r="X6578" s="32">
        <f>T6578/N6578</f>
        <v/>
      </c>
      <c r="Y6578" s="35">
        <f>IF(W6578=MAXIFS(W$2:W$7201, A$2:A$7201, A6578, B$2:B$7201, B6578), "OPTIMAL", "")</f>
        <v/>
      </c>
    </row>
    <row r="6579" ht="20" customHeight="1">
      <c r="A6579" s="36" t="n">
        <v>-18</v>
      </c>
      <c r="B6579" s="36" t="n">
        <v>45</v>
      </c>
      <c r="C6579" s="37" t="n">
        <v>85</v>
      </c>
      <c r="D6579" s="37" t="n">
        <v>2</v>
      </c>
      <c r="E6579" s="6" t="n">
        <v>4</v>
      </c>
      <c r="F6579" s="37" t="n">
        <v>2</v>
      </c>
      <c r="G6579" s="36" t="n">
        <v>50</v>
      </c>
      <c r="H6579" s="6" t="inlineStr">
        <is>
          <t>OFF</t>
        </is>
      </c>
      <c r="I6579" s="38" t="n">
        <v>885.2722778138215</v>
      </c>
      <c r="J6579" s="38" t="n">
        <v>10520.73059103506</v>
      </c>
      <c r="K6579" s="38" t="n">
        <v>5101.851851851852</v>
      </c>
      <c r="L6579" s="38" t="n">
        <v>150</v>
      </c>
      <c r="M6579" s="38">
        <f>I6579+J6579+K6579+L6579</f>
        <v/>
      </c>
      <c r="N6579" s="38">
        <f>M6579*'Dashboard &amp; Optimisation'!$B$18/('Dashboard &amp; Optimisation'!$B$16/3.6)</f>
        <v/>
      </c>
      <c r="O6579" s="38" t="n">
        <v>1558.189181347119</v>
      </c>
      <c r="P6579" s="39" t="n">
        <v>0.3405130018270787</v>
      </c>
      <c r="Q6579" s="40" t="n">
        <v>10.50160824737823</v>
      </c>
      <c r="R6579" s="38" t="n">
        <v>1881.65693899877</v>
      </c>
      <c r="S6579" s="38">
        <f>R6579*IF(A6579=4, 2.0, 3.0)</f>
        <v/>
      </c>
      <c r="T6579" s="37">
        <f>'Dashboard &amp; Optimisation'!$B$18*U6579</f>
        <v/>
      </c>
      <c r="U6579" s="26">
        <f>MIN(1, S6579/M6579)</f>
        <v/>
      </c>
      <c r="V6579" s="26">
        <f>N6579/(N6579+O6579)</f>
        <v/>
      </c>
      <c r="W6579" s="26">
        <f>U6579*V6579</f>
        <v/>
      </c>
      <c r="X6579" s="39">
        <f>T6579/N6579</f>
        <v/>
      </c>
      <c r="Y6579" s="41">
        <f>IF(W6579=MAXIFS(W$2:W$7201, A$2:A$7201, A6579, B$2:B$7201, B6579), "OPTIMAL", "")</f>
        <v/>
      </c>
    </row>
    <row r="6580" ht="20" customHeight="1">
      <c r="A6580" s="28" t="n">
        <v>-18</v>
      </c>
      <c r="B6580" s="28" t="n">
        <v>45</v>
      </c>
      <c r="C6580" s="29" t="n">
        <v>85</v>
      </c>
      <c r="D6580" s="29" t="n">
        <v>2</v>
      </c>
      <c r="E6580" s="30" t="n">
        <v>4</v>
      </c>
      <c r="F6580" s="29" t="n">
        <v>2</v>
      </c>
      <c r="G6580" s="28" t="n">
        <v>100</v>
      </c>
      <c r="H6580" s="30" t="inlineStr">
        <is>
          <t>ON</t>
        </is>
      </c>
      <c r="I6580" s="31" t="n">
        <v>885.2722778138215</v>
      </c>
      <c r="J6580" s="31" t="n">
        <v>10520.73059103506</v>
      </c>
      <c r="K6580" s="31" t="n">
        <v>5101.851851851852</v>
      </c>
      <c r="L6580" s="31" t="n">
        <v>150</v>
      </c>
      <c r="M6580" s="31">
        <f>I6580+J6580+K6580+L6580</f>
        <v/>
      </c>
      <c r="N6580" s="31">
        <f>M6580*'Dashboard &amp; Optimisation'!$B$18/('Dashboard &amp; Optimisation'!$B$16/3.6)</f>
        <v/>
      </c>
      <c r="O6580" s="31" t="n">
        <v>1558.189181347119</v>
      </c>
      <c r="P6580" s="32" t="n">
        <v>0.07761847907948814</v>
      </c>
      <c r="Q6580" s="33" t="n">
        <v>10.50160824737823</v>
      </c>
      <c r="R6580" s="31" t="n">
        <v>8254.846787851397</v>
      </c>
      <c r="S6580" s="31">
        <f>R6580*IF(A6580=4, 2.0, 3.0)</f>
        <v/>
      </c>
      <c r="T6580" s="29">
        <f>'Dashboard &amp; Optimisation'!$B$18*U6580</f>
        <v/>
      </c>
      <c r="U6580" s="34">
        <f>MIN(1, S6580/M6580)</f>
        <v/>
      </c>
      <c r="V6580" s="34">
        <f>N6580/(N6580+O6580)</f>
        <v/>
      </c>
      <c r="W6580" s="34">
        <f>U6580*V6580</f>
        <v/>
      </c>
      <c r="X6580" s="32">
        <f>T6580/N6580</f>
        <v/>
      </c>
      <c r="Y6580" s="35">
        <f>IF(W6580=MAXIFS(W$2:W$7201, A$2:A$7201, A6580, B$2:B$7201, B6580), "OPTIMAL", "")</f>
        <v/>
      </c>
    </row>
    <row r="6581" ht="20" customHeight="1">
      <c r="A6581" s="36" t="n">
        <v>-18</v>
      </c>
      <c r="B6581" s="36" t="n">
        <v>45</v>
      </c>
      <c r="C6581" s="37" t="n">
        <v>85</v>
      </c>
      <c r="D6581" s="37" t="n">
        <v>2</v>
      </c>
      <c r="E6581" s="6" t="n">
        <v>4</v>
      </c>
      <c r="F6581" s="37" t="n">
        <v>2</v>
      </c>
      <c r="G6581" s="36" t="n">
        <v>100</v>
      </c>
      <c r="H6581" s="6" t="inlineStr">
        <is>
          <t>OFF</t>
        </is>
      </c>
      <c r="I6581" s="38" t="n">
        <v>885.2722778138215</v>
      </c>
      <c r="J6581" s="38" t="n">
        <v>10520.73059103506</v>
      </c>
      <c r="K6581" s="38" t="n">
        <v>5101.851851851852</v>
      </c>
      <c r="L6581" s="38" t="n">
        <v>150</v>
      </c>
      <c r="M6581" s="38">
        <f>I6581+J6581+K6581+L6581</f>
        <v/>
      </c>
      <c r="N6581" s="38">
        <f>M6581*'Dashboard &amp; Optimisation'!$B$18/('Dashboard &amp; Optimisation'!$B$16/3.6)</f>
        <v/>
      </c>
      <c r="O6581" s="38" t="n">
        <v>1558.189181347119</v>
      </c>
      <c r="P6581" s="39" t="n">
        <v>0.3414492073746781</v>
      </c>
      <c r="Q6581" s="40" t="n">
        <v>10.50160824737823</v>
      </c>
      <c r="R6581" s="38" t="n">
        <v>1876.497701176799</v>
      </c>
      <c r="S6581" s="38">
        <f>R6581*IF(A6581=4, 2.0, 3.0)</f>
        <v/>
      </c>
      <c r="T6581" s="37">
        <f>'Dashboard &amp; Optimisation'!$B$18*U6581</f>
        <v/>
      </c>
      <c r="U6581" s="26">
        <f>MIN(1, S6581/M6581)</f>
        <v/>
      </c>
      <c r="V6581" s="26">
        <f>N6581/(N6581+O6581)</f>
        <v/>
      </c>
      <c r="W6581" s="26">
        <f>U6581*V6581</f>
        <v/>
      </c>
      <c r="X6581" s="39">
        <f>T6581/N6581</f>
        <v/>
      </c>
      <c r="Y6581" s="41">
        <f>IF(W6581=MAXIFS(W$2:W$7201, A$2:A$7201, A6581, B$2:B$7201, B6581), "OPTIMAL", "")</f>
        <v/>
      </c>
    </row>
    <row r="6582" ht="20" customHeight="1">
      <c r="A6582" s="28" t="n">
        <v>-18</v>
      </c>
      <c r="B6582" s="28" t="n">
        <v>45</v>
      </c>
      <c r="C6582" s="29" t="n">
        <v>85</v>
      </c>
      <c r="D6582" s="29" t="n">
        <v>2</v>
      </c>
      <c r="E6582" s="30" t="n">
        <v>4</v>
      </c>
      <c r="F6582" s="29" t="n">
        <v>2</v>
      </c>
      <c r="G6582" s="28" t="n">
        <v>150</v>
      </c>
      <c r="H6582" s="30" t="inlineStr">
        <is>
          <t>ON</t>
        </is>
      </c>
      <c r="I6582" s="31" t="n">
        <v>885.2722778138215</v>
      </c>
      <c r="J6582" s="31" t="n">
        <v>10520.73059103506</v>
      </c>
      <c r="K6582" s="31" t="n">
        <v>5101.851851851852</v>
      </c>
      <c r="L6582" s="31" t="n">
        <v>150</v>
      </c>
      <c r="M6582" s="31">
        <f>I6582+J6582+K6582+L6582</f>
        <v/>
      </c>
      <c r="N6582" s="31">
        <f>M6582*'Dashboard &amp; Optimisation'!$B$18/('Dashboard &amp; Optimisation'!$B$16/3.6)</f>
        <v/>
      </c>
      <c r="O6582" s="31" t="n">
        <v>1558.189181347119</v>
      </c>
      <c r="P6582" s="32" t="n">
        <v>0.07855468462708752</v>
      </c>
      <c r="Q6582" s="33" t="n">
        <v>10.50160824737823</v>
      </c>
      <c r="R6582" s="31" t="n">
        <v>8156.466488903516</v>
      </c>
      <c r="S6582" s="31">
        <f>R6582*IF(A6582=4, 2.0, 3.0)</f>
        <v/>
      </c>
      <c r="T6582" s="29">
        <f>'Dashboard &amp; Optimisation'!$B$18*U6582</f>
        <v/>
      </c>
      <c r="U6582" s="34">
        <f>MIN(1, S6582/M6582)</f>
        <v/>
      </c>
      <c r="V6582" s="34">
        <f>N6582/(N6582+O6582)</f>
        <v/>
      </c>
      <c r="W6582" s="34">
        <f>U6582*V6582</f>
        <v/>
      </c>
      <c r="X6582" s="32">
        <f>T6582/N6582</f>
        <v/>
      </c>
      <c r="Y6582" s="35">
        <f>IF(W6582=MAXIFS(W$2:W$7201, A$2:A$7201, A6582, B$2:B$7201, B6582), "OPTIMAL", "")</f>
        <v/>
      </c>
    </row>
    <row r="6583" ht="20" customHeight="1">
      <c r="A6583" s="36" t="n">
        <v>-18</v>
      </c>
      <c r="B6583" s="36" t="n">
        <v>45</v>
      </c>
      <c r="C6583" s="37" t="n">
        <v>85</v>
      </c>
      <c r="D6583" s="37" t="n">
        <v>2</v>
      </c>
      <c r="E6583" s="6" t="n">
        <v>4</v>
      </c>
      <c r="F6583" s="37" t="n">
        <v>2</v>
      </c>
      <c r="G6583" s="36" t="n">
        <v>150</v>
      </c>
      <c r="H6583" s="6" t="inlineStr">
        <is>
          <t>OFF</t>
        </is>
      </c>
      <c r="I6583" s="38" t="n">
        <v>885.2722778138215</v>
      </c>
      <c r="J6583" s="38" t="n">
        <v>10520.73059103506</v>
      </c>
      <c r="K6583" s="38" t="n">
        <v>5101.851851851852</v>
      </c>
      <c r="L6583" s="38" t="n">
        <v>150</v>
      </c>
      <c r="M6583" s="38">
        <f>I6583+J6583+K6583+L6583</f>
        <v/>
      </c>
      <c r="N6583" s="38">
        <f>M6583*'Dashboard &amp; Optimisation'!$B$18/('Dashboard &amp; Optimisation'!$B$16/3.6)</f>
        <v/>
      </c>
      <c r="O6583" s="38" t="n">
        <v>1558.189181347119</v>
      </c>
      <c r="P6583" s="39" t="n">
        <v>0.3423854129222775</v>
      </c>
      <c r="Q6583" s="40" t="n">
        <v>10.50160824737823</v>
      </c>
      <c r="R6583" s="38" t="n">
        <v>1871.366677799065</v>
      </c>
      <c r="S6583" s="38">
        <f>R6583*IF(A6583=4, 2.0, 3.0)</f>
        <v/>
      </c>
      <c r="T6583" s="37">
        <f>'Dashboard &amp; Optimisation'!$B$18*U6583</f>
        <v/>
      </c>
      <c r="U6583" s="26">
        <f>MIN(1, S6583/M6583)</f>
        <v/>
      </c>
      <c r="V6583" s="26">
        <f>N6583/(N6583+O6583)</f>
        <v/>
      </c>
      <c r="W6583" s="26">
        <f>U6583*V6583</f>
        <v/>
      </c>
      <c r="X6583" s="39">
        <f>T6583/N6583</f>
        <v/>
      </c>
      <c r="Y6583" s="41">
        <f>IF(W6583=MAXIFS(W$2:W$7201, A$2:A$7201, A6583, B$2:B$7201, B6583), "OPTIMAL", "")</f>
        <v/>
      </c>
    </row>
    <row r="6584" ht="20" customHeight="1">
      <c r="A6584" s="28" t="n">
        <v>-18</v>
      </c>
      <c r="B6584" s="28" t="n">
        <v>45</v>
      </c>
      <c r="C6584" s="29" t="n">
        <v>85</v>
      </c>
      <c r="D6584" s="29" t="n">
        <v>2</v>
      </c>
      <c r="E6584" s="30" t="n">
        <v>4</v>
      </c>
      <c r="F6584" s="29" t="n">
        <v>2</v>
      </c>
      <c r="G6584" s="28" t="n">
        <v>200</v>
      </c>
      <c r="H6584" s="30" t="inlineStr">
        <is>
          <t>ON</t>
        </is>
      </c>
      <c r="I6584" s="31" t="n">
        <v>885.2722778138215</v>
      </c>
      <c r="J6584" s="31" t="n">
        <v>10520.73059103506</v>
      </c>
      <c r="K6584" s="31" t="n">
        <v>5101.851851851852</v>
      </c>
      <c r="L6584" s="31" t="n">
        <v>150</v>
      </c>
      <c r="M6584" s="31">
        <f>I6584+J6584+K6584+L6584</f>
        <v/>
      </c>
      <c r="N6584" s="31">
        <f>M6584*'Dashboard &amp; Optimisation'!$B$18/('Dashboard &amp; Optimisation'!$B$16/3.6)</f>
        <v/>
      </c>
      <c r="O6584" s="31" t="n">
        <v>1558.189181347119</v>
      </c>
      <c r="P6584" s="32" t="n">
        <v>0.07949089017468691</v>
      </c>
      <c r="Q6584" s="33" t="n">
        <v>10.50160824737823</v>
      </c>
      <c r="R6584" s="31" t="n">
        <v>8060.403541829467</v>
      </c>
      <c r="S6584" s="31">
        <f>R6584*IF(A6584=4, 2.0, 3.0)</f>
        <v/>
      </c>
      <c r="T6584" s="29">
        <f>'Dashboard &amp; Optimisation'!$B$18*U6584</f>
        <v/>
      </c>
      <c r="U6584" s="34">
        <f>MIN(1, S6584/M6584)</f>
        <v/>
      </c>
      <c r="V6584" s="34">
        <f>N6584/(N6584+O6584)</f>
        <v/>
      </c>
      <c r="W6584" s="34">
        <f>U6584*V6584</f>
        <v/>
      </c>
      <c r="X6584" s="32">
        <f>T6584/N6584</f>
        <v/>
      </c>
      <c r="Y6584" s="35">
        <f>IF(W6584=MAXIFS(W$2:W$7201, A$2:A$7201, A6584, B$2:B$7201, B6584), "OPTIMAL", "")</f>
        <v/>
      </c>
    </row>
    <row r="6585" ht="20" customHeight="1">
      <c r="A6585" s="36" t="n">
        <v>-18</v>
      </c>
      <c r="B6585" s="36" t="n">
        <v>45</v>
      </c>
      <c r="C6585" s="37" t="n">
        <v>85</v>
      </c>
      <c r="D6585" s="37" t="n">
        <v>2</v>
      </c>
      <c r="E6585" s="6" t="n">
        <v>4</v>
      </c>
      <c r="F6585" s="37" t="n">
        <v>2</v>
      </c>
      <c r="G6585" s="36" t="n">
        <v>200</v>
      </c>
      <c r="H6585" s="6" t="inlineStr">
        <is>
          <t>OFF</t>
        </is>
      </c>
      <c r="I6585" s="38" t="n">
        <v>885.2722778138215</v>
      </c>
      <c r="J6585" s="38" t="n">
        <v>10520.73059103506</v>
      </c>
      <c r="K6585" s="38" t="n">
        <v>5101.851851851852</v>
      </c>
      <c r="L6585" s="38" t="n">
        <v>150</v>
      </c>
      <c r="M6585" s="38">
        <f>I6585+J6585+K6585+L6585</f>
        <v/>
      </c>
      <c r="N6585" s="38">
        <f>M6585*'Dashboard &amp; Optimisation'!$B$18/('Dashboard &amp; Optimisation'!$B$16/3.6)</f>
        <v/>
      </c>
      <c r="O6585" s="38" t="n">
        <v>1558.189181347119</v>
      </c>
      <c r="P6585" s="39" t="n">
        <v>0.3433216184698769</v>
      </c>
      <c r="Q6585" s="40" t="n">
        <v>10.50160824737823</v>
      </c>
      <c r="R6585" s="38" t="n">
        <v>1866.263638051215</v>
      </c>
      <c r="S6585" s="38">
        <f>R6585*IF(A6585=4, 2.0, 3.0)</f>
        <v/>
      </c>
      <c r="T6585" s="37">
        <f>'Dashboard &amp; Optimisation'!$B$18*U6585</f>
        <v/>
      </c>
      <c r="U6585" s="26">
        <f>MIN(1, S6585/M6585)</f>
        <v/>
      </c>
      <c r="V6585" s="26">
        <f>N6585/(N6585+O6585)</f>
        <v/>
      </c>
      <c r="W6585" s="26">
        <f>U6585*V6585</f>
        <v/>
      </c>
      <c r="X6585" s="39">
        <f>T6585/N6585</f>
        <v/>
      </c>
      <c r="Y6585" s="41">
        <f>IF(W6585=MAXIFS(W$2:W$7201, A$2:A$7201, A6585, B$2:B$7201, B6585), "OPTIMAL", "")</f>
        <v/>
      </c>
    </row>
    <row r="6586" ht="20" customHeight="1">
      <c r="A6586" s="28" t="n">
        <v>-18</v>
      </c>
      <c r="B6586" s="28" t="n">
        <v>45</v>
      </c>
      <c r="C6586" s="29" t="n">
        <v>85</v>
      </c>
      <c r="D6586" s="29" t="n">
        <v>2</v>
      </c>
      <c r="E6586" s="30" t="n">
        <v>8</v>
      </c>
      <c r="F6586" s="29" t="n">
        <v>1.5</v>
      </c>
      <c r="G6586" s="28" t="n">
        <v>50</v>
      </c>
      <c r="H6586" s="30" t="inlineStr">
        <is>
          <t>ON</t>
        </is>
      </c>
      <c r="I6586" s="31" t="n">
        <v>885.2722778138215</v>
      </c>
      <c r="J6586" s="31" t="n">
        <v>10520.73059103506</v>
      </c>
      <c r="K6586" s="31" t="n">
        <v>5101.851851851852</v>
      </c>
      <c r="L6586" s="31" t="n">
        <v>150</v>
      </c>
      <c r="M6586" s="31">
        <f>I6586+J6586+K6586+L6586</f>
        <v/>
      </c>
      <c r="N6586" s="31">
        <f>M6586*'Dashboard &amp; Optimisation'!$B$18/('Dashboard &amp; Optimisation'!$B$16/3.6)</f>
        <v/>
      </c>
      <c r="O6586" s="31" t="n">
        <v>1937.500864508494</v>
      </c>
      <c r="P6586" s="32" t="n">
        <v>0.05890267998411309</v>
      </c>
      <c r="Q6586" s="33" t="n">
        <v>15.65241237106734</v>
      </c>
      <c r="R6586" s="31" t="n">
        <v>11173.65682666187</v>
      </c>
      <c r="S6586" s="31">
        <f>R6586*IF(A6586=4, 2.0, 3.0)</f>
        <v/>
      </c>
      <c r="T6586" s="29">
        <f>'Dashboard &amp; Optimisation'!$B$18*U6586</f>
        <v/>
      </c>
      <c r="U6586" s="34">
        <f>MIN(1, S6586/M6586)</f>
        <v/>
      </c>
      <c r="V6586" s="34">
        <f>N6586/(N6586+O6586)</f>
        <v/>
      </c>
      <c r="W6586" s="34">
        <f>U6586*V6586</f>
        <v/>
      </c>
      <c r="X6586" s="32">
        <f>T6586/N6586</f>
        <v/>
      </c>
      <c r="Y6586" s="35">
        <f>IF(W6586=MAXIFS(W$2:W$7201, A$2:A$7201, A6586, B$2:B$7201, B6586), "OPTIMAL", "")</f>
        <v/>
      </c>
    </row>
    <row r="6587" ht="20" customHeight="1">
      <c r="A6587" s="36" t="n">
        <v>-18</v>
      </c>
      <c r="B6587" s="36" t="n">
        <v>45</v>
      </c>
      <c r="C6587" s="37" t="n">
        <v>85</v>
      </c>
      <c r="D6587" s="37" t="n">
        <v>2</v>
      </c>
      <c r="E6587" s="6" t="n">
        <v>8</v>
      </c>
      <c r="F6587" s="37" t="n">
        <v>1.5</v>
      </c>
      <c r="G6587" s="36" t="n">
        <v>50</v>
      </c>
      <c r="H6587" s="6" t="inlineStr">
        <is>
          <t>OFF</t>
        </is>
      </c>
      <c r="I6587" s="38" t="n">
        <v>885.2722778138215</v>
      </c>
      <c r="J6587" s="38" t="n">
        <v>10520.73059103506</v>
      </c>
      <c r="K6587" s="38" t="n">
        <v>5101.851851851852</v>
      </c>
      <c r="L6587" s="38" t="n">
        <v>150</v>
      </c>
      <c r="M6587" s="38">
        <f>I6587+J6587+K6587+L6587</f>
        <v/>
      </c>
      <c r="N6587" s="38">
        <f>M6587*'Dashboard &amp; Optimisation'!$B$18/('Dashboard &amp; Optimisation'!$B$16/3.6)</f>
        <v/>
      </c>
      <c r="O6587" s="38" t="n">
        <v>1937.500864508494</v>
      </c>
      <c r="P6587" s="39" t="n">
        <v>0.2609136879154256</v>
      </c>
      <c r="Q6587" s="40" t="n">
        <v>15.65241237106734</v>
      </c>
      <c r="R6587" s="38" t="n">
        <v>2522.513623457366</v>
      </c>
      <c r="S6587" s="38">
        <f>R6587*IF(A6587=4, 2.0, 3.0)</f>
        <v/>
      </c>
      <c r="T6587" s="37">
        <f>'Dashboard &amp; Optimisation'!$B$18*U6587</f>
        <v/>
      </c>
      <c r="U6587" s="26">
        <f>MIN(1, S6587/M6587)</f>
        <v/>
      </c>
      <c r="V6587" s="26">
        <f>N6587/(N6587+O6587)</f>
        <v/>
      </c>
      <c r="W6587" s="26">
        <f>U6587*V6587</f>
        <v/>
      </c>
      <c r="X6587" s="39">
        <f>T6587/N6587</f>
        <v/>
      </c>
      <c r="Y6587" s="41">
        <f>IF(W6587=MAXIFS(W$2:W$7201, A$2:A$7201, A6587, B$2:B$7201, B6587), "OPTIMAL", "")</f>
        <v/>
      </c>
    </row>
    <row r="6588" ht="20" customHeight="1">
      <c r="A6588" s="28" t="n">
        <v>-18</v>
      </c>
      <c r="B6588" s="28" t="n">
        <v>45</v>
      </c>
      <c r="C6588" s="29" t="n">
        <v>85</v>
      </c>
      <c r="D6588" s="29" t="n">
        <v>2</v>
      </c>
      <c r="E6588" s="30" t="n">
        <v>8</v>
      </c>
      <c r="F6588" s="29" t="n">
        <v>1.5</v>
      </c>
      <c r="G6588" s="28" t="n">
        <v>100</v>
      </c>
      <c r="H6588" s="30" t="inlineStr">
        <is>
          <t>ON</t>
        </is>
      </c>
      <c r="I6588" s="31" t="n">
        <v>885.2722778138215</v>
      </c>
      <c r="J6588" s="31" t="n">
        <v>10520.73059103506</v>
      </c>
      <c r="K6588" s="31" t="n">
        <v>5101.851851851852</v>
      </c>
      <c r="L6588" s="31" t="n">
        <v>150</v>
      </c>
      <c r="M6588" s="31">
        <f>I6588+J6588+K6588+L6588</f>
        <v/>
      </c>
      <c r="N6588" s="31">
        <f>M6588*'Dashboard &amp; Optimisation'!$B$18/('Dashboard &amp; Optimisation'!$B$16/3.6)</f>
        <v/>
      </c>
      <c r="O6588" s="31" t="n">
        <v>1937.500864508494</v>
      </c>
      <c r="P6588" s="32" t="n">
        <v>0.05983888553171247</v>
      </c>
      <c r="Q6588" s="33" t="n">
        <v>15.65241237106734</v>
      </c>
      <c r="R6588" s="31" t="n">
        <v>10998.84007639755</v>
      </c>
      <c r="S6588" s="31">
        <f>R6588*IF(A6588=4, 2.0, 3.0)</f>
        <v/>
      </c>
      <c r="T6588" s="29">
        <f>'Dashboard &amp; Optimisation'!$B$18*U6588</f>
        <v/>
      </c>
      <c r="U6588" s="34">
        <f>MIN(1, S6588/M6588)</f>
        <v/>
      </c>
      <c r="V6588" s="34">
        <f>N6588/(N6588+O6588)</f>
        <v/>
      </c>
      <c r="W6588" s="34">
        <f>U6588*V6588</f>
        <v/>
      </c>
      <c r="X6588" s="32">
        <f>T6588/N6588</f>
        <v/>
      </c>
      <c r="Y6588" s="35">
        <f>IF(W6588=MAXIFS(W$2:W$7201, A$2:A$7201, A6588, B$2:B$7201, B6588), "OPTIMAL", "")</f>
        <v/>
      </c>
    </row>
    <row r="6589" ht="20" customHeight="1">
      <c r="A6589" s="36" t="n">
        <v>-18</v>
      </c>
      <c r="B6589" s="36" t="n">
        <v>45</v>
      </c>
      <c r="C6589" s="37" t="n">
        <v>85</v>
      </c>
      <c r="D6589" s="37" t="n">
        <v>2</v>
      </c>
      <c r="E6589" s="6" t="n">
        <v>8</v>
      </c>
      <c r="F6589" s="37" t="n">
        <v>1.5</v>
      </c>
      <c r="G6589" s="36" t="n">
        <v>100</v>
      </c>
      <c r="H6589" s="6" t="inlineStr">
        <is>
          <t>OFF</t>
        </is>
      </c>
      <c r="I6589" s="38" t="n">
        <v>885.2722778138215</v>
      </c>
      <c r="J6589" s="38" t="n">
        <v>10520.73059103506</v>
      </c>
      <c r="K6589" s="38" t="n">
        <v>5101.851851851852</v>
      </c>
      <c r="L6589" s="38" t="n">
        <v>150</v>
      </c>
      <c r="M6589" s="38">
        <f>I6589+J6589+K6589+L6589</f>
        <v/>
      </c>
      <c r="N6589" s="38">
        <f>M6589*'Dashboard &amp; Optimisation'!$B$18/('Dashboard &amp; Optimisation'!$B$16/3.6)</f>
        <v/>
      </c>
      <c r="O6589" s="38" t="n">
        <v>1937.500864508494</v>
      </c>
      <c r="P6589" s="39" t="n">
        <v>0.261849893463025</v>
      </c>
      <c r="Q6589" s="40" t="n">
        <v>15.65241237106734</v>
      </c>
      <c r="R6589" s="38" t="n">
        <v>2513.494749258323</v>
      </c>
      <c r="S6589" s="38">
        <f>R6589*IF(A6589=4, 2.0, 3.0)</f>
        <v/>
      </c>
      <c r="T6589" s="37">
        <f>'Dashboard &amp; Optimisation'!$B$18*U6589</f>
        <v/>
      </c>
      <c r="U6589" s="26">
        <f>MIN(1, S6589/M6589)</f>
        <v/>
      </c>
      <c r="V6589" s="26">
        <f>N6589/(N6589+O6589)</f>
        <v/>
      </c>
      <c r="W6589" s="26">
        <f>U6589*V6589</f>
        <v/>
      </c>
      <c r="X6589" s="39">
        <f>T6589/N6589</f>
        <v/>
      </c>
      <c r="Y6589" s="41">
        <f>IF(W6589=MAXIFS(W$2:W$7201, A$2:A$7201, A6589, B$2:B$7201, B6589), "OPTIMAL", "")</f>
        <v/>
      </c>
    </row>
    <row r="6590" ht="20" customHeight="1">
      <c r="A6590" s="28" t="n">
        <v>-18</v>
      </c>
      <c r="B6590" s="28" t="n">
        <v>45</v>
      </c>
      <c r="C6590" s="29" t="n">
        <v>85</v>
      </c>
      <c r="D6590" s="29" t="n">
        <v>2</v>
      </c>
      <c r="E6590" s="30" t="n">
        <v>8</v>
      </c>
      <c r="F6590" s="29" t="n">
        <v>1.5</v>
      </c>
      <c r="G6590" s="28" t="n">
        <v>150</v>
      </c>
      <c r="H6590" s="30" t="inlineStr">
        <is>
          <t>ON</t>
        </is>
      </c>
      <c r="I6590" s="31" t="n">
        <v>885.2722778138215</v>
      </c>
      <c r="J6590" s="31" t="n">
        <v>10520.73059103506</v>
      </c>
      <c r="K6590" s="31" t="n">
        <v>5101.851851851852</v>
      </c>
      <c r="L6590" s="31" t="n">
        <v>150</v>
      </c>
      <c r="M6590" s="31">
        <f>I6590+J6590+K6590+L6590</f>
        <v/>
      </c>
      <c r="N6590" s="31">
        <f>M6590*'Dashboard &amp; Optimisation'!$B$18/('Dashboard &amp; Optimisation'!$B$16/3.6)</f>
        <v/>
      </c>
      <c r="O6590" s="31" t="n">
        <v>1937.500864508494</v>
      </c>
      <c r="P6590" s="32" t="n">
        <v>0.06077509107931186</v>
      </c>
      <c r="Q6590" s="33" t="n">
        <v>15.65241237106734</v>
      </c>
      <c r="R6590" s="31" t="n">
        <v>10829.40923040763</v>
      </c>
      <c r="S6590" s="31">
        <f>R6590*IF(A6590=4, 2.0, 3.0)</f>
        <v/>
      </c>
      <c r="T6590" s="29">
        <f>'Dashboard &amp; Optimisation'!$B$18*U6590</f>
        <v/>
      </c>
      <c r="U6590" s="34">
        <f>MIN(1, S6590/M6590)</f>
        <v/>
      </c>
      <c r="V6590" s="34">
        <f>N6590/(N6590+O6590)</f>
        <v/>
      </c>
      <c r="W6590" s="34">
        <f>U6590*V6590</f>
        <v/>
      </c>
      <c r="X6590" s="32">
        <f>T6590/N6590</f>
        <v/>
      </c>
      <c r="Y6590" s="35">
        <f>IF(W6590=MAXIFS(W$2:W$7201, A$2:A$7201, A6590, B$2:B$7201, B6590), "OPTIMAL", "")</f>
        <v/>
      </c>
    </row>
    <row r="6591" ht="20" customHeight="1">
      <c r="A6591" s="36" t="n">
        <v>-18</v>
      </c>
      <c r="B6591" s="36" t="n">
        <v>45</v>
      </c>
      <c r="C6591" s="37" t="n">
        <v>85</v>
      </c>
      <c r="D6591" s="37" t="n">
        <v>2</v>
      </c>
      <c r="E6591" s="6" t="n">
        <v>8</v>
      </c>
      <c r="F6591" s="37" t="n">
        <v>1.5</v>
      </c>
      <c r="G6591" s="36" t="n">
        <v>150</v>
      </c>
      <c r="H6591" s="6" t="inlineStr">
        <is>
          <t>OFF</t>
        </is>
      </c>
      <c r="I6591" s="38" t="n">
        <v>885.2722778138215</v>
      </c>
      <c r="J6591" s="38" t="n">
        <v>10520.73059103506</v>
      </c>
      <c r="K6591" s="38" t="n">
        <v>5101.851851851852</v>
      </c>
      <c r="L6591" s="38" t="n">
        <v>150</v>
      </c>
      <c r="M6591" s="38">
        <f>I6591+J6591+K6591+L6591</f>
        <v/>
      </c>
      <c r="N6591" s="38">
        <f>M6591*'Dashboard &amp; Optimisation'!$B$18/('Dashboard &amp; Optimisation'!$B$16/3.6)</f>
        <v/>
      </c>
      <c r="O6591" s="38" t="n">
        <v>1937.500864508494</v>
      </c>
      <c r="P6591" s="39" t="n">
        <v>0.2627860990106244</v>
      </c>
      <c r="Q6591" s="40" t="n">
        <v>15.65241237106734</v>
      </c>
      <c r="R6591" s="38" t="n">
        <v>2504.540136601956</v>
      </c>
      <c r="S6591" s="38">
        <f>R6591*IF(A6591=4, 2.0, 3.0)</f>
        <v/>
      </c>
      <c r="T6591" s="37">
        <f>'Dashboard &amp; Optimisation'!$B$18*U6591</f>
        <v/>
      </c>
      <c r="U6591" s="26">
        <f>MIN(1, S6591/M6591)</f>
        <v/>
      </c>
      <c r="V6591" s="26">
        <f>N6591/(N6591+O6591)</f>
        <v/>
      </c>
      <c r="W6591" s="26">
        <f>U6591*V6591</f>
        <v/>
      </c>
      <c r="X6591" s="39">
        <f>T6591/N6591</f>
        <v/>
      </c>
      <c r="Y6591" s="41">
        <f>IF(W6591=MAXIFS(W$2:W$7201, A$2:A$7201, A6591, B$2:B$7201, B6591), "OPTIMAL", "")</f>
        <v/>
      </c>
    </row>
    <row r="6592" ht="20" customHeight="1">
      <c r="A6592" s="28" t="n">
        <v>-18</v>
      </c>
      <c r="B6592" s="28" t="n">
        <v>45</v>
      </c>
      <c r="C6592" s="29" t="n">
        <v>85</v>
      </c>
      <c r="D6592" s="29" t="n">
        <v>2</v>
      </c>
      <c r="E6592" s="30" t="n">
        <v>8</v>
      </c>
      <c r="F6592" s="29" t="n">
        <v>1.5</v>
      </c>
      <c r="G6592" s="28" t="n">
        <v>200</v>
      </c>
      <c r="H6592" s="30" t="inlineStr">
        <is>
          <t>ON</t>
        </is>
      </c>
      <c r="I6592" s="31" t="n">
        <v>885.2722778138215</v>
      </c>
      <c r="J6592" s="31" t="n">
        <v>10520.73059103506</v>
      </c>
      <c r="K6592" s="31" t="n">
        <v>5101.851851851852</v>
      </c>
      <c r="L6592" s="31" t="n">
        <v>150</v>
      </c>
      <c r="M6592" s="31">
        <f>I6592+J6592+K6592+L6592</f>
        <v/>
      </c>
      <c r="N6592" s="31">
        <f>M6592*'Dashboard &amp; Optimisation'!$B$18/('Dashboard &amp; Optimisation'!$B$16/3.6)</f>
        <v/>
      </c>
      <c r="O6592" s="31" t="n">
        <v>1937.500864508494</v>
      </c>
      <c r="P6592" s="32" t="n">
        <v>0.06171129662691124</v>
      </c>
      <c r="Q6592" s="33" t="n">
        <v>15.65241237106734</v>
      </c>
      <c r="R6592" s="31" t="n">
        <v>10665.11916435982</v>
      </c>
      <c r="S6592" s="31">
        <f>R6592*IF(A6592=4, 2.0, 3.0)</f>
        <v/>
      </c>
      <c r="T6592" s="29">
        <f>'Dashboard &amp; Optimisation'!$B$18*U6592</f>
        <v/>
      </c>
      <c r="U6592" s="34">
        <f>MIN(1, S6592/M6592)</f>
        <v/>
      </c>
      <c r="V6592" s="34">
        <f>N6592/(N6592+O6592)</f>
        <v/>
      </c>
      <c r="W6592" s="34">
        <f>U6592*V6592</f>
        <v/>
      </c>
      <c r="X6592" s="32">
        <f>T6592/N6592</f>
        <v/>
      </c>
      <c r="Y6592" s="35">
        <f>IF(W6592=MAXIFS(W$2:W$7201, A$2:A$7201, A6592, B$2:B$7201, B6592), "OPTIMAL", "")</f>
        <v/>
      </c>
    </row>
    <row r="6593" ht="20" customHeight="1">
      <c r="A6593" s="36" t="n">
        <v>-18</v>
      </c>
      <c r="B6593" s="36" t="n">
        <v>45</v>
      </c>
      <c r="C6593" s="37" t="n">
        <v>85</v>
      </c>
      <c r="D6593" s="37" t="n">
        <v>2</v>
      </c>
      <c r="E6593" s="6" t="n">
        <v>8</v>
      </c>
      <c r="F6593" s="37" t="n">
        <v>1.5</v>
      </c>
      <c r="G6593" s="36" t="n">
        <v>200</v>
      </c>
      <c r="H6593" s="6" t="inlineStr">
        <is>
          <t>OFF</t>
        </is>
      </c>
      <c r="I6593" s="38" t="n">
        <v>885.2722778138215</v>
      </c>
      <c r="J6593" s="38" t="n">
        <v>10520.73059103506</v>
      </c>
      <c r="K6593" s="38" t="n">
        <v>5101.851851851852</v>
      </c>
      <c r="L6593" s="38" t="n">
        <v>150</v>
      </c>
      <c r="M6593" s="38">
        <f>I6593+J6593+K6593+L6593</f>
        <v/>
      </c>
      <c r="N6593" s="38">
        <f>M6593*'Dashboard &amp; Optimisation'!$B$18/('Dashboard &amp; Optimisation'!$B$16/3.6)</f>
        <v/>
      </c>
      <c r="O6593" s="38" t="n">
        <v>1937.500864508494</v>
      </c>
      <c r="P6593" s="39" t="n">
        <v>0.2637223045582238</v>
      </c>
      <c r="Q6593" s="40" t="n">
        <v>15.65241237106734</v>
      </c>
      <c r="R6593" s="38" t="n">
        <v>2495.649101109149</v>
      </c>
      <c r="S6593" s="38">
        <f>R6593*IF(A6593=4, 2.0, 3.0)</f>
        <v/>
      </c>
      <c r="T6593" s="37">
        <f>'Dashboard &amp; Optimisation'!$B$18*U6593</f>
        <v/>
      </c>
      <c r="U6593" s="26">
        <f>MIN(1, S6593/M6593)</f>
        <v/>
      </c>
      <c r="V6593" s="26">
        <f>N6593/(N6593+O6593)</f>
        <v/>
      </c>
      <c r="W6593" s="26">
        <f>U6593*V6593</f>
        <v/>
      </c>
      <c r="X6593" s="39">
        <f>T6593/N6593</f>
        <v/>
      </c>
      <c r="Y6593" s="41">
        <f>IF(W6593=MAXIFS(W$2:W$7201, A$2:A$7201, A6593, B$2:B$7201, B6593), "OPTIMAL", "")</f>
        <v/>
      </c>
    </row>
    <row r="6594" ht="20" customHeight="1">
      <c r="A6594" s="28" t="n">
        <v>-18</v>
      </c>
      <c r="B6594" s="28" t="n">
        <v>45</v>
      </c>
      <c r="C6594" s="29" t="n">
        <v>85</v>
      </c>
      <c r="D6594" s="29" t="n">
        <v>2</v>
      </c>
      <c r="E6594" s="30" t="n">
        <v>8</v>
      </c>
      <c r="F6594" s="29" t="n">
        <v>2</v>
      </c>
      <c r="G6594" s="28" t="n">
        <v>50</v>
      </c>
      <c r="H6594" s="30" t="inlineStr">
        <is>
          <t>ON</t>
        </is>
      </c>
      <c r="I6594" s="31" t="n">
        <v>885.2722778138215</v>
      </c>
      <c r="J6594" s="31" t="n">
        <v>10520.73059103506</v>
      </c>
      <c r="K6594" s="31" t="n">
        <v>5101.851851851852</v>
      </c>
      <c r="L6594" s="31" t="n">
        <v>150</v>
      </c>
      <c r="M6594" s="31">
        <f>I6594+J6594+K6594+L6594</f>
        <v/>
      </c>
      <c r="N6594" s="31">
        <f>M6594*'Dashboard &amp; Optimisation'!$B$18/('Dashboard &amp; Optimisation'!$B$16/3.6)</f>
        <v/>
      </c>
      <c r="O6594" s="31" t="n">
        <v>2338.026383705562</v>
      </c>
      <c r="P6594" s="32" t="n">
        <v>0.05794452706634972</v>
      </c>
      <c r="Q6594" s="33" t="n">
        <v>20.80321649475646</v>
      </c>
      <c r="R6594" s="31" t="n">
        <v>11676.04326328622</v>
      </c>
      <c r="S6594" s="31">
        <f>R6594*IF(A6594=4, 2.0, 3.0)</f>
        <v/>
      </c>
      <c r="T6594" s="29">
        <f>'Dashboard &amp; Optimisation'!$B$18*U6594</f>
        <v/>
      </c>
      <c r="U6594" s="34">
        <f>MIN(1, S6594/M6594)</f>
        <v/>
      </c>
      <c r="V6594" s="34">
        <f>N6594/(N6594+O6594)</f>
        <v/>
      </c>
      <c r="W6594" s="34">
        <f>U6594*V6594</f>
        <v/>
      </c>
      <c r="X6594" s="32">
        <f>T6594/N6594</f>
        <v/>
      </c>
      <c r="Y6594" s="35">
        <f>IF(W6594=MAXIFS(W$2:W$7201, A$2:A$7201, A6594, B$2:B$7201, B6594), "OPTIMAL", "")</f>
        <v/>
      </c>
    </row>
    <row r="6595" ht="20" customHeight="1">
      <c r="A6595" s="36" t="n">
        <v>-18</v>
      </c>
      <c r="B6595" s="36" t="n">
        <v>45</v>
      </c>
      <c r="C6595" s="37" t="n">
        <v>85</v>
      </c>
      <c r="D6595" s="37" t="n">
        <v>2</v>
      </c>
      <c r="E6595" s="6" t="n">
        <v>8</v>
      </c>
      <c r="F6595" s="37" t="n">
        <v>2</v>
      </c>
      <c r="G6595" s="36" t="n">
        <v>50</v>
      </c>
      <c r="H6595" s="6" t="inlineStr">
        <is>
          <t>OFF</t>
        </is>
      </c>
      <c r="I6595" s="38" t="n">
        <v>885.2722778138215</v>
      </c>
      <c r="J6595" s="38" t="n">
        <v>10520.73059103506</v>
      </c>
      <c r="K6595" s="38" t="n">
        <v>5101.851851851852</v>
      </c>
      <c r="L6595" s="38" t="n">
        <v>150</v>
      </c>
      <c r="M6595" s="38">
        <f>I6595+J6595+K6595+L6595</f>
        <v/>
      </c>
      <c r="N6595" s="38">
        <f>M6595*'Dashboard &amp; Optimisation'!$B$18/('Dashboard &amp; Optimisation'!$B$16/3.6)</f>
        <v/>
      </c>
      <c r="O6595" s="38" t="n">
        <v>2338.026383705562</v>
      </c>
      <c r="P6595" s="39" t="n">
        <v>0.2615988357062477</v>
      </c>
      <c r="Q6595" s="40" t="n">
        <v>20.80321649475646</v>
      </c>
      <c r="R6595" s="38" t="n">
        <v>2586.260764772969</v>
      </c>
      <c r="S6595" s="38">
        <f>R6595*IF(A6595=4, 2.0, 3.0)</f>
        <v/>
      </c>
      <c r="T6595" s="37">
        <f>'Dashboard &amp; Optimisation'!$B$18*U6595</f>
        <v/>
      </c>
      <c r="U6595" s="26">
        <f>MIN(1, S6595/M6595)</f>
        <v/>
      </c>
      <c r="V6595" s="26">
        <f>N6595/(N6595+O6595)</f>
        <v/>
      </c>
      <c r="W6595" s="26">
        <f>U6595*V6595</f>
        <v/>
      </c>
      <c r="X6595" s="39">
        <f>T6595/N6595</f>
        <v/>
      </c>
      <c r="Y6595" s="41">
        <f>IF(W6595=MAXIFS(W$2:W$7201, A$2:A$7201, A6595, B$2:B$7201, B6595), "OPTIMAL", "")</f>
        <v/>
      </c>
    </row>
    <row r="6596" ht="20" customHeight="1">
      <c r="A6596" s="28" t="n">
        <v>-18</v>
      </c>
      <c r="B6596" s="28" t="n">
        <v>45</v>
      </c>
      <c r="C6596" s="29" t="n">
        <v>85</v>
      </c>
      <c r="D6596" s="29" t="n">
        <v>2</v>
      </c>
      <c r="E6596" s="30" t="n">
        <v>8</v>
      </c>
      <c r="F6596" s="29" t="n">
        <v>2</v>
      </c>
      <c r="G6596" s="28" t="n">
        <v>100</v>
      </c>
      <c r="H6596" s="30" t="inlineStr">
        <is>
          <t>ON</t>
        </is>
      </c>
      <c r="I6596" s="31" t="n">
        <v>885.2722778138215</v>
      </c>
      <c r="J6596" s="31" t="n">
        <v>10520.73059103506</v>
      </c>
      <c r="K6596" s="31" t="n">
        <v>5101.851851851852</v>
      </c>
      <c r="L6596" s="31" t="n">
        <v>150</v>
      </c>
      <c r="M6596" s="31">
        <f>I6596+J6596+K6596+L6596</f>
        <v/>
      </c>
      <c r="N6596" s="31">
        <f>M6596*'Dashboard &amp; Optimisation'!$B$18/('Dashboard &amp; Optimisation'!$B$16/3.6)</f>
        <v/>
      </c>
      <c r="O6596" s="31" t="n">
        <v>2338.026383705562</v>
      </c>
      <c r="P6596" s="32" t="n">
        <v>0.0588807326139491</v>
      </c>
      <c r="Q6596" s="33" t="n">
        <v>20.80321649475646</v>
      </c>
      <c r="R6596" s="31" t="n">
        <v>11490.39379882101</v>
      </c>
      <c r="S6596" s="31">
        <f>R6596*IF(A6596=4, 2.0, 3.0)</f>
        <v/>
      </c>
      <c r="T6596" s="29">
        <f>'Dashboard &amp; Optimisation'!$B$18*U6596</f>
        <v/>
      </c>
      <c r="U6596" s="34">
        <f>MIN(1, S6596/M6596)</f>
        <v/>
      </c>
      <c r="V6596" s="34">
        <f>N6596/(N6596+O6596)</f>
        <v/>
      </c>
      <c r="W6596" s="34">
        <f>U6596*V6596</f>
        <v/>
      </c>
      <c r="X6596" s="32">
        <f>T6596/N6596</f>
        <v/>
      </c>
      <c r="Y6596" s="35">
        <f>IF(W6596=MAXIFS(W$2:W$7201, A$2:A$7201, A6596, B$2:B$7201, B6596), "OPTIMAL", "")</f>
        <v/>
      </c>
    </row>
    <row r="6597" ht="20" customHeight="1">
      <c r="A6597" s="36" t="n">
        <v>-18</v>
      </c>
      <c r="B6597" s="36" t="n">
        <v>45</v>
      </c>
      <c r="C6597" s="37" t="n">
        <v>85</v>
      </c>
      <c r="D6597" s="37" t="n">
        <v>2</v>
      </c>
      <c r="E6597" s="6" t="n">
        <v>8</v>
      </c>
      <c r="F6597" s="37" t="n">
        <v>2</v>
      </c>
      <c r="G6597" s="36" t="n">
        <v>100</v>
      </c>
      <c r="H6597" s="6" t="inlineStr">
        <is>
          <t>OFF</t>
        </is>
      </c>
      <c r="I6597" s="38" t="n">
        <v>885.2722778138215</v>
      </c>
      <c r="J6597" s="38" t="n">
        <v>10520.73059103506</v>
      </c>
      <c r="K6597" s="38" t="n">
        <v>5101.851851851852</v>
      </c>
      <c r="L6597" s="38" t="n">
        <v>150</v>
      </c>
      <c r="M6597" s="38">
        <f>I6597+J6597+K6597+L6597</f>
        <v/>
      </c>
      <c r="N6597" s="38">
        <f>M6597*'Dashboard &amp; Optimisation'!$B$18/('Dashboard &amp; Optimisation'!$B$16/3.6)</f>
        <v/>
      </c>
      <c r="O6597" s="38" t="n">
        <v>2338.026383705562</v>
      </c>
      <c r="P6597" s="39" t="n">
        <v>0.2625350412538471</v>
      </c>
      <c r="Q6597" s="40" t="n">
        <v>20.80321649475646</v>
      </c>
      <c r="R6597" s="38" t="n">
        <v>2577.038103813292</v>
      </c>
      <c r="S6597" s="38">
        <f>R6597*IF(A6597=4, 2.0, 3.0)</f>
        <v/>
      </c>
      <c r="T6597" s="37">
        <f>'Dashboard &amp; Optimisation'!$B$18*U6597</f>
        <v/>
      </c>
      <c r="U6597" s="26">
        <f>MIN(1, S6597/M6597)</f>
        <v/>
      </c>
      <c r="V6597" s="26">
        <f>N6597/(N6597+O6597)</f>
        <v/>
      </c>
      <c r="W6597" s="26">
        <f>U6597*V6597</f>
        <v/>
      </c>
      <c r="X6597" s="39">
        <f>T6597/N6597</f>
        <v/>
      </c>
      <c r="Y6597" s="41">
        <f>IF(W6597=MAXIFS(W$2:W$7201, A$2:A$7201, A6597, B$2:B$7201, B6597), "OPTIMAL", "")</f>
        <v/>
      </c>
    </row>
    <row r="6598" ht="20" customHeight="1">
      <c r="A6598" s="28" t="n">
        <v>-18</v>
      </c>
      <c r="B6598" s="28" t="n">
        <v>45</v>
      </c>
      <c r="C6598" s="29" t="n">
        <v>85</v>
      </c>
      <c r="D6598" s="29" t="n">
        <v>2</v>
      </c>
      <c r="E6598" s="30" t="n">
        <v>8</v>
      </c>
      <c r="F6598" s="29" t="n">
        <v>2</v>
      </c>
      <c r="G6598" s="28" t="n">
        <v>150</v>
      </c>
      <c r="H6598" s="30" t="inlineStr">
        <is>
          <t>ON</t>
        </is>
      </c>
      <c r="I6598" s="31" t="n">
        <v>885.2722778138215</v>
      </c>
      <c r="J6598" s="31" t="n">
        <v>10520.73059103506</v>
      </c>
      <c r="K6598" s="31" t="n">
        <v>5101.851851851852</v>
      </c>
      <c r="L6598" s="31" t="n">
        <v>150</v>
      </c>
      <c r="M6598" s="31">
        <f>I6598+J6598+K6598+L6598</f>
        <v/>
      </c>
      <c r="N6598" s="31">
        <f>M6598*'Dashboard &amp; Optimisation'!$B$18/('Dashboard &amp; Optimisation'!$B$16/3.6)</f>
        <v/>
      </c>
      <c r="O6598" s="31" t="n">
        <v>2338.026383705562</v>
      </c>
      <c r="P6598" s="32" t="n">
        <v>0.05981693816154848</v>
      </c>
      <c r="Q6598" s="33" t="n">
        <v>20.80321649475646</v>
      </c>
      <c r="R6598" s="31" t="n">
        <v>11310.55559999001</v>
      </c>
      <c r="S6598" s="31">
        <f>R6598*IF(A6598=4, 2.0, 3.0)</f>
        <v/>
      </c>
      <c r="T6598" s="29">
        <f>'Dashboard &amp; Optimisation'!$B$18*U6598</f>
        <v/>
      </c>
      <c r="U6598" s="34">
        <f>MIN(1, S6598/M6598)</f>
        <v/>
      </c>
      <c r="V6598" s="34">
        <f>N6598/(N6598+O6598)</f>
        <v/>
      </c>
      <c r="W6598" s="34">
        <f>U6598*V6598</f>
        <v/>
      </c>
      <c r="X6598" s="32">
        <f>T6598/N6598</f>
        <v/>
      </c>
      <c r="Y6598" s="35">
        <f>IF(W6598=MAXIFS(W$2:W$7201, A$2:A$7201, A6598, B$2:B$7201, B6598), "OPTIMAL", "")</f>
        <v/>
      </c>
    </row>
    <row r="6599" ht="20" customHeight="1">
      <c r="A6599" s="36" t="n">
        <v>-18</v>
      </c>
      <c r="B6599" s="36" t="n">
        <v>45</v>
      </c>
      <c r="C6599" s="37" t="n">
        <v>85</v>
      </c>
      <c r="D6599" s="37" t="n">
        <v>2</v>
      </c>
      <c r="E6599" s="6" t="n">
        <v>8</v>
      </c>
      <c r="F6599" s="37" t="n">
        <v>2</v>
      </c>
      <c r="G6599" s="36" t="n">
        <v>150</v>
      </c>
      <c r="H6599" s="6" t="inlineStr">
        <is>
          <t>OFF</t>
        </is>
      </c>
      <c r="I6599" s="38" t="n">
        <v>885.2722778138215</v>
      </c>
      <c r="J6599" s="38" t="n">
        <v>10520.73059103506</v>
      </c>
      <c r="K6599" s="38" t="n">
        <v>5101.851851851852</v>
      </c>
      <c r="L6599" s="38" t="n">
        <v>150</v>
      </c>
      <c r="M6599" s="38">
        <f>I6599+J6599+K6599+L6599</f>
        <v/>
      </c>
      <c r="N6599" s="38">
        <f>M6599*'Dashboard &amp; Optimisation'!$B$18/('Dashboard &amp; Optimisation'!$B$16/3.6)</f>
        <v/>
      </c>
      <c r="O6599" s="38" t="n">
        <v>2338.026383705562</v>
      </c>
      <c r="P6599" s="39" t="n">
        <v>0.2634712468014465</v>
      </c>
      <c r="Q6599" s="40" t="n">
        <v>20.80321649475646</v>
      </c>
      <c r="R6599" s="38" t="n">
        <v>2567.880985537751</v>
      </c>
      <c r="S6599" s="38">
        <f>R6599*IF(A6599=4, 2.0, 3.0)</f>
        <v/>
      </c>
      <c r="T6599" s="37">
        <f>'Dashboard &amp; Optimisation'!$B$18*U6599</f>
        <v/>
      </c>
      <c r="U6599" s="26">
        <f>MIN(1, S6599/M6599)</f>
        <v/>
      </c>
      <c r="V6599" s="26">
        <f>N6599/(N6599+O6599)</f>
        <v/>
      </c>
      <c r="W6599" s="26">
        <f>U6599*V6599</f>
        <v/>
      </c>
      <c r="X6599" s="39">
        <f>T6599/N6599</f>
        <v/>
      </c>
      <c r="Y6599" s="41">
        <f>IF(W6599=MAXIFS(W$2:W$7201, A$2:A$7201, A6599, B$2:B$7201, B6599), "OPTIMAL", "")</f>
        <v/>
      </c>
    </row>
    <row r="6600" ht="20" customHeight="1">
      <c r="A6600" s="28" t="n">
        <v>-18</v>
      </c>
      <c r="B6600" s="28" t="n">
        <v>45</v>
      </c>
      <c r="C6600" s="29" t="n">
        <v>85</v>
      </c>
      <c r="D6600" s="29" t="n">
        <v>2</v>
      </c>
      <c r="E6600" s="30" t="n">
        <v>8</v>
      </c>
      <c r="F6600" s="29" t="n">
        <v>2</v>
      </c>
      <c r="G6600" s="28" t="n">
        <v>200</v>
      </c>
      <c r="H6600" s="30" t="inlineStr">
        <is>
          <t>ON</t>
        </is>
      </c>
      <c r="I6600" s="31" t="n">
        <v>885.2722778138215</v>
      </c>
      <c r="J6600" s="31" t="n">
        <v>10520.73059103506</v>
      </c>
      <c r="K6600" s="31" t="n">
        <v>5101.851851851852</v>
      </c>
      <c r="L6600" s="31" t="n">
        <v>150</v>
      </c>
      <c r="M6600" s="31">
        <f>I6600+J6600+K6600+L6600</f>
        <v/>
      </c>
      <c r="N6600" s="31">
        <f>M6600*'Dashboard &amp; Optimisation'!$B$18/('Dashboard &amp; Optimisation'!$B$16/3.6)</f>
        <v/>
      </c>
      <c r="O6600" s="31" t="n">
        <v>2338.026383705562</v>
      </c>
      <c r="P6600" s="32" t="n">
        <v>0.06075314370914787</v>
      </c>
      <c r="Q6600" s="33" t="n">
        <v>20.80321649475646</v>
      </c>
      <c r="R6600" s="31" t="n">
        <v>11136.26001209688</v>
      </c>
      <c r="S6600" s="31">
        <f>R6600*IF(A6600=4, 2.0, 3.0)</f>
        <v/>
      </c>
      <c r="T6600" s="29">
        <f>'Dashboard &amp; Optimisation'!$B$18*U6600</f>
        <v/>
      </c>
      <c r="U6600" s="34">
        <f>MIN(1, S6600/M6600)</f>
        <v/>
      </c>
      <c r="V6600" s="34">
        <f>N6600/(N6600+O6600)</f>
        <v/>
      </c>
      <c r="W6600" s="34">
        <f>U6600*V6600</f>
        <v/>
      </c>
      <c r="X6600" s="32">
        <f>T6600/N6600</f>
        <v/>
      </c>
      <c r="Y6600" s="35">
        <f>IF(W6600=MAXIFS(W$2:W$7201, A$2:A$7201, A6600, B$2:B$7201, B6600), "OPTIMAL", "")</f>
        <v/>
      </c>
    </row>
    <row r="6601" ht="20" customHeight="1">
      <c r="A6601" s="36" t="n">
        <v>-18</v>
      </c>
      <c r="B6601" s="36" t="n">
        <v>45</v>
      </c>
      <c r="C6601" s="37" t="n">
        <v>85</v>
      </c>
      <c r="D6601" s="37" t="n">
        <v>2</v>
      </c>
      <c r="E6601" s="6" t="n">
        <v>8</v>
      </c>
      <c r="F6601" s="37" t="n">
        <v>2</v>
      </c>
      <c r="G6601" s="36" t="n">
        <v>200</v>
      </c>
      <c r="H6601" s="6" t="inlineStr">
        <is>
          <t>OFF</t>
        </is>
      </c>
      <c r="I6601" s="38" t="n">
        <v>885.2722778138215</v>
      </c>
      <c r="J6601" s="38" t="n">
        <v>10520.73059103506</v>
      </c>
      <c r="K6601" s="38" t="n">
        <v>5101.851851851852</v>
      </c>
      <c r="L6601" s="38" t="n">
        <v>150</v>
      </c>
      <c r="M6601" s="38">
        <f>I6601+J6601+K6601+L6601</f>
        <v/>
      </c>
      <c r="N6601" s="38">
        <f>M6601*'Dashboard &amp; Optimisation'!$B$18/('Dashboard &amp; Optimisation'!$B$16/3.6)</f>
        <v/>
      </c>
      <c r="O6601" s="38" t="n">
        <v>2338.026383705562</v>
      </c>
      <c r="P6601" s="39" t="n">
        <v>0.2644074523490459</v>
      </c>
      <c r="Q6601" s="40" t="n">
        <v>20.80321649475646</v>
      </c>
      <c r="R6601" s="38" t="n">
        <v>2558.788713731956</v>
      </c>
      <c r="S6601" s="38">
        <f>R6601*IF(A6601=4, 2.0, 3.0)</f>
        <v/>
      </c>
      <c r="T6601" s="37">
        <f>'Dashboard &amp; Optimisation'!$B$18*U6601</f>
        <v/>
      </c>
      <c r="U6601" s="26">
        <f>MIN(1, S6601/M6601)</f>
        <v/>
      </c>
      <c r="V6601" s="26">
        <f>N6601/(N6601+O6601)</f>
        <v/>
      </c>
      <c r="W6601" s="26">
        <f>U6601*V6601</f>
        <v/>
      </c>
      <c r="X6601" s="39">
        <f>T6601/N6601</f>
        <v/>
      </c>
      <c r="Y6601" s="41">
        <f>IF(W6601=MAXIFS(W$2:W$7201, A$2:A$7201, A6601, B$2:B$7201, B6601), "OPTIMAL", "")</f>
        <v/>
      </c>
    </row>
    <row r="6602" ht="20" customHeight="1">
      <c r="A6602" s="28" t="n">
        <v>-18</v>
      </c>
      <c r="B6602" s="28" t="n">
        <v>45</v>
      </c>
      <c r="C6602" s="29" t="n">
        <v>85</v>
      </c>
      <c r="D6602" s="29" t="n">
        <v>3</v>
      </c>
      <c r="E6602" s="30" t="n">
        <v>0</v>
      </c>
      <c r="F6602" s="29" t="n">
        <v>0</v>
      </c>
      <c r="G6602" s="28" t="n">
        <v>50</v>
      </c>
      <c r="H6602" s="30" t="inlineStr">
        <is>
          <t>ON</t>
        </is>
      </c>
      <c r="I6602" s="31" t="n">
        <v>885.2722778138215</v>
      </c>
      <c r="J6602" s="31" t="n">
        <v>10520.73059103506</v>
      </c>
      <c r="K6602" s="31" t="n">
        <v>5101.851851851852</v>
      </c>
      <c r="L6602" s="31" t="n">
        <v>150</v>
      </c>
      <c r="M6602" s="31">
        <f>I6602+J6602+K6602+L6602</f>
        <v/>
      </c>
      <c r="N6602" s="31">
        <f>M6602*'Dashboard &amp; Optimisation'!$B$18/('Dashboard &amp; Optimisation'!$B$16/3.6)</f>
        <v/>
      </c>
      <c r="O6602" s="31" t="n">
        <v>1334.826460222861</v>
      </c>
      <c r="P6602" s="32" t="n">
        <v>0.4943733617354089</v>
      </c>
      <c r="Q6602" s="33" t="n">
        <v>0.2</v>
      </c>
      <c r="R6602" s="31" t="n">
        <v>1293.960447484498</v>
      </c>
      <c r="S6602" s="31">
        <f>R6602*IF(A6602=4, 2.0, 3.0)</f>
        <v/>
      </c>
      <c r="T6602" s="29">
        <f>'Dashboard &amp; Optimisation'!$B$18*U6602</f>
        <v/>
      </c>
      <c r="U6602" s="34">
        <f>MIN(1, S6602/M6602)</f>
        <v/>
      </c>
      <c r="V6602" s="34">
        <f>N6602/(N6602+O6602)</f>
        <v/>
      </c>
      <c r="W6602" s="34">
        <f>U6602*V6602</f>
        <v/>
      </c>
      <c r="X6602" s="32">
        <f>T6602/N6602</f>
        <v/>
      </c>
      <c r="Y6602" s="35">
        <f>IF(W6602=MAXIFS(W$2:W$7201, A$2:A$7201, A6602, B$2:B$7201, B6602), "OPTIMAL", "")</f>
        <v/>
      </c>
    </row>
    <row r="6603" ht="20" customHeight="1">
      <c r="A6603" s="36" t="n">
        <v>-18</v>
      </c>
      <c r="B6603" s="36" t="n">
        <v>45</v>
      </c>
      <c r="C6603" s="37" t="n">
        <v>85</v>
      </c>
      <c r="D6603" s="37" t="n">
        <v>3</v>
      </c>
      <c r="E6603" s="6" t="n">
        <v>0</v>
      </c>
      <c r="F6603" s="37" t="n">
        <v>0</v>
      </c>
      <c r="G6603" s="36" t="n">
        <v>50</v>
      </c>
      <c r="H6603" s="6" t="inlineStr">
        <is>
          <t>OFF</t>
        </is>
      </c>
      <c r="I6603" s="38" t="n">
        <v>885.2722778138215</v>
      </c>
      <c r="J6603" s="38" t="n">
        <v>10520.73059103506</v>
      </c>
      <c r="K6603" s="38" t="n">
        <v>5101.851851851852</v>
      </c>
      <c r="L6603" s="38" t="n">
        <v>150</v>
      </c>
      <c r="M6603" s="38">
        <f>I6603+J6603+K6603+L6603</f>
        <v/>
      </c>
      <c r="N6603" s="38">
        <f>M6603*'Dashboard &amp; Optimisation'!$B$18/('Dashboard &amp; Optimisation'!$B$16/3.6)</f>
        <v/>
      </c>
      <c r="O6603" s="38" t="n">
        <v>1334.826460222861</v>
      </c>
      <c r="P6603" s="39" t="n">
        <v>0.8688555807751626</v>
      </c>
      <c r="Q6603" s="40" t="n">
        <v>0.2</v>
      </c>
      <c r="R6603" s="38" t="n">
        <v>736.2553576566173</v>
      </c>
      <c r="S6603" s="38">
        <f>R6603*IF(A6603=4, 2.0, 3.0)</f>
        <v/>
      </c>
      <c r="T6603" s="37">
        <f>'Dashboard &amp; Optimisation'!$B$18*U6603</f>
        <v/>
      </c>
      <c r="U6603" s="26">
        <f>MIN(1, S6603/M6603)</f>
        <v/>
      </c>
      <c r="V6603" s="26">
        <f>N6603/(N6603+O6603)</f>
        <v/>
      </c>
      <c r="W6603" s="26">
        <f>U6603*V6603</f>
        <v/>
      </c>
      <c r="X6603" s="39">
        <f>T6603/N6603</f>
        <v/>
      </c>
      <c r="Y6603" s="41">
        <f>IF(W6603=MAXIFS(W$2:W$7201, A$2:A$7201, A6603, B$2:B$7201, B6603), "OPTIMAL", "")</f>
        <v/>
      </c>
    </row>
    <row r="6604" ht="20" customHeight="1">
      <c r="A6604" s="28" t="n">
        <v>-18</v>
      </c>
      <c r="B6604" s="28" t="n">
        <v>45</v>
      </c>
      <c r="C6604" s="29" t="n">
        <v>85</v>
      </c>
      <c r="D6604" s="29" t="n">
        <v>3</v>
      </c>
      <c r="E6604" s="30" t="n">
        <v>0</v>
      </c>
      <c r="F6604" s="29" t="n">
        <v>0</v>
      </c>
      <c r="G6604" s="28" t="n">
        <v>100</v>
      </c>
      <c r="H6604" s="30" t="inlineStr">
        <is>
          <t>ON</t>
        </is>
      </c>
      <c r="I6604" s="31" t="n">
        <v>885.2722778138215</v>
      </c>
      <c r="J6604" s="31" t="n">
        <v>10520.73059103506</v>
      </c>
      <c r="K6604" s="31" t="n">
        <v>5101.851851851852</v>
      </c>
      <c r="L6604" s="31" t="n">
        <v>150</v>
      </c>
      <c r="M6604" s="31">
        <f>I6604+J6604+K6604+L6604</f>
        <v/>
      </c>
      <c r="N6604" s="31">
        <f>M6604*'Dashboard &amp; Optimisation'!$B$18/('Dashboard &amp; Optimisation'!$B$16/3.6)</f>
        <v/>
      </c>
      <c r="O6604" s="31" t="n">
        <v>1334.826460222861</v>
      </c>
      <c r="P6604" s="32" t="n">
        <v>0.4953095672830083</v>
      </c>
      <c r="Q6604" s="33" t="n">
        <v>0.2</v>
      </c>
      <c r="R6604" s="31" t="n">
        <v>1291.514678152897</v>
      </c>
      <c r="S6604" s="31">
        <f>R6604*IF(A6604=4, 2.0, 3.0)</f>
        <v/>
      </c>
      <c r="T6604" s="29">
        <f>'Dashboard &amp; Optimisation'!$B$18*U6604</f>
        <v/>
      </c>
      <c r="U6604" s="34">
        <f>MIN(1, S6604/M6604)</f>
        <v/>
      </c>
      <c r="V6604" s="34">
        <f>N6604/(N6604+O6604)</f>
        <v/>
      </c>
      <c r="W6604" s="34">
        <f>U6604*V6604</f>
        <v/>
      </c>
      <c r="X6604" s="32">
        <f>T6604/N6604</f>
        <v/>
      </c>
      <c r="Y6604" s="35">
        <f>IF(W6604=MAXIFS(W$2:W$7201, A$2:A$7201, A6604, B$2:B$7201, B6604), "OPTIMAL", "")</f>
        <v/>
      </c>
    </row>
    <row r="6605" ht="20" customHeight="1">
      <c r="A6605" s="36" t="n">
        <v>-18</v>
      </c>
      <c r="B6605" s="36" t="n">
        <v>45</v>
      </c>
      <c r="C6605" s="37" t="n">
        <v>85</v>
      </c>
      <c r="D6605" s="37" t="n">
        <v>3</v>
      </c>
      <c r="E6605" s="6" t="n">
        <v>0</v>
      </c>
      <c r="F6605" s="37" t="n">
        <v>0</v>
      </c>
      <c r="G6605" s="36" t="n">
        <v>100</v>
      </c>
      <c r="H6605" s="6" t="inlineStr">
        <is>
          <t>OFF</t>
        </is>
      </c>
      <c r="I6605" s="38" t="n">
        <v>885.2722778138215</v>
      </c>
      <c r="J6605" s="38" t="n">
        <v>10520.73059103506</v>
      </c>
      <c r="K6605" s="38" t="n">
        <v>5101.851851851852</v>
      </c>
      <c r="L6605" s="38" t="n">
        <v>150</v>
      </c>
      <c r="M6605" s="38">
        <f>I6605+J6605+K6605+L6605</f>
        <v/>
      </c>
      <c r="N6605" s="38">
        <f>M6605*'Dashboard &amp; Optimisation'!$B$18/('Dashboard &amp; Optimisation'!$B$16/3.6)</f>
        <v/>
      </c>
      <c r="O6605" s="38" t="n">
        <v>1334.826460222861</v>
      </c>
      <c r="P6605" s="39" t="n">
        <v>0.869791786322762</v>
      </c>
      <c r="Q6605" s="40" t="n">
        <v>0.2</v>
      </c>
      <c r="R6605" s="38" t="n">
        <v>735.4628848359644</v>
      </c>
      <c r="S6605" s="38">
        <f>R6605*IF(A6605=4, 2.0, 3.0)</f>
        <v/>
      </c>
      <c r="T6605" s="37">
        <f>'Dashboard &amp; Optimisation'!$B$18*U6605</f>
        <v/>
      </c>
      <c r="U6605" s="26">
        <f>MIN(1, S6605/M6605)</f>
        <v/>
      </c>
      <c r="V6605" s="26">
        <f>N6605/(N6605+O6605)</f>
        <v/>
      </c>
      <c r="W6605" s="26">
        <f>U6605*V6605</f>
        <v/>
      </c>
      <c r="X6605" s="39">
        <f>T6605/N6605</f>
        <v/>
      </c>
      <c r="Y6605" s="41">
        <f>IF(W6605=MAXIFS(W$2:W$7201, A$2:A$7201, A6605, B$2:B$7201, B6605), "OPTIMAL", "")</f>
        <v/>
      </c>
    </row>
    <row r="6606" ht="20" customHeight="1">
      <c r="A6606" s="28" t="n">
        <v>-18</v>
      </c>
      <c r="B6606" s="28" t="n">
        <v>45</v>
      </c>
      <c r="C6606" s="29" t="n">
        <v>85</v>
      </c>
      <c r="D6606" s="29" t="n">
        <v>3</v>
      </c>
      <c r="E6606" s="30" t="n">
        <v>0</v>
      </c>
      <c r="F6606" s="29" t="n">
        <v>0</v>
      </c>
      <c r="G6606" s="28" t="n">
        <v>150</v>
      </c>
      <c r="H6606" s="30" t="inlineStr">
        <is>
          <t>ON</t>
        </is>
      </c>
      <c r="I6606" s="31" t="n">
        <v>885.2722778138215</v>
      </c>
      <c r="J6606" s="31" t="n">
        <v>10520.73059103506</v>
      </c>
      <c r="K6606" s="31" t="n">
        <v>5101.851851851852</v>
      </c>
      <c r="L6606" s="31" t="n">
        <v>150</v>
      </c>
      <c r="M6606" s="31">
        <f>I6606+J6606+K6606+L6606</f>
        <v/>
      </c>
      <c r="N6606" s="31">
        <f>M6606*'Dashboard &amp; Optimisation'!$B$18/('Dashboard &amp; Optimisation'!$B$16/3.6)</f>
        <v/>
      </c>
      <c r="O6606" s="31" t="n">
        <v>1334.826460222861</v>
      </c>
      <c r="P6606" s="32" t="n">
        <v>0.4962457728306077</v>
      </c>
      <c r="Q6606" s="33" t="n">
        <v>0.2</v>
      </c>
      <c r="R6606" s="31" t="n">
        <v>1289.07813708254</v>
      </c>
      <c r="S6606" s="31">
        <f>R6606*IF(A6606=4, 2.0, 3.0)</f>
        <v/>
      </c>
      <c r="T6606" s="29">
        <f>'Dashboard &amp; Optimisation'!$B$18*U6606</f>
        <v/>
      </c>
      <c r="U6606" s="34">
        <f>MIN(1, S6606/M6606)</f>
        <v/>
      </c>
      <c r="V6606" s="34">
        <f>N6606/(N6606+O6606)</f>
        <v/>
      </c>
      <c r="W6606" s="34">
        <f>U6606*V6606</f>
        <v/>
      </c>
      <c r="X6606" s="32">
        <f>T6606/N6606</f>
        <v/>
      </c>
      <c r="Y6606" s="35">
        <f>IF(W6606=MAXIFS(W$2:W$7201, A$2:A$7201, A6606, B$2:B$7201, B6606), "OPTIMAL", "")</f>
        <v/>
      </c>
    </row>
    <row r="6607" ht="20" customHeight="1">
      <c r="A6607" s="36" t="n">
        <v>-18</v>
      </c>
      <c r="B6607" s="36" t="n">
        <v>45</v>
      </c>
      <c r="C6607" s="37" t="n">
        <v>85</v>
      </c>
      <c r="D6607" s="37" t="n">
        <v>3</v>
      </c>
      <c r="E6607" s="6" t="n">
        <v>0</v>
      </c>
      <c r="F6607" s="37" t="n">
        <v>0</v>
      </c>
      <c r="G6607" s="36" t="n">
        <v>150</v>
      </c>
      <c r="H6607" s="6" t="inlineStr">
        <is>
          <t>OFF</t>
        </is>
      </c>
      <c r="I6607" s="38" t="n">
        <v>885.2722778138215</v>
      </c>
      <c r="J6607" s="38" t="n">
        <v>10520.73059103506</v>
      </c>
      <c r="K6607" s="38" t="n">
        <v>5101.851851851852</v>
      </c>
      <c r="L6607" s="38" t="n">
        <v>150</v>
      </c>
      <c r="M6607" s="38">
        <f>I6607+J6607+K6607+L6607</f>
        <v/>
      </c>
      <c r="N6607" s="38">
        <f>M6607*'Dashboard &amp; Optimisation'!$B$18/('Dashboard &amp; Optimisation'!$B$16/3.6)</f>
        <v/>
      </c>
      <c r="O6607" s="38" t="n">
        <v>1334.826460222861</v>
      </c>
      <c r="P6607" s="39" t="n">
        <v>0.8707279918703614</v>
      </c>
      <c r="Q6607" s="40" t="n">
        <v>0.2</v>
      </c>
      <c r="R6607" s="38" t="n">
        <v>734.6721161467002</v>
      </c>
      <c r="S6607" s="38">
        <f>R6607*IF(A6607=4, 2.0, 3.0)</f>
        <v/>
      </c>
      <c r="T6607" s="37">
        <f>'Dashboard &amp; Optimisation'!$B$18*U6607</f>
        <v/>
      </c>
      <c r="U6607" s="26">
        <f>MIN(1, S6607/M6607)</f>
        <v/>
      </c>
      <c r="V6607" s="26">
        <f>N6607/(N6607+O6607)</f>
        <v/>
      </c>
      <c r="W6607" s="26">
        <f>U6607*V6607</f>
        <v/>
      </c>
      <c r="X6607" s="39">
        <f>T6607/N6607</f>
        <v/>
      </c>
      <c r="Y6607" s="41">
        <f>IF(W6607=MAXIFS(W$2:W$7201, A$2:A$7201, A6607, B$2:B$7201, B6607), "OPTIMAL", "")</f>
        <v/>
      </c>
    </row>
    <row r="6608" ht="20" customHeight="1">
      <c r="A6608" s="28" t="n">
        <v>-18</v>
      </c>
      <c r="B6608" s="28" t="n">
        <v>45</v>
      </c>
      <c r="C6608" s="29" t="n">
        <v>85</v>
      </c>
      <c r="D6608" s="29" t="n">
        <v>3</v>
      </c>
      <c r="E6608" s="30" t="n">
        <v>0</v>
      </c>
      <c r="F6608" s="29" t="n">
        <v>0</v>
      </c>
      <c r="G6608" s="28" t="n">
        <v>200</v>
      </c>
      <c r="H6608" s="30" t="inlineStr">
        <is>
          <t>ON</t>
        </is>
      </c>
      <c r="I6608" s="31" t="n">
        <v>885.2722778138215</v>
      </c>
      <c r="J6608" s="31" t="n">
        <v>10520.73059103506</v>
      </c>
      <c r="K6608" s="31" t="n">
        <v>5101.851851851852</v>
      </c>
      <c r="L6608" s="31" t="n">
        <v>150</v>
      </c>
      <c r="M6608" s="31">
        <f>I6608+J6608+K6608+L6608</f>
        <v/>
      </c>
      <c r="N6608" s="31">
        <f>M6608*'Dashboard &amp; Optimisation'!$B$18/('Dashboard &amp; Optimisation'!$B$16/3.6)</f>
        <v/>
      </c>
      <c r="O6608" s="31" t="n">
        <v>1334.826460222861</v>
      </c>
      <c r="P6608" s="32" t="n">
        <v>0.4971819783782071</v>
      </c>
      <c r="Q6608" s="33" t="n">
        <v>0.2</v>
      </c>
      <c r="R6608" s="31" t="n">
        <v>1286.650772142318</v>
      </c>
      <c r="S6608" s="31">
        <f>R6608*IF(A6608=4, 2.0, 3.0)</f>
        <v/>
      </c>
      <c r="T6608" s="29">
        <f>'Dashboard &amp; Optimisation'!$B$18*U6608</f>
        <v/>
      </c>
      <c r="U6608" s="34">
        <f>MIN(1, S6608/M6608)</f>
        <v/>
      </c>
      <c r="V6608" s="34">
        <f>N6608/(N6608+O6608)</f>
        <v/>
      </c>
      <c r="W6608" s="34">
        <f>U6608*V6608</f>
        <v/>
      </c>
      <c r="X6608" s="32">
        <f>T6608/N6608</f>
        <v/>
      </c>
      <c r="Y6608" s="35">
        <f>IF(W6608=MAXIFS(W$2:W$7201, A$2:A$7201, A6608, B$2:B$7201, B6608), "OPTIMAL", "")</f>
        <v/>
      </c>
    </row>
    <row r="6609" ht="20" customHeight="1">
      <c r="A6609" s="36" t="n">
        <v>-18</v>
      </c>
      <c r="B6609" s="36" t="n">
        <v>45</v>
      </c>
      <c r="C6609" s="37" t="n">
        <v>85</v>
      </c>
      <c r="D6609" s="37" t="n">
        <v>3</v>
      </c>
      <c r="E6609" s="6" t="n">
        <v>0</v>
      </c>
      <c r="F6609" s="37" t="n">
        <v>0</v>
      </c>
      <c r="G6609" s="36" t="n">
        <v>200</v>
      </c>
      <c r="H6609" s="6" t="inlineStr">
        <is>
          <t>OFF</t>
        </is>
      </c>
      <c r="I6609" s="38" t="n">
        <v>885.2722778138215</v>
      </c>
      <c r="J6609" s="38" t="n">
        <v>10520.73059103506</v>
      </c>
      <c r="K6609" s="38" t="n">
        <v>5101.851851851852</v>
      </c>
      <c r="L6609" s="38" t="n">
        <v>150</v>
      </c>
      <c r="M6609" s="38">
        <f>I6609+J6609+K6609+L6609</f>
        <v/>
      </c>
      <c r="N6609" s="38">
        <f>M6609*'Dashboard &amp; Optimisation'!$B$18/('Dashboard &amp; Optimisation'!$B$16/3.6)</f>
        <v/>
      </c>
      <c r="O6609" s="38" t="n">
        <v>1334.826460222861</v>
      </c>
      <c r="P6609" s="39" t="n">
        <v>0.8716641974179608</v>
      </c>
      <c r="Q6609" s="40" t="n">
        <v>0.2</v>
      </c>
      <c r="R6609" s="38" t="n">
        <v>733.8830460978896</v>
      </c>
      <c r="S6609" s="38">
        <f>R6609*IF(A6609=4, 2.0, 3.0)</f>
        <v/>
      </c>
      <c r="T6609" s="37">
        <f>'Dashboard &amp; Optimisation'!$B$18*U6609</f>
        <v/>
      </c>
      <c r="U6609" s="26">
        <f>MIN(1, S6609/M6609)</f>
        <v/>
      </c>
      <c r="V6609" s="26">
        <f>N6609/(N6609+O6609)</f>
        <v/>
      </c>
      <c r="W6609" s="26">
        <f>U6609*V6609</f>
        <v/>
      </c>
      <c r="X6609" s="39">
        <f>T6609/N6609</f>
        <v/>
      </c>
      <c r="Y6609" s="41">
        <f>IF(W6609=MAXIFS(W$2:W$7201, A$2:A$7201, A6609, B$2:B$7201, B6609), "OPTIMAL", "")</f>
        <v/>
      </c>
    </row>
    <row r="6610" ht="20" customHeight="1">
      <c r="A6610" s="28" t="n">
        <v>-18</v>
      </c>
      <c r="B6610" s="28" t="n">
        <v>45</v>
      </c>
      <c r="C6610" s="29" t="n">
        <v>85</v>
      </c>
      <c r="D6610" s="29" t="n">
        <v>3</v>
      </c>
      <c r="E6610" s="30" t="n">
        <v>4</v>
      </c>
      <c r="F6610" s="29" t="n">
        <v>1.5</v>
      </c>
      <c r="G6610" s="28" t="n">
        <v>50</v>
      </c>
      <c r="H6610" s="30" t="inlineStr">
        <is>
          <t>ON</t>
        </is>
      </c>
      <c r="I6610" s="31" t="n">
        <v>885.2722778138215</v>
      </c>
      <c r="J6610" s="31" t="n">
        <v>10520.73059103506</v>
      </c>
      <c r="K6610" s="31" t="n">
        <v>5101.851851851852</v>
      </c>
      <c r="L6610" s="31" t="n">
        <v>150</v>
      </c>
      <c r="M6610" s="31">
        <f>I6610+J6610+K6610+L6610</f>
        <v/>
      </c>
      <c r="N6610" s="31">
        <f>M6610*'Dashboard &amp; Optimisation'!$B$18/('Dashboard &amp; Optimisation'!$B$16/3.6)</f>
        <v/>
      </c>
      <c r="O6610" s="31" t="n">
        <v>1890.889379857919</v>
      </c>
      <c r="P6610" s="32" t="n">
        <v>0.07867049281402441</v>
      </c>
      <c r="Q6610" s="33" t="n">
        <v>8.12180634212946</v>
      </c>
      <c r="R6610" s="31" t="n">
        <v>8458.561837111065</v>
      </c>
      <c r="S6610" s="31">
        <f>R6610*IF(A6610=4, 2.0, 3.0)</f>
        <v/>
      </c>
      <c r="T6610" s="29">
        <f>'Dashboard &amp; Optimisation'!$B$18*U6610</f>
        <v/>
      </c>
      <c r="U6610" s="34">
        <f>MIN(1, S6610/M6610)</f>
        <v/>
      </c>
      <c r="V6610" s="34">
        <f>N6610/(N6610+O6610)</f>
        <v/>
      </c>
      <c r="W6610" s="34">
        <f>U6610*V6610</f>
        <v/>
      </c>
      <c r="X6610" s="32">
        <f>T6610/N6610</f>
        <v/>
      </c>
      <c r="Y6610" s="35">
        <f>IF(W6610=MAXIFS(W$2:W$7201, A$2:A$7201, A6610, B$2:B$7201, B6610), "OPTIMAL", "")</f>
        <v/>
      </c>
    </row>
    <row r="6611" ht="20" customHeight="1">
      <c r="A6611" s="36" t="n">
        <v>-18</v>
      </c>
      <c r="B6611" s="36" t="n">
        <v>45</v>
      </c>
      <c r="C6611" s="37" t="n">
        <v>85</v>
      </c>
      <c r="D6611" s="37" t="n">
        <v>3</v>
      </c>
      <c r="E6611" s="6" t="n">
        <v>4</v>
      </c>
      <c r="F6611" s="37" t="n">
        <v>1.5</v>
      </c>
      <c r="G6611" s="36" t="n">
        <v>50</v>
      </c>
      <c r="H6611" s="6" t="inlineStr">
        <is>
          <t>OFF</t>
        </is>
      </c>
      <c r="I6611" s="38" t="n">
        <v>885.2722778138215</v>
      </c>
      <c r="J6611" s="38" t="n">
        <v>10520.73059103506</v>
      </c>
      <c r="K6611" s="38" t="n">
        <v>5101.851851851852</v>
      </c>
      <c r="L6611" s="38" t="n">
        <v>150</v>
      </c>
      <c r="M6611" s="38">
        <f>I6611+J6611+K6611+L6611</f>
        <v/>
      </c>
      <c r="N6611" s="38">
        <f>M6611*'Dashboard &amp; Optimisation'!$B$18/('Dashboard &amp; Optimisation'!$B$16/3.6)</f>
        <v/>
      </c>
      <c r="O6611" s="38" t="n">
        <v>1890.889379857919</v>
      </c>
      <c r="P6611" s="39" t="n">
        <v>0.3411187711487441</v>
      </c>
      <c r="Q6611" s="40" t="n">
        <v>8.12180634212946</v>
      </c>
      <c r="R6611" s="38" t="n">
        <v>1950.755233968827</v>
      </c>
      <c r="S6611" s="38">
        <f>R6611*IF(A6611=4, 2.0, 3.0)</f>
        <v/>
      </c>
      <c r="T6611" s="37">
        <f>'Dashboard &amp; Optimisation'!$B$18*U6611</f>
        <v/>
      </c>
      <c r="U6611" s="26">
        <f>MIN(1, S6611/M6611)</f>
        <v/>
      </c>
      <c r="V6611" s="26">
        <f>N6611/(N6611+O6611)</f>
        <v/>
      </c>
      <c r="W6611" s="26">
        <f>U6611*V6611</f>
        <v/>
      </c>
      <c r="X6611" s="39">
        <f>T6611/N6611</f>
        <v/>
      </c>
      <c r="Y6611" s="41">
        <f>IF(W6611=MAXIFS(W$2:W$7201, A$2:A$7201, A6611, B$2:B$7201, B6611), "OPTIMAL", "")</f>
        <v/>
      </c>
    </row>
    <row r="6612" ht="20" customHeight="1">
      <c r="A6612" s="28" t="n">
        <v>-18</v>
      </c>
      <c r="B6612" s="28" t="n">
        <v>45</v>
      </c>
      <c r="C6612" s="29" t="n">
        <v>85</v>
      </c>
      <c r="D6612" s="29" t="n">
        <v>3</v>
      </c>
      <c r="E6612" s="30" t="n">
        <v>4</v>
      </c>
      <c r="F6612" s="29" t="n">
        <v>1.5</v>
      </c>
      <c r="G6612" s="28" t="n">
        <v>100</v>
      </c>
      <c r="H6612" s="30" t="inlineStr">
        <is>
          <t>ON</t>
        </is>
      </c>
      <c r="I6612" s="31" t="n">
        <v>885.2722778138215</v>
      </c>
      <c r="J6612" s="31" t="n">
        <v>10520.73059103506</v>
      </c>
      <c r="K6612" s="31" t="n">
        <v>5101.851851851852</v>
      </c>
      <c r="L6612" s="31" t="n">
        <v>150</v>
      </c>
      <c r="M6612" s="31">
        <f>I6612+J6612+K6612+L6612</f>
        <v/>
      </c>
      <c r="N6612" s="31">
        <f>M6612*'Dashboard &amp; Optimisation'!$B$18/('Dashboard &amp; Optimisation'!$B$16/3.6)</f>
        <v/>
      </c>
      <c r="O6612" s="31" t="n">
        <v>1890.889379857919</v>
      </c>
      <c r="P6612" s="32" t="n">
        <v>0.07960669836162382</v>
      </c>
      <c r="Q6612" s="33" t="n">
        <v>8.12180634212946</v>
      </c>
      <c r="R6612" s="31" t="n">
        <v>8359.085879941693</v>
      </c>
      <c r="S6612" s="31">
        <f>R6612*IF(A6612=4, 2.0, 3.0)</f>
        <v/>
      </c>
      <c r="T6612" s="29">
        <f>'Dashboard &amp; Optimisation'!$B$18*U6612</f>
        <v/>
      </c>
      <c r="U6612" s="34">
        <f>MIN(1, S6612/M6612)</f>
        <v/>
      </c>
      <c r="V6612" s="34">
        <f>N6612/(N6612+O6612)</f>
        <v/>
      </c>
      <c r="W6612" s="34">
        <f>U6612*V6612</f>
        <v/>
      </c>
      <c r="X6612" s="32">
        <f>T6612/N6612</f>
        <v/>
      </c>
      <c r="Y6612" s="35">
        <f>IF(W6612=MAXIFS(W$2:W$7201, A$2:A$7201, A6612, B$2:B$7201, B6612), "OPTIMAL", "")</f>
        <v/>
      </c>
    </row>
    <row r="6613" ht="20" customHeight="1">
      <c r="A6613" s="36" t="n">
        <v>-18</v>
      </c>
      <c r="B6613" s="36" t="n">
        <v>45</v>
      </c>
      <c r="C6613" s="37" t="n">
        <v>85</v>
      </c>
      <c r="D6613" s="37" t="n">
        <v>3</v>
      </c>
      <c r="E6613" s="6" t="n">
        <v>4</v>
      </c>
      <c r="F6613" s="37" t="n">
        <v>1.5</v>
      </c>
      <c r="G6613" s="36" t="n">
        <v>100</v>
      </c>
      <c r="H6613" s="6" t="inlineStr">
        <is>
          <t>OFF</t>
        </is>
      </c>
      <c r="I6613" s="38" t="n">
        <v>885.2722778138215</v>
      </c>
      <c r="J6613" s="38" t="n">
        <v>10520.73059103506</v>
      </c>
      <c r="K6613" s="38" t="n">
        <v>5101.851851851852</v>
      </c>
      <c r="L6613" s="38" t="n">
        <v>150</v>
      </c>
      <c r="M6613" s="38">
        <f>I6613+J6613+K6613+L6613</f>
        <v/>
      </c>
      <c r="N6613" s="38">
        <f>M6613*'Dashboard &amp; Optimisation'!$B$18/('Dashboard &amp; Optimisation'!$B$16/3.6)</f>
        <v/>
      </c>
      <c r="O6613" s="38" t="n">
        <v>1890.889379857919</v>
      </c>
      <c r="P6613" s="39" t="n">
        <v>0.3420549766963435</v>
      </c>
      <c r="Q6613" s="40" t="n">
        <v>8.12180634212946</v>
      </c>
      <c r="R6613" s="38" t="n">
        <v>1945.416010754801</v>
      </c>
      <c r="S6613" s="38">
        <f>R6613*IF(A6613=4, 2.0, 3.0)</f>
        <v/>
      </c>
      <c r="T6613" s="37">
        <f>'Dashboard &amp; Optimisation'!$B$18*U6613</f>
        <v/>
      </c>
      <c r="U6613" s="26">
        <f>MIN(1, S6613/M6613)</f>
        <v/>
      </c>
      <c r="V6613" s="26">
        <f>N6613/(N6613+O6613)</f>
        <v/>
      </c>
      <c r="W6613" s="26">
        <f>U6613*V6613</f>
        <v/>
      </c>
      <c r="X6613" s="39">
        <f>T6613/N6613</f>
        <v/>
      </c>
      <c r="Y6613" s="41">
        <f>IF(W6613=MAXIFS(W$2:W$7201, A$2:A$7201, A6613, B$2:B$7201, B6613), "OPTIMAL", "")</f>
        <v/>
      </c>
    </row>
    <row r="6614" ht="20" customHeight="1">
      <c r="A6614" s="28" t="n">
        <v>-18</v>
      </c>
      <c r="B6614" s="28" t="n">
        <v>45</v>
      </c>
      <c r="C6614" s="29" t="n">
        <v>85</v>
      </c>
      <c r="D6614" s="29" t="n">
        <v>3</v>
      </c>
      <c r="E6614" s="30" t="n">
        <v>4</v>
      </c>
      <c r="F6614" s="29" t="n">
        <v>1.5</v>
      </c>
      <c r="G6614" s="28" t="n">
        <v>150</v>
      </c>
      <c r="H6614" s="30" t="inlineStr">
        <is>
          <t>ON</t>
        </is>
      </c>
      <c r="I6614" s="31" t="n">
        <v>885.2722778138215</v>
      </c>
      <c r="J6614" s="31" t="n">
        <v>10520.73059103506</v>
      </c>
      <c r="K6614" s="31" t="n">
        <v>5101.851851851852</v>
      </c>
      <c r="L6614" s="31" t="n">
        <v>150</v>
      </c>
      <c r="M6614" s="31">
        <f>I6614+J6614+K6614+L6614</f>
        <v/>
      </c>
      <c r="N6614" s="31">
        <f>M6614*'Dashboard &amp; Optimisation'!$B$18/('Dashboard &amp; Optimisation'!$B$16/3.6)</f>
        <v/>
      </c>
      <c r="O6614" s="31" t="n">
        <v>1890.889379857919</v>
      </c>
      <c r="P6614" s="32" t="n">
        <v>0.0805429039092232</v>
      </c>
      <c r="Q6614" s="33" t="n">
        <v>8.12180634212946</v>
      </c>
      <c r="R6614" s="31" t="n">
        <v>8261.922477657597</v>
      </c>
      <c r="S6614" s="31">
        <f>R6614*IF(A6614=4, 2.0, 3.0)</f>
        <v/>
      </c>
      <c r="T6614" s="29">
        <f>'Dashboard &amp; Optimisation'!$B$18*U6614</f>
        <v/>
      </c>
      <c r="U6614" s="34">
        <f>MIN(1, S6614/M6614)</f>
        <v/>
      </c>
      <c r="V6614" s="34">
        <f>N6614/(N6614+O6614)</f>
        <v/>
      </c>
      <c r="W6614" s="34">
        <f>U6614*V6614</f>
        <v/>
      </c>
      <c r="X6614" s="32">
        <f>T6614/N6614</f>
        <v/>
      </c>
      <c r="Y6614" s="35">
        <f>IF(W6614=MAXIFS(W$2:W$7201, A$2:A$7201, A6614, B$2:B$7201, B6614), "OPTIMAL", "")</f>
        <v/>
      </c>
    </row>
    <row r="6615" ht="20" customHeight="1">
      <c r="A6615" s="36" t="n">
        <v>-18</v>
      </c>
      <c r="B6615" s="36" t="n">
        <v>45</v>
      </c>
      <c r="C6615" s="37" t="n">
        <v>85</v>
      </c>
      <c r="D6615" s="37" t="n">
        <v>3</v>
      </c>
      <c r="E6615" s="6" t="n">
        <v>4</v>
      </c>
      <c r="F6615" s="37" t="n">
        <v>1.5</v>
      </c>
      <c r="G6615" s="36" t="n">
        <v>150</v>
      </c>
      <c r="H6615" s="6" t="inlineStr">
        <is>
          <t>OFF</t>
        </is>
      </c>
      <c r="I6615" s="38" t="n">
        <v>885.2722778138215</v>
      </c>
      <c r="J6615" s="38" t="n">
        <v>10520.73059103506</v>
      </c>
      <c r="K6615" s="38" t="n">
        <v>5101.851851851852</v>
      </c>
      <c r="L6615" s="38" t="n">
        <v>150</v>
      </c>
      <c r="M6615" s="38">
        <f>I6615+J6615+K6615+L6615</f>
        <v/>
      </c>
      <c r="N6615" s="38">
        <f>M6615*'Dashboard &amp; Optimisation'!$B$18/('Dashboard &amp; Optimisation'!$B$16/3.6)</f>
        <v/>
      </c>
      <c r="O6615" s="38" t="n">
        <v>1890.889379857919</v>
      </c>
      <c r="P6615" s="39" t="n">
        <v>0.3429911822439429</v>
      </c>
      <c r="Q6615" s="40" t="n">
        <v>8.12180634212946</v>
      </c>
      <c r="R6615" s="38" t="n">
        <v>1940.105934706368</v>
      </c>
      <c r="S6615" s="38">
        <f>R6615*IF(A6615=4, 2.0, 3.0)</f>
        <v/>
      </c>
      <c r="T6615" s="37">
        <f>'Dashboard &amp; Optimisation'!$B$18*U6615</f>
        <v/>
      </c>
      <c r="U6615" s="26">
        <f>MIN(1, S6615/M6615)</f>
        <v/>
      </c>
      <c r="V6615" s="26">
        <f>N6615/(N6615+O6615)</f>
        <v/>
      </c>
      <c r="W6615" s="26">
        <f>U6615*V6615</f>
        <v/>
      </c>
      <c r="X6615" s="39">
        <f>T6615/N6615</f>
        <v/>
      </c>
      <c r="Y6615" s="41">
        <f>IF(W6615=MAXIFS(W$2:W$7201, A$2:A$7201, A6615, B$2:B$7201, B6615), "OPTIMAL", "")</f>
        <v/>
      </c>
    </row>
    <row r="6616" ht="20" customHeight="1">
      <c r="A6616" s="28" t="n">
        <v>-18</v>
      </c>
      <c r="B6616" s="28" t="n">
        <v>45</v>
      </c>
      <c r="C6616" s="29" t="n">
        <v>85</v>
      </c>
      <c r="D6616" s="29" t="n">
        <v>3</v>
      </c>
      <c r="E6616" s="30" t="n">
        <v>4</v>
      </c>
      <c r="F6616" s="29" t="n">
        <v>1.5</v>
      </c>
      <c r="G6616" s="28" t="n">
        <v>200</v>
      </c>
      <c r="H6616" s="30" t="inlineStr">
        <is>
          <t>ON</t>
        </is>
      </c>
      <c r="I6616" s="31" t="n">
        <v>885.2722778138215</v>
      </c>
      <c r="J6616" s="31" t="n">
        <v>10520.73059103506</v>
      </c>
      <c r="K6616" s="31" t="n">
        <v>5101.851851851852</v>
      </c>
      <c r="L6616" s="31" t="n">
        <v>150</v>
      </c>
      <c r="M6616" s="31">
        <f>I6616+J6616+K6616+L6616</f>
        <v/>
      </c>
      <c r="N6616" s="31">
        <f>M6616*'Dashboard &amp; Optimisation'!$B$18/('Dashboard &amp; Optimisation'!$B$16/3.6)</f>
        <v/>
      </c>
      <c r="O6616" s="31" t="n">
        <v>1890.889379857919</v>
      </c>
      <c r="P6616" s="32" t="n">
        <v>0.08147910945682257</v>
      </c>
      <c r="Q6616" s="33" t="n">
        <v>8.12180634212946</v>
      </c>
      <c r="R6616" s="31" t="n">
        <v>8166.991915591037</v>
      </c>
      <c r="S6616" s="31">
        <f>R6616*IF(A6616=4, 2.0, 3.0)</f>
        <v/>
      </c>
      <c r="T6616" s="29">
        <f>'Dashboard &amp; Optimisation'!$B$18*U6616</f>
        <v/>
      </c>
      <c r="U6616" s="34">
        <f>MIN(1, S6616/M6616)</f>
        <v/>
      </c>
      <c r="V6616" s="34">
        <f>N6616/(N6616+O6616)</f>
        <v/>
      </c>
      <c r="W6616" s="34">
        <f>U6616*V6616</f>
        <v/>
      </c>
      <c r="X6616" s="32">
        <f>T6616/N6616</f>
        <v/>
      </c>
      <c r="Y6616" s="35">
        <f>IF(W6616=MAXIFS(W$2:W$7201, A$2:A$7201, A6616, B$2:B$7201, B6616), "OPTIMAL", "")</f>
        <v/>
      </c>
    </row>
    <row r="6617" ht="20" customHeight="1">
      <c r="A6617" s="36" t="n">
        <v>-18</v>
      </c>
      <c r="B6617" s="36" t="n">
        <v>45</v>
      </c>
      <c r="C6617" s="37" t="n">
        <v>85</v>
      </c>
      <c r="D6617" s="37" t="n">
        <v>3</v>
      </c>
      <c r="E6617" s="6" t="n">
        <v>4</v>
      </c>
      <c r="F6617" s="37" t="n">
        <v>1.5</v>
      </c>
      <c r="G6617" s="36" t="n">
        <v>200</v>
      </c>
      <c r="H6617" s="6" t="inlineStr">
        <is>
          <t>OFF</t>
        </is>
      </c>
      <c r="I6617" s="38" t="n">
        <v>885.2722778138215</v>
      </c>
      <c r="J6617" s="38" t="n">
        <v>10520.73059103506</v>
      </c>
      <c r="K6617" s="38" t="n">
        <v>5101.851851851852</v>
      </c>
      <c r="L6617" s="38" t="n">
        <v>150</v>
      </c>
      <c r="M6617" s="38">
        <f>I6617+J6617+K6617+L6617</f>
        <v/>
      </c>
      <c r="N6617" s="38">
        <f>M6617*'Dashboard &amp; Optimisation'!$B$18/('Dashboard &amp; Optimisation'!$B$16/3.6)</f>
        <v/>
      </c>
      <c r="O6617" s="38" t="n">
        <v>1890.889379857919</v>
      </c>
      <c r="P6617" s="39" t="n">
        <v>0.3439273877915423</v>
      </c>
      <c r="Q6617" s="40" t="n">
        <v>8.12180634212946</v>
      </c>
      <c r="R6617" s="38" t="n">
        <v>1934.824767798824</v>
      </c>
      <c r="S6617" s="38">
        <f>R6617*IF(A6617=4, 2.0, 3.0)</f>
        <v/>
      </c>
      <c r="T6617" s="37">
        <f>'Dashboard &amp; Optimisation'!$B$18*U6617</f>
        <v/>
      </c>
      <c r="U6617" s="26">
        <f>MIN(1, S6617/M6617)</f>
        <v/>
      </c>
      <c r="V6617" s="26">
        <f>N6617/(N6617+O6617)</f>
        <v/>
      </c>
      <c r="W6617" s="26">
        <f>U6617*V6617</f>
        <v/>
      </c>
      <c r="X6617" s="39">
        <f>T6617/N6617</f>
        <v/>
      </c>
      <c r="Y6617" s="41">
        <f>IF(W6617=MAXIFS(W$2:W$7201, A$2:A$7201, A6617, B$2:B$7201, B6617), "OPTIMAL", "")</f>
        <v/>
      </c>
    </row>
    <row r="6618" ht="20" customHeight="1">
      <c r="A6618" s="28" t="n">
        <v>-18</v>
      </c>
      <c r="B6618" s="28" t="n">
        <v>45</v>
      </c>
      <c r="C6618" s="29" t="n">
        <v>85</v>
      </c>
      <c r="D6618" s="29" t="n">
        <v>3</v>
      </c>
      <c r="E6618" s="30" t="n">
        <v>4</v>
      </c>
      <c r="F6618" s="29" t="n">
        <v>2</v>
      </c>
      <c r="G6618" s="28" t="n">
        <v>50</v>
      </c>
      <c r="H6618" s="30" t="inlineStr">
        <is>
          <t>ON</t>
        </is>
      </c>
      <c r="I6618" s="31" t="n">
        <v>885.2722778138215</v>
      </c>
      <c r="J6618" s="31" t="n">
        <v>10520.73059103506</v>
      </c>
      <c r="K6618" s="31" t="n">
        <v>5101.851851851852</v>
      </c>
      <c r="L6618" s="31" t="n">
        <v>150</v>
      </c>
      <c r="M6618" s="31">
        <f>I6618+J6618+K6618+L6618</f>
        <v/>
      </c>
      <c r="N6618" s="31">
        <f>M6618*'Dashboard &amp; Optimisation'!$B$18/('Dashboard &amp; Optimisation'!$B$16/3.6)</f>
        <v/>
      </c>
      <c r="O6618" s="31" t="n">
        <v>2086.323032420762</v>
      </c>
      <c r="P6618" s="32" t="n">
        <v>0.07651805826867879</v>
      </c>
      <c r="Q6618" s="33" t="n">
        <v>10.76240845617261</v>
      </c>
      <c r="R6618" s="31" t="n">
        <v>8814.725455469475</v>
      </c>
      <c r="S6618" s="31">
        <f>R6618*IF(A6618=4, 2.0, 3.0)</f>
        <v/>
      </c>
      <c r="T6618" s="29">
        <f>'Dashboard &amp; Optimisation'!$B$18*U6618</f>
        <v/>
      </c>
      <c r="U6618" s="34">
        <f>MIN(1, S6618/M6618)</f>
        <v/>
      </c>
      <c r="V6618" s="34">
        <f>N6618/(N6618+O6618)</f>
        <v/>
      </c>
      <c r="W6618" s="34">
        <f>U6618*V6618</f>
        <v/>
      </c>
      <c r="X6618" s="32">
        <f>T6618/N6618</f>
        <v/>
      </c>
      <c r="Y6618" s="35">
        <f>IF(W6618=MAXIFS(W$2:W$7201, A$2:A$7201, A6618, B$2:B$7201, B6618), "OPTIMAL", "")</f>
        <v/>
      </c>
    </row>
    <row r="6619" ht="20" customHeight="1">
      <c r="A6619" s="36" t="n">
        <v>-18</v>
      </c>
      <c r="B6619" s="36" t="n">
        <v>45</v>
      </c>
      <c r="C6619" s="37" t="n">
        <v>85</v>
      </c>
      <c r="D6619" s="37" t="n">
        <v>3</v>
      </c>
      <c r="E6619" s="6" t="n">
        <v>4</v>
      </c>
      <c r="F6619" s="37" t="n">
        <v>2</v>
      </c>
      <c r="G6619" s="36" t="n">
        <v>50</v>
      </c>
      <c r="H6619" s="6" t="inlineStr">
        <is>
          <t>OFF</t>
        </is>
      </c>
      <c r="I6619" s="38" t="n">
        <v>885.2722778138215</v>
      </c>
      <c r="J6619" s="38" t="n">
        <v>10520.73059103506</v>
      </c>
      <c r="K6619" s="38" t="n">
        <v>5101.851851851852</v>
      </c>
      <c r="L6619" s="38" t="n">
        <v>150</v>
      </c>
      <c r="M6619" s="38">
        <f>I6619+J6619+K6619+L6619</f>
        <v/>
      </c>
      <c r="N6619" s="38">
        <f>M6619*'Dashboard &amp; Optimisation'!$B$18/('Dashboard &amp; Optimisation'!$B$16/3.6)</f>
        <v/>
      </c>
      <c r="O6619" s="38" t="n">
        <v>2086.323032420762</v>
      </c>
      <c r="P6619" s="39" t="n">
        <v>0.3403487865638687</v>
      </c>
      <c r="Q6619" s="40" t="n">
        <v>10.76240845617261</v>
      </c>
      <c r="R6619" s="38" t="n">
        <v>1981.748437635307</v>
      </c>
      <c r="S6619" s="38">
        <f>R6619*IF(A6619=4, 2.0, 3.0)</f>
        <v/>
      </c>
      <c r="T6619" s="37">
        <f>'Dashboard &amp; Optimisation'!$B$18*U6619</f>
        <v/>
      </c>
      <c r="U6619" s="26">
        <f>MIN(1, S6619/M6619)</f>
        <v/>
      </c>
      <c r="V6619" s="26">
        <f>N6619/(N6619+O6619)</f>
        <v/>
      </c>
      <c r="W6619" s="26">
        <f>U6619*V6619</f>
        <v/>
      </c>
      <c r="X6619" s="39">
        <f>T6619/N6619</f>
        <v/>
      </c>
      <c r="Y6619" s="41">
        <f>IF(W6619=MAXIFS(W$2:W$7201, A$2:A$7201, A6619, B$2:B$7201, B6619), "OPTIMAL", "")</f>
        <v/>
      </c>
    </row>
    <row r="6620" ht="20" customHeight="1">
      <c r="A6620" s="28" t="n">
        <v>-18</v>
      </c>
      <c r="B6620" s="28" t="n">
        <v>45</v>
      </c>
      <c r="C6620" s="29" t="n">
        <v>85</v>
      </c>
      <c r="D6620" s="29" t="n">
        <v>3</v>
      </c>
      <c r="E6620" s="30" t="n">
        <v>4</v>
      </c>
      <c r="F6620" s="29" t="n">
        <v>2</v>
      </c>
      <c r="G6620" s="28" t="n">
        <v>100</v>
      </c>
      <c r="H6620" s="30" t="inlineStr">
        <is>
          <t>ON</t>
        </is>
      </c>
      <c r="I6620" s="31" t="n">
        <v>885.2722778138215</v>
      </c>
      <c r="J6620" s="31" t="n">
        <v>10520.73059103506</v>
      </c>
      <c r="K6620" s="31" t="n">
        <v>5101.851851851852</v>
      </c>
      <c r="L6620" s="31" t="n">
        <v>150</v>
      </c>
      <c r="M6620" s="31">
        <f>I6620+J6620+K6620+L6620</f>
        <v/>
      </c>
      <c r="N6620" s="31">
        <f>M6620*'Dashboard &amp; Optimisation'!$B$18/('Dashboard &amp; Optimisation'!$B$16/3.6)</f>
        <v/>
      </c>
      <c r="O6620" s="31" t="n">
        <v>2086.323032420762</v>
      </c>
      <c r="P6620" s="32" t="n">
        <v>0.07745426381627818</v>
      </c>
      <c r="Q6620" s="33" t="n">
        <v>10.76240845617261</v>
      </c>
      <c r="R6620" s="31" t="n">
        <v>8708.180063836151</v>
      </c>
      <c r="S6620" s="31">
        <f>R6620*IF(A6620=4, 2.0, 3.0)</f>
        <v/>
      </c>
      <c r="T6620" s="29">
        <f>'Dashboard &amp; Optimisation'!$B$18*U6620</f>
        <v/>
      </c>
      <c r="U6620" s="34">
        <f>MIN(1, S6620/M6620)</f>
        <v/>
      </c>
      <c r="V6620" s="34">
        <f>N6620/(N6620+O6620)</f>
        <v/>
      </c>
      <c r="W6620" s="34">
        <f>U6620*V6620</f>
        <v/>
      </c>
      <c r="X6620" s="32">
        <f>T6620/N6620</f>
        <v/>
      </c>
      <c r="Y6620" s="35">
        <f>IF(W6620=MAXIFS(W$2:W$7201, A$2:A$7201, A6620, B$2:B$7201, B6620), "OPTIMAL", "")</f>
        <v/>
      </c>
    </row>
    <row r="6621" ht="20" customHeight="1">
      <c r="A6621" s="36" t="n">
        <v>-18</v>
      </c>
      <c r="B6621" s="36" t="n">
        <v>45</v>
      </c>
      <c r="C6621" s="37" t="n">
        <v>85</v>
      </c>
      <c r="D6621" s="37" t="n">
        <v>3</v>
      </c>
      <c r="E6621" s="6" t="n">
        <v>4</v>
      </c>
      <c r="F6621" s="37" t="n">
        <v>2</v>
      </c>
      <c r="G6621" s="36" t="n">
        <v>100</v>
      </c>
      <c r="H6621" s="6" t="inlineStr">
        <is>
          <t>OFF</t>
        </is>
      </c>
      <c r="I6621" s="38" t="n">
        <v>885.2722778138215</v>
      </c>
      <c r="J6621" s="38" t="n">
        <v>10520.73059103506</v>
      </c>
      <c r="K6621" s="38" t="n">
        <v>5101.851851851852</v>
      </c>
      <c r="L6621" s="38" t="n">
        <v>150</v>
      </c>
      <c r="M6621" s="38">
        <f>I6621+J6621+K6621+L6621</f>
        <v/>
      </c>
      <c r="N6621" s="38">
        <f>M6621*'Dashboard &amp; Optimisation'!$B$18/('Dashboard &amp; Optimisation'!$B$16/3.6)</f>
        <v/>
      </c>
      <c r="O6621" s="38" t="n">
        <v>2086.323032420762</v>
      </c>
      <c r="P6621" s="39" t="n">
        <v>0.3412849921114681</v>
      </c>
      <c r="Q6621" s="40" t="n">
        <v>10.76240845617261</v>
      </c>
      <c r="R6621" s="38" t="n">
        <v>1976.312148539258</v>
      </c>
      <c r="S6621" s="38">
        <f>R6621*IF(A6621=4, 2.0, 3.0)</f>
        <v/>
      </c>
      <c r="T6621" s="37">
        <f>'Dashboard &amp; Optimisation'!$B$18*U6621</f>
        <v/>
      </c>
      <c r="U6621" s="26">
        <f>MIN(1, S6621/M6621)</f>
        <v/>
      </c>
      <c r="V6621" s="26">
        <f>N6621/(N6621+O6621)</f>
        <v/>
      </c>
      <c r="W6621" s="26">
        <f>U6621*V6621</f>
        <v/>
      </c>
      <c r="X6621" s="39">
        <f>T6621/N6621</f>
        <v/>
      </c>
      <c r="Y6621" s="41">
        <f>IF(W6621=MAXIFS(W$2:W$7201, A$2:A$7201, A6621, B$2:B$7201, B6621), "OPTIMAL", "")</f>
        <v/>
      </c>
    </row>
    <row r="6622" ht="20" customHeight="1">
      <c r="A6622" s="28" t="n">
        <v>-18</v>
      </c>
      <c r="B6622" s="28" t="n">
        <v>45</v>
      </c>
      <c r="C6622" s="29" t="n">
        <v>85</v>
      </c>
      <c r="D6622" s="29" t="n">
        <v>3</v>
      </c>
      <c r="E6622" s="30" t="n">
        <v>4</v>
      </c>
      <c r="F6622" s="29" t="n">
        <v>2</v>
      </c>
      <c r="G6622" s="28" t="n">
        <v>150</v>
      </c>
      <c r="H6622" s="30" t="inlineStr">
        <is>
          <t>ON</t>
        </is>
      </c>
      <c r="I6622" s="31" t="n">
        <v>885.2722778138215</v>
      </c>
      <c r="J6622" s="31" t="n">
        <v>10520.73059103506</v>
      </c>
      <c r="K6622" s="31" t="n">
        <v>5101.851851851852</v>
      </c>
      <c r="L6622" s="31" t="n">
        <v>150</v>
      </c>
      <c r="M6622" s="31">
        <f>I6622+J6622+K6622+L6622</f>
        <v/>
      </c>
      <c r="N6622" s="31">
        <f>M6622*'Dashboard &amp; Optimisation'!$B$18/('Dashboard &amp; Optimisation'!$B$16/3.6)</f>
        <v/>
      </c>
      <c r="O6622" s="31" t="n">
        <v>2086.323032420762</v>
      </c>
      <c r="P6622" s="32" t="n">
        <v>0.07839046936387756</v>
      </c>
      <c r="Q6622" s="33" t="n">
        <v>10.76240845617261</v>
      </c>
      <c r="R6622" s="31" t="n">
        <v>8604.179583274998</v>
      </c>
      <c r="S6622" s="31">
        <f>R6622*IF(A6622=4, 2.0, 3.0)</f>
        <v/>
      </c>
      <c r="T6622" s="29">
        <f>'Dashboard &amp; Optimisation'!$B$18*U6622</f>
        <v/>
      </c>
      <c r="U6622" s="34">
        <f>MIN(1, S6622/M6622)</f>
        <v/>
      </c>
      <c r="V6622" s="34">
        <f>N6622/(N6622+O6622)</f>
        <v/>
      </c>
      <c r="W6622" s="34">
        <f>U6622*V6622</f>
        <v/>
      </c>
      <c r="X6622" s="32">
        <f>T6622/N6622</f>
        <v/>
      </c>
      <c r="Y6622" s="35">
        <f>IF(W6622=MAXIFS(W$2:W$7201, A$2:A$7201, A6622, B$2:B$7201, B6622), "OPTIMAL", "")</f>
        <v/>
      </c>
    </row>
    <row r="6623" ht="20" customHeight="1">
      <c r="A6623" s="36" t="n">
        <v>-18</v>
      </c>
      <c r="B6623" s="36" t="n">
        <v>45</v>
      </c>
      <c r="C6623" s="37" t="n">
        <v>85</v>
      </c>
      <c r="D6623" s="37" t="n">
        <v>3</v>
      </c>
      <c r="E6623" s="6" t="n">
        <v>4</v>
      </c>
      <c r="F6623" s="37" t="n">
        <v>2</v>
      </c>
      <c r="G6623" s="36" t="n">
        <v>150</v>
      </c>
      <c r="H6623" s="6" t="inlineStr">
        <is>
          <t>OFF</t>
        </is>
      </c>
      <c r="I6623" s="38" t="n">
        <v>885.2722778138215</v>
      </c>
      <c r="J6623" s="38" t="n">
        <v>10520.73059103506</v>
      </c>
      <c r="K6623" s="38" t="n">
        <v>5101.851851851852</v>
      </c>
      <c r="L6623" s="38" t="n">
        <v>150</v>
      </c>
      <c r="M6623" s="38">
        <f>I6623+J6623+K6623+L6623</f>
        <v/>
      </c>
      <c r="N6623" s="38">
        <f>M6623*'Dashboard &amp; Optimisation'!$B$18/('Dashboard &amp; Optimisation'!$B$16/3.6)</f>
        <v/>
      </c>
      <c r="O6623" s="38" t="n">
        <v>2086.323032420762</v>
      </c>
      <c r="P6623" s="39" t="n">
        <v>0.3422211976590676</v>
      </c>
      <c r="Q6623" s="40" t="n">
        <v>10.76240845617261</v>
      </c>
      <c r="R6623" s="38" t="n">
        <v>1970.90560326998</v>
      </c>
      <c r="S6623" s="38">
        <f>R6623*IF(A6623=4, 2.0, 3.0)</f>
        <v/>
      </c>
      <c r="T6623" s="37">
        <f>'Dashboard &amp; Optimisation'!$B$18*U6623</f>
        <v/>
      </c>
      <c r="U6623" s="26">
        <f>MIN(1, S6623/M6623)</f>
        <v/>
      </c>
      <c r="V6623" s="26">
        <f>N6623/(N6623+O6623)</f>
        <v/>
      </c>
      <c r="W6623" s="26">
        <f>U6623*V6623</f>
        <v/>
      </c>
      <c r="X6623" s="39">
        <f>T6623/N6623</f>
        <v/>
      </c>
      <c r="Y6623" s="41">
        <f>IF(W6623=MAXIFS(W$2:W$7201, A$2:A$7201, A6623, B$2:B$7201, B6623), "OPTIMAL", "")</f>
        <v/>
      </c>
    </row>
    <row r="6624" ht="20" customHeight="1">
      <c r="A6624" s="28" t="n">
        <v>-18</v>
      </c>
      <c r="B6624" s="28" t="n">
        <v>45</v>
      </c>
      <c r="C6624" s="29" t="n">
        <v>85</v>
      </c>
      <c r="D6624" s="29" t="n">
        <v>3</v>
      </c>
      <c r="E6624" s="30" t="n">
        <v>4</v>
      </c>
      <c r="F6624" s="29" t="n">
        <v>2</v>
      </c>
      <c r="G6624" s="28" t="n">
        <v>200</v>
      </c>
      <c r="H6624" s="30" t="inlineStr">
        <is>
          <t>ON</t>
        </is>
      </c>
      <c r="I6624" s="31" t="n">
        <v>885.2722778138215</v>
      </c>
      <c r="J6624" s="31" t="n">
        <v>10520.73059103506</v>
      </c>
      <c r="K6624" s="31" t="n">
        <v>5101.851851851852</v>
      </c>
      <c r="L6624" s="31" t="n">
        <v>150</v>
      </c>
      <c r="M6624" s="31">
        <f>I6624+J6624+K6624+L6624</f>
        <v/>
      </c>
      <c r="N6624" s="31">
        <f>M6624*'Dashboard &amp; Optimisation'!$B$18/('Dashboard &amp; Optimisation'!$B$16/3.6)</f>
        <v/>
      </c>
      <c r="O6624" s="31" t="n">
        <v>2086.323032420762</v>
      </c>
      <c r="P6624" s="32" t="n">
        <v>0.07932667491147695</v>
      </c>
      <c r="Q6624" s="33" t="n">
        <v>10.76240845617261</v>
      </c>
      <c r="R6624" s="31" t="n">
        <v>8502.633909422</v>
      </c>
      <c r="S6624" s="31">
        <f>R6624*IF(A6624=4, 2.0, 3.0)</f>
        <v/>
      </c>
      <c r="T6624" s="29">
        <f>'Dashboard &amp; Optimisation'!$B$18*U6624</f>
        <v/>
      </c>
      <c r="U6624" s="34">
        <f>MIN(1, S6624/M6624)</f>
        <v/>
      </c>
      <c r="V6624" s="34">
        <f>N6624/(N6624+O6624)</f>
        <v/>
      </c>
      <c r="W6624" s="34">
        <f>U6624*V6624</f>
        <v/>
      </c>
      <c r="X6624" s="32">
        <f>T6624/N6624</f>
        <v/>
      </c>
      <c r="Y6624" s="35">
        <f>IF(W6624=MAXIFS(W$2:W$7201, A$2:A$7201, A6624, B$2:B$7201, B6624), "OPTIMAL", "")</f>
        <v/>
      </c>
    </row>
    <row r="6625" ht="20" customHeight="1">
      <c r="A6625" s="36" t="n">
        <v>-18</v>
      </c>
      <c r="B6625" s="36" t="n">
        <v>45</v>
      </c>
      <c r="C6625" s="37" t="n">
        <v>85</v>
      </c>
      <c r="D6625" s="37" t="n">
        <v>3</v>
      </c>
      <c r="E6625" s="6" t="n">
        <v>4</v>
      </c>
      <c r="F6625" s="37" t="n">
        <v>2</v>
      </c>
      <c r="G6625" s="36" t="n">
        <v>200</v>
      </c>
      <c r="H6625" s="6" t="inlineStr">
        <is>
          <t>OFF</t>
        </is>
      </c>
      <c r="I6625" s="38" t="n">
        <v>885.2722778138215</v>
      </c>
      <c r="J6625" s="38" t="n">
        <v>10520.73059103506</v>
      </c>
      <c r="K6625" s="38" t="n">
        <v>5101.851851851852</v>
      </c>
      <c r="L6625" s="38" t="n">
        <v>150</v>
      </c>
      <c r="M6625" s="38">
        <f>I6625+J6625+K6625+L6625</f>
        <v/>
      </c>
      <c r="N6625" s="38">
        <f>M6625*'Dashboard &amp; Optimisation'!$B$18/('Dashboard &amp; Optimisation'!$B$16/3.6)</f>
        <v/>
      </c>
      <c r="O6625" s="38" t="n">
        <v>2086.323032420762</v>
      </c>
      <c r="P6625" s="39" t="n">
        <v>0.3431574032066669</v>
      </c>
      <c r="Q6625" s="40" t="n">
        <v>10.76240845617261</v>
      </c>
      <c r="R6625" s="38" t="n">
        <v>1965.528558385231</v>
      </c>
      <c r="S6625" s="38">
        <f>R6625*IF(A6625=4, 2.0, 3.0)</f>
        <v/>
      </c>
      <c r="T6625" s="37">
        <f>'Dashboard &amp; Optimisation'!$B$18*U6625</f>
        <v/>
      </c>
      <c r="U6625" s="26">
        <f>MIN(1, S6625/M6625)</f>
        <v/>
      </c>
      <c r="V6625" s="26">
        <f>N6625/(N6625+O6625)</f>
        <v/>
      </c>
      <c r="W6625" s="26">
        <f>U6625*V6625</f>
        <v/>
      </c>
      <c r="X6625" s="39">
        <f>T6625/N6625</f>
        <v/>
      </c>
      <c r="Y6625" s="41">
        <f>IF(W6625=MAXIFS(W$2:W$7201, A$2:A$7201, A6625, B$2:B$7201, B6625), "OPTIMAL", "")</f>
        <v/>
      </c>
    </row>
    <row r="6626" ht="20" customHeight="1">
      <c r="A6626" s="28" t="n">
        <v>-18</v>
      </c>
      <c r="B6626" s="28" t="n">
        <v>45</v>
      </c>
      <c r="C6626" s="29" t="n">
        <v>85</v>
      </c>
      <c r="D6626" s="29" t="n">
        <v>3</v>
      </c>
      <c r="E6626" s="30" t="n">
        <v>8</v>
      </c>
      <c r="F6626" s="29" t="n">
        <v>1.5</v>
      </c>
      <c r="G6626" s="28" t="n">
        <v>50</v>
      </c>
      <c r="H6626" s="30" t="inlineStr">
        <is>
          <t>ON</t>
        </is>
      </c>
      <c r="I6626" s="31" t="n">
        <v>885.2722778138215</v>
      </c>
      <c r="J6626" s="31" t="n">
        <v>10520.73059103506</v>
      </c>
      <c r="K6626" s="31" t="n">
        <v>5101.851851851852</v>
      </c>
      <c r="L6626" s="31" t="n">
        <v>150</v>
      </c>
      <c r="M6626" s="31">
        <f>I6626+J6626+K6626+L6626</f>
        <v/>
      </c>
      <c r="N6626" s="31">
        <f>M6626*'Dashboard &amp; Optimisation'!$B$18/('Dashboard &amp; Optimisation'!$B$16/3.6)</f>
        <v/>
      </c>
      <c r="O6626" s="31" t="n">
        <v>2493.577055882155</v>
      </c>
      <c r="P6626" s="32" t="n">
        <v>0.05879812319492127</v>
      </c>
      <c r="Q6626" s="33" t="n">
        <v>16.04361268425892</v>
      </c>
      <c r="R6626" s="31" t="n">
        <v>11791.8236227236</v>
      </c>
      <c r="S6626" s="31">
        <f>R6626*IF(A6626=4, 2.0, 3.0)</f>
        <v/>
      </c>
      <c r="T6626" s="29">
        <f>'Dashboard &amp; Optimisation'!$B$18*U6626</f>
        <v/>
      </c>
      <c r="U6626" s="34">
        <f>MIN(1, S6626/M6626)</f>
        <v/>
      </c>
      <c r="V6626" s="34">
        <f>N6626/(N6626+O6626)</f>
        <v/>
      </c>
      <c r="W6626" s="34">
        <f>U6626*V6626</f>
        <v/>
      </c>
      <c r="X6626" s="32">
        <f>T6626/N6626</f>
        <v/>
      </c>
      <c r="Y6626" s="35">
        <f>IF(W6626=MAXIFS(W$2:W$7201, A$2:A$7201, A6626, B$2:B$7201, B6626), "OPTIMAL", "")</f>
        <v/>
      </c>
    </row>
    <row r="6627" ht="20" customHeight="1">
      <c r="A6627" s="36" t="n">
        <v>-18</v>
      </c>
      <c r="B6627" s="36" t="n">
        <v>45</v>
      </c>
      <c r="C6627" s="37" t="n">
        <v>85</v>
      </c>
      <c r="D6627" s="37" t="n">
        <v>3</v>
      </c>
      <c r="E6627" s="6" t="n">
        <v>8</v>
      </c>
      <c r="F6627" s="37" t="n">
        <v>1.5</v>
      </c>
      <c r="G6627" s="36" t="n">
        <v>50</v>
      </c>
      <c r="H6627" s="6" t="inlineStr">
        <is>
          <t>OFF</t>
        </is>
      </c>
      <c r="I6627" s="38" t="n">
        <v>885.2722778138215</v>
      </c>
      <c r="J6627" s="38" t="n">
        <v>10520.73059103506</v>
      </c>
      <c r="K6627" s="38" t="n">
        <v>5101.851851851852</v>
      </c>
      <c r="L6627" s="38" t="n">
        <v>150</v>
      </c>
      <c r="M6627" s="38">
        <f>I6627+J6627+K6627+L6627</f>
        <v/>
      </c>
      <c r="N6627" s="38">
        <f>M6627*'Dashboard &amp; Optimisation'!$B$18/('Dashboard &amp; Optimisation'!$B$16/3.6)</f>
        <v/>
      </c>
      <c r="O6627" s="38" t="n">
        <v>2493.577055882155</v>
      </c>
      <c r="P6627" s="39" t="n">
        <v>0.2608091311262337</v>
      </c>
      <c r="Q6627" s="40" t="n">
        <v>16.04361268425892</v>
      </c>
      <c r="R6627" s="38" t="n">
        <v>2658.408066725642</v>
      </c>
      <c r="S6627" s="38">
        <f>R6627*IF(A6627=4, 2.0, 3.0)</f>
        <v/>
      </c>
      <c r="T6627" s="37">
        <f>'Dashboard &amp; Optimisation'!$B$18*U6627</f>
        <v/>
      </c>
      <c r="U6627" s="26">
        <f>MIN(1, S6627/M6627)</f>
        <v/>
      </c>
      <c r="V6627" s="26">
        <f>N6627/(N6627+O6627)</f>
        <v/>
      </c>
      <c r="W6627" s="26">
        <f>U6627*V6627</f>
        <v/>
      </c>
      <c r="X6627" s="39">
        <f>T6627/N6627</f>
        <v/>
      </c>
      <c r="Y6627" s="41">
        <f>IF(W6627=MAXIFS(W$2:W$7201, A$2:A$7201, A6627, B$2:B$7201, B6627), "OPTIMAL", "")</f>
        <v/>
      </c>
    </row>
    <row r="6628" ht="20" customHeight="1">
      <c r="A6628" s="28" t="n">
        <v>-18</v>
      </c>
      <c r="B6628" s="28" t="n">
        <v>45</v>
      </c>
      <c r="C6628" s="29" t="n">
        <v>85</v>
      </c>
      <c r="D6628" s="29" t="n">
        <v>3</v>
      </c>
      <c r="E6628" s="30" t="n">
        <v>8</v>
      </c>
      <c r="F6628" s="29" t="n">
        <v>1.5</v>
      </c>
      <c r="G6628" s="28" t="n">
        <v>100</v>
      </c>
      <c r="H6628" s="30" t="inlineStr">
        <is>
          <t>ON</t>
        </is>
      </c>
      <c r="I6628" s="31" t="n">
        <v>885.2722778138215</v>
      </c>
      <c r="J6628" s="31" t="n">
        <v>10520.73059103506</v>
      </c>
      <c r="K6628" s="31" t="n">
        <v>5101.851851851852</v>
      </c>
      <c r="L6628" s="31" t="n">
        <v>150</v>
      </c>
      <c r="M6628" s="31">
        <f>I6628+J6628+K6628+L6628</f>
        <v/>
      </c>
      <c r="N6628" s="31">
        <f>M6628*'Dashboard &amp; Optimisation'!$B$18/('Dashboard &amp; Optimisation'!$B$16/3.6)</f>
        <v/>
      </c>
      <c r="O6628" s="31" t="n">
        <v>2493.577055882155</v>
      </c>
      <c r="P6628" s="32" t="n">
        <v>0.05973432874252066</v>
      </c>
      <c r="Q6628" s="33" t="n">
        <v>16.04361268425892</v>
      </c>
      <c r="R6628" s="31" t="n">
        <v>11607.01246096279</v>
      </c>
      <c r="S6628" s="31">
        <f>R6628*IF(A6628=4, 2.0, 3.0)</f>
        <v/>
      </c>
      <c r="T6628" s="29">
        <f>'Dashboard &amp; Optimisation'!$B$18*U6628</f>
        <v/>
      </c>
      <c r="U6628" s="34">
        <f>MIN(1, S6628/M6628)</f>
        <v/>
      </c>
      <c r="V6628" s="34">
        <f>N6628/(N6628+O6628)</f>
        <v/>
      </c>
      <c r="W6628" s="34">
        <f>U6628*V6628</f>
        <v/>
      </c>
      <c r="X6628" s="32">
        <f>T6628/N6628</f>
        <v/>
      </c>
      <c r="Y6628" s="35">
        <f>IF(W6628=MAXIFS(W$2:W$7201, A$2:A$7201, A6628, B$2:B$7201, B6628), "OPTIMAL", "")</f>
        <v/>
      </c>
    </row>
    <row r="6629" ht="20" customHeight="1">
      <c r="A6629" s="36" t="n">
        <v>-18</v>
      </c>
      <c r="B6629" s="36" t="n">
        <v>45</v>
      </c>
      <c r="C6629" s="37" t="n">
        <v>85</v>
      </c>
      <c r="D6629" s="37" t="n">
        <v>3</v>
      </c>
      <c r="E6629" s="6" t="n">
        <v>8</v>
      </c>
      <c r="F6629" s="37" t="n">
        <v>1.5</v>
      </c>
      <c r="G6629" s="36" t="n">
        <v>100</v>
      </c>
      <c r="H6629" s="6" t="inlineStr">
        <is>
          <t>OFF</t>
        </is>
      </c>
      <c r="I6629" s="38" t="n">
        <v>885.2722778138215</v>
      </c>
      <c r="J6629" s="38" t="n">
        <v>10520.73059103506</v>
      </c>
      <c r="K6629" s="38" t="n">
        <v>5101.851851851852</v>
      </c>
      <c r="L6629" s="38" t="n">
        <v>150</v>
      </c>
      <c r="M6629" s="38">
        <f>I6629+J6629+K6629+L6629</f>
        <v/>
      </c>
      <c r="N6629" s="38">
        <f>M6629*'Dashboard &amp; Optimisation'!$B$18/('Dashboard &amp; Optimisation'!$B$16/3.6)</f>
        <v/>
      </c>
      <c r="O6629" s="38" t="n">
        <v>2493.577055882155</v>
      </c>
      <c r="P6629" s="39" t="n">
        <v>0.2617453366738331</v>
      </c>
      <c r="Q6629" s="40" t="n">
        <v>16.04361268425892</v>
      </c>
      <c r="R6629" s="38" t="n">
        <v>2648.89952528808</v>
      </c>
      <c r="S6629" s="38">
        <f>R6629*IF(A6629=4, 2.0, 3.0)</f>
        <v/>
      </c>
      <c r="T6629" s="37">
        <f>'Dashboard &amp; Optimisation'!$B$18*U6629</f>
        <v/>
      </c>
      <c r="U6629" s="26">
        <f>MIN(1, S6629/M6629)</f>
        <v/>
      </c>
      <c r="V6629" s="26">
        <f>N6629/(N6629+O6629)</f>
        <v/>
      </c>
      <c r="W6629" s="26">
        <f>U6629*V6629</f>
        <v/>
      </c>
      <c r="X6629" s="39">
        <f>T6629/N6629</f>
        <v/>
      </c>
      <c r="Y6629" s="41">
        <f>IF(W6629=MAXIFS(W$2:W$7201, A$2:A$7201, A6629, B$2:B$7201, B6629), "OPTIMAL", "")</f>
        <v/>
      </c>
    </row>
    <row r="6630" ht="20" customHeight="1">
      <c r="A6630" s="28" t="n">
        <v>-18</v>
      </c>
      <c r="B6630" s="28" t="n">
        <v>45</v>
      </c>
      <c r="C6630" s="29" t="n">
        <v>85</v>
      </c>
      <c r="D6630" s="29" t="n">
        <v>3</v>
      </c>
      <c r="E6630" s="30" t="n">
        <v>8</v>
      </c>
      <c r="F6630" s="29" t="n">
        <v>1.5</v>
      </c>
      <c r="G6630" s="28" t="n">
        <v>150</v>
      </c>
      <c r="H6630" s="30" t="inlineStr">
        <is>
          <t>ON</t>
        </is>
      </c>
      <c r="I6630" s="31" t="n">
        <v>885.2722778138215</v>
      </c>
      <c r="J6630" s="31" t="n">
        <v>10520.73059103506</v>
      </c>
      <c r="K6630" s="31" t="n">
        <v>5101.851851851852</v>
      </c>
      <c r="L6630" s="31" t="n">
        <v>150</v>
      </c>
      <c r="M6630" s="31">
        <f>I6630+J6630+K6630+L6630</f>
        <v/>
      </c>
      <c r="N6630" s="31">
        <f>M6630*'Dashboard &amp; Optimisation'!$B$18/('Dashboard &amp; Optimisation'!$B$16/3.6)</f>
        <v/>
      </c>
      <c r="O6630" s="31" t="n">
        <v>2493.577055882155</v>
      </c>
      <c r="P6630" s="32" t="n">
        <v>0.06067053429012004</v>
      </c>
      <c r="Q6630" s="33" t="n">
        <v>16.04361268425892</v>
      </c>
      <c r="R6630" s="31" t="n">
        <v>11427.90493233867</v>
      </c>
      <c r="S6630" s="31">
        <f>R6630*IF(A6630=4, 2.0, 3.0)</f>
        <v/>
      </c>
      <c r="T6630" s="29">
        <f>'Dashboard &amp; Optimisation'!$B$18*U6630</f>
        <v/>
      </c>
      <c r="U6630" s="34">
        <f>MIN(1, S6630/M6630)</f>
        <v/>
      </c>
      <c r="V6630" s="34">
        <f>N6630/(N6630+O6630)</f>
        <v/>
      </c>
      <c r="W6630" s="34">
        <f>U6630*V6630</f>
        <v/>
      </c>
      <c r="X6630" s="32">
        <f>T6630/N6630</f>
        <v/>
      </c>
      <c r="Y6630" s="35">
        <f>IF(W6630=MAXIFS(W$2:W$7201, A$2:A$7201, A6630, B$2:B$7201, B6630), "OPTIMAL", "")</f>
        <v/>
      </c>
    </row>
    <row r="6631" ht="20" customHeight="1">
      <c r="A6631" s="36" t="n">
        <v>-18</v>
      </c>
      <c r="B6631" s="36" t="n">
        <v>45</v>
      </c>
      <c r="C6631" s="37" t="n">
        <v>85</v>
      </c>
      <c r="D6631" s="37" t="n">
        <v>3</v>
      </c>
      <c r="E6631" s="6" t="n">
        <v>8</v>
      </c>
      <c r="F6631" s="37" t="n">
        <v>1.5</v>
      </c>
      <c r="G6631" s="36" t="n">
        <v>150</v>
      </c>
      <c r="H6631" s="6" t="inlineStr">
        <is>
          <t>OFF</t>
        </is>
      </c>
      <c r="I6631" s="38" t="n">
        <v>885.2722778138215</v>
      </c>
      <c r="J6631" s="38" t="n">
        <v>10520.73059103506</v>
      </c>
      <c r="K6631" s="38" t="n">
        <v>5101.851851851852</v>
      </c>
      <c r="L6631" s="38" t="n">
        <v>150</v>
      </c>
      <c r="M6631" s="38">
        <f>I6631+J6631+K6631+L6631</f>
        <v/>
      </c>
      <c r="N6631" s="38">
        <f>M6631*'Dashboard &amp; Optimisation'!$B$18/('Dashboard &amp; Optimisation'!$B$16/3.6)</f>
        <v/>
      </c>
      <c r="O6631" s="38" t="n">
        <v>2493.577055882155</v>
      </c>
      <c r="P6631" s="39" t="n">
        <v>0.2626815422214325</v>
      </c>
      <c r="Q6631" s="40" t="n">
        <v>16.04361268425892</v>
      </c>
      <c r="R6631" s="38" t="n">
        <v>2639.458761351505</v>
      </c>
      <c r="S6631" s="38">
        <f>R6631*IF(A6631=4, 2.0, 3.0)</f>
        <v/>
      </c>
      <c r="T6631" s="37">
        <f>'Dashboard &amp; Optimisation'!$B$18*U6631</f>
        <v/>
      </c>
      <c r="U6631" s="26">
        <f>MIN(1, S6631/M6631)</f>
        <v/>
      </c>
      <c r="V6631" s="26">
        <f>N6631/(N6631+O6631)</f>
        <v/>
      </c>
      <c r="W6631" s="26">
        <f>U6631*V6631</f>
        <v/>
      </c>
      <c r="X6631" s="39">
        <f>T6631/N6631</f>
        <v/>
      </c>
      <c r="Y6631" s="41">
        <f>IF(W6631=MAXIFS(W$2:W$7201, A$2:A$7201, A6631, B$2:B$7201, B6631), "OPTIMAL", "")</f>
        <v/>
      </c>
    </row>
    <row r="6632" ht="20" customHeight="1">
      <c r="A6632" s="28" t="n">
        <v>-18</v>
      </c>
      <c r="B6632" s="28" t="n">
        <v>45</v>
      </c>
      <c r="C6632" s="29" t="n">
        <v>85</v>
      </c>
      <c r="D6632" s="29" t="n">
        <v>3</v>
      </c>
      <c r="E6632" s="30" t="n">
        <v>8</v>
      </c>
      <c r="F6632" s="29" t="n">
        <v>1.5</v>
      </c>
      <c r="G6632" s="28" t="n">
        <v>200</v>
      </c>
      <c r="H6632" s="30" t="inlineStr">
        <is>
          <t>ON</t>
        </is>
      </c>
      <c r="I6632" s="31" t="n">
        <v>885.2722778138215</v>
      </c>
      <c r="J6632" s="31" t="n">
        <v>10520.73059103506</v>
      </c>
      <c r="K6632" s="31" t="n">
        <v>5101.851851851852</v>
      </c>
      <c r="L6632" s="31" t="n">
        <v>150</v>
      </c>
      <c r="M6632" s="31">
        <f>I6632+J6632+K6632+L6632</f>
        <v/>
      </c>
      <c r="N6632" s="31">
        <f>M6632*'Dashboard &amp; Optimisation'!$B$18/('Dashboard &amp; Optimisation'!$B$16/3.6)</f>
        <v/>
      </c>
      <c r="O6632" s="31" t="n">
        <v>2493.577055882155</v>
      </c>
      <c r="P6632" s="32" t="n">
        <v>0.06160673983771942</v>
      </c>
      <c r="Q6632" s="33" t="n">
        <v>16.04361268425892</v>
      </c>
      <c r="R6632" s="31" t="n">
        <v>11254.24101142229</v>
      </c>
      <c r="S6632" s="31">
        <f>R6632*IF(A6632=4, 2.0, 3.0)</f>
        <v/>
      </c>
      <c r="T6632" s="29">
        <f>'Dashboard &amp; Optimisation'!$B$18*U6632</f>
        <v/>
      </c>
      <c r="U6632" s="34">
        <f>MIN(1, S6632/M6632)</f>
        <v/>
      </c>
      <c r="V6632" s="34">
        <f>N6632/(N6632+O6632)</f>
        <v/>
      </c>
      <c r="W6632" s="34">
        <f>U6632*V6632</f>
        <v/>
      </c>
      <c r="X6632" s="32">
        <f>T6632/N6632</f>
        <v/>
      </c>
      <c r="Y6632" s="35">
        <f>IF(W6632=MAXIFS(W$2:W$7201, A$2:A$7201, A6632, B$2:B$7201, B6632), "OPTIMAL", "")</f>
        <v/>
      </c>
    </row>
    <row r="6633" ht="20" customHeight="1">
      <c r="A6633" s="36" t="n">
        <v>-18</v>
      </c>
      <c r="B6633" s="36" t="n">
        <v>45</v>
      </c>
      <c r="C6633" s="37" t="n">
        <v>85</v>
      </c>
      <c r="D6633" s="37" t="n">
        <v>3</v>
      </c>
      <c r="E6633" s="6" t="n">
        <v>8</v>
      </c>
      <c r="F6633" s="37" t="n">
        <v>1.5</v>
      </c>
      <c r="G6633" s="36" t="n">
        <v>200</v>
      </c>
      <c r="H6633" s="6" t="inlineStr">
        <is>
          <t>OFF</t>
        </is>
      </c>
      <c r="I6633" s="38" t="n">
        <v>885.2722778138215</v>
      </c>
      <c r="J6633" s="38" t="n">
        <v>10520.73059103506</v>
      </c>
      <c r="K6633" s="38" t="n">
        <v>5101.851851851852</v>
      </c>
      <c r="L6633" s="38" t="n">
        <v>150</v>
      </c>
      <c r="M6633" s="38">
        <f>I6633+J6633+K6633+L6633</f>
        <v/>
      </c>
      <c r="N6633" s="38">
        <f>M6633*'Dashboard &amp; Optimisation'!$B$18/('Dashboard &amp; Optimisation'!$B$16/3.6)</f>
        <v/>
      </c>
      <c r="O6633" s="38" t="n">
        <v>2493.577055882155</v>
      </c>
      <c r="P6633" s="39" t="n">
        <v>0.2636177477690319</v>
      </c>
      <c r="Q6633" s="40" t="n">
        <v>16.04361268425892</v>
      </c>
      <c r="R6633" s="38" t="n">
        <v>2630.085052805895</v>
      </c>
      <c r="S6633" s="38">
        <f>R6633*IF(A6633=4, 2.0, 3.0)</f>
        <v/>
      </c>
      <c r="T6633" s="37">
        <f>'Dashboard &amp; Optimisation'!$B$18*U6633</f>
        <v/>
      </c>
      <c r="U6633" s="26">
        <f>MIN(1, S6633/M6633)</f>
        <v/>
      </c>
      <c r="V6633" s="26">
        <f>N6633/(N6633+O6633)</f>
        <v/>
      </c>
      <c r="W6633" s="26">
        <f>U6633*V6633</f>
        <v/>
      </c>
      <c r="X6633" s="39">
        <f>T6633/N6633</f>
        <v/>
      </c>
      <c r="Y6633" s="41">
        <f>IF(W6633=MAXIFS(W$2:W$7201, A$2:A$7201, A6633, B$2:B$7201, B6633), "OPTIMAL", "")</f>
        <v/>
      </c>
    </row>
    <row r="6634" ht="20" customHeight="1">
      <c r="A6634" s="28" t="n">
        <v>-18</v>
      </c>
      <c r="B6634" s="28" t="n">
        <v>45</v>
      </c>
      <c r="C6634" s="29" t="n">
        <v>85</v>
      </c>
      <c r="D6634" s="29" t="n">
        <v>3</v>
      </c>
      <c r="E6634" s="30" t="n">
        <v>8</v>
      </c>
      <c r="F6634" s="29" t="n">
        <v>2</v>
      </c>
      <c r="G6634" s="28" t="n">
        <v>50</v>
      </c>
      <c r="H6634" s="30" t="inlineStr">
        <is>
          <t>ON</t>
        </is>
      </c>
      <c r="I6634" s="31" t="n">
        <v>885.2722778138215</v>
      </c>
      <c r="J6634" s="31" t="n">
        <v>10520.73059103506</v>
      </c>
      <c r="K6634" s="31" t="n">
        <v>5101.851851851852</v>
      </c>
      <c r="L6634" s="31" t="n">
        <v>150</v>
      </c>
      <c r="M6634" s="31">
        <f>I6634+J6634+K6634+L6634</f>
        <v/>
      </c>
      <c r="N6634" s="31">
        <f>M6634*'Dashboard &amp; Optimisation'!$B$18/('Dashboard &amp; Optimisation'!$B$16/3.6)</f>
        <v/>
      </c>
      <c r="O6634" s="31" t="n">
        <v>2924.250592360539</v>
      </c>
      <c r="P6634" s="32" t="n">
        <v>0.05787037246565759</v>
      </c>
      <c r="Q6634" s="33" t="n">
        <v>21.32481691234523</v>
      </c>
      <c r="R6634" s="31" t="n">
        <v>12325.34987902993</v>
      </c>
      <c r="S6634" s="31">
        <f>R6634*IF(A6634=4, 2.0, 3.0)</f>
        <v/>
      </c>
      <c r="T6634" s="29">
        <f>'Dashboard &amp; Optimisation'!$B$18*U6634</f>
        <v/>
      </c>
      <c r="U6634" s="34">
        <f>MIN(1, S6634/M6634)</f>
        <v/>
      </c>
      <c r="V6634" s="34">
        <f>N6634/(N6634+O6634)</f>
        <v/>
      </c>
      <c r="W6634" s="34">
        <f>U6634*V6634</f>
        <v/>
      </c>
      <c r="X6634" s="32">
        <f>T6634/N6634</f>
        <v/>
      </c>
      <c r="Y6634" s="35">
        <f>IF(W6634=MAXIFS(W$2:W$7201, A$2:A$7201, A6634, B$2:B$7201, B6634), "OPTIMAL", "")</f>
        <v/>
      </c>
    </row>
    <row r="6635" ht="20" customHeight="1">
      <c r="A6635" s="36" t="n">
        <v>-18</v>
      </c>
      <c r="B6635" s="36" t="n">
        <v>45</v>
      </c>
      <c r="C6635" s="37" t="n">
        <v>85</v>
      </c>
      <c r="D6635" s="37" t="n">
        <v>3</v>
      </c>
      <c r="E6635" s="6" t="n">
        <v>8</v>
      </c>
      <c r="F6635" s="37" t="n">
        <v>2</v>
      </c>
      <c r="G6635" s="36" t="n">
        <v>50</v>
      </c>
      <c r="H6635" s="6" t="inlineStr">
        <is>
          <t>OFF</t>
        </is>
      </c>
      <c r="I6635" s="38" t="n">
        <v>885.2722778138215</v>
      </c>
      <c r="J6635" s="38" t="n">
        <v>10520.73059103506</v>
      </c>
      <c r="K6635" s="38" t="n">
        <v>5101.851851851852</v>
      </c>
      <c r="L6635" s="38" t="n">
        <v>150</v>
      </c>
      <c r="M6635" s="38">
        <f>I6635+J6635+K6635+L6635</f>
        <v/>
      </c>
      <c r="N6635" s="38">
        <f>M6635*'Dashboard &amp; Optimisation'!$B$18/('Dashboard &amp; Optimisation'!$B$16/3.6)</f>
        <v/>
      </c>
      <c r="O6635" s="38" t="n">
        <v>2924.250592360539</v>
      </c>
      <c r="P6635" s="39" t="n">
        <v>0.2615246811055555</v>
      </c>
      <c r="Q6635" s="40" t="n">
        <v>21.32481691234523</v>
      </c>
      <c r="R6635" s="38" t="n">
        <v>2727.362424279648</v>
      </c>
      <c r="S6635" s="38">
        <f>R6635*IF(A6635=4, 2.0, 3.0)</f>
        <v/>
      </c>
      <c r="T6635" s="37">
        <f>'Dashboard &amp; Optimisation'!$B$18*U6635</f>
        <v/>
      </c>
      <c r="U6635" s="26">
        <f>MIN(1, S6635/M6635)</f>
        <v/>
      </c>
      <c r="V6635" s="26">
        <f>N6635/(N6635+O6635)</f>
        <v/>
      </c>
      <c r="W6635" s="26">
        <f>U6635*V6635</f>
        <v/>
      </c>
      <c r="X6635" s="39">
        <f>T6635/N6635</f>
        <v/>
      </c>
      <c r="Y6635" s="41">
        <f>IF(W6635=MAXIFS(W$2:W$7201, A$2:A$7201, A6635, B$2:B$7201, B6635), "OPTIMAL", "")</f>
        <v/>
      </c>
    </row>
    <row r="6636" ht="20" customHeight="1">
      <c r="A6636" s="28" t="n">
        <v>-18</v>
      </c>
      <c r="B6636" s="28" t="n">
        <v>45</v>
      </c>
      <c r="C6636" s="29" t="n">
        <v>85</v>
      </c>
      <c r="D6636" s="29" t="n">
        <v>3</v>
      </c>
      <c r="E6636" s="30" t="n">
        <v>8</v>
      </c>
      <c r="F6636" s="29" t="n">
        <v>2</v>
      </c>
      <c r="G6636" s="28" t="n">
        <v>100</v>
      </c>
      <c r="H6636" s="30" t="inlineStr">
        <is>
          <t>ON</t>
        </is>
      </c>
      <c r="I6636" s="31" t="n">
        <v>885.2722778138215</v>
      </c>
      <c r="J6636" s="31" t="n">
        <v>10520.73059103506</v>
      </c>
      <c r="K6636" s="31" t="n">
        <v>5101.851851851852</v>
      </c>
      <c r="L6636" s="31" t="n">
        <v>150</v>
      </c>
      <c r="M6636" s="31">
        <f>I6636+J6636+K6636+L6636</f>
        <v/>
      </c>
      <c r="N6636" s="31">
        <f>M6636*'Dashboard &amp; Optimisation'!$B$18/('Dashboard &amp; Optimisation'!$B$16/3.6)</f>
        <v/>
      </c>
      <c r="O6636" s="31" t="n">
        <v>2924.250592360539</v>
      </c>
      <c r="P6636" s="32" t="n">
        <v>0.05880657801325698</v>
      </c>
      <c r="Q6636" s="33" t="n">
        <v>21.32481691234523</v>
      </c>
      <c r="R6636" s="31" t="n">
        <v>12129.12929754583</v>
      </c>
      <c r="S6636" s="31">
        <f>R6636*IF(A6636=4, 2.0, 3.0)</f>
        <v/>
      </c>
      <c r="T6636" s="29">
        <f>'Dashboard &amp; Optimisation'!$B$18*U6636</f>
        <v/>
      </c>
      <c r="U6636" s="34">
        <f>MIN(1, S6636/M6636)</f>
        <v/>
      </c>
      <c r="V6636" s="34">
        <f>N6636/(N6636+O6636)</f>
        <v/>
      </c>
      <c r="W6636" s="34">
        <f>U6636*V6636</f>
        <v/>
      </c>
      <c r="X6636" s="32">
        <f>T6636/N6636</f>
        <v/>
      </c>
      <c r="Y6636" s="35">
        <f>IF(W6636=MAXIFS(W$2:W$7201, A$2:A$7201, A6636, B$2:B$7201, B6636), "OPTIMAL", "")</f>
        <v/>
      </c>
    </row>
    <row r="6637" ht="20" customHeight="1">
      <c r="A6637" s="36" t="n">
        <v>-18</v>
      </c>
      <c r="B6637" s="36" t="n">
        <v>45</v>
      </c>
      <c r="C6637" s="37" t="n">
        <v>85</v>
      </c>
      <c r="D6637" s="37" t="n">
        <v>3</v>
      </c>
      <c r="E6637" s="6" t="n">
        <v>8</v>
      </c>
      <c r="F6637" s="37" t="n">
        <v>2</v>
      </c>
      <c r="G6637" s="36" t="n">
        <v>100</v>
      </c>
      <c r="H6637" s="6" t="inlineStr">
        <is>
          <t>OFF</t>
        </is>
      </c>
      <c r="I6637" s="38" t="n">
        <v>885.2722778138215</v>
      </c>
      <c r="J6637" s="38" t="n">
        <v>10520.73059103506</v>
      </c>
      <c r="K6637" s="38" t="n">
        <v>5101.851851851852</v>
      </c>
      <c r="L6637" s="38" t="n">
        <v>150</v>
      </c>
      <c r="M6637" s="38">
        <f>I6637+J6637+K6637+L6637</f>
        <v/>
      </c>
      <c r="N6637" s="38">
        <f>M6637*'Dashboard &amp; Optimisation'!$B$18/('Dashboard &amp; Optimisation'!$B$16/3.6)</f>
        <v/>
      </c>
      <c r="O6637" s="38" t="n">
        <v>2924.250592360539</v>
      </c>
      <c r="P6637" s="39" t="n">
        <v>0.2624608866531549</v>
      </c>
      <c r="Q6637" s="40" t="n">
        <v>21.32481691234523</v>
      </c>
      <c r="R6637" s="38" t="n">
        <v>2717.633843901502</v>
      </c>
      <c r="S6637" s="38">
        <f>R6637*IF(A6637=4, 2.0, 3.0)</f>
        <v/>
      </c>
      <c r="T6637" s="37">
        <f>'Dashboard &amp; Optimisation'!$B$18*U6637</f>
        <v/>
      </c>
      <c r="U6637" s="26">
        <f>MIN(1, S6637/M6637)</f>
        <v/>
      </c>
      <c r="V6637" s="26">
        <f>N6637/(N6637+O6637)</f>
        <v/>
      </c>
      <c r="W6637" s="26">
        <f>U6637*V6637</f>
        <v/>
      </c>
      <c r="X6637" s="39">
        <f>T6637/N6637</f>
        <v/>
      </c>
      <c r="Y6637" s="41">
        <f>IF(W6637=MAXIFS(W$2:W$7201, A$2:A$7201, A6637, B$2:B$7201, B6637), "OPTIMAL", "")</f>
        <v/>
      </c>
    </row>
    <row r="6638" ht="20" customHeight="1">
      <c r="A6638" s="28" t="n">
        <v>-18</v>
      </c>
      <c r="B6638" s="28" t="n">
        <v>45</v>
      </c>
      <c r="C6638" s="29" t="n">
        <v>85</v>
      </c>
      <c r="D6638" s="29" t="n">
        <v>3</v>
      </c>
      <c r="E6638" s="30" t="n">
        <v>8</v>
      </c>
      <c r="F6638" s="29" t="n">
        <v>2</v>
      </c>
      <c r="G6638" s="28" t="n">
        <v>150</v>
      </c>
      <c r="H6638" s="30" t="inlineStr">
        <is>
          <t>ON</t>
        </is>
      </c>
      <c r="I6638" s="31" t="n">
        <v>885.2722778138215</v>
      </c>
      <c r="J6638" s="31" t="n">
        <v>10520.73059103506</v>
      </c>
      <c r="K6638" s="31" t="n">
        <v>5101.851851851852</v>
      </c>
      <c r="L6638" s="31" t="n">
        <v>150</v>
      </c>
      <c r="M6638" s="31">
        <f>I6638+J6638+K6638+L6638</f>
        <v/>
      </c>
      <c r="N6638" s="31">
        <f>M6638*'Dashboard &amp; Optimisation'!$B$18/('Dashboard &amp; Optimisation'!$B$16/3.6)</f>
        <v/>
      </c>
      <c r="O6638" s="31" t="n">
        <v>2924.250592360539</v>
      </c>
      <c r="P6638" s="32" t="n">
        <v>0.05974278356085636</v>
      </c>
      <c r="Q6638" s="33" t="n">
        <v>21.32481691234523</v>
      </c>
      <c r="R6638" s="31" t="n">
        <v>11939.05850641262</v>
      </c>
      <c r="S6638" s="31">
        <f>R6638*IF(A6638=4, 2.0, 3.0)</f>
        <v/>
      </c>
      <c r="T6638" s="29">
        <f>'Dashboard &amp; Optimisation'!$B$18*U6638</f>
        <v/>
      </c>
      <c r="U6638" s="34">
        <f>MIN(1, S6638/M6638)</f>
        <v/>
      </c>
      <c r="V6638" s="34">
        <f>N6638/(N6638+O6638)</f>
        <v/>
      </c>
      <c r="W6638" s="34">
        <f>U6638*V6638</f>
        <v/>
      </c>
      <c r="X6638" s="32">
        <f>T6638/N6638</f>
        <v/>
      </c>
      <c r="Y6638" s="35">
        <f>IF(W6638=MAXIFS(W$2:W$7201, A$2:A$7201, A6638, B$2:B$7201, B6638), "OPTIMAL", "")</f>
        <v/>
      </c>
    </row>
    <row r="6639" ht="20" customHeight="1">
      <c r="A6639" s="36" t="n">
        <v>-18</v>
      </c>
      <c r="B6639" s="36" t="n">
        <v>45</v>
      </c>
      <c r="C6639" s="37" t="n">
        <v>85</v>
      </c>
      <c r="D6639" s="37" t="n">
        <v>3</v>
      </c>
      <c r="E6639" s="6" t="n">
        <v>8</v>
      </c>
      <c r="F6639" s="37" t="n">
        <v>2</v>
      </c>
      <c r="G6639" s="36" t="n">
        <v>150</v>
      </c>
      <c r="H6639" s="6" t="inlineStr">
        <is>
          <t>OFF</t>
        </is>
      </c>
      <c r="I6639" s="38" t="n">
        <v>885.2722778138215</v>
      </c>
      <c r="J6639" s="38" t="n">
        <v>10520.73059103506</v>
      </c>
      <c r="K6639" s="38" t="n">
        <v>5101.851851851852</v>
      </c>
      <c r="L6639" s="38" t="n">
        <v>150</v>
      </c>
      <c r="M6639" s="38">
        <f>I6639+J6639+K6639+L6639</f>
        <v/>
      </c>
      <c r="N6639" s="38">
        <f>M6639*'Dashboard &amp; Optimisation'!$B$18/('Dashboard &amp; Optimisation'!$B$16/3.6)</f>
        <v/>
      </c>
      <c r="O6639" s="38" t="n">
        <v>2924.250592360539</v>
      </c>
      <c r="P6639" s="39" t="n">
        <v>0.2633970922007544</v>
      </c>
      <c r="Q6639" s="40" t="n">
        <v>21.32481691234523</v>
      </c>
      <c r="R6639" s="38" t="n">
        <v>2707.974421089555</v>
      </c>
      <c r="S6639" s="38">
        <f>R6639*IF(A6639=4, 2.0, 3.0)</f>
        <v/>
      </c>
      <c r="T6639" s="37">
        <f>'Dashboard &amp; Optimisation'!$B$18*U6639</f>
        <v/>
      </c>
      <c r="U6639" s="26">
        <f>MIN(1, S6639/M6639)</f>
        <v/>
      </c>
      <c r="V6639" s="26">
        <f>N6639/(N6639+O6639)</f>
        <v/>
      </c>
      <c r="W6639" s="26">
        <f>U6639*V6639</f>
        <v/>
      </c>
      <c r="X6639" s="39">
        <f>T6639/N6639</f>
        <v/>
      </c>
      <c r="Y6639" s="41">
        <f>IF(W6639=MAXIFS(W$2:W$7201, A$2:A$7201, A6639, B$2:B$7201, B6639), "OPTIMAL", "")</f>
        <v/>
      </c>
    </row>
    <row r="6640" ht="20" customHeight="1">
      <c r="A6640" s="28" t="n">
        <v>-18</v>
      </c>
      <c r="B6640" s="28" t="n">
        <v>45</v>
      </c>
      <c r="C6640" s="29" t="n">
        <v>85</v>
      </c>
      <c r="D6640" s="29" t="n">
        <v>3</v>
      </c>
      <c r="E6640" s="30" t="n">
        <v>8</v>
      </c>
      <c r="F6640" s="29" t="n">
        <v>2</v>
      </c>
      <c r="G6640" s="28" t="n">
        <v>200</v>
      </c>
      <c r="H6640" s="30" t="inlineStr">
        <is>
          <t>ON</t>
        </is>
      </c>
      <c r="I6640" s="31" t="n">
        <v>885.2722778138215</v>
      </c>
      <c r="J6640" s="31" t="n">
        <v>10520.73059103506</v>
      </c>
      <c r="K6640" s="31" t="n">
        <v>5101.851851851852</v>
      </c>
      <c r="L6640" s="31" t="n">
        <v>150</v>
      </c>
      <c r="M6640" s="31">
        <f>I6640+J6640+K6640+L6640</f>
        <v/>
      </c>
      <c r="N6640" s="31">
        <f>M6640*'Dashboard &amp; Optimisation'!$B$18/('Dashboard &amp; Optimisation'!$B$16/3.6)</f>
        <v/>
      </c>
      <c r="O6640" s="31" t="n">
        <v>2924.250592360539</v>
      </c>
      <c r="P6640" s="32" t="n">
        <v>0.06067898910845575</v>
      </c>
      <c r="Q6640" s="33" t="n">
        <v>21.32481691234523</v>
      </c>
      <c r="R6640" s="31" t="n">
        <v>11754.85285349973</v>
      </c>
      <c r="S6640" s="31">
        <f>R6640*IF(A6640=4, 2.0, 3.0)</f>
        <v/>
      </c>
      <c r="T6640" s="29">
        <f>'Dashboard &amp; Optimisation'!$B$18*U6640</f>
        <v/>
      </c>
      <c r="U6640" s="34">
        <f>MIN(1, S6640/M6640)</f>
        <v/>
      </c>
      <c r="V6640" s="34">
        <f>N6640/(N6640+O6640)</f>
        <v/>
      </c>
      <c r="W6640" s="34">
        <f>U6640*V6640</f>
        <v/>
      </c>
      <c r="X6640" s="32">
        <f>T6640/N6640</f>
        <v/>
      </c>
      <c r="Y6640" s="35">
        <f>IF(W6640=MAXIFS(W$2:W$7201, A$2:A$7201, A6640, B$2:B$7201, B6640), "OPTIMAL", "")</f>
        <v/>
      </c>
    </row>
    <row r="6641" ht="20" customHeight="1">
      <c r="A6641" s="36" t="n">
        <v>-18</v>
      </c>
      <c r="B6641" s="36" t="n">
        <v>45</v>
      </c>
      <c r="C6641" s="37" t="n">
        <v>85</v>
      </c>
      <c r="D6641" s="37" t="n">
        <v>3</v>
      </c>
      <c r="E6641" s="6" t="n">
        <v>8</v>
      </c>
      <c r="F6641" s="37" t="n">
        <v>2</v>
      </c>
      <c r="G6641" s="36" t="n">
        <v>200</v>
      </c>
      <c r="H6641" s="6" t="inlineStr">
        <is>
          <t>OFF</t>
        </is>
      </c>
      <c r="I6641" s="38" t="n">
        <v>885.2722778138215</v>
      </c>
      <c r="J6641" s="38" t="n">
        <v>10520.73059103506</v>
      </c>
      <c r="K6641" s="38" t="n">
        <v>5101.851851851852</v>
      </c>
      <c r="L6641" s="38" t="n">
        <v>150</v>
      </c>
      <c r="M6641" s="38">
        <f>I6641+J6641+K6641+L6641</f>
        <v/>
      </c>
      <c r="N6641" s="38">
        <f>M6641*'Dashboard &amp; Optimisation'!$B$18/('Dashboard &amp; Optimisation'!$B$16/3.6)</f>
        <v/>
      </c>
      <c r="O6641" s="38" t="n">
        <v>2924.250592360539</v>
      </c>
      <c r="P6641" s="39" t="n">
        <v>0.2643332977483537</v>
      </c>
      <c r="Q6641" s="40" t="n">
        <v>21.32481691234523</v>
      </c>
      <c r="R6641" s="38" t="n">
        <v>2698.383421024952</v>
      </c>
      <c r="S6641" s="38">
        <f>R6641*IF(A6641=4, 2.0, 3.0)</f>
        <v/>
      </c>
      <c r="T6641" s="37">
        <f>'Dashboard &amp; Optimisation'!$B$18*U6641</f>
        <v/>
      </c>
      <c r="U6641" s="26">
        <f>MIN(1, S6641/M6641)</f>
        <v/>
      </c>
      <c r="V6641" s="26">
        <f>N6641/(N6641+O6641)</f>
        <v/>
      </c>
      <c r="W6641" s="26">
        <f>U6641*V6641</f>
        <v/>
      </c>
      <c r="X6641" s="39">
        <f>T6641/N6641</f>
        <v/>
      </c>
      <c r="Y6641" s="41">
        <f>IF(W6641=MAXIFS(W$2:W$7201, A$2:A$7201, A6641, B$2:B$7201, B6641), "OPTIMAL", "")</f>
        <v/>
      </c>
    </row>
    <row r="6642" ht="20" customHeight="1">
      <c r="A6642" s="28" t="n">
        <v>-18</v>
      </c>
      <c r="B6642" s="28" t="n">
        <v>45</v>
      </c>
      <c r="C6642" s="29" t="n">
        <v>90</v>
      </c>
      <c r="D6642" s="29" t="n">
        <v>2</v>
      </c>
      <c r="E6642" s="30" t="n">
        <v>0</v>
      </c>
      <c r="F6642" s="29" t="n">
        <v>0</v>
      </c>
      <c r="G6642" s="28" t="n">
        <v>50</v>
      </c>
      <c r="H6642" s="30" t="inlineStr">
        <is>
          <t>ON</t>
        </is>
      </c>
      <c r="I6642" s="31" t="n">
        <v>885.2722778138215</v>
      </c>
      <c r="J6642" s="31" t="n">
        <v>10520.73059103506</v>
      </c>
      <c r="K6642" s="31" t="n">
        <v>5101.851851851852</v>
      </c>
      <c r="L6642" s="31" t="n">
        <v>150</v>
      </c>
      <c r="M6642" s="31">
        <f>I6642+J6642+K6642+L6642</f>
        <v/>
      </c>
      <c r="N6642" s="31">
        <f>M6642*'Dashboard &amp; Optimisation'!$B$18/('Dashboard &amp; Optimisation'!$B$16/3.6)</f>
        <v/>
      </c>
      <c r="O6642" s="31" t="n">
        <v>805.8600897937325</v>
      </c>
      <c r="P6642" s="32" t="n">
        <v>0.4889946483656731</v>
      </c>
      <c r="Q6642" s="33" t="n">
        <v>0.2</v>
      </c>
      <c r="R6642" s="31" t="n">
        <v>1103.898738507546</v>
      </c>
      <c r="S6642" s="31">
        <f>R6642*IF(A6642=4, 2.0, 3.0)</f>
        <v/>
      </c>
      <c r="T6642" s="29">
        <f>'Dashboard &amp; Optimisation'!$B$18*U6642</f>
        <v/>
      </c>
      <c r="U6642" s="34">
        <f>MIN(1, S6642/M6642)</f>
        <v/>
      </c>
      <c r="V6642" s="34">
        <f>N6642/(N6642+O6642)</f>
        <v/>
      </c>
      <c r="W6642" s="34">
        <f>U6642*V6642</f>
        <v/>
      </c>
      <c r="X6642" s="32">
        <f>T6642/N6642</f>
        <v/>
      </c>
      <c r="Y6642" s="35">
        <f>IF(W6642=MAXIFS(W$2:W$7201, A$2:A$7201, A6642, B$2:B$7201, B6642), "OPTIMAL", "")</f>
        <v/>
      </c>
    </row>
    <row r="6643" ht="20" customHeight="1">
      <c r="A6643" s="36" t="n">
        <v>-18</v>
      </c>
      <c r="B6643" s="36" t="n">
        <v>45</v>
      </c>
      <c r="C6643" s="37" t="n">
        <v>90</v>
      </c>
      <c r="D6643" s="37" t="n">
        <v>2</v>
      </c>
      <c r="E6643" s="6" t="n">
        <v>0</v>
      </c>
      <c r="F6643" s="37" t="n">
        <v>0</v>
      </c>
      <c r="G6643" s="36" t="n">
        <v>50</v>
      </c>
      <c r="H6643" s="6" t="inlineStr">
        <is>
          <t>OFF</t>
        </is>
      </c>
      <c r="I6643" s="38" t="n">
        <v>885.2722778138215</v>
      </c>
      <c r="J6643" s="38" t="n">
        <v>10520.73059103506</v>
      </c>
      <c r="K6643" s="38" t="n">
        <v>5101.851851851852</v>
      </c>
      <c r="L6643" s="38" t="n">
        <v>150</v>
      </c>
      <c r="M6643" s="38">
        <f>I6643+J6643+K6643+L6643</f>
        <v/>
      </c>
      <c r="N6643" s="38">
        <f>M6643*'Dashboard &amp; Optimisation'!$B$18/('Dashboard &amp; Optimisation'!$B$16/3.6)</f>
        <v/>
      </c>
      <c r="O6643" s="38" t="n">
        <v>805.8600897937325</v>
      </c>
      <c r="P6643" s="39" t="n">
        <v>0.8426722996809961</v>
      </c>
      <c r="Q6643" s="40" t="n">
        <v>0.2</v>
      </c>
      <c r="R6643" s="38" t="n">
        <v>640.5818438225103</v>
      </c>
      <c r="S6643" s="38">
        <f>R6643*IF(A6643=4, 2.0, 3.0)</f>
        <v/>
      </c>
      <c r="T6643" s="37">
        <f>'Dashboard &amp; Optimisation'!$B$18*U6643</f>
        <v/>
      </c>
      <c r="U6643" s="26">
        <f>MIN(1, S6643/M6643)</f>
        <v/>
      </c>
      <c r="V6643" s="26">
        <f>N6643/(N6643+O6643)</f>
        <v/>
      </c>
      <c r="W6643" s="26">
        <f>U6643*V6643</f>
        <v/>
      </c>
      <c r="X6643" s="39">
        <f>T6643/N6643</f>
        <v/>
      </c>
      <c r="Y6643" s="41">
        <f>IF(W6643=MAXIFS(W$2:W$7201, A$2:A$7201, A6643, B$2:B$7201, B6643), "OPTIMAL", "")</f>
        <v/>
      </c>
    </row>
    <row r="6644" ht="20" customHeight="1">
      <c r="A6644" s="28" t="n">
        <v>-18</v>
      </c>
      <c r="B6644" s="28" t="n">
        <v>45</v>
      </c>
      <c r="C6644" s="29" t="n">
        <v>90</v>
      </c>
      <c r="D6644" s="29" t="n">
        <v>2</v>
      </c>
      <c r="E6644" s="30" t="n">
        <v>0</v>
      </c>
      <c r="F6644" s="29" t="n">
        <v>0</v>
      </c>
      <c r="G6644" s="28" t="n">
        <v>100</v>
      </c>
      <c r="H6644" s="30" t="inlineStr">
        <is>
          <t>ON</t>
        </is>
      </c>
      <c r="I6644" s="31" t="n">
        <v>885.2722778138215</v>
      </c>
      <c r="J6644" s="31" t="n">
        <v>10520.73059103506</v>
      </c>
      <c r="K6644" s="31" t="n">
        <v>5101.851851851852</v>
      </c>
      <c r="L6644" s="31" t="n">
        <v>150</v>
      </c>
      <c r="M6644" s="31">
        <f>I6644+J6644+K6644+L6644</f>
        <v/>
      </c>
      <c r="N6644" s="31">
        <f>M6644*'Dashboard &amp; Optimisation'!$B$18/('Dashboard &amp; Optimisation'!$B$16/3.6)</f>
        <v/>
      </c>
      <c r="O6644" s="31" t="n">
        <v>805.8600897937325</v>
      </c>
      <c r="P6644" s="32" t="n">
        <v>0.4898788424939614</v>
      </c>
      <c r="Q6644" s="33" t="n">
        <v>0.2</v>
      </c>
      <c r="R6644" s="31" t="n">
        <v>1101.906285071826</v>
      </c>
      <c r="S6644" s="31">
        <f>R6644*IF(A6644=4, 2.0, 3.0)</f>
        <v/>
      </c>
      <c r="T6644" s="29">
        <f>'Dashboard &amp; Optimisation'!$B$18*U6644</f>
        <v/>
      </c>
      <c r="U6644" s="34">
        <f>MIN(1, S6644/M6644)</f>
        <v/>
      </c>
      <c r="V6644" s="34">
        <f>N6644/(N6644+O6644)</f>
        <v/>
      </c>
      <c r="W6644" s="34">
        <f>U6644*V6644</f>
        <v/>
      </c>
      <c r="X6644" s="32">
        <f>T6644/N6644</f>
        <v/>
      </c>
      <c r="Y6644" s="35">
        <f>IF(W6644=MAXIFS(W$2:W$7201, A$2:A$7201, A6644, B$2:B$7201, B6644), "OPTIMAL", "")</f>
        <v/>
      </c>
    </row>
    <row r="6645" ht="20" customHeight="1">
      <c r="A6645" s="36" t="n">
        <v>-18</v>
      </c>
      <c r="B6645" s="36" t="n">
        <v>45</v>
      </c>
      <c r="C6645" s="37" t="n">
        <v>90</v>
      </c>
      <c r="D6645" s="37" t="n">
        <v>2</v>
      </c>
      <c r="E6645" s="6" t="n">
        <v>0</v>
      </c>
      <c r="F6645" s="37" t="n">
        <v>0</v>
      </c>
      <c r="G6645" s="36" t="n">
        <v>100</v>
      </c>
      <c r="H6645" s="6" t="inlineStr">
        <is>
          <t>OFF</t>
        </is>
      </c>
      <c r="I6645" s="38" t="n">
        <v>885.2722778138215</v>
      </c>
      <c r="J6645" s="38" t="n">
        <v>10520.73059103506</v>
      </c>
      <c r="K6645" s="38" t="n">
        <v>5101.851851851852</v>
      </c>
      <c r="L6645" s="38" t="n">
        <v>150</v>
      </c>
      <c r="M6645" s="38">
        <f>I6645+J6645+K6645+L6645</f>
        <v/>
      </c>
      <c r="N6645" s="38">
        <f>M6645*'Dashboard &amp; Optimisation'!$B$18/('Dashboard &amp; Optimisation'!$B$16/3.6)</f>
        <v/>
      </c>
      <c r="O6645" s="38" t="n">
        <v>805.8600897937325</v>
      </c>
      <c r="P6645" s="39" t="n">
        <v>0.8435564938092843</v>
      </c>
      <c r="Q6645" s="40" t="n">
        <v>0.2</v>
      </c>
      <c r="R6645" s="38" t="n">
        <v>639.9104024796334</v>
      </c>
      <c r="S6645" s="38">
        <f>R6645*IF(A6645=4, 2.0, 3.0)</f>
        <v/>
      </c>
      <c r="T6645" s="37">
        <f>'Dashboard &amp; Optimisation'!$B$18*U6645</f>
        <v/>
      </c>
      <c r="U6645" s="26">
        <f>MIN(1, S6645/M6645)</f>
        <v/>
      </c>
      <c r="V6645" s="26">
        <f>N6645/(N6645+O6645)</f>
        <v/>
      </c>
      <c r="W6645" s="26">
        <f>U6645*V6645</f>
        <v/>
      </c>
      <c r="X6645" s="39">
        <f>T6645/N6645</f>
        <v/>
      </c>
      <c r="Y6645" s="41">
        <f>IF(W6645=MAXIFS(W$2:W$7201, A$2:A$7201, A6645, B$2:B$7201, B6645), "OPTIMAL", "")</f>
        <v/>
      </c>
    </row>
    <row r="6646" ht="20" customHeight="1">
      <c r="A6646" s="28" t="n">
        <v>-18</v>
      </c>
      <c r="B6646" s="28" t="n">
        <v>45</v>
      </c>
      <c r="C6646" s="29" t="n">
        <v>90</v>
      </c>
      <c r="D6646" s="29" t="n">
        <v>2</v>
      </c>
      <c r="E6646" s="30" t="n">
        <v>0</v>
      </c>
      <c r="F6646" s="29" t="n">
        <v>0</v>
      </c>
      <c r="G6646" s="28" t="n">
        <v>150</v>
      </c>
      <c r="H6646" s="30" t="inlineStr">
        <is>
          <t>ON</t>
        </is>
      </c>
      <c r="I6646" s="31" t="n">
        <v>885.2722778138215</v>
      </c>
      <c r="J6646" s="31" t="n">
        <v>10520.73059103506</v>
      </c>
      <c r="K6646" s="31" t="n">
        <v>5101.851851851852</v>
      </c>
      <c r="L6646" s="31" t="n">
        <v>150</v>
      </c>
      <c r="M6646" s="31">
        <f>I6646+J6646+K6646+L6646</f>
        <v/>
      </c>
      <c r="N6646" s="31">
        <f>M6646*'Dashboard &amp; Optimisation'!$B$18/('Dashboard &amp; Optimisation'!$B$16/3.6)</f>
        <v/>
      </c>
      <c r="O6646" s="31" t="n">
        <v>805.8600897937325</v>
      </c>
      <c r="P6646" s="32" t="n">
        <v>0.4907630366222497</v>
      </c>
      <c r="Q6646" s="33" t="n">
        <v>0.2</v>
      </c>
      <c r="R6646" s="31" t="n">
        <v>1099.921011132105</v>
      </c>
      <c r="S6646" s="31">
        <f>R6646*IF(A6646=4, 2.0, 3.0)</f>
        <v/>
      </c>
      <c r="T6646" s="29">
        <f>'Dashboard &amp; Optimisation'!$B$18*U6646</f>
        <v/>
      </c>
      <c r="U6646" s="34">
        <f>MIN(1, S6646/M6646)</f>
        <v/>
      </c>
      <c r="V6646" s="34">
        <f>N6646/(N6646+O6646)</f>
        <v/>
      </c>
      <c r="W6646" s="34">
        <f>U6646*V6646</f>
        <v/>
      </c>
      <c r="X6646" s="32">
        <f>T6646/N6646</f>
        <v/>
      </c>
      <c r="Y6646" s="35">
        <f>IF(W6646=MAXIFS(W$2:W$7201, A$2:A$7201, A6646, B$2:B$7201, B6646), "OPTIMAL", "")</f>
        <v/>
      </c>
    </row>
    <row r="6647" ht="20" customHeight="1">
      <c r="A6647" s="36" t="n">
        <v>-18</v>
      </c>
      <c r="B6647" s="36" t="n">
        <v>45</v>
      </c>
      <c r="C6647" s="37" t="n">
        <v>90</v>
      </c>
      <c r="D6647" s="37" t="n">
        <v>2</v>
      </c>
      <c r="E6647" s="6" t="n">
        <v>0</v>
      </c>
      <c r="F6647" s="37" t="n">
        <v>0</v>
      </c>
      <c r="G6647" s="36" t="n">
        <v>150</v>
      </c>
      <c r="H6647" s="6" t="inlineStr">
        <is>
          <t>OFF</t>
        </is>
      </c>
      <c r="I6647" s="38" t="n">
        <v>885.2722778138215</v>
      </c>
      <c r="J6647" s="38" t="n">
        <v>10520.73059103506</v>
      </c>
      <c r="K6647" s="38" t="n">
        <v>5101.851851851852</v>
      </c>
      <c r="L6647" s="38" t="n">
        <v>150</v>
      </c>
      <c r="M6647" s="38">
        <f>I6647+J6647+K6647+L6647</f>
        <v/>
      </c>
      <c r="N6647" s="38">
        <f>M6647*'Dashboard &amp; Optimisation'!$B$18/('Dashboard &amp; Optimisation'!$B$16/3.6)</f>
        <v/>
      </c>
      <c r="O6647" s="38" t="n">
        <v>805.8600897937325</v>
      </c>
      <c r="P6647" s="39" t="n">
        <v>0.8444406879375728</v>
      </c>
      <c r="Q6647" s="40" t="n">
        <v>0.2</v>
      </c>
      <c r="R6647" s="38" t="n">
        <v>639.2403672378628</v>
      </c>
      <c r="S6647" s="38">
        <f>R6647*IF(A6647=4, 2.0, 3.0)</f>
        <v/>
      </c>
      <c r="T6647" s="37">
        <f>'Dashboard &amp; Optimisation'!$B$18*U6647</f>
        <v/>
      </c>
      <c r="U6647" s="26">
        <f>MIN(1, S6647/M6647)</f>
        <v/>
      </c>
      <c r="V6647" s="26">
        <f>N6647/(N6647+O6647)</f>
        <v/>
      </c>
      <c r="W6647" s="26">
        <f>U6647*V6647</f>
        <v/>
      </c>
      <c r="X6647" s="39">
        <f>T6647/N6647</f>
        <v/>
      </c>
      <c r="Y6647" s="41">
        <f>IF(W6647=MAXIFS(W$2:W$7201, A$2:A$7201, A6647, B$2:B$7201, B6647), "OPTIMAL", "")</f>
        <v/>
      </c>
    </row>
    <row r="6648" ht="20" customHeight="1">
      <c r="A6648" s="28" t="n">
        <v>-18</v>
      </c>
      <c r="B6648" s="28" t="n">
        <v>45</v>
      </c>
      <c r="C6648" s="29" t="n">
        <v>90</v>
      </c>
      <c r="D6648" s="29" t="n">
        <v>2</v>
      </c>
      <c r="E6648" s="30" t="n">
        <v>0</v>
      </c>
      <c r="F6648" s="29" t="n">
        <v>0</v>
      </c>
      <c r="G6648" s="28" t="n">
        <v>200</v>
      </c>
      <c r="H6648" s="30" t="inlineStr">
        <is>
          <t>ON</t>
        </is>
      </c>
      <c r="I6648" s="31" t="n">
        <v>885.2722778138215</v>
      </c>
      <c r="J6648" s="31" t="n">
        <v>10520.73059103506</v>
      </c>
      <c r="K6648" s="31" t="n">
        <v>5101.851851851852</v>
      </c>
      <c r="L6648" s="31" t="n">
        <v>150</v>
      </c>
      <c r="M6648" s="31">
        <f>I6648+J6648+K6648+L6648</f>
        <v/>
      </c>
      <c r="N6648" s="31">
        <f>M6648*'Dashboard &amp; Optimisation'!$B$18/('Dashboard &amp; Optimisation'!$B$16/3.6)</f>
        <v/>
      </c>
      <c r="O6648" s="31" t="n">
        <v>805.8600897937325</v>
      </c>
      <c r="P6648" s="32" t="n">
        <v>0.4916472307505381</v>
      </c>
      <c r="Q6648" s="33" t="n">
        <v>0.2</v>
      </c>
      <c r="R6648" s="31" t="n">
        <v>1097.942877952876</v>
      </c>
      <c r="S6648" s="31">
        <f>R6648*IF(A6648=4, 2.0, 3.0)</f>
        <v/>
      </c>
      <c r="T6648" s="29">
        <f>'Dashboard &amp; Optimisation'!$B$18*U6648</f>
        <v/>
      </c>
      <c r="U6648" s="34">
        <f>MIN(1, S6648/M6648)</f>
        <v/>
      </c>
      <c r="V6648" s="34">
        <f>N6648/(N6648+O6648)</f>
        <v/>
      </c>
      <c r="W6648" s="34">
        <f>U6648*V6648</f>
        <v/>
      </c>
      <c r="X6648" s="32">
        <f>T6648/N6648</f>
        <v/>
      </c>
      <c r="Y6648" s="35">
        <f>IF(W6648=MAXIFS(W$2:W$7201, A$2:A$7201, A6648, B$2:B$7201, B6648), "OPTIMAL", "")</f>
        <v/>
      </c>
    </row>
    <row r="6649" ht="20" customHeight="1">
      <c r="A6649" s="36" t="n">
        <v>-18</v>
      </c>
      <c r="B6649" s="36" t="n">
        <v>45</v>
      </c>
      <c r="C6649" s="37" t="n">
        <v>90</v>
      </c>
      <c r="D6649" s="37" t="n">
        <v>2</v>
      </c>
      <c r="E6649" s="6" t="n">
        <v>0</v>
      </c>
      <c r="F6649" s="37" t="n">
        <v>0</v>
      </c>
      <c r="G6649" s="36" t="n">
        <v>200</v>
      </c>
      <c r="H6649" s="6" t="inlineStr">
        <is>
          <t>OFF</t>
        </is>
      </c>
      <c r="I6649" s="38" t="n">
        <v>885.2722778138215</v>
      </c>
      <c r="J6649" s="38" t="n">
        <v>10520.73059103506</v>
      </c>
      <c r="K6649" s="38" t="n">
        <v>5101.851851851852</v>
      </c>
      <c r="L6649" s="38" t="n">
        <v>150</v>
      </c>
      <c r="M6649" s="38">
        <f>I6649+J6649+K6649+L6649</f>
        <v/>
      </c>
      <c r="N6649" s="38">
        <f>M6649*'Dashboard &amp; Optimisation'!$B$18/('Dashboard &amp; Optimisation'!$B$16/3.6)</f>
        <v/>
      </c>
      <c r="O6649" s="38" t="n">
        <v>805.8600897937325</v>
      </c>
      <c r="P6649" s="39" t="n">
        <v>0.845324882065861</v>
      </c>
      <c r="Q6649" s="40" t="n">
        <v>0.2</v>
      </c>
      <c r="R6649" s="38" t="n">
        <v>638.5717336849319</v>
      </c>
      <c r="S6649" s="38">
        <f>R6649*IF(A6649=4, 2.0, 3.0)</f>
        <v/>
      </c>
      <c r="T6649" s="37">
        <f>'Dashboard &amp; Optimisation'!$B$18*U6649</f>
        <v/>
      </c>
      <c r="U6649" s="26">
        <f>MIN(1, S6649/M6649)</f>
        <v/>
      </c>
      <c r="V6649" s="26">
        <f>N6649/(N6649+O6649)</f>
        <v/>
      </c>
      <c r="W6649" s="26">
        <f>U6649*V6649</f>
        <v/>
      </c>
      <c r="X6649" s="39">
        <f>T6649/N6649</f>
        <v/>
      </c>
      <c r="Y6649" s="41">
        <f>IF(W6649=MAXIFS(W$2:W$7201, A$2:A$7201, A6649, B$2:B$7201, B6649), "OPTIMAL", "")</f>
        <v/>
      </c>
    </row>
    <row r="6650" ht="20" customHeight="1">
      <c r="A6650" s="28" t="n">
        <v>-18</v>
      </c>
      <c r="B6650" s="28" t="n">
        <v>45</v>
      </c>
      <c r="C6650" s="29" t="n">
        <v>90</v>
      </c>
      <c r="D6650" s="29" t="n">
        <v>2</v>
      </c>
      <c r="E6650" s="30" t="n">
        <v>4</v>
      </c>
      <c r="F6650" s="29" t="n">
        <v>1.5</v>
      </c>
      <c r="G6650" s="28" t="n">
        <v>50</v>
      </c>
      <c r="H6650" s="30" t="inlineStr">
        <is>
          <t>ON</t>
        </is>
      </c>
      <c r="I6650" s="31" t="n">
        <v>885.2722778138215</v>
      </c>
      <c r="J6650" s="31" t="n">
        <v>10520.73059103506</v>
      </c>
      <c r="K6650" s="31" t="n">
        <v>5101.851851851852</v>
      </c>
      <c r="L6650" s="31" t="n">
        <v>150</v>
      </c>
      <c r="M6650" s="31">
        <f>I6650+J6650+K6650+L6650</f>
        <v/>
      </c>
      <c r="N6650" s="31">
        <f>M6650*'Dashboard &amp; Optimisation'!$B$18/('Dashboard &amp; Optimisation'!$B$16/3.6)</f>
        <v/>
      </c>
      <c r="O6650" s="31" t="n">
        <v>1283.455787228221</v>
      </c>
      <c r="P6650" s="32" t="n">
        <v>0.07670935056562384</v>
      </c>
      <c r="Q6650" s="33" t="n">
        <v>7.477008151491015</v>
      </c>
      <c r="R6650" s="31" t="n">
        <v>7296.210151369723</v>
      </c>
      <c r="S6650" s="31">
        <f>R6650*IF(A6650=4, 2.0, 3.0)</f>
        <v/>
      </c>
      <c r="T6650" s="29">
        <f>'Dashboard &amp; Optimisation'!$B$18*U6650</f>
        <v/>
      </c>
      <c r="U6650" s="34">
        <f>MIN(1, S6650/M6650)</f>
        <v/>
      </c>
      <c r="V6650" s="34">
        <f>N6650/(N6650+O6650)</f>
        <v/>
      </c>
      <c r="W6650" s="34">
        <f>U6650*V6650</f>
        <v/>
      </c>
      <c r="X6650" s="32">
        <f>T6650/N6650</f>
        <v/>
      </c>
      <c r="Y6650" s="35">
        <f>IF(W6650=MAXIFS(W$2:W$7201, A$2:A$7201, A6650, B$2:B$7201, B6650), "OPTIMAL", "")</f>
        <v/>
      </c>
    </row>
    <row r="6651" ht="20" customHeight="1">
      <c r="A6651" s="36" t="n">
        <v>-18</v>
      </c>
      <c r="B6651" s="36" t="n">
        <v>45</v>
      </c>
      <c r="C6651" s="37" t="n">
        <v>90</v>
      </c>
      <c r="D6651" s="37" t="n">
        <v>2</v>
      </c>
      <c r="E6651" s="6" t="n">
        <v>4</v>
      </c>
      <c r="F6651" s="37" t="n">
        <v>1.5</v>
      </c>
      <c r="G6651" s="36" t="n">
        <v>50</v>
      </c>
      <c r="H6651" s="6" t="inlineStr">
        <is>
          <t>OFF</t>
        </is>
      </c>
      <c r="I6651" s="38" t="n">
        <v>885.2722778138215</v>
      </c>
      <c r="J6651" s="38" t="n">
        <v>10520.73059103506</v>
      </c>
      <c r="K6651" s="38" t="n">
        <v>5101.851851851852</v>
      </c>
      <c r="L6651" s="38" t="n">
        <v>150</v>
      </c>
      <c r="M6651" s="38">
        <f>I6651+J6651+K6651+L6651</f>
        <v/>
      </c>
      <c r="N6651" s="38">
        <f>M6651*'Dashboard &amp; Optimisation'!$B$18/('Dashboard &amp; Optimisation'!$B$16/3.6)</f>
        <v/>
      </c>
      <c r="O6651" s="38" t="n">
        <v>1283.455787228221</v>
      </c>
      <c r="P6651" s="39" t="n">
        <v>0.3287665718957334</v>
      </c>
      <c r="Q6651" s="40" t="n">
        <v>7.477008151491015</v>
      </c>
      <c r="R6651" s="38" t="n">
        <v>1702.38579632538</v>
      </c>
      <c r="S6651" s="38">
        <f>R6651*IF(A6651=4, 2.0, 3.0)</f>
        <v/>
      </c>
      <c r="T6651" s="37">
        <f>'Dashboard &amp; Optimisation'!$B$18*U6651</f>
        <v/>
      </c>
      <c r="U6651" s="26">
        <f>MIN(1, S6651/M6651)</f>
        <v/>
      </c>
      <c r="V6651" s="26">
        <f>N6651/(N6651+O6651)</f>
        <v/>
      </c>
      <c r="W6651" s="26">
        <f>U6651*V6651</f>
        <v/>
      </c>
      <c r="X6651" s="39">
        <f>T6651/N6651</f>
        <v/>
      </c>
      <c r="Y6651" s="41">
        <f>IF(W6651=MAXIFS(W$2:W$7201, A$2:A$7201, A6651, B$2:B$7201, B6651), "OPTIMAL", "")</f>
        <v/>
      </c>
    </row>
    <row r="6652" ht="20" customHeight="1">
      <c r="A6652" s="28" t="n">
        <v>-18</v>
      </c>
      <c r="B6652" s="28" t="n">
        <v>45</v>
      </c>
      <c r="C6652" s="29" t="n">
        <v>90</v>
      </c>
      <c r="D6652" s="29" t="n">
        <v>2</v>
      </c>
      <c r="E6652" s="30" t="n">
        <v>4</v>
      </c>
      <c r="F6652" s="29" t="n">
        <v>1.5</v>
      </c>
      <c r="G6652" s="28" t="n">
        <v>100</v>
      </c>
      <c r="H6652" s="30" t="inlineStr">
        <is>
          <t>ON</t>
        </is>
      </c>
      <c r="I6652" s="31" t="n">
        <v>885.2722778138215</v>
      </c>
      <c r="J6652" s="31" t="n">
        <v>10520.73059103506</v>
      </c>
      <c r="K6652" s="31" t="n">
        <v>5101.851851851852</v>
      </c>
      <c r="L6652" s="31" t="n">
        <v>150</v>
      </c>
      <c r="M6652" s="31">
        <f>I6652+J6652+K6652+L6652</f>
        <v/>
      </c>
      <c r="N6652" s="31">
        <f>M6652*'Dashboard &amp; Optimisation'!$B$18/('Dashboard &amp; Optimisation'!$B$16/3.6)</f>
        <v/>
      </c>
      <c r="O6652" s="31" t="n">
        <v>1283.455787228221</v>
      </c>
      <c r="P6652" s="32" t="n">
        <v>0.07759354469391215</v>
      </c>
      <c r="Q6652" s="33" t="n">
        <v>7.477008151491015</v>
      </c>
      <c r="R6652" s="31" t="n">
        <v>7213.068361675138</v>
      </c>
      <c r="S6652" s="31">
        <f>R6652*IF(A6652=4, 2.0, 3.0)</f>
        <v/>
      </c>
      <c r="T6652" s="29">
        <f>'Dashboard &amp; Optimisation'!$B$18*U6652</f>
        <v/>
      </c>
      <c r="U6652" s="34">
        <f>MIN(1, S6652/M6652)</f>
        <v/>
      </c>
      <c r="V6652" s="34">
        <f>N6652/(N6652+O6652)</f>
        <v/>
      </c>
      <c r="W6652" s="34">
        <f>U6652*V6652</f>
        <v/>
      </c>
      <c r="X6652" s="32">
        <f>T6652/N6652</f>
        <v/>
      </c>
      <c r="Y6652" s="35">
        <f>IF(W6652=MAXIFS(W$2:W$7201, A$2:A$7201, A6652, B$2:B$7201, B6652), "OPTIMAL", "")</f>
        <v/>
      </c>
    </row>
    <row r="6653" ht="20" customHeight="1">
      <c r="A6653" s="36" t="n">
        <v>-18</v>
      </c>
      <c r="B6653" s="36" t="n">
        <v>45</v>
      </c>
      <c r="C6653" s="37" t="n">
        <v>90</v>
      </c>
      <c r="D6653" s="37" t="n">
        <v>2</v>
      </c>
      <c r="E6653" s="6" t="n">
        <v>4</v>
      </c>
      <c r="F6653" s="37" t="n">
        <v>1.5</v>
      </c>
      <c r="G6653" s="36" t="n">
        <v>100</v>
      </c>
      <c r="H6653" s="6" t="inlineStr">
        <is>
          <t>OFF</t>
        </is>
      </c>
      <c r="I6653" s="38" t="n">
        <v>885.2722778138215</v>
      </c>
      <c r="J6653" s="38" t="n">
        <v>10520.73059103506</v>
      </c>
      <c r="K6653" s="38" t="n">
        <v>5101.851851851852</v>
      </c>
      <c r="L6653" s="38" t="n">
        <v>150</v>
      </c>
      <c r="M6653" s="38">
        <f>I6653+J6653+K6653+L6653</f>
        <v/>
      </c>
      <c r="N6653" s="38">
        <f>M6653*'Dashboard &amp; Optimisation'!$B$18/('Dashboard &amp; Optimisation'!$B$16/3.6)</f>
        <v/>
      </c>
      <c r="O6653" s="38" t="n">
        <v>1283.455787228221</v>
      </c>
      <c r="P6653" s="39" t="n">
        <v>0.3296507660240217</v>
      </c>
      <c r="Q6653" s="40" t="n">
        <v>7.477008151491015</v>
      </c>
      <c r="R6653" s="38" t="n">
        <v>1697.819632128806</v>
      </c>
      <c r="S6653" s="38">
        <f>R6653*IF(A6653=4, 2.0, 3.0)</f>
        <v/>
      </c>
      <c r="T6653" s="37">
        <f>'Dashboard &amp; Optimisation'!$B$18*U6653</f>
        <v/>
      </c>
      <c r="U6653" s="26">
        <f>MIN(1, S6653/M6653)</f>
        <v/>
      </c>
      <c r="V6653" s="26">
        <f>N6653/(N6653+O6653)</f>
        <v/>
      </c>
      <c r="W6653" s="26">
        <f>U6653*V6653</f>
        <v/>
      </c>
      <c r="X6653" s="39">
        <f>T6653/N6653</f>
        <v/>
      </c>
      <c r="Y6653" s="41">
        <f>IF(W6653=MAXIFS(W$2:W$7201, A$2:A$7201, A6653, B$2:B$7201, B6653), "OPTIMAL", "")</f>
        <v/>
      </c>
    </row>
    <row r="6654" ht="20" customHeight="1">
      <c r="A6654" s="28" t="n">
        <v>-18</v>
      </c>
      <c r="B6654" s="28" t="n">
        <v>45</v>
      </c>
      <c r="C6654" s="29" t="n">
        <v>90</v>
      </c>
      <c r="D6654" s="29" t="n">
        <v>2</v>
      </c>
      <c r="E6654" s="30" t="n">
        <v>4</v>
      </c>
      <c r="F6654" s="29" t="n">
        <v>1.5</v>
      </c>
      <c r="G6654" s="28" t="n">
        <v>150</v>
      </c>
      <c r="H6654" s="30" t="inlineStr">
        <is>
          <t>ON</t>
        </is>
      </c>
      <c r="I6654" s="31" t="n">
        <v>885.2722778138215</v>
      </c>
      <c r="J6654" s="31" t="n">
        <v>10520.73059103506</v>
      </c>
      <c r="K6654" s="31" t="n">
        <v>5101.851851851852</v>
      </c>
      <c r="L6654" s="31" t="n">
        <v>150</v>
      </c>
      <c r="M6654" s="31">
        <f>I6654+J6654+K6654+L6654</f>
        <v/>
      </c>
      <c r="N6654" s="31">
        <f>M6654*'Dashboard &amp; Optimisation'!$B$18/('Dashboard &amp; Optimisation'!$B$16/3.6)</f>
        <v/>
      </c>
      <c r="O6654" s="31" t="n">
        <v>1283.455787228221</v>
      </c>
      <c r="P6654" s="32" t="n">
        <v>0.07847773882220045</v>
      </c>
      <c r="Q6654" s="33" t="n">
        <v>7.477008151491015</v>
      </c>
      <c r="R6654" s="31" t="n">
        <v>7131.800058229433</v>
      </c>
      <c r="S6654" s="31">
        <f>R6654*IF(A6654=4, 2.0, 3.0)</f>
        <v/>
      </c>
      <c r="T6654" s="29">
        <f>'Dashboard &amp; Optimisation'!$B$18*U6654</f>
        <v/>
      </c>
      <c r="U6654" s="34">
        <f>MIN(1, S6654/M6654)</f>
        <v/>
      </c>
      <c r="V6654" s="34">
        <f>N6654/(N6654+O6654)</f>
        <v/>
      </c>
      <c r="W6654" s="34">
        <f>U6654*V6654</f>
        <v/>
      </c>
      <c r="X6654" s="32">
        <f>T6654/N6654</f>
        <v/>
      </c>
      <c r="Y6654" s="35">
        <f>IF(W6654=MAXIFS(W$2:W$7201, A$2:A$7201, A6654, B$2:B$7201, B6654), "OPTIMAL", "")</f>
        <v/>
      </c>
    </row>
    <row r="6655" ht="20" customHeight="1">
      <c r="A6655" s="36" t="n">
        <v>-18</v>
      </c>
      <c r="B6655" s="36" t="n">
        <v>45</v>
      </c>
      <c r="C6655" s="37" t="n">
        <v>90</v>
      </c>
      <c r="D6655" s="37" t="n">
        <v>2</v>
      </c>
      <c r="E6655" s="6" t="n">
        <v>4</v>
      </c>
      <c r="F6655" s="37" t="n">
        <v>1.5</v>
      </c>
      <c r="G6655" s="36" t="n">
        <v>150</v>
      </c>
      <c r="H6655" s="6" t="inlineStr">
        <is>
          <t>OFF</t>
        </is>
      </c>
      <c r="I6655" s="38" t="n">
        <v>885.2722778138215</v>
      </c>
      <c r="J6655" s="38" t="n">
        <v>10520.73059103506</v>
      </c>
      <c r="K6655" s="38" t="n">
        <v>5101.851851851852</v>
      </c>
      <c r="L6655" s="38" t="n">
        <v>150</v>
      </c>
      <c r="M6655" s="38">
        <f>I6655+J6655+K6655+L6655</f>
        <v/>
      </c>
      <c r="N6655" s="38">
        <f>M6655*'Dashboard &amp; Optimisation'!$B$18/('Dashboard &amp; Optimisation'!$B$16/3.6)</f>
        <v/>
      </c>
      <c r="O6655" s="38" t="n">
        <v>1283.455787228221</v>
      </c>
      <c r="P6655" s="39" t="n">
        <v>0.33053496015231</v>
      </c>
      <c r="Q6655" s="40" t="n">
        <v>7.477008151491015</v>
      </c>
      <c r="R6655" s="38" t="n">
        <v>1693.277897272894</v>
      </c>
      <c r="S6655" s="38">
        <f>R6655*IF(A6655=4, 2.0, 3.0)</f>
        <v/>
      </c>
      <c r="T6655" s="37">
        <f>'Dashboard &amp; Optimisation'!$B$18*U6655</f>
        <v/>
      </c>
      <c r="U6655" s="26">
        <f>MIN(1, S6655/M6655)</f>
        <v/>
      </c>
      <c r="V6655" s="26">
        <f>N6655/(N6655+O6655)</f>
        <v/>
      </c>
      <c r="W6655" s="26">
        <f>U6655*V6655</f>
        <v/>
      </c>
      <c r="X6655" s="39">
        <f>T6655/N6655</f>
        <v/>
      </c>
      <c r="Y6655" s="41">
        <f>IF(W6655=MAXIFS(W$2:W$7201, A$2:A$7201, A6655, B$2:B$7201, B6655), "OPTIMAL", "")</f>
        <v/>
      </c>
    </row>
    <row r="6656" ht="20" customHeight="1">
      <c r="A6656" s="28" t="n">
        <v>-18</v>
      </c>
      <c r="B6656" s="28" t="n">
        <v>45</v>
      </c>
      <c r="C6656" s="29" t="n">
        <v>90</v>
      </c>
      <c r="D6656" s="29" t="n">
        <v>2</v>
      </c>
      <c r="E6656" s="30" t="n">
        <v>4</v>
      </c>
      <c r="F6656" s="29" t="n">
        <v>1.5</v>
      </c>
      <c r="G6656" s="28" t="n">
        <v>200</v>
      </c>
      <c r="H6656" s="30" t="inlineStr">
        <is>
          <t>ON</t>
        </is>
      </c>
      <c r="I6656" s="31" t="n">
        <v>885.2722778138215</v>
      </c>
      <c r="J6656" s="31" t="n">
        <v>10520.73059103506</v>
      </c>
      <c r="K6656" s="31" t="n">
        <v>5101.851851851852</v>
      </c>
      <c r="L6656" s="31" t="n">
        <v>150</v>
      </c>
      <c r="M6656" s="31">
        <f>I6656+J6656+K6656+L6656</f>
        <v/>
      </c>
      <c r="N6656" s="31">
        <f>M6656*'Dashboard &amp; Optimisation'!$B$18/('Dashboard &amp; Optimisation'!$B$16/3.6)</f>
        <v/>
      </c>
      <c r="O6656" s="31" t="n">
        <v>1283.455787228221</v>
      </c>
      <c r="P6656" s="32" t="n">
        <v>0.07936193295048877</v>
      </c>
      <c r="Q6656" s="33" t="n">
        <v>7.477008151491015</v>
      </c>
      <c r="R6656" s="31" t="n">
        <v>7052.342621884646</v>
      </c>
      <c r="S6656" s="31">
        <f>R6656*IF(A6656=4, 2.0, 3.0)</f>
        <v/>
      </c>
      <c r="T6656" s="29">
        <f>'Dashboard &amp; Optimisation'!$B$18*U6656</f>
        <v/>
      </c>
      <c r="U6656" s="34">
        <f>MIN(1, S6656/M6656)</f>
        <v/>
      </c>
      <c r="V6656" s="34">
        <f>N6656/(N6656+O6656)</f>
        <v/>
      </c>
      <c r="W6656" s="34">
        <f>U6656*V6656</f>
        <v/>
      </c>
      <c r="X6656" s="32">
        <f>T6656/N6656</f>
        <v/>
      </c>
      <c r="Y6656" s="35">
        <f>IF(W6656=MAXIFS(W$2:W$7201, A$2:A$7201, A6656, B$2:B$7201, B6656), "OPTIMAL", "")</f>
        <v/>
      </c>
    </row>
    <row r="6657" ht="20" customHeight="1">
      <c r="A6657" s="36" t="n">
        <v>-18</v>
      </c>
      <c r="B6657" s="36" t="n">
        <v>45</v>
      </c>
      <c r="C6657" s="37" t="n">
        <v>90</v>
      </c>
      <c r="D6657" s="37" t="n">
        <v>2</v>
      </c>
      <c r="E6657" s="6" t="n">
        <v>4</v>
      </c>
      <c r="F6657" s="37" t="n">
        <v>1.5</v>
      </c>
      <c r="G6657" s="36" t="n">
        <v>200</v>
      </c>
      <c r="H6657" s="6" t="inlineStr">
        <is>
          <t>OFF</t>
        </is>
      </c>
      <c r="I6657" s="38" t="n">
        <v>885.2722778138215</v>
      </c>
      <c r="J6657" s="38" t="n">
        <v>10520.73059103506</v>
      </c>
      <c r="K6657" s="38" t="n">
        <v>5101.851851851852</v>
      </c>
      <c r="L6657" s="38" t="n">
        <v>150</v>
      </c>
      <c r="M6657" s="38">
        <f>I6657+J6657+K6657+L6657</f>
        <v/>
      </c>
      <c r="N6657" s="38">
        <f>M6657*'Dashboard &amp; Optimisation'!$B$18/('Dashboard &amp; Optimisation'!$B$16/3.6)</f>
        <v/>
      </c>
      <c r="O6657" s="38" t="n">
        <v>1283.455787228221</v>
      </c>
      <c r="P6657" s="39" t="n">
        <v>0.3314191542805984</v>
      </c>
      <c r="Q6657" s="40" t="n">
        <v>7.477008151491015</v>
      </c>
      <c r="R6657" s="38" t="n">
        <v>1688.760396232319</v>
      </c>
      <c r="S6657" s="38">
        <f>R6657*IF(A6657=4, 2.0, 3.0)</f>
        <v/>
      </c>
      <c r="T6657" s="37">
        <f>'Dashboard &amp; Optimisation'!$B$18*U6657</f>
        <v/>
      </c>
      <c r="U6657" s="26">
        <f>MIN(1, S6657/M6657)</f>
        <v/>
      </c>
      <c r="V6657" s="26">
        <f>N6657/(N6657+O6657)</f>
        <v/>
      </c>
      <c r="W6657" s="26">
        <f>U6657*V6657</f>
        <v/>
      </c>
      <c r="X6657" s="39">
        <f>T6657/N6657</f>
        <v/>
      </c>
      <c r="Y6657" s="41">
        <f>IF(W6657=MAXIFS(W$2:W$7201, A$2:A$7201, A6657, B$2:B$7201, B6657), "OPTIMAL", "")</f>
        <v/>
      </c>
    </row>
    <row r="6658" ht="20" customHeight="1">
      <c r="A6658" s="28" t="n">
        <v>-18</v>
      </c>
      <c r="B6658" s="28" t="n">
        <v>45</v>
      </c>
      <c r="C6658" s="29" t="n">
        <v>90</v>
      </c>
      <c r="D6658" s="29" t="n">
        <v>2</v>
      </c>
      <c r="E6658" s="30" t="n">
        <v>4</v>
      </c>
      <c r="F6658" s="29" t="n">
        <v>2</v>
      </c>
      <c r="G6658" s="28" t="n">
        <v>50</v>
      </c>
      <c r="H6658" s="30" t="inlineStr">
        <is>
          <t>ON</t>
        </is>
      </c>
      <c r="I6658" s="31" t="n">
        <v>885.2722778138215</v>
      </c>
      <c r="J6658" s="31" t="n">
        <v>10520.73059103506</v>
      </c>
      <c r="K6658" s="31" t="n">
        <v>5101.851851851852</v>
      </c>
      <c r="L6658" s="31" t="n">
        <v>150</v>
      </c>
      <c r="M6658" s="31">
        <f>I6658+J6658+K6658+L6658</f>
        <v/>
      </c>
      <c r="N6658" s="31">
        <f>M6658*'Dashboard &amp; Optimisation'!$B$18/('Dashboard &amp; Optimisation'!$B$16/3.6)</f>
        <v/>
      </c>
      <c r="O6658" s="31" t="n">
        <v>1450.571695669749</v>
      </c>
      <c r="P6658" s="32" t="n">
        <v>0.0743342251484481</v>
      </c>
      <c r="Q6658" s="33" t="n">
        <v>9.902677535321354</v>
      </c>
      <c r="R6658" s="31" t="n">
        <v>7622.951692922265</v>
      </c>
      <c r="S6658" s="31">
        <f>R6658*IF(A6658=4, 2.0, 3.0)</f>
        <v/>
      </c>
      <c r="T6658" s="29">
        <f>'Dashboard &amp; Optimisation'!$B$18*U6658</f>
        <v/>
      </c>
      <c r="U6658" s="34">
        <f>MIN(1, S6658/M6658)</f>
        <v/>
      </c>
      <c r="V6658" s="34">
        <f>N6658/(N6658+O6658)</f>
        <v/>
      </c>
      <c r="W6658" s="34">
        <f>U6658*V6658</f>
        <v/>
      </c>
      <c r="X6658" s="32">
        <f>T6658/N6658</f>
        <v/>
      </c>
      <c r="Y6658" s="35">
        <f>IF(W6658=MAXIFS(W$2:W$7201, A$2:A$7201, A6658, B$2:B$7201, B6658), "OPTIMAL", "")</f>
        <v/>
      </c>
    </row>
    <row r="6659" ht="20" customHeight="1">
      <c r="A6659" s="36" t="n">
        <v>-18</v>
      </c>
      <c r="B6659" s="36" t="n">
        <v>45</v>
      </c>
      <c r="C6659" s="37" t="n">
        <v>90</v>
      </c>
      <c r="D6659" s="37" t="n">
        <v>2</v>
      </c>
      <c r="E6659" s="6" t="n">
        <v>4</v>
      </c>
      <c r="F6659" s="37" t="n">
        <v>2</v>
      </c>
      <c r="G6659" s="36" t="n">
        <v>50</v>
      </c>
      <c r="H6659" s="6" t="inlineStr">
        <is>
          <t>OFF</t>
        </is>
      </c>
      <c r="I6659" s="38" t="n">
        <v>885.2722778138215</v>
      </c>
      <c r="J6659" s="38" t="n">
        <v>10520.73059103506</v>
      </c>
      <c r="K6659" s="38" t="n">
        <v>5101.851851851852</v>
      </c>
      <c r="L6659" s="38" t="n">
        <v>150</v>
      </c>
      <c r="M6659" s="38">
        <f>I6659+J6659+K6659+L6659</f>
        <v/>
      </c>
      <c r="N6659" s="38">
        <f>M6659*'Dashboard &amp; Optimisation'!$B$18/('Dashboard &amp; Optimisation'!$B$16/3.6)</f>
        <v/>
      </c>
      <c r="O6659" s="38" t="n">
        <v>1450.571695669749</v>
      </c>
      <c r="P6659" s="39" t="n">
        <v>0.3276662977269247</v>
      </c>
      <c r="Q6659" s="40" t="n">
        <v>9.902677535321354</v>
      </c>
      <c r="R6659" s="38" t="n">
        <v>1729.339304555719</v>
      </c>
      <c r="S6659" s="38">
        <f>R6659*IF(A6659=4, 2.0, 3.0)</f>
        <v/>
      </c>
      <c r="T6659" s="37">
        <f>'Dashboard &amp; Optimisation'!$B$18*U6659</f>
        <v/>
      </c>
      <c r="U6659" s="26">
        <f>MIN(1, S6659/M6659)</f>
        <v/>
      </c>
      <c r="V6659" s="26">
        <f>N6659/(N6659+O6659)</f>
        <v/>
      </c>
      <c r="W6659" s="26">
        <f>U6659*V6659</f>
        <v/>
      </c>
      <c r="X6659" s="39">
        <f>T6659/N6659</f>
        <v/>
      </c>
      <c r="Y6659" s="41">
        <f>IF(W6659=MAXIFS(W$2:W$7201, A$2:A$7201, A6659, B$2:B$7201, B6659), "OPTIMAL", "")</f>
        <v/>
      </c>
    </row>
    <row r="6660" ht="20" customHeight="1">
      <c r="A6660" s="28" t="n">
        <v>-18</v>
      </c>
      <c r="B6660" s="28" t="n">
        <v>45</v>
      </c>
      <c r="C6660" s="29" t="n">
        <v>90</v>
      </c>
      <c r="D6660" s="29" t="n">
        <v>2</v>
      </c>
      <c r="E6660" s="30" t="n">
        <v>4</v>
      </c>
      <c r="F6660" s="29" t="n">
        <v>2</v>
      </c>
      <c r="G6660" s="28" t="n">
        <v>100</v>
      </c>
      <c r="H6660" s="30" t="inlineStr">
        <is>
          <t>ON</t>
        </is>
      </c>
      <c r="I6660" s="31" t="n">
        <v>885.2722778138215</v>
      </c>
      <c r="J6660" s="31" t="n">
        <v>10520.73059103506</v>
      </c>
      <c r="K6660" s="31" t="n">
        <v>5101.851851851852</v>
      </c>
      <c r="L6660" s="31" t="n">
        <v>150</v>
      </c>
      <c r="M6660" s="31">
        <f>I6660+J6660+K6660+L6660</f>
        <v/>
      </c>
      <c r="N6660" s="31">
        <f>M6660*'Dashboard &amp; Optimisation'!$B$18/('Dashboard &amp; Optimisation'!$B$16/3.6)</f>
        <v/>
      </c>
      <c r="O6660" s="31" t="n">
        <v>1450.571695669749</v>
      </c>
      <c r="P6660" s="32" t="n">
        <v>0.07521841927673642</v>
      </c>
      <c r="Q6660" s="33" t="n">
        <v>9.902677535321354</v>
      </c>
      <c r="R6660" s="31" t="n">
        <v>7533.343732639165</v>
      </c>
      <c r="S6660" s="31">
        <f>R6660*IF(A6660=4, 2.0, 3.0)</f>
        <v/>
      </c>
      <c r="T6660" s="29">
        <f>'Dashboard &amp; Optimisation'!$B$18*U6660</f>
        <v/>
      </c>
      <c r="U6660" s="34">
        <f>MIN(1, S6660/M6660)</f>
        <v/>
      </c>
      <c r="V6660" s="34">
        <f>N6660/(N6660+O6660)</f>
        <v/>
      </c>
      <c r="W6660" s="34">
        <f>U6660*V6660</f>
        <v/>
      </c>
      <c r="X6660" s="32">
        <f>T6660/N6660</f>
        <v/>
      </c>
      <c r="Y6660" s="35">
        <f>IF(W6660=MAXIFS(W$2:W$7201, A$2:A$7201, A6660, B$2:B$7201, B6660), "OPTIMAL", "")</f>
        <v/>
      </c>
    </row>
    <row r="6661" ht="20" customHeight="1">
      <c r="A6661" s="36" t="n">
        <v>-18</v>
      </c>
      <c r="B6661" s="36" t="n">
        <v>45</v>
      </c>
      <c r="C6661" s="37" t="n">
        <v>90</v>
      </c>
      <c r="D6661" s="37" t="n">
        <v>2</v>
      </c>
      <c r="E6661" s="6" t="n">
        <v>4</v>
      </c>
      <c r="F6661" s="37" t="n">
        <v>2</v>
      </c>
      <c r="G6661" s="36" t="n">
        <v>100</v>
      </c>
      <c r="H6661" s="6" t="inlineStr">
        <is>
          <t>OFF</t>
        </is>
      </c>
      <c r="I6661" s="38" t="n">
        <v>885.2722778138215</v>
      </c>
      <c r="J6661" s="38" t="n">
        <v>10520.73059103506</v>
      </c>
      <c r="K6661" s="38" t="n">
        <v>5101.851851851852</v>
      </c>
      <c r="L6661" s="38" t="n">
        <v>150</v>
      </c>
      <c r="M6661" s="38">
        <f>I6661+J6661+K6661+L6661</f>
        <v/>
      </c>
      <c r="N6661" s="38">
        <f>M6661*'Dashboard &amp; Optimisation'!$B$18/('Dashboard &amp; Optimisation'!$B$16/3.6)</f>
        <v/>
      </c>
      <c r="O6661" s="38" t="n">
        <v>1450.571695669749</v>
      </c>
      <c r="P6661" s="39" t="n">
        <v>0.328550491855213</v>
      </c>
      <c r="Q6661" s="40" t="n">
        <v>9.902677535321354</v>
      </c>
      <c r="R6661" s="38" t="n">
        <v>1724.685311648047</v>
      </c>
      <c r="S6661" s="38">
        <f>R6661*IF(A6661=4, 2.0, 3.0)</f>
        <v/>
      </c>
      <c r="T6661" s="37">
        <f>'Dashboard &amp; Optimisation'!$B$18*U6661</f>
        <v/>
      </c>
      <c r="U6661" s="26">
        <f>MIN(1, S6661/M6661)</f>
        <v/>
      </c>
      <c r="V6661" s="26">
        <f>N6661/(N6661+O6661)</f>
        <v/>
      </c>
      <c r="W6661" s="26">
        <f>U6661*V6661</f>
        <v/>
      </c>
      <c r="X6661" s="39">
        <f>T6661/N6661</f>
        <v/>
      </c>
      <c r="Y6661" s="41">
        <f>IF(W6661=MAXIFS(W$2:W$7201, A$2:A$7201, A6661, B$2:B$7201, B6661), "OPTIMAL", "")</f>
        <v/>
      </c>
    </row>
    <row r="6662" ht="20" customHeight="1">
      <c r="A6662" s="28" t="n">
        <v>-18</v>
      </c>
      <c r="B6662" s="28" t="n">
        <v>45</v>
      </c>
      <c r="C6662" s="29" t="n">
        <v>90</v>
      </c>
      <c r="D6662" s="29" t="n">
        <v>2</v>
      </c>
      <c r="E6662" s="30" t="n">
        <v>4</v>
      </c>
      <c r="F6662" s="29" t="n">
        <v>2</v>
      </c>
      <c r="G6662" s="28" t="n">
        <v>150</v>
      </c>
      <c r="H6662" s="30" t="inlineStr">
        <is>
          <t>ON</t>
        </is>
      </c>
      <c r="I6662" s="31" t="n">
        <v>885.2722778138215</v>
      </c>
      <c r="J6662" s="31" t="n">
        <v>10520.73059103506</v>
      </c>
      <c r="K6662" s="31" t="n">
        <v>5101.851851851852</v>
      </c>
      <c r="L6662" s="31" t="n">
        <v>150</v>
      </c>
      <c r="M6662" s="31">
        <f>I6662+J6662+K6662+L6662</f>
        <v/>
      </c>
      <c r="N6662" s="31">
        <f>M6662*'Dashboard &amp; Optimisation'!$B$18/('Dashboard &amp; Optimisation'!$B$16/3.6)</f>
        <v/>
      </c>
      <c r="O6662" s="31" t="n">
        <v>1450.571695669749</v>
      </c>
      <c r="P6662" s="32" t="n">
        <v>0.07610261340502472</v>
      </c>
      <c r="Q6662" s="33" t="n">
        <v>9.902677535321354</v>
      </c>
      <c r="R6662" s="31" t="n">
        <v>7445.817982907984</v>
      </c>
      <c r="S6662" s="31">
        <f>R6662*IF(A6662=4, 2.0, 3.0)</f>
        <v/>
      </c>
      <c r="T6662" s="29">
        <f>'Dashboard &amp; Optimisation'!$B$18*U6662</f>
        <v/>
      </c>
      <c r="U6662" s="34">
        <f>MIN(1, S6662/M6662)</f>
        <v/>
      </c>
      <c r="V6662" s="34">
        <f>N6662/(N6662+O6662)</f>
        <v/>
      </c>
      <c r="W6662" s="34">
        <f>U6662*V6662</f>
        <v/>
      </c>
      <c r="X6662" s="32">
        <f>T6662/N6662</f>
        <v/>
      </c>
      <c r="Y6662" s="35">
        <f>IF(W6662=MAXIFS(W$2:W$7201, A$2:A$7201, A6662, B$2:B$7201, B6662), "OPTIMAL", "")</f>
        <v/>
      </c>
    </row>
    <row r="6663" ht="20" customHeight="1">
      <c r="A6663" s="36" t="n">
        <v>-18</v>
      </c>
      <c r="B6663" s="36" t="n">
        <v>45</v>
      </c>
      <c r="C6663" s="37" t="n">
        <v>90</v>
      </c>
      <c r="D6663" s="37" t="n">
        <v>2</v>
      </c>
      <c r="E6663" s="6" t="n">
        <v>4</v>
      </c>
      <c r="F6663" s="37" t="n">
        <v>2</v>
      </c>
      <c r="G6663" s="36" t="n">
        <v>150</v>
      </c>
      <c r="H6663" s="6" t="inlineStr">
        <is>
          <t>OFF</t>
        </is>
      </c>
      <c r="I6663" s="38" t="n">
        <v>885.2722778138215</v>
      </c>
      <c r="J6663" s="38" t="n">
        <v>10520.73059103506</v>
      </c>
      <c r="K6663" s="38" t="n">
        <v>5101.851851851852</v>
      </c>
      <c r="L6663" s="38" t="n">
        <v>150</v>
      </c>
      <c r="M6663" s="38">
        <f>I6663+J6663+K6663+L6663</f>
        <v/>
      </c>
      <c r="N6663" s="38">
        <f>M6663*'Dashboard &amp; Optimisation'!$B$18/('Dashboard &amp; Optimisation'!$B$16/3.6)</f>
        <v/>
      </c>
      <c r="O6663" s="38" t="n">
        <v>1450.571695669749</v>
      </c>
      <c r="P6663" s="39" t="n">
        <v>0.3294346859835013</v>
      </c>
      <c r="Q6663" s="40" t="n">
        <v>9.902677535321354</v>
      </c>
      <c r="R6663" s="38" t="n">
        <v>1720.056301132194</v>
      </c>
      <c r="S6663" s="38">
        <f>R6663*IF(A6663=4, 2.0, 3.0)</f>
        <v/>
      </c>
      <c r="T6663" s="37">
        <f>'Dashboard &amp; Optimisation'!$B$18*U6663</f>
        <v/>
      </c>
      <c r="U6663" s="26">
        <f>MIN(1, S6663/M6663)</f>
        <v/>
      </c>
      <c r="V6663" s="26">
        <f>N6663/(N6663+O6663)</f>
        <v/>
      </c>
      <c r="W6663" s="26">
        <f>U6663*V6663</f>
        <v/>
      </c>
      <c r="X6663" s="39">
        <f>T6663/N6663</f>
        <v/>
      </c>
      <c r="Y6663" s="41">
        <f>IF(W6663=MAXIFS(W$2:W$7201, A$2:A$7201, A6663, B$2:B$7201, B6663), "OPTIMAL", "")</f>
        <v/>
      </c>
    </row>
    <row r="6664" ht="20" customHeight="1">
      <c r="A6664" s="28" t="n">
        <v>-18</v>
      </c>
      <c r="B6664" s="28" t="n">
        <v>45</v>
      </c>
      <c r="C6664" s="29" t="n">
        <v>90</v>
      </c>
      <c r="D6664" s="29" t="n">
        <v>2</v>
      </c>
      <c r="E6664" s="30" t="n">
        <v>4</v>
      </c>
      <c r="F6664" s="29" t="n">
        <v>2</v>
      </c>
      <c r="G6664" s="28" t="n">
        <v>200</v>
      </c>
      <c r="H6664" s="30" t="inlineStr">
        <is>
          <t>ON</t>
        </is>
      </c>
      <c r="I6664" s="31" t="n">
        <v>885.2722778138215</v>
      </c>
      <c r="J6664" s="31" t="n">
        <v>10520.73059103506</v>
      </c>
      <c r="K6664" s="31" t="n">
        <v>5101.851851851852</v>
      </c>
      <c r="L6664" s="31" t="n">
        <v>150</v>
      </c>
      <c r="M6664" s="31">
        <f>I6664+J6664+K6664+L6664</f>
        <v/>
      </c>
      <c r="N6664" s="31">
        <f>M6664*'Dashboard &amp; Optimisation'!$B$18/('Dashboard &amp; Optimisation'!$B$16/3.6)</f>
        <v/>
      </c>
      <c r="O6664" s="31" t="n">
        <v>1450.571695669749</v>
      </c>
      <c r="P6664" s="32" t="n">
        <v>0.07698680753331304</v>
      </c>
      <c r="Q6664" s="33" t="n">
        <v>9.902677535321354</v>
      </c>
      <c r="R6664" s="31" t="n">
        <v>7360.302701111917</v>
      </c>
      <c r="S6664" s="31">
        <f>R6664*IF(A6664=4, 2.0, 3.0)</f>
        <v/>
      </c>
      <c r="T6664" s="29">
        <f>'Dashboard &amp; Optimisation'!$B$18*U6664</f>
        <v/>
      </c>
      <c r="U6664" s="34">
        <f>MIN(1, S6664/M6664)</f>
        <v/>
      </c>
      <c r="V6664" s="34">
        <f>N6664/(N6664+O6664)</f>
        <v/>
      </c>
      <c r="W6664" s="34">
        <f>U6664*V6664</f>
        <v/>
      </c>
      <c r="X6664" s="32">
        <f>T6664/N6664</f>
        <v/>
      </c>
      <c r="Y6664" s="35">
        <f>IF(W6664=MAXIFS(W$2:W$7201, A$2:A$7201, A6664, B$2:B$7201, B6664), "OPTIMAL", "")</f>
        <v/>
      </c>
    </row>
    <row r="6665" ht="20" customHeight="1">
      <c r="A6665" s="36" t="n">
        <v>-18</v>
      </c>
      <c r="B6665" s="36" t="n">
        <v>45</v>
      </c>
      <c r="C6665" s="37" t="n">
        <v>90</v>
      </c>
      <c r="D6665" s="37" t="n">
        <v>2</v>
      </c>
      <c r="E6665" s="6" t="n">
        <v>4</v>
      </c>
      <c r="F6665" s="37" t="n">
        <v>2</v>
      </c>
      <c r="G6665" s="36" t="n">
        <v>200</v>
      </c>
      <c r="H6665" s="6" t="inlineStr">
        <is>
          <t>OFF</t>
        </is>
      </c>
      <c r="I6665" s="38" t="n">
        <v>885.2722778138215</v>
      </c>
      <c r="J6665" s="38" t="n">
        <v>10520.73059103506</v>
      </c>
      <c r="K6665" s="38" t="n">
        <v>5101.851851851852</v>
      </c>
      <c r="L6665" s="38" t="n">
        <v>150</v>
      </c>
      <c r="M6665" s="38">
        <f>I6665+J6665+K6665+L6665</f>
        <v/>
      </c>
      <c r="N6665" s="38">
        <f>M6665*'Dashboard &amp; Optimisation'!$B$18/('Dashboard &amp; Optimisation'!$B$16/3.6)</f>
        <v/>
      </c>
      <c r="O6665" s="38" t="n">
        <v>1450.571695669749</v>
      </c>
      <c r="P6665" s="39" t="n">
        <v>0.3303188801117897</v>
      </c>
      <c r="Q6665" s="40" t="n">
        <v>9.902677535321354</v>
      </c>
      <c r="R6665" s="38" t="n">
        <v>1715.452072390344</v>
      </c>
      <c r="S6665" s="38">
        <f>R6665*IF(A6665=4, 2.0, 3.0)</f>
        <v/>
      </c>
      <c r="T6665" s="37">
        <f>'Dashboard &amp; Optimisation'!$B$18*U6665</f>
        <v/>
      </c>
      <c r="U6665" s="26">
        <f>MIN(1, S6665/M6665)</f>
        <v/>
      </c>
      <c r="V6665" s="26">
        <f>N6665/(N6665+O6665)</f>
        <v/>
      </c>
      <c r="W6665" s="26">
        <f>U6665*V6665</f>
        <v/>
      </c>
      <c r="X6665" s="39">
        <f>T6665/N6665</f>
        <v/>
      </c>
      <c r="Y6665" s="41">
        <f>IF(W6665=MAXIFS(W$2:W$7201, A$2:A$7201, A6665, B$2:B$7201, B6665), "OPTIMAL", "")</f>
        <v/>
      </c>
    </row>
    <row r="6666" ht="20" customHeight="1">
      <c r="A6666" s="28" t="n">
        <v>-18</v>
      </c>
      <c r="B6666" s="28" t="n">
        <v>45</v>
      </c>
      <c r="C6666" s="29" t="n">
        <v>90</v>
      </c>
      <c r="D6666" s="29" t="n">
        <v>2</v>
      </c>
      <c r="E6666" s="30" t="n">
        <v>8</v>
      </c>
      <c r="F6666" s="29" t="n">
        <v>1.5</v>
      </c>
      <c r="G6666" s="28" t="n">
        <v>50</v>
      </c>
      <c r="H6666" s="30" t="inlineStr">
        <is>
          <t>ON</t>
        </is>
      </c>
      <c r="I6666" s="31" t="n">
        <v>885.2722778138215</v>
      </c>
      <c r="J6666" s="31" t="n">
        <v>10520.73059103506</v>
      </c>
      <c r="K6666" s="31" t="n">
        <v>5101.851851851852</v>
      </c>
      <c r="L6666" s="31" t="n">
        <v>150</v>
      </c>
      <c r="M6666" s="31">
        <f>I6666+J6666+K6666+L6666</f>
        <v/>
      </c>
      <c r="N6666" s="31">
        <f>M6666*'Dashboard &amp; Optimisation'!$B$18/('Dashboard &amp; Optimisation'!$B$16/3.6)</f>
        <v/>
      </c>
      <c r="O6666" s="31" t="n">
        <v>1797.588053959045</v>
      </c>
      <c r="P6666" s="32" t="n">
        <v>0.05747225463298707</v>
      </c>
      <c r="Q6666" s="33" t="n">
        <v>14.75401630298203</v>
      </c>
      <c r="R6666" s="31" t="n">
        <v>10110.89414474205</v>
      </c>
      <c r="S6666" s="31">
        <f>R6666*IF(A6666=4, 2.0, 3.0)</f>
        <v/>
      </c>
      <c r="T6666" s="29">
        <f>'Dashboard &amp; Optimisation'!$B$18*U6666</f>
        <v/>
      </c>
      <c r="U6666" s="34">
        <f>MIN(1, S6666/M6666)</f>
        <v/>
      </c>
      <c r="V6666" s="34">
        <f>N6666/(N6666+O6666)</f>
        <v/>
      </c>
      <c r="W6666" s="34">
        <f>U6666*V6666</f>
        <v/>
      </c>
      <c r="X6666" s="32">
        <f>T6666/N6666</f>
        <v/>
      </c>
      <c r="Y6666" s="35">
        <f>IF(W6666=MAXIFS(W$2:W$7201, A$2:A$7201, A6666, B$2:B$7201, B6666), "OPTIMAL", "")</f>
        <v/>
      </c>
    </row>
    <row r="6667" ht="20" customHeight="1">
      <c r="A6667" s="36" t="n">
        <v>-18</v>
      </c>
      <c r="B6667" s="36" t="n">
        <v>45</v>
      </c>
      <c r="C6667" s="37" t="n">
        <v>90</v>
      </c>
      <c r="D6667" s="37" t="n">
        <v>2</v>
      </c>
      <c r="E6667" s="6" t="n">
        <v>8</v>
      </c>
      <c r="F6667" s="37" t="n">
        <v>1.5</v>
      </c>
      <c r="G6667" s="36" t="n">
        <v>50</v>
      </c>
      <c r="H6667" s="6" t="inlineStr">
        <is>
          <t>OFF</t>
        </is>
      </c>
      <c r="I6667" s="38" t="n">
        <v>885.2722778138215</v>
      </c>
      <c r="J6667" s="38" t="n">
        <v>10520.73059103506</v>
      </c>
      <c r="K6667" s="38" t="n">
        <v>5101.851851851852</v>
      </c>
      <c r="L6667" s="38" t="n">
        <v>150</v>
      </c>
      <c r="M6667" s="38">
        <f>I6667+J6667+K6667+L6667</f>
        <v/>
      </c>
      <c r="N6667" s="38">
        <f>M6667*'Dashboard &amp; Optimisation'!$B$18/('Dashboard &amp; Optimisation'!$B$16/3.6)</f>
        <v/>
      </c>
      <c r="O6667" s="38" t="n">
        <v>1797.588053959045</v>
      </c>
      <c r="P6667" s="39" t="n">
        <v>0.2532703382226772</v>
      </c>
      <c r="Q6667" s="40" t="n">
        <v>14.75401630298203</v>
      </c>
      <c r="R6667" s="38" t="n">
        <v>2294.370066908068</v>
      </c>
      <c r="S6667" s="38">
        <f>R6667*IF(A6667=4, 2.0, 3.0)</f>
        <v/>
      </c>
      <c r="T6667" s="37">
        <f>'Dashboard &amp; Optimisation'!$B$18*U6667</f>
        <v/>
      </c>
      <c r="U6667" s="26">
        <f>MIN(1, S6667/M6667)</f>
        <v/>
      </c>
      <c r="V6667" s="26">
        <f>N6667/(N6667+O6667)</f>
        <v/>
      </c>
      <c r="W6667" s="26">
        <f>U6667*V6667</f>
        <v/>
      </c>
      <c r="X6667" s="39">
        <f>T6667/N6667</f>
        <v/>
      </c>
      <c r="Y6667" s="41">
        <f>IF(W6667=MAXIFS(W$2:W$7201, A$2:A$7201, A6667, B$2:B$7201, B6667), "OPTIMAL", "")</f>
        <v/>
      </c>
    </row>
    <row r="6668" ht="20" customHeight="1">
      <c r="A6668" s="28" t="n">
        <v>-18</v>
      </c>
      <c r="B6668" s="28" t="n">
        <v>45</v>
      </c>
      <c r="C6668" s="29" t="n">
        <v>90</v>
      </c>
      <c r="D6668" s="29" t="n">
        <v>2</v>
      </c>
      <c r="E6668" s="30" t="n">
        <v>8</v>
      </c>
      <c r="F6668" s="29" t="n">
        <v>1.5</v>
      </c>
      <c r="G6668" s="28" t="n">
        <v>100</v>
      </c>
      <c r="H6668" s="30" t="inlineStr">
        <is>
          <t>ON</t>
        </is>
      </c>
      <c r="I6668" s="31" t="n">
        <v>885.2722778138215</v>
      </c>
      <c r="J6668" s="31" t="n">
        <v>10520.73059103506</v>
      </c>
      <c r="K6668" s="31" t="n">
        <v>5101.851851851852</v>
      </c>
      <c r="L6668" s="31" t="n">
        <v>150</v>
      </c>
      <c r="M6668" s="31">
        <f>I6668+J6668+K6668+L6668</f>
        <v/>
      </c>
      <c r="N6668" s="31">
        <f>M6668*'Dashboard &amp; Optimisation'!$B$18/('Dashboard &amp; Optimisation'!$B$16/3.6)</f>
        <v/>
      </c>
      <c r="O6668" s="31" t="n">
        <v>1797.588053959045</v>
      </c>
      <c r="P6668" s="32" t="n">
        <v>0.05835644876127537</v>
      </c>
      <c r="Q6668" s="33" t="n">
        <v>14.75401630298203</v>
      </c>
      <c r="R6668" s="31" t="n">
        <v>9957.697824124642</v>
      </c>
      <c r="S6668" s="31">
        <f>R6668*IF(A6668=4, 2.0, 3.0)</f>
        <v/>
      </c>
      <c r="T6668" s="29">
        <f>'Dashboard &amp; Optimisation'!$B$18*U6668</f>
        <v/>
      </c>
      <c r="U6668" s="34">
        <f>MIN(1, S6668/M6668)</f>
        <v/>
      </c>
      <c r="V6668" s="34">
        <f>N6668/(N6668+O6668)</f>
        <v/>
      </c>
      <c r="W6668" s="34">
        <f>U6668*V6668</f>
        <v/>
      </c>
      <c r="X6668" s="32">
        <f>T6668/N6668</f>
        <v/>
      </c>
      <c r="Y6668" s="35">
        <f>IF(W6668=MAXIFS(W$2:W$7201, A$2:A$7201, A6668, B$2:B$7201, B6668), "OPTIMAL", "")</f>
        <v/>
      </c>
    </row>
    <row r="6669" ht="20" customHeight="1">
      <c r="A6669" s="36" t="n">
        <v>-18</v>
      </c>
      <c r="B6669" s="36" t="n">
        <v>45</v>
      </c>
      <c r="C6669" s="37" t="n">
        <v>90</v>
      </c>
      <c r="D6669" s="37" t="n">
        <v>2</v>
      </c>
      <c r="E6669" s="6" t="n">
        <v>8</v>
      </c>
      <c r="F6669" s="37" t="n">
        <v>1.5</v>
      </c>
      <c r="G6669" s="36" t="n">
        <v>100</v>
      </c>
      <c r="H6669" s="6" t="inlineStr">
        <is>
          <t>OFF</t>
        </is>
      </c>
      <c r="I6669" s="38" t="n">
        <v>885.2722778138215</v>
      </c>
      <c r="J6669" s="38" t="n">
        <v>10520.73059103506</v>
      </c>
      <c r="K6669" s="38" t="n">
        <v>5101.851851851852</v>
      </c>
      <c r="L6669" s="38" t="n">
        <v>150</v>
      </c>
      <c r="M6669" s="38">
        <f>I6669+J6669+K6669+L6669</f>
        <v/>
      </c>
      <c r="N6669" s="38">
        <f>M6669*'Dashboard &amp; Optimisation'!$B$18/('Dashboard &amp; Optimisation'!$B$16/3.6)</f>
        <v/>
      </c>
      <c r="O6669" s="38" t="n">
        <v>1797.588053959045</v>
      </c>
      <c r="P6669" s="39" t="n">
        <v>0.2541545323509655</v>
      </c>
      <c r="Q6669" s="40" t="n">
        <v>14.75401630298203</v>
      </c>
      <c r="R6669" s="38" t="n">
        <v>2286.388039113737</v>
      </c>
      <c r="S6669" s="38">
        <f>R6669*IF(A6669=4, 2.0, 3.0)</f>
        <v/>
      </c>
      <c r="T6669" s="37">
        <f>'Dashboard &amp; Optimisation'!$B$18*U6669</f>
        <v/>
      </c>
      <c r="U6669" s="26">
        <f>MIN(1, S6669/M6669)</f>
        <v/>
      </c>
      <c r="V6669" s="26">
        <f>N6669/(N6669+O6669)</f>
        <v/>
      </c>
      <c r="W6669" s="26">
        <f>U6669*V6669</f>
        <v/>
      </c>
      <c r="X6669" s="39">
        <f>T6669/N6669</f>
        <v/>
      </c>
      <c r="Y6669" s="41">
        <f>IF(W6669=MAXIFS(W$2:W$7201, A$2:A$7201, A6669, B$2:B$7201, B6669), "OPTIMAL", "")</f>
        <v/>
      </c>
    </row>
    <row r="6670" ht="20" customHeight="1">
      <c r="A6670" s="28" t="n">
        <v>-18</v>
      </c>
      <c r="B6670" s="28" t="n">
        <v>45</v>
      </c>
      <c r="C6670" s="29" t="n">
        <v>90</v>
      </c>
      <c r="D6670" s="29" t="n">
        <v>2</v>
      </c>
      <c r="E6670" s="30" t="n">
        <v>8</v>
      </c>
      <c r="F6670" s="29" t="n">
        <v>1.5</v>
      </c>
      <c r="G6670" s="28" t="n">
        <v>150</v>
      </c>
      <c r="H6670" s="30" t="inlineStr">
        <is>
          <t>ON</t>
        </is>
      </c>
      <c r="I6670" s="31" t="n">
        <v>885.2722778138215</v>
      </c>
      <c r="J6670" s="31" t="n">
        <v>10520.73059103506</v>
      </c>
      <c r="K6670" s="31" t="n">
        <v>5101.851851851852</v>
      </c>
      <c r="L6670" s="31" t="n">
        <v>150</v>
      </c>
      <c r="M6670" s="31">
        <f>I6670+J6670+K6670+L6670</f>
        <v/>
      </c>
      <c r="N6670" s="31">
        <f>M6670*'Dashboard &amp; Optimisation'!$B$18/('Dashboard &amp; Optimisation'!$B$16/3.6)</f>
        <v/>
      </c>
      <c r="O6670" s="31" t="n">
        <v>1797.588053959045</v>
      </c>
      <c r="P6670" s="32" t="n">
        <v>0.05924064288956368</v>
      </c>
      <c r="Q6670" s="33" t="n">
        <v>14.75401630298203</v>
      </c>
      <c r="R6670" s="31" t="n">
        <v>9809.074556079193</v>
      </c>
      <c r="S6670" s="31">
        <f>R6670*IF(A6670=4, 2.0, 3.0)</f>
        <v/>
      </c>
      <c r="T6670" s="29">
        <f>'Dashboard &amp; Optimisation'!$B$18*U6670</f>
        <v/>
      </c>
      <c r="U6670" s="34">
        <f>MIN(1, S6670/M6670)</f>
        <v/>
      </c>
      <c r="V6670" s="34">
        <f>N6670/(N6670+O6670)</f>
        <v/>
      </c>
      <c r="W6670" s="34">
        <f>U6670*V6670</f>
        <v/>
      </c>
      <c r="X6670" s="32">
        <f>T6670/N6670</f>
        <v/>
      </c>
      <c r="Y6670" s="35">
        <f>IF(W6670=MAXIFS(W$2:W$7201, A$2:A$7201, A6670, B$2:B$7201, B6670), "OPTIMAL", "")</f>
        <v/>
      </c>
    </row>
    <row r="6671" ht="20" customHeight="1">
      <c r="A6671" s="36" t="n">
        <v>-18</v>
      </c>
      <c r="B6671" s="36" t="n">
        <v>45</v>
      </c>
      <c r="C6671" s="37" t="n">
        <v>90</v>
      </c>
      <c r="D6671" s="37" t="n">
        <v>2</v>
      </c>
      <c r="E6671" s="6" t="n">
        <v>8</v>
      </c>
      <c r="F6671" s="37" t="n">
        <v>1.5</v>
      </c>
      <c r="G6671" s="36" t="n">
        <v>150</v>
      </c>
      <c r="H6671" s="6" t="inlineStr">
        <is>
          <t>OFF</t>
        </is>
      </c>
      <c r="I6671" s="38" t="n">
        <v>885.2722778138215</v>
      </c>
      <c r="J6671" s="38" t="n">
        <v>10520.73059103506</v>
      </c>
      <c r="K6671" s="38" t="n">
        <v>5101.851851851852</v>
      </c>
      <c r="L6671" s="38" t="n">
        <v>150</v>
      </c>
      <c r="M6671" s="38">
        <f>I6671+J6671+K6671+L6671</f>
        <v/>
      </c>
      <c r="N6671" s="38">
        <f>M6671*'Dashboard &amp; Optimisation'!$B$18/('Dashboard &amp; Optimisation'!$B$16/3.6)</f>
        <v/>
      </c>
      <c r="O6671" s="38" t="n">
        <v>1797.588053959045</v>
      </c>
      <c r="P6671" s="39" t="n">
        <v>0.2550387264792538</v>
      </c>
      <c r="Q6671" s="40" t="n">
        <v>14.75401630298203</v>
      </c>
      <c r="R6671" s="38" t="n">
        <v>2278.461357126728</v>
      </c>
      <c r="S6671" s="38">
        <f>R6671*IF(A6671=4, 2.0, 3.0)</f>
        <v/>
      </c>
      <c r="T6671" s="37">
        <f>'Dashboard &amp; Optimisation'!$B$18*U6671</f>
        <v/>
      </c>
      <c r="U6671" s="26">
        <f>MIN(1, S6671/M6671)</f>
        <v/>
      </c>
      <c r="V6671" s="26">
        <f>N6671/(N6671+O6671)</f>
        <v/>
      </c>
      <c r="W6671" s="26">
        <f>U6671*V6671</f>
        <v/>
      </c>
      <c r="X6671" s="39">
        <f>T6671/N6671</f>
        <v/>
      </c>
      <c r="Y6671" s="41">
        <f>IF(W6671=MAXIFS(W$2:W$7201, A$2:A$7201, A6671, B$2:B$7201, B6671), "OPTIMAL", "")</f>
        <v/>
      </c>
    </row>
    <row r="6672" ht="20" customHeight="1">
      <c r="A6672" s="28" t="n">
        <v>-18</v>
      </c>
      <c r="B6672" s="28" t="n">
        <v>45</v>
      </c>
      <c r="C6672" s="29" t="n">
        <v>90</v>
      </c>
      <c r="D6672" s="29" t="n">
        <v>2</v>
      </c>
      <c r="E6672" s="30" t="n">
        <v>8</v>
      </c>
      <c r="F6672" s="29" t="n">
        <v>1.5</v>
      </c>
      <c r="G6672" s="28" t="n">
        <v>200</v>
      </c>
      <c r="H6672" s="30" t="inlineStr">
        <is>
          <t>ON</t>
        </is>
      </c>
      <c r="I6672" s="31" t="n">
        <v>885.2722778138215</v>
      </c>
      <c r="J6672" s="31" t="n">
        <v>10520.73059103506</v>
      </c>
      <c r="K6672" s="31" t="n">
        <v>5101.851851851852</v>
      </c>
      <c r="L6672" s="31" t="n">
        <v>150</v>
      </c>
      <c r="M6672" s="31">
        <f>I6672+J6672+K6672+L6672</f>
        <v/>
      </c>
      <c r="N6672" s="31">
        <f>M6672*'Dashboard &amp; Optimisation'!$B$18/('Dashboard &amp; Optimisation'!$B$16/3.6)</f>
        <v/>
      </c>
      <c r="O6672" s="31" t="n">
        <v>1797.588053959045</v>
      </c>
      <c r="P6672" s="32" t="n">
        <v>0.06012483701785199</v>
      </c>
      <c r="Q6672" s="33" t="n">
        <v>14.75401630298203</v>
      </c>
      <c r="R6672" s="31" t="n">
        <v>9664.822587065917</v>
      </c>
      <c r="S6672" s="31">
        <f>R6672*IF(A6672=4, 2.0, 3.0)</f>
        <v/>
      </c>
      <c r="T6672" s="29">
        <f>'Dashboard &amp; Optimisation'!$B$18*U6672</f>
        <v/>
      </c>
      <c r="U6672" s="34">
        <f>MIN(1, S6672/M6672)</f>
        <v/>
      </c>
      <c r="V6672" s="34">
        <f>N6672/(N6672+O6672)</f>
        <v/>
      </c>
      <c r="W6672" s="34">
        <f>U6672*V6672</f>
        <v/>
      </c>
      <c r="X6672" s="32">
        <f>T6672/N6672</f>
        <v/>
      </c>
      <c r="Y6672" s="35">
        <f>IF(W6672=MAXIFS(W$2:W$7201, A$2:A$7201, A6672, B$2:B$7201, B6672), "OPTIMAL", "")</f>
        <v/>
      </c>
    </row>
    <row r="6673" ht="20" customHeight="1">
      <c r="A6673" s="36" t="n">
        <v>-18</v>
      </c>
      <c r="B6673" s="36" t="n">
        <v>45</v>
      </c>
      <c r="C6673" s="37" t="n">
        <v>90</v>
      </c>
      <c r="D6673" s="37" t="n">
        <v>2</v>
      </c>
      <c r="E6673" s="6" t="n">
        <v>8</v>
      </c>
      <c r="F6673" s="37" t="n">
        <v>1.5</v>
      </c>
      <c r="G6673" s="36" t="n">
        <v>200</v>
      </c>
      <c r="H6673" s="6" t="inlineStr">
        <is>
          <t>OFF</t>
        </is>
      </c>
      <c r="I6673" s="38" t="n">
        <v>885.2722778138215</v>
      </c>
      <c r="J6673" s="38" t="n">
        <v>10520.73059103506</v>
      </c>
      <c r="K6673" s="38" t="n">
        <v>5101.851851851852</v>
      </c>
      <c r="L6673" s="38" t="n">
        <v>150</v>
      </c>
      <c r="M6673" s="38">
        <f>I6673+J6673+K6673+L6673</f>
        <v/>
      </c>
      <c r="N6673" s="38">
        <f>M6673*'Dashboard &amp; Optimisation'!$B$18/('Dashboard &amp; Optimisation'!$B$16/3.6)</f>
        <v/>
      </c>
      <c r="O6673" s="38" t="n">
        <v>1797.588053959045</v>
      </c>
      <c r="P6673" s="39" t="n">
        <v>0.2559229206075421</v>
      </c>
      <c r="Q6673" s="40" t="n">
        <v>14.75401630298203</v>
      </c>
      <c r="R6673" s="38" t="n">
        <v>2270.589447300438</v>
      </c>
      <c r="S6673" s="38">
        <f>R6673*IF(A6673=4, 2.0, 3.0)</f>
        <v/>
      </c>
      <c r="T6673" s="37">
        <f>'Dashboard &amp; Optimisation'!$B$18*U6673</f>
        <v/>
      </c>
      <c r="U6673" s="26">
        <f>MIN(1, S6673/M6673)</f>
        <v/>
      </c>
      <c r="V6673" s="26">
        <f>N6673/(N6673+O6673)</f>
        <v/>
      </c>
      <c r="W6673" s="26">
        <f>U6673*V6673</f>
        <v/>
      </c>
      <c r="X6673" s="39">
        <f>T6673/N6673</f>
        <v/>
      </c>
      <c r="Y6673" s="41">
        <f>IF(W6673=MAXIFS(W$2:W$7201, A$2:A$7201, A6673, B$2:B$7201, B6673), "OPTIMAL", "")</f>
        <v/>
      </c>
    </row>
    <row r="6674" ht="20" customHeight="1">
      <c r="A6674" s="28" t="n">
        <v>-18</v>
      </c>
      <c r="B6674" s="28" t="n">
        <v>45</v>
      </c>
      <c r="C6674" s="29" t="n">
        <v>90</v>
      </c>
      <c r="D6674" s="29" t="n">
        <v>2</v>
      </c>
      <c r="E6674" s="30" t="n">
        <v>8</v>
      </c>
      <c r="F6674" s="29" t="n">
        <v>2</v>
      </c>
      <c r="G6674" s="28" t="n">
        <v>50</v>
      </c>
      <c r="H6674" s="30" t="inlineStr">
        <is>
          <t>ON</t>
        </is>
      </c>
      <c r="I6674" s="31" t="n">
        <v>885.2722778138215</v>
      </c>
      <c r="J6674" s="31" t="n">
        <v>10520.73059103506</v>
      </c>
      <c r="K6674" s="31" t="n">
        <v>5101.851851851852</v>
      </c>
      <c r="L6674" s="31" t="n">
        <v>150</v>
      </c>
      <c r="M6674" s="31">
        <f>I6674+J6674+K6674+L6674</f>
        <v/>
      </c>
      <c r="N6674" s="31">
        <f>M6674*'Dashboard &amp; Optimisation'!$B$18/('Dashboard &amp; Optimisation'!$B$16/3.6)</f>
        <v/>
      </c>
      <c r="O6674" s="31" t="n">
        <v>2162.765604688639</v>
      </c>
      <c r="P6674" s="32" t="n">
        <v>0.05641982240430243</v>
      </c>
      <c r="Q6674" s="33" t="n">
        <v>19.60535507064271</v>
      </c>
      <c r="R6674" s="31" t="n">
        <v>10569.01210292587</v>
      </c>
      <c r="S6674" s="31">
        <f>R6674*IF(A6674=4, 2.0, 3.0)</f>
        <v/>
      </c>
      <c r="T6674" s="29">
        <f>'Dashboard &amp; Optimisation'!$B$18*U6674</f>
        <v/>
      </c>
      <c r="U6674" s="34">
        <f>MIN(1, S6674/M6674)</f>
        <v/>
      </c>
      <c r="V6674" s="34">
        <f>N6674/(N6674+O6674)</f>
        <v/>
      </c>
      <c r="W6674" s="34">
        <f>U6674*V6674</f>
        <v/>
      </c>
      <c r="X6674" s="32">
        <f>T6674/N6674</f>
        <v/>
      </c>
      <c r="Y6674" s="35">
        <f>IF(W6674=MAXIFS(W$2:W$7201, A$2:A$7201, A6674, B$2:B$7201, B6674), "OPTIMAL", "")</f>
        <v/>
      </c>
    </row>
    <row r="6675" ht="20" customHeight="1">
      <c r="A6675" s="36" t="n">
        <v>-18</v>
      </c>
      <c r="B6675" s="36" t="n">
        <v>45</v>
      </c>
      <c r="C6675" s="37" t="n">
        <v>90</v>
      </c>
      <c r="D6675" s="37" t="n">
        <v>2</v>
      </c>
      <c r="E6675" s="6" t="n">
        <v>8</v>
      </c>
      <c r="F6675" s="37" t="n">
        <v>2</v>
      </c>
      <c r="G6675" s="36" t="n">
        <v>50</v>
      </c>
      <c r="H6675" s="6" t="inlineStr">
        <is>
          <t>OFF</t>
        </is>
      </c>
      <c r="I6675" s="38" t="n">
        <v>885.2722778138215</v>
      </c>
      <c r="J6675" s="38" t="n">
        <v>10520.73059103506</v>
      </c>
      <c r="K6675" s="38" t="n">
        <v>5101.851851851852</v>
      </c>
      <c r="L6675" s="38" t="n">
        <v>150</v>
      </c>
      <c r="M6675" s="38">
        <f>I6675+J6675+K6675+L6675</f>
        <v/>
      </c>
      <c r="N6675" s="38">
        <f>M6675*'Dashboard &amp; Optimisation'!$B$18/('Dashboard &amp; Optimisation'!$B$16/3.6)</f>
        <v/>
      </c>
      <c r="O6675" s="38" t="n">
        <v>2162.765604688639</v>
      </c>
      <c r="P6675" s="39" t="n">
        <v>0.2537612508379916</v>
      </c>
      <c r="Q6675" s="40" t="n">
        <v>19.60535507064271</v>
      </c>
      <c r="R6675" s="38" t="n">
        <v>2349.853588232415</v>
      </c>
      <c r="S6675" s="38">
        <f>R6675*IF(A6675=4, 2.0, 3.0)</f>
        <v/>
      </c>
      <c r="T6675" s="37">
        <f>'Dashboard &amp; Optimisation'!$B$18*U6675</f>
        <v/>
      </c>
      <c r="U6675" s="26">
        <f>MIN(1, S6675/M6675)</f>
        <v/>
      </c>
      <c r="V6675" s="26">
        <f>N6675/(N6675+O6675)</f>
        <v/>
      </c>
      <c r="W6675" s="26">
        <f>U6675*V6675</f>
        <v/>
      </c>
      <c r="X6675" s="39">
        <f>T6675/N6675</f>
        <v/>
      </c>
      <c r="Y6675" s="41">
        <f>IF(W6675=MAXIFS(W$2:W$7201, A$2:A$7201, A6675, B$2:B$7201, B6675), "OPTIMAL", "")</f>
        <v/>
      </c>
    </row>
    <row r="6676" ht="20" customHeight="1">
      <c r="A6676" s="28" t="n">
        <v>-18</v>
      </c>
      <c r="B6676" s="28" t="n">
        <v>45</v>
      </c>
      <c r="C6676" s="29" t="n">
        <v>90</v>
      </c>
      <c r="D6676" s="29" t="n">
        <v>2</v>
      </c>
      <c r="E6676" s="30" t="n">
        <v>8</v>
      </c>
      <c r="F6676" s="29" t="n">
        <v>2</v>
      </c>
      <c r="G6676" s="28" t="n">
        <v>100</v>
      </c>
      <c r="H6676" s="30" t="inlineStr">
        <is>
          <t>ON</t>
        </is>
      </c>
      <c r="I6676" s="31" t="n">
        <v>885.2722778138215</v>
      </c>
      <c r="J6676" s="31" t="n">
        <v>10520.73059103506</v>
      </c>
      <c r="K6676" s="31" t="n">
        <v>5101.851851851852</v>
      </c>
      <c r="L6676" s="31" t="n">
        <v>150</v>
      </c>
      <c r="M6676" s="31">
        <f>I6676+J6676+K6676+L6676</f>
        <v/>
      </c>
      <c r="N6676" s="31">
        <f>M6676*'Dashboard &amp; Optimisation'!$B$18/('Dashboard &amp; Optimisation'!$B$16/3.6)</f>
        <v/>
      </c>
      <c r="O6676" s="31" t="n">
        <v>2162.765604688639</v>
      </c>
      <c r="P6676" s="32" t="n">
        <v>0.05730401653259074</v>
      </c>
      <c r="Q6676" s="33" t="n">
        <v>19.60535507064271</v>
      </c>
      <c r="R6676" s="31" t="n">
        <v>10405.93350898647</v>
      </c>
      <c r="S6676" s="31">
        <f>R6676*IF(A6676=4, 2.0, 3.0)</f>
        <v/>
      </c>
      <c r="T6676" s="29">
        <f>'Dashboard &amp; Optimisation'!$B$18*U6676</f>
        <v/>
      </c>
      <c r="U6676" s="34">
        <f>MIN(1, S6676/M6676)</f>
        <v/>
      </c>
      <c r="V6676" s="34">
        <f>N6676/(N6676+O6676)</f>
        <v/>
      </c>
      <c r="W6676" s="34">
        <f>U6676*V6676</f>
        <v/>
      </c>
      <c r="X6676" s="32">
        <f>T6676/N6676</f>
        <v/>
      </c>
      <c r="Y6676" s="35">
        <f>IF(W6676=MAXIFS(W$2:W$7201, A$2:A$7201, A6676, B$2:B$7201, B6676), "OPTIMAL", "")</f>
        <v/>
      </c>
    </row>
    <row r="6677" ht="20" customHeight="1">
      <c r="A6677" s="36" t="n">
        <v>-18</v>
      </c>
      <c r="B6677" s="36" t="n">
        <v>45</v>
      </c>
      <c r="C6677" s="37" t="n">
        <v>90</v>
      </c>
      <c r="D6677" s="37" t="n">
        <v>2</v>
      </c>
      <c r="E6677" s="6" t="n">
        <v>8</v>
      </c>
      <c r="F6677" s="37" t="n">
        <v>2</v>
      </c>
      <c r="G6677" s="36" t="n">
        <v>100</v>
      </c>
      <c r="H6677" s="6" t="inlineStr">
        <is>
          <t>OFF</t>
        </is>
      </c>
      <c r="I6677" s="38" t="n">
        <v>885.2722778138215</v>
      </c>
      <c r="J6677" s="38" t="n">
        <v>10520.73059103506</v>
      </c>
      <c r="K6677" s="38" t="n">
        <v>5101.851851851852</v>
      </c>
      <c r="L6677" s="38" t="n">
        <v>150</v>
      </c>
      <c r="M6677" s="38">
        <f>I6677+J6677+K6677+L6677</f>
        <v/>
      </c>
      <c r="N6677" s="38">
        <f>M6677*'Dashboard &amp; Optimisation'!$B$18/('Dashboard &amp; Optimisation'!$B$16/3.6)</f>
        <v/>
      </c>
      <c r="O6677" s="38" t="n">
        <v>2162.765604688639</v>
      </c>
      <c r="P6677" s="39" t="n">
        <v>0.2546454449662799</v>
      </c>
      <c r="Q6677" s="40" t="n">
        <v>19.60535507064271</v>
      </c>
      <c r="R6677" s="38" t="n">
        <v>2341.694295434826</v>
      </c>
      <c r="S6677" s="38">
        <f>R6677*IF(A6677=4, 2.0, 3.0)</f>
        <v/>
      </c>
      <c r="T6677" s="37">
        <f>'Dashboard &amp; Optimisation'!$B$18*U6677</f>
        <v/>
      </c>
      <c r="U6677" s="26">
        <f>MIN(1, S6677/M6677)</f>
        <v/>
      </c>
      <c r="V6677" s="26">
        <f>N6677/(N6677+O6677)</f>
        <v/>
      </c>
      <c r="W6677" s="26">
        <f>U6677*V6677</f>
        <v/>
      </c>
      <c r="X6677" s="39">
        <f>T6677/N6677</f>
        <v/>
      </c>
      <c r="Y6677" s="41">
        <f>IF(W6677=MAXIFS(W$2:W$7201, A$2:A$7201, A6677, B$2:B$7201, B6677), "OPTIMAL", "")</f>
        <v/>
      </c>
    </row>
    <row r="6678" ht="20" customHeight="1">
      <c r="A6678" s="28" t="n">
        <v>-18</v>
      </c>
      <c r="B6678" s="28" t="n">
        <v>45</v>
      </c>
      <c r="C6678" s="29" t="n">
        <v>90</v>
      </c>
      <c r="D6678" s="29" t="n">
        <v>2</v>
      </c>
      <c r="E6678" s="30" t="n">
        <v>8</v>
      </c>
      <c r="F6678" s="29" t="n">
        <v>2</v>
      </c>
      <c r="G6678" s="28" t="n">
        <v>150</v>
      </c>
      <c r="H6678" s="30" t="inlineStr">
        <is>
          <t>ON</t>
        </is>
      </c>
      <c r="I6678" s="31" t="n">
        <v>885.2722778138215</v>
      </c>
      <c r="J6678" s="31" t="n">
        <v>10520.73059103506</v>
      </c>
      <c r="K6678" s="31" t="n">
        <v>5101.851851851852</v>
      </c>
      <c r="L6678" s="31" t="n">
        <v>150</v>
      </c>
      <c r="M6678" s="31">
        <f>I6678+J6678+K6678+L6678</f>
        <v/>
      </c>
      <c r="N6678" s="31">
        <f>M6678*'Dashboard &amp; Optimisation'!$B$18/('Dashboard &amp; Optimisation'!$B$16/3.6)</f>
        <v/>
      </c>
      <c r="O6678" s="31" t="n">
        <v>2162.765604688639</v>
      </c>
      <c r="P6678" s="32" t="n">
        <v>0.05818821066087904</v>
      </c>
      <c r="Q6678" s="33" t="n">
        <v>19.60535507064271</v>
      </c>
      <c r="R6678" s="31" t="n">
        <v>10247.8110095402</v>
      </c>
      <c r="S6678" s="31">
        <f>R6678*IF(A6678=4, 2.0, 3.0)</f>
        <v/>
      </c>
      <c r="T6678" s="29">
        <f>'Dashboard &amp; Optimisation'!$B$18*U6678</f>
        <v/>
      </c>
      <c r="U6678" s="34">
        <f>MIN(1, S6678/M6678)</f>
        <v/>
      </c>
      <c r="V6678" s="34">
        <f>N6678/(N6678+O6678)</f>
        <v/>
      </c>
      <c r="W6678" s="34">
        <f>U6678*V6678</f>
        <v/>
      </c>
      <c r="X6678" s="32">
        <f>T6678/N6678</f>
        <v/>
      </c>
      <c r="Y6678" s="35">
        <f>IF(W6678=MAXIFS(W$2:W$7201, A$2:A$7201, A6678, B$2:B$7201, B6678), "OPTIMAL", "")</f>
        <v/>
      </c>
    </row>
    <row r="6679" ht="20" customHeight="1">
      <c r="A6679" s="36" t="n">
        <v>-18</v>
      </c>
      <c r="B6679" s="36" t="n">
        <v>45</v>
      </c>
      <c r="C6679" s="37" t="n">
        <v>90</v>
      </c>
      <c r="D6679" s="37" t="n">
        <v>2</v>
      </c>
      <c r="E6679" s="6" t="n">
        <v>8</v>
      </c>
      <c r="F6679" s="37" t="n">
        <v>2</v>
      </c>
      <c r="G6679" s="36" t="n">
        <v>150</v>
      </c>
      <c r="H6679" s="6" t="inlineStr">
        <is>
          <t>OFF</t>
        </is>
      </c>
      <c r="I6679" s="38" t="n">
        <v>885.2722778138215</v>
      </c>
      <c r="J6679" s="38" t="n">
        <v>10520.73059103506</v>
      </c>
      <c r="K6679" s="38" t="n">
        <v>5101.851851851852</v>
      </c>
      <c r="L6679" s="38" t="n">
        <v>150</v>
      </c>
      <c r="M6679" s="38">
        <f>I6679+J6679+K6679+L6679</f>
        <v/>
      </c>
      <c r="N6679" s="38">
        <f>M6679*'Dashboard &amp; Optimisation'!$B$18/('Dashboard &amp; Optimisation'!$B$16/3.6)</f>
        <v/>
      </c>
      <c r="O6679" s="38" t="n">
        <v>2162.765604688639</v>
      </c>
      <c r="P6679" s="39" t="n">
        <v>0.2555296390945682</v>
      </c>
      <c r="Q6679" s="40" t="n">
        <v>19.60535507064271</v>
      </c>
      <c r="R6679" s="38" t="n">
        <v>2333.591468875816</v>
      </c>
      <c r="S6679" s="38">
        <f>R6679*IF(A6679=4, 2.0, 3.0)</f>
        <v/>
      </c>
      <c r="T6679" s="37">
        <f>'Dashboard &amp; Optimisation'!$B$18*U6679</f>
        <v/>
      </c>
      <c r="U6679" s="26">
        <f>MIN(1, S6679/M6679)</f>
        <v/>
      </c>
      <c r="V6679" s="26">
        <f>N6679/(N6679+O6679)</f>
        <v/>
      </c>
      <c r="W6679" s="26">
        <f>U6679*V6679</f>
        <v/>
      </c>
      <c r="X6679" s="39">
        <f>T6679/N6679</f>
        <v/>
      </c>
      <c r="Y6679" s="41">
        <f>IF(W6679=MAXIFS(W$2:W$7201, A$2:A$7201, A6679, B$2:B$7201, B6679), "OPTIMAL", "")</f>
        <v/>
      </c>
    </row>
    <row r="6680" ht="20" customHeight="1">
      <c r="A6680" s="28" t="n">
        <v>-18</v>
      </c>
      <c r="B6680" s="28" t="n">
        <v>45</v>
      </c>
      <c r="C6680" s="29" t="n">
        <v>90</v>
      </c>
      <c r="D6680" s="29" t="n">
        <v>2</v>
      </c>
      <c r="E6680" s="30" t="n">
        <v>8</v>
      </c>
      <c r="F6680" s="29" t="n">
        <v>2</v>
      </c>
      <c r="G6680" s="28" t="n">
        <v>200</v>
      </c>
      <c r="H6680" s="30" t="inlineStr">
        <is>
          <t>ON</t>
        </is>
      </c>
      <c r="I6680" s="31" t="n">
        <v>885.2722778138215</v>
      </c>
      <c r="J6680" s="31" t="n">
        <v>10520.73059103506</v>
      </c>
      <c r="K6680" s="31" t="n">
        <v>5101.851851851852</v>
      </c>
      <c r="L6680" s="31" t="n">
        <v>150</v>
      </c>
      <c r="M6680" s="31">
        <f>I6680+J6680+K6680+L6680</f>
        <v/>
      </c>
      <c r="N6680" s="31">
        <f>M6680*'Dashboard &amp; Optimisation'!$B$18/('Dashboard &amp; Optimisation'!$B$16/3.6)</f>
        <v/>
      </c>
      <c r="O6680" s="31" t="n">
        <v>2162.765604688639</v>
      </c>
      <c r="P6680" s="32" t="n">
        <v>0.05907240478916735</v>
      </c>
      <c r="Q6680" s="33" t="n">
        <v>19.60535507064271</v>
      </c>
      <c r="R6680" s="31" t="n">
        <v>10094.42205652934</v>
      </c>
      <c r="S6680" s="31">
        <f>R6680*IF(A6680=4, 2.0, 3.0)</f>
        <v/>
      </c>
      <c r="T6680" s="29">
        <f>'Dashboard &amp; Optimisation'!$B$18*U6680</f>
        <v/>
      </c>
      <c r="U6680" s="34">
        <f>MIN(1, S6680/M6680)</f>
        <v/>
      </c>
      <c r="V6680" s="34">
        <f>N6680/(N6680+O6680)</f>
        <v/>
      </c>
      <c r="W6680" s="34">
        <f>U6680*V6680</f>
        <v/>
      </c>
      <c r="X6680" s="32">
        <f>T6680/N6680</f>
        <v/>
      </c>
      <c r="Y6680" s="35">
        <f>IF(W6680=MAXIFS(W$2:W$7201, A$2:A$7201, A6680, B$2:B$7201, B6680), "OPTIMAL", "")</f>
        <v/>
      </c>
    </row>
    <row r="6681" ht="20" customHeight="1">
      <c r="A6681" s="36" t="n">
        <v>-18</v>
      </c>
      <c r="B6681" s="36" t="n">
        <v>45</v>
      </c>
      <c r="C6681" s="37" t="n">
        <v>90</v>
      </c>
      <c r="D6681" s="37" t="n">
        <v>2</v>
      </c>
      <c r="E6681" s="6" t="n">
        <v>8</v>
      </c>
      <c r="F6681" s="37" t="n">
        <v>2</v>
      </c>
      <c r="G6681" s="36" t="n">
        <v>200</v>
      </c>
      <c r="H6681" s="6" t="inlineStr">
        <is>
          <t>OFF</t>
        </is>
      </c>
      <c r="I6681" s="38" t="n">
        <v>885.2722778138215</v>
      </c>
      <c r="J6681" s="38" t="n">
        <v>10520.73059103506</v>
      </c>
      <c r="K6681" s="38" t="n">
        <v>5101.851851851852</v>
      </c>
      <c r="L6681" s="38" t="n">
        <v>150</v>
      </c>
      <c r="M6681" s="38">
        <f>I6681+J6681+K6681+L6681</f>
        <v/>
      </c>
      <c r="N6681" s="38">
        <f>M6681*'Dashboard &amp; Optimisation'!$B$18/('Dashboard &amp; Optimisation'!$B$16/3.6)</f>
        <v/>
      </c>
      <c r="O6681" s="38" t="n">
        <v>2162.765604688639</v>
      </c>
      <c r="P6681" s="39" t="n">
        <v>0.2564138332228565</v>
      </c>
      <c r="Q6681" s="40" t="n">
        <v>19.60535507064271</v>
      </c>
      <c r="R6681" s="38" t="n">
        <v>2325.54452441627</v>
      </c>
      <c r="S6681" s="38">
        <f>R6681*IF(A6681=4, 2.0, 3.0)</f>
        <v/>
      </c>
      <c r="T6681" s="37">
        <f>'Dashboard &amp; Optimisation'!$B$18*U6681</f>
        <v/>
      </c>
      <c r="U6681" s="26">
        <f>MIN(1, S6681/M6681)</f>
        <v/>
      </c>
      <c r="V6681" s="26">
        <f>N6681/(N6681+O6681)</f>
        <v/>
      </c>
      <c r="W6681" s="26">
        <f>U6681*V6681</f>
        <v/>
      </c>
      <c r="X6681" s="39">
        <f>T6681/N6681</f>
        <v/>
      </c>
      <c r="Y6681" s="41">
        <f>IF(W6681=MAXIFS(W$2:W$7201, A$2:A$7201, A6681, B$2:B$7201, B6681), "OPTIMAL", "")</f>
        <v/>
      </c>
    </row>
    <row r="6682" ht="20" customHeight="1">
      <c r="A6682" s="28" t="n">
        <v>-18</v>
      </c>
      <c r="B6682" s="28" t="n">
        <v>45</v>
      </c>
      <c r="C6682" s="29" t="n">
        <v>90</v>
      </c>
      <c r="D6682" s="29" t="n">
        <v>3</v>
      </c>
      <c r="E6682" s="30" t="n">
        <v>0</v>
      </c>
      <c r="F6682" s="29" t="n">
        <v>0</v>
      </c>
      <c r="G6682" s="28" t="n">
        <v>50</v>
      </c>
      <c r="H6682" s="30" t="inlineStr">
        <is>
          <t>ON</t>
        </is>
      </c>
      <c r="I6682" s="31" t="n">
        <v>885.2722778138215</v>
      </c>
      <c r="J6682" s="31" t="n">
        <v>10520.73059103506</v>
      </c>
      <c r="K6682" s="31" t="n">
        <v>5101.851851851852</v>
      </c>
      <c r="L6682" s="31" t="n">
        <v>150</v>
      </c>
      <c r="M6682" s="31">
        <f>I6682+J6682+K6682+L6682</f>
        <v/>
      </c>
      <c r="N6682" s="31">
        <f>M6682*'Dashboard &amp; Optimisation'!$B$18/('Dashboard &amp; Optimisation'!$B$16/3.6)</f>
        <v/>
      </c>
      <c r="O6682" s="31" t="n">
        <v>1252.638679117281</v>
      </c>
      <c r="P6682" s="32" t="n">
        <v>0.4890129166338499</v>
      </c>
      <c r="Q6682" s="33" t="n">
        <v>0.2</v>
      </c>
      <c r="R6682" s="31" t="n">
        <v>1157.047912081993</v>
      </c>
      <c r="S6682" s="31">
        <f>R6682*IF(A6682=4, 2.0, 3.0)</f>
        <v/>
      </c>
      <c r="T6682" s="29">
        <f>'Dashboard &amp; Optimisation'!$B$18*U6682</f>
        <v/>
      </c>
      <c r="U6682" s="34">
        <f>MIN(1, S6682/M6682)</f>
        <v/>
      </c>
      <c r="V6682" s="34">
        <f>N6682/(N6682+O6682)</f>
        <v/>
      </c>
      <c r="W6682" s="34">
        <f>U6682*V6682</f>
        <v/>
      </c>
      <c r="X6682" s="32">
        <f>T6682/N6682</f>
        <v/>
      </c>
      <c r="Y6682" s="35">
        <f>IF(W6682=MAXIFS(W$2:W$7201, A$2:A$7201, A6682, B$2:B$7201, B6682), "OPTIMAL", "")</f>
        <v/>
      </c>
    </row>
    <row r="6683" ht="20" customHeight="1">
      <c r="A6683" s="36" t="n">
        <v>-18</v>
      </c>
      <c r="B6683" s="36" t="n">
        <v>45</v>
      </c>
      <c r="C6683" s="37" t="n">
        <v>90</v>
      </c>
      <c r="D6683" s="37" t="n">
        <v>3</v>
      </c>
      <c r="E6683" s="6" t="n">
        <v>0</v>
      </c>
      <c r="F6683" s="37" t="n">
        <v>0</v>
      </c>
      <c r="G6683" s="36" t="n">
        <v>50</v>
      </c>
      <c r="H6683" s="6" t="inlineStr">
        <is>
          <t>OFF</t>
        </is>
      </c>
      <c r="I6683" s="38" t="n">
        <v>885.2722778138215</v>
      </c>
      <c r="J6683" s="38" t="n">
        <v>10520.73059103506</v>
      </c>
      <c r="K6683" s="38" t="n">
        <v>5101.851851851852</v>
      </c>
      <c r="L6683" s="38" t="n">
        <v>150</v>
      </c>
      <c r="M6683" s="38">
        <f>I6683+J6683+K6683+L6683</f>
        <v/>
      </c>
      <c r="N6683" s="38">
        <f>M6683*'Dashboard &amp; Optimisation'!$B$18/('Dashboard &amp; Optimisation'!$B$16/3.6)</f>
        <v/>
      </c>
      <c r="O6683" s="38" t="n">
        <v>1252.638679117281</v>
      </c>
      <c r="P6683" s="39" t="n">
        <v>0.842690567949173</v>
      </c>
      <c r="Q6683" s="40" t="n">
        <v>0.2</v>
      </c>
      <c r="R6683" s="38" t="n">
        <v>671.4343267770489</v>
      </c>
      <c r="S6683" s="38">
        <f>R6683*IF(A6683=4, 2.0, 3.0)</f>
        <v/>
      </c>
      <c r="T6683" s="37">
        <f>'Dashboard &amp; Optimisation'!$B$18*U6683</f>
        <v/>
      </c>
      <c r="U6683" s="26">
        <f>MIN(1, S6683/M6683)</f>
        <v/>
      </c>
      <c r="V6683" s="26">
        <f>N6683/(N6683+O6683)</f>
        <v/>
      </c>
      <c r="W6683" s="26">
        <f>U6683*V6683</f>
        <v/>
      </c>
      <c r="X6683" s="39">
        <f>T6683/N6683</f>
        <v/>
      </c>
      <c r="Y6683" s="41">
        <f>IF(W6683=MAXIFS(W$2:W$7201, A$2:A$7201, A6683, B$2:B$7201, B6683), "OPTIMAL", "")</f>
        <v/>
      </c>
    </row>
    <row r="6684" ht="20" customHeight="1">
      <c r="A6684" s="28" t="n">
        <v>-18</v>
      </c>
      <c r="B6684" s="28" t="n">
        <v>45</v>
      </c>
      <c r="C6684" s="29" t="n">
        <v>90</v>
      </c>
      <c r="D6684" s="29" t="n">
        <v>3</v>
      </c>
      <c r="E6684" s="30" t="n">
        <v>0</v>
      </c>
      <c r="F6684" s="29" t="n">
        <v>0</v>
      </c>
      <c r="G6684" s="28" t="n">
        <v>100</v>
      </c>
      <c r="H6684" s="30" t="inlineStr">
        <is>
          <t>ON</t>
        </is>
      </c>
      <c r="I6684" s="31" t="n">
        <v>885.2722778138215</v>
      </c>
      <c r="J6684" s="31" t="n">
        <v>10520.73059103506</v>
      </c>
      <c r="K6684" s="31" t="n">
        <v>5101.851851851852</v>
      </c>
      <c r="L6684" s="31" t="n">
        <v>150</v>
      </c>
      <c r="M6684" s="31">
        <f>I6684+J6684+K6684+L6684</f>
        <v/>
      </c>
      <c r="N6684" s="31">
        <f>M6684*'Dashboard &amp; Optimisation'!$B$18/('Dashboard &amp; Optimisation'!$B$16/3.6)</f>
        <v/>
      </c>
      <c r="O6684" s="31" t="n">
        <v>1252.638679117281</v>
      </c>
      <c r="P6684" s="32" t="n">
        <v>0.4898971107621382</v>
      </c>
      <c r="Q6684" s="33" t="n">
        <v>0.2</v>
      </c>
      <c r="R6684" s="31" t="n">
        <v>1154.959606297908</v>
      </c>
      <c r="S6684" s="31">
        <f>R6684*IF(A6684=4, 2.0, 3.0)</f>
        <v/>
      </c>
      <c r="T6684" s="29">
        <f>'Dashboard &amp; Optimisation'!$B$18*U6684</f>
        <v/>
      </c>
      <c r="U6684" s="34">
        <f>MIN(1, S6684/M6684)</f>
        <v/>
      </c>
      <c r="V6684" s="34">
        <f>N6684/(N6684+O6684)</f>
        <v/>
      </c>
      <c r="W6684" s="34">
        <f>U6684*V6684</f>
        <v/>
      </c>
      <c r="X6684" s="32">
        <f>T6684/N6684</f>
        <v/>
      </c>
      <c r="Y6684" s="35">
        <f>IF(W6684=MAXIFS(W$2:W$7201, A$2:A$7201, A6684, B$2:B$7201, B6684), "OPTIMAL", "")</f>
        <v/>
      </c>
    </row>
    <row r="6685" ht="20" customHeight="1">
      <c r="A6685" s="36" t="n">
        <v>-18</v>
      </c>
      <c r="B6685" s="36" t="n">
        <v>45</v>
      </c>
      <c r="C6685" s="37" t="n">
        <v>90</v>
      </c>
      <c r="D6685" s="37" t="n">
        <v>3</v>
      </c>
      <c r="E6685" s="6" t="n">
        <v>0</v>
      </c>
      <c r="F6685" s="37" t="n">
        <v>0</v>
      </c>
      <c r="G6685" s="36" t="n">
        <v>100</v>
      </c>
      <c r="H6685" s="6" t="inlineStr">
        <is>
          <t>OFF</t>
        </is>
      </c>
      <c r="I6685" s="38" t="n">
        <v>885.2722778138215</v>
      </c>
      <c r="J6685" s="38" t="n">
        <v>10520.73059103506</v>
      </c>
      <c r="K6685" s="38" t="n">
        <v>5101.851851851852</v>
      </c>
      <c r="L6685" s="38" t="n">
        <v>150</v>
      </c>
      <c r="M6685" s="38">
        <f>I6685+J6685+K6685+L6685</f>
        <v/>
      </c>
      <c r="N6685" s="38">
        <f>M6685*'Dashboard &amp; Optimisation'!$B$18/('Dashboard &amp; Optimisation'!$B$16/3.6)</f>
        <v/>
      </c>
      <c r="O6685" s="38" t="n">
        <v>1252.638679117281</v>
      </c>
      <c r="P6685" s="39" t="n">
        <v>0.8435747620774612</v>
      </c>
      <c r="Q6685" s="40" t="n">
        <v>0.2</v>
      </c>
      <c r="R6685" s="38" t="n">
        <v>670.7305618993452</v>
      </c>
      <c r="S6685" s="38">
        <f>R6685*IF(A6685=4, 2.0, 3.0)</f>
        <v/>
      </c>
      <c r="T6685" s="37">
        <f>'Dashboard &amp; Optimisation'!$B$18*U6685</f>
        <v/>
      </c>
      <c r="U6685" s="26">
        <f>MIN(1, S6685/M6685)</f>
        <v/>
      </c>
      <c r="V6685" s="26">
        <f>N6685/(N6685+O6685)</f>
        <v/>
      </c>
      <c r="W6685" s="26">
        <f>U6685*V6685</f>
        <v/>
      </c>
      <c r="X6685" s="39">
        <f>T6685/N6685</f>
        <v/>
      </c>
      <c r="Y6685" s="41">
        <f>IF(W6685=MAXIFS(W$2:W$7201, A$2:A$7201, A6685, B$2:B$7201, B6685), "OPTIMAL", "")</f>
        <v/>
      </c>
    </row>
    <row r="6686" ht="20" customHeight="1">
      <c r="A6686" s="28" t="n">
        <v>-18</v>
      </c>
      <c r="B6686" s="28" t="n">
        <v>45</v>
      </c>
      <c r="C6686" s="29" t="n">
        <v>90</v>
      </c>
      <c r="D6686" s="29" t="n">
        <v>3</v>
      </c>
      <c r="E6686" s="30" t="n">
        <v>0</v>
      </c>
      <c r="F6686" s="29" t="n">
        <v>0</v>
      </c>
      <c r="G6686" s="28" t="n">
        <v>150</v>
      </c>
      <c r="H6686" s="30" t="inlineStr">
        <is>
          <t>ON</t>
        </is>
      </c>
      <c r="I6686" s="31" t="n">
        <v>885.2722778138215</v>
      </c>
      <c r="J6686" s="31" t="n">
        <v>10520.73059103506</v>
      </c>
      <c r="K6686" s="31" t="n">
        <v>5101.851851851852</v>
      </c>
      <c r="L6686" s="31" t="n">
        <v>150</v>
      </c>
      <c r="M6686" s="31">
        <f>I6686+J6686+K6686+L6686</f>
        <v/>
      </c>
      <c r="N6686" s="31">
        <f>M6686*'Dashboard &amp; Optimisation'!$B$18/('Dashboard &amp; Optimisation'!$B$16/3.6)</f>
        <v/>
      </c>
      <c r="O6686" s="31" t="n">
        <v>1252.638679117281</v>
      </c>
      <c r="P6686" s="32" t="n">
        <v>0.4907813048904265</v>
      </c>
      <c r="Q6686" s="33" t="n">
        <v>0.2</v>
      </c>
      <c r="R6686" s="31" t="n">
        <v>1152.87882511875</v>
      </c>
      <c r="S6686" s="31">
        <f>R6686*IF(A6686=4, 2.0, 3.0)</f>
        <v/>
      </c>
      <c r="T6686" s="29">
        <f>'Dashboard &amp; Optimisation'!$B$18*U6686</f>
        <v/>
      </c>
      <c r="U6686" s="34">
        <f>MIN(1, S6686/M6686)</f>
        <v/>
      </c>
      <c r="V6686" s="34">
        <f>N6686/(N6686+O6686)</f>
        <v/>
      </c>
      <c r="W6686" s="34">
        <f>U6686*V6686</f>
        <v/>
      </c>
      <c r="X6686" s="32">
        <f>T6686/N6686</f>
        <v/>
      </c>
      <c r="Y6686" s="35">
        <f>IF(W6686=MAXIFS(W$2:W$7201, A$2:A$7201, A6686, B$2:B$7201, B6686), "OPTIMAL", "")</f>
        <v/>
      </c>
    </row>
    <row r="6687" ht="20" customHeight="1">
      <c r="A6687" s="36" t="n">
        <v>-18</v>
      </c>
      <c r="B6687" s="36" t="n">
        <v>45</v>
      </c>
      <c r="C6687" s="37" t="n">
        <v>90</v>
      </c>
      <c r="D6687" s="37" t="n">
        <v>3</v>
      </c>
      <c r="E6687" s="6" t="n">
        <v>0</v>
      </c>
      <c r="F6687" s="37" t="n">
        <v>0</v>
      </c>
      <c r="G6687" s="36" t="n">
        <v>150</v>
      </c>
      <c r="H6687" s="6" t="inlineStr">
        <is>
          <t>OFF</t>
        </is>
      </c>
      <c r="I6687" s="38" t="n">
        <v>885.2722778138215</v>
      </c>
      <c r="J6687" s="38" t="n">
        <v>10520.73059103506</v>
      </c>
      <c r="K6687" s="38" t="n">
        <v>5101.851851851852</v>
      </c>
      <c r="L6687" s="38" t="n">
        <v>150</v>
      </c>
      <c r="M6687" s="38">
        <f>I6687+J6687+K6687+L6687</f>
        <v/>
      </c>
      <c r="N6687" s="38">
        <f>M6687*'Dashboard &amp; Optimisation'!$B$18/('Dashboard &amp; Optimisation'!$B$16/3.6)</f>
        <v/>
      </c>
      <c r="O6687" s="38" t="n">
        <v>1252.638679117281</v>
      </c>
      <c r="P6687" s="39" t="n">
        <v>0.8444589562057495</v>
      </c>
      <c r="Q6687" s="40" t="n">
        <v>0.2</v>
      </c>
      <c r="R6687" s="38" t="n">
        <v>670.0282707813025</v>
      </c>
      <c r="S6687" s="38">
        <f>R6687*IF(A6687=4, 2.0, 3.0)</f>
        <v/>
      </c>
      <c r="T6687" s="37">
        <f>'Dashboard &amp; Optimisation'!$B$18*U6687</f>
        <v/>
      </c>
      <c r="U6687" s="26">
        <f>MIN(1, S6687/M6687)</f>
        <v/>
      </c>
      <c r="V6687" s="26">
        <f>N6687/(N6687+O6687)</f>
        <v/>
      </c>
      <c r="W6687" s="26">
        <f>U6687*V6687</f>
        <v/>
      </c>
      <c r="X6687" s="39">
        <f>T6687/N6687</f>
        <v/>
      </c>
      <c r="Y6687" s="41">
        <f>IF(W6687=MAXIFS(W$2:W$7201, A$2:A$7201, A6687, B$2:B$7201, B6687), "OPTIMAL", "")</f>
        <v/>
      </c>
    </row>
    <row r="6688" ht="20" customHeight="1">
      <c r="A6688" s="28" t="n">
        <v>-18</v>
      </c>
      <c r="B6688" s="28" t="n">
        <v>45</v>
      </c>
      <c r="C6688" s="29" t="n">
        <v>90</v>
      </c>
      <c r="D6688" s="29" t="n">
        <v>3</v>
      </c>
      <c r="E6688" s="30" t="n">
        <v>0</v>
      </c>
      <c r="F6688" s="29" t="n">
        <v>0</v>
      </c>
      <c r="G6688" s="28" t="n">
        <v>200</v>
      </c>
      <c r="H6688" s="30" t="inlineStr">
        <is>
          <t>ON</t>
        </is>
      </c>
      <c r="I6688" s="31" t="n">
        <v>885.2722778138215</v>
      </c>
      <c r="J6688" s="31" t="n">
        <v>10520.73059103506</v>
      </c>
      <c r="K6688" s="31" t="n">
        <v>5101.851851851852</v>
      </c>
      <c r="L6688" s="31" t="n">
        <v>150</v>
      </c>
      <c r="M6688" s="31">
        <f>I6688+J6688+K6688+L6688</f>
        <v/>
      </c>
      <c r="N6688" s="31">
        <f>M6688*'Dashboard &amp; Optimisation'!$B$18/('Dashboard &amp; Optimisation'!$B$16/3.6)</f>
        <v/>
      </c>
      <c r="O6688" s="31" t="n">
        <v>1252.638679117281</v>
      </c>
      <c r="P6688" s="32" t="n">
        <v>0.4916654990187148</v>
      </c>
      <c r="Q6688" s="33" t="n">
        <v>0.2</v>
      </c>
      <c r="R6688" s="31" t="n">
        <v>1150.805527948555</v>
      </c>
      <c r="S6688" s="31">
        <f>R6688*IF(A6688=4, 2.0, 3.0)</f>
        <v/>
      </c>
      <c r="T6688" s="29">
        <f>'Dashboard &amp; Optimisation'!$B$18*U6688</f>
        <v/>
      </c>
      <c r="U6688" s="34">
        <f>MIN(1, S6688/M6688)</f>
        <v/>
      </c>
      <c r="V6688" s="34">
        <f>N6688/(N6688+O6688)</f>
        <v/>
      </c>
      <c r="W6688" s="34">
        <f>U6688*V6688</f>
        <v/>
      </c>
      <c r="X6688" s="32">
        <f>T6688/N6688</f>
        <v/>
      </c>
      <c r="Y6688" s="35">
        <f>IF(W6688=MAXIFS(W$2:W$7201, A$2:A$7201, A6688, B$2:B$7201, B6688), "OPTIMAL", "")</f>
        <v/>
      </c>
    </row>
    <row r="6689" ht="20" customHeight="1">
      <c r="A6689" s="36" t="n">
        <v>-18</v>
      </c>
      <c r="B6689" s="36" t="n">
        <v>45</v>
      </c>
      <c r="C6689" s="37" t="n">
        <v>90</v>
      </c>
      <c r="D6689" s="37" t="n">
        <v>3</v>
      </c>
      <c r="E6689" s="6" t="n">
        <v>0</v>
      </c>
      <c r="F6689" s="37" t="n">
        <v>0</v>
      </c>
      <c r="G6689" s="36" t="n">
        <v>200</v>
      </c>
      <c r="H6689" s="6" t="inlineStr">
        <is>
          <t>OFF</t>
        </is>
      </c>
      <c r="I6689" s="38" t="n">
        <v>885.2722778138215</v>
      </c>
      <c r="J6689" s="38" t="n">
        <v>10520.73059103506</v>
      </c>
      <c r="K6689" s="38" t="n">
        <v>5101.851851851852</v>
      </c>
      <c r="L6689" s="38" t="n">
        <v>150</v>
      </c>
      <c r="M6689" s="38">
        <f>I6689+J6689+K6689+L6689</f>
        <v/>
      </c>
      <c r="N6689" s="38">
        <f>M6689*'Dashboard &amp; Optimisation'!$B$18/('Dashboard &amp; Optimisation'!$B$16/3.6)</f>
        <v/>
      </c>
      <c r="O6689" s="38" t="n">
        <v>1252.638679117281</v>
      </c>
      <c r="P6689" s="39" t="n">
        <v>0.8453431503340378</v>
      </c>
      <c r="Q6689" s="40" t="n">
        <v>0.2</v>
      </c>
      <c r="R6689" s="38" t="n">
        <v>669.3274487984451</v>
      </c>
      <c r="S6689" s="38">
        <f>R6689*IF(A6689=4, 2.0, 3.0)</f>
        <v/>
      </c>
      <c r="T6689" s="37">
        <f>'Dashboard &amp; Optimisation'!$B$18*U6689</f>
        <v/>
      </c>
      <c r="U6689" s="26">
        <f>MIN(1, S6689/M6689)</f>
        <v/>
      </c>
      <c r="V6689" s="26">
        <f>N6689/(N6689+O6689)</f>
        <v/>
      </c>
      <c r="W6689" s="26">
        <f>U6689*V6689</f>
        <v/>
      </c>
      <c r="X6689" s="39">
        <f>T6689/N6689</f>
        <v/>
      </c>
      <c r="Y6689" s="41">
        <f>IF(W6689=MAXIFS(W$2:W$7201, A$2:A$7201, A6689, B$2:B$7201, B6689), "OPTIMAL", "")</f>
        <v/>
      </c>
    </row>
    <row r="6690" ht="20" customHeight="1">
      <c r="A6690" s="28" t="n">
        <v>-18</v>
      </c>
      <c r="B6690" s="28" t="n">
        <v>45</v>
      </c>
      <c r="C6690" s="29" t="n">
        <v>90</v>
      </c>
      <c r="D6690" s="29" t="n">
        <v>3</v>
      </c>
      <c r="E6690" s="30" t="n">
        <v>4</v>
      </c>
      <c r="F6690" s="29" t="n">
        <v>1.5</v>
      </c>
      <c r="G6690" s="28" t="n">
        <v>50</v>
      </c>
      <c r="H6690" s="30" t="inlineStr">
        <is>
          <t>ON</t>
        </is>
      </c>
      <c r="I6690" s="31" t="n">
        <v>885.2722778138215</v>
      </c>
      <c r="J6690" s="31" t="n">
        <v>10520.73059103506</v>
      </c>
      <c r="K6690" s="31" t="n">
        <v>5101.851851851852</v>
      </c>
      <c r="L6690" s="31" t="n">
        <v>150</v>
      </c>
      <c r="M6690" s="31">
        <f>I6690+J6690+K6690+L6690</f>
        <v/>
      </c>
      <c r="N6690" s="31">
        <f>M6690*'Dashboard &amp; Optimisation'!$B$18/('Dashboard &amp; Optimisation'!$B$16/3.6)</f>
        <v/>
      </c>
      <c r="O6690" s="31" t="n">
        <v>1762.219802785547</v>
      </c>
      <c r="P6690" s="32" t="n">
        <v>0.07648657885762887</v>
      </c>
      <c r="Q6690" s="33" t="n">
        <v>7.65027025033604</v>
      </c>
      <c r="R6690" s="31" t="n">
        <v>7676.793417902919</v>
      </c>
      <c r="S6690" s="31">
        <f>R6690*IF(A6690=4, 2.0, 3.0)</f>
        <v/>
      </c>
      <c r="T6690" s="29">
        <f>'Dashboard &amp; Optimisation'!$B$18*U6690</f>
        <v/>
      </c>
      <c r="U6690" s="34">
        <f>MIN(1, S6690/M6690)</f>
        <v/>
      </c>
      <c r="V6690" s="34">
        <f>N6690/(N6690+O6690)</f>
        <v/>
      </c>
      <c r="W6690" s="34">
        <f>U6690*V6690</f>
        <v/>
      </c>
      <c r="X6690" s="32">
        <f>T6690/N6690</f>
        <v/>
      </c>
      <c r="Y6690" s="35">
        <f>IF(W6690=MAXIFS(W$2:W$7201, A$2:A$7201, A6690, B$2:B$7201, B6690), "OPTIMAL", "")</f>
        <v/>
      </c>
    </row>
    <row r="6691" ht="20" customHeight="1">
      <c r="A6691" s="36" t="n">
        <v>-18</v>
      </c>
      <c r="B6691" s="36" t="n">
        <v>45</v>
      </c>
      <c r="C6691" s="37" t="n">
        <v>90</v>
      </c>
      <c r="D6691" s="37" t="n">
        <v>3</v>
      </c>
      <c r="E6691" s="6" t="n">
        <v>4</v>
      </c>
      <c r="F6691" s="37" t="n">
        <v>1.5</v>
      </c>
      <c r="G6691" s="36" t="n">
        <v>50</v>
      </c>
      <c r="H6691" s="6" t="inlineStr">
        <is>
          <t>OFF</t>
        </is>
      </c>
      <c r="I6691" s="38" t="n">
        <v>885.2722778138215</v>
      </c>
      <c r="J6691" s="38" t="n">
        <v>10520.73059103506</v>
      </c>
      <c r="K6691" s="38" t="n">
        <v>5101.851851851852</v>
      </c>
      <c r="L6691" s="38" t="n">
        <v>150</v>
      </c>
      <c r="M6691" s="38">
        <f>I6691+J6691+K6691+L6691</f>
        <v/>
      </c>
      <c r="N6691" s="38">
        <f>M6691*'Dashboard &amp; Optimisation'!$B$18/('Dashboard &amp; Optimisation'!$B$16/3.6)</f>
        <v/>
      </c>
      <c r="O6691" s="38" t="n">
        <v>1762.219802785547</v>
      </c>
      <c r="P6691" s="39" t="n">
        <v>0.3285438001877385</v>
      </c>
      <c r="Q6691" s="40" t="n">
        <v>7.65027025033604</v>
      </c>
      <c r="R6691" s="38" t="n">
        <v>1787.194476951422</v>
      </c>
      <c r="S6691" s="38">
        <f>R6691*IF(A6691=4, 2.0, 3.0)</f>
        <v/>
      </c>
      <c r="T6691" s="37">
        <f>'Dashboard &amp; Optimisation'!$B$18*U6691</f>
        <v/>
      </c>
      <c r="U6691" s="26">
        <f>MIN(1, S6691/M6691)</f>
        <v/>
      </c>
      <c r="V6691" s="26">
        <f>N6691/(N6691+O6691)</f>
        <v/>
      </c>
      <c r="W6691" s="26">
        <f>U6691*V6691</f>
        <v/>
      </c>
      <c r="X6691" s="39">
        <f>T6691/N6691</f>
        <v/>
      </c>
      <c r="Y6691" s="41">
        <f>IF(W6691=MAXIFS(W$2:W$7201, A$2:A$7201, A6691, B$2:B$7201, B6691), "OPTIMAL", "")</f>
        <v/>
      </c>
    </row>
    <row r="6692" ht="20" customHeight="1">
      <c r="A6692" s="28" t="n">
        <v>-18</v>
      </c>
      <c r="B6692" s="28" t="n">
        <v>45</v>
      </c>
      <c r="C6692" s="29" t="n">
        <v>90</v>
      </c>
      <c r="D6692" s="29" t="n">
        <v>3</v>
      </c>
      <c r="E6692" s="30" t="n">
        <v>4</v>
      </c>
      <c r="F6692" s="29" t="n">
        <v>1.5</v>
      </c>
      <c r="G6692" s="28" t="n">
        <v>100</v>
      </c>
      <c r="H6692" s="30" t="inlineStr">
        <is>
          <t>ON</t>
        </is>
      </c>
      <c r="I6692" s="31" t="n">
        <v>885.2722778138215</v>
      </c>
      <c r="J6692" s="31" t="n">
        <v>10520.73059103506</v>
      </c>
      <c r="K6692" s="31" t="n">
        <v>5101.851851851852</v>
      </c>
      <c r="L6692" s="31" t="n">
        <v>150</v>
      </c>
      <c r="M6692" s="31">
        <f>I6692+J6692+K6692+L6692</f>
        <v/>
      </c>
      <c r="N6692" s="31">
        <f>M6692*'Dashboard &amp; Optimisation'!$B$18/('Dashboard &amp; Optimisation'!$B$16/3.6)</f>
        <v/>
      </c>
      <c r="O6692" s="31" t="n">
        <v>1762.219802785547</v>
      </c>
      <c r="P6692" s="32" t="n">
        <v>0.07737077298591719</v>
      </c>
      <c r="Q6692" s="33" t="n">
        <v>7.65027025033604</v>
      </c>
      <c r="R6692" s="31" t="n">
        <v>7589.062929990801</v>
      </c>
      <c r="S6692" s="31">
        <f>R6692*IF(A6692=4, 2.0, 3.0)</f>
        <v/>
      </c>
      <c r="T6692" s="29">
        <f>'Dashboard &amp; Optimisation'!$B$18*U6692</f>
        <v/>
      </c>
      <c r="U6692" s="34">
        <f>MIN(1, S6692/M6692)</f>
        <v/>
      </c>
      <c r="V6692" s="34">
        <f>N6692/(N6692+O6692)</f>
        <v/>
      </c>
      <c r="W6692" s="34">
        <f>U6692*V6692</f>
        <v/>
      </c>
      <c r="X6692" s="32">
        <f>T6692/N6692</f>
        <v/>
      </c>
      <c r="Y6692" s="35">
        <f>IF(W6692=MAXIFS(W$2:W$7201, A$2:A$7201, A6692, B$2:B$7201, B6692), "OPTIMAL", "")</f>
        <v/>
      </c>
    </row>
    <row r="6693" ht="20" customHeight="1">
      <c r="A6693" s="36" t="n">
        <v>-18</v>
      </c>
      <c r="B6693" s="36" t="n">
        <v>45</v>
      </c>
      <c r="C6693" s="37" t="n">
        <v>90</v>
      </c>
      <c r="D6693" s="37" t="n">
        <v>3</v>
      </c>
      <c r="E6693" s="6" t="n">
        <v>4</v>
      </c>
      <c r="F6693" s="37" t="n">
        <v>1.5</v>
      </c>
      <c r="G6693" s="36" t="n">
        <v>100</v>
      </c>
      <c r="H6693" s="6" t="inlineStr">
        <is>
          <t>OFF</t>
        </is>
      </c>
      <c r="I6693" s="38" t="n">
        <v>885.2722778138215</v>
      </c>
      <c r="J6693" s="38" t="n">
        <v>10520.73059103506</v>
      </c>
      <c r="K6693" s="38" t="n">
        <v>5101.851851851852</v>
      </c>
      <c r="L6693" s="38" t="n">
        <v>150</v>
      </c>
      <c r="M6693" s="38">
        <f>I6693+J6693+K6693+L6693</f>
        <v/>
      </c>
      <c r="N6693" s="38">
        <f>M6693*'Dashboard &amp; Optimisation'!$B$18/('Dashboard &amp; Optimisation'!$B$16/3.6)</f>
        <v/>
      </c>
      <c r="O6693" s="38" t="n">
        <v>1762.219802785547</v>
      </c>
      <c r="P6693" s="39" t="n">
        <v>0.3294279943160268</v>
      </c>
      <c r="Q6693" s="40" t="n">
        <v>7.65027025033604</v>
      </c>
      <c r="R6693" s="38" t="n">
        <v>1782.397596024801</v>
      </c>
      <c r="S6693" s="38">
        <f>R6693*IF(A6693=4, 2.0, 3.0)</f>
        <v/>
      </c>
      <c r="T6693" s="37">
        <f>'Dashboard &amp; Optimisation'!$B$18*U6693</f>
        <v/>
      </c>
      <c r="U6693" s="26">
        <f>MIN(1, S6693/M6693)</f>
        <v/>
      </c>
      <c r="V6693" s="26">
        <f>N6693/(N6693+O6693)</f>
        <v/>
      </c>
      <c r="W6693" s="26">
        <f>U6693*V6693</f>
        <v/>
      </c>
      <c r="X6693" s="39">
        <f>T6693/N6693</f>
        <v/>
      </c>
      <c r="Y6693" s="41">
        <f>IF(W6693=MAXIFS(W$2:W$7201, A$2:A$7201, A6693, B$2:B$7201, B6693), "OPTIMAL", "")</f>
        <v/>
      </c>
    </row>
    <row r="6694" ht="20" customHeight="1">
      <c r="A6694" s="28" t="n">
        <v>-18</v>
      </c>
      <c r="B6694" s="28" t="n">
        <v>45</v>
      </c>
      <c r="C6694" s="29" t="n">
        <v>90</v>
      </c>
      <c r="D6694" s="29" t="n">
        <v>3</v>
      </c>
      <c r="E6694" s="30" t="n">
        <v>4</v>
      </c>
      <c r="F6694" s="29" t="n">
        <v>1.5</v>
      </c>
      <c r="G6694" s="28" t="n">
        <v>150</v>
      </c>
      <c r="H6694" s="30" t="inlineStr">
        <is>
          <t>ON</t>
        </is>
      </c>
      <c r="I6694" s="31" t="n">
        <v>885.2722778138215</v>
      </c>
      <c r="J6694" s="31" t="n">
        <v>10520.73059103506</v>
      </c>
      <c r="K6694" s="31" t="n">
        <v>5101.851851851852</v>
      </c>
      <c r="L6694" s="31" t="n">
        <v>150</v>
      </c>
      <c r="M6694" s="31">
        <f>I6694+J6694+K6694+L6694</f>
        <v/>
      </c>
      <c r="N6694" s="31">
        <f>M6694*'Dashboard &amp; Optimisation'!$B$18/('Dashboard &amp; Optimisation'!$B$16/3.6)</f>
        <v/>
      </c>
      <c r="O6694" s="31" t="n">
        <v>1762.219802785547</v>
      </c>
      <c r="P6694" s="32" t="n">
        <v>0.07825496711420549</v>
      </c>
      <c r="Q6694" s="33" t="n">
        <v>7.65027025033604</v>
      </c>
      <c r="R6694" s="31" t="n">
        <v>7503.314956036441</v>
      </c>
      <c r="S6694" s="31">
        <f>R6694*IF(A6694=4, 2.0, 3.0)</f>
        <v/>
      </c>
      <c r="T6694" s="29">
        <f>'Dashboard &amp; Optimisation'!$B$18*U6694</f>
        <v/>
      </c>
      <c r="U6694" s="34">
        <f>MIN(1, S6694/M6694)</f>
        <v/>
      </c>
      <c r="V6694" s="34">
        <f>N6694/(N6694+O6694)</f>
        <v/>
      </c>
      <c r="W6694" s="34">
        <f>U6694*V6694</f>
        <v/>
      </c>
      <c r="X6694" s="32">
        <f>T6694/N6694</f>
        <v/>
      </c>
      <c r="Y6694" s="35">
        <f>IF(W6694=MAXIFS(W$2:W$7201, A$2:A$7201, A6694, B$2:B$7201, B6694), "OPTIMAL", "")</f>
        <v/>
      </c>
    </row>
    <row r="6695" ht="20" customHeight="1">
      <c r="A6695" s="36" t="n">
        <v>-18</v>
      </c>
      <c r="B6695" s="36" t="n">
        <v>45</v>
      </c>
      <c r="C6695" s="37" t="n">
        <v>90</v>
      </c>
      <c r="D6695" s="37" t="n">
        <v>3</v>
      </c>
      <c r="E6695" s="6" t="n">
        <v>4</v>
      </c>
      <c r="F6695" s="37" t="n">
        <v>1.5</v>
      </c>
      <c r="G6695" s="36" t="n">
        <v>150</v>
      </c>
      <c r="H6695" s="6" t="inlineStr">
        <is>
          <t>OFF</t>
        </is>
      </c>
      <c r="I6695" s="38" t="n">
        <v>885.2722778138215</v>
      </c>
      <c r="J6695" s="38" t="n">
        <v>10520.73059103506</v>
      </c>
      <c r="K6695" s="38" t="n">
        <v>5101.851851851852</v>
      </c>
      <c r="L6695" s="38" t="n">
        <v>150</v>
      </c>
      <c r="M6695" s="38">
        <f>I6695+J6695+K6695+L6695</f>
        <v/>
      </c>
      <c r="N6695" s="38">
        <f>M6695*'Dashboard &amp; Optimisation'!$B$18/('Dashboard &amp; Optimisation'!$B$16/3.6)</f>
        <v/>
      </c>
      <c r="O6695" s="38" t="n">
        <v>1762.219802785547</v>
      </c>
      <c r="P6695" s="39" t="n">
        <v>0.3303121884443151</v>
      </c>
      <c r="Q6695" s="40" t="n">
        <v>7.65027025033604</v>
      </c>
      <c r="R6695" s="38" t="n">
        <v>1777.626396099957</v>
      </c>
      <c r="S6695" s="38">
        <f>R6695*IF(A6695=4, 2.0, 3.0)</f>
        <v/>
      </c>
      <c r="T6695" s="37">
        <f>'Dashboard &amp; Optimisation'!$B$18*U6695</f>
        <v/>
      </c>
      <c r="U6695" s="26">
        <f>MIN(1, S6695/M6695)</f>
        <v/>
      </c>
      <c r="V6695" s="26">
        <f>N6695/(N6695+O6695)</f>
        <v/>
      </c>
      <c r="W6695" s="26">
        <f>U6695*V6695</f>
        <v/>
      </c>
      <c r="X6695" s="39">
        <f>T6695/N6695</f>
        <v/>
      </c>
      <c r="Y6695" s="41">
        <f>IF(W6695=MAXIFS(W$2:W$7201, A$2:A$7201, A6695, B$2:B$7201, B6695), "OPTIMAL", "")</f>
        <v/>
      </c>
    </row>
    <row r="6696" ht="20" customHeight="1">
      <c r="A6696" s="28" t="n">
        <v>-18</v>
      </c>
      <c r="B6696" s="28" t="n">
        <v>45</v>
      </c>
      <c r="C6696" s="29" t="n">
        <v>90</v>
      </c>
      <c r="D6696" s="29" t="n">
        <v>3</v>
      </c>
      <c r="E6696" s="30" t="n">
        <v>4</v>
      </c>
      <c r="F6696" s="29" t="n">
        <v>1.5</v>
      </c>
      <c r="G6696" s="28" t="n">
        <v>200</v>
      </c>
      <c r="H6696" s="30" t="inlineStr">
        <is>
          <t>ON</t>
        </is>
      </c>
      <c r="I6696" s="31" t="n">
        <v>885.2722778138215</v>
      </c>
      <c r="J6696" s="31" t="n">
        <v>10520.73059103506</v>
      </c>
      <c r="K6696" s="31" t="n">
        <v>5101.851851851852</v>
      </c>
      <c r="L6696" s="31" t="n">
        <v>150</v>
      </c>
      <c r="M6696" s="31">
        <f>I6696+J6696+K6696+L6696</f>
        <v/>
      </c>
      <c r="N6696" s="31">
        <f>M6696*'Dashboard &amp; Optimisation'!$B$18/('Dashboard &amp; Optimisation'!$B$16/3.6)</f>
        <v/>
      </c>
      <c r="O6696" s="31" t="n">
        <v>1762.219802785547</v>
      </c>
      <c r="P6696" s="32" t="n">
        <v>0.0791391612424938</v>
      </c>
      <c r="Q6696" s="33" t="n">
        <v>7.65027025033604</v>
      </c>
      <c r="R6696" s="31" t="n">
        <v>7419.483046237743</v>
      </c>
      <c r="S6696" s="31">
        <f>R6696*IF(A6696=4, 2.0, 3.0)</f>
        <v/>
      </c>
      <c r="T6696" s="29">
        <f>'Dashboard &amp; Optimisation'!$B$18*U6696</f>
        <v/>
      </c>
      <c r="U6696" s="34">
        <f>MIN(1, S6696/M6696)</f>
        <v/>
      </c>
      <c r="V6696" s="34">
        <f>N6696/(N6696+O6696)</f>
        <v/>
      </c>
      <c r="W6696" s="34">
        <f>U6696*V6696</f>
        <v/>
      </c>
      <c r="X6696" s="32">
        <f>T6696/N6696</f>
        <v/>
      </c>
      <c r="Y6696" s="35">
        <f>IF(W6696=MAXIFS(W$2:W$7201, A$2:A$7201, A6696, B$2:B$7201, B6696), "OPTIMAL", "")</f>
        <v/>
      </c>
    </row>
    <row r="6697" ht="20" customHeight="1">
      <c r="A6697" s="36" t="n">
        <v>-18</v>
      </c>
      <c r="B6697" s="36" t="n">
        <v>45</v>
      </c>
      <c r="C6697" s="37" t="n">
        <v>90</v>
      </c>
      <c r="D6697" s="37" t="n">
        <v>3</v>
      </c>
      <c r="E6697" s="6" t="n">
        <v>4</v>
      </c>
      <c r="F6697" s="37" t="n">
        <v>1.5</v>
      </c>
      <c r="G6697" s="36" t="n">
        <v>200</v>
      </c>
      <c r="H6697" s="6" t="inlineStr">
        <is>
          <t>OFF</t>
        </is>
      </c>
      <c r="I6697" s="38" t="n">
        <v>885.2722778138215</v>
      </c>
      <c r="J6697" s="38" t="n">
        <v>10520.73059103506</v>
      </c>
      <c r="K6697" s="38" t="n">
        <v>5101.851851851852</v>
      </c>
      <c r="L6697" s="38" t="n">
        <v>150</v>
      </c>
      <c r="M6697" s="38">
        <f>I6697+J6697+K6697+L6697</f>
        <v/>
      </c>
      <c r="N6697" s="38">
        <f>M6697*'Dashboard &amp; Optimisation'!$B$18/('Dashboard &amp; Optimisation'!$B$16/3.6)</f>
        <v/>
      </c>
      <c r="O6697" s="38" t="n">
        <v>1762.219802785547</v>
      </c>
      <c r="P6697" s="39" t="n">
        <v>0.3311963825726034</v>
      </c>
      <c r="Q6697" s="40" t="n">
        <v>7.65027025033604</v>
      </c>
      <c r="R6697" s="38" t="n">
        <v>1772.88067149538</v>
      </c>
      <c r="S6697" s="38">
        <f>R6697*IF(A6697=4, 2.0, 3.0)</f>
        <v/>
      </c>
      <c r="T6697" s="37">
        <f>'Dashboard &amp; Optimisation'!$B$18*U6697</f>
        <v/>
      </c>
      <c r="U6697" s="26">
        <f>MIN(1, S6697/M6697)</f>
        <v/>
      </c>
      <c r="V6697" s="26">
        <f>N6697/(N6697+O6697)</f>
        <v/>
      </c>
      <c r="W6697" s="26">
        <f>U6697*V6697</f>
        <v/>
      </c>
      <c r="X6697" s="39">
        <f>T6697/N6697</f>
        <v/>
      </c>
      <c r="Y6697" s="41">
        <f>IF(W6697=MAXIFS(W$2:W$7201, A$2:A$7201, A6697, B$2:B$7201, B6697), "OPTIMAL", "")</f>
        <v/>
      </c>
    </row>
    <row r="6698" ht="20" customHeight="1">
      <c r="A6698" s="28" t="n">
        <v>-18</v>
      </c>
      <c r="B6698" s="28" t="n">
        <v>45</v>
      </c>
      <c r="C6698" s="29" t="n">
        <v>90</v>
      </c>
      <c r="D6698" s="29" t="n">
        <v>3</v>
      </c>
      <c r="E6698" s="30" t="n">
        <v>4</v>
      </c>
      <c r="F6698" s="29" t="n">
        <v>2</v>
      </c>
      <c r="G6698" s="28" t="n">
        <v>50</v>
      </c>
      <c r="H6698" s="30" t="inlineStr">
        <is>
          <t>ON</t>
        </is>
      </c>
      <c r="I6698" s="31" t="n">
        <v>885.2722778138215</v>
      </c>
      <c r="J6698" s="31" t="n">
        <v>10520.73059103506</v>
      </c>
      <c r="K6698" s="31" t="n">
        <v>5101.851851851852</v>
      </c>
      <c r="L6698" s="31" t="n">
        <v>150</v>
      </c>
      <c r="M6698" s="31">
        <f>I6698+J6698+K6698+L6698</f>
        <v/>
      </c>
      <c r="N6698" s="31">
        <f>M6698*'Dashboard &amp; Optimisation'!$B$18/('Dashboard &amp; Optimisation'!$B$16/3.6)</f>
        <v/>
      </c>
      <c r="O6698" s="31" t="n">
        <v>1940.73914439846</v>
      </c>
      <c r="P6698" s="32" t="n">
        <v>0.0741692990837548</v>
      </c>
      <c r="Q6698" s="33" t="n">
        <v>10.13369366711472</v>
      </c>
      <c r="R6698" s="31" t="n">
        <v>8017.531922621964</v>
      </c>
      <c r="S6698" s="31">
        <f>R6698*IF(A6698=4, 2.0, 3.0)</f>
        <v/>
      </c>
      <c r="T6698" s="29">
        <f>'Dashboard &amp; Optimisation'!$B$18*U6698</f>
        <v/>
      </c>
      <c r="U6698" s="34">
        <f>MIN(1, S6698/M6698)</f>
        <v/>
      </c>
      <c r="V6698" s="34">
        <f>N6698/(N6698+O6698)</f>
        <v/>
      </c>
      <c r="W6698" s="34">
        <f>U6698*V6698</f>
        <v/>
      </c>
      <c r="X6698" s="32">
        <f>T6698/N6698</f>
        <v/>
      </c>
      <c r="Y6698" s="35">
        <f>IF(W6698=MAXIFS(W$2:W$7201, A$2:A$7201, A6698, B$2:B$7201, B6698), "OPTIMAL", "")</f>
        <v/>
      </c>
    </row>
    <row r="6699" ht="20" customHeight="1">
      <c r="A6699" s="36" t="n">
        <v>-18</v>
      </c>
      <c r="B6699" s="36" t="n">
        <v>45</v>
      </c>
      <c r="C6699" s="37" t="n">
        <v>90</v>
      </c>
      <c r="D6699" s="37" t="n">
        <v>3</v>
      </c>
      <c r="E6699" s="6" t="n">
        <v>4</v>
      </c>
      <c r="F6699" s="37" t="n">
        <v>2</v>
      </c>
      <c r="G6699" s="36" t="n">
        <v>50</v>
      </c>
      <c r="H6699" s="6" t="inlineStr">
        <is>
          <t>OFF</t>
        </is>
      </c>
      <c r="I6699" s="38" t="n">
        <v>885.2722778138215</v>
      </c>
      <c r="J6699" s="38" t="n">
        <v>10520.73059103506</v>
      </c>
      <c r="K6699" s="38" t="n">
        <v>5101.851851851852</v>
      </c>
      <c r="L6699" s="38" t="n">
        <v>150</v>
      </c>
      <c r="M6699" s="38">
        <f>I6699+J6699+K6699+L6699</f>
        <v/>
      </c>
      <c r="N6699" s="38">
        <f>M6699*'Dashboard &amp; Optimisation'!$B$18/('Dashboard &amp; Optimisation'!$B$16/3.6)</f>
        <v/>
      </c>
      <c r="O6699" s="38" t="n">
        <v>1940.73914439846</v>
      </c>
      <c r="P6699" s="39" t="n">
        <v>0.3275013716622315</v>
      </c>
      <c r="Q6699" s="40" t="n">
        <v>10.13369366711472</v>
      </c>
      <c r="R6699" s="38" t="n">
        <v>1815.73200766865</v>
      </c>
      <c r="S6699" s="38">
        <f>R6699*IF(A6699=4, 2.0, 3.0)</f>
        <v/>
      </c>
      <c r="T6699" s="37">
        <f>'Dashboard &amp; Optimisation'!$B$18*U6699</f>
        <v/>
      </c>
      <c r="U6699" s="26">
        <f>MIN(1, S6699/M6699)</f>
        <v/>
      </c>
      <c r="V6699" s="26">
        <f>N6699/(N6699+O6699)</f>
        <v/>
      </c>
      <c r="W6699" s="26">
        <f>U6699*V6699</f>
        <v/>
      </c>
      <c r="X6699" s="39">
        <f>T6699/N6699</f>
        <v/>
      </c>
      <c r="Y6699" s="41">
        <f>IF(W6699=MAXIFS(W$2:W$7201, A$2:A$7201, A6699, B$2:B$7201, B6699), "OPTIMAL", "")</f>
        <v/>
      </c>
    </row>
    <row r="6700" ht="20" customHeight="1">
      <c r="A6700" s="28" t="n">
        <v>-18</v>
      </c>
      <c r="B6700" s="28" t="n">
        <v>45</v>
      </c>
      <c r="C6700" s="29" t="n">
        <v>90</v>
      </c>
      <c r="D6700" s="29" t="n">
        <v>3</v>
      </c>
      <c r="E6700" s="30" t="n">
        <v>4</v>
      </c>
      <c r="F6700" s="29" t="n">
        <v>2</v>
      </c>
      <c r="G6700" s="28" t="n">
        <v>100</v>
      </c>
      <c r="H6700" s="30" t="inlineStr">
        <is>
          <t>ON</t>
        </is>
      </c>
      <c r="I6700" s="31" t="n">
        <v>885.2722778138215</v>
      </c>
      <c r="J6700" s="31" t="n">
        <v>10520.73059103506</v>
      </c>
      <c r="K6700" s="31" t="n">
        <v>5101.851851851852</v>
      </c>
      <c r="L6700" s="31" t="n">
        <v>150</v>
      </c>
      <c r="M6700" s="31">
        <f>I6700+J6700+K6700+L6700</f>
        <v/>
      </c>
      <c r="N6700" s="31">
        <f>M6700*'Dashboard &amp; Optimisation'!$B$18/('Dashboard &amp; Optimisation'!$B$16/3.6)</f>
        <v/>
      </c>
      <c r="O6700" s="31" t="n">
        <v>1940.73914439846</v>
      </c>
      <c r="P6700" s="32" t="n">
        <v>0.07505349321204312</v>
      </c>
      <c r="Q6700" s="33" t="n">
        <v>10.13369366711472</v>
      </c>
      <c r="R6700" s="31" t="n">
        <v>7923.07856214588</v>
      </c>
      <c r="S6700" s="31">
        <f>R6700*IF(A6700=4, 2.0, 3.0)</f>
        <v/>
      </c>
      <c r="T6700" s="29">
        <f>'Dashboard &amp; Optimisation'!$B$18*U6700</f>
        <v/>
      </c>
      <c r="U6700" s="34">
        <f>MIN(1, S6700/M6700)</f>
        <v/>
      </c>
      <c r="V6700" s="34">
        <f>N6700/(N6700+O6700)</f>
        <v/>
      </c>
      <c r="W6700" s="34">
        <f>U6700*V6700</f>
        <v/>
      </c>
      <c r="X6700" s="32">
        <f>T6700/N6700</f>
        <v/>
      </c>
      <c r="Y6700" s="35">
        <f>IF(W6700=MAXIFS(W$2:W$7201, A$2:A$7201, A6700, B$2:B$7201, B6700), "OPTIMAL", "")</f>
        <v/>
      </c>
    </row>
    <row r="6701" ht="20" customHeight="1">
      <c r="A6701" s="36" t="n">
        <v>-18</v>
      </c>
      <c r="B6701" s="36" t="n">
        <v>45</v>
      </c>
      <c r="C6701" s="37" t="n">
        <v>90</v>
      </c>
      <c r="D6701" s="37" t="n">
        <v>3</v>
      </c>
      <c r="E6701" s="6" t="n">
        <v>4</v>
      </c>
      <c r="F6701" s="37" t="n">
        <v>2</v>
      </c>
      <c r="G6701" s="36" t="n">
        <v>100</v>
      </c>
      <c r="H6701" s="6" t="inlineStr">
        <is>
          <t>OFF</t>
        </is>
      </c>
      <c r="I6701" s="38" t="n">
        <v>885.2722778138215</v>
      </c>
      <c r="J6701" s="38" t="n">
        <v>10520.73059103506</v>
      </c>
      <c r="K6701" s="38" t="n">
        <v>5101.851851851852</v>
      </c>
      <c r="L6701" s="38" t="n">
        <v>150</v>
      </c>
      <c r="M6701" s="38">
        <f>I6701+J6701+K6701+L6701</f>
        <v/>
      </c>
      <c r="N6701" s="38">
        <f>M6701*'Dashboard &amp; Optimisation'!$B$18/('Dashboard &amp; Optimisation'!$B$16/3.6)</f>
        <v/>
      </c>
      <c r="O6701" s="38" t="n">
        <v>1940.73914439846</v>
      </c>
      <c r="P6701" s="39" t="n">
        <v>0.3283855657905198</v>
      </c>
      <c r="Q6701" s="40" t="n">
        <v>10.13369366711472</v>
      </c>
      <c r="R6701" s="38" t="n">
        <v>1810.843060811741</v>
      </c>
      <c r="S6701" s="38">
        <f>R6701*IF(A6701=4, 2.0, 3.0)</f>
        <v/>
      </c>
      <c r="T6701" s="37">
        <f>'Dashboard &amp; Optimisation'!$B$18*U6701</f>
        <v/>
      </c>
      <c r="U6701" s="26">
        <f>MIN(1, S6701/M6701)</f>
        <v/>
      </c>
      <c r="V6701" s="26">
        <f>N6701/(N6701+O6701)</f>
        <v/>
      </c>
      <c r="W6701" s="26">
        <f>U6701*V6701</f>
        <v/>
      </c>
      <c r="X6701" s="39">
        <f>T6701/N6701</f>
        <v/>
      </c>
      <c r="Y6701" s="41">
        <f>IF(W6701=MAXIFS(W$2:W$7201, A$2:A$7201, A6701, B$2:B$7201, B6701), "OPTIMAL", "")</f>
        <v/>
      </c>
    </row>
    <row r="6702" ht="20" customHeight="1">
      <c r="A6702" s="28" t="n">
        <v>-18</v>
      </c>
      <c r="B6702" s="28" t="n">
        <v>45</v>
      </c>
      <c r="C6702" s="29" t="n">
        <v>90</v>
      </c>
      <c r="D6702" s="29" t="n">
        <v>3</v>
      </c>
      <c r="E6702" s="30" t="n">
        <v>4</v>
      </c>
      <c r="F6702" s="29" t="n">
        <v>2</v>
      </c>
      <c r="G6702" s="28" t="n">
        <v>150</v>
      </c>
      <c r="H6702" s="30" t="inlineStr">
        <is>
          <t>ON</t>
        </is>
      </c>
      <c r="I6702" s="31" t="n">
        <v>885.2722778138215</v>
      </c>
      <c r="J6702" s="31" t="n">
        <v>10520.73059103506</v>
      </c>
      <c r="K6702" s="31" t="n">
        <v>5101.851851851852</v>
      </c>
      <c r="L6702" s="31" t="n">
        <v>150</v>
      </c>
      <c r="M6702" s="31">
        <f>I6702+J6702+K6702+L6702</f>
        <v/>
      </c>
      <c r="N6702" s="31">
        <f>M6702*'Dashboard &amp; Optimisation'!$B$18/('Dashboard &amp; Optimisation'!$B$16/3.6)</f>
        <v/>
      </c>
      <c r="O6702" s="31" t="n">
        <v>1940.73914439846</v>
      </c>
      <c r="P6702" s="32" t="n">
        <v>0.07593768734033142</v>
      </c>
      <c r="Q6702" s="33" t="n">
        <v>10.13369366711472</v>
      </c>
      <c r="R6702" s="31" t="n">
        <v>7830.824771070845</v>
      </c>
      <c r="S6702" s="31">
        <f>R6702*IF(A6702=4, 2.0, 3.0)</f>
        <v/>
      </c>
      <c r="T6702" s="29">
        <f>'Dashboard &amp; Optimisation'!$B$18*U6702</f>
        <v/>
      </c>
      <c r="U6702" s="34">
        <f>MIN(1, S6702/M6702)</f>
        <v/>
      </c>
      <c r="V6702" s="34">
        <f>N6702/(N6702+O6702)</f>
        <v/>
      </c>
      <c r="W6702" s="34">
        <f>U6702*V6702</f>
        <v/>
      </c>
      <c r="X6702" s="32">
        <f>T6702/N6702</f>
        <v/>
      </c>
      <c r="Y6702" s="35">
        <f>IF(W6702=MAXIFS(W$2:W$7201, A$2:A$7201, A6702, B$2:B$7201, B6702), "OPTIMAL", "")</f>
        <v/>
      </c>
    </row>
    <row r="6703" ht="20" customHeight="1">
      <c r="A6703" s="36" t="n">
        <v>-18</v>
      </c>
      <c r="B6703" s="36" t="n">
        <v>45</v>
      </c>
      <c r="C6703" s="37" t="n">
        <v>90</v>
      </c>
      <c r="D6703" s="37" t="n">
        <v>3</v>
      </c>
      <c r="E6703" s="6" t="n">
        <v>4</v>
      </c>
      <c r="F6703" s="37" t="n">
        <v>2</v>
      </c>
      <c r="G6703" s="36" t="n">
        <v>150</v>
      </c>
      <c r="H6703" s="6" t="inlineStr">
        <is>
          <t>OFF</t>
        </is>
      </c>
      <c r="I6703" s="38" t="n">
        <v>885.2722778138215</v>
      </c>
      <c r="J6703" s="38" t="n">
        <v>10520.73059103506</v>
      </c>
      <c r="K6703" s="38" t="n">
        <v>5101.851851851852</v>
      </c>
      <c r="L6703" s="38" t="n">
        <v>150</v>
      </c>
      <c r="M6703" s="38">
        <f>I6703+J6703+K6703+L6703</f>
        <v/>
      </c>
      <c r="N6703" s="38">
        <f>M6703*'Dashboard &amp; Optimisation'!$B$18/('Dashboard &amp; Optimisation'!$B$16/3.6)</f>
        <v/>
      </c>
      <c r="O6703" s="38" t="n">
        <v>1940.73914439846</v>
      </c>
      <c r="P6703" s="39" t="n">
        <v>0.3292697599188081</v>
      </c>
      <c r="Q6703" s="40" t="n">
        <v>10.13369366711472</v>
      </c>
      <c r="R6703" s="38" t="n">
        <v>1805.980370712243</v>
      </c>
      <c r="S6703" s="38">
        <f>R6703*IF(A6703=4, 2.0, 3.0)</f>
        <v/>
      </c>
      <c r="T6703" s="37">
        <f>'Dashboard &amp; Optimisation'!$B$18*U6703</f>
        <v/>
      </c>
      <c r="U6703" s="26">
        <f>MIN(1, S6703/M6703)</f>
        <v/>
      </c>
      <c r="V6703" s="26">
        <f>N6703/(N6703+O6703)</f>
        <v/>
      </c>
      <c r="W6703" s="26">
        <f>U6703*V6703</f>
        <v/>
      </c>
      <c r="X6703" s="39">
        <f>T6703/N6703</f>
        <v/>
      </c>
      <c r="Y6703" s="41">
        <f>IF(W6703=MAXIFS(W$2:W$7201, A$2:A$7201, A6703, B$2:B$7201, B6703), "OPTIMAL", "")</f>
        <v/>
      </c>
    </row>
    <row r="6704" ht="20" customHeight="1">
      <c r="A6704" s="28" t="n">
        <v>-18</v>
      </c>
      <c r="B6704" s="28" t="n">
        <v>45</v>
      </c>
      <c r="C6704" s="29" t="n">
        <v>90</v>
      </c>
      <c r="D6704" s="29" t="n">
        <v>3</v>
      </c>
      <c r="E6704" s="30" t="n">
        <v>4</v>
      </c>
      <c r="F6704" s="29" t="n">
        <v>2</v>
      </c>
      <c r="G6704" s="28" t="n">
        <v>200</v>
      </c>
      <c r="H6704" s="30" t="inlineStr">
        <is>
          <t>ON</t>
        </is>
      </c>
      <c r="I6704" s="31" t="n">
        <v>885.2722778138215</v>
      </c>
      <c r="J6704" s="31" t="n">
        <v>10520.73059103506</v>
      </c>
      <c r="K6704" s="31" t="n">
        <v>5101.851851851852</v>
      </c>
      <c r="L6704" s="31" t="n">
        <v>150</v>
      </c>
      <c r="M6704" s="31">
        <f>I6704+J6704+K6704+L6704</f>
        <v/>
      </c>
      <c r="N6704" s="31">
        <f>M6704*'Dashboard &amp; Optimisation'!$B$18/('Dashboard &amp; Optimisation'!$B$16/3.6)</f>
        <v/>
      </c>
      <c r="O6704" s="31" t="n">
        <v>1940.73914439846</v>
      </c>
      <c r="P6704" s="32" t="n">
        <v>0.07682188146861973</v>
      </c>
      <c r="Q6704" s="33" t="n">
        <v>10.13369366711472</v>
      </c>
      <c r="R6704" s="31" t="n">
        <v>7740.694600475324</v>
      </c>
      <c r="S6704" s="31">
        <f>R6704*IF(A6704=4, 2.0, 3.0)</f>
        <v/>
      </c>
      <c r="T6704" s="29">
        <f>'Dashboard &amp; Optimisation'!$B$18*U6704</f>
        <v/>
      </c>
      <c r="U6704" s="34">
        <f>MIN(1, S6704/M6704)</f>
        <v/>
      </c>
      <c r="V6704" s="34">
        <f>N6704/(N6704+O6704)</f>
        <v/>
      </c>
      <c r="W6704" s="34">
        <f>U6704*V6704</f>
        <v/>
      </c>
      <c r="X6704" s="32">
        <f>T6704/N6704</f>
        <v/>
      </c>
      <c r="Y6704" s="35">
        <f>IF(W6704=MAXIFS(W$2:W$7201, A$2:A$7201, A6704, B$2:B$7201, B6704), "OPTIMAL", "")</f>
        <v/>
      </c>
    </row>
    <row r="6705" ht="20" customHeight="1">
      <c r="A6705" s="36" t="n">
        <v>-18</v>
      </c>
      <c r="B6705" s="36" t="n">
        <v>45</v>
      </c>
      <c r="C6705" s="37" t="n">
        <v>90</v>
      </c>
      <c r="D6705" s="37" t="n">
        <v>3</v>
      </c>
      <c r="E6705" s="6" t="n">
        <v>4</v>
      </c>
      <c r="F6705" s="37" t="n">
        <v>2</v>
      </c>
      <c r="G6705" s="36" t="n">
        <v>200</v>
      </c>
      <c r="H6705" s="6" t="inlineStr">
        <is>
          <t>OFF</t>
        </is>
      </c>
      <c r="I6705" s="38" t="n">
        <v>885.2722778138215</v>
      </c>
      <c r="J6705" s="38" t="n">
        <v>10520.73059103506</v>
      </c>
      <c r="K6705" s="38" t="n">
        <v>5101.851851851852</v>
      </c>
      <c r="L6705" s="38" t="n">
        <v>150</v>
      </c>
      <c r="M6705" s="38">
        <f>I6705+J6705+K6705+L6705</f>
        <v/>
      </c>
      <c r="N6705" s="38">
        <f>M6705*'Dashboard &amp; Optimisation'!$B$18/('Dashboard &amp; Optimisation'!$B$16/3.6)</f>
        <v/>
      </c>
      <c r="O6705" s="38" t="n">
        <v>1940.73914439846</v>
      </c>
      <c r="P6705" s="39" t="n">
        <v>0.3301539540470964</v>
      </c>
      <c r="Q6705" s="40" t="n">
        <v>10.13369366711472</v>
      </c>
      <c r="R6705" s="38" t="n">
        <v>1801.143726413383</v>
      </c>
      <c r="S6705" s="38">
        <f>R6705*IF(A6705=4, 2.0, 3.0)</f>
        <v/>
      </c>
      <c r="T6705" s="37">
        <f>'Dashboard &amp; Optimisation'!$B$18*U6705</f>
        <v/>
      </c>
      <c r="U6705" s="26">
        <f>MIN(1, S6705/M6705)</f>
        <v/>
      </c>
      <c r="V6705" s="26">
        <f>N6705/(N6705+O6705)</f>
        <v/>
      </c>
      <c r="W6705" s="26">
        <f>U6705*V6705</f>
        <v/>
      </c>
      <c r="X6705" s="39">
        <f>T6705/N6705</f>
        <v/>
      </c>
      <c r="Y6705" s="41">
        <f>IF(W6705=MAXIFS(W$2:W$7201, A$2:A$7201, A6705, B$2:B$7201, B6705), "OPTIMAL", "")</f>
        <v/>
      </c>
    </row>
    <row r="6706" ht="20" customHeight="1">
      <c r="A6706" s="28" t="n">
        <v>-18</v>
      </c>
      <c r="B6706" s="28" t="n">
        <v>45</v>
      </c>
      <c r="C6706" s="29" t="n">
        <v>90</v>
      </c>
      <c r="D6706" s="29" t="n">
        <v>3</v>
      </c>
      <c r="E6706" s="30" t="n">
        <v>8</v>
      </c>
      <c r="F6706" s="29" t="n">
        <v>1.5</v>
      </c>
      <c r="G6706" s="28" t="n">
        <v>50</v>
      </c>
      <c r="H6706" s="30" t="inlineStr">
        <is>
          <t>ON</t>
        </is>
      </c>
      <c r="I6706" s="31" t="n">
        <v>885.2722778138215</v>
      </c>
      <c r="J6706" s="31" t="n">
        <v>10520.73059103506</v>
      </c>
      <c r="K6706" s="31" t="n">
        <v>5101.851851851852</v>
      </c>
      <c r="L6706" s="31" t="n">
        <v>150</v>
      </c>
      <c r="M6706" s="31">
        <f>I6706+J6706+K6706+L6706</f>
        <v/>
      </c>
      <c r="N6706" s="31">
        <f>M6706*'Dashboard &amp; Optimisation'!$B$18/('Dashboard &amp; Optimisation'!$B$16/3.6)</f>
        <v/>
      </c>
      <c r="O6706" s="31" t="n">
        <v>2311.785422416129</v>
      </c>
      <c r="P6706" s="32" t="n">
        <v>0.05736675131654122</v>
      </c>
      <c r="Q6706" s="33" t="n">
        <v>15.10054050067208</v>
      </c>
      <c r="R6706" s="31" t="n">
        <v>10636.96280947553</v>
      </c>
      <c r="S6706" s="31">
        <f>R6706*IF(A6706=4, 2.0, 3.0)</f>
        <v/>
      </c>
      <c r="T6706" s="29">
        <f>'Dashboard &amp; Optimisation'!$B$18*U6706</f>
        <v/>
      </c>
      <c r="U6706" s="34">
        <f>MIN(1, S6706/M6706)</f>
        <v/>
      </c>
      <c r="V6706" s="34">
        <f>N6706/(N6706+O6706)</f>
        <v/>
      </c>
      <c r="W6706" s="34">
        <f>U6706*V6706</f>
        <v/>
      </c>
      <c r="X6706" s="32">
        <f>T6706/N6706</f>
        <v/>
      </c>
      <c r="Y6706" s="35">
        <f>IF(W6706=MAXIFS(W$2:W$7201, A$2:A$7201, A6706, B$2:B$7201, B6706), "OPTIMAL", "")</f>
        <v/>
      </c>
    </row>
    <row r="6707" ht="20" customHeight="1">
      <c r="A6707" s="36" t="n">
        <v>-18</v>
      </c>
      <c r="B6707" s="36" t="n">
        <v>45</v>
      </c>
      <c r="C6707" s="37" t="n">
        <v>90</v>
      </c>
      <c r="D6707" s="37" t="n">
        <v>3</v>
      </c>
      <c r="E6707" s="6" t="n">
        <v>8</v>
      </c>
      <c r="F6707" s="37" t="n">
        <v>1.5</v>
      </c>
      <c r="G6707" s="36" t="n">
        <v>50</v>
      </c>
      <c r="H6707" s="6" t="inlineStr">
        <is>
          <t>OFF</t>
        </is>
      </c>
      <c r="I6707" s="38" t="n">
        <v>885.2722778138215</v>
      </c>
      <c r="J6707" s="38" t="n">
        <v>10520.73059103506</v>
      </c>
      <c r="K6707" s="38" t="n">
        <v>5101.851851851852</v>
      </c>
      <c r="L6707" s="38" t="n">
        <v>150</v>
      </c>
      <c r="M6707" s="38">
        <f>I6707+J6707+K6707+L6707</f>
        <v/>
      </c>
      <c r="N6707" s="38">
        <f>M6707*'Dashboard &amp; Optimisation'!$B$18/('Dashboard &amp; Optimisation'!$B$16/3.6)</f>
        <v/>
      </c>
      <c r="O6707" s="38" t="n">
        <v>2311.785422416129</v>
      </c>
      <c r="P6707" s="39" t="n">
        <v>0.2531648349062314</v>
      </c>
      <c r="Q6707" s="40" t="n">
        <v>15.10054050067208</v>
      </c>
      <c r="R6707" s="38" t="n">
        <v>2410.318954765153</v>
      </c>
      <c r="S6707" s="38">
        <f>R6707*IF(A6707=4, 2.0, 3.0)</f>
        <v/>
      </c>
      <c r="T6707" s="37">
        <f>'Dashboard &amp; Optimisation'!$B$18*U6707</f>
        <v/>
      </c>
      <c r="U6707" s="26">
        <f>MIN(1, S6707/M6707)</f>
        <v/>
      </c>
      <c r="V6707" s="26">
        <f>N6707/(N6707+O6707)</f>
        <v/>
      </c>
      <c r="W6707" s="26">
        <f>U6707*V6707</f>
        <v/>
      </c>
      <c r="X6707" s="39">
        <f>T6707/N6707</f>
        <v/>
      </c>
      <c r="Y6707" s="41">
        <f>IF(W6707=MAXIFS(W$2:W$7201, A$2:A$7201, A6707, B$2:B$7201, B6707), "OPTIMAL", "")</f>
        <v/>
      </c>
    </row>
    <row r="6708" ht="20" customHeight="1">
      <c r="A6708" s="28" t="n">
        <v>-18</v>
      </c>
      <c r="B6708" s="28" t="n">
        <v>45</v>
      </c>
      <c r="C6708" s="29" t="n">
        <v>90</v>
      </c>
      <c r="D6708" s="29" t="n">
        <v>3</v>
      </c>
      <c r="E6708" s="30" t="n">
        <v>8</v>
      </c>
      <c r="F6708" s="29" t="n">
        <v>1.5</v>
      </c>
      <c r="G6708" s="28" t="n">
        <v>100</v>
      </c>
      <c r="H6708" s="30" t="inlineStr">
        <is>
          <t>ON</t>
        </is>
      </c>
      <c r="I6708" s="31" t="n">
        <v>885.2722778138215</v>
      </c>
      <c r="J6708" s="31" t="n">
        <v>10520.73059103506</v>
      </c>
      <c r="K6708" s="31" t="n">
        <v>5101.851851851852</v>
      </c>
      <c r="L6708" s="31" t="n">
        <v>150</v>
      </c>
      <c r="M6708" s="31">
        <f>I6708+J6708+K6708+L6708</f>
        <v/>
      </c>
      <c r="N6708" s="31">
        <f>M6708*'Dashboard &amp; Optimisation'!$B$18/('Dashboard &amp; Optimisation'!$B$16/3.6)</f>
        <v/>
      </c>
      <c r="O6708" s="31" t="n">
        <v>2311.785422416129</v>
      </c>
      <c r="P6708" s="32" t="n">
        <v>0.05825094544482953</v>
      </c>
      <c r="Q6708" s="33" t="n">
        <v>15.10054050067208</v>
      </c>
      <c r="R6708" s="31" t="n">
        <v>10475.50379817301</v>
      </c>
      <c r="S6708" s="31">
        <f>R6708*IF(A6708=4, 2.0, 3.0)</f>
        <v/>
      </c>
      <c r="T6708" s="29">
        <f>'Dashboard &amp; Optimisation'!$B$18*U6708</f>
        <v/>
      </c>
      <c r="U6708" s="34">
        <f>MIN(1, S6708/M6708)</f>
        <v/>
      </c>
      <c r="V6708" s="34">
        <f>N6708/(N6708+O6708)</f>
        <v/>
      </c>
      <c r="W6708" s="34">
        <f>U6708*V6708</f>
        <v/>
      </c>
      <c r="X6708" s="32">
        <f>T6708/N6708</f>
        <v/>
      </c>
      <c r="Y6708" s="35">
        <f>IF(W6708=MAXIFS(W$2:W$7201, A$2:A$7201, A6708, B$2:B$7201, B6708), "OPTIMAL", "")</f>
        <v/>
      </c>
    </row>
    <row r="6709" ht="20" customHeight="1">
      <c r="A6709" s="36" t="n">
        <v>-18</v>
      </c>
      <c r="B6709" s="36" t="n">
        <v>45</v>
      </c>
      <c r="C6709" s="37" t="n">
        <v>90</v>
      </c>
      <c r="D6709" s="37" t="n">
        <v>3</v>
      </c>
      <c r="E6709" s="6" t="n">
        <v>8</v>
      </c>
      <c r="F6709" s="37" t="n">
        <v>1.5</v>
      </c>
      <c r="G6709" s="36" t="n">
        <v>100</v>
      </c>
      <c r="H6709" s="6" t="inlineStr">
        <is>
          <t>OFF</t>
        </is>
      </c>
      <c r="I6709" s="38" t="n">
        <v>885.2722778138215</v>
      </c>
      <c r="J6709" s="38" t="n">
        <v>10520.73059103506</v>
      </c>
      <c r="K6709" s="38" t="n">
        <v>5101.851851851852</v>
      </c>
      <c r="L6709" s="38" t="n">
        <v>150</v>
      </c>
      <c r="M6709" s="38">
        <f>I6709+J6709+K6709+L6709</f>
        <v/>
      </c>
      <c r="N6709" s="38">
        <f>M6709*'Dashboard &amp; Optimisation'!$B$18/('Dashboard &amp; Optimisation'!$B$16/3.6)</f>
        <v/>
      </c>
      <c r="O6709" s="38" t="n">
        <v>2311.785422416129</v>
      </c>
      <c r="P6709" s="39" t="n">
        <v>0.2540490290345196</v>
      </c>
      <c r="Q6709" s="40" t="n">
        <v>15.10054050067208</v>
      </c>
      <c r="R6709" s="38" t="n">
        <v>2401.930062765823</v>
      </c>
      <c r="S6709" s="38">
        <f>R6709*IF(A6709=4, 2.0, 3.0)</f>
        <v/>
      </c>
      <c r="T6709" s="37">
        <f>'Dashboard &amp; Optimisation'!$B$18*U6709</f>
        <v/>
      </c>
      <c r="U6709" s="26">
        <f>MIN(1, S6709/M6709)</f>
        <v/>
      </c>
      <c r="V6709" s="26">
        <f>N6709/(N6709+O6709)</f>
        <v/>
      </c>
      <c r="W6709" s="26">
        <f>U6709*V6709</f>
        <v/>
      </c>
      <c r="X6709" s="39">
        <f>T6709/N6709</f>
        <v/>
      </c>
      <c r="Y6709" s="41">
        <f>IF(W6709=MAXIFS(W$2:W$7201, A$2:A$7201, A6709, B$2:B$7201, B6709), "OPTIMAL", "")</f>
        <v/>
      </c>
    </row>
    <row r="6710" ht="20" customHeight="1">
      <c r="A6710" s="28" t="n">
        <v>-18</v>
      </c>
      <c r="B6710" s="28" t="n">
        <v>45</v>
      </c>
      <c r="C6710" s="29" t="n">
        <v>90</v>
      </c>
      <c r="D6710" s="29" t="n">
        <v>3</v>
      </c>
      <c r="E6710" s="30" t="n">
        <v>8</v>
      </c>
      <c r="F6710" s="29" t="n">
        <v>1.5</v>
      </c>
      <c r="G6710" s="28" t="n">
        <v>150</v>
      </c>
      <c r="H6710" s="30" t="inlineStr">
        <is>
          <t>ON</t>
        </is>
      </c>
      <c r="I6710" s="31" t="n">
        <v>885.2722778138215</v>
      </c>
      <c r="J6710" s="31" t="n">
        <v>10520.73059103506</v>
      </c>
      <c r="K6710" s="31" t="n">
        <v>5101.851851851852</v>
      </c>
      <c r="L6710" s="31" t="n">
        <v>150</v>
      </c>
      <c r="M6710" s="31">
        <f>I6710+J6710+K6710+L6710</f>
        <v/>
      </c>
      <c r="N6710" s="31">
        <f>M6710*'Dashboard &amp; Optimisation'!$B$18/('Dashboard &amp; Optimisation'!$B$16/3.6)</f>
        <v/>
      </c>
      <c r="O6710" s="31" t="n">
        <v>2311.785422416129</v>
      </c>
      <c r="P6710" s="32" t="n">
        <v>0.05913513957311783</v>
      </c>
      <c r="Q6710" s="33" t="n">
        <v>15.10054050067208</v>
      </c>
      <c r="R6710" s="31" t="n">
        <v>10318.87308729502</v>
      </c>
      <c r="S6710" s="31">
        <f>R6710*IF(A6710=4, 2.0, 3.0)</f>
        <v/>
      </c>
      <c r="T6710" s="29">
        <f>'Dashboard &amp; Optimisation'!$B$18*U6710</f>
        <v/>
      </c>
      <c r="U6710" s="34">
        <f>MIN(1, S6710/M6710)</f>
        <v/>
      </c>
      <c r="V6710" s="34">
        <f>N6710/(N6710+O6710)</f>
        <v/>
      </c>
      <c r="W6710" s="34">
        <f>U6710*V6710</f>
        <v/>
      </c>
      <c r="X6710" s="32">
        <f>T6710/N6710</f>
        <v/>
      </c>
      <c r="Y6710" s="35">
        <f>IF(W6710=MAXIFS(W$2:W$7201, A$2:A$7201, A6710, B$2:B$7201, B6710), "OPTIMAL", "")</f>
        <v/>
      </c>
    </row>
    <row r="6711" ht="20" customHeight="1">
      <c r="A6711" s="36" t="n">
        <v>-18</v>
      </c>
      <c r="B6711" s="36" t="n">
        <v>45</v>
      </c>
      <c r="C6711" s="37" t="n">
        <v>90</v>
      </c>
      <c r="D6711" s="37" t="n">
        <v>3</v>
      </c>
      <c r="E6711" s="6" t="n">
        <v>8</v>
      </c>
      <c r="F6711" s="37" t="n">
        <v>1.5</v>
      </c>
      <c r="G6711" s="36" t="n">
        <v>150</v>
      </c>
      <c r="H6711" s="6" t="inlineStr">
        <is>
          <t>OFF</t>
        </is>
      </c>
      <c r="I6711" s="38" t="n">
        <v>885.2722778138215</v>
      </c>
      <c r="J6711" s="38" t="n">
        <v>10520.73059103506</v>
      </c>
      <c r="K6711" s="38" t="n">
        <v>5101.851851851852</v>
      </c>
      <c r="L6711" s="38" t="n">
        <v>150</v>
      </c>
      <c r="M6711" s="38">
        <f>I6711+J6711+K6711+L6711</f>
        <v/>
      </c>
      <c r="N6711" s="38">
        <f>M6711*'Dashboard &amp; Optimisation'!$B$18/('Dashboard &amp; Optimisation'!$B$16/3.6)</f>
        <v/>
      </c>
      <c r="O6711" s="38" t="n">
        <v>2311.785422416129</v>
      </c>
      <c r="P6711" s="39" t="n">
        <v>0.254933223162808</v>
      </c>
      <c r="Q6711" s="40" t="n">
        <v>15.10054050067208</v>
      </c>
      <c r="R6711" s="38" t="n">
        <v>2393.59936176221</v>
      </c>
      <c r="S6711" s="38">
        <f>R6711*IF(A6711=4, 2.0, 3.0)</f>
        <v/>
      </c>
      <c r="T6711" s="37">
        <f>'Dashboard &amp; Optimisation'!$B$18*U6711</f>
        <v/>
      </c>
      <c r="U6711" s="26">
        <f>MIN(1, S6711/M6711)</f>
        <v/>
      </c>
      <c r="V6711" s="26">
        <f>N6711/(N6711+O6711)</f>
        <v/>
      </c>
      <c r="W6711" s="26">
        <f>U6711*V6711</f>
        <v/>
      </c>
      <c r="X6711" s="39">
        <f>T6711/N6711</f>
        <v/>
      </c>
      <c r="Y6711" s="41">
        <f>IF(W6711=MAXIFS(W$2:W$7201, A$2:A$7201, A6711, B$2:B$7201, B6711), "OPTIMAL", "")</f>
        <v/>
      </c>
    </row>
    <row r="6712" ht="20" customHeight="1">
      <c r="A6712" s="28" t="n">
        <v>-18</v>
      </c>
      <c r="B6712" s="28" t="n">
        <v>45</v>
      </c>
      <c r="C6712" s="29" t="n">
        <v>90</v>
      </c>
      <c r="D6712" s="29" t="n">
        <v>3</v>
      </c>
      <c r="E6712" s="30" t="n">
        <v>8</v>
      </c>
      <c r="F6712" s="29" t="n">
        <v>1.5</v>
      </c>
      <c r="G6712" s="28" t="n">
        <v>200</v>
      </c>
      <c r="H6712" s="30" t="inlineStr">
        <is>
          <t>ON</t>
        </is>
      </c>
      <c r="I6712" s="31" t="n">
        <v>885.2722778138215</v>
      </c>
      <c r="J6712" s="31" t="n">
        <v>10520.73059103506</v>
      </c>
      <c r="K6712" s="31" t="n">
        <v>5101.851851851852</v>
      </c>
      <c r="L6712" s="31" t="n">
        <v>150</v>
      </c>
      <c r="M6712" s="31">
        <f>I6712+J6712+K6712+L6712</f>
        <v/>
      </c>
      <c r="N6712" s="31">
        <f>M6712*'Dashboard &amp; Optimisation'!$B$18/('Dashboard &amp; Optimisation'!$B$16/3.6)</f>
        <v/>
      </c>
      <c r="O6712" s="31" t="n">
        <v>2311.785422416129</v>
      </c>
      <c r="P6712" s="32" t="n">
        <v>0.06001933370140614</v>
      </c>
      <c r="Q6712" s="33" t="n">
        <v>15.10054050067208</v>
      </c>
      <c r="R6712" s="31" t="n">
        <v>10166.8572878573</v>
      </c>
      <c r="S6712" s="31">
        <f>R6712*IF(A6712=4, 2.0, 3.0)</f>
        <v/>
      </c>
      <c r="T6712" s="29">
        <f>'Dashboard &amp; Optimisation'!$B$18*U6712</f>
        <v/>
      </c>
      <c r="U6712" s="34">
        <f>MIN(1, S6712/M6712)</f>
        <v/>
      </c>
      <c r="V6712" s="34">
        <f>N6712/(N6712+O6712)</f>
        <v/>
      </c>
      <c r="W6712" s="34">
        <f>U6712*V6712</f>
        <v/>
      </c>
      <c r="X6712" s="32">
        <f>T6712/N6712</f>
        <v/>
      </c>
      <c r="Y6712" s="35">
        <f>IF(W6712=MAXIFS(W$2:W$7201, A$2:A$7201, A6712, B$2:B$7201, B6712), "OPTIMAL", "")</f>
        <v/>
      </c>
    </row>
    <row r="6713" ht="20" customHeight="1">
      <c r="A6713" s="36" t="n">
        <v>-18</v>
      </c>
      <c r="B6713" s="36" t="n">
        <v>45</v>
      </c>
      <c r="C6713" s="37" t="n">
        <v>90</v>
      </c>
      <c r="D6713" s="37" t="n">
        <v>3</v>
      </c>
      <c r="E6713" s="6" t="n">
        <v>8</v>
      </c>
      <c r="F6713" s="37" t="n">
        <v>1.5</v>
      </c>
      <c r="G6713" s="36" t="n">
        <v>200</v>
      </c>
      <c r="H6713" s="6" t="inlineStr">
        <is>
          <t>OFF</t>
        </is>
      </c>
      <c r="I6713" s="38" t="n">
        <v>885.2722778138215</v>
      </c>
      <c r="J6713" s="38" t="n">
        <v>10520.73059103506</v>
      </c>
      <c r="K6713" s="38" t="n">
        <v>5101.851851851852</v>
      </c>
      <c r="L6713" s="38" t="n">
        <v>150</v>
      </c>
      <c r="M6713" s="38">
        <f>I6713+J6713+K6713+L6713</f>
        <v/>
      </c>
      <c r="N6713" s="38">
        <f>M6713*'Dashboard &amp; Optimisation'!$B$18/('Dashboard &amp; Optimisation'!$B$16/3.6)</f>
        <v/>
      </c>
      <c r="O6713" s="38" t="n">
        <v>2311.785422416129</v>
      </c>
      <c r="P6713" s="39" t="n">
        <v>0.2558174172910962</v>
      </c>
      <c r="Q6713" s="40" t="n">
        <v>15.10054050067208</v>
      </c>
      <c r="R6713" s="38" t="n">
        <v>2385.326248369245</v>
      </c>
      <c r="S6713" s="38">
        <f>R6713*IF(A6713=4, 2.0, 3.0)</f>
        <v/>
      </c>
      <c r="T6713" s="37">
        <f>'Dashboard &amp; Optimisation'!$B$18*U6713</f>
        <v/>
      </c>
      <c r="U6713" s="26">
        <f>MIN(1, S6713/M6713)</f>
        <v/>
      </c>
      <c r="V6713" s="26">
        <f>N6713/(N6713+O6713)</f>
        <v/>
      </c>
      <c r="W6713" s="26">
        <f>U6713*V6713</f>
        <v/>
      </c>
      <c r="X6713" s="39">
        <f>T6713/N6713</f>
        <v/>
      </c>
      <c r="Y6713" s="41">
        <f>IF(W6713=MAXIFS(W$2:W$7201, A$2:A$7201, A6713, B$2:B$7201, B6713), "OPTIMAL", "")</f>
        <v/>
      </c>
    </row>
    <row r="6714" ht="20" customHeight="1">
      <c r="A6714" s="28" t="n">
        <v>-18</v>
      </c>
      <c r="B6714" s="28" t="n">
        <v>45</v>
      </c>
      <c r="C6714" s="29" t="n">
        <v>90</v>
      </c>
      <c r="D6714" s="29" t="n">
        <v>3</v>
      </c>
      <c r="E6714" s="30" t="n">
        <v>8</v>
      </c>
      <c r="F6714" s="29" t="n">
        <v>2</v>
      </c>
      <c r="G6714" s="28" t="n">
        <v>50</v>
      </c>
      <c r="H6714" s="30" t="inlineStr">
        <is>
          <t>ON</t>
        </is>
      </c>
      <c r="I6714" s="31" t="n">
        <v>885.2722778138215</v>
      </c>
      <c r="J6714" s="31" t="n">
        <v>10520.73059103506</v>
      </c>
      <c r="K6714" s="31" t="n">
        <v>5101.851851851852</v>
      </c>
      <c r="L6714" s="31" t="n">
        <v>150</v>
      </c>
      <c r="M6714" s="31">
        <f>I6714+J6714+K6714+L6714</f>
        <v/>
      </c>
      <c r="N6714" s="31">
        <f>M6714*'Dashboard &amp; Optimisation'!$B$18/('Dashboard &amp; Optimisation'!$B$16/3.6)</f>
        <v/>
      </c>
      <c r="O6714" s="31" t="n">
        <v>2702.762528258158</v>
      </c>
      <c r="P6714" s="32" t="n">
        <v>0.05634463688787561</v>
      </c>
      <c r="Q6714" s="33" t="n">
        <v>20.06738733422944</v>
      </c>
      <c r="R6714" s="31" t="n">
        <v>11120.78734635077</v>
      </c>
      <c r="S6714" s="31">
        <f>R6714*IF(A6714=4, 2.0, 3.0)</f>
        <v/>
      </c>
      <c r="T6714" s="29">
        <f>'Dashboard &amp; Optimisation'!$B$18*U6714</f>
        <v/>
      </c>
      <c r="U6714" s="34">
        <f>MIN(1, S6714/M6714)</f>
        <v/>
      </c>
      <c r="V6714" s="34">
        <f>N6714/(N6714+O6714)</f>
        <v/>
      </c>
      <c r="W6714" s="34">
        <f>U6714*V6714</f>
        <v/>
      </c>
      <c r="X6714" s="32">
        <f>T6714/N6714</f>
        <v/>
      </c>
      <c r="Y6714" s="35">
        <f>IF(W6714=MAXIFS(W$2:W$7201, A$2:A$7201, A6714, B$2:B$7201, B6714), "OPTIMAL", "")</f>
        <v/>
      </c>
    </row>
    <row r="6715" ht="20" customHeight="1">
      <c r="A6715" s="36" t="n">
        <v>-18</v>
      </c>
      <c r="B6715" s="36" t="n">
        <v>45</v>
      </c>
      <c r="C6715" s="37" t="n">
        <v>90</v>
      </c>
      <c r="D6715" s="37" t="n">
        <v>3</v>
      </c>
      <c r="E6715" s="6" t="n">
        <v>8</v>
      </c>
      <c r="F6715" s="37" t="n">
        <v>2</v>
      </c>
      <c r="G6715" s="36" t="n">
        <v>50</v>
      </c>
      <c r="H6715" s="6" t="inlineStr">
        <is>
          <t>OFF</t>
        </is>
      </c>
      <c r="I6715" s="38" t="n">
        <v>885.2722778138215</v>
      </c>
      <c r="J6715" s="38" t="n">
        <v>10520.73059103506</v>
      </c>
      <c r="K6715" s="38" t="n">
        <v>5101.851851851852</v>
      </c>
      <c r="L6715" s="38" t="n">
        <v>150</v>
      </c>
      <c r="M6715" s="38">
        <f>I6715+J6715+K6715+L6715</f>
        <v/>
      </c>
      <c r="N6715" s="38">
        <f>M6715*'Dashboard &amp; Optimisation'!$B$18/('Dashboard &amp; Optimisation'!$B$16/3.6)</f>
        <v/>
      </c>
      <c r="O6715" s="38" t="n">
        <v>2702.762528258158</v>
      </c>
      <c r="P6715" s="39" t="n">
        <v>0.2536860653215647</v>
      </c>
      <c r="Q6715" s="40" t="n">
        <v>20.06738733422944</v>
      </c>
      <c r="R6715" s="38" t="n">
        <v>2469.969030987812</v>
      </c>
      <c r="S6715" s="38">
        <f>R6715*IF(A6715=4, 2.0, 3.0)</f>
        <v/>
      </c>
      <c r="T6715" s="37">
        <f>'Dashboard &amp; Optimisation'!$B$18*U6715</f>
        <v/>
      </c>
      <c r="U6715" s="26">
        <f>MIN(1, S6715/M6715)</f>
        <v/>
      </c>
      <c r="V6715" s="26">
        <f>N6715/(N6715+O6715)</f>
        <v/>
      </c>
      <c r="W6715" s="26">
        <f>U6715*V6715</f>
        <v/>
      </c>
      <c r="X6715" s="39">
        <f>T6715/N6715</f>
        <v/>
      </c>
      <c r="Y6715" s="41">
        <f>IF(W6715=MAXIFS(W$2:W$7201, A$2:A$7201, A6715, B$2:B$7201, B6715), "OPTIMAL", "")</f>
        <v/>
      </c>
    </row>
    <row r="6716" ht="20" customHeight="1">
      <c r="A6716" s="28" t="n">
        <v>-18</v>
      </c>
      <c r="B6716" s="28" t="n">
        <v>45</v>
      </c>
      <c r="C6716" s="29" t="n">
        <v>90</v>
      </c>
      <c r="D6716" s="29" t="n">
        <v>3</v>
      </c>
      <c r="E6716" s="30" t="n">
        <v>8</v>
      </c>
      <c r="F6716" s="29" t="n">
        <v>2</v>
      </c>
      <c r="G6716" s="28" t="n">
        <v>100</v>
      </c>
      <c r="H6716" s="30" t="inlineStr">
        <is>
          <t>ON</t>
        </is>
      </c>
      <c r="I6716" s="31" t="n">
        <v>885.2722778138215</v>
      </c>
      <c r="J6716" s="31" t="n">
        <v>10520.73059103506</v>
      </c>
      <c r="K6716" s="31" t="n">
        <v>5101.851851851852</v>
      </c>
      <c r="L6716" s="31" t="n">
        <v>150</v>
      </c>
      <c r="M6716" s="31">
        <f>I6716+J6716+K6716+L6716</f>
        <v/>
      </c>
      <c r="N6716" s="31">
        <f>M6716*'Dashboard &amp; Optimisation'!$B$18/('Dashboard &amp; Optimisation'!$B$16/3.6)</f>
        <v/>
      </c>
      <c r="O6716" s="31" t="n">
        <v>2702.762528258158</v>
      </c>
      <c r="P6716" s="32" t="n">
        <v>0.05722883101616391</v>
      </c>
      <c r="Q6716" s="33" t="n">
        <v>20.06738733422944</v>
      </c>
      <c r="R6716" s="31" t="n">
        <v>10948.96949337368</v>
      </c>
      <c r="S6716" s="31">
        <f>R6716*IF(A6716=4, 2.0, 3.0)</f>
        <v/>
      </c>
      <c r="T6716" s="29">
        <f>'Dashboard &amp; Optimisation'!$B$18*U6716</f>
        <v/>
      </c>
      <c r="U6716" s="34">
        <f>MIN(1, S6716/M6716)</f>
        <v/>
      </c>
      <c r="V6716" s="34">
        <f>N6716/(N6716+O6716)</f>
        <v/>
      </c>
      <c r="W6716" s="34">
        <f>U6716*V6716</f>
        <v/>
      </c>
      <c r="X6716" s="32">
        <f>T6716/N6716</f>
        <v/>
      </c>
      <c r="Y6716" s="35">
        <f>IF(W6716=MAXIFS(W$2:W$7201, A$2:A$7201, A6716, B$2:B$7201, B6716), "OPTIMAL", "")</f>
        <v/>
      </c>
    </row>
    <row r="6717" ht="20" customHeight="1">
      <c r="A6717" s="36" t="n">
        <v>-18</v>
      </c>
      <c r="B6717" s="36" t="n">
        <v>45</v>
      </c>
      <c r="C6717" s="37" t="n">
        <v>90</v>
      </c>
      <c r="D6717" s="37" t="n">
        <v>3</v>
      </c>
      <c r="E6717" s="6" t="n">
        <v>8</v>
      </c>
      <c r="F6717" s="37" t="n">
        <v>2</v>
      </c>
      <c r="G6717" s="36" t="n">
        <v>100</v>
      </c>
      <c r="H6717" s="6" t="inlineStr">
        <is>
          <t>OFF</t>
        </is>
      </c>
      <c r="I6717" s="38" t="n">
        <v>885.2722778138215</v>
      </c>
      <c r="J6717" s="38" t="n">
        <v>10520.73059103506</v>
      </c>
      <c r="K6717" s="38" t="n">
        <v>5101.851851851852</v>
      </c>
      <c r="L6717" s="38" t="n">
        <v>150</v>
      </c>
      <c r="M6717" s="38">
        <f>I6717+J6717+K6717+L6717</f>
        <v/>
      </c>
      <c r="N6717" s="38">
        <f>M6717*'Dashboard &amp; Optimisation'!$B$18/('Dashboard &amp; Optimisation'!$B$16/3.6)</f>
        <v/>
      </c>
      <c r="O6717" s="38" t="n">
        <v>2702.762528258158</v>
      </c>
      <c r="P6717" s="39" t="n">
        <v>0.2545702594498531</v>
      </c>
      <c r="Q6717" s="40" t="n">
        <v>20.06738733422944</v>
      </c>
      <c r="R6717" s="38" t="n">
        <v>2461.390133676818</v>
      </c>
      <c r="S6717" s="38">
        <f>R6717*IF(A6717=4, 2.0, 3.0)</f>
        <v/>
      </c>
      <c r="T6717" s="37">
        <f>'Dashboard &amp; Optimisation'!$B$18*U6717</f>
        <v/>
      </c>
      <c r="U6717" s="26">
        <f>MIN(1, S6717/M6717)</f>
        <v/>
      </c>
      <c r="V6717" s="26">
        <f>N6717/(N6717+O6717)</f>
        <v/>
      </c>
      <c r="W6717" s="26">
        <f>U6717*V6717</f>
        <v/>
      </c>
      <c r="X6717" s="39">
        <f>T6717/N6717</f>
        <v/>
      </c>
      <c r="Y6717" s="41">
        <f>IF(W6717=MAXIFS(W$2:W$7201, A$2:A$7201, A6717, B$2:B$7201, B6717), "OPTIMAL", "")</f>
        <v/>
      </c>
    </row>
    <row r="6718" ht="20" customHeight="1">
      <c r="A6718" s="28" t="n">
        <v>-18</v>
      </c>
      <c r="B6718" s="28" t="n">
        <v>45</v>
      </c>
      <c r="C6718" s="29" t="n">
        <v>90</v>
      </c>
      <c r="D6718" s="29" t="n">
        <v>3</v>
      </c>
      <c r="E6718" s="30" t="n">
        <v>8</v>
      </c>
      <c r="F6718" s="29" t="n">
        <v>2</v>
      </c>
      <c r="G6718" s="28" t="n">
        <v>150</v>
      </c>
      <c r="H6718" s="30" t="inlineStr">
        <is>
          <t>ON</t>
        </is>
      </c>
      <c r="I6718" s="31" t="n">
        <v>885.2722778138215</v>
      </c>
      <c r="J6718" s="31" t="n">
        <v>10520.73059103506</v>
      </c>
      <c r="K6718" s="31" t="n">
        <v>5101.851851851852</v>
      </c>
      <c r="L6718" s="31" t="n">
        <v>150</v>
      </c>
      <c r="M6718" s="31">
        <f>I6718+J6718+K6718+L6718</f>
        <v/>
      </c>
      <c r="N6718" s="31">
        <f>M6718*'Dashboard &amp; Optimisation'!$B$18/('Dashboard &amp; Optimisation'!$B$16/3.6)</f>
        <v/>
      </c>
      <c r="O6718" s="31" t="n">
        <v>2702.762528258158</v>
      </c>
      <c r="P6718" s="32" t="n">
        <v>0.05811302514445221</v>
      </c>
      <c r="Q6718" s="33" t="n">
        <v>20.06738733422944</v>
      </c>
      <c r="R6718" s="31" t="n">
        <v>10782.38008398078</v>
      </c>
      <c r="S6718" s="31">
        <f>R6718*IF(A6718=4, 2.0, 3.0)</f>
        <v/>
      </c>
      <c r="T6718" s="29">
        <f>'Dashboard &amp; Optimisation'!$B$18*U6718</f>
        <v/>
      </c>
      <c r="U6718" s="34">
        <f>MIN(1, S6718/M6718)</f>
        <v/>
      </c>
      <c r="V6718" s="34">
        <f>N6718/(N6718+O6718)</f>
        <v/>
      </c>
      <c r="W6718" s="34">
        <f>U6718*V6718</f>
        <v/>
      </c>
      <c r="X6718" s="32">
        <f>T6718/N6718</f>
        <v/>
      </c>
      <c r="Y6718" s="35">
        <f>IF(W6718=MAXIFS(W$2:W$7201, A$2:A$7201, A6718, B$2:B$7201, B6718), "OPTIMAL", "")</f>
        <v/>
      </c>
    </row>
    <row r="6719" ht="20" customHeight="1">
      <c r="A6719" s="36" t="n">
        <v>-18</v>
      </c>
      <c r="B6719" s="36" t="n">
        <v>45</v>
      </c>
      <c r="C6719" s="37" t="n">
        <v>90</v>
      </c>
      <c r="D6719" s="37" t="n">
        <v>3</v>
      </c>
      <c r="E6719" s="6" t="n">
        <v>8</v>
      </c>
      <c r="F6719" s="37" t="n">
        <v>2</v>
      </c>
      <c r="G6719" s="36" t="n">
        <v>150</v>
      </c>
      <c r="H6719" s="6" t="inlineStr">
        <is>
          <t>OFF</t>
        </is>
      </c>
      <c r="I6719" s="38" t="n">
        <v>885.2722778138215</v>
      </c>
      <c r="J6719" s="38" t="n">
        <v>10520.73059103506</v>
      </c>
      <c r="K6719" s="38" t="n">
        <v>5101.851851851852</v>
      </c>
      <c r="L6719" s="38" t="n">
        <v>150</v>
      </c>
      <c r="M6719" s="38">
        <f>I6719+J6719+K6719+L6719</f>
        <v/>
      </c>
      <c r="N6719" s="38">
        <f>M6719*'Dashboard &amp; Optimisation'!$B$18/('Dashboard &amp; Optimisation'!$B$16/3.6)</f>
        <v/>
      </c>
      <c r="O6719" s="38" t="n">
        <v>2702.762528258158</v>
      </c>
      <c r="P6719" s="39" t="n">
        <v>0.2554544535781414</v>
      </c>
      <c r="Q6719" s="40" t="n">
        <v>20.06738733422944</v>
      </c>
      <c r="R6719" s="38" t="n">
        <v>2452.870623943713</v>
      </c>
      <c r="S6719" s="38">
        <f>R6719*IF(A6719=4, 2.0, 3.0)</f>
        <v/>
      </c>
      <c r="T6719" s="37">
        <f>'Dashboard &amp; Optimisation'!$B$18*U6719</f>
        <v/>
      </c>
      <c r="U6719" s="26">
        <f>MIN(1, S6719/M6719)</f>
        <v/>
      </c>
      <c r="V6719" s="26">
        <f>N6719/(N6719+O6719)</f>
        <v/>
      </c>
      <c r="W6719" s="26">
        <f>U6719*V6719</f>
        <v/>
      </c>
      <c r="X6719" s="39">
        <f>T6719/N6719</f>
        <v/>
      </c>
      <c r="Y6719" s="41">
        <f>IF(W6719=MAXIFS(W$2:W$7201, A$2:A$7201, A6719, B$2:B$7201, B6719), "OPTIMAL", "")</f>
        <v/>
      </c>
    </row>
    <row r="6720" ht="20" customHeight="1">
      <c r="A6720" s="28" t="n">
        <v>-18</v>
      </c>
      <c r="B6720" s="28" t="n">
        <v>45</v>
      </c>
      <c r="C6720" s="29" t="n">
        <v>90</v>
      </c>
      <c r="D6720" s="29" t="n">
        <v>3</v>
      </c>
      <c r="E6720" s="30" t="n">
        <v>8</v>
      </c>
      <c r="F6720" s="29" t="n">
        <v>2</v>
      </c>
      <c r="G6720" s="28" t="n">
        <v>200</v>
      </c>
      <c r="H6720" s="30" t="inlineStr">
        <is>
          <t>ON</t>
        </is>
      </c>
      <c r="I6720" s="31" t="n">
        <v>885.2722778138215</v>
      </c>
      <c r="J6720" s="31" t="n">
        <v>10520.73059103506</v>
      </c>
      <c r="K6720" s="31" t="n">
        <v>5101.851851851852</v>
      </c>
      <c r="L6720" s="31" t="n">
        <v>150</v>
      </c>
      <c r="M6720" s="31">
        <f>I6720+J6720+K6720+L6720</f>
        <v/>
      </c>
      <c r="N6720" s="31">
        <f>M6720*'Dashboard &amp; Optimisation'!$B$18/('Dashboard &amp; Optimisation'!$B$16/3.6)</f>
        <v/>
      </c>
      <c r="O6720" s="31" t="n">
        <v>2702.762528258158</v>
      </c>
      <c r="P6720" s="32" t="n">
        <v>0.05899721927274053</v>
      </c>
      <c r="Q6720" s="33" t="n">
        <v>20.06738733422944</v>
      </c>
      <c r="R6720" s="31" t="n">
        <v>10620.78404137486</v>
      </c>
      <c r="S6720" s="31">
        <f>R6720*IF(A6720=4, 2.0, 3.0)</f>
        <v/>
      </c>
      <c r="T6720" s="29">
        <f>'Dashboard &amp; Optimisation'!$B$18*U6720</f>
        <v/>
      </c>
      <c r="U6720" s="34">
        <f>MIN(1, S6720/M6720)</f>
        <v/>
      </c>
      <c r="V6720" s="34">
        <f>N6720/(N6720+O6720)</f>
        <v/>
      </c>
      <c r="W6720" s="34">
        <f>U6720*V6720</f>
        <v/>
      </c>
      <c r="X6720" s="32">
        <f>T6720/N6720</f>
        <v/>
      </c>
      <c r="Y6720" s="35">
        <f>IF(W6720=MAXIFS(W$2:W$7201, A$2:A$7201, A6720, B$2:B$7201, B6720), "OPTIMAL", "")</f>
        <v/>
      </c>
    </row>
    <row r="6721" ht="20" customHeight="1">
      <c r="A6721" s="36" t="n">
        <v>-18</v>
      </c>
      <c r="B6721" s="36" t="n">
        <v>45</v>
      </c>
      <c r="C6721" s="37" t="n">
        <v>90</v>
      </c>
      <c r="D6721" s="37" t="n">
        <v>3</v>
      </c>
      <c r="E6721" s="6" t="n">
        <v>8</v>
      </c>
      <c r="F6721" s="37" t="n">
        <v>2</v>
      </c>
      <c r="G6721" s="36" t="n">
        <v>200</v>
      </c>
      <c r="H6721" s="6" t="inlineStr">
        <is>
          <t>OFF</t>
        </is>
      </c>
      <c r="I6721" s="38" t="n">
        <v>885.2722778138215</v>
      </c>
      <c r="J6721" s="38" t="n">
        <v>10520.73059103506</v>
      </c>
      <c r="K6721" s="38" t="n">
        <v>5101.851851851852</v>
      </c>
      <c r="L6721" s="38" t="n">
        <v>150</v>
      </c>
      <c r="M6721" s="38">
        <f>I6721+J6721+K6721+L6721</f>
        <v/>
      </c>
      <c r="N6721" s="38">
        <f>M6721*'Dashboard &amp; Optimisation'!$B$18/('Dashboard &amp; Optimisation'!$B$16/3.6)</f>
        <v/>
      </c>
      <c r="O6721" s="38" t="n">
        <v>2702.762528258158</v>
      </c>
      <c r="P6721" s="39" t="n">
        <v>0.2563386477064297</v>
      </c>
      <c r="Q6721" s="40" t="n">
        <v>20.06738733422944</v>
      </c>
      <c r="R6721" s="38" t="n">
        <v>2444.409887248146</v>
      </c>
      <c r="S6721" s="38">
        <f>R6721*IF(A6721=4, 2.0, 3.0)</f>
        <v/>
      </c>
      <c r="T6721" s="37">
        <f>'Dashboard &amp; Optimisation'!$B$18*U6721</f>
        <v/>
      </c>
      <c r="U6721" s="26">
        <f>MIN(1, S6721/M6721)</f>
        <v/>
      </c>
      <c r="V6721" s="26">
        <f>N6721/(N6721+O6721)</f>
        <v/>
      </c>
      <c r="W6721" s="26">
        <f>U6721*V6721</f>
        <v/>
      </c>
      <c r="X6721" s="39">
        <f>T6721/N6721</f>
        <v/>
      </c>
      <c r="Y6721" s="41">
        <f>IF(W6721=MAXIFS(W$2:W$7201, A$2:A$7201, A6721, B$2:B$7201, B6721), "OPTIMAL", "")</f>
        <v/>
      </c>
    </row>
    <row r="6722" ht="20" customHeight="1">
      <c r="A6722" s="28" t="n">
        <v>-18</v>
      </c>
      <c r="B6722" s="28" t="n">
        <v>45</v>
      </c>
      <c r="C6722" s="29" t="n">
        <v>95</v>
      </c>
      <c r="D6722" s="29" t="n">
        <v>2</v>
      </c>
      <c r="E6722" s="30" t="n">
        <v>0</v>
      </c>
      <c r="F6722" s="29" t="n">
        <v>0</v>
      </c>
      <c r="G6722" s="28" t="n">
        <v>50</v>
      </c>
      <c r="H6722" s="30" t="inlineStr">
        <is>
          <t>ON</t>
        </is>
      </c>
      <c r="I6722" s="31" t="n">
        <v>885.2722778138215</v>
      </c>
      <c r="J6722" s="31" t="n">
        <v>10520.73059103506</v>
      </c>
      <c r="K6722" s="31" t="n">
        <v>5101.851851851852</v>
      </c>
      <c r="L6722" s="31" t="n">
        <v>150</v>
      </c>
      <c r="M6722" s="31">
        <f>I6722+J6722+K6722+L6722</f>
        <v/>
      </c>
      <c r="N6722" s="31">
        <f>M6722*'Dashboard &amp; Optimisation'!$B$18/('Dashboard &amp; Optimisation'!$B$16/3.6)</f>
        <v/>
      </c>
      <c r="O6722" s="31" t="n">
        <v>760.6310363299374</v>
      </c>
      <c r="P6722" s="32" t="n">
        <v>0.4841994872544011</v>
      </c>
      <c r="Q6722" s="33" t="n">
        <v>0.2</v>
      </c>
      <c r="R6722" s="31" t="n">
        <v>995.6876854292839</v>
      </c>
      <c r="S6722" s="31">
        <f>R6722*IF(A6722=4, 2.0, 3.0)</f>
        <v/>
      </c>
      <c r="T6722" s="29">
        <f>'Dashboard &amp; Optimisation'!$B$18*U6722</f>
        <v/>
      </c>
      <c r="U6722" s="34">
        <f>MIN(1, S6722/M6722)</f>
        <v/>
      </c>
      <c r="V6722" s="34">
        <f>N6722/(N6722+O6722)</f>
        <v/>
      </c>
      <c r="W6722" s="34">
        <f>U6722*V6722</f>
        <v/>
      </c>
      <c r="X6722" s="32">
        <f>T6722/N6722</f>
        <v/>
      </c>
      <c r="Y6722" s="35">
        <f>IF(W6722=MAXIFS(W$2:W$7201, A$2:A$7201, A6722, B$2:B$7201, B6722), "OPTIMAL", "")</f>
        <v/>
      </c>
    </row>
    <row r="6723" ht="20" customHeight="1">
      <c r="A6723" s="36" t="n">
        <v>-18</v>
      </c>
      <c r="B6723" s="36" t="n">
        <v>45</v>
      </c>
      <c r="C6723" s="37" t="n">
        <v>95</v>
      </c>
      <c r="D6723" s="37" t="n">
        <v>2</v>
      </c>
      <c r="E6723" s="6" t="n">
        <v>0</v>
      </c>
      <c r="F6723" s="37" t="n">
        <v>0</v>
      </c>
      <c r="G6723" s="36" t="n">
        <v>50</v>
      </c>
      <c r="H6723" s="6" t="inlineStr">
        <is>
          <t>OFF</t>
        </is>
      </c>
      <c r="I6723" s="38" t="n">
        <v>885.2722778138215</v>
      </c>
      <c r="J6723" s="38" t="n">
        <v>10520.73059103506</v>
      </c>
      <c r="K6723" s="38" t="n">
        <v>5101.851851851852</v>
      </c>
      <c r="L6723" s="38" t="n">
        <v>150</v>
      </c>
      <c r="M6723" s="38">
        <f>I6723+J6723+K6723+L6723</f>
        <v/>
      </c>
      <c r="N6723" s="38">
        <f>M6723*'Dashboard &amp; Optimisation'!$B$18/('Dashboard &amp; Optimisation'!$B$16/3.6)</f>
        <v/>
      </c>
      <c r="O6723" s="38" t="n">
        <v>760.6310363299374</v>
      </c>
      <c r="P6723" s="39" t="n">
        <v>0.8192625253426018</v>
      </c>
      <c r="Q6723" s="40" t="n">
        <v>0.2</v>
      </c>
      <c r="R6723" s="38" t="n">
        <v>588.4700591532242</v>
      </c>
      <c r="S6723" s="38">
        <f>R6723*IF(A6723=4, 2.0, 3.0)</f>
        <v/>
      </c>
      <c r="T6723" s="37">
        <f>'Dashboard &amp; Optimisation'!$B$18*U6723</f>
        <v/>
      </c>
      <c r="U6723" s="26">
        <f>MIN(1, S6723/M6723)</f>
        <v/>
      </c>
      <c r="V6723" s="26">
        <f>N6723/(N6723+O6723)</f>
        <v/>
      </c>
      <c r="W6723" s="26">
        <f>U6723*V6723</f>
        <v/>
      </c>
      <c r="X6723" s="39">
        <f>T6723/N6723</f>
        <v/>
      </c>
      <c r="Y6723" s="41">
        <f>IF(W6723=MAXIFS(W$2:W$7201, A$2:A$7201, A6723, B$2:B$7201, B6723), "OPTIMAL", "")</f>
        <v/>
      </c>
    </row>
    <row r="6724" ht="20" customHeight="1">
      <c r="A6724" s="28" t="n">
        <v>-18</v>
      </c>
      <c r="B6724" s="28" t="n">
        <v>45</v>
      </c>
      <c r="C6724" s="29" t="n">
        <v>95</v>
      </c>
      <c r="D6724" s="29" t="n">
        <v>2</v>
      </c>
      <c r="E6724" s="30" t="n">
        <v>0</v>
      </c>
      <c r="F6724" s="29" t="n">
        <v>0</v>
      </c>
      <c r="G6724" s="28" t="n">
        <v>100</v>
      </c>
      <c r="H6724" s="30" t="inlineStr">
        <is>
          <t>ON</t>
        </is>
      </c>
      <c r="I6724" s="31" t="n">
        <v>885.2722778138215</v>
      </c>
      <c r="J6724" s="31" t="n">
        <v>10520.73059103506</v>
      </c>
      <c r="K6724" s="31" t="n">
        <v>5101.851851851852</v>
      </c>
      <c r="L6724" s="31" t="n">
        <v>150</v>
      </c>
      <c r="M6724" s="31">
        <f>I6724+J6724+K6724+L6724</f>
        <v/>
      </c>
      <c r="N6724" s="31">
        <f>M6724*'Dashboard &amp; Optimisation'!$B$18/('Dashboard &amp; Optimisation'!$B$16/3.6)</f>
        <v/>
      </c>
      <c r="O6724" s="31" t="n">
        <v>760.6310363299374</v>
      </c>
      <c r="P6724" s="32" t="n">
        <v>0.4850371448496216</v>
      </c>
      <c r="Q6724" s="33" t="n">
        <v>0.2</v>
      </c>
      <c r="R6724" s="31" t="n">
        <v>993.9681359864759</v>
      </c>
      <c r="S6724" s="31">
        <f>R6724*IF(A6724=4, 2.0, 3.0)</f>
        <v/>
      </c>
      <c r="T6724" s="29">
        <f>'Dashboard &amp; Optimisation'!$B$18*U6724</f>
        <v/>
      </c>
      <c r="U6724" s="34">
        <f>MIN(1, S6724/M6724)</f>
        <v/>
      </c>
      <c r="V6724" s="34">
        <f>N6724/(N6724+O6724)</f>
        <v/>
      </c>
      <c r="W6724" s="34">
        <f>U6724*V6724</f>
        <v/>
      </c>
      <c r="X6724" s="32">
        <f>T6724/N6724</f>
        <v/>
      </c>
      <c r="Y6724" s="35">
        <f>IF(W6724=MAXIFS(W$2:W$7201, A$2:A$7201, A6724, B$2:B$7201, B6724), "OPTIMAL", "")</f>
        <v/>
      </c>
    </row>
    <row r="6725" ht="20" customHeight="1">
      <c r="A6725" s="36" t="n">
        <v>-18</v>
      </c>
      <c r="B6725" s="36" t="n">
        <v>45</v>
      </c>
      <c r="C6725" s="37" t="n">
        <v>95</v>
      </c>
      <c r="D6725" s="37" t="n">
        <v>2</v>
      </c>
      <c r="E6725" s="6" t="n">
        <v>0</v>
      </c>
      <c r="F6725" s="37" t="n">
        <v>0</v>
      </c>
      <c r="G6725" s="36" t="n">
        <v>100</v>
      </c>
      <c r="H6725" s="6" t="inlineStr">
        <is>
          <t>OFF</t>
        </is>
      </c>
      <c r="I6725" s="38" t="n">
        <v>885.2722778138215</v>
      </c>
      <c r="J6725" s="38" t="n">
        <v>10520.73059103506</v>
      </c>
      <c r="K6725" s="38" t="n">
        <v>5101.851851851852</v>
      </c>
      <c r="L6725" s="38" t="n">
        <v>150</v>
      </c>
      <c r="M6725" s="38">
        <f>I6725+J6725+K6725+L6725</f>
        <v/>
      </c>
      <c r="N6725" s="38">
        <f>M6725*'Dashboard &amp; Optimisation'!$B$18/('Dashboard &amp; Optimisation'!$B$16/3.6)</f>
        <v/>
      </c>
      <c r="O6725" s="38" t="n">
        <v>760.6310363299374</v>
      </c>
      <c r="P6725" s="39" t="n">
        <v>0.8201001829378223</v>
      </c>
      <c r="Q6725" s="40" t="n">
        <v>0.2</v>
      </c>
      <c r="R6725" s="38" t="n">
        <v>587.8689906193241</v>
      </c>
      <c r="S6725" s="38">
        <f>R6725*IF(A6725=4, 2.0, 3.0)</f>
        <v/>
      </c>
      <c r="T6725" s="37">
        <f>'Dashboard &amp; Optimisation'!$B$18*U6725</f>
        <v/>
      </c>
      <c r="U6725" s="26">
        <f>MIN(1, S6725/M6725)</f>
        <v/>
      </c>
      <c r="V6725" s="26">
        <f>N6725/(N6725+O6725)</f>
        <v/>
      </c>
      <c r="W6725" s="26">
        <f>U6725*V6725</f>
        <v/>
      </c>
      <c r="X6725" s="39">
        <f>T6725/N6725</f>
        <v/>
      </c>
      <c r="Y6725" s="41">
        <f>IF(W6725=MAXIFS(W$2:W$7201, A$2:A$7201, A6725, B$2:B$7201, B6725), "OPTIMAL", "")</f>
        <v/>
      </c>
    </row>
    <row r="6726" ht="20" customHeight="1">
      <c r="A6726" s="28" t="n">
        <v>-18</v>
      </c>
      <c r="B6726" s="28" t="n">
        <v>45</v>
      </c>
      <c r="C6726" s="29" t="n">
        <v>95</v>
      </c>
      <c r="D6726" s="29" t="n">
        <v>2</v>
      </c>
      <c r="E6726" s="30" t="n">
        <v>0</v>
      </c>
      <c r="F6726" s="29" t="n">
        <v>0</v>
      </c>
      <c r="G6726" s="28" t="n">
        <v>150</v>
      </c>
      <c r="H6726" s="30" t="inlineStr">
        <is>
          <t>ON</t>
        </is>
      </c>
      <c r="I6726" s="31" t="n">
        <v>885.2722778138215</v>
      </c>
      <c r="J6726" s="31" t="n">
        <v>10520.73059103506</v>
      </c>
      <c r="K6726" s="31" t="n">
        <v>5101.851851851852</v>
      </c>
      <c r="L6726" s="31" t="n">
        <v>150</v>
      </c>
      <c r="M6726" s="31">
        <f>I6726+J6726+K6726+L6726</f>
        <v/>
      </c>
      <c r="N6726" s="31">
        <f>M6726*'Dashboard &amp; Optimisation'!$B$18/('Dashboard &amp; Optimisation'!$B$16/3.6)</f>
        <v/>
      </c>
      <c r="O6726" s="31" t="n">
        <v>760.6310363299374</v>
      </c>
      <c r="P6726" s="32" t="n">
        <v>0.485874802444842</v>
      </c>
      <c r="Q6726" s="33" t="n">
        <v>0.2</v>
      </c>
      <c r="R6726" s="31" t="n">
        <v>992.2545156169349</v>
      </c>
      <c r="S6726" s="31">
        <f>R6726*IF(A6726=4, 2.0, 3.0)</f>
        <v/>
      </c>
      <c r="T6726" s="29">
        <f>'Dashboard &amp; Optimisation'!$B$18*U6726</f>
        <v/>
      </c>
      <c r="U6726" s="34">
        <f>MIN(1, S6726/M6726)</f>
        <v/>
      </c>
      <c r="V6726" s="34">
        <f>N6726/(N6726+O6726)</f>
        <v/>
      </c>
      <c r="W6726" s="34">
        <f>U6726*V6726</f>
        <v/>
      </c>
      <c r="X6726" s="32">
        <f>T6726/N6726</f>
        <v/>
      </c>
      <c r="Y6726" s="35">
        <f>IF(W6726=MAXIFS(W$2:W$7201, A$2:A$7201, A6726, B$2:B$7201, B6726), "OPTIMAL", "")</f>
        <v/>
      </c>
    </row>
    <row r="6727" ht="20" customHeight="1">
      <c r="A6727" s="36" t="n">
        <v>-18</v>
      </c>
      <c r="B6727" s="36" t="n">
        <v>45</v>
      </c>
      <c r="C6727" s="37" t="n">
        <v>95</v>
      </c>
      <c r="D6727" s="37" t="n">
        <v>2</v>
      </c>
      <c r="E6727" s="6" t="n">
        <v>0</v>
      </c>
      <c r="F6727" s="37" t="n">
        <v>0</v>
      </c>
      <c r="G6727" s="36" t="n">
        <v>150</v>
      </c>
      <c r="H6727" s="6" t="inlineStr">
        <is>
          <t>OFF</t>
        </is>
      </c>
      <c r="I6727" s="38" t="n">
        <v>885.2722778138215</v>
      </c>
      <c r="J6727" s="38" t="n">
        <v>10520.73059103506</v>
      </c>
      <c r="K6727" s="38" t="n">
        <v>5101.851851851852</v>
      </c>
      <c r="L6727" s="38" t="n">
        <v>150</v>
      </c>
      <c r="M6727" s="38">
        <f>I6727+J6727+K6727+L6727</f>
        <v/>
      </c>
      <c r="N6727" s="38">
        <f>M6727*'Dashboard &amp; Optimisation'!$B$18/('Dashboard &amp; Optimisation'!$B$16/3.6)</f>
        <v/>
      </c>
      <c r="O6727" s="38" t="n">
        <v>760.6310363299374</v>
      </c>
      <c r="P6727" s="39" t="n">
        <v>0.8209378405330428</v>
      </c>
      <c r="Q6727" s="40" t="n">
        <v>0.2</v>
      </c>
      <c r="R6727" s="38" t="n">
        <v>587.2691487059984</v>
      </c>
      <c r="S6727" s="38">
        <f>R6727*IF(A6727=4, 2.0, 3.0)</f>
        <v/>
      </c>
      <c r="T6727" s="37">
        <f>'Dashboard &amp; Optimisation'!$B$18*U6727</f>
        <v/>
      </c>
      <c r="U6727" s="26">
        <f>MIN(1, S6727/M6727)</f>
        <v/>
      </c>
      <c r="V6727" s="26">
        <f>N6727/(N6727+O6727)</f>
        <v/>
      </c>
      <c r="W6727" s="26">
        <f>U6727*V6727</f>
        <v/>
      </c>
      <c r="X6727" s="39">
        <f>T6727/N6727</f>
        <v/>
      </c>
      <c r="Y6727" s="41">
        <f>IF(W6727=MAXIFS(W$2:W$7201, A$2:A$7201, A6727, B$2:B$7201, B6727), "OPTIMAL", "")</f>
        <v/>
      </c>
    </row>
    <row r="6728" ht="20" customHeight="1">
      <c r="A6728" s="28" t="n">
        <v>-18</v>
      </c>
      <c r="B6728" s="28" t="n">
        <v>45</v>
      </c>
      <c r="C6728" s="29" t="n">
        <v>95</v>
      </c>
      <c r="D6728" s="29" t="n">
        <v>2</v>
      </c>
      <c r="E6728" s="30" t="n">
        <v>0</v>
      </c>
      <c r="F6728" s="29" t="n">
        <v>0</v>
      </c>
      <c r="G6728" s="28" t="n">
        <v>200</v>
      </c>
      <c r="H6728" s="30" t="inlineStr">
        <is>
          <t>ON</t>
        </is>
      </c>
      <c r="I6728" s="31" t="n">
        <v>885.2722778138215</v>
      </c>
      <c r="J6728" s="31" t="n">
        <v>10520.73059103506</v>
      </c>
      <c r="K6728" s="31" t="n">
        <v>5101.851851851852</v>
      </c>
      <c r="L6728" s="31" t="n">
        <v>150</v>
      </c>
      <c r="M6728" s="31">
        <f>I6728+J6728+K6728+L6728</f>
        <v/>
      </c>
      <c r="N6728" s="31">
        <f>M6728*'Dashboard &amp; Optimisation'!$B$18/('Dashboard &amp; Optimisation'!$B$16/3.6)</f>
        <v/>
      </c>
      <c r="O6728" s="31" t="n">
        <v>760.6310363299374</v>
      </c>
      <c r="P6728" s="32" t="n">
        <v>0.4867124600400626</v>
      </c>
      <c r="Q6728" s="33" t="n">
        <v>0.2</v>
      </c>
      <c r="R6728" s="31" t="n">
        <v>990.5467937079252</v>
      </c>
      <c r="S6728" s="31">
        <f>R6728*IF(A6728=4, 2.0, 3.0)</f>
        <v/>
      </c>
      <c r="T6728" s="29">
        <f>'Dashboard &amp; Optimisation'!$B$18*U6728</f>
        <v/>
      </c>
      <c r="U6728" s="34">
        <f>MIN(1, S6728/M6728)</f>
        <v/>
      </c>
      <c r="V6728" s="34">
        <f>N6728/(N6728+O6728)</f>
        <v/>
      </c>
      <c r="W6728" s="34">
        <f>U6728*V6728</f>
        <v/>
      </c>
      <c r="X6728" s="32">
        <f>T6728/N6728</f>
        <v/>
      </c>
      <c r="Y6728" s="35">
        <f>IF(W6728=MAXIFS(W$2:W$7201, A$2:A$7201, A6728, B$2:B$7201, B6728), "OPTIMAL", "")</f>
        <v/>
      </c>
    </row>
    <row r="6729" ht="20" customHeight="1">
      <c r="A6729" s="36" t="n">
        <v>-18</v>
      </c>
      <c r="B6729" s="36" t="n">
        <v>45</v>
      </c>
      <c r="C6729" s="37" t="n">
        <v>95</v>
      </c>
      <c r="D6729" s="37" t="n">
        <v>2</v>
      </c>
      <c r="E6729" s="6" t="n">
        <v>0</v>
      </c>
      <c r="F6729" s="37" t="n">
        <v>0</v>
      </c>
      <c r="G6729" s="36" t="n">
        <v>200</v>
      </c>
      <c r="H6729" s="6" t="inlineStr">
        <is>
          <t>OFF</t>
        </is>
      </c>
      <c r="I6729" s="38" t="n">
        <v>885.2722778138215</v>
      </c>
      <c r="J6729" s="38" t="n">
        <v>10520.73059103506</v>
      </c>
      <c r="K6729" s="38" t="n">
        <v>5101.851851851852</v>
      </c>
      <c r="L6729" s="38" t="n">
        <v>150</v>
      </c>
      <c r="M6729" s="38">
        <f>I6729+J6729+K6729+L6729</f>
        <v/>
      </c>
      <c r="N6729" s="38">
        <f>M6729*'Dashboard &amp; Optimisation'!$B$18/('Dashboard &amp; Optimisation'!$B$16/3.6)</f>
        <v/>
      </c>
      <c r="O6729" s="38" t="n">
        <v>760.6310363299374</v>
      </c>
      <c r="P6729" s="39" t="n">
        <v>0.8217754981282633</v>
      </c>
      <c r="Q6729" s="40" t="n">
        <v>0.2</v>
      </c>
      <c r="R6729" s="38" t="n">
        <v>586.6705296622659</v>
      </c>
      <c r="S6729" s="38">
        <f>R6729*IF(A6729=4, 2.0, 3.0)</f>
        <v/>
      </c>
      <c r="T6729" s="37">
        <f>'Dashboard &amp; Optimisation'!$B$18*U6729</f>
        <v/>
      </c>
      <c r="U6729" s="26">
        <f>MIN(1, S6729/M6729)</f>
        <v/>
      </c>
      <c r="V6729" s="26">
        <f>N6729/(N6729+O6729)</f>
        <v/>
      </c>
      <c r="W6729" s="26">
        <f>U6729*V6729</f>
        <v/>
      </c>
      <c r="X6729" s="39">
        <f>T6729/N6729</f>
        <v/>
      </c>
      <c r="Y6729" s="41">
        <f>IF(W6729=MAXIFS(W$2:W$7201, A$2:A$7201, A6729, B$2:B$7201, B6729), "OPTIMAL", "")</f>
        <v/>
      </c>
    </row>
    <row r="6730" ht="20" customHeight="1">
      <c r="A6730" s="28" t="n">
        <v>-18</v>
      </c>
      <c r="B6730" s="28" t="n">
        <v>45</v>
      </c>
      <c r="C6730" s="29" t="n">
        <v>95</v>
      </c>
      <c r="D6730" s="29" t="n">
        <v>2</v>
      </c>
      <c r="E6730" s="30" t="n">
        <v>4</v>
      </c>
      <c r="F6730" s="29" t="n">
        <v>1.5</v>
      </c>
      <c r="G6730" s="28" t="n">
        <v>50</v>
      </c>
      <c r="H6730" s="30" t="inlineStr">
        <is>
          <t>ON</t>
        </is>
      </c>
      <c r="I6730" s="31" t="n">
        <v>885.2722778138215</v>
      </c>
      <c r="J6730" s="31" t="n">
        <v>10520.73059103506</v>
      </c>
      <c r="K6730" s="31" t="n">
        <v>5101.851851851852</v>
      </c>
      <c r="L6730" s="31" t="n">
        <v>150</v>
      </c>
      <c r="M6730" s="31">
        <f>I6730+J6730+K6730+L6730</f>
        <v/>
      </c>
      <c r="N6730" s="31">
        <f>M6730*'Dashboard &amp; Optimisation'!$B$18/('Dashboard &amp; Optimisation'!$B$16/3.6)</f>
        <v/>
      </c>
      <c r="O6730" s="31" t="n">
        <v>1202.453948770389</v>
      </c>
      <c r="P6730" s="32" t="n">
        <v>0.07474193563275772</v>
      </c>
      <c r="Q6730" s="33" t="n">
        <v>7.077172538771729</v>
      </c>
      <c r="R6730" s="31" t="n">
        <v>6674.476157551599</v>
      </c>
      <c r="S6730" s="31">
        <f>R6730*IF(A6730=4, 2.0, 3.0)</f>
        <v/>
      </c>
      <c r="T6730" s="29">
        <f>'Dashboard &amp; Optimisation'!$B$18*U6730</f>
        <v/>
      </c>
      <c r="U6730" s="34">
        <f>MIN(1, S6730/M6730)</f>
        <v/>
      </c>
      <c r="V6730" s="34">
        <f>N6730/(N6730+O6730)</f>
        <v/>
      </c>
      <c r="W6730" s="34">
        <f>U6730*V6730</f>
        <v/>
      </c>
      <c r="X6730" s="32">
        <f>T6730/N6730</f>
        <v/>
      </c>
      <c r="Y6730" s="35">
        <f>IF(W6730=MAXIFS(W$2:W$7201, A$2:A$7201, A6730, B$2:B$7201, B6730), "OPTIMAL", "")</f>
        <v/>
      </c>
    </row>
    <row r="6731" ht="20" customHeight="1">
      <c r="A6731" s="36" t="n">
        <v>-18</v>
      </c>
      <c r="B6731" s="36" t="n">
        <v>45</v>
      </c>
      <c r="C6731" s="37" t="n">
        <v>95</v>
      </c>
      <c r="D6731" s="37" t="n">
        <v>2</v>
      </c>
      <c r="E6731" s="6" t="n">
        <v>4</v>
      </c>
      <c r="F6731" s="37" t="n">
        <v>1.5</v>
      </c>
      <c r="G6731" s="36" t="n">
        <v>50</v>
      </c>
      <c r="H6731" s="6" t="inlineStr">
        <is>
          <t>OFF</t>
        </is>
      </c>
      <c r="I6731" s="38" t="n">
        <v>885.2722778138215</v>
      </c>
      <c r="J6731" s="38" t="n">
        <v>10520.73059103506</v>
      </c>
      <c r="K6731" s="38" t="n">
        <v>5101.851851851852</v>
      </c>
      <c r="L6731" s="38" t="n">
        <v>150</v>
      </c>
      <c r="M6731" s="38">
        <f>I6731+J6731+K6731+L6731</f>
        <v/>
      </c>
      <c r="N6731" s="38">
        <f>M6731*'Dashboard &amp; Optimisation'!$B$18/('Dashboard &amp; Optimisation'!$B$16/3.6)</f>
        <v/>
      </c>
      <c r="O6731" s="38" t="n">
        <v>1202.453948770389</v>
      </c>
      <c r="P6731" s="39" t="n">
        <v>0.317199579628014</v>
      </c>
      <c r="Q6731" s="40" t="n">
        <v>7.077172538771729</v>
      </c>
      <c r="R6731" s="38" t="n">
        <v>1572.710997710413</v>
      </c>
      <c r="S6731" s="38">
        <f>R6731*IF(A6731=4, 2.0, 3.0)</f>
        <v/>
      </c>
      <c r="T6731" s="37">
        <f>'Dashboard &amp; Optimisation'!$B$18*U6731</f>
        <v/>
      </c>
      <c r="U6731" s="26">
        <f>MIN(1, S6731/M6731)</f>
        <v/>
      </c>
      <c r="V6731" s="26">
        <f>N6731/(N6731+O6731)</f>
        <v/>
      </c>
      <c r="W6731" s="26">
        <f>U6731*V6731</f>
        <v/>
      </c>
      <c r="X6731" s="39">
        <f>T6731/N6731</f>
        <v/>
      </c>
      <c r="Y6731" s="41">
        <f>IF(W6731=MAXIFS(W$2:W$7201, A$2:A$7201, A6731, B$2:B$7201, B6731), "OPTIMAL", "")</f>
        <v/>
      </c>
    </row>
    <row r="6732" ht="20" customHeight="1">
      <c r="A6732" s="28" t="n">
        <v>-18</v>
      </c>
      <c r="B6732" s="28" t="n">
        <v>45</v>
      </c>
      <c r="C6732" s="29" t="n">
        <v>95</v>
      </c>
      <c r="D6732" s="29" t="n">
        <v>2</v>
      </c>
      <c r="E6732" s="30" t="n">
        <v>4</v>
      </c>
      <c r="F6732" s="29" t="n">
        <v>1.5</v>
      </c>
      <c r="G6732" s="28" t="n">
        <v>100</v>
      </c>
      <c r="H6732" s="30" t="inlineStr">
        <is>
          <t>ON</t>
        </is>
      </c>
      <c r="I6732" s="31" t="n">
        <v>885.2722778138215</v>
      </c>
      <c r="J6732" s="31" t="n">
        <v>10520.73059103506</v>
      </c>
      <c r="K6732" s="31" t="n">
        <v>5101.851851851852</v>
      </c>
      <c r="L6732" s="31" t="n">
        <v>150</v>
      </c>
      <c r="M6732" s="31">
        <f>I6732+J6732+K6732+L6732</f>
        <v/>
      </c>
      <c r="N6732" s="31">
        <f>M6732*'Dashboard &amp; Optimisation'!$B$18/('Dashboard &amp; Optimisation'!$B$16/3.6)</f>
        <v/>
      </c>
      <c r="O6732" s="31" t="n">
        <v>1202.453948770389</v>
      </c>
      <c r="P6732" s="32" t="n">
        <v>0.07557959322797822</v>
      </c>
      <c r="Q6732" s="33" t="n">
        <v>7.077172538771729</v>
      </c>
      <c r="R6732" s="31" t="n">
        <v>6600.502146727978</v>
      </c>
      <c r="S6732" s="31">
        <f>R6732*IF(A6732=4, 2.0, 3.0)</f>
        <v/>
      </c>
      <c r="T6732" s="29">
        <f>'Dashboard &amp; Optimisation'!$B$18*U6732</f>
        <v/>
      </c>
      <c r="U6732" s="34">
        <f>MIN(1, S6732/M6732)</f>
        <v/>
      </c>
      <c r="V6732" s="34">
        <f>N6732/(N6732+O6732)</f>
        <v/>
      </c>
      <c r="W6732" s="34">
        <f>U6732*V6732</f>
        <v/>
      </c>
      <c r="X6732" s="32">
        <f>T6732/N6732</f>
        <v/>
      </c>
      <c r="Y6732" s="35">
        <f>IF(W6732=MAXIFS(W$2:W$7201, A$2:A$7201, A6732, B$2:B$7201, B6732), "OPTIMAL", "")</f>
        <v/>
      </c>
    </row>
    <row r="6733" ht="20" customHeight="1">
      <c r="A6733" s="36" t="n">
        <v>-18</v>
      </c>
      <c r="B6733" s="36" t="n">
        <v>45</v>
      </c>
      <c r="C6733" s="37" t="n">
        <v>95</v>
      </c>
      <c r="D6733" s="37" t="n">
        <v>2</v>
      </c>
      <c r="E6733" s="6" t="n">
        <v>4</v>
      </c>
      <c r="F6733" s="37" t="n">
        <v>1.5</v>
      </c>
      <c r="G6733" s="36" t="n">
        <v>100</v>
      </c>
      <c r="H6733" s="6" t="inlineStr">
        <is>
          <t>OFF</t>
        </is>
      </c>
      <c r="I6733" s="38" t="n">
        <v>885.2722778138215</v>
      </c>
      <c r="J6733" s="38" t="n">
        <v>10520.73059103506</v>
      </c>
      <c r="K6733" s="38" t="n">
        <v>5101.851851851852</v>
      </c>
      <c r="L6733" s="38" t="n">
        <v>150</v>
      </c>
      <c r="M6733" s="38">
        <f>I6733+J6733+K6733+L6733</f>
        <v/>
      </c>
      <c r="N6733" s="38">
        <f>M6733*'Dashboard &amp; Optimisation'!$B$18/('Dashboard &amp; Optimisation'!$B$16/3.6)</f>
        <v/>
      </c>
      <c r="O6733" s="38" t="n">
        <v>1202.453948770389</v>
      </c>
      <c r="P6733" s="39" t="n">
        <v>0.3180372372232345</v>
      </c>
      <c r="Q6733" s="40" t="n">
        <v>7.077172538771729</v>
      </c>
      <c r="R6733" s="38" t="n">
        <v>1568.568736496535</v>
      </c>
      <c r="S6733" s="38">
        <f>R6733*IF(A6733=4, 2.0, 3.0)</f>
        <v/>
      </c>
      <c r="T6733" s="37">
        <f>'Dashboard &amp; Optimisation'!$B$18*U6733</f>
        <v/>
      </c>
      <c r="U6733" s="26">
        <f>MIN(1, S6733/M6733)</f>
        <v/>
      </c>
      <c r="V6733" s="26">
        <f>N6733/(N6733+O6733)</f>
        <v/>
      </c>
      <c r="W6733" s="26">
        <f>U6733*V6733</f>
        <v/>
      </c>
      <c r="X6733" s="39">
        <f>T6733/N6733</f>
        <v/>
      </c>
      <c r="Y6733" s="41">
        <f>IF(W6733=MAXIFS(W$2:W$7201, A$2:A$7201, A6733, B$2:B$7201, B6733), "OPTIMAL", "")</f>
        <v/>
      </c>
    </row>
    <row r="6734" ht="20" customHeight="1">
      <c r="A6734" s="28" t="n">
        <v>-18</v>
      </c>
      <c r="B6734" s="28" t="n">
        <v>45</v>
      </c>
      <c r="C6734" s="29" t="n">
        <v>95</v>
      </c>
      <c r="D6734" s="29" t="n">
        <v>2</v>
      </c>
      <c r="E6734" s="30" t="n">
        <v>4</v>
      </c>
      <c r="F6734" s="29" t="n">
        <v>1.5</v>
      </c>
      <c r="G6734" s="28" t="n">
        <v>150</v>
      </c>
      <c r="H6734" s="30" t="inlineStr">
        <is>
          <t>ON</t>
        </is>
      </c>
      <c r="I6734" s="31" t="n">
        <v>885.2722778138215</v>
      </c>
      <c r="J6734" s="31" t="n">
        <v>10520.73059103506</v>
      </c>
      <c r="K6734" s="31" t="n">
        <v>5101.851851851852</v>
      </c>
      <c r="L6734" s="31" t="n">
        <v>150</v>
      </c>
      <c r="M6734" s="31">
        <f>I6734+J6734+K6734+L6734</f>
        <v/>
      </c>
      <c r="N6734" s="31">
        <f>M6734*'Dashboard &amp; Optimisation'!$B$18/('Dashboard &amp; Optimisation'!$B$16/3.6)</f>
        <v/>
      </c>
      <c r="O6734" s="31" t="n">
        <v>1202.453948770389</v>
      </c>
      <c r="P6734" s="32" t="n">
        <v>0.07641725082319872</v>
      </c>
      <c r="Q6734" s="33" t="n">
        <v>7.077172538771729</v>
      </c>
      <c r="R6734" s="31" t="n">
        <v>6528.149887311216</v>
      </c>
      <c r="S6734" s="31">
        <f>R6734*IF(A6734=4, 2.0, 3.0)</f>
        <v/>
      </c>
      <c r="T6734" s="29">
        <f>'Dashboard &amp; Optimisation'!$B$18*U6734</f>
        <v/>
      </c>
      <c r="U6734" s="34">
        <f>MIN(1, S6734/M6734)</f>
        <v/>
      </c>
      <c r="V6734" s="34">
        <f>N6734/(N6734+O6734)</f>
        <v/>
      </c>
      <c r="W6734" s="34">
        <f>U6734*V6734</f>
        <v/>
      </c>
      <c r="X6734" s="32">
        <f>T6734/N6734</f>
        <v/>
      </c>
      <c r="Y6734" s="35">
        <f>IF(W6734=MAXIFS(W$2:W$7201, A$2:A$7201, A6734, B$2:B$7201, B6734), "OPTIMAL", "")</f>
        <v/>
      </c>
    </row>
    <row r="6735" ht="20" customHeight="1">
      <c r="A6735" s="36" t="n">
        <v>-18</v>
      </c>
      <c r="B6735" s="36" t="n">
        <v>45</v>
      </c>
      <c r="C6735" s="37" t="n">
        <v>95</v>
      </c>
      <c r="D6735" s="37" t="n">
        <v>2</v>
      </c>
      <c r="E6735" s="6" t="n">
        <v>4</v>
      </c>
      <c r="F6735" s="37" t="n">
        <v>1.5</v>
      </c>
      <c r="G6735" s="36" t="n">
        <v>150</v>
      </c>
      <c r="H6735" s="6" t="inlineStr">
        <is>
          <t>OFF</t>
        </is>
      </c>
      <c r="I6735" s="38" t="n">
        <v>885.2722778138215</v>
      </c>
      <c r="J6735" s="38" t="n">
        <v>10520.73059103506</v>
      </c>
      <c r="K6735" s="38" t="n">
        <v>5101.851851851852</v>
      </c>
      <c r="L6735" s="38" t="n">
        <v>150</v>
      </c>
      <c r="M6735" s="38">
        <f>I6735+J6735+K6735+L6735</f>
        <v/>
      </c>
      <c r="N6735" s="38">
        <f>M6735*'Dashboard &amp; Optimisation'!$B$18/('Dashboard &amp; Optimisation'!$B$16/3.6)</f>
        <v/>
      </c>
      <c r="O6735" s="38" t="n">
        <v>1202.453948770389</v>
      </c>
      <c r="P6735" s="39" t="n">
        <v>0.318874894818455</v>
      </c>
      <c r="Q6735" s="40" t="n">
        <v>7.077172538771729</v>
      </c>
      <c r="R6735" s="38" t="n">
        <v>1564.448238028006</v>
      </c>
      <c r="S6735" s="38">
        <f>R6735*IF(A6735=4, 2.0, 3.0)</f>
        <v/>
      </c>
      <c r="T6735" s="37">
        <f>'Dashboard &amp; Optimisation'!$B$18*U6735</f>
        <v/>
      </c>
      <c r="U6735" s="26">
        <f>MIN(1, S6735/M6735)</f>
        <v/>
      </c>
      <c r="V6735" s="26">
        <f>N6735/(N6735+O6735)</f>
        <v/>
      </c>
      <c r="W6735" s="26">
        <f>U6735*V6735</f>
        <v/>
      </c>
      <c r="X6735" s="39">
        <f>T6735/N6735</f>
        <v/>
      </c>
      <c r="Y6735" s="41">
        <f>IF(W6735=MAXIFS(W$2:W$7201, A$2:A$7201, A6735, B$2:B$7201, B6735), "OPTIMAL", "")</f>
        <v/>
      </c>
    </row>
    <row r="6736" ht="20" customHeight="1">
      <c r="A6736" s="28" t="n">
        <v>-18</v>
      </c>
      <c r="B6736" s="28" t="n">
        <v>45</v>
      </c>
      <c r="C6736" s="29" t="n">
        <v>95</v>
      </c>
      <c r="D6736" s="29" t="n">
        <v>2</v>
      </c>
      <c r="E6736" s="30" t="n">
        <v>4</v>
      </c>
      <c r="F6736" s="29" t="n">
        <v>1.5</v>
      </c>
      <c r="G6736" s="28" t="n">
        <v>200</v>
      </c>
      <c r="H6736" s="30" t="inlineStr">
        <is>
          <t>ON</t>
        </is>
      </c>
      <c r="I6736" s="31" t="n">
        <v>885.2722778138215</v>
      </c>
      <c r="J6736" s="31" t="n">
        <v>10520.73059103506</v>
      </c>
      <c r="K6736" s="31" t="n">
        <v>5101.851851851852</v>
      </c>
      <c r="L6736" s="31" t="n">
        <v>150</v>
      </c>
      <c r="M6736" s="31">
        <f>I6736+J6736+K6736+L6736</f>
        <v/>
      </c>
      <c r="N6736" s="31">
        <f>M6736*'Dashboard &amp; Optimisation'!$B$18/('Dashboard &amp; Optimisation'!$B$16/3.6)</f>
        <v/>
      </c>
      <c r="O6736" s="31" t="n">
        <v>1202.453948770389</v>
      </c>
      <c r="P6736" s="32" t="n">
        <v>0.07725490841841923</v>
      </c>
      <c r="Q6736" s="33" t="n">
        <v>7.077172538771729</v>
      </c>
      <c r="R6736" s="31" t="n">
        <v>6457.366626444125</v>
      </c>
      <c r="S6736" s="31">
        <f>R6736*IF(A6736=4, 2.0, 3.0)</f>
        <v/>
      </c>
      <c r="T6736" s="29">
        <f>'Dashboard &amp; Optimisation'!$B$18*U6736</f>
        <v/>
      </c>
      <c r="U6736" s="34">
        <f>MIN(1, S6736/M6736)</f>
        <v/>
      </c>
      <c r="V6736" s="34">
        <f>N6736/(N6736+O6736)</f>
        <v/>
      </c>
      <c r="W6736" s="34">
        <f>U6736*V6736</f>
        <v/>
      </c>
      <c r="X6736" s="32">
        <f>T6736/N6736</f>
        <v/>
      </c>
      <c r="Y6736" s="35">
        <f>IF(W6736=MAXIFS(W$2:W$7201, A$2:A$7201, A6736, B$2:B$7201, B6736), "OPTIMAL", "")</f>
        <v/>
      </c>
    </row>
    <row r="6737" ht="20" customHeight="1">
      <c r="A6737" s="36" t="n">
        <v>-18</v>
      </c>
      <c r="B6737" s="36" t="n">
        <v>45</v>
      </c>
      <c r="C6737" s="37" t="n">
        <v>95</v>
      </c>
      <c r="D6737" s="37" t="n">
        <v>2</v>
      </c>
      <c r="E6737" s="6" t="n">
        <v>4</v>
      </c>
      <c r="F6737" s="37" t="n">
        <v>1.5</v>
      </c>
      <c r="G6737" s="36" t="n">
        <v>200</v>
      </c>
      <c r="H6737" s="6" t="inlineStr">
        <is>
          <t>OFF</t>
        </is>
      </c>
      <c r="I6737" s="38" t="n">
        <v>885.2722778138215</v>
      </c>
      <c r="J6737" s="38" t="n">
        <v>10520.73059103506</v>
      </c>
      <c r="K6737" s="38" t="n">
        <v>5101.851851851852</v>
      </c>
      <c r="L6737" s="38" t="n">
        <v>150</v>
      </c>
      <c r="M6737" s="38">
        <f>I6737+J6737+K6737+L6737</f>
        <v/>
      </c>
      <c r="N6737" s="38">
        <f>M6737*'Dashboard &amp; Optimisation'!$B$18/('Dashboard &amp; Optimisation'!$B$16/3.6)</f>
        <v/>
      </c>
      <c r="O6737" s="38" t="n">
        <v>1202.453948770389</v>
      </c>
      <c r="P6737" s="39" t="n">
        <v>0.3197125524136755</v>
      </c>
      <c r="Q6737" s="40" t="n">
        <v>7.077172538771729</v>
      </c>
      <c r="R6737" s="38" t="n">
        <v>1560.349331247462</v>
      </c>
      <c r="S6737" s="38">
        <f>R6737*IF(A6737=4, 2.0, 3.0)</f>
        <v/>
      </c>
      <c r="T6737" s="37">
        <f>'Dashboard &amp; Optimisation'!$B$18*U6737</f>
        <v/>
      </c>
      <c r="U6737" s="26">
        <f>MIN(1, S6737/M6737)</f>
        <v/>
      </c>
      <c r="V6737" s="26">
        <f>N6737/(N6737+O6737)</f>
        <v/>
      </c>
      <c r="W6737" s="26">
        <f>U6737*V6737</f>
        <v/>
      </c>
      <c r="X6737" s="39">
        <f>T6737/N6737</f>
        <v/>
      </c>
      <c r="Y6737" s="41">
        <f>IF(W6737=MAXIFS(W$2:W$7201, A$2:A$7201, A6737, B$2:B$7201, B6737), "OPTIMAL", "")</f>
        <v/>
      </c>
    </row>
    <row r="6738" ht="20" customHeight="1">
      <c r="A6738" s="28" t="n">
        <v>-18</v>
      </c>
      <c r="B6738" s="28" t="n">
        <v>45</v>
      </c>
      <c r="C6738" s="29" t="n">
        <v>95</v>
      </c>
      <c r="D6738" s="29" t="n">
        <v>2</v>
      </c>
      <c r="E6738" s="30" t="n">
        <v>4</v>
      </c>
      <c r="F6738" s="29" t="n">
        <v>2</v>
      </c>
      <c r="G6738" s="28" t="n">
        <v>50</v>
      </c>
      <c r="H6738" s="30" t="inlineStr">
        <is>
          <t>ON</t>
        </is>
      </c>
      <c r="I6738" s="31" t="n">
        <v>885.2722778138215</v>
      </c>
      <c r="J6738" s="31" t="n">
        <v>10520.73059103506</v>
      </c>
      <c r="K6738" s="31" t="n">
        <v>5101.851851851852</v>
      </c>
      <c r="L6738" s="31" t="n">
        <v>150</v>
      </c>
      <c r="M6738" s="31">
        <f>I6738+J6738+K6738+L6738</f>
        <v/>
      </c>
      <c r="N6738" s="31">
        <f>M6738*'Dashboard &amp; Optimisation'!$B$18/('Dashboard &amp; Optimisation'!$B$16/3.6)</f>
        <v/>
      </c>
      <c r="O6738" s="31" t="n">
        <v>1356.631274196652</v>
      </c>
      <c r="P6738" s="32" t="n">
        <v>0.07220530386471993</v>
      </c>
      <c r="Q6738" s="33" t="n">
        <v>9.36956338502897</v>
      </c>
      <c r="R6738" s="31" t="n">
        <v>6989.914912716369</v>
      </c>
      <c r="S6738" s="31">
        <f>R6738*IF(A6738=4, 2.0, 3.0)</f>
        <v/>
      </c>
      <c r="T6738" s="29">
        <f>'Dashboard &amp; Optimisation'!$B$18*U6738</f>
        <v/>
      </c>
      <c r="U6738" s="34">
        <f>MIN(1, S6738/M6738)</f>
        <v/>
      </c>
      <c r="V6738" s="34">
        <f>N6738/(N6738+O6738)</f>
        <v/>
      </c>
      <c r="W6738" s="34">
        <f>U6738*V6738</f>
        <v/>
      </c>
      <c r="X6738" s="32">
        <f>T6738/N6738</f>
        <v/>
      </c>
      <c r="Y6738" s="35">
        <f>IF(W6738=MAXIFS(W$2:W$7201, A$2:A$7201, A6738, B$2:B$7201, B6738), "OPTIMAL", "")</f>
        <v/>
      </c>
    </row>
    <row r="6739" ht="20" customHeight="1">
      <c r="A6739" s="36" t="n">
        <v>-18</v>
      </c>
      <c r="B6739" s="36" t="n">
        <v>45</v>
      </c>
      <c r="C6739" s="37" t="n">
        <v>95</v>
      </c>
      <c r="D6739" s="37" t="n">
        <v>2</v>
      </c>
      <c r="E6739" s="6" t="n">
        <v>4</v>
      </c>
      <c r="F6739" s="37" t="n">
        <v>2</v>
      </c>
      <c r="G6739" s="36" t="n">
        <v>50</v>
      </c>
      <c r="H6739" s="6" t="inlineStr">
        <is>
          <t>OFF</t>
        </is>
      </c>
      <c r="I6739" s="38" t="n">
        <v>885.2722778138215</v>
      </c>
      <c r="J6739" s="38" t="n">
        <v>10520.73059103506</v>
      </c>
      <c r="K6739" s="38" t="n">
        <v>5101.851851851852</v>
      </c>
      <c r="L6739" s="38" t="n">
        <v>150</v>
      </c>
      <c r="M6739" s="38">
        <f>I6739+J6739+K6739+L6739</f>
        <v/>
      </c>
      <c r="N6739" s="38">
        <f>M6739*'Dashboard &amp; Optimisation'!$B$18/('Dashboard &amp; Optimisation'!$B$16/3.6)</f>
        <v/>
      </c>
      <c r="O6739" s="38" t="n">
        <v>1356.631274196652</v>
      </c>
      <c r="P6739" s="39" t="n">
        <v>0.3158422903411635</v>
      </c>
      <c r="Q6739" s="40" t="n">
        <v>9.36956338502897</v>
      </c>
      <c r="R6739" s="38" t="n">
        <v>1597.977679670608</v>
      </c>
      <c r="S6739" s="38">
        <f>R6739*IF(A6739=4, 2.0, 3.0)</f>
        <v/>
      </c>
      <c r="T6739" s="37">
        <f>'Dashboard &amp; Optimisation'!$B$18*U6739</f>
        <v/>
      </c>
      <c r="U6739" s="26">
        <f>MIN(1, S6739/M6739)</f>
        <v/>
      </c>
      <c r="V6739" s="26">
        <f>N6739/(N6739+O6739)</f>
        <v/>
      </c>
      <c r="W6739" s="26">
        <f>U6739*V6739</f>
        <v/>
      </c>
      <c r="X6739" s="39">
        <f>T6739/N6739</f>
        <v/>
      </c>
      <c r="Y6739" s="41">
        <f>IF(W6739=MAXIFS(W$2:W$7201, A$2:A$7201, A6739, B$2:B$7201, B6739), "OPTIMAL", "")</f>
        <v/>
      </c>
    </row>
    <row r="6740" ht="20" customHeight="1">
      <c r="A6740" s="28" t="n">
        <v>-18</v>
      </c>
      <c r="B6740" s="28" t="n">
        <v>45</v>
      </c>
      <c r="C6740" s="29" t="n">
        <v>95</v>
      </c>
      <c r="D6740" s="29" t="n">
        <v>2</v>
      </c>
      <c r="E6740" s="30" t="n">
        <v>4</v>
      </c>
      <c r="F6740" s="29" t="n">
        <v>2</v>
      </c>
      <c r="G6740" s="28" t="n">
        <v>100</v>
      </c>
      <c r="H6740" s="30" t="inlineStr">
        <is>
          <t>ON</t>
        </is>
      </c>
      <c r="I6740" s="31" t="n">
        <v>885.2722778138215</v>
      </c>
      <c r="J6740" s="31" t="n">
        <v>10520.73059103506</v>
      </c>
      <c r="K6740" s="31" t="n">
        <v>5101.851851851852</v>
      </c>
      <c r="L6740" s="31" t="n">
        <v>150</v>
      </c>
      <c r="M6740" s="31">
        <f>I6740+J6740+K6740+L6740</f>
        <v/>
      </c>
      <c r="N6740" s="31">
        <f>M6740*'Dashboard &amp; Optimisation'!$B$18/('Dashboard &amp; Optimisation'!$B$16/3.6)</f>
        <v/>
      </c>
      <c r="O6740" s="31" t="n">
        <v>1356.631274196652</v>
      </c>
      <c r="P6740" s="32" t="n">
        <v>0.07304296145994044</v>
      </c>
      <c r="Q6740" s="33" t="n">
        <v>9.36956338502897</v>
      </c>
      <c r="R6740" s="31" t="n">
        <v>6909.754481108005</v>
      </c>
      <c r="S6740" s="31">
        <f>R6740*IF(A6740=4, 2.0, 3.0)</f>
        <v/>
      </c>
      <c r="T6740" s="29">
        <f>'Dashboard &amp; Optimisation'!$B$18*U6740</f>
        <v/>
      </c>
      <c r="U6740" s="34">
        <f>MIN(1, S6740/M6740)</f>
        <v/>
      </c>
      <c r="V6740" s="34">
        <f>N6740/(N6740+O6740)</f>
        <v/>
      </c>
      <c r="W6740" s="34">
        <f>U6740*V6740</f>
        <v/>
      </c>
      <c r="X6740" s="32">
        <f>T6740/N6740</f>
        <v/>
      </c>
      <c r="Y6740" s="35">
        <f>IF(W6740=MAXIFS(W$2:W$7201, A$2:A$7201, A6740, B$2:B$7201, B6740), "OPTIMAL", "")</f>
        <v/>
      </c>
    </row>
    <row r="6741" ht="20" customHeight="1">
      <c r="A6741" s="36" t="n">
        <v>-18</v>
      </c>
      <c r="B6741" s="36" t="n">
        <v>45</v>
      </c>
      <c r="C6741" s="37" t="n">
        <v>95</v>
      </c>
      <c r="D6741" s="37" t="n">
        <v>2</v>
      </c>
      <c r="E6741" s="6" t="n">
        <v>4</v>
      </c>
      <c r="F6741" s="37" t="n">
        <v>2</v>
      </c>
      <c r="G6741" s="36" t="n">
        <v>100</v>
      </c>
      <c r="H6741" s="6" t="inlineStr">
        <is>
          <t>OFF</t>
        </is>
      </c>
      <c r="I6741" s="38" t="n">
        <v>885.2722778138215</v>
      </c>
      <c r="J6741" s="38" t="n">
        <v>10520.73059103506</v>
      </c>
      <c r="K6741" s="38" t="n">
        <v>5101.851851851852</v>
      </c>
      <c r="L6741" s="38" t="n">
        <v>150</v>
      </c>
      <c r="M6741" s="38">
        <f>I6741+J6741+K6741+L6741</f>
        <v/>
      </c>
      <c r="N6741" s="38">
        <f>M6741*'Dashboard &amp; Optimisation'!$B$18/('Dashboard &amp; Optimisation'!$B$16/3.6)</f>
        <v/>
      </c>
      <c r="O6741" s="38" t="n">
        <v>1356.631274196652</v>
      </c>
      <c r="P6741" s="39" t="n">
        <v>0.316679947936384</v>
      </c>
      <c r="Q6741" s="40" t="n">
        <v>9.36956338502897</v>
      </c>
      <c r="R6741" s="38" t="n">
        <v>1593.750831241803</v>
      </c>
      <c r="S6741" s="38">
        <f>R6741*IF(A6741=4, 2.0, 3.0)</f>
        <v/>
      </c>
      <c r="T6741" s="37">
        <f>'Dashboard &amp; Optimisation'!$B$18*U6741</f>
        <v/>
      </c>
      <c r="U6741" s="26">
        <f>MIN(1, S6741/M6741)</f>
        <v/>
      </c>
      <c r="V6741" s="26">
        <f>N6741/(N6741+O6741)</f>
        <v/>
      </c>
      <c r="W6741" s="26">
        <f>U6741*V6741</f>
        <v/>
      </c>
      <c r="X6741" s="39">
        <f>T6741/N6741</f>
        <v/>
      </c>
      <c r="Y6741" s="41">
        <f>IF(W6741=MAXIFS(W$2:W$7201, A$2:A$7201, A6741, B$2:B$7201, B6741), "OPTIMAL", "")</f>
        <v/>
      </c>
    </row>
    <row r="6742" ht="20" customHeight="1">
      <c r="A6742" s="28" t="n">
        <v>-18</v>
      </c>
      <c r="B6742" s="28" t="n">
        <v>45</v>
      </c>
      <c r="C6742" s="29" t="n">
        <v>95</v>
      </c>
      <c r="D6742" s="29" t="n">
        <v>2</v>
      </c>
      <c r="E6742" s="30" t="n">
        <v>4</v>
      </c>
      <c r="F6742" s="29" t="n">
        <v>2</v>
      </c>
      <c r="G6742" s="28" t="n">
        <v>150</v>
      </c>
      <c r="H6742" s="30" t="inlineStr">
        <is>
          <t>ON</t>
        </is>
      </c>
      <c r="I6742" s="31" t="n">
        <v>885.2722778138215</v>
      </c>
      <c r="J6742" s="31" t="n">
        <v>10520.73059103506</v>
      </c>
      <c r="K6742" s="31" t="n">
        <v>5101.851851851852</v>
      </c>
      <c r="L6742" s="31" t="n">
        <v>150</v>
      </c>
      <c r="M6742" s="31">
        <f>I6742+J6742+K6742+L6742</f>
        <v/>
      </c>
      <c r="N6742" s="31">
        <f>M6742*'Dashboard &amp; Optimisation'!$B$18/('Dashboard &amp; Optimisation'!$B$16/3.6)</f>
        <v/>
      </c>
      <c r="O6742" s="31" t="n">
        <v>1356.631274196652</v>
      </c>
      <c r="P6742" s="32" t="n">
        <v>0.07388061905516093</v>
      </c>
      <c r="Q6742" s="33" t="n">
        <v>9.36956338502897</v>
      </c>
      <c r="R6742" s="31" t="n">
        <v>6831.411765572724</v>
      </c>
      <c r="S6742" s="31">
        <f>R6742*IF(A6742=4, 2.0, 3.0)</f>
        <v/>
      </c>
      <c r="T6742" s="29">
        <f>'Dashboard &amp; Optimisation'!$B$18*U6742</f>
        <v/>
      </c>
      <c r="U6742" s="34">
        <f>MIN(1, S6742/M6742)</f>
        <v/>
      </c>
      <c r="V6742" s="34">
        <f>N6742/(N6742+O6742)</f>
        <v/>
      </c>
      <c r="W6742" s="34">
        <f>U6742*V6742</f>
        <v/>
      </c>
      <c r="X6742" s="32">
        <f>T6742/N6742</f>
        <v/>
      </c>
      <c r="Y6742" s="35">
        <f>IF(W6742=MAXIFS(W$2:W$7201, A$2:A$7201, A6742, B$2:B$7201, B6742), "OPTIMAL", "")</f>
        <v/>
      </c>
    </row>
    <row r="6743" ht="20" customHeight="1">
      <c r="A6743" s="36" t="n">
        <v>-18</v>
      </c>
      <c r="B6743" s="36" t="n">
        <v>45</v>
      </c>
      <c r="C6743" s="37" t="n">
        <v>95</v>
      </c>
      <c r="D6743" s="37" t="n">
        <v>2</v>
      </c>
      <c r="E6743" s="6" t="n">
        <v>4</v>
      </c>
      <c r="F6743" s="37" t="n">
        <v>2</v>
      </c>
      <c r="G6743" s="36" t="n">
        <v>150</v>
      </c>
      <c r="H6743" s="6" t="inlineStr">
        <is>
          <t>OFF</t>
        </is>
      </c>
      <c r="I6743" s="38" t="n">
        <v>885.2722778138215</v>
      </c>
      <c r="J6743" s="38" t="n">
        <v>10520.73059103506</v>
      </c>
      <c r="K6743" s="38" t="n">
        <v>5101.851851851852</v>
      </c>
      <c r="L6743" s="38" t="n">
        <v>150</v>
      </c>
      <c r="M6743" s="38">
        <f>I6743+J6743+K6743+L6743</f>
        <v/>
      </c>
      <c r="N6743" s="38">
        <f>M6743*'Dashboard &amp; Optimisation'!$B$18/('Dashboard &amp; Optimisation'!$B$16/3.6)</f>
        <v/>
      </c>
      <c r="O6743" s="38" t="n">
        <v>1356.631274196652</v>
      </c>
      <c r="P6743" s="39" t="n">
        <v>0.3175176055316045</v>
      </c>
      <c r="Q6743" s="40" t="n">
        <v>9.36956338502897</v>
      </c>
      <c r="R6743" s="38" t="n">
        <v>1589.54628489407</v>
      </c>
      <c r="S6743" s="38">
        <f>R6743*IF(A6743=4, 2.0, 3.0)</f>
        <v/>
      </c>
      <c r="T6743" s="37">
        <f>'Dashboard &amp; Optimisation'!$B$18*U6743</f>
        <v/>
      </c>
      <c r="U6743" s="26">
        <f>MIN(1, S6743/M6743)</f>
        <v/>
      </c>
      <c r="V6743" s="26">
        <f>N6743/(N6743+O6743)</f>
        <v/>
      </c>
      <c r="W6743" s="26">
        <f>U6743*V6743</f>
        <v/>
      </c>
      <c r="X6743" s="39">
        <f>T6743/N6743</f>
        <v/>
      </c>
      <c r="Y6743" s="41">
        <f>IF(W6743=MAXIFS(W$2:W$7201, A$2:A$7201, A6743, B$2:B$7201, B6743), "OPTIMAL", "")</f>
        <v/>
      </c>
    </row>
    <row r="6744" ht="20" customHeight="1">
      <c r="A6744" s="28" t="n">
        <v>-18</v>
      </c>
      <c r="B6744" s="28" t="n">
        <v>45</v>
      </c>
      <c r="C6744" s="29" t="n">
        <v>95</v>
      </c>
      <c r="D6744" s="29" t="n">
        <v>2</v>
      </c>
      <c r="E6744" s="30" t="n">
        <v>4</v>
      </c>
      <c r="F6744" s="29" t="n">
        <v>2</v>
      </c>
      <c r="G6744" s="28" t="n">
        <v>200</v>
      </c>
      <c r="H6744" s="30" t="inlineStr">
        <is>
          <t>ON</t>
        </is>
      </c>
      <c r="I6744" s="31" t="n">
        <v>885.2722778138215</v>
      </c>
      <c r="J6744" s="31" t="n">
        <v>10520.73059103506</v>
      </c>
      <c r="K6744" s="31" t="n">
        <v>5101.851851851852</v>
      </c>
      <c r="L6744" s="31" t="n">
        <v>150</v>
      </c>
      <c r="M6744" s="31">
        <f>I6744+J6744+K6744+L6744</f>
        <v/>
      </c>
      <c r="N6744" s="31">
        <f>M6744*'Dashboard &amp; Optimisation'!$B$18/('Dashboard &amp; Optimisation'!$B$16/3.6)</f>
        <v/>
      </c>
      <c r="O6744" s="31" t="n">
        <v>1356.631274196652</v>
      </c>
      <c r="P6744" s="32" t="n">
        <v>0.07471827665038143</v>
      </c>
      <c r="Q6744" s="33" t="n">
        <v>9.36956338502897</v>
      </c>
      <c r="R6744" s="31" t="n">
        <v>6754.825631522997</v>
      </c>
      <c r="S6744" s="31">
        <f>R6744*IF(A6744=4, 2.0, 3.0)</f>
        <v/>
      </c>
      <c r="T6744" s="29">
        <f>'Dashboard &amp; Optimisation'!$B$18*U6744</f>
        <v/>
      </c>
      <c r="U6744" s="34">
        <f>MIN(1, S6744/M6744)</f>
        <v/>
      </c>
      <c r="V6744" s="34">
        <f>N6744/(N6744+O6744)</f>
        <v/>
      </c>
      <c r="W6744" s="34">
        <f>U6744*V6744</f>
        <v/>
      </c>
      <c r="X6744" s="32">
        <f>T6744/N6744</f>
        <v/>
      </c>
      <c r="Y6744" s="35">
        <f>IF(W6744=MAXIFS(W$2:W$7201, A$2:A$7201, A6744, B$2:B$7201, B6744), "OPTIMAL", "")</f>
        <v/>
      </c>
    </row>
    <row r="6745" ht="20" customHeight="1">
      <c r="A6745" s="36" t="n">
        <v>-18</v>
      </c>
      <c r="B6745" s="36" t="n">
        <v>45</v>
      </c>
      <c r="C6745" s="37" t="n">
        <v>95</v>
      </c>
      <c r="D6745" s="37" t="n">
        <v>2</v>
      </c>
      <c r="E6745" s="6" t="n">
        <v>4</v>
      </c>
      <c r="F6745" s="37" t="n">
        <v>2</v>
      </c>
      <c r="G6745" s="36" t="n">
        <v>200</v>
      </c>
      <c r="H6745" s="6" t="inlineStr">
        <is>
          <t>OFF</t>
        </is>
      </c>
      <c r="I6745" s="38" t="n">
        <v>885.2722778138215</v>
      </c>
      <c r="J6745" s="38" t="n">
        <v>10520.73059103506</v>
      </c>
      <c r="K6745" s="38" t="n">
        <v>5101.851851851852</v>
      </c>
      <c r="L6745" s="38" t="n">
        <v>150</v>
      </c>
      <c r="M6745" s="38">
        <f>I6745+J6745+K6745+L6745</f>
        <v/>
      </c>
      <c r="N6745" s="38">
        <f>M6745*'Dashboard &amp; Optimisation'!$B$18/('Dashboard &amp; Optimisation'!$B$16/3.6)</f>
        <v/>
      </c>
      <c r="O6745" s="38" t="n">
        <v>1356.631274196652</v>
      </c>
      <c r="P6745" s="39" t="n">
        <v>0.318355263126825</v>
      </c>
      <c r="Q6745" s="40" t="n">
        <v>9.36956338502897</v>
      </c>
      <c r="R6745" s="38" t="n">
        <v>1585.363864583445</v>
      </c>
      <c r="S6745" s="38">
        <f>R6745*IF(A6745=4, 2.0, 3.0)</f>
        <v/>
      </c>
      <c r="T6745" s="37">
        <f>'Dashboard &amp; Optimisation'!$B$18*U6745</f>
        <v/>
      </c>
      <c r="U6745" s="26">
        <f>MIN(1, S6745/M6745)</f>
        <v/>
      </c>
      <c r="V6745" s="26">
        <f>N6745/(N6745+O6745)</f>
        <v/>
      </c>
      <c r="W6745" s="26">
        <f>U6745*V6745</f>
        <v/>
      </c>
      <c r="X6745" s="39">
        <f>T6745/N6745</f>
        <v/>
      </c>
      <c r="Y6745" s="41">
        <f>IF(W6745=MAXIFS(W$2:W$7201, A$2:A$7201, A6745, B$2:B$7201, B6745), "OPTIMAL", "")</f>
        <v/>
      </c>
    </row>
    <row r="6746" ht="20" customHeight="1">
      <c r="A6746" s="28" t="n">
        <v>-18</v>
      </c>
      <c r="B6746" s="28" t="n">
        <v>45</v>
      </c>
      <c r="C6746" s="29" t="n">
        <v>95</v>
      </c>
      <c r="D6746" s="29" t="n">
        <v>2</v>
      </c>
      <c r="E6746" s="30" t="n">
        <v>8</v>
      </c>
      <c r="F6746" s="29" t="n">
        <v>1.5</v>
      </c>
      <c r="G6746" s="28" t="n">
        <v>50</v>
      </c>
      <c r="H6746" s="30" t="inlineStr">
        <is>
          <t>ON</t>
        </is>
      </c>
      <c r="I6746" s="31" t="n">
        <v>885.2722778138215</v>
      </c>
      <c r="J6746" s="31" t="n">
        <v>10520.73059103506</v>
      </c>
      <c r="K6746" s="31" t="n">
        <v>5101.851851851852</v>
      </c>
      <c r="L6746" s="31" t="n">
        <v>150</v>
      </c>
      <c r="M6746" s="31">
        <f>I6746+J6746+K6746+L6746</f>
        <v/>
      </c>
      <c r="N6746" s="31">
        <f>M6746*'Dashboard &amp; Optimisation'!$B$18/('Dashboard &amp; Optimisation'!$B$16/3.6)</f>
        <v/>
      </c>
      <c r="O6746" s="31" t="n">
        <v>1676.085932206661</v>
      </c>
      <c r="P6746" s="32" t="n">
        <v>0.05615321895779073</v>
      </c>
      <c r="Q6746" s="33" t="n">
        <v>13.95434507754346</v>
      </c>
      <c r="R6746" s="31" t="n">
        <v>9203.766490673555</v>
      </c>
      <c r="S6746" s="31">
        <f>R6746*IF(A6746=4, 2.0, 3.0)</f>
        <v/>
      </c>
      <c r="T6746" s="29">
        <f>'Dashboard &amp; Optimisation'!$B$18*U6746</f>
        <v/>
      </c>
      <c r="U6746" s="34">
        <f>MIN(1, S6746/M6746)</f>
        <v/>
      </c>
      <c r="V6746" s="34">
        <f>N6746/(N6746+O6746)</f>
        <v/>
      </c>
      <c r="W6746" s="34">
        <f>U6746*V6746</f>
        <v/>
      </c>
      <c r="X6746" s="32">
        <f>T6746/N6746</f>
        <v/>
      </c>
      <c r="Y6746" s="35">
        <f>IF(W6746=MAXIFS(W$2:W$7201, A$2:A$7201, A6746, B$2:B$7201, B6746), "OPTIMAL", "")</f>
        <v/>
      </c>
    </row>
    <row r="6747" ht="20" customHeight="1">
      <c r="A6747" s="36" t="n">
        <v>-18</v>
      </c>
      <c r="B6747" s="36" t="n">
        <v>45</v>
      </c>
      <c r="C6747" s="37" t="n">
        <v>95</v>
      </c>
      <c r="D6747" s="37" t="n">
        <v>2</v>
      </c>
      <c r="E6747" s="6" t="n">
        <v>8</v>
      </c>
      <c r="F6747" s="37" t="n">
        <v>1.5</v>
      </c>
      <c r="G6747" s="36" t="n">
        <v>50</v>
      </c>
      <c r="H6747" s="6" t="inlineStr">
        <is>
          <t>OFF</t>
        </is>
      </c>
      <c r="I6747" s="38" t="n">
        <v>885.2722778138215</v>
      </c>
      <c r="J6747" s="38" t="n">
        <v>10520.73059103506</v>
      </c>
      <c r="K6747" s="38" t="n">
        <v>5101.851851851852</v>
      </c>
      <c r="L6747" s="38" t="n">
        <v>150</v>
      </c>
      <c r="M6747" s="38">
        <f>I6747+J6747+K6747+L6747</f>
        <v/>
      </c>
      <c r="N6747" s="38">
        <f>M6747*'Dashboard &amp; Optimisation'!$B$18/('Dashboard &amp; Optimisation'!$B$16/3.6)</f>
        <v/>
      </c>
      <c r="O6747" s="38" t="n">
        <v>1676.085932206661</v>
      </c>
      <c r="P6747" s="39" t="n">
        <v>0.2461091312849728</v>
      </c>
      <c r="Q6747" s="40" t="n">
        <v>13.95434507754346</v>
      </c>
      <c r="R6747" s="38" t="n">
        <v>2099.967247410807</v>
      </c>
      <c r="S6747" s="38">
        <f>R6747*IF(A6747=4, 2.0, 3.0)</f>
        <v/>
      </c>
      <c r="T6747" s="37">
        <f>'Dashboard &amp; Optimisation'!$B$18*U6747</f>
        <v/>
      </c>
      <c r="U6747" s="26">
        <f>MIN(1, S6747/M6747)</f>
        <v/>
      </c>
      <c r="V6747" s="26">
        <f>N6747/(N6747+O6747)</f>
        <v/>
      </c>
      <c r="W6747" s="26">
        <f>U6747*V6747</f>
        <v/>
      </c>
      <c r="X6747" s="39">
        <f>T6747/N6747</f>
        <v/>
      </c>
      <c r="Y6747" s="41">
        <f>IF(W6747=MAXIFS(W$2:W$7201, A$2:A$7201, A6747, B$2:B$7201, B6747), "OPTIMAL", "")</f>
        <v/>
      </c>
    </row>
    <row r="6748" ht="20" customHeight="1">
      <c r="A6748" s="28" t="n">
        <v>-18</v>
      </c>
      <c r="B6748" s="28" t="n">
        <v>45</v>
      </c>
      <c r="C6748" s="29" t="n">
        <v>95</v>
      </c>
      <c r="D6748" s="29" t="n">
        <v>2</v>
      </c>
      <c r="E6748" s="30" t="n">
        <v>8</v>
      </c>
      <c r="F6748" s="29" t="n">
        <v>1.5</v>
      </c>
      <c r="G6748" s="28" t="n">
        <v>100</v>
      </c>
      <c r="H6748" s="30" t="inlineStr">
        <is>
          <t>ON</t>
        </is>
      </c>
      <c r="I6748" s="31" t="n">
        <v>885.2722778138215</v>
      </c>
      <c r="J6748" s="31" t="n">
        <v>10520.73059103506</v>
      </c>
      <c r="K6748" s="31" t="n">
        <v>5101.851851851852</v>
      </c>
      <c r="L6748" s="31" t="n">
        <v>150</v>
      </c>
      <c r="M6748" s="31">
        <f>I6748+J6748+K6748+L6748</f>
        <v/>
      </c>
      <c r="N6748" s="31">
        <f>M6748*'Dashboard &amp; Optimisation'!$B$18/('Dashboard &amp; Optimisation'!$B$16/3.6)</f>
        <v/>
      </c>
      <c r="O6748" s="31" t="n">
        <v>1676.085932206661</v>
      </c>
      <c r="P6748" s="32" t="n">
        <v>0.05699087655301123</v>
      </c>
      <c r="Q6748" s="33" t="n">
        <v>13.95434507754346</v>
      </c>
      <c r="R6748" s="31" t="n">
        <v>9068.488611619046</v>
      </c>
      <c r="S6748" s="31">
        <f>R6748*IF(A6748=4, 2.0, 3.0)</f>
        <v/>
      </c>
      <c r="T6748" s="29">
        <f>'Dashboard &amp; Optimisation'!$B$18*U6748</f>
        <v/>
      </c>
      <c r="U6748" s="34">
        <f>MIN(1, S6748/M6748)</f>
        <v/>
      </c>
      <c r="V6748" s="34">
        <f>N6748/(N6748+O6748)</f>
        <v/>
      </c>
      <c r="W6748" s="34">
        <f>U6748*V6748</f>
        <v/>
      </c>
      <c r="X6748" s="32">
        <f>T6748/N6748</f>
        <v/>
      </c>
      <c r="Y6748" s="35">
        <f>IF(W6748=MAXIFS(W$2:W$7201, A$2:A$7201, A6748, B$2:B$7201, B6748), "OPTIMAL", "")</f>
        <v/>
      </c>
    </row>
    <row r="6749" ht="20" customHeight="1">
      <c r="A6749" s="36" t="n">
        <v>-18</v>
      </c>
      <c r="B6749" s="36" t="n">
        <v>45</v>
      </c>
      <c r="C6749" s="37" t="n">
        <v>95</v>
      </c>
      <c r="D6749" s="37" t="n">
        <v>2</v>
      </c>
      <c r="E6749" s="6" t="n">
        <v>8</v>
      </c>
      <c r="F6749" s="37" t="n">
        <v>1.5</v>
      </c>
      <c r="G6749" s="36" t="n">
        <v>100</v>
      </c>
      <c r="H6749" s="6" t="inlineStr">
        <is>
          <t>OFF</t>
        </is>
      </c>
      <c r="I6749" s="38" t="n">
        <v>885.2722778138215</v>
      </c>
      <c r="J6749" s="38" t="n">
        <v>10520.73059103506</v>
      </c>
      <c r="K6749" s="38" t="n">
        <v>5101.851851851852</v>
      </c>
      <c r="L6749" s="38" t="n">
        <v>150</v>
      </c>
      <c r="M6749" s="38">
        <f>I6749+J6749+K6749+L6749</f>
        <v/>
      </c>
      <c r="N6749" s="38">
        <f>M6749*'Dashboard &amp; Optimisation'!$B$18/('Dashboard &amp; Optimisation'!$B$16/3.6)</f>
        <v/>
      </c>
      <c r="O6749" s="38" t="n">
        <v>1676.085932206661</v>
      </c>
      <c r="P6749" s="39" t="n">
        <v>0.2469467888801933</v>
      </c>
      <c r="Q6749" s="40" t="n">
        <v>13.95434507754346</v>
      </c>
      <c r="R6749" s="38" t="n">
        <v>2092.844038712753</v>
      </c>
      <c r="S6749" s="38">
        <f>R6749*IF(A6749=4, 2.0, 3.0)</f>
        <v/>
      </c>
      <c r="T6749" s="37">
        <f>'Dashboard &amp; Optimisation'!$B$18*U6749</f>
        <v/>
      </c>
      <c r="U6749" s="26">
        <f>MIN(1, S6749/M6749)</f>
        <v/>
      </c>
      <c r="V6749" s="26">
        <f>N6749/(N6749+O6749)</f>
        <v/>
      </c>
      <c r="W6749" s="26">
        <f>U6749*V6749</f>
        <v/>
      </c>
      <c r="X6749" s="39">
        <f>T6749/N6749</f>
        <v/>
      </c>
      <c r="Y6749" s="41">
        <f>IF(W6749=MAXIFS(W$2:W$7201, A$2:A$7201, A6749, B$2:B$7201, B6749), "OPTIMAL", "")</f>
        <v/>
      </c>
    </row>
    <row r="6750" ht="20" customHeight="1">
      <c r="A6750" s="28" t="n">
        <v>-18</v>
      </c>
      <c r="B6750" s="28" t="n">
        <v>45</v>
      </c>
      <c r="C6750" s="29" t="n">
        <v>95</v>
      </c>
      <c r="D6750" s="29" t="n">
        <v>2</v>
      </c>
      <c r="E6750" s="30" t="n">
        <v>8</v>
      </c>
      <c r="F6750" s="29" t="n">
        <v>1.5</v>
      </c>
      <c r="G6750" s="28" t="n">
        <v>150</v>
      </c>
      <c r="H6750" s="30" t="inlineStr">
        <is>
          <t>ON</t>
        </is>
      </c>
      <c r="I6750" s="31" t="n">
        <v>885.2722778138215</v>
      </c>
      <c r="J6750" s="31" t="n">
        <v>10520.73059103506</v>
      </c>
      <c r="K6750" s="31" t="n">
        <v>5101.851851851852</v>
      </c>
      <c r="L6750" s="31" t="n">
        <v>150</v>
      </c>
      <c r="M6750" s="31">
        <f>I6750+J6750+K6750+L6750</f>
        <v/>
      </c>
      <c r="N6750" s="31">
        <f>M6750*'Dashboard &amp; Optimisation'!$B$18/('Dashboard &amp; Optimisation'!$B$16/3.6)</f>
        <v/>
      </c>
      <c r="O6750" s="31" t="n">
        <v>1676.085932206661</v>
      </c>
      <c r="P6750" s="32" t="n">
        <v>0.05782853414823173</v>
      </c>
      <c r="Q6750" s="33" t="n">
        <v>13.95434507754346</v>
      </c>
      <c r="R6750" s="31" t="n">
        <v>8937.129785486228</v>
      </c>
      <c r="S6750" s="31">
        <f>R6750*IF(A6750=4, 2.0, 3.0)</f>
        <v/>
      </c>
      <c r="T6750" s="29">
        <f>'Dashboard &amp; Optimisation'!$B$18*U6750</f>
        <v/>
      </c>
      <c r="U6750" s="34">
        <f>MIN(1, S6750/M6750)</f>
        <v/>
      </c>
      <c r="V6750" s="34">
        <f>N6750/(N6750+O6750)</f>
        <v/>
      </c>
      <c r="W6750" s="34">
        <f>U6750*V6750</f>
        <v/>
      </c>
      <c r="X6750" s="32">
        <f>T6750/N6750</f>
        <v/>
      </c>
      <c r="Y6750" s="35">
        <f>IF(W6750=MAXIFS(W$2:W$7201, A$2:A$7201, A6750, B$2:B$7201, B6750), "OPTIMAL", "")</f>
        <v/>
      </c>
    </row>
    <row r="6751" ht="20" customHeight="1">
      <c r="A6751" s="36" t="n">
        <v>-18</v>
      </c>
      <c r="B6751" s="36" t="n">
        <v>45</v>
      </c>
      <c r="C6751" s="37" t="n">
        <v>95</v>
      </c>
      <c r="D6751" s="37" t="n">
        <v>2</v>
      </c>
      <c r="E6751" s="6" t="n">
        <v>8</v>
      </c>
      <c r="F6751" s="37" t="n">
        <v>1.5</v>
      </c>
      <c r="G6751" s="36" t="n">
        <v>150</v>
      </c>
      <c r="H6751" s="6" t="inlineStr">
        <is>
          <t>OFF</t>
        </is>
      </c>
      <c r="I6751" s="38" t="n">
        <v>885.2722778138215</v>
      </c>
      <c r="J6751" s="38" t="n">
        <v>10520.73059103506</v>
      </c>
      <c r="K6751" s="38" t="n">
        <v>5101.851851851852</v>
      </c>
      <c r="L6751" s="38" t="n">
        <v>150</v>
      </c>
      <c r="M6751" s="38">
        <f>I6751+J6751+K6751+L6751</f>
        <v/>
      </c>
      <c r="N6751" s="38">
        <f>M6751*'Dashboard &amp; Optimisation'!$B$18/('Dashboard &amp; Optimisation'!$B$16/3.6)</f>
        <v/>
      </c>
      <c r="O6751" s="38" t="n">
        <v>1676.085932206661</v>
      </c>
      <c r="P6751" s="39" t="n">
        <v>0.2477844464754138</v>
      </c>
      <c r="Q6751" s="40" t="n">
        <v>13.95434507754346</v>
      </c>
      <c r="R6751" s="38" t="n">
        <v>2085.768991309349</v>
      </c>
      <c r="S6751" s="38">
        <f>R6751*IF(A6751=4, 2.0, 3.0)</f>
        <v/>
      </c>
      <c r="T6751" s="37">
        <f>'Dashboard &amp; Optimisation'!$B$18*U6751</f>
        <v/>
      </c>
      <c r="U6751" s="26">
        <f>MIN(1, S6751/M6751)</f>
        <v/>
      </c>
      <c r="V6751" s="26">
        <f>N6751/(N6751+O6751)</f>
        <v/>
      </c>
      <c r="W6751" s="26">
        <f>U6751*V6751</f>
        <v/>
      </c>
      <c r="X6751" s="39">
        <f>T6751/N6751</f>
        <v/>
      </c>
      <c r="Y6751" s="41">
        <f>IF(W6751=MAXIFS(W$2:W$7201, A$2:A$7201, A6751, B$2:B$7201, B6751), "OPTIMAL", "")</f>
        <v/>
      </c>
    </row>
    <row r="6752" ht="20" customHeight="1">
      <c r="A6752" s="28" t="n">
        <v>-18</v>
      </c>
      <c r="B6752" s="28" t="n">
        <v>45</v>
      </c>
      <c r="C6752" s="29" t="n">
        <v>95</v>
      </c>
      <c r="D6752" s="29" t="n">
        <v>2</v>
      </c>
      <c r="E6752" s="30" t="n">
        <v>8</v>
      </c>
      <c r="F6752" s="29" t="n">
        <v>1.5</v>
      </c>
      <c r="G6752" s="28" t="n">
        <v>200</v>
      </c>
      <c r="H6752" s="30" t="inlineStr">
        <is>
          <t>ON</t>
        </is>
      </c>
      <c r="I6752" s="31" t="n">
        <v>885.2722778138215</v>
      </c>
      <c r="J6752" s="31" t="n">
        <v>10520.73059103506</v>
      </c>
      <c r="K6752" s="31" t="n">
        <v>5101.851851851852</v>
      </c>
      <c r="L6752" s="31" t="n">
        <v>150</v>
      </c>
      <c r="M6752" s="31">
        <f>I6752+J6752+K6752+L6752</f>
        <v/>
      </c>
      <c r="N6752" s="31">
        <f>M6752*'Dashboard &amp; Optimisation'!$B$18/('Dashboard &amp; Optimisation'!$B$16/3.6)</f>
        <v/>
      </c>
      <c r="O6752" s="31" t="n">
        <v>1676.085932206661</v>
      </c>
      <c r="P6752" s="32" t="n">
        <v>0.05866619174345224</v>
      </c>
      <c r="Q6752" s="33" t="n">
        <v>13.95434507754346</v>
      </c>
      <c r="R6752" s="31" t="n">
        <v>8809.522139211498</v>
      </c>
      <c r="S6752" s="31">
        <f>R6752*IF(A6752=4, 2.0, 3.0)</f>
        <v/>
      </c>
      <c r="T6752" s="29">
        <f>'Dashboard &amp; Optimisation'!$B$18*U6752</f>
        <v/>
      </c>
      <c r="U6752" s="34">
        <f>MIN(1, S6752/M6752)</f>
        <v/>
      </c>
      <c r="V6752" s="34">
        <f>N6752/(N6752+O6752)</f>
        <v/>
      </c>
      <c r="W6752" s="34">
        <f>U6752*V6752</f>
        <v/>
      </c>
      <c r="X6752" s="32">
        <f>T6752/N6752</f>
        <v/>
      </c>
      <c r="Y6752" s="35">
        <f>IF(W6752=MAXIFS(W$2:W$7201, A$2:A$7201, A6752, B$2:B$7201, B6752), "OPTIMAL", "")</f>
        <v/>
      </c>
    </row>
    <row r="6753" ht="20" customHeight="1">
      <c r="A6753" s="36" t="n">
        <v>-18</v>
      </c>
      <c r="B6753" s="36" t="n">
        <v>45</v>
      </c>
      <c r="C6753" s="37" t="n">
        <v>95</v>
      </c>
      <c r="D6753" s="37" t="n">
        <v>2</v>
      </c>
      <c r="E6753" s="6" t="n">
        <v>8</v>
      </c>
      <c r="F6753" s="37" t="n">
        <v>1.5</v>
      </c>
      <c r="G6753" s="36" t="n">
        <v>200</v>
      </c>
      <c r="H6753" s="6" t="inlineStr">
        <is>
          <t>OFF</t>
        </is>
      </c>
      <c r="I6753" s="38" t="n">
        <v>885.2722778138215</v>
      </c>
      <c r="J6753" s="38" t="n">
        <v>10520.73059103506</v>
      </c>
      <c r="K6753" s="38" t="n">
        <v>5101.851851851852</v>
      </c>
      <c r="L6753" s="38" t="n">
        <v>150</v>
      </c>
      <c r="M6753" s="38">
        <f>I6753+J6753+K6753+L6753</f>
        <v/>
      </c>
      <c r="N6753" s="38">
        <f>M6753*'Dashboard &amp; Optimisation'!$B$18/('Dashboard &amp; Optimisation'!$B$16/3.6)</f>
        <v/>
      </c>
      <c r="O6753" s="38" t="n">
        <v>1676.085932206661</v>
      </c>
      <c r="P6753" s="39" t="n">
        <v>0.2486221040706343</v>
      </c>
      <c r="Q6753" s="40" t="n">
        <v>13.95434507754346</v>
      </c>
      <c r="R6753" s="38" t="n">
        <v>2078.741618405493</v>
      </c>
      <c r="S6753" s="38">
        <f>R6753*IF(A6753=4, 2.0, 3.0)</f>
        <v/>
      </c>
      <c r="T6753" s="37">
        <f>'Dashboard &amp; Optimisation'!$B$18*U6753</f>
        <v/>
      </c>
      <c r="U6753" s="26">
        <f>MIN(1, S6753/M6753)</f>
        <v/>
      </c>
      <c r="V6753" s="26">
        <f>N6753/(N6753+O6753)</f>
        <v/>
      </c>
      <c r="W6753" s="26">
        <f>U6753*V6753</f>
        <v/>
      </c>
      <c r="X6753" s="39">
        <f>T6753/N6753</f>
        <v/>
      </c>
      <c r="Y6753" s="41">
        <f>IF(W6753=MAXIFS(W$2:W$7201, A$2:A$7201, A6753, B$2:B$7201, B6753), "OPTIMAL", "")</f>
        <v/>
      </c>
    </row>
    <row r="6754" ht="20" customHeight="1">
      <c r="A6754" s="28" t="n">
        <v>-18</v>
      </c>
      <c r="B6754" s="28" t="n">
        <v>45</v>
      </c>
      <c r="C6754" s="29" t="n">
        <v>95</v>
      </c>
      <c r="D6754" s="29" t="n">
        <v>2</v>
      </c>
      <c r="E6754" s="30" t="n">
        <v>8</v>
      </c>
      <c r="F6754" s="29" t="n">
        <v>2</v>
      </c>
      <c r="G6754" s="28" t="n">
        <v>50</v>
      </c>
      <c r="H6754" s="30" t="inlineStr">
        <is>
          <t>ON</t>
        </is>
      </c>
      <c r="I6754" s="31" t="n">
        <v>885.2722778138215</v>
      </c>
      <c r="J6754" s="31" t="n">
        <v>10520.73059103506</v>
      </c>
      <c r="K6754" s="31" t="n">
        <v>5101.851851851852</v>
      </c>
      <c r="L6754" s="31" t="n">
        <v>150</v>
      </c>
      <c r="M6754" s="31">
        <f>I6754+J6754+K6754+L6754</f>
        <v/>
      </c>
      <c r="N6754" s="31">
        <f>M6754*'Dashboard &amp; Optimisation'!$B$18/('Dashboard &amp; Optimisation'!$B$16/3.6)</f>
        <v/>
      </c>
      <c r="O6754" s="31" t="n">
        <v>2011.250372566842</v>
      </c>
      <c r="P6754" s="32" t="n">
        <v>0.05500836065059025</v>
      </c>
      <c r="Q6754" s="33" t="n">
        <v>18.53912677005794</v>
      </c>
      <c r="R6754" s="31" t="n">
        <v>9626.335576373924</v>
      </c>
      <c r="S6754" s="31">
        <f>R6754*IF(A6754=4, 2.0, 3.0)</f>
        <v/>
      </c>
      <c r="T6754" s="29">
        <f>'Dashboard &amp; Optimisation'!$B$18*U6754</f>
        <v/>
      </c>
      <c r="U6754" s="34">
        <f>MIN(1, S6754/M6754)</f>
        <v/>
      </c>
      <c r="V6754" s="34">
        <f>N6754/(N6754+O6754)</f>
        <v/>
      </c>
      <c r="W6754" s="34">
        <f>U6754*V6754</f>
        <v/>
      </c>
      <c r="X6754" s="32">
        <f>T6754/N6754</f>
        <v/>
      </c>
      <c r="Y6754" s="35">
        <f>IF(W6754=MAXIFS(W$2:W$7201, A$2:A$7201, A6754, B$2:B$7201, B6754), "OPTIMAL", "")</f>
        <v/>
      </c>
    </row>
    <row r="6755" ht="20" customHeight="1">
      <c r="A6755" s="36" t="n">
        <v>-18</v>
      </c>
      <c r="B6755" s="36" t="n">
        <v>45</v>
      </c>
      <c r="C6755" s="37" t="n">
        <v>95</v>
      </c>
      <c r="D6755" s="37" t="n">
        <v>2</v>
      </c>
      <c r="E6755" s="6" t="n">
        <v>8</v>
      </c>
      <c r="F6755" s="37" t="n">
        <v>2</v>
      </c>
      <c r="G6755" s="36" t="n">
        <v>50</v>
      </c>
      <c r="H6755" s="6" t="inlineStr">
        <is>
          <t>OFF</t>
        </is>
      </c>
      <c r="I6755" s="38" t="n">
        <v>885.2722778138215</v>
      </c>
      <c r="J6755" s="38" t="n">
        <v>10520.73059103506</v>
      </c>
      <c r="K6755" s="38" t="n">
        <v>5101.851851851852</v>
      </c>
      <c r="L6755" s="38" t="n">
        <v>150</v>
      </c>
      <c r="M6755" s="38">
        <f>I6755+J6755+K6755+L6755</f>
        <v/>
      </c>
      <c r="N6755" s="38">
        <f>M6755*'Dashboard &amp; Optimisation'!$B$18/('Dashboard &amp; Optimisation'!$B$16/3.6)</f>
        <v/>
      </c>
      <c r="O6755" s="38" t="n">
        <v>2011.250372566842</v>
      </c>
      <c r="P6755" s="39" t="n">
        <v>0.2464165120213152</v>
      </c>
      <c r="Q6755" s="40" t="n">
        <v>18.53912677005794</v>
      </c>
      <c r="R6755" s="38" t="n">
        <v>2148.918247341232</v>
      </c>
      <c r="S6755" s="38">
        <f>R6755*IF(A6755=4, 2.0, 3.0)</f>
        <v/>
      </c>
      <c r="T6755" s="37">
        <f>'Dashboard &amp; Optimisation'!$B$18*U6755</f>
        <v/>
      </c>
      <c r="U6755" s="26">
        <f>MIN(1, S6755/M6755)</f>
        <v/>
      </c>
      <c r="V6755" s="26">
        <f>N6755/(N6755+O6755)</f>
        <v/>
      </c>
      <c r="W6755" s="26">
        <f>U6755*V6755</f>
        <v/>
      </c>
      <c r="X6755" s="39">
        <f>T6755/N6755</f>
        <v/>
      </c>
      <c r="Y6755" s="41">
        <f>IF(W6755=MAXIFS(W$2:W$7201, A$2:A$7201, A6755, B$2:B$7201, B6755), "OPTIMAL", "")</f>
        <v/>
      </c>
    </row>
    <row r="6756" ht="20" customHeight="1">
      <c r="A6756" s="28" t="n">
        <v>-18</v>
      </c>
      <c r="B6756" s="28" t="n">
        <v>45</v>
      </c>
      <c r="C6756" s="29" t="n">
        <v>95</v>
      </c>
      <c r="D6756" s="29" t="n">
        <v>2</v>
      </c>
      <c r="E6756" s="30" t="n">
        <v>8</v>
      </c>
      <c r="F6756" s="29" t="n">
        <v>2</v>
      </c>
      <c r="G6756" s="28" t="n">
        <v>100</v>
      </c>
      <c r="H6756" s="30" t="inlineStr">
        <is>
          <t>ON</t>
        </is>
      </c>
      <c r="I6756" s="31" t="n">
        <v>885.2722778138215</v>
      </c>
      <c r="J6756" s="31" t="n">
        <v>10520.73059103506</v>
      </c>
      <c r="K6756" s="31" t="n">
        <v>5101.851851851852</v>
      </c>
      <c r="L6756" s="31" t="n">
        <v>150</v>
      </c>
      <c r="M6756" s="31">
        <f>I6756+J6756+K6756+L6756</f>
        <v/>
      </c>
      <c r="N6756" s="31">
        <f>M6756*'Dashboard &amp; Optimisation'!$B$18/('Dashboard &amp; Optimisation'!$B$16/3.6)</f>
        <v/>
      </c>
      <c r="O6756" s="31" t="n">
        <v>2011.250372566842</v>
      </c>
      <c r="P6756" s="32" t="n">
        <v>0.05584601824581075</v>
      </c>
      <c r="Q6756" s="33" t="n">
        <v>18.53912677005794</v>
      </c>
      <c r="R6756" s="31" t="n">
        <v>9481.946175607723</v>
      </c>
      <c r="S6756" s="31">
        <f>R6756*IF(A6756=4, 2.0, 3.0)</f>
        <v/>
      </c>
      <c r="T6756" s="29">
        <f>'Dashboard &amp; Optimisation'!$B$18*U6756</f>
        <v/>
      </c>
      <c r="U6756" s="34">
        <f>MIN(1, S6756/M6756)</f>
        <v/>
      </c>
      <c r="V6756" s="34">
        <f>N6756/(N6756+O6756)</f>
        <v/>
      </c>
      <c r="W6756" s="34">
        <f>U6756*V6756</f>
        <v/>
      </c>
      <c r="X6756" s="32">
        <f>T6756/N6756</f>
        <v/>
      </c>
      <c r="Y6756" s="35">
        <f>IF(W6756=MAXIFS(W$2:W$7201, A$2:A$7201, A6756, B$2:B$7201, B6756), "OPTIMAL", "")</f>
        <v/>
      </c>
    </row>
    <row r="6757" ht="20" customHeight="1">
      <c r="A6757" s="36" t="n">
        <v>-18</v>
      </c>
      <c r="B6757" s="36" t="n">
        <v>45</v>
      </c>
      <c r="C6757" s="37" t="n">
        <v>95</v>
      </c>
      <c r="D6757" s="37" t="n">
        <v>2</v>
      </c>
      <c r="E6757" s="6" t="n">
        <v>8</v>
      </c>
      <c r="F6757" s="37" t="n">
        <v>2</v>
      </c>
      <c r="G6757" s="36" t="n">
        <v>100</v>
      </c>
      <c r="H6757" s="6" t="inlineStr">
        <is>
          <t>OFF</t>
        </is>
      </c>
      <c r="I6757" s="38" t="n">
        <v>885.2722778138215</v>
      </c>
      <c r="J6757" s="38" t="n">
        <v>10520.73059103506</v>
      </c>
      <c r="K6757" s="38" t="n">
        <v>5101.851851851852</v>
      </c>
      <c r="L6757" s="38" t="n">
        <v>150</v>
      </c>
      <c r="M6757" s="38">
        <f>I6757+J6757+K6757+L6757</f>
        <v/>
      </c>
      <c r="N6757" s="38">
        <f>M6757*'Dashboard &amp; Optimisation'!$B$18/('Dashboard &amp; Optimisation'!$B$16/3.6)</f>
        <v/>
      </c>
      <c r="O6757" s="38" t="n">
        <v>2011.250372566842</v>
      </c>
      <c r="P6757" s="39" t="n">
        <v>0.2472541696165357</v>
      </c>
      <c r="Q6757" s="40" t="n">
        <v>18.53912677005794</v>
      </c>
      <c r="R6757" s="38" t="n">
        <v>2141.638055892146</v>
      </c>
      <c r="S6757" s="38">
        <f>R6757*IF(A6757=4, 2.0, 3.0)</f>
        <v/>
      </c>
      <c r="T6757" s="37">
        <f>'Dashboard &amp; Optimisation'!$B$18*U6757</f>
        <v/>
      </c>
      <c r="U6757" s="26">
        <f>MIN(1, S6757/M6757)</f>
        <v/>
      </c>
      <c r="V6757" s="26">
        <f>N6757/(N6757+O6757)</f>
        <v/>
      </c>
      <c r="W6757" s="26">
        <f>U6757*V6757</f>
        <v/>
      </c>
      <c r="X6757" s="39">
        <f>T6757/N6757</f>
        <v/>
      </c>
      <c r="Y6757" s="41">
        <f>IF(W6757=MAXIFS(W$2:W$7201, A$2:A$7201, A6757, B$2:B$7201, B6757), "OPTIMAL", "")</f>
        <v/>
      </c>
    </row>
    <row r="6758" ht="20" customHeight="1">
      <c r="A6758" s="28" t="n">
        <v>-18</v>
      </c>
      <c r="B6758" s="28" t="n">
        <v>45</v>
      </c>
      <c r="C6758" s="29" t="n">
        <v>95</v>
      </c>
      <c r="D6758" s="29" t="n">
        <v>2</v>
      </c>
      <c r="E6758" s="30" t="n">
        <v>8</v>
      </c>
      <c r="F6758" s="29" t="n">
        <v>2</v>
      </c>
      <c r="G6758" s="28" t="n">
        <v>150</v>
      </c>
      <c r="H6758" s="30" t="inlineStr">
        <is>
          <t>ON</t>
        </is>
      </c>
      <c r="I6758" s="31" t="n">
        <v>885.2722778138215</v>
      </c>
      <c r="J6758" s="31" t="n">
        <v>10520.73059103506</v>
      </c>
      <c r="K6758" s="31" t="n">
        <v>5101.851851851852</v>
      </c>
      <c r="L6758" s="31" t="n">
        <v>150</v>
      </c>
      <c r="M6758" s="31">
        <f>I6758+J6758+K6758+L6758</f>
        <v/>
      </c>
      <c r="N6758" s="31">
        <f>M6758*'Dashboard &amp; Optimisation'!$B$18/('Dashboard &amp; Optimisation'!$B$16/3.6)</f>
        <v/>
      </c>
      <c r="O6758" s="31" t="n">
        <v>2011.250372566842</v>
      </c>
      <c r="P6758" s="32" t="n">
        <v>0.05668367584103125</v>
      </c>
      <c r="Q6758" s="33" t="n">
        <v>18.53912677005794</v>
      </c>
      <c r="R6758" s="31" t="n">
        <v>9341.824277836929</v>
      </c>
      <c r="S6758" s="31">
        <f>R6758*IF(A6758=4, 2.0, 3.0)</f>
        <v/>
      </c>
      <c r="T6758" s="29">
        <f>'Dashboard &amp; Optimisation'!$B$18*U6758</f>
        <v/>
      </c>
      <c r="U6758" s="34">
        <f>MIN(1, S6758/M6758)</f>
        <v/>
      </c>
      <c r="V6758" s="34">
        <f>N6758/(N6758+O6758)</f>
        <v/>
      </c>
      <c r="W6758" s="34">
        <f>U6758*V6758</f>
        <v/>
      </c>
      <c r="X6758" s="32">
        <f>T6758/N6758</f>
        <v/>
      </c>
      <c r="Y6758" s="35">
        <f>IF(W6758=MAXIFS(W$2:W$7201, A$2:A$7201, A6758, B$2:B$7201, B6758), "OPTIMAL", "")</f>
        <v/>
      </c>
    </row>
    <row r="6759" ht="20" customHeight="1">
      <c r="A6759" s="36" t="n">
        <v>-18</v>
      </c>
      <c r="B6759" s="36" t="n">
        <v>45</v>
      </c>
      <c r="C6759" s="37" t="n">
        <v>95</v>
      </c>
      <c r="D6759" s="37" t="n">
        <v>2</v>
      </c>
      <c r="E6759" s="6" t="n">
        <v>8</v>
      </c>
      <c r="F6759" s="37" t="n">
        <v>2</v>
      </c>
      <c r="G6759" s="36" t="n">
        <v>150</v>
      </c>
      <c r="H6759" s="6" t="inlineStr">
        <is>
          <t>OFF</t>
        </is>
      </c>
      <c r="I6759" s="38" t="n">
        <v>885.2722778138215</v>
      </c>
      <c r="J6759" s="38" t="n">
        <v>10520.73059103506</v>
      </c>
      <c r="K6759" s="38" t="n">
        <v>5101.851851851852</v>
      </c>
      <c r="L6759" s="38" t="n">
        <v>150</v>
      </c>
      <c r="M6759" s="38">
        <f>I6759+J6759+K6759+L6759</f>
        <v/>
      </c>
      <c r="N6759" s="38">
        <f>M6759*'Dashboard &amp; Optimisation'!$B$18/('Dashboard &amp; Optimisation'!$B$16/3.6)</f>
        <v/>
      </c>
      <c r="O6759" s="38" t="n">
        <v>2011.250372566842</v>
      </c>
      <c r="P6759" s="39" t="n">
        <v>0.2480918272117562</v>
      </c>
      <c r="Q6759" s="40" t="n">
        <v>18.53912677005794</v>
      </c>
      <c r="R6759" s="38" t="n">
        <v>2134.407026140407</v>
      </c>
      <c r="S6759" s="38">
        <f>R6759*IF(A6759=4, 2.0, 3.0)</f>
        <v/>
      </c>
      <c r="T6759" s="37">
        <f>'Dashboard &amp; Optimisation'!$B$18*U6759</f>
        <v/>
      </c>
      <c r="U6759" s="26">
        <f>MIN(1, S6759/M6759)</f>
        <v/>
      </c>
      <c r="V6759" s="26">
        <f>N6759/(N6759+O6759)</f>
        <v/>
      </c>
      <c r="W6759" s="26">
        <f>U6759*V6759</f>
        <v/>
      </c>
      <c r="X6759" s="39">
        <f>T6759/N6759</f>
        <v/>
      </c>
      <c r="Y6759" s="41">
        <f>IF(W6759=MAXIFS(W$2:W$7201, A$2:A$7201, A6759, B$2:B$7201, B6759), "OPTIMAL", "")</f>
        <v/>
      </c>
    </row>
    <row r="6760" ht="20" customHeight="1">
      <c r="A6760" s="28" t="n">
        <v>-18</v>
      </c>
      <c r="B6760" s="28" t="n">
        <v>45</v>
      </c>
      <c r="C6760" s="29" t="n">
        <v>95</v>
      </c>
      <c r="D6760" s="29" t="n">
        <v>2</v>
      </c>
      <c r="E6760" s="30" t="n">
        <v>8</v>
      </c>
      <c r="F6760" s="29" t="n">
        <v>2</v>
      </c>
      <c r="G6760" s="28" t="n">
        <v>200</v>
      </c>
      <c r="H6760" s="30" t="inlineStr">
        <is>
          <t>ON</t>
        </is>
      </c>
      <c r="I6760" s="31" t="n">
        <v>885.2722778138215</v>
      </c>
      <c r="J6760" s="31" t="n">
        <v>10520.73059103506</v>
      </c>
      <c r="K6760" s="31" t="n">
        <v>5101.851851851852</v>
      </c>
      <c r="L6760" s="31" t="n">
        <v>150</v>
      </c>
      <c r="M6760" s="31">
        <f>I6760+J6760+K6760+L6760</f>
        <v/>
      </c>
      <c r="N6760" s="31">
        <f>M6760*'Dashboard &amp; Optimisation'!$B$18/('Dashboard &amp; Optimisation'!$B$16/3.6)</f>
        <v/>
      </c>
      <c r="O6760" s="31" t="n">
        <v>2011.250372566842</v>
      </c>
      <c r="P6760" s="32" t="n">
        <v>0.05752133343625176</v>
      </c>
      <c r="Q6760" s="33" t="n">
        <v>18.53912677005794</v>
      </c>
      <c r="R6760" s="31" t="n">
        <v>9205.783445817313</v>
      </c>
      <c r="S6760" s="31">
        <f>R6760*IF(A6760=4, 2.0, 3.0)</f>
        <v/>
      </c>
      <c r="T6760" s="29">
        <f>'Dashboard &amp; Optimisation'!$B$18*U6760</f>
        <v/>
      </c>
      <c r="U6760" s="34">
        <f>MIN(1, S6760/M6760)</f>
        <v/>
      </c>
      <c r="V6760" s="34">
        <f>N6760/(N6760+O6760)</f>
        <v/>
      </c>
      <c r="W6760" s="34">
        <f>U6760*V6760</f>
        <v/>
      </c>
      <c r="X6760" s="32">
        <f>T6760/N6760</f>
        <v/>
      </c>
      <c r="Y6760" s="35">
        <f>IF(W6760=MAXIFS(W$2:W$7201, A$2:A$7201, A6760, B$2:B$7201, B6760), "OPTIMAL", "")</f>
        <v/>
      </c>
    </row>
    <row r="6761" ht="20" customHeight="1">
      <c r="A6761" s="36" t="n">
        <v>-18</v>
      </c>
      <c r="B6761" s="36" t="n">
        <v>45</v>
      </c>
      <c r="C6761" s="37" t="n">
        <v>95</v>
      </c>
      <c r="D6761" s="37" t="n">
        <v>2</v>
      </c>
      <c r="E6761" s="6" t="n">
        <v>8</v>
      </c>
      <c r="F6761" s="37" t="n">
        <v>2</v>
      </c>
      <c r="G6761" s="36" t="n">
        <v>200</v>
      </c>
      <c r="H6761" s="6" t="inlineStr">
        <is>
          <t>OFF</t>
        </is>
      </c>
      <c r="I6761" s="38" t="n">
        <v>885.2722778138215</v>
      </c>
      <c r="J6761" s="38" t="n">
        <v>10520.73059103506</v>
      </c>
      <c r="K6761" s="38" t="n">
        <v>5101.851851851852</v>
      </c>
      <c r="L6761" s="38" t="n">
        <v>150</v>
      </c>
      <c r="M6761" s="38">
        <f>I6761+J6761+K6761+L6761</f>
        <v/>
      </c>
      <c r="N6761" s="38">
        <f>M6761*'Dashboard &amp; Optimisation'!$B$18/('Dashboard &amp; Optimisation'!$B$16/3.6)</f>
        <v/>
      </c>
      <c r="O6761" s="38" t="n">
        <v>2011.250372566842</v>
      </c>
      <c r="P6761" s="39" t="n">
        <v>0.2489294848069767</v>
      </c>
      <c r="Q6761" s="40" t="n">
        <v>18.53912677005794</v>
      </c>
      <c r="R6761" s="38" t="n">
        <v>2127.224661792829</v>
      </c>
      <c r="S6761" s="38">
        <f>R6761*IF(A6761=4, 2.0, 3.0)</f>
        <v/>
      </c>
      <c r="T6761" s="37">
        <f>'Dashboard &amp; Optimisation'!$B$18*U6761</f>
        <v/>
      </c>
      <c r="U6761" s="26">
        <f>MIN(1, S6761/M6761)</f>
        <v/>
      </c>
      <c r="V6761" s="26">
        <f>N6761/(N6761+O6761)</f>
        <v/>
      </c>
      <c r="W6761" s="26">
        <f>U6761*V6761</f>
        <v/>
      </c>
      <c r="X6761" s="39">
        <f>T6761/N6761</f>
        <v/>
      </c>
      <c r="Y6761" s="41">
        <f>IF(W6761=MAXIFS(W$2:W$7201, A$2:A$7201, A6761, B$2:B$7201, B6761), "OPTIMAL", "")</f>
        <v/>
      </c>
    </row>
    <row r="6762" ht="20" customHeight="1">
      <c r="A6762" s="28" t="n">
        <v>-18</v>
      </c>
      <c r="B6762" s="28" t="n">
        <v>45</v>
      </c>
      <c r="C6762" s="29" t="n">
        <v>95</v>
      </c>
      <c r="D6762" s="29" t="n">
        <v>3</v>
      </c>
      <c r="E6762" s="30" t="n">
        <v>0</v>
      </c>
      <c r="F6762" s="29" t="n">
        <v>0</v>
      </c>
      <c r="G6762" s="28" t="n">
        <v>50</v>
      </c>
      <c r="H6762" s="30" t="inlineStr">
        <is>
          <t>ON</t>
        </is>
      </c>
      <c r="I6762" s="31" t="n">
        <v>885.2722778138215</v>
      </c>
      <c r="J6762" s="31" t="n">
        <v>10520.73059103506</v>
      </c>
      <c r="K6762" s="31" t="n">
        <v>5101.851851851852</v>
      </c>
      <c r="L6762" s="31" t="n">
        <v>150</v>
      </c>
      <c r="M6762" s="31">
        <f>I6762+J6762+K6762+L6762</f>
        <v/>
      </c>
      <c r="N6762" s="31">
        <f>M6762*'Dashboard &amp; Optimisation'!$B$18/('Dashboard &amp; Optimisation'!$B$16/3.6)</f>
        <v/>
      </c>
      <c r="O6762" s="31" t="n">
        <v>1179.975394704229</v>
      </c>
      <c r="P6762" s="32" t="n">
        <v>0.4842167405327927</v>
      </c>
      <c r="Q6762" s="33" t="n">
        <v>0.2</v>
      </c>
      <c r="R6762" s="31" t="n">
        <v>1040.903412768395</v>
      </c>
      <c r="S6762" s="31">
        <f>R6762*IF(A6762=4, 2.0, 3.0)</f>
        <v/>
      </c>
      <c r="T6762" s="29">
        <f>'Dashboard &amp; Optimisation'!$B$18*U6762</f>
        <v/>
      </c>
      <c r="U6762" s="34">
        <f>MIN(1, S6762/M6762)</f>
        <v/>
      </c>
      <c r="V6762" s="34">
        <f>N6762/(N6762+O6762)</f>
        <v/>
      </c>
      <c r="W6762" s="34">
        <f>U6762*V6762</f>
        <v/>
      </c>
      <c r="X6762" s="32">
        <f>T6762/N6762</f>
        <v/>
      </c>
      <c r="Y6762" s="35">
        <f>IF(W6762=MAXIFS(W$2:W$7201, A$2:A$7201, A6762, B$2:B$7201, B6762), "OPTIMAL", "")</f>
        <v/>
      </c>
    </row>
    <row r="6763" ht="20" customHeight="1">
      <c r="A6763" s="36" t="n">
        <v>-18</v>
      </c>
      <c r="B6763" s="36" t="n">
        <v>45</v>
      </c>
      <c r="C6763" s="37" t="n">
        <v>95</v>
      </c>
      <c r="D6763" s="37" t="n">
        <v>3</v>
      </c>
      <c r="E6763" s="6" t="n">
        <v>0</v>
      </c>
      <c r="F6763" s="37" t="n">
        <v>0</v>
      </c>
      <c r="G6763" s="36" t="n">
        <v>50</v>
      </c>
      <c r="H6763" s="6" t="inlineStr">
        <is>
          <t>OFF</t>
        </is>
      </c>
      <c r="I6763" s="38" t="n">
        <v>885.2722778138215</v>
      </c>
      <c r="J6763" s="38" t="n">
        <v>10520.73059103506</v>
      </c>
      <c r="K6763" s="38" t="n">
        <v>5101.851851851852</v>
      </c>
      <c r="L6763" s="38" t="n">
        <v>150</v>
      </c>
      <c r="M6763" s="38">
        <f>I6763+J6763+K6763+L6763</f>
        <v/>
      </c>
      <c r="N6763" s="38">
        <f>M6763*'Dashboard &amp; Optimisation'!$B$18/('Dashboard &amp; Optimisation'!$B$16/3.6)</f>
        <v/>
      </c>
      <c r="O6763" s="38" t="n">
        <v>1179.975394704229</v>
      </c>
      <c r="P6763" s="39" t="n">
        <v>0.8192797786209935</v>
      </c>
      <c r="Q6763" s="40" t="n">
        <v>0.2</v>
      </c>
      <c r="R6763" s="38" t="n">
        <v>615.2023654099461</v>
      </c>
      <c r="S6763" s="38">
        <f>R6763*IF(A6763=4, 2.0, 3.0)</f>
        <v/>
      </c>
      <c r="T6763" s="37">
        <f>'Dashboard &amp; Optimisation'!$B$18*U6763</f>
        <v/>
      </c>
      <c r="U6763" s="26">
        <f>MIN(1, S6763/M6763)</f>
        <v/>
      </c>
      <c r="V6763" s="26">
        <f>N6763/(N6763+O6763)</f>
        <v/>
      </c>
      <c r="W6763" s="26">
        <f>U6763*V6763</f>
        <v/>
      </c>
      <c r="X6763" s="39">
        <f>T6763/N6763</f>
        <v/>
      </c>
      <c r="Y6763" s="41">
        <f>IF(W6763=MAXIFS(W$2:W$7201, A$2:A$7201, A6763, B$2:B$7201, B6763), "OPTIMAL", "")</f>
        <v/>
      </c>
    </row>
    <row r="6764" ht="20" customHeight="1">
      <c r="A6764" s="28" t="n">
        <v>-18</v>
      </c>
      <c r="B6764" s="28" t="n">
        <v>45</v>
      </c>
      <c r="C6764" s="29" t="n">
        <v>95</v>
      </c>
      <c r="D6764" s="29" t="n">
        <v>3</v>
      </c>
      <c r="E6764" s="30" t="n">
        <v>0</v>
      </c>
      <c r="F6764" s="29" t="n">
        <v>0</v>
      </c>
      <c r="G6764" s="28" t="n">
        <v>100</v>
      </c>
      <c r="H6764" s="30" t="inlineStr">
        <is>
          <t>ON</t>
        </is>
      </c>
      <c r="I6764" s="31" t="n">
        <v>885.2722778138215</v>
      </c>
      <c r="J6764" s="31" t="n">
        <v>10520.73059103506</v>
      </c>
      <c r="K6764" s="31" t="n">
        <v>5101.851851851852</v>
      </c>
      <c r="L6764" s="31" t="n">
        <v>150</v>
      </c>
      <c r="M6764" s="31">
        <f>I6764+J6764+K6764+L6764</f>
        <v/>
      </c>
      <c r="N6764" s="31">
        <f>M6764*'Dashboard &amp; Optimisation'!$B$18/('Dashboard &amp; Optimisation'!$B$16/3.6)</f>
        <v/>
      </c>
      <c r="O6764" s="31" t="n">
        <v>1179.975394704229</v>
      </c>
      <c r="P6764" s="32" t="n">
        <v>0.4850543981280133</v>
      </c>
      <c r="Q6764" s="33" t="n">
        <v>0.2</v>
      </c>
      <c r="R6764" s="31" t="n">
        <v>1039.10583985088</v>
      </c>
      <c r="S6764" s="31">
        <f>R6764*IF(A6764=4, 2.0, 3.0)</f>
        <v/>
      </c>
      <c r="T6764" s="29">
        <f>'Dashboard &amp; Optimisation'!$B$18*U6764</f>
        <v/>
      </c>
      <c r="U6764" s="34">
        <f>MIN(1, S6764/M6764)</f>
        <v/>
      </c>
      <c r="V6764" s="34">
        <f>N6764/(N6764+O6764)</f>
        <v/>
      </c>
      <c r="W6764" s="34">
        <f>U6764*V6764</f>
        <v/>
      </c>
      <c r="X6764" s="32">
        <f>T6764/N6764</f>
        <v/>
      </c>
      <c r="Y6764" s="35">
        <f>IF(W6764=MAXIFS(W$2:W$7201, A$2:A$7201, A6764, B$2:B$7201, B6764), "OPTIMAL", "")</f>
        <v/>
      </c>
    </row>
    <row r="6765" ht="20" customHeight="1">
      <c r="A6765" s="36" t="n">
        <v>-18</v>
      </c>
      <c r="B6765" s="36" t="n">
        <v>45</v>
      </c>
      <c r="C6765" s="37" t="n">
        <v>95</v>
      </c>
      <c r="D6765" s="37" t="n">
        <v>3</v>
      </c>
      <c r="E6765" s="6" t="n">
        <v>0</v>
      </c>
      <c r="F6765" s="37" t="n">
        <v>0</v>
      </c>
      <c r="G6765" s="36" t="n">
        <v>100</v>
      </c>
      <c r="H6765" s="6" t="inlineStr">
        <is>
          <t>OFF</t>
        </is>
      </c>
      <c r="I6765" s="38" t="n">
        <v>885.2722778138215</v>
      </c>
      <c r="J6765" s="38" t="n">
        <v>10520.73059103506</v>
      </c>
      <c r="K6765" s="38" t="n">
        <v>5101.851851851852</v>
      </c>
      <c r="L6765" s="38" t="n">
        <v>150</v>
      </c>
      <c r="M6765" s="38">
        <f>I6765+J6765+K6765+L6765</f>
        <v/>
      </c>
      <c r="N6765" s="38">
        <f>M6765*'Dashboard &amp; Optimisation'!$B$18/('Dashboard &amp; Optimisation'!$B$16/3.6)</f>
        <v/>
      </c>
      <c r="O6765" s="38" t="n">
        <v>1179.975394704229</v>
      </c>
      <c r="P6765" s="39" t="n">
        <v>0.820117436216214</v>
      </c>
      <c r="Q6765" s="40" t="n">
        <v>0.2</v>
      </c>
      <c r="R6765" s="38" t="n">
        <v>614.5740054809573</v>
      </c>
      <c r="S6765" s="38">
        <f>R6765*IF(A6765=4, 2.0, 3.0)</f>
        <v/>
      </c>
      <c r="T6765" s="37">
        <f>'Dashboard &amp; Optimisation'!$B$18*U6765</f>
        <v/>
      </c>
      <c r="U6765" s="26">
        <f>MIN(1, S6765/M6765)</f>
        <v/>
      </c>
      <c r="V6765" s="26">
        <f>N6765/(N6765+O6765)</f>
        <v/>
      </c>
      <c r="W6765" s="26">
        <f>U6765*V6765</f>
        <v/>
      </c>
      <c r="X6765" s="39">
        <f>T6765/N6765</f>
        <v/>
      </c>
      <c r="Y6765" s="41">
        <f>IF(W6765=MAXIFS(W$2:W$7201, A$2:A$7201, A6765, B$2:B$7201, B6765), "OPTIMAL", "")</f>
        <v/>
      </c>
    </row>
    <row r="6766" ht="20" customHeight="1">
      <c r="A6766" s="28" t="n">
        <v>-18</v>
      </c>
      <c r="B6766" s="28" t="n">
        <v>45</v>
      </c>
      <c r="C6766" s="29" t="n">
        <v>95</v>
      </c>
      <c r="D6766" s="29" t="n">
        <v>3</v>
      </c>
      <c r="E6766" s="30" t="n">
        <v>0</v>
      </c>
      <c r="F6766" s="29" t="n">
        <v>0</v>
      </c>
      <c r="G6766" s="28" t="n">
        <v>150</v>
      </c>
      <c r="H6766" s="30" t="inlineStr">
        <is>
          <t>ON</t>
        </is>
      </c>
      <c r="I6766" s="31" t="n">
        <v>885.2722778138215</v>
      </c>
      <c r="J6766" s="31" t="n">
        <v>10520.73059103506</v>
      </c>
      <c r="K6766" s="31" t="n">
        <v>5101.851851851852</v>
      </c>
      <c r="L6766" s="31" t="n">
        <v>150</v>
      </c>
      <c r="M6766" s="31">
        <f>I6766+J6766+K6766+L6766</f>
        <v/>
      </c>
      <c r="N6766" s="31">
        <f>M6766*'Dashboard &amp; Optimisation'!$B$18/('Dashboard &amp; Optimisation'!$B$16/3.6)</f>
        <v/>
      </c>
      <c r="O6766" s="31" t="n">
        <v>1179.975394704229</v>
      </c>
      <c r="P6766" s="32" t="n">
        <v>0.4858920557232337</v>
      </c>
      <c r="Q6766" s="33" t="n">
        <v>0.2</v>
      </c>
      <c r="R6766" s="31" t="n">
        <v>1037.314464814518</v>
      </c>
      <c r="S6766" s="31">
        <f>R6766*IF(A6766=4, 2.0, 3.0)</f>
        <v/>
      </c>
      <c r="T6766" s="29">
        <f>'Dashboard &amp; Optimisation'!$B$18*U6766</f>
        <v/>
      </c>
      <c r="U6766" s="34">
        <f>MIN(1, S6766/M6766)</f>
        <v/>
      </c>
      <c r="V6766" s="34">
        <f>N6766/(N6766+O6766)</f>
        <v/>
      </c>
      <c r="W6766" s="34">
        <f>U6766*V6766</f>
        <v/>
      </c>
      <c r="X6766" s="32">
        <f>T6766/N6766</f>
        <v/>
      </c>
      <c r="Y6766" s="35">
        <f>IF(W6766=MAXIFS(W$2:W$7201, A$2:A$7201, A6766, B$2:B$7201, B6766), "OPTIMAL", "")</f>
        <v/>
      </c>
    </row>
    <row r="6767" ht="20" customHeight="1">
      <c r="A6767" s="36" t="n">
        <v>-18</v>
      </c>
      <c r="B6767" s="36" t="n">
        <v>45</v>
      </c>
      <c r="C6767" s="37" t="n">
        <v>95</v>
      </c>
      <c r="D6767" s="37" t="n">
        <v>3</v>
      </c>
      <c r="E6767" s="6" t="n">
        <v>0</v>
      </c>
      <c r="F6767" s="37" t="n">
        <v>0</v>
      </c>
      <c r="G6767" s="36" t="n">
        <v>150</v>
      </c>
      <c r="H6767" s="6" t="inlineStr">
        <is>
          <t>OFF</t>
        </is>
      </c>
      <c r="I6767" s="38" t="n">
        <v>885.2722778138215</v>
      </c>
      <c r="J6767" s="38" t="n">
        <v>10520.73059103506</v>
      </c>
      <c r="K6767" s="38" t="n">
        <v>5101.851851851852</v>
      </c>
      <c r="L6767" s="38" t="n">
        <v>150</v>
      </c>
      <c r="M6767" s="38">
        <f>I6767+J6767+K6767+L6767</f>
        <v/>
      </c>
      <c r="N6767" s="38">
        <f>M6767*'Dashboard &amp; Optimisation'!$B$18/('Dashboard &amp; Optimisation'!$B$16/3.6)</f>
        <v/>
      </c>
      <c r="O6767" s="38" t="n">
        <v>1179.975394704229</v>
      </c>
      <c r="P6767" s="39" t="n">
        <v>0.8209550938114345</v>
      </c>
      <c r="Q6767" s="40" t="n">
        <v>0.2</v>
      </c>
      <c r="R6767" s="38" t="n">
        <v>613.9469278400524</v>
      </c>
      <c r="S6767" s="38">
        <f>R6767*IF(A6767=4, 2.0, 3.0)</f>
        <v/>
      </c>
      <c r="T6767" s="37">
        <f>'Dashboard &amp; Optimisation'!$B$18*U6767</f>
        <v/>
      </c>
      <c r="U6767" s="26">
        <f>MIN(1, S6767/M6767)</f>
        <v/>
      </c>
      <c r="V6767" s="26">
        <f>N6767/(N6767+O6767)</f>
        <v/>
      </c>
      <c r="W6767" s="26">
        <f>U6767*V6767</f>
        <v/>
      </c>
      <c r="X6767" s="39">
        <f>T6767/N6767</f>
        <v/>
      </c>
      <c r="Y6767" s="41">
        <f>IF(W6767=MAXIFS(W$2:W$7201, A$2:A$7201, A6767, B$2:B$7201, B6767), "OPTIMAL", "")</f>
        <v/>
      </c>
    </row>
    <row r="6768" ht="20" customHeight="1">
      <c r="A6768" s="28" t="n">
        <v>-18</v>
      </c>
      <c r="B6768" s="28" t="n">
        <v>45</v>
      </c>
      <c r="C6768" s="29" t="n">
        <v>95</v>
      </c>
      <c r="D6768" s="29" t="n">
        <v>3</v>
      </c>
      <c r="E6768" s="30" t="n">
        <v>0</v>
      </c>
      <c r="F6768" s="29" t="n">
        <v>0</v>
      </c>
      <c r="G6768" s="28" t="n">
        <v>200</v>
      </c>
      <c r="H6768" s="30" t="inlineStr">
        <is>
          <t>ON</t>
        </is>
      </c>
      <c r="I6768" s="31" t="n">
        <v>885.2722778138215</v>
      </c>
      <c r="J6768" s="31" t="n">
        <v>10520.73059103506</v>
      </c>
      <c r="K6768" s="31" t="n">
        <v>5101.851851851852</v>
      </c>
      <c r="L6768" s="31" t="n">
        <v>150</v>
      </c>
      <c r="M6768" s="31">
        <f>I6768+J6768+K6768+L6768</f>
        <v/>
      </c>
      <c r="N6768" s="31">
        <f>M6768*'Dashboard &amp; Optimisation'!$B$18/('Dashboard &amp; Optimisation'!$B$16/3.6)</f>
        <v/>
      </c>
      <c r="O6768" s="31" t="n">
        <v>1179.975394704229</v>
      </c>
      <c r="P6768" s="32" t="n">
        <v>0.4867297133184543</v>
      </c>
      <c r="Q6768" s="33" t="n">
        <v>0.2</v>
      </c>
      <c r="R6768" s="31" t="n">
        <v>1035.529255659811</v>
      </c>
      <c r="S6768" s="31">
        <f>R6768*IF(A6768=4, 2.0, 3.0)</f>
        <v/>
      </c>
      <c r="T6768" s="29">
        <f>'Dashboard &amp; Optimisation'!$B$18*U6768</f>
        <v/>
      </c>
      <c r="U6768" s="34">
        <f>MIN(1, S6768/M6768)</f>
        <v/>
      </c>
      <c r="V6768" s="34">
        <f>N6768/(N6768+O6768)</f>
        <v/>
      </c>
      <c r="W6768" s="34">
        <f>U6768*V6768</f>
        <v/>
      </c>
      <c r="X6768" s="32">
        <f>T6768/N6768</f>
        <v/>
      </c>
      <c r="Y6768" s="35">
        <f>IF(W6768=MAXIFS(W$2:W$7201, A$2:A$7201, A6768, B$2:B$7201, B6768), "OPTIMAL", "")</f>
        <v/>
      </c>
    </row>
    <row r="6769" ht="20" customHeight="1">
      <c r="A6769" s="36" t="n">
        <v>-18</v>
      </c>
      <c r="B6769" s="36" t="n">
        <v>45</v>
      </c>
      <c r="C6769" s="37" t="n">
        <v>95</v>
      </c>
      <c r="D6769" s="37" t="n">
        <v>3</v>
      </c>
      <c r="E6769" s="6" t="n">
        <v>0</v>
      </c>
      <c r="F6769" s="37" t="n">
        <v>0</v>
      </c>
      <c r="G6769" s="36" t="n">
        <v>200</v>
      </c>
      <c r="H6769" s="6" t="inlineStr">
        <is>
          <t>OFF</t>
        </is>
      </c>
      <c r="I6769" s="38" t="n">
        <v>885.2722778138215</v>
      </c>
      <c r="J6769" s="38" t="n">
        <v>10520.73059103506</v>
      </c>
      <c r="K6769" s="38" t="n">
        <v>5101.851851851852</v>
      </c>
      <c r="L6769" s="38" t="n">
        <v>150</v>
      </c>
      <c r="M6769" s="38">
        <f>I6769+J6769+K6769+L6769</f>
        <v/>
      </c>
      <c r="N6769" s="38">
        <f>M6769*'Dashboard &amp; Optimisation'!$B$18/('Dashboard &amp; Optimisation'!$B$16/3.6)</f>
        <v/>
      </c>
      <c r="O6769" s="38" t="n">
        <v>1179.975394704229</v>
      </c>
      <c r="P6769" s="39" t="n">
        <v>0.821792751406655</v>
      </c>
      <c r="Q6769" s="40" t="n">
        <v>0.2</v>
      </c>
      <c r="R6769" s="38" t="n">
        <v>613.3211285661025</v>
      </c>
      <c r="S6769" s="38">
        <f>R6769*IF(A6769=4, 2.0, 3.0)</f>
        <v/>
      </c>
      <c r="T6769" s="37">
        <f>'Dashboard &amp; Optimisation'!$B$18*U6769</f>
        <v/>
      </c>
      <c r="U6769" s="26">
        <f>MIN(1, S6769/M6769)</f>
        <v/>
      </c>
      <c r="V6769" s="26">
        <f>N6769/(N6769+O6769)</f>
        <v/>
      </c>
      <c r="W6769" s="26">
        <f>U6769*V6769</f>
        <v/>
      </c>
      <c r="X6769" s="39">
        <f>T6769/N6769</f>
        <v/>
      </c>
      <c r="Y6769" s="41">
        <f>IF(W6769=MAXIFS(W$2:W$7201, A$2:A$7201, A6769, B$2:B$7201, B6769), "OPTIMAL", "")</f>
        <v/>
      </c>
    </row>
    <row r="6770" ht="20" customHeight="1">
      <c r="A6770" s="28" t="n">
        <v>-18</v>
      </c>
      <c r="B6770" s="28" t="n">
        <v>45</v>
      </c>
      <c r="C6770" s="29" t="n">
        <v>95</v>
      </c>
      <c r="D6770" s="29" t="n">
        <v>3</v>
      </c>
      <c r="E6770" s="30" t="n">
        <v>4</v>
      </c>
      <c r="F6770" s="29" t="n">
        <v>1.5</v>
      </c>
      <c r="G6770" s="28" t="n">
        <v>50</v>
      </c>
      <c r="H6770" s="30" t="inlineStr">
        <is>
          <t>ON</t>
        </is>
      </c>
      <c r="I6770" s="31" t="n">
        <v>885.2722778138215</v>
      </c>
      <c r="J6770" s="31" t="n">
        <v>10520.73059103506</v>
      </c>
      <c r="K6770" s="31" t="n">
        <v>5101.851851851852</v>
      </c>
      <c r="L6770" s="31" t="n">
        <v>150</v>
      </c>
      <c r="M6770" s="31">
        <f>I6770+J6770+K6770+L6770</f>
        <v/>
      </c>
      <c r="N6770" s="31">
        <f>M6770*'Dashboard &amp; Optimisation'!$B$18/('Dashboard &amp; Optimisation'!$B$16/3.6)</f>
        <v/>
      </c>
      <c r="O6770" s="31" t="n">
        <v>1649.777374618378</v>
      </c>
      <c r="P6770" s="32" t="n">
        <v>0.07451889713104047</v>
      </c>
      <c r="Q6770" s="33" t="n">
        <v>7.231715741890194</v>
      </c>
      <c r="R6770" s="31" t="n">
        <v>7004.177123603557</v>
      </c>
      <c r="S6770" s="31">
        <f>R6770*IF(A6770=4, 2.0, 3.0)</f>
        <v/>
      </c>
      <c r="T6770" s="29">
        <f>'Dashboard &amp; Optimisation'!$B$18*U6770</f>
        <v/>
      </c>
      <c r="U6770" s="34">
        <f>MIN(1, S6770/M6770)</f>
        <v/>
      </c>
      <c r="V6770" s="34">
        <f>N6770/(N6770+O6770)</f>
        <v/>
      </c>
      <c r="W6770" s="34">
        <f>U6770*V6770</f>
        <v/>
      </c>
      <c r="X6770" s="32">
        <f>T6770/N6770</f>
        <v/>
      </c>
      <c r="Y6770" s="35">
        <f>IF(W6770=MAXIFS(W$2:W$7201, A$2:A$7201, A6770, B$2:B$7201, B6770), "OPTIMAL", "")</f>
        <v/>
      </c>
    </row>
    <row r="6771" ht="20" customHeight="1">
      <c r="A6771" s="36" t="n">
        <v>-18</v>
      </c>
      <c r="B6771" s="36" t="n">
        <v>45</v>
      </c>
      <c r="C6771" s="37" t="n">
        <v>95</v>
      </c>
      <c r="D6771" s="37" t="n">
        <v>3</v>
      </c>
      <c r="E6771" s="6" t="n">
        <v>4</v>
      </c>
      <c r="F6771" s="37" t="n">
        <v>1.5</v>
      </c>
      <c r="G6771" s="36" t="n">
        <v>50</v>
      </c>
      <c r="H6771" s="6" t="inlineStr">
        <is>
          <t>OFF</t>
        </is>
      </c>
      <c r="I6771" s="38" t="n">
        <v>885.2722778138215</v>
      </c>
      <c r="J6771" s="38" t="n">
        <v>10520.73059103506</v>
      </c>
      <c r="K6771" s="38" t="n">
        <v>5101.851851851852</v>
      </c>
      <c r="L6771" s="38" t="n">
        <v>150</v>
      </c>
      <c r="M6771" s="38">
        <f>I6771+J6771+K6771+L6771</f>
        <v/>
      </c>
      <c r="N6771" s="38">
        <f>M6771*'Dashboard &amp; Optimisation'!$B$18/('Dashboard &amp; Optimisation'!$B$16/3.6)</f>
        <v/>
      </c>
      <c r="O6771" s="38" t="n">
        <v>1649.777374618378</v>
      </c>
      <c r="P6771" s="39" t="n">
        <v>0.3169765411262968</v>
      </c>
      <c r="Q6771" s="40" t="n">
        <v>7.231715741890194</v>
      </c>
      <c r="R6771" s="38" t="n">
        <v>1646.631491109104</v>
      </c>
      <c r="S6771" s="38">
        <f>R6771*IF(A6771=4, 2.0, 3.0)</f>
        <v/>
      </c>
      <c r="T6771" s="37">
        <f>'Dashboard &amp; Optimisation'!$B$18*U6771</f>
        <v/>
      </c>
      <c r="U6771" s="26">
        <f>MIN(1, S6771/M6771)</f>
        <v/>
      </c>
      <c r="V6771" s="26">
        <f>N6771/(N6771+O6771)</f>
        <v/>
      </c>
      <c r="W6771" s="26">
        <f>U6771*V6771</f>
        <v/>
      </c>
      <c r="X6771" s="39">
        <f>T6771/N6771</f>
        <v/>
      </c>
      <c r="Y6771" s="41">
        <f>IF(W6771=MAXIFS(W$2:W$7201, A$2:A$7201, A6771, B$2:B$7201, B6771), "OPTIMAL", "")</f>
        <v/>
      </c>
    </row>
    <row r="6772" ht="20" customHeight="1">
      <c r="A6772" s="28" t="n">
        <v>-18</v>
      </c>
      <c r="B6772" s="28" t="n">
        <v>45</v>
      </c>
      <c r="C6772" s="29" t="n">
        <v>95</v>
      </c>
      <c r="D6772" s="29" t="n">
        <v>3</v>
      </c>
      <c r="E6772" s="30" t="n">
        <v>4</v>
      </c>
      <c r="F6772" s="29" t="n">
        <v>1.5</v>
      </c>
      <c r="G6772" s="28" t="n">
        <v>100</v>
      </c>
      <c r="H6772" s="30" t="inlineStr">
        <is>
          <t>ON</t>
        </is>
      </c>
      <c r="I6772" s="31" t="n">
        <v>885.2722778138215</v>
      </c>
      <c r="J6772" s="31" t="n">
        <v>10520.73059103506</v>
      </c>
      <c r="K6772" s="31" t="n">
        <v>5101.851851851852</v>
      </c>
      <c r="L6772" s="31" t="n">
        <v>150</v>
      </c>
      <c r="M6772" s="31">
        <f>I6772+J6772+K6772+L6772</f>
        <v/>
      </c>
      <c r="N6772" s="31">
        <f>M6772*'Dashboard &amp; Optimisation'!$B$18/('Dashboard &amp; Optimisation'!$B$16/3.6)</f>
        <v/>
      </c>
      <c r="O6772" s="31" t="n">
        <v>1649.777374618378</v>
      </c>
      <c r="P6772" s="32" t="n">
        <v>0.07535655472626097</v>
      </c>
      <c r="Q6772" s="33" t="n">
        <v>7.231715741890194</v>
      </c>
      <c r="R6772" s="31" t="n">
        <v>6926.319236029357</v>
      </c>
      <c r="S6772" s="31">
        <f>R6772*IF(A6772=4, 2.0, 3.0)</f>
        <v/>
      </c>
      <c r="T6772" s="29">
        <f>'Dashboard &amp; Optimisation'!$B$18*U6772</f>
        <v/>
      </c>
      <c r="U6772" s="34">
        <f>MIN(1, S6772/M6772)</f>
        <v/>
      </c>
      <c r="V6772" s="34">
        <f>N6772/(N6772+O6772)</f>
        <v/>
      </c>
      <c r="W6772" s="34">
        <f>U6772*V6772</f>
        <v/>
      </c>
      <c r="X6772" s="32">
        <f>T6772/N6772</f>
        <v/>
      </c>
      <c r="Y6772" s="35">
        <f>IF(W6772=MAXIFS(W$2:W$7201, A$2:A$7201, A6772, B$2:B$7201, B6772), "OPTIMAL", "")</f>
        <v/>
      </c>
    </row>
    <row r="6773" ht="20" customHeight="1">
      <c r="A6773" s="36" t="n">
        <v>-18</v>
      </c>
      <c r="B6773" s="36" t="n">
        <v>45</v>
      </c>
      <c r="C6773" s="37" t="n">
        <v>95</v>
      </c>
      <c r="D6773" s="37" t="n">
        <v>3</v>
      </c>
      <c r="E6773" s="6" t="n">
        <v>4</v>
      </c>
      <c r="F6773" s="37" t="n">
        <v>1.5</v>
      </c>
      <c r="G6773" s="36" t="n">
        <v>100</v>
      </c>
      <c r="H6773" s="6" t="inlineStr">
        <is>
          <t>OFF</t>
        </is>
      </c>
      <c r="I6773" s="38" t="n">
        <v>885.2722778138215</v>
      </c>
      <c r="J6773" s="38" t="n">
        <v>10520.73059103506</v>
      </c>
      <c r="K6773" s="38" t="n">
        <v>5101.851851851852</v>
      </c>
      <c r="L6773" s="38" t="n">
        <v>150</v>
      </c>
      <c r="M6773" s="38">
        <f>I6773+J6773+K6773+L6773</f>
        <v/>
      </c>
      <c r="N6773" s="38">
        <f>M6773*'Dashboard &amp; Optimisation'!$B$18/('Dashboard &amp; Optimisation'!$B$16/3.6)</f>
        <v/>
      </c>
      <c r="O6773" s="38" t="n">
        <v>1649.777374618378</v>
      </c>
      <c r="P6773" s="39" t="n">
        <v>0.3178141987215173</v>
      </c>
      <c r="Q6773" s="40" t="n">
        <v>7.231715741890194</v>
      </c>
      <c r="R6773" s="38" t="n">
        <v>1642.291491887529</v>
      </c>
      <c r="S6773" s="38">
        <f>R6773*IF(A6773=4, 2.0, 3.0)</f>
        <v/>
      </c>
      <c r="T6773" s="37">
        <f>'Dashboard &amp; Optimisation'!$B$18*U6773</f>
        <v/>
      </c>
      <c r="U6773" s="26">
        <f>MIN(1, S6773/M6773)</f>
        <v/>
      </c>
      <c r="V6773" s="26">
        <f>N6773/(N6773+O6773)</f>
        <v/>
      </c>
      <c r="W6773" s="26">
        <f>U6773*V6773</f>
        <v/>
      </c>
      <c r="X6773" s="39">
        <f>T6773/N6773</f>
        <v/>
      </c>
      <c r="Y6773" s="41">
        <f>IF(W6773=MAXIFS(W$2:W$7201, A$2:A$7201, A6773, B$2:B$7201, B6773), "OPTIMAL", "")</f>
        <v/>
      </c>
    </row>
    <row r="6774" ht="20" customHeight="1">
      <c r="A6774" s="28" t="n">
        <v>-18</v>
      </c>
      <c r="B6774" s="28" t="n">
        <v>45</v>
      </c>
      <c r="C6774" s="29" t="n">
        <v>95</v>
      </c>
      <c r="D6774" s="29" t="n">
        <v>3</v>
      </c>
      <c r="E6774" s="30" t="n">
        <v>4</v>
      </c>
      <c r="F6774" s="29" t="n">
        <v>1.5</v>
      </c>
      <c r="G6774" s="28" t="n">
        <v>150</v>
      </c>
      <c r="H6774" s="30" t="inlineStr">
        <is>
          <t>ON</t>
        </is>
      </c>
      <c r="I6774" s="31" t="n">
        <v>885.2722778138215</v>
      </c>
      <c r="J6774" s="31" t="n">
        <v>10520.73059103506</v>
      </c>
      <c r="K6774" s="31" t="n">
        <v>5101.851851851852</v>
      </c>
      <c r="L6774" s="31" t="n">
        <v>150</v>
      </c>
      <c r="M6774" s="31">
        <f>I6774+J6774+K6774+L6774</f>
        <v/>
      </c>
      <c r="N6774" s="31">
        <f>M6774*'Dashboard &amp; Optimisation'!$B$18/('Dashboard &amp; Optimisation'!$B$16/3.6)</f>
        <v/>
      </c>
      <c r="O6774" s="31" t="n">
        <v>1649.777374618378</v>
      </c>
      <c r="P6774" s="32" t="n">
        <v>0.07619421232148148</v>
      </c>
      <c r="Q6774" s="33" t="n">
        <v>7.231715741890194</v>
      </c>
      <c r="R6774" s="31" t="n">
        <v>6850.173243594888</v>
      </c>
      <c r="S6774" s="31">
        <f>R6774*IF(A6774=4, 2.0, 3.0)</f>
        <v/>
      </c>
      <c r="T6774" s="29">
        <f>'Dashboard &amp; Optimisation'!$B$18*U6774</f>
        <v/>
      </c>
      <c r="U6774" s="34">
        <f>MIN(1, S6774/M6774)</f>
        <v/>
      </c>
      <c r="V6774" s="34">
        <f>N6774/(N6774+O6774)</f>
        <v/>
      </c>
      <c r="W6774" s="34">
        <f>U6774*V6774</f>
        <v/>
      </c>
      <c r="X6774" s="32">
        <f>T6774/N6774</f>
        <v/>
      </c>
      <c r="Y6774" s="35">
        <f>IF(W6774=MAXIFS(W$2:W$7201, A$2:A$7201, A6774, B$2:B$7201, B6774), "OPTIMAL", "")</f>
        <v/>
      </c>
    </row>
    <row r="6775" ht="20" customHeight="1">
      <c r="A6775" s="36" t="n">
        <v>-18</v>
      </c>
      <c r="B6775" s="36" t="n">
        <v>45</v>
      </c>
      <c r="C6775" s="37" t="n">
        <v>95</v>
      </c>
      <c r="D6775" s="37" t="n">
        <v>3</v>
      </c>
      <c r="E6775" s="6" t="n">
        <v>4</v>
      </c>
      <c r="F6775" s="37" t="n">
        <v>1.5</v>
      </c>
      <c r="G6775" s="36" t="n">
        <v>150</v>
      </c>
      <c r="H6775" s="6" t="inlineStr">
        <is>
          <t>OFF</t>
        </is>
      </c>
      <c r="I6775" s="38" t="n">
        <v>885.2722778138215</v>
      </c>
      <c r="J6775" s="38" t="n">
        <v>10520.73059103506</v>
      </c>
      <c r="K6775" s="38" t="n">
        <v>5101.851851851852</v>
      </c>
      <c r="L6775" s="38" t="n">
        <v>150</v>
      </c>
      <c r="M6775" s="38">
        <f>I6775+J6775+K6775+L6775</f>
        <v/>
      </c>
      <c r="N6775" s="38">
        <f>M6775*'Dashboard &amp; Optimisation'!$B$18/('Dashboard &amp; Optimisation'!$B$16/3.6)</f>
        <v/>
      </c>
      <c r="O6775" s="38" t="n">
        <v>1649.777374618378</v>
      </c>
      <c r="P6775" s="39" t="n">
        <v>0.3186518563167378</v>
      </c>
      <c r="Q6775" s="40" t="n">
        <v>7.231715741890194</v>
      </c>
      <c r="R6775" s="38" t="n">
        <v>1637.974310253482</v>
      </c>
      <c r="S6775" s="38">
        <f>R6775*IF(A6775=4, 2.0, 3.0)</f>
        <v/>
      </c>
      <c r="T6775" s="37">
        <f>'Dashboard &amp; Optimisation'!$B$18*U6775</f>
        <v/>
      </c>
      <c r="U6775" s="26">
        <f>MIN(1, S6775/M6775)</f>
        <v/>
      </c>
      <c r="V6775" s="26">
        <f>N6775/(N6775+O6775)</f>
        <v/>
      </c>
      <c r="W6775" s="26">
        <f>U6775*V6775</f>
        <v/>
      </c>
      <c r="X6775" s="39">
        <f>T6775/N6775</f>
        <v/>
      </c>
      <c r="Y6775" s="41">
        <f>IF(W6775=MAXIFS(W$2:W$7201, A$2:A$7201, A6775, B$2:B$7201, B6775), "OPTIMAL", "")</f>
        <v/>
      </c>
    </row>
    <row r="6776" ht="20" customHeight="1">
      <c r="A6776" s="28" t="n">
        <v>-18</v>
      </c>
      <c r="B6776" s="28" t="n">
        <v>45</v>
      </c>
      <c r="C6776" s="29" t="n">
        <v>95</v>
      </c>
      <c r="D6776" s="29" t="n">
        <v>3</v>
      </c>
      <c r="E6776" s="30" t="n">
        <v>4</v>
      </c>
      <c r="F6776" s="29" t="n">
        <v>1.5</v>
      </c>
      <c r="G6776" s="28" t="n">
        <v>200</v>
      </c>
      <c r="H6776" s="30" t="inlineStr">
        <is>
          <t>ON</t>
        </is>
      </c>
      <c r="I6776" s="31" t="n">
        <v>885.2722778138215</v>
      </c>
      <c r="J6776" s="31" t="n">
        <v>10520.73059103506</v>
      </c>
      <c r="K6776" s="31" t="n">
        <v>5101.851851851852</v>
      </c>
      <c r="L6776" s="31" t="n">
        <v>150</v>
      </c>
      <c r="M6776" s="31">
        <f>I6776+J6776+K6776+L6776</f>
        <v/>
      </c>
      <c r="N6776" s="31">
        <f>M6776*'Dashboard &amp; Optimisation'!$B$18/('Dashboard &amp; Optimisation'!$B$16/3.6)</f>
        <v/>
      </c>
      <c r="O6776" s="31" t="n">
        <v>1649.777374618378</v>
      </c>
      <c r="P6776" s="32" t="n">
        <v>0.07703186991670198</v>
      </c>
      <c r="Q6776" s="33" t="n">
        <v>7.231715741890194</v>
      </c>
      <c r="R6776" s="31" t="n">
        <v>6775.683299987412</v>
      </c>
      <c r="S6776" s="31">
        <f>R6776*IF(A6776=4, 2.0, 3.0)</f>
        <v/>
      </c>
      <c r="T6776" s="29">
        <f>'Dashboard &amp; Optimisation'!$B$18*U6776</f>
        <v/>
      </c>
      <c r="U6776" s="34">
        <f>MIN(1, S6776/M6776)</f>
        <v/>
      </c>
      <c r="V6776" s="34">
        <f>N6776/(N6776+O6776)</f>
        <v/>
      </c>
      <c r="W6776" s="34">
        <f>U6776*V6776</f>
        <v/>
      </c>
      <c r="X6776" s="32">
        <f>T6776/N6776</f>
        <v/>
      </c>
      <c r="Y6776" s="35">
        <f>IF(W6776=MAXIFS(W$2:W$7201, A$2:A$7201, A6776, B$2:B$7201, B6776), "OPTIMAL", "")</f>
        <v/>
      </c>
    </row>
    <row r="6777" ht="20" customHeight="1">
      <c r="A6777" s="36" t="n">
        <v>-18</v>
      </c>
      <c r="B6777" s="36" t="n">
        <v>45</v>
      </c>
      <c r="C6777" s="37" t="n">
        <v>95</v>
      </c>
      <c r="D6777" s="37" t="n">
        <v>3</v>
      </c>
      <c r="E6777" s="6" t="n">
        <v>4</v>
      </c>
      <c r="F6777" s="37" t="n">
        <v>1.5</v>
      </c>
      <c r="G6777" s="36" t="n">
        <v>200</v>
      </c>
      <c r="H6777" s="6" t="inlineStr">
        <is>
          <t>OFF</t>
        </is>
      </c>
      <c r="I6777" s="38" t="n">
        <v>885.2722778138215</v>
      </c>
      <c r="J6777" s="38" t="n">
        <v>10520.73059103506</v>
      </c>
      <c r="K6777" s="38" t="n">
        <v>5101.851851851852</v>
      </c>
      <c r="L6777" s="38" t="n">
        <v>150</v>
      </c>
      <c r="M6777" s="38">
        <f>I6777+J6777+K6777+L6777</f>
        <v/>
      </c>
      <c r="N6777" s="38">
        <f>M6777*'Dashboard &amp; Optimisation'!$B$18/('Dashboard &amp; Optimisation'!$B$16/3.6)</f>
        <v/>
      </c>
      <c r="O6777" s="38" t="n">
        <v>1649.777374618378</v>
      </c>
      <c r="P6777" s="39" t="n">
        <v>0.3194895139119583</v>
      </c>
      <c r="Q6777" s="40" t="n">
        <v>7.231715741890194</v>
      </c>
      <c r="R6777" s="38" t="n">
        <v>1633.679766733228</v>
      </c>
      <c r="S6777" s="38">
        <f>R6777*IF(A6777=4, 2.0, 3.0)</f>
        <v/>
      </c>
      <c r="T6777" s="37">
        <f>'Dashboard &amp; Optimisation'!$B$18*U6777</f>
        <v/>
      </c>
      <c r="U6777" s="26">
        <f>MIN(1, S6777/M6777)</f>
        <v/>
      </c>
      <c r="V6777" s="26">
        <f>N6777/(N6777+O6777)</f>
        <v/>
      </c>
      <c r="W6777" s="26">
        <f>U6777*V6777</f>
        <v/>
      </c>
      <c r="X6777" s="39">
        <f>T6777/N6777</f>
        <v/>
      </c>
      <c r="Y6777" s="41">
        <f>IF(W6777=MAXIFS(W$2:W$7201, A$2:A$7201, A6777, B$2:B$7201, B6777), "OPTIMAL", "")</f>
        <v/>
      </c>
    </row>
    <row r="6778" ht="20" customHeight="1">
      <c r="A6778" s="28" t="n">
        <v>-18</v>
      </c>
      <c r="B6778" s="28" t="n">
        <v>45</v>
      </c>
      <c r="C6778" s="29" t="n">
        <v>95</v>
      </c>
      <c r="D6778" s="29" t="n">
        <v>3</v>
      </c>
      <c r="E6778" s="30" t="n">
        <v>4</v>
      </c>
      <c r="F6778" s="29" t="n">
        <v>2</v>
      </c>
      <c r="G6778" s="28" t="n">
        <v>50</v>
      </c>
      <c r="H6778" s="30" t="inlineStr">
        <is>
          <t>ON</t>
        </is>
      </c>
      <c r="I6778" s="31" t="n">
        <v>885.2722778138215</v>
      </c>
      <c r="J6778" s="31" t="n">
        <v>10520.73059103506</v>
      </c>
      <c r="K6778" s="31" t="n">
        <v>5101.851851851852</v>
      </c>
      <c r="L6778" s="31" t="n">
        <v>150</v>
      </c>
      <c r="M6778" s="31">
        <f>I6778+J6778+K6778+L6778</f>
        <v/>
      </c>
      <c r="N6778" s="31">
        <f>M6778*'Dashboard &amp; Optimisation'!$B$18/('Dashboard &amp; Optimisation'!$B$16/3.6)</f>
        <v/>
      </c>
      <c r="O6778" s="31" t="n">
        <v>1813.891060559089</v>
      </c>
      <c r="P6778" s="32" t="n">
        <v>0.0720397923747365</v>
      </c>
      <c r="Q6778" s="33" t="n">
        <v>9.575620989186925</v>
      </c>
      <c r="R6778" s="31" t="n">
        <v>7332.110334249895</v>
      </c>
      <c r="S6778" s="31">
        <f>R6778*IF(A6778=4, 2.0, 3.0)</f>
        <v/>
      </c>
      <c r="T6778" s="29">
        <f>'Dashboard &amp; Optimisation'!$B$18*U6778</f>
        <v/>
      </c>
      <c r="U6778" s="34">
        <f>MIN(1, S6778/M6778)</f>
        <v/>
      </c>
      <c r="V6778" s="34">
        <f>N6778/(N6778+O6778)</f>
        <v/>
      </c>
      <c r="W6778" s="34">
        <f>U6778*V6778</f>
        <v/>
      </c>
      <c r="X6778" s="32">
        <f>T6778/N6778</f>
        <v/>
      </c>
      <c r="Y6778" s="35">
        <f>IF(W6778=MAXIFS(W$2:W$7201, A$2:A$7201, A6778, B$2:B$7201, B6778), "OPTIMAL", "")</f>
        <v/>
      </c>
    </row>
    <row r="6779" ht="20" customHeight="1">
      <c r="A6779" s="36" t="n">
        <v>-18</v>
      </c>
      <c r="B6779" s="36" t="n">
        <v>45</v>
      </c>
      <c r="C6779" s="37" t="n">
        <v>95</v>
      </c>
      <c r="D6779" s="37" t="n">
        <v>3</v>
      </c>
      <c r="E6779" s="6" t="n">
        <v>4</v>
      </c>
      <c r="F6779" s="37" t="n">
        <v>2</v>
      </c>
      <c r="G6779" s="36" t="n">
        <v>50</v>
      </c>
      <c r="H6779" s="6" t="inlineStr">
        <is>
          <t>OFF</t>
        </is>
      </c>
      <c r="I6779" s="38" t="n">
        <v>885.2722778138215</v>
      </c>
      <c r="J6779" s="38" t="n">
        <v>10520.73059103506</v>
      </c>
      <c r="K6779" s="38" t="n">
        <v>5101.851851851852</v>
      </c>
      <c r="L6779" s="38" t="n">
        <v>150</v>
      </c>
      <c r="M6779" s="38">
        <f>I6779+J6779+K6779+L6779</f>
        <v/>
      </c>
      <c r="N6779" s="38">
        <f>M6779*'Dashboard &amp; Optimisation'!$B$18/('Dashboard &amp; Optimisation'!$B$16/3.6)</f>
        <v/>
      </c>
      <c r="O6779" s="38" t="n">
        <v>1813.891060559089</v>
      </c>
      <c r="P6779" s="39" t="n">
        <v>0.3156767788511801</v>
      </c>
      <c r="Q6779" s="40" t="n">
        <v>9.575620989186925</v>
      </c>
      <c r="R6779" s="38" t="n">
        <v>1673.242194342822</v>
      </c>
      <c r="S6779" s="38">
        <f>R6779*IF(A6779=4, 2.0, 3.0)</f>
        <v/>
      </c>
      <c r="T6779" s="37">
        <f>'Dashboard &amp; Optimisation'!$B$18*U6779</f>
        <v/>
      </c>
      <c r="U6779" s="26">
        <f>MIN(1, S6779/M6779)</f>
        <v/>
      </c>
      <c r="V6779" s="26">
        <f>N6779/(N6779+O6779)</f>
        <v/>
      </c>
      <c r="W6779" s="26">
        <f>U6779*V6779</f>
        <v/>
      </c>
      <c r="X6779" s="39">
        <f>T6779/N6779</f>
        <v/>
      </c>
      <c r="Y6779" s="41">
        <f>IF(W6779=MAXIFS(W$2:W$7201, A$2:A$7201, A6779, B$2:B$7201, B6779), "OPTIMAL", "")</f>
        <v/>
      </c>
    </row>
    <row r="6780" ht="20" customHeight="1">
      <c r="A6780" s="28" t="n">
        <v>-18</v>
      </c>
      <c r="B6780" s="28" t="n">
        <v>45</v>
      </c>
      <c r="C6780" s="29" t="n">
        <v>95</v>
      </c>
      <c r="D6780" s="29" t="n">
        <v>3</v>
      </c>
      <c r="E6780" s="30" t="n">
        <v>4</v>
      </c>
      <c r="F6780" s="29" t="n">
        <v>2</v>
      </c>
      <c r="G6780" s="28" t="n">
        <v>100</v>
      </c>
      <c r="H6780" s="30" t="inlineStr">
        <is>
          <t>ON</t>
        </is>
      </c>
      <c r="I6780" s="31" t="n">
        <v>885.2722778138215</v>
      </c>
      <c r="J6780" s="31" t="n">
        <v>10520.73059103506</v>
      </c>
      <c r="K6780" s="31" t="n">
        <v>5101.851851851852</v>
      </c>
      <c r="L6780" s="31" t="n">
        <v>150</v>
      </c>
      <c r="M6780" s="31">
        <f>I6780+J6780+K6780+L6780</f>
        <v/>
      </c>
      <c r="N6780" s="31">
        <f>M6780*'Dashboard &amp; Optimisation'!$B$18/('Dashboard &amp; Optimisation'!$B$16/3.6)</f>
        <v/>
      </c>
      <c r="O6780" s="31" t="n">
        <v>1813.891060559089</v>
      </c>
      <c r="P6780" s="32" t="n">
        <v>0.072877449969957</v>
      </c>
      <c r="Q6780" s="33" t="n">
        <v>9.575620989186925</v>
      </c>
      <c r="R6780" s="31" t="n">
        <v>7247.834636993597</v>
      </c>
      <c r="S6780" s="31">
        <f>R6780*IF(A6780=4, 2.0, 3.0)</f>
        <v/>
      </c>
      <c r="T6780" s="29">
        <f>'Dashboard &amp; Optimisation'!$B$18*U6780</f>
        <v/>
      </c>
      <c r="U6780" s="34">
        <f>MIN(1, S6780/M6780)</f>
        <v/>
      </c>
      <c r="V6780" s="34">
        <f>N6780/(N6780+O6780)</f>
        <v/>
      </c>
      <c r="W6780" s="34">
        <f>U6780*V6780</f>
        <v/>
      </c>
      <c r="X6780" s="32">
        <f>T6780/N6780</f>
        <v/>
      </c>
      <c r="Y6780" s="35">
        <f>IF(W6780=MAXIFS(W$2:W$7201, A$2:A$7201, A6780, B$2:B$7201, B6780), "OPTIMAL", "")</f>
        <v/>
      </c>
    </row>
    <row r="6781" ht="20" customHeight="1">
      <c r="A6781" s="36" t="n">
        <v>-18</v>
      </c>
      <c r="B6781" s="36" t="n">
        <v>45</v>
      </c>
      <c r="C6781" s="37" t="n">
        <v>95</v>
      </c>
      <c r="D6781" s="37" t="n">
        <v>3</v>
      </c>
      <c r="E6781" s="6" t="n">
        <v>4</v>
      </c>
      <c r="F6781" s="37" t="n">
        <v>2</v>
      </c>
      <c r="G6781" s="36" t="n">
        <v>100</v>
      </c>
      <c r="H6781" s="6" t="inlineStr">
        <is>
          <t>OFF</t>
        </is>
      </c>
      <c r="I6781" s="38" t="n">
        <v>885.2722778138215</v>
      </c>
      <c r="J6781" s="38" t="n">
        <v>10520.73059103506</v>
      </c>
      <c r="K6781" s="38" t="n">
        <v>5101.851851851852</v>
      </c>
      <c r="L6781" s="38" t="n">
        <v>150</v>
      </c>
      <c r="M6781" s="38">
        <f>I6781+J6781+K6781+L6781</f>
        <v/>
      </c>
      <c r="N6781" s="38">
        <f>M6781*'Dashboard &amp; Optimisation'!$B$18/('Dashboard &amp; Optimisation'!$B$16/3.6)</f>
        <v/>
      </c>
      <c r="O6781" s="38" t="n">
        <v>1813.891060559089</v>
      </c>
      <c r="P6781" s="39" t="n">
        <v>0.3165144364464006</v>
      </c>
      <c r="Q6781" s="40" t="n">
        <v>9.575620989186925</v>
      </c>
      <c r="R6781" s="38" t="n">
        <v>1668.813947566874</v>
      </c>
      <c r="S6781" s="38">
        <f>R6781*IF(A6781=4, 2.0, 3.0)</f>
        <v/>
      </c>
      <c r="T6781" s="37">
        <f>'Dashboard &amp; Optimisation'!$B$18*U6781</f>
        <v/>
      </c>
      <c r="U6781" s="26">
        <f>MIN(1, S6781/M6781)</f>
        <v/>
      </c>
      <c r="V6781" s="26">
        <f>N6781/(N6781+O6781)</f>
        <v/>
      </c>
      <c r="W6781" s="26">
        <f>U6781*V6781</f>
        <v/>
      </c>
      <c r="X6781" s="39">
        <f>T6781/N6781</f>
        <v/>
      </c>
      <c r="Y6781" s="41">
        <f>IF(W6781=MAXIFS(W$2:W$7201, A$2:A$7201, A6781, B$2:B$7201, B6781), "OPTIMAL", "")</f>
        <v/>
      </c>
    </row>
    <row r="6782" ht="20" customHeight="1">
      <c r="A6782" s="28" t="n">
        <v>-18</v>
      </c>
      <c r="B6782" s="28" t="n">
        <v>45</v>
      </c>
      <c r="C6782" s="29" t="n">
        <v>95</v>
      </c>
      <c r="D6782" s="29" t="n">
        <v>3</v>
      </c>
      <c r="E6782" s="30" t="n">
        <v>4</v>
      </c>
      <c r="F6782" s="29" t="n">
        <v>2</v>
      </c>
      <c r="G6782" s="28" t="n">
        <v>150</v>
      </c>
      <c r="H6782" s="30" t="inlineStr">
        <is>
          <t>ON</t>
        </is>
      </c>
      <c r="I6782" s="31" t="n">
        <v>885.2722778138215</v>
      </c>
      <c r="J6782" s="31" t="n">
        <v>10520.73059103506</v>
      </c>
      <c r="K6782" s="31" t="n">
        <v>5101.851851851852</v>
      </c>
      <c r="L6782" s="31" t="n">
        <v>150</v>
      </c>
      <c r="M6782" s="31">
        <f>I6782+J6782+K6782+L6782</f>
        <v/>
      </c>
      <c r="N6782" s="31">
        <f>M6782*'Dashboard &amp; Optimisation'!$B$18/('Dashboard &amp; Optimisation'!$B$16/3.6)</f>
        <v/>
      </c>
      <c r="O6782" s="31" t="n">
        <v>1813.891060559089</v>
      </c>
      <c r="P6782" s="32" t="n">
        <v>0.07371510756517749</v>
      </c>
      <c r="Q6782" s="33" t="n">
        <v>9.575620989186925</v>
      </c>
      <c r="R6782" s="31" t="n">
        <v>7165.474264295072</v>
      </c>
      <c r="S6782" s="31">
        <f>R6782*IF(A6782=4, 2.0, 3.0)</f>
        <v/>
      </c>
      <c r="T6782" s="29">
        <f>'Dashboard &amp; Optimisation'!$B$18*U6782</f>
        <v/>
      </c>
      <c r="U6782" s="34">
        <f>MIN(1, S6782/M6782)</f>
        <v/>
      </c>
      <c r="V6782" s="34">
        <f>N6782/(N6782+O6782)</f>
        <v/>
      </c>
      <c r="W6782" s="34">
        <f>U6782*V6782</f>
        <v/>
      </c>
      <c r="X6782" s="32">
        <f>T6782/N6782</f>
        <v/>
      </c>
      <c r="Y6782" s="35">
        <f>IF(W6782=MAXIFS(W$2:W$7201, A$2:A$7201, A6782, B$2:B$7201, B6782), "OPTIMAL", "")</f>
        <v/>
      </c>
    </row>
    <row r="6783" ht="20" customHeight="1">
      <c r="A6783" s="36" t="n">
        <v>-18</v>
      </c>
      <c r="B6783" s="36" t="n">
        <v>45</v>
      </c>
      <c r="C6783" s="37" t="n">
        <v>95</v>
      </c>
      <c r="D6783" s="37" t="n">
        <v>3</v>
      </c>
      <c r="E6783" s="6" t="n">
        <v>4</v>
      </c>
      <c r="F6783" s="37" t="n">
        <v>2</v>
      </c>
      <c r="G6783" s="36" t="n">
        <v>150</v>
      </c>
      <c r="H6783" s="6" t="inlineStr">
        <is>
          <t>OFF</t>
        </is>
      </c>
      <c r="I6783" s="38" t="n">
        <v>885.2722778138215</v>
      </c>
      <c r="J6783" s="38" t="n">
        <v>10520.73059103506</v>
      </c>
      <c r="K6783" s="38" t="n">
        <v>5101.851851851852</v>
      </c>
      <c r="L6783" s="38" t="n">
        <v>150</v>
      </c>
      <c r="M6783" s="38">
        <f>I6783+J6783+K6783+L6783</f>
        <v/>
      </c>
      <c r="N6783" s="38">
        <f>M6783*'Dashboard &amp; Optimisation'!$B$18/('Dashboard &amp; Optimisation'!$B$16/3.6)</f>
        <v/>
      </c>
      <c r="O6783" s="38" t="n">
        <v>1813.891060559089</v>
      </c>
      <c r="P6783" s="39" t="n">
        <v>0.3173520940416211</v>
      </c>
      <c r="Q6783" s="40" t="n">
        <v>9.575620989186925</v>
      </c>
      <c r="R6783" s="38" t="n">
        <v>1664.409077693837</v>
      </c>
      <c r="S6783" s="38">
        <f>R6783*IF(A6783=4, 2.0, 3.0)</f>
        <v/>
      </c>
      <c r="T6783" s="37">
        <f>'Dashboard &amp; Optimisation'!$B$18*U6783</f>
        <v/>
      </c>
      <c r="U6783" s="26">
        <f>MIN(1, S6783/M6783)</f>
        <v/>
      </c>
      <c r="V6783" s="26">
        <f>N6783/(N6783+O6783)</f>
        <v/>
      </c>
      <c r="W6783" s="26">
        <f>U6783*V6783</f>
        <v/>
      </c>
      <c r="X6783" s="39">
        <f>T6783/N6783</f>
        <v/>
      </c>
      <c r="Y6783" s="41">
        <f>IF(W6783=MAXIFS(W$2:W$7201, A$2:A$7201, A6783, B$2:B$7201, B6783), "OPTIMAL", "")</f>
        <v/>
      </c>
    </row>
    <row r="6784" ht="20" customHeight="1">
      <c r="A6784" s="28" t="n">
        <v>-18</v>
      </c>
      <c r="B6784" s="28" t="n">
        <v>45</v>
      </c>
      <c r="C6784" s="29" t="n">
        <v>95</v>
      </c>
      <c r="D6784" s="29" t="n">
        <v>3</v>
      </c>
      <c r="E6784" s="30" t="n">
        <v>4</v>
      </c>
      <c r="F6784" s="29" t="n">
        <v>2</v>
      </c>
      <c r="G6784" s="28" t="n">
        <v>200</v>
      </c>
      <c r="H6784" s="30" t="inlineStr">
        <is>
          <t>ON</t>
        </is>
      </c>
      <c r="I6784" s="31" t="n">
        <v>885.2722778138215</v>
      </c>
      <c r="J6784" s="31" t="n">
        <v>10520.73059103506</v>
      </c>
      <c r="K6784" s="31" t="n">
        <v>5101.851851851852</v>
      </c>
      <c r="L6784" s="31" t="n">
        <v>150</v>
      </c>
      <c r="M6784" s="31">
        <f>I6784+J6784+K6784+L6784</f>
        <v/>
      </c>
      <c r="N6784" s="31">
        <f>M6784*'Dashboard &amp; Optimisation'!$B$18/('Dashboard &amp; Optimisation'!$B$16/3.6)</f>
        <v/>
      </c>
      <c r="O6784" s="31" t="n">
        <v>1813.891060559089</v>
      </c>
      <c r="P6784" s="32" t="n">
        <v>0.07455276516039799</v>
      </c>
      <c r="Q6784" s="33" t="n">
        <v>9.575620989186925</v>
      </c>
      <c r="R6784" s="31" t="n">
        <v>7084.964655725488</v>
      </c>
      <c r="S6784" s="31">
        <f>R6784*IF(A6784=4, 2.0, 3.0)</f>
        <v/>
      </c>
      <c r="T6784" s="29">
        <f>'Dashboard &amp; Optimisation'!$B$18*U6784</f>
        <v/>
      </c>
      <c r="U6784" s="34">
        <f>MIN(1, S6784/M6784)</f>
        <v/>
      </c>
      <c r="V6784" s="34">
        <f>N6784/(N6784+O6784)</f>
        <v/>
      </c>
      <c r="W6784" s="34">
        <f>U6784*V6784</f>
        <v/>
      </c>
      <c r="X6784" s="32">
        <f>T6784/N6784</f>
        <v/>
      </c>
      <c r="Y6784" s="35">
        <f>IF(W6784=MAXIFS(W$2:W$7201, A$2:A$7201, A6784, B$2:B$7201, B6784), "OPTIMAL", "")</f>
        <v/>
      </c>
    </row>
    <row r="6785" ht="20" customHeight="1">
      <c r="A6785" s="36" t="n">
        <v>-18</v>
      </c>
      <c r="B6785" s="36" t="n">
        <v>45</v>
      </c>
      <c r="C6785" s="37" t="n">
        <v>95</v>
      </c>
      <c r="D6785" s="37" t="n">
        <v>3</v>
      </c>
      <c r="E6785" s="6" t="n">
        <v>4</v>
      </c>
      <c r="F6785" s="37" t="n">
        <v>2</v>
      </c>
      <c r="G6785" s="36" t="n">
        <v>200</v>
      </c>
      <c r="H6785" s="6" t="inlineStr">
        <is>
          <t>OFF</t>
        </is>
      </c>
      <c r="I6785" s="38" t="n">
        <v>885.2722778138215</v>
      </c>
      <c r="J6785" s="38" t="n">
        <v>10520.73059103506</v>
      </c>
      <c r="K6785" s="38" t="n">
        <v>5101.851851851852</v>
      </c>
      <c r="L6785" s="38" t="n">
        <v>150</v>
      </c>
      <c r="M6785" s="38">
        <f>I6785+J6785+K6785+L6785</f>
        <v/>
      </c>
      <c r="N6785" s="38">
        <f>M6785*'Dashboard &amp; Optimisation'!$B$18/('Dashboard &amp; Optimisation'!$B$16/3.6)</f>
        <v/>
      </c>
      <c r="O6785" s="38" t="n">
        <v>1813.891060559089</v>
      </c>
      <c r="P6785" s="39" t="n">
        <v>0.3181897516368416</v>
      </c>
      <c r="Q6785" s="40" t="n">
        <v>9.575620989186925</v>
      </c>
      <c r="R6785" s="38" t="n">
        <v>1660.027400099533</v>
      </c>
      <c r="S6785" s="38">
        <f>R6785*IF(A6785=4, 2.0, 3.0)</f>
        <v/>
      </c>
      <c r="T6785" s="37">
        <f>'Dashboard &amp; Optimisation'!$B$18*U6785</f>
        <v/>
      </c>
      <c r="U6785" s="26">
        <f>MIN(1, S6785/M6785)</f>
        <v/>
      </c>
      <c r="V6785" s="26">
        <f>N6785/(N6785+O6785)</f>
        <v/>
      </c>
      <c r="W6785" s="26">
        <f>U6785*V6785</f>
        <v/>
      </c>
      <c r="X6785" s="39">
        <f>T6785/N6785</f>
        <v/>
      </c>
      <c r="Y6785" s="41">
        <f>IF(W6785=MAXIFS(W$2:W$7201, A$2:A$7201, A6785, B$2:B$7201, B6785), "OPTIMAL", "")</f>
        <v/>
      </c>
    </row>
    <row r="6786" ht="20" customHeight="1">
      <c r="A6786" s="28" t="n">
        <v>-18</v>
      </c>
      <c r="B6786" s="28" t="n">
        <v>45</v>
      </c>
      <c r="C6786" s="29" t="n">
        <v>95</v>
      </c>
      <c r="D6786" s="29" t="n">
        <v>3</v>
      </c>
      <c r="E6786" s="30" t="n">
        <v>8</v>
      </c>
      <c r="F6786" s="29" t="n">
        <v>1.5</v>
      </c>
      <c r="G6786" s="28" t="n">
        <v>50</v>
      </c>
      <c r="H6786" s="30" t="inlineStr">
        <is>
          <t>ON</t>
        </is>
      </c>
      <c r="I6786" s="31" t="n">
        <v>885.2722778138215</v>
      </c>
      <c r="J6786" s="31" t="n">
        <v>10520.73059103506</v>
      </c>
      <c r="K6786" s="31" t="n">
        <v>5101.851851851852</v>
      </c>
      <c r="L6786" s="31" t="n">
        <v>150</v>
      </c>
      <c r="M6786" s="31">
        <f>I6786+J6786+K6786+L6786</f>
        <v/>
      </c>
      <c r="N6786" s="31">
        <f>M6786*'Dashboard &amp; Optimisation'!$B$18/('Dashboard &amp; Optimisation'!$B$16/3.6)</f>
        <v/>
      </c>
      <c r="O6786" s="31" t="n">
        <v>2154.218899570295</v>
      </c>
      <c r="P6786" s="32" t="n">
        <v>0.05604689554510234</v>
      </c>
      <c r="Q6786" s="33" t="n">
        <v>14.26343148378039</v>
      </c>
      <c r="R6786" s="31" t="n">
        <v>9655.942206250105</v>
      </c>
      <c r="S6786" s="31">
        <f>R6786*IF(A6786=4, 2.0, 3.0)</f>
        <v/>
      </c>
      <c r="T6786" s="29">
        <f>'Dashboard &amp; Optimisation'!$B$18*U6786</f>
        <v/>
      </c>
      <c r="U6786" s="34">
        <f>MIN(1, S6786/M6786)</f>
        <v/>
      </c>
      <c r="V6786" s="34">
        <f>N6786/(N6786+O6786)</f>
        <v/>
      </c>
      <c r="W6786" s="34">
        <f>U6786*V6786</f>
        <v/>
      </c>
      <c r="X6786" s="32">
        <f>T6786/N6786</f>
        <v/>
      </c>
      <c r="Y6786" s="35">
        <f>IF(W6786=MAXIFS(W$2:W$7201, A$2:A$7201, A6786, B$2:B$7201, B6786), "OPTIMAL", "")</f>
        <v/>
      </c>
    </row>
    <row r="6787" ht="20" customHeight="1">
      <c r="A6787" s="36" t="n">
        <v>-18</v>
      </c>
      <c r="B6787" s="36" t="n">
        <v>45</v>
      </c>
      <c r="C6787" s="37" t="n">
        <v>95</v>
      </c>
      <c r="D6787" s="37" t="n">
        <v>3</v>
      </c>
      <c r="E6787" s="6" t="n">
        <v>8</v>
      </c>
      <c r="F6787" s="37" t="n">
        <v>1.5</v>
      </c>
      <c r="G6787" s="36" t="n">
        <v>50</v>
      </c>
      <c r="H6787" s="6" t="inlineStr">
        <is>
          <t>OFF</t>
        </is>
      </c>
      <c r="I6787" s="38" t="n">
        <v>885.2722778138215</v>
      </c>
      <c r="J6787" s="38" t="n">
        <v>10520.73059103506</v>
      </c>
      <c r="K6787" s="38" t="n">
        <v>5101.851851851852</v>
      </c>
      <c r="L6787" s="38" t="n">
        <v>150</v>
      </c>
      <c r="M6787" s="38">
        <f>I6787+J6787+K6787+L6787</f>
        <v/>
      </c>
      <c r="N6787" s="38">
        <f>M6787*'Dashboard &amp; Optimisation'!$B$18/('Dashboard &amp; Optimisation'!$B$16/3.6)</f>
        <v/>
      </c>
      <c r="O6787" s="38" t="n">
        <v>2154.218899570295</v>
      </c>
      <c r="P6787" s="39" t="n">
        <v>0.2460028078722845</v>
      </c>
      <c r="Q6787" s="40" t="n">
        <v>14.26343148378039</v>
      </c>
      <c r="R6787" s="38" t="n">
        <v>2199.916289184017</v>
      </c>
      <c r="S6787" s="38">
        <f>R6787*IF(A6787=4, 2.0, 3.0)</f>
        <v/>
      </c>
      <c r="T6787" s="37">
        <f>'Dashboard &amp; Optimisation'!$B$18*U6787</f>
        <v/>
      </c>
      <c r="U6787" s="26">
        <f>MIN(1, S6787/M6787)</f>
        <v/>
      </c>
      <c r="V6787" s="26">
        <f>N6787/(N6787+O6787)</f>
        <v/>
      </c>
      <c r="W6787" s="26">
        <f>U6787*V6787</f>
        <v/>
      </c>
      <c r="X6787" s="39">
        <f>T6787/N6787</f>
        <v/>
      </c>
      <c r="Y6787" s="41">
        <f>IF(W6787=MAXIFS(W$2:W$7201, A$2:A$7201, A6787, B$2:B$7201, B6787), "OPTIMAL", "")</f>
        <v/>
      </c>
    </row>
    <row r="6788" ht="20" customHeight="1">
      <c r="A6788" s="28" t="n">
        <v>-18</v>
      </c>
      <c r="B6788" s="28" t="n">
        <v>45</v>
      </c>
      <c r="C6788" s="29" t="n">
        <v>95</v>
      </c>
      <c r="D6788" s="29" t="n">
        <v>3</v>
      </c>
      <c r="E6788" s="30" t="n">
        <v>8</v>
      </c>
      <c r="F6788" s="29" t="n">
        <v>1.5</v>
      </c>
      <c r="G6788" s="28" t="n">
        <v>100</v>
      </c>
      <c r="H6788" s="30" t="inlineStr">
        <is>
          <t>ON</t>
        </is>
      </c>
      <c r="I6788" s="31" t="n">
        <v>885.2722778138215</v>
      </c>
      <c r="J6788" s="31" t="n">
        <v>10520.73059103506</v>
      </c>
      <c r="K6788" s="31" t="n">
        <v>5101.851851851852</v>
      </c>
      <c r="L6788" s="31" t="n">
        <v>150</v>
      </c>
      <c r="M6788" s="31">
        <f>I6788+J6788+K6788+L6788</f>
        <v/>
      </c>
      <c r="N6788" s="31">
        <f>M6788*'Dashboard &amp; Optimisation'!$B$18/('Dashboard &amp; Optimisation'!$B$16/3.6)</f>
        <v/>
      </c>
      <c r="O6788" s="31" t="n">
        <v>2154.218899570295</v>
      </c>
      <c r="P6788" s="32" t="n">
        <v>0.05688455314032285</v>
      </c>
      <c r="Q6788" s="33" t="n">
        <v>14.26343148378039</v>
      </c>
      <c r="R6788" s="31" t="n">
        <v>9513.752931982217</v>
      </c>
      <c r="S6788" s="31">
        <f>R6788*IF(A6788=4, 2.0, 3.0)</f>
        <v/>
      </c>
      <c r="T6788" s="29">
        <f>'Dashboard &amp; Optimisation'!$B$18*U6788</f>
        <v/>
      </c>
      <c r="U6788" s="34">
        <f>MIN(1, S6788/M6788)</f>
        <v/>
      </c>
      <c r="V6788" s="34">
        <f>N6788/(N6788+O6788)</f>
        <v/>
      </c>
      <c r="W6788" s="34">
        <f>U6788*V6788</f>
        <v/>
      </c>
      <c r="X6788" s="32">
        <f>T6788/N6788</f>
        <v/>
      </c>
      <c r="Y6788" s="35">
        <f>IF(W6788=MAXIFS(W$2:W$7201, A$2:A$7201, A6788, B$2:B$7201, B6788), "OPTIMAL", "")</f>
        <v/>
      </c>
    </row>
    <row r="6789" ht="20" customHeight="1">
      <c r="A6789" s="36" t="n">
        <v>-18</v>
      </c>
      <c r="B6789" s="36" t="n">
        <v>45</v>
      </c>
      <c r="C6789" s="37" t="n">
        <v>95</v>
      </c>
      <c r="D6789" s="37" t="n">
        <v>3</v>
      </c>
      <c r="E6789" s="6" t="n">
        <v>8</v>
      </c>
      <c r="F6789" s="37" t="n">
        <v>1.5</v>
      </c>
      <c r="G6789" s="36" t="n">
        <v>100</v>
      </c>
      <c r="H6789" s="6" t="inlineStr">
        <is>
          <t>OFF</t>
        </is>
      </c>
      <c r="I6789" s="38" t="n">
        <v>885.2722778138215</v>
      </c>
      <c r="J6789" s="38" t="n">
        <v>10520.73059103506</v>
      </c>
      <c r="K6789" s="38" t="n">
        <v>5101.851851851852</v>
      </c>
      <c r="L6789" s="38" t="n">
        <v>150</v>
      </c>
      <c r="M6789" s="38">
        <f>I6789+J6789+K6789+L6789</f>
        <v/>
      </c>
      <c r="N6789" s="38">
        <f>M6789*'Dashboard &amp; Optimisation'!$B$18/('Dashboard &amp; Optimisation'!$B$16/3.6)</f>
        <v/>
      </c>
      <c r="O6789" s="38" t="n">
        <v>2154.218899570295</v>
      </c>
      <c r="P6789" s="39" t="n">
        <v>0.246840465467505</v>
      </c>
      <c r="Q6789" s="40" t="n">
        <v>14.26343148378039</v>
      </c>
      <c r="R6789" s="38" t="n">
        <v>2192.450833368277</v>
      </c>
      <c r="S6789" s="38">
        <f>R6789*IF(A6789=4, 2.0, 3.0)</f>
        <v/>
      </c>
      <c r="T6789" s="37">
        <f>'Dashboard &amp; Optimisation'!$B$18*U6789</f>
        <v/>
      </c>
      <c r="U6789" s="26">
        <f>MIN(1, S6789/M6789)</f>
        <v/>
      </c>
      <c r="V6789" s="26">
        <f>N6789/(N6789+O6789)</f>
        <v/>
      </c>
      <c r="W6789" s="26">
        <f>U6789*V6789</f>
        <v/>
      </c>
      <c r="X6789" s="39">
        <f>T6789/N6789</f>
        <v/>
      </c>
      <c r="Y6789" s="41">
        <f>IF(W6789=MAXIFS(W$2:W$7201, A$2:A$7201, A6789, B$2:B$7201, B6789), "OPTIMAL", "")</f>
        <v/>
      </c>
    </row>
    <row r="6790" ht="20" customHeight="1">
      <c r="A6790" s="28" t="n">
        <v>-18</v>
      </c>
      <c r="B6790" s="28" t="n">
        <v>45</v>
      </c>
      <c r="C6790" s="29" t="n">
        <v>95</v>
      </c>
      <c r="D6790" s="29" t="n">
        <v>3</v>
      </c>
      <c r="E6790" s="30" t="n">
        <v>8</v>
      </c>
      <c r="F6790" s="29" t="n">
        <v>1.5</v>
      </c>
      <c r="G6790" s="28" t="n">
        <v>150</v>
      </c>
      <c r="H6790" s="30" t="inlineStr">
        <is>
          <t>ON</t>
        </is>
      </c>
      <c r="I6790" s="31" t="n">
        <v>885.2722778138215</v>
      </c>
      <c r="J6790" s="31" t="n">
        <v>10520.73059103506</v>
      </c>
      <c r="K6790" s="31" t="n">
        <v>5101.851851851852</v>
      </c>
      <c r="L6790" s="31" t="n">
        <v>150</v>
      </c>
      <c r="M6790" s="31">
        <f>I6790+J6790+K6790+L6790</f>
        <v/>
      </c>
      <c r="N6790" s="31">
        <f>M6790*'Dashboard &amp; Optimisation'!$B$18/('Dashboard &amp; Optimisation'!$B$16/3.6)</f>
        <v/>
      </c>
      <c r="O6790" s="31" t="n">
        <v>2154.218899570295</v>
      </c>
      <c r="P6790" s="32" t="n">
        <v>0.05772221073554335</v>
      </c>
      <c r="Q6790" s="33" t="n">
        <v>14.26343148378039</v>
      </c>
      <c r="R6790" s="31" t="n">
        <v>9375.6905240984</v>
      </c>
      <c r="S6790" s="31">
        <f>R6790*IF(A6790=4, 2.0, 3.0)</f>
        <v/>
      </c>
      <c r="T6790" s="29">
        <f>'Dashboard &amp; Optimisation'!$B$18*U6790</f>
        <v/>
      </c>
      <c r="U6790" s="34">
        <f>MIN(1, S6790/M6790)</f>
        <v/>
      </c>
      <c r="V6790" s="34">
        <f>N6790/(N6790+O6790)</f>
        <v/>
      </c>
      <c r="W6790" s="34">
        <f>U6790*V6790</f>
        <v/>
      </c>
      <c r="X6790" s="32">
        <f>T6790/N6790</f>
        <v/>
      </c>
      <c r="Y6790" s="35">
        <f>IF(W6790=MAXIFS(W$2:W$7201, A$2:A$7201, A6790, B$2:B$7201, B6790), "OPTIMAL", "")</f>
        <v/>
      </c>
    </row>
    <row r="6791" ht="20" customHeight="1">
      <c r="A6791" s="36" t="n">
        <v>-18</v>
      </c>
      <c r="B6791" s="36" t="n">
        <v>45</v>
      </c>
      <c r="C6791" s="37" t="n">
        <v>95</v>
      </c>
      <c r="D6791" s="37" t="n">
        <v>3</v>
      </c>
      <c r="E6791" s="6" t="n">
        <v>8</v>
      </c>
      <c r="F6791" s="37" t="n">
        <v>1.5</v>
      </c>
      <c r="G6791" s="36" t="n">
        <v>150</v>
      </c>
      <c r="H6791" s="6" t="inlineStr">
        <is>
          <t>OFF</t>
        </is>
      </c>
      <c r="I6791" s="38" t="n">
        <v>885.2722778138215</v>
      </c>
      <c r="J6791" s="38" t="n">
        <v>10520.73059103506</v>
      </c>
      <c r="K6791" s="38" t="n">
        <v>5101.851851851852</v>
      </c>
      <c r="L6791" s="38" t="n">
        <v>150</v>
      </c>
      <c r="M6791" s="38">
        <f>I6791+J6791+K6791+L6791</f>
        <v/>
      </c>
      <c r="N6791" s="38">
        <f>M6791*'Dashboard &amp; Optimisation'!$B$18/('Dashboard &amp; Optimisation'!$B$16/3.6)</f>
        <v/>
      </c>
      <c r="O6791" s="38" t="n">
        <v>2154.218899570295</v>
      </c>
      <c r="P6791" s="39" t="n">
        <v>0.2476781230627255</v>
      </c>
      <c r="Q6791" s="40" t="n">
        <v>14.26343148378039</v>
      </c>
      <c r="R6791" s="38" t="n">
        <v>2185.035874509544</v>
      </c>
      <c r="S6791" s="38">
        <f>R6791*IF(A6791=4, 2.0, 3.0)</f>
        <v/>
      </c>
      <c r="T6791" s="37">
        <f>'Dashboard &amp; Optimisation'!$B$18*U6791</f>
        <v/>
      </c>
      <c r="U6791" s="26">
        <f>MIN(1, S6791/M6791)</f>
        <v/>
      </c>
      <c r="V6791" s="26">
        <f>N6791/(N6791+O6791)</f>
        <v/>
      </c>
      <c r="W6791" s="26">
        <f>U6791*V6791</f>
        <v/>
      </c>
      <c r="X6791" s="39">
        <f>T6791/N6791</f>
        <v/>
      </c>
      <c r="Y6791" s="41">
        <f>IF(W6791=MAXIFS(W$2:W$7201, A$2:A$7201, A6791, B$2:B$7201, B6791), "OPTIMAL", "")</f>
        <v/>
      </c>
    </row>
    <row r="6792" ht="20" customHeight="1">
      <c r="A6792" s="28" t="n">
        <v>-18</v>
      </c>
      <c r="B6792" s="28" t="n">
        <v>45</v>
      </c>
      <c r="C6792" s="29" t="n">
        <v>95</v>
      </c>
      <c r="D6792" s="29" t="n">
        <v>3</v>
      </c>
      <c r="E6792" s="30" t="n">
        <v>8</v>
      </c>
      <c r="F6792" s="29" t="n">
        <v>1.5</v>
      </c>
      <c r="G6792" s="28" t="n">
        <v>200</v>
      </c>
      <c r="H6792" s="30" t="inlineStr">
        <is>
          <t>ON</t>
        </is>
      </c>
      <c r="I6792" s="31" t="n">
        <v>885.2722778138215</v>
      </c>
      <c r="J6792" s="31" t="n">
        <v>10520.73059103506</v>
      </c>
      <c r="K6792" s="31" t="n">
        <v>5101.851851851852</v>
      </c>
      <c r="L6792" s="31" t="n">
        <v>150</v>
      </c>
      <c r="M6792" s="31">
        <f>I6792+J6792+K6792+L6792</f>
        <v/>
      </c>
      <c r="N6792" s="31">
        <f>M6792*'Dashboard &amp; Optimisation'!$B$18/('Dashboard &amp; Optimisation'!$B$16/3.6)</f>
        <v/>
      </c>
      <c r="O6792" s="31" t="n">
        <v>2154.218899570295</v>
      </c>
      <c r="P6792" s="32" t="n">
        <v>0.05855986833076385</v>
      </c>
      <c r="Q6792" s="33" t="n">
        <v>14.26343148378039</v>
      </c>
      <c r="R6792" s="31" t="n">
        <v>9241.57788686383</v>
      </c>
      <c r="S6792" s="31">
        <f>R6792*IF(A6792=4, 2.0, 3.0)</f>
        <v/>
      </c>
      <c r="T6792" s="29">
        <f>'Dashboard &amp; Optimisation'!$B$18*U6792</f>
        <v/>
      </c>
      <c r="U6792" s="34">
        <f>MIN(1, S6792/M6792)</f>
        <v/>
      </c>
      <c r="V6792" s="34">
        <f>N6792/(N6792+O6792)</f>
        <v/>
      </c>
      <c r="W6792" s="34">
        <f>U6792*V6792</f>
        <v/>
      </c>
      <c r="X6792" s="32">
        <f>T6792/N6792</f>
        <v/>
      </c>
      <c r="Y6792" s="35">
        <f>IF(W6792=MAXIFS(W$2:W$7201, A$2:A$7201, A6792, B$2:B$7201, B6792), "OPTIMAL", "")</f>
        <v/>
      </c>
    </row>
    <row r="6793" ht="20" customHeight="1">
      <c r="A6793" s="36" t="n">
        <v>-18</v>
      </c>
      <c r="B6793" s="36" t="n">
        <v>45</v>
      </c>
      <c r="C6793" s="37" t="n">
        <v>95</v>
      </c>
      <c r="D6793" s="37" t="n">
        <v>3</v>
      </c>
      <c r="E6793" s="6" t="n">
        <v>8</v>
      </c>
      <c r="F6793" s="37" t="n">
        <v>1.5</v>
      </c>
      <c r="G6793" s="36" t="n">
        <v>200</v>
      </c>
      <c r="H6793" s="6" t="inlineStr">
        <is>
          <t>OFF</t>
        </is>
      </c>
      <c r="I6793" s="38" t="n">
        <v>885.2722778138215</v>
      </c>
      <c r="J6793" s="38" t="n">
        <v>10520.73059103506</v>
      </c>
      <c r="K6793" s="38" t="n">
        <v>5101.851851851852</v>
      </c>
      <c r="L6793" s="38" t="n">
        <v>150</v>
      </c>
      <c r="M6793" s="38">
        <f>I6793+J6793+K6793+L6793</f>
        <v/>
      </c>
      <c r="N6793" s="38">
        <f>M6793*'Dashboard &amp; Optimisation'!$B$18/('Dashboard &amp; Optimisation'!$B$16/3.6)</f>
        <v/>
      </c>
      <c r="O6793" s="38" t="n">
        <v>2154.218899570295</v>
      </c>
      <c r="P6793" s="39" t="n">
        <v>0.248515780657946</v>
      </c>
      <c r="Q6793" s="40" t="n">
        <v>14.26343148378039</v>
      </c>
      <c r="R6793" s="38" t="n">
        <v>2177.670901986405</v>
      </c>
      <c r="S6793" s="38">
        <f>R6793*IF(A6793=4, 2.0, 3.0)</f>
        <v/>
      </c>
      <c r="T6793" s="37">
        <f>'Dashboard &amp; Optimisation'!$B$18*U6793</f>
        <v/>
      </c>
      <c r="U6793" s="26">
        <f>MIN(1, S6793/M6793)</f>
        <v/>
      </c>
      <c r="V6793" s="26">
        <f>N6793/(N6793+O6793)</f>
        <v/>
      </c>
      <c r="W6793" s="26">
        <f>U6793*V6793</f>
        <v/>
      </c>
      <c r="X6793" s="39">
        <f>T6793/N6793</f>
        <v/>
      </c>
      <c r="Y6793" s="41">
        <f>IF(W6793=MAXIFS(W$2:W$7201, A$2:A$7201, A6793, B$2:B$7201, B6793), "OPTIMAL", "")</f>
        <v/>
      </c>
    </row>
    <row r="6794" ht="20" customHeight="1">
      <c r="A6794" s="28" t="n">
        <v>-18</v>
      </c>
      <c r="B6794" s="28" t="n">
        <v>45</v>
      </c>
      <c r="C6794" s="29" t="n">
        <v>95</v>
      </c>
      <c r="D6794" s="29" t="n">
        <v>3</v>
      </c>
      <c r="E6794" s="30" t="n">
        <v>8</v>
      </c>
      <c r="F6794" s="29" t="n">
        <v>2</v>
      </c>
      <c r="G6794" s="28" t="n">
        <v>50</v>
      </c>
      <c r="H6794" s="30" t="inlineStr">
        <is>
          <t>ON</t>
        </is>
      </c>
      <c r="I6794" s="31" t="n">
        <v>885.2722778138215</v>
      </c>
      <c r="J6794" s="31" t="n">
        <v>10520.73059103506</v>
      </c>
      <c r="K6794" s="31" t="n">
        <v>5101.851851851852</v>
      </c>
      <c r="L6794" s="31" t="n">
        <v>150</v>
      </c>
      <c r="M6794" s="31">
        <f>I6794+J6794+K6794+L6794</f>
        <v/>
      </c>
      <c r="N6794" s="31">
        <f>M6794*'Dashboard &amp; Optimisation'!$B$18/('Dashboard &amp; Optimisation'!$B$16/3.6)</f>
        <v/>
      </c>
      <c r="O6794" s="31" t="n">
        <v>2511.696999967642</v>
      </c>
      <c r="P6794" s="32" t="n">
        <v>0.05493227091356569</v>
      </c>
      <c r="Q6794" s="33" t="n">
        <v>18.95124197837385</v>
      </c>
      <c r="R6794" s="31" t="n">
        <v>10100.10424570693</v>
      </c>
      <c r="S6794" s="31">
        <f>R6794*IF(A6794=4, 2.0, 3.0)</f>
        <v/>
      </c>
      <c r="T6794" s="29">
        <f>'Dashboard &amp; Optimisation'!$B$18*U6794</f>
        <v/>
      </c>
      <c r="U6794" s="34">
        <f>MIN(1, S6794/M6794)</f>
        <v/>
      </c>
      <c r="V6794" s="34">
        <f>N6794/(N6794+O6794)</f>
        <v/>
      </c>
      <c r="W6794" s="34">
        <f>U6794*V6794</f>
        <v/>
      </c>
      <c r="X6794" s="32">
        <f>T6794/N6794</f>
        <v/>
      </c>
      <c r="Y6794" s="35">
        <f>IF(W6794=MAXIFS(W$2:W$7201, A$2:A$7201, A6794, B$2:B$7201, B6794), "OPTIMAL", "")</f>
        <v/>
      </c>
    </row>
    <row r="6795" ht="20" customHeight="1">
      <c r="A6795" s="36" t="n">
        <v>-18</v>
      </c>
      <c r="B6795" s="36" t="n">
        <v>45</v>
      </c>
      <c r="C6795" s="37" t="n">
        <v>95</v>
      </c>
      <c r="D6795" s="37" t="n">
        <v>3</v>
      </c>
      <c r="E6795" s="6" t="n">
        <v>8</v>
      </c>
      <c r="F6795" s="37" t="n">
        <v>2</v>
      </c>
      <c r="G6795" s="36" t="n">
        <v>50</v>
      </c>
      <c r="H6795" s="6" t="inlineStr">
        <is>
          <t>OFF</t>
        </is>
      </c>
      <c r="I6795" s="38" t="n">
        <v>885.2722778138215</v>
      </c>
      <c r="J6795" s="38" t="n">
        <v>10520.73059103506</v>
      </c>
      <c r="K6795" s="38" t="n">
        <v>5101.851851851852</v>
      </c>
      <c r="L6795" s="38" t="n">
        <v>150</v>
      </c>
      <c r="M6795" s="38">
        <f>I6795+J6795+K6795+L6795</f>
        <v/>
      </c>
      <c r="N6795" s="38">
        <f>M6795*'Dashboard &amp; Optimisation'!$B$18/('Dashboard &amp; Optimisation'!$B$16/3.6)</f>
        <v/>
      </c>
      <c r="O6795" s="38" t="n">
        <v>2511.696999967642</v>
      </c>
      <c r="P6795" s="39" t="n">
        <v>0.2463404222842907</v>
      </c>
      <c r="Q6795" s="40" t="n">
        <v>18.95124197837385</v>
      </c>
      <c r="R6795" s="38" t="n">
        <v>2252.255872323433</v>
      </c>
      <c r="S6795" s="38">
        <f>R6795*IF(A6795=4, 2.0, 3.0)</f>
        <v/>
      </c>
      <c r="T6795" s="37">
        <f>'Dashboard &amp; Optimisation'!$B$18*U6795</f>
        <v/>
      </c>
      <c r="U6795" s="26">
        <f>MIN(1, S6795/M6795)</f>
        <v/>
      </c>
      <c r="V6795" s="26">
        <f>N6795/(N6795+O6795)</f>
        <v/>
      </c>
      <c r="W6795" s="26">
        <f>U6795*V6795</f>
        <v/>
      </c>
      <c r="X6795" s="39">
        <f>T6795/N6795</f>
        <v/>
      </c>
      <c r="Y6795" s="41">
        <f>IF(W6795=MAXIFS(W$2:W$7201, A$2:A$7201, A6795, B$2:B$7201, B6795), "OPTIMAL", "")</f>
        <v/>
      </c>
    </row>
    <row r="6796" ht="20" customHeight="1">
      <c r="A6796" s="28" t="n">
        <v>-18</v>
      </c>
      <c r="B6796" s="28" t="n">
        <v>45</v>
      </c>
      <c r="C6796" s="29" t="n">
        <v>95</v>
      </c>
      <c r="D6796" s="29" t="n">
        <v>3</v>
      </c>
      <c r="E6796" s="30" t="n">
        <v>8</v>
      </c>
      <c r="F6796" s="29" t="n">
        <v>2</v>
      </c>
      <c r="G6796" s="28" t="n">
        <v>100</v>
      </c>
      <c r="H6796" s="30" t="inlineStr">
        <is>
          <t>ON</t>
        </is>
      </c>
      <c r="I6796" s="31" t="n">
        <v>885.2722778138215</v>
      </c>
      <c r="J6796" s="31" t="n">
        <v>10520.73059103506</v>
      </c>
      <c r="K6796" s="31" t="n">
        <v>5101.851851851852</v>
      </c>
      <c r="L6796" s="31" t="n">
        <v>150</v>
      </c>
      <c r="M6796" s="31">
        <f>I6796+J6796+K6796+L6796</f>
        <v/>
      </c>
      <c r="N6796" s="31">
        <f>M6796*'Dashboard &amp; Optimisation'!$B$18/('Dashboard &amp; Optimisation'!$B$16/3.6)</f>
        <v/>
      </c>
      <c r="O6796" s="31" t="n">
        <v>2511.696999967642</v>
      </c>
      <c r="P6796" s="32" t="n">
        <v>0.0557699285087862</v>
      </c>
      <c r="Q6796" s="33" t="n">
        <v>18.95124197837385</v>
      </c>
      <c r="R6796" s="31" t="n">
        <v>9948.401898937695</v>
      </c>
      <c r="S6796" s="31">
        <f>R6796*IF(A6796=4, 2.0, 3.0)</f>
        <v/>
      </c>
      <c r="T6796" s="29">
        <f>'Dashboard &amp; Optimisation'!$B$18*U6796</f>
        <v/>
      </c>
      <c r="U6796" s="34">
        <f>MIN(1, S6796/M6796)</f>
        <v/>
      </c>
      <c r="V6796" s="34">
        <f>N6796/(N6796+O6796)</f>
        <v/>
      </c>
      <c r="W6796" s="34">
        <f>U6796*V6796</f>
        <v/>
      </c>
      <c r="X6796" s="32">
        <f>T6796/N6796</f>
        <v/>
      </c>
      <c r="Y6796" s="35">
        <f>IF(W6796=MAXIFS(W$2:W$7201, A$2:A$7201, A6796, B$2:B$7201, B6796), "OPTIMAL", "")</f>
        <v/>
      </c>
    </row>
    <row r="6797" ht="20" customHeight="1">
      <c r="A6797" s="36" t="n">
        <v>-18</v>
      </c>
      <c r="B6797" s="36" t="n">
        <v>45</v>
      </c>
      <c r="C6797" s="37" t="n">
        <v>95</v>
      </c>
      <c r="D6797" s="37" t="n">
        <v>3</v>
      </c>
      <c r="E6797" s="6" t="n">
        <v>8</v>
      </c>
      <c r="F6797" s="37" t="n">
        <v>2</v>
      </c>
      <c r="G6797" s="36" t="n">
        <v>100</v>
      </c>
      <c r="H6797" s="6" t="inlineStr">
        <is>
          <t>OFF</t>
        </is>
      </c>
      <c r="I6797" s="38" t="n">
        <v>885.2722778138215</v>
      </c>
      <c r="J6797" s="38" t="n">
        <v>10520.73059103506</v>
      </c>
      <c r="K6797" s="38" t="n">
        <v>5101.851851851852</v>
      </c>
      <c r="L6797" s="38" t="n">
        <v>150</v>
      </c>
      <c r="M6797" s="38">
        <f>I6797+J6797+K6797+L6797</f>
        <v/>
      </c>
      <c r="N6797" s="38">
        <f>M6797*'Dashboard &amp; Optimisation'!$B$18/('Dashboard &amp; Optimisation'!$B$16/3.6)</f>
        <v/>
      </c>
      <c r="O6797" s="38" t="n">
        <v>2511.696999967642</v>
      </c>
      <c r="P6797" s="39" t="n">
        <v>0.2471780798795112</v>
      </c>
      <c r="Q6797" s="40" t="n">
        <v>18.95124197837385</v>
      </c>
      <c r="R6797" s="38" t="n">
        <v>2244.623240664706</v>
      </c>
      <c r="S6797" s="38">
        <f>R6797*IF(A6797=4, 2.0, 3.0)</f>
        <v/>
      </c>
      <c r="T6797" s="37">
        <f>'Dashboard &amp; Optimisation'!$B$18*U6797</f>
        <v/>
      </c>
      <c r="U6797" s="26">
        <f>MIN(1, S6797/M6797)</f>
        <v/>
      </c>
      <c r="V6797" s="26">
        <f>N6797/(N6797+O6797)</f>
        <v/>
      </c>
      <c r="W6797" s="26">
        <f>U6797*V6797</f>
        <v/>
      </c>
      <c r="X6797" s="39">
        <f>T6797/N6797</f>
        <v/>
      </c>
      <c r="Y6797" s="41">
        <f>IF(W6797=MAXIFS(W$2:W$7201, A$2:A$7201, A6797, B$2:B$7201, B6797), "OPTIMAL", "")</f>
        <v/>
      </c>
    </row>
    <row r="6798" ht="20" customHeight="1">
      <c r="A6798" s="28" t="n">
        <v>-18</v>
      </c>
      <c r="B6798" s="28" t="n">
        <v>45</v>
      </c>
      <c r="C6798" s="29" t="n">
        <v>95</v>
      </c>
      <c r="D6798" s="29" t="n">
        <v>3</v>
      </c>
      <c r="E6798" s="30" t="n">
        <v>8</v>
      </c>
      <c r="F6798" s="29" t="n">
        <v>2</v>
      </c>
      <c r="G6798" s="28" t="n">
        <v>150</v>
      </c>
      <c r="H6798" s="30" t="inlineStr">
        <is>
          <t>ON</t>
        </is>
      </c>
      <c r="I6798" s="31" t="n">
        <v>885.2722778138215</v>
      </c>
      <c r="J6798" s="31" t="n">
        <v>10520.73059103506</v>
      </c>
      <c r="K6798" s="31" t="n">
        <v>5101.851851851852</v>
      </c>
      <c r="L6798" s="31" t="n">
        <v>150</v>
      </c>
      <c r="M6798" s="31">
        <f>I6798+J6798+K6798+L6798</f>
        <v/>
      </c>
      <c r="N6798" s="31">
        <f>M6798*'Dashboard &amp; Optimisation'!$B$18/('Dashboard &amp; Optimisation'!$B$16/3.6)</f>
        <v/>
      </c>
      <c r="O6798" s="31" t="n">
        <v>2511.696999967642</v>
      </c>
      <c r="P6798" s="32" t="n">
        <v>0.0566075861040067</v>
      </c>
      <c r="Q6798" s="33" t="n">
        <v>18.95124197837385</v>
      </c>
      <c r="R6798" s="31" t="n">
        <v>9801.189219781227</v>
      </c>
      <c r="S6798" s="31">
        <f>R6798*IF(A6798=4, 2.0, 3.0)</f>
        <v/>
      </c>
      <c r="T6798" s="29">
        <f>'Dashboard &amp; Optimisation'!$B$18*U6798</f>
        <v/>
      </c>
      <c r="U6798" s="34">
        <f>MIN(1, S6798/M6798)</f>
        <v/>
      </c>
      <c r="V6798" s="34">
        <f>N6798/(N6798+O6798)</f>
        <v/>
      </c>
      <c r="W6798" s="34">
        <f>U6798*V6798</f>
        <v/>
      </c>
      <c r="X6798" s="32">
        <f>T6798/N6798</f>
        <v/>
      </c>
      <c r="Y6798" s="35">
        <f>IF(W6798=MAXIFS(W$2:W$7201, A$2:A$7201, A6798, B$2:B$7201, B6798), "OPTIMAL", "")</f>
        <v/>
      </c>
    </row>
    <row r="6799" ht="20" customHeight="1">
      <c r="A6799" s="36" t="n">
        <v>-18</v>
      </c>
      <c r="B6799" s="36" t="n">
        <v>45</v>
      </c>
      <c r="C6799" s="37" t="n">
        <v>95</v>
      </c>
      <c r="D6799" s="37" t="n">
        <v>3</v>
      </c>
      <c r="E6799" s="6" t="n">
        <v>8</v>
      </c>
      <c r="F6799" s="37" t="n">
        <v>2</v>
      </c>
      <c r="G6799" s="36" t="n">
        <v>150</v>
      </c>
      <c r="H6799" s="6" t="inlineStr">
        <is>
          <t>OFF</t>
        </is>
      </c>
      <c r="I6799" s="38" t="n">
        <v>885.2722778138215</v>
      </c>
      <c r="J6799" s="38" t="n">
        <v>10520.73059103506</v>
      </c>
      <c r="K6799" s="38" t="n">
        <v>5101.851851851852</v>
      </c>
      <c r="L6799" s="38" t="n">
        <v>150</v>
      </c>
      <c r="M6799" s="38">
        <f>I6799+J6799+K6799+L6799</f>
        <v/>
      </c>
      <c r="N6799" s="38">
        <f>M6799*'Dashboard &amp; Optimisation'!$B$18/('Dashboard &amp; Optimisation'!$B$16/3.6)</f>
        <v/>
      </c>
      <c r="O6799" s="38" t="n">
        <v>2511.696999967642</v>
      </c>
      <c r="P6799" s="39" t="n">
        <v>0.2480157374747317</v>
      </c>
      <c r="Q6799" s="40" t="n">
        <v>18.95124197837385</v>
      </c>
      <c r="R6799" s="38" t="n">
        <v>2237.04216647524</v>
      </c>
      <c r="S6799" s="38">
        <f>R6799*IF(A6799=4, 2.0, 3.0)</f>
        <v/>
      </c>
      <c r="T6799" s="37">
        <f>'Dashboard &amp; Optimisation'!$B$18*U6799</f>
        <v/>
      </c>
      <c r="U6799" s="26">
        <f>MIN(1, S6799/M6799)</f>
        <v/>
      </c>
      <c r="V6799" s="26">
        <f>N6799/(N6799+O6799)</f>
        <v/>
      </c>
      <c r="W6799" s="26">
        <f>U6799*V6799</f>
        <v/>
      </c>
      <c r="X6799" s="39">
        <f>T6799/N6799</f>
        <v/>
      </c>
      <c r="Y6799" s="41">
        <f>IF(W6799=MAXIFS(W$2:W$7201, A$2:A$7201, A6799, B$2:B$7201, B6799), "OPTIMAL", "")</f>
        <v/>
      </c>
    </row>
    <row r="6800" ht="20" customHeight="1">
      <c r="A6800" s="28" t="n">
        <v>-18</v>
      </c>
      <c r="B6800" s="28" t="n">
        <v>45</v>
      </c>
      <c r="C6800" s="29" t="n">
        <v>95</v>
      </c>
      <c r="D6800" s="29" t="n">
        <v>3</v>
      </c>
      <c r="E6800" s="30" t="n">
        <v>8</v>
      </c>
      <c r="F6800" s="29" t="n">
        <v>2</v>
      </c>
      <c r="G6800" s="28" t="n">
        <v>200</v>
      </c>
      <c r="H6800" s="30" t="inlineStr">
        <is>
          <t>ON</t>
        </is>
      </c>
      <c r="I6800" s="31" t="n">
        <v>885.2722778138215</v>
      </c>
      <c r="J6800" s="31" t="n">
        <v>10520.73059103506</v>
      </c>
      <c r="K6800" s="31" t="n">
        <v>5101.851851851852</v>
      </c>
      <c r="L6800" s="31" t="n">
        <v>150</v>
      </c>
      <c r="M6800" s="31">
        <f>I6800+J6800+K6800+L6800</f>
        <v/>
      </c>
      <c r="N6800" s="31">
        <f>M6800*'Dashboard &amp; Optimisation'!$B$18/('Dashboard &amp; Optimisation'!$B$16/3.6)</f>
        <v/>
      </c>
      <c r="O6800" s="31" t="n">
        <v>2511.696999967642</v>
      </c>
      <c r="P6800" s="32" t="n">
        <v>0.0574452436992272</v>
      </c>
      <c r="Q6800" s="33" t="n">
        <v>18.95124197837385</v>
      </c>
      <c r="R6800" s="31" t="n">
        <v>9658.269805336242</v>
      </c>
      <c r="S6800" s="31">
        <f>R6800*IF(A6800=4, 2.0, 3.0)</f>
        <v/>
      </c>
      <c r="T6800" s="29">
        <f>'Dashboard &amp; Optimisation'!$B$18*U6800</f>
        <v/>
      </c>
      <c r="U6800" s="34">
        <f>MIN(1, S6800/M6800)</f>
        <v/>
      </c>
      <c r="V6800" s="34">
        <f>N6800/(N6800+O6800)</f>
        <v/>
      </c>
      <c r="W6800" s="34">
        <f>U6800*V6800</f>
        <v/>
      </c>
      <c r="X6800" s="32">
        <f>T6800/N6800</f>
        <v/>
      </c>
      <c r="Y6800" s="35">
        <f>IF(W6800=MAXIFS(W$2:W$7201, A$2:A$7201, A6800, B$2:B$7201, B6800), "OPTIMAL", "")</f>
        <v/>
      </c>
    </row>
    <row r="6801" ht="20" customHeight="1">
      <c r="A6801" s="36" t="n">
        <v>-18</v>
      </c>
      <c r="B6801" s="36" t="n">
        <v>45</v>
      </c>
      <c r="C6801" s="37" t="n">
        <v>95</v>
      </c>
      <c r="D6801" s="37" t="n">
        <v>3</v>
      </c>
      <c r="E6801" s="6" t="n">
        <v>8</v>
      </c>
      <c r="F6801" s="37" t="n">
        <v>2</v>
      </c>
      <c r="G6801" s="36" t="n">
        <v>200</v>
      </c>
      <c r="H6801" s="6" t="inlineStr">
        <is>
          <t>OFF</t>
        </is>
      </c>
      <c r="I6801" s="38" t="n">
        <v>885.2722778138215</v>
      </c>
      <c r="J6801" s="38" t="n">
        <v>10520.73059103506</v>
      </c>
      <c r="K6801" s="38" t="n">
        <v>5101.851851851852</v>
      </c>
      <c r="L6801" s="38" t="n">
        <v>150</v>
      </c>
      <c r="M6801" s="38">
        <f>I6801+J6801+K6801+L6801</f>
        <v/>
      </c>
      <c r="N6801" s="38">
        <f>M6801*'Dashboard &amp; Optimisation'!$B$18/('Dashboard &amp; Optimisation'!$B$16/3.6)</f>
        <v/>
      </c>
      <c r="O6801" s="38" t="n">
        <v>2511.696999967642</v>
      </c>
      <c r="P6801" s="39" t="n">
        <v>0.2488533950699522</v>
      </c>
      <c r="Q6801" s="40" t="n">
        <v>18.95124197837385</v>
      </c>
      <c r="R6801" s="38" t="n">
        <v>2229.5121291171</v>
      </c>
      <c r="S6801" s="38">
        <f>R6801*IF(A6801=4, 2.0, 3.0)</f>
        <v/>
      </c>
      <c r="T6801" s="37">
        <f>'Dashboard &amp; Optimisation'!$B$18*U6801</f>
        <v/>
      </c>
      <c r="U6801" s="26">
        <f>MIN(1, S6801/M6801)</f>
        <v/>
      </c>
      <c r="V6801" s="26">
        <f>N6801/(N6801+O6801)</f>
        <v/>
      </c>
      <c r="W6801" s="26">
        <f>U6801*V6801</f>
        <v/>
      </c>
      <c r="X6801" s="39">
        <f>T6801/N6801</f>
        <v/>
      </c>
      <c r="Y6801" s="41">
        <f>IF(W6801=MAXIFS(W$2:W$7201, A$2:A$7201, A6801, B$2:B$7201, B6801), "OPTIMAL", "")</f>
        <v/>
      </c>
    </row>
    <row r="6802" ht="20" customHeight="1">
      <c r="A6802" s="28" t="n">
        <v>-18</v>
      </c>
      <c r="B6802" s="28" t="n">
        <v>45</v>
      </c>
      <c r="C6802" s="29" t="n">
        <v>100</v>
      </c>
      <c r="D6802" s="29" t="n">
        <v>2</v>
      </c>
      <c r="E6802" s="30" t="n">
        <v>0</v>
      </c>
      <c r="F6802" s="29" t="n">
        <v>0</v>
      </c>
      <c r="G6802" s="28" t="n">
        <v>50</v>
      </c>
      <c r="H6802" s="30" t="inlineStr">
        <is>
          <t>ON</t>
        </is>
      </c>
      <c r="I6802" s="31" t="n">
        <v>885.2722778138215</v>
      </c>
      <c r="J6802" s="31" t="n">
        <v>10520.73059103506</v>
      </c>
      <c r="K6802" s="31" t="n">
        <v>5101.851851851852</v>
      </c>
      <c r="L6802" s="31" t="n">
        <v>150</v>
      </c>
      <c r="M6802" s="31">
        <f>I6802+J6802+K6802+L6802</f>
        <v/>
      </c>
      <c r="N6802" s="31">
        <f>M6802*'Dashboard &amp; Optimisation'!$B$18/('Dashboard &amp; Optimisation'!$B$16/3.6)</f>
        <v/>
      </c>
      <c r="O6802" s="31" t="n">
        <v>720.2072482185333</v>
      </c>
      <c r="P6802" s="32" t="n">
        <v>0.4798838462133561</v>
      </c>
      <c r="Q6802" s="33" t="n">
        <v>0.2</v>
      </c>
      <c r="R6802" s="31" t="n">
        <v>902.7170569898362</v>
      </c>
      <c r="S6802" s="31">
        <f>R6802*IF(A6802=4, 2.0, 3.0)</f>
        <v/>
      </c>
      <c r="T6802" s="29">
        <f>'Dashboard &amp; Optimisation'!$B$18*U6802</f>
        <v/>
      </c>
      <c r="U6802" s="34">
        <f>MIN(1, S6802/M6802)</f>
        <v/>
      </c>
      <c r="V6802" s="34">
        <f>N6802/(N6802+O6802)</f>
        <v/>
      </c>
      <c r="W6802" s="34">
        <f>U6802*V6802</f>
        <v/>
      </c>
      <c r="X6802" s="32">
        <f>T6802/N6802</f>
        <v/>
      </c>
      <c r="Y6802" s="35">
        <f>IF(W6802=MAXIFS(W$2:W$7201, A$2:A$7201, A6802, B$2:B$7201, B6802), "OPTIMAL", "")</f>
        <v/>
      </c>
    </row>
    <row r="6803" ht="20" customHeight="1">
      <c r="A6803" s="36" t="n">
        <v>-18</v>
      </c>
      <c r="B6803" s="36" t="n">
        <v>45</v>
      </c>
      <c r="C6803" s="37" t="n">
        <v>100</v>
      </c>
      <c r="D6803" s="37" t="n">
        <v>2</v>
      </c>
      <c r="E6803" s="6" t="n">
        <v>0</v>
      </c>
      <c r="F6803" s="37" t="n">
        <v>0</v>
      </c>
      <c r="G6803" s="36" t="n">
        <v>50</v>
      </c>
      <c r="H6803" s="6" t="inlineStr">
        <is>
          <t>OFF</t>
        </is>
      </c>
      <c r="I6803" s="38" t="n">
        <v>885.2722778138215</v>
      </c>
      <c r="J6803" s="38" t="n">
        <v>10520.73059103506</v>
      </c>
      <c r="K6803" s="38" t="n">
        <v>5101.851851851852</v>
      </c>
      <c r="L6803" s="38" t="n">
        <v>150</v>
      </c>
      <c r="M6803" s="38">
        <f>I6803+J6803+K6803+L6803</f>
        <v/>
      </c>
      <c r="N6803" s="38">
        <f>M6803*'Dashboard &amp; Optimisation'!$B$18/('Dashboard &amp; Optimisation'!$B$16/3.6)</f>
        <v/>
      </c>
      <c r="O6803" s="38" t="n">
        <v>720.2072482185333</v>
      </c>
      <c r="P6803" s="39" t="n">
        <v>0.7981937323971467</v>
      </c>
      <c r="Q6803" s="40" t="n">
        <v>0.2</v>
      </c>
      <c r="R6803" s="38" t="n">
        <v>542.7245489007958</v>
      </c>
      <c r="S6803" s="38">
        <f>R6803*IF(A6803=4, 2.0, 3.0)</f>
        <v/>
      </c>
      <c r="T6803" s="37">
        <f>'Dashboard &amp; Optimisation'!$B$18*U6803</f>
        <v/>
      </c>
      <c r="U6803" s="26">
        <f>MIN(1, S6803/M6803)</f>
        <v/>
      </c>
      <c r="V6803" s="26">
        <f>N6803/(N6803+O6803)</f>
        <v/>
      </c>
      <c r="W6803" s="26">
        <f>U6803*V6803</f>
        <v/>
      </c>
      <c r="X6803" s="39">
        <f>T6803/N6803</f>
        <v/>
      </c>
      <c r="Y6803" s="41">
        <f>IF(W6803=MAXIFS(W$2:W$7201, A$2:A$7201, A6803, B$2:B$7201, B6803), "OPTIMAL", "")</f>
        <v/>
      </c>
    </row>
    <row r="6804" ht="20" customHeight="1">
      <c r="A6804" s="28" t="n">
        <v>-18</v>
      </c>
      <c r="B6804" s="28" t="n">
        <v>45</v>
      </c>
      <c r="C6804" s="29" t="n">
        <v>100</v>
      </c>
      <c r="D6804" s="29" t="n">
        <v>2</v>
      </c>
      <c r="E6804" s="30" t="n">
        <v>0</v>
      </c>
      <c r="F6804" s="29" t="n">
        <v>0</v>
      </c>
      <c r="G6804" s="28" t="n">
        <v>100</v>
      </c>
      <c r="H6804" s="30" t="inlineStr">
        <is>
          <t>ON</t>
        </is>
      </c>
      <c r="I6804" s="31" t="n">
        <v>885.2722778138215</v>
      </c>
      <c r="J6804" s="31" t="n">
        <v>10520.73059103506</v>
      </c>
      <c r="K6804" s="31" t="n">
        <v>5101.851851851852</v>
      </c>
      <c r="L6804" s="31" t="n">
        <v>150</v>
      </c>
      <c r="M6804" s="31">
        <f>I6804+J6804+K6804+L6804</f>
        <v/>
      </c>
      <c r="N6804" s="31">
        <f>M6804*'Dashboard &amp; Optimisation'!$B$18/('Dashboard &amp; Optimisation'!$B$16/3.6)</f>
        <v/>
      </c>
      <c r="O6804" s="31" t="n">
        <v>720.2072482185333</v>
      </c>
      <c r="P6804" s="32" t="n">
        <v>0.4806796209288155</v>
      </c>
      <c r="Q6804" s="33" t="n">
        <v>0.2</v>
      </c>
      <c r="R6804" s="31" t="n">
        <v>901.2225908675189</v>
      </c>
      <c r="S6804" s="31">
        <f>R6804*IF(A6804=4, 2.0, 3.0)</f>
        <v/>
      </c>
      <c r="T6804" s="29">
        <f>'Dashboard &amp; Optimisation'!$B$18*U6804</f>
        <v/>
      </c>
      <c r="U6804" s="34">
        <f>MIN(1, S6804/M6804)</f>
        <v/>
      </c>
      <c r="V6804" s="34">
        <f>N6804/(N6804+O6804)</f>
        <v/>
      </c>
      <c r="W6804" s="34">
        <f>U6804*V6804</f>
        <v/>
      </c>
      <c r="X6804" s="32">
        <f>T6804/N6804</f>
        <v/>
      </c>
      <c r="Y6804" s="35">
        <f>IF(W6804=MAXIFS(W$2:W$7201, A$2:A$7201, A6804, B$2:B$7201, B6804), "OPTIMAL", "")</f>
        <v/>
      </c>
    </row>
    <row r="6805" ht="20" customHeight="1">
      <c r="A6805" s="36" t="n">
        <v>-18</v>
      </c>
      <c r="B6805" s="36" t="n">
        <v>45</v>
      </c>
      <c r="C6805" s="37" t="n">
        <v>100</v>
      </c>
      <c r="D6805" s="37" t="n">
        <v>2</v>
      </c>
      <c r="E6805" s="6" t="n">
        <v>0</v>
      </c>
      <c r="F6805" s="37" t="n">
        <v>0</v>
      </c>
      <c r="G6805" s="36" t="n">
        <v>100</v>
      </c>
      <c r="H6805" s="6" t="inlineStr">
        <is>
          <t>OFF</t>
        </is>
      </c>
      <c r="I6805" s="38" t="n">
        <v>885.2722778138215</v>
      </c>
      <c r="J6805" s="38" t="n">
        <v>10520.73059103506</v>
      </c>
      <c r="K6805" s="38" t="n">
        <v>5101.851851851852</v>
      </c>
      <c r="L6805" s="38" t="n">
        <v>150</v>
      </c>
      <c r="M6805" s="38">
        <f>I6805+J6805+K6805+L6805</f>
        <v/>
      </c>
      <c r="N6805" s="38">
        <f>M6805*'Dashboard &amp; Optimisation'!$B$18/('Dashboard &amp; Optimisation'!$B$16/3.6)</f>
        <v/>
      </c>
      <c r="O6805" s="38" t="n">
        <v>720.2072482185333</v>
      </c>
      <c r="P6805" s="39" t="n">
        <v>0.7989895071126063</v>
      </c>
      <c r="Q6805" s="40" t="n">
        <v>0.2</v>
      </c>
      <c r="R6805" s="38" t="n">
        <v>542.1840080430876</v>
      </c>
      <c r="S6805" s="38">
        <f>R6805*IF(A6805=4, 2.0, 3.0)</f>
        <v/>
      </c>
      <c r="T6805" s="37">
        <f>'Dashboard &amp; Optimisation'!$B$18*U6805</f>
        <v/>
      </c>
      <c r="U6805" s="26">
        <f>MIN(1, S6805/M6805)</f>
        <v/>
      </c>
      <c r="V6805" s="26">
        <f>N6805/(N6805+O6805)</f>
        <v/>
      </c>
      <c r="W6805" s="26">
        <f>U6805*V6805</f>
        <v/>
      </c>
      <c r="X6805" s="39">
        <f>T6805/N6805</f>
        <v/>
      </c>
      <c r="Y6805" s="41">
        <f>IF(W6805=MAXIFS(W$2:W$7201, A$2:A$7201, A6805, B$2:B$7201, B6805), "OPTIMAL", "")</f>
        <v/>
      </c>
    </row>
    <row r="6806" ht="20" customHeight="1">
      <c r="A6806" s="28" t="n">
        <v>-18</v>
      </c>
      <c r="B6806" s="28" t="n">
        <v>45</v>
      </c>
      <c r="C6806" s="29" t="n">
        <v>100</v>
      </c>
      <c r="D6806" s="29" t="n">
        <v>2</v>
      </c>
      <c r="E6806" s="30" t="n">
        <v>0</v>
      </c>
      <c r="F6806" s="29" t="n">
        <v>0</v>
      </c>
      <c r="G6806" s="28" t="n">
        <v>150</v>
      </c>
      <c r="H6806" s="30" t="inlineStr">
        <is>
          <t>ON</t>
        </is>
      </c>
      <c r="I6806" s="31" t="n">
        <v>885.2722778138215</v>
      </c>
      <c r="J6806" s="31" t="n">
        <v>10520.73059103506</v>
      </c>
      <c r="K6806" s="31" t="n">
        <v>5101.851851851852</v>
      </c>
      <c r="L6806" s="31" t="n">
        <v>150</v>
      </c>
      <c r="M6806" s="31">
        <f>I6806+J6806+K6806+L6806</f>
        <v/>
      </c>
      <c r="N6806" s="31">
        <f>M6806*'Dashboard &amp; Optimisation'!$B$18/('Dashboard &amp; Optimisation'!$B$16/3.6)</f>
        <v/>
      </c>
      <c r="O6806" s="31" t="n">
        <v>720.2072482185333</v>
      </c>
      <c r="P6806" s="32" t="n">
        <v>0.481475395644275</v>
      </c>
      <c r="Q6806" s="33" t="n">
        <v>0.2</v>
      </c>
      <c r="R6806" s="31" t="n">
        <v>899.7330648038794</v>
      </c>
      <c r="S6806" s="31">
        <f>R6806*IF(A6806=4, 2.0, 3.0)</f>
        <v/>
      </c>
      <c r="T6806" s="29">
        <f>'Dashboard &amp; Optimisation'!$B$18*U6806</f>
        <v/>
      </c>
      <c r="U6806" s="34">
        <f>MIN(1, S6806/M6806)</f>
        <v/>
      </c>
      <c r="V6806" s="34">
        <f>N6806/(N6806+O6806)</f>
        <v/>
      </c>
      <c r="W6806" s="34">
        <f>U6806*V6806</f>
        <v/>
      </c>
      <c r="X6806" s="32">
        <f>T6806/N6806</f>
        <v/>
      </c>
      <c r="Y6806" s="35">
        <f>IF(W6806=MAXIFS(W$2:W$7201, A$2:A$7201, A6806, B$2:B$7201, B6806), "OPTIMAL", "")</f>
        <v/>
      </c>
    </row>
    <row r="6807" ht="20" customHeight="1">
      <c r="A6807" s="36" t="n">
        <v>-18</v>
      </c>
      <c r="B6807" s="36" t="n">
        <v>45</v>
      </c>
      <c r="C6807" s="37" t="n">
        <v>100</v>
      </c>
      <c r="D6807" s="37" t="n">
        <v>2</v>
      </c>
      <c r="E6807" s="6" t="n">
        <v>0</v>
      </c>
      <c r="F6807" s="37" t="n">
        <v>0</v>
      </c>
      <c r="G6807" s="36" t="n">
        <v>150</v>
      </c>
      <c r="H6807" s="6" t="inlineStr">
        <is>
          <t>OFF</t>
        </is>
      </c>
      <c r="I6807" s="38" t="n">
        <v>885.2722778138215</v>
      </c>
      <c r="J6807" s="38" t="n">
        <v>10520.73059103506</v>
      </c>
      <c r="K6807" s="38" t="n">
        <v>5101.851851851852</v>
      </c>
      <c r="L6807" s="38" t="n">
        <v>150</v>
      </c>
      <c r="M6807" s="38">
        <f>I6807+J6807+K6807+L6807</f>
        <v/>
      </c>
      <c r="N6807" s="38">
        <f>M6807*'Dashboard &amp; Optimisation'!$B$18/('Dashboard &amp; Optimisation'!$B$16/3.6)</f>
        <v/>
      </c>
      <c r="O6807" s="38" t="n">
        <v>720.2072482185333</v>
      </c>
      <c r="P6807" s="39" t="n">
        <v>0.7997852818280657</v>
      </c>
      <c r="Q6807" s="40" t="n">
        <v>0.2</v>
      </c>
      <c r="R6807" s="38" t="n">
        <v>541.6445428459525</v>
      </c>
      <c r="S6807" s="38">
        <f>R6807*IF(A6807=4, 2.0, 3.0)</f>
        <v/>
      </c>
      <c r="T6807" s="37">
        <f>'Dashboard &amp; Optimisation'!$B$18*U6807</f>
        <v/>
      </c>
      <c r="U6807" s="26">
        <f>MIN(1, S6807/M6807)</f>
        <v/>
      </c>
      <c r="V6807" s="26">
        <f>N6807/(N6807+O6807)</f>
        <v/>
      </c>
      <c r="W6807" s="26">
        <f>U6807*V6807</f>
        <v/>
      </c>
      <c r="X6807" s="39">
        <f>T6807/N6807</f>
        <v/>
      </c>
      <c r="Y6807" s="41">
        <f>IF(W6807=MAXIFS(W$2:W$7201, A$2:A$7201, A6807, B$2:B$7201, B6807), "OPTIMAL", "")</f>
        <v/>
      </c>
    </row>
    <row r="6808" ht="20" customHeight="1">
      <c r="A6808" s="28" t="n">
        <v>-18</v>
      </c>
      <c r="B6808" s="28" t="n">
        <v>45</v>
      </c>
      <c r="C6808" s="29" t="n">
        <v>100</v>
      </c>
      <c r="D6808" s="29" t="n">
        <v>2</v>
      </c>
      <c r="E6808" s="30" t="n">
        <v>0</v>
      </c>
      <c r="F6808" s="29" t="n">
        <v>0</v>
      </c>
      <c r="G6808" s="28" t="n">
        <v>200</v>
      </c>
      <c r="H6808" s="30" t="inlineStr">
        <is>
          <t>ON</t>
        </is>
      </c>
      <c r="I6808" s="31" t="n">
        <v>885.2722778138215</v>
      </c>
      <c r="J6808" s="31" t="n">
        <v>10520.73059103506</v>
      </c>
      <c r="K6808" s="31" t="n">
        <v>5101.851851851852</v>
      </c>
      <c r="L6808" s="31" t="n">
        <v>150</v>
      </c>
      <c r="M6808" s="31">
        <f>I6808+J6808+K6808+L6808</f>
        <v/>
      </c>
      <c r="N6808" s="31">
        <f>M6808*'Dashboard &amp; Optimisation'!$B$18/('Dashboard &amp; Optimisation'!$B$16/3.6)</f>
        <v/>
      </c>
      <c r="O6808" s="31" t="n">
        <v>720.2072482185333</v>
      </c>
      <c r="P6808" s="32" t="n">
        <v>0.4822711703597344</v>
      </c>
      <c r="Q6808" s="33" t="n">
        <v>0.2</v>
      </c>
      <c r="R6808" s="31" t="n">
        <v>898.2484543447891</v>
      </c>
      <c r="S6808" s="31">
        <f>R6808*IF(A6808=4, 2.0, 3.0)</f>
        <v/>
      </c>
      <c r="T6808" s="29">
        <f>'Dashboard &amp; Optimisation'!$B$18*U6808</f>
        <v/>
      </c>
      <c r="U6808" s="34">
        <f>MIN(1, S6808/M6808)</f>
        <v/>
      </c>
      <c r="V6808" s="34">
        <f>N6808/(N6808+O6808)</f>
        <v/>
      </c>
      <c r="W6808" s="34">
        <f>U6808*V6808</f>
        <v/>
      </c>
      <c r="X6808" s="32">
        <f>T6808/N6808</f>
        <v/>
      </c>
      <c r="Y6808" s="35">
        <f>IF(W6808=MAXIFS(W$2:W$7201, A$2:A$7201, A6808, B$2:B$7201, B6808), "OPTIMAL", "")</f>
        <v/>
      </c>
    </row>
    <row r="6809" ht="20" customHeight="1">
      <c r="A6809" s="36" t="n">
        <v>-18</v>
      </c>
      <c r="B6809" s="36" t="n">
        <v>45</v>
      </c>
      <c r="C6809" s="37" t="n">
        <v>100</v>
      </c>
      <c r="D6809" s="37" t="n">
        <v>2</v>
      </c>
      <c r="E6809" s="6" t="n">
        <v>0</v>
      </c>
      <c r="F6809" s="37" t="n">
        <v>0</v>
      </c>
      <c r="G6809" s="36" t="n">
        <v>200</v>
      </c>
      <c r="H6809" s="6" t="inlineStr">
        <is>
          <t>OFF</t>
        </is>
      </c>
      <c r="I6809" s="38" t="n">
        <v>885.2722778138215</v>
      </c>
      <c r="J6809" s="38" t="n">
        <v>10520.73059103506</v>
      </c>
      <c r="K6809" s="38" t="n">
        <v>5101.851851851852</v>
      </c>
      <c r="L6809" s="38" t="n">
        <v>150</v>
      </c>
      <c r="M6809" s="38">
        <f>I6809+J6809+K6809+L6809</f>
        <v/>
      </c>
      <c r="N6809" s="38">
        <f>M6809*'Dashboard &amp; Optimisation'!$B$18/('Dashboard &amp; Optimisation'!$B$16/3.6)</f>
        <v/>
      </c>
      <c r="O6809" s="38" t="n">
        <v>720.2072482185333</v>
      </c>
      <c r="P6809" s="39" t="n">
        <v>0.8005810565435252</v>
      </c>
      <c r="Q6809" s="40" t="n">
        <v>0.2</v>
      </c>
      <c r="R6809" s="38" t="n">
        <v>541.106150101782</v>
      </c>
      <c r="S6809" s="38">
        <f>R6809*IF(A6809=4, 2.0, 3.0)</f>
        <v/>
      </c>
      <c r="T6809" s="37">
        <f>'Dashboard &amp; Optimisation'!$B$18*U6809</f>
        <v/>
      </c>
      <c r="U6809" s="26">
        <f>MIN(1, S6809/M6809)</f>
        <v/>
      </c>
      <c r="V6809" s="26">
        <f>N6809/(N6809+O6809)</f>
        <v/>
      </c>
      <c r="W6809" s="26">
        <f>U6809*V6809</f>
        <v/>
      </c>
      <c r="X6809" s="39">
        <f>T6809/N6809</f>
        <v/>
      </c>
      <c r="Y6809" s="41">
        <f>IF(W6809=MAXIFS(W$2:W$7201, A$2:A$7201, A6809, B$2:B$7201, B6809), "OPTIMAL", "")</f>
        <v/>
      </c>
    </row>
    <row r="6810" ht="20" customHeight="1">
      <c r="A6810" s="28" t="n">
        <v>-18</v>
      </c>
      <c r="B6810" s="28" t="n">
        <v>45</v>
      </c>
      <c r="C6810" s="29" t="n">
        <v>100</v>
      </c>
      <c r="D6810" s="29" t="n">
        <v>2</v>
      </c>
      <c r="E6810" s="30" t="n">
        <v>4</v>
      </c>
      <c r="F6810" s="29" t="n">
        <v>1.5</v>
      </c>
      <c r="G6810" s="28" t="n">
        <v>50</v>
      </c>
      <c r="H6810" s="30" t="inlineStr">
        <is>
          <t>ON</t>
        </is>
      </c>
      <c r="I6810" s="31" t="n">
        <v>885.2722778138215</v>
      </c>
      <c r="J6810" s="31" t="n">
        <v>10520.73059103506</v>
      </c>
      <c r="K6810" s="31" t="n">
        <v>5101.851851851852</v>
      </c>
      <c r="L6810" s="31" t="n">
        <v>150</v>
      </c>
      <c r="M6810" s="31">
        <f>I6810+J6810+K6810+L6810</f>
        <v/>
      </c>
      <c r="N6810" s="31">
        <f>M6810*'Dashboard &amp; Optimisation'!$B$18/('Dashboard &amp; Optimisation'!$B$16/3.6)</f>
        <v/>
      </c>
      <c r="O6810" s="31" t="n">
        <v>1130.958866315073</v>
      </c>
      <c r="P6810" s="32" t="n">
        <v>0.07296586193152697</v>
      </c>
      <c r="Q6810" s="33" t="n">
        <v>6.718986469044035</v>
      </c>
      <c r="R6810" s="31" t="n">
        <v>6132.208102992828</v>
      </c>
      <c r="S6810" s="31">
        <f>R6810*IF(A6810=4, 2.0, 3.0)</f>
        <v/>
      </c>
      <c r="T6810" s="29">
        <f>'Dashboard &amp; Optimisation'!$B$18*U6810</f>
        <v/>
      </c>
      <c r="U6810" s="34">
        <f>MIN(1, S6810/M6810)</f>
        <v/>
      </c>
      <c r="V6810" s="34">
        <f>N6810/(N6810+O6810)</f>
        <v/>
      </c>
      <c r="W6810" s="34">
        <f>U6810*V6810</f>
        <v/>
      </c>
      <c r="X6810" s="32">
        <f>T6810/N6810</f>
        <v/>
      </c>
      <c r="Y6810" s="35">
        <f>IF(W6810=MAXIFS(W$2:W$7201, A$2:A$7201, A6810, B$2:B$7201, B6810), "OPTIMAL", "")</f>
        <v/>
      </c>
    </row>
    <row r="6811" ht="20" customHeight="1">
      <c r="A6811" s="36" t="n">
        <v>-18</v>
      </c>
      <c r="B6811" s="36" t="n">
        <v>45</v>
      </c>
      <c r="C6811" s="37" t="n">
        <v>100</v>
      </c>
      <c r="D6811" s="37" t="n">
        <v>2</v>
      </c>
      <c r="E6811" s="6" t="n">
        <v>4</v>
      </c>
      <c r="F6811" s="37" t="n">
        <v>1.5</v>
      </c>
      <c r="G6811" s="36" t="n">
        <v>50</v>
      </c>
      <c r="H6811" s="6" t="inlineStr">
        <is>
          <t>OFF</t>
        </is>
      </c>
      <c r="I6811" s="38" t="n">
        <v>885.2722778138215</v>
      </c>
      <c r="J6811" s="38" t="n">
        <v>10520.73059103506</v>
      </c>
      <c r="K6811" s="38" t="n">
        <v>5101.851851851852</v>
      </c>
      <c r="L6811" s="38" t="n">
        <v>150</v>
      </c>
      <c r="M6811" s="38">
        <f>I6811+J6811+K6811+L6811</f>
        <v/>
      </c>
      <c r="N6811" s="38">
        <f>M6811*'Dashboard &amp; Optimisation'!$B$18/('Dashboard &amp; Optimisation'!$B$16/3.6)</f>
        <v/>
      </c>
      <c r="O6811" s="38" t="n">
        <v>1130.958866315073</v>
      </c>
      <c r="P6811" s="39" t="n">
        <v>0.3065282967074239</v>
      </c>
      <c r="Q6811" s="40" t="n">
        <v>6.718986469044035</v>
      </c>
      <c r="R6811" s="38" t="n">
        <v>1459.70813978535</v>
      </c>
      <c r="S6811" s="38">
        <f>R6811*IF(A6811=4, 2.0, 3.0)</f>
        <v/>
      </c>
      <c r="T6811" s="37">
        <f>'Dashboard &amp; Optimisation'!$B$18*U6811</f>
        <v/>
      </c>
      <c r="U6811" s="26">
        <f>MIN(1, S6811/M6811)</f>
        <v/>
      </c>
      <c r="V6811" s="26">
        <f>N6811/(N6811+O6811)</f>
        <v/>
      </c>
      <c r="W6811" s="26">
        <f>U6811*V6811</f>
        <v/>
      </c>
      <c r="X6811" s="39">
        <f>T6811/N6811</f>
        <v/>
      </c>
      <c r="Y6811" s="41">
        <f>IF(W6811=MAXIFS(W$2:W$7201, A$2:A$7201, A6811, B$2:B$7201, B6811), "OPTIMAL", "")</f>
        <v/>
      </c>
    </row>
    <row r="6812" ht="20" customHeight="1">
      <c r="A6812" s="28" t="n">
        <v>-18</v>
      </c>
      <c r="B6812" s="28" t="n">
        <v>45</v>
      </c>
      <c r="C6812" s="29" t="n">
        <v>100</v>
      </c>
      <c r="D6812" s="29" t="n">
        <v>2</v>
      </c>
      <c r="E6812" s="30" t="n">
        <v>4</v>
      </c>
      <c r="F6812" s="29" t="n">
        <v>1.5</v>
      </c>
      <c r="G6812" s="28" t="n">
        <v>100</v>
      </c>
      <c r="H6812" s="30" t="inlineStr">
        <is>
          <t>ON</t>
        </is>
      </c>
      <c r="I6812" s="31" t="n">
        <v>885.2722778138215</v>
      </c>
      <c r="J6812" s="31" t="n">
        <v>10520.73059103506</v>
      </c>
      <c r="K6812" s="31" t="n">
        <v>5101.851851851852</v>
      </c>
      <c r="L6812" s="31" t="n">
        <v>150</v>
      </c>
      <c r="M6812" s="31">
        <f>I6812+J6812+K6812+L6812</f>
        <v/>
      </c>
      <c r="N6812" s="31">
        <f>M6812*'Dashboard &amp; Optimisation'!$B$18/('Dashboard &amp; Optimisation'!$B$16/3.6)</f>
        <v/>
      </c>
      <c r="O6812" s="31" t="n">
        <v>1130.958866315073</v>
      </c>
      <c r="P6812" s="32" t="n">
        <v>0.07376163664698646</v>
      </c>
      <c r="Q6812" s="33" t="n">
        <v>6.718986469044035</v>
      </c>
      <c r="R6812" s="31" t="n">
        <v>6066.051000464697</v>
      </c>
      <c r="S6812" s="31">
        <f>R6812*IF(A6812=4, 2.0, 3.0)</f>
        <v/>
      </c>
      <c r="T6812" s="29">
        <f>'Dashboard &amp; Optimisation'!$B$18*U6812</f>
        <v/>
      </c>
      <c r="U6812" s="34">
        <f>MIN(1, S6812/M6812)</f>
        <v/>
      </c>
      <c r="V6812" s="34">
        <f>N6812/(N6812+O6812)</f>
        <v/>
      </c>
      <c r="W6812" s="34">
        <f>U6812*V6812</f>
        <v/>
      </c>
      <c r="X6812" s="32">
        <f>T6812/N6812</f>
        <v/>
      </c>
      <c r="Y6812" s="35">
        <f>IF(W6812=MAXIFS(W$2:W$7201, A$2:A$7201, A6812, B$2:B$7201, B6812), "OPTIMAL", "")</f>
        <v/>
      </c>
    </row>
    <row r="6813" ht="20" customHeight="1">
      <c r="A6813" s="36" t="n">
        <v>-18</v>
      </c>
      <c r="B6813" s="36" t="n">
        <v>45</v>
      </c>
      <c r="C6813" s="37" t="n">
        <v>100</v>
      </c>
      <c r="D6813" s="37" t="n">
        <v>2</v>
      </c>
      <c r="E6813" s="6" t="n">
        <v>4</v>
      </c>
      <c r="F6813" s="37" t="n">
        <v>1.5</v>
      </c>
      <c r="G6813" s="36" t="n">
        <v>100</v>
      </c>
      <c r="H6813" s="6" t="inlineStr">
        <is>
          <t>OFF</t>
        </is>
      </c>
      <c r="I6813" s="38" t="n">
        <v>885.2722778138215</v>
      </c>
      <c r="J6813" s="38" t="n">
        <v>10520.73059103506</v>
      </c>
      <c r="K6813" s="38" t="n">
        <v>5101.851851851852</v>
      </c>
      <c r="L6813" s="38" t="n">
        <v>150</v>
      </c>
      <c r="M6813" s="38">
        <f>I6813+J6813+K6813+L6813</f>
        <v/>
      </c>
      <c r="N6813" s="38">
        <f>M6813*'Dashboard &amp; Optimisation'!$B$18/('Dashboard &amp; Optimisation'!$B$16/3.6)</f>
        <v/>
      </c>
      <c r="O6813" s="38" t="n">
        <v>1130.958866315073</v>
      </c>
      <c r="P6813" s="39" t="n">
        <v>0.3073240714228834</v>
      </c>
      <c r="Q6813" s="40" t="n">
        <v>6.718986469044035</v>
      </c>
      <c r="R6813" s="38" t="n">
        <v>1455.92842014213</v>
      </c>
      <c r="S6813" s="38">
        <f>R6813*IF(A6813=4, 2.0, 3.0)</f>
        <v/>
      </c>
      <c r="T6813" s="37">
        <f>'Dashboard &amp; Optimisation'!$B$18*U6813</f>
        <v/>
      </c>
      <c r="U6813" s="26">
        <f>MIN(1, S6813/M6813)</f>
        <v/>
      </c>
      <c r="V6813" s="26">
        <f>N6813/(N6813+O6813)</f>
        <v/>
      </c>
      <c r="W6813" s="26">
        <f>U6813*V6813</f>
        <v/>
      </c>
      <c r="X6813" s="39">
        <f>T6813/N6813</f>
        <v/>
      </c>
      <c r="Y6813" s="41">
        <f>IF(W6813=MAXIFS(W$2:W$7201, A$2:A$7201, A6813, B$2:B$7201, B6813), "OPTIMAL", "")</f>
        <v/>
      </c>
    </row>
    <row r="6814" ht="20" customHeight="1">
      <c r="A6814" s="28" t="n">
        <v>-18</v>
      </c>
      <c r="B6814" s="28" t="n">
        <v>45</v>
      </c>
      <c r="C6814" s="29" t="n">
        <v>100</v>
      </c>
      <c r="D6814" s="29" t="n">
        <v>2</v>
      </c>
      <c r="E6814" s="30" t="n">
        <v>4</v>
      </c>
      <c r="F6814" s="29" t="n">
        <v>1.5</v>
      </c>
      <c r="G6814" s="28" t="n">
        <v>150</v>
      </c>
      <c r="H6814" s="30" t="inlineStr">
        <is>
          <t>ON</t>
        </is>
      </c>
      <c r="I6814" s="31" t="n">
        <v>885.2722778138215</v>
      </c>
      <c r="J6814" s="31" t="n">
        <v>10520.73059103506</v>
      </c>
      <c r="K6814" s="31" t="n">
        <v>5101.851851851852</v>
      </c>
      <c r="L6814" s="31" t="n">
        <v>150</v>
      </c>
      <c r="M6814" s="31">
        <f>I6814+J6814+K6814+L6814</f>
        <v/>
      </c>
      <c r="N6814" s="31">
        <f>M6814*'Dashboard &amp; Optimisation'!$B$18/('Dashboard &amp; Optimisation'!$B$16/3.6)</f>
        <v/>
      </c>
      <c r="O6814" s="31" t="n">
        <v>1130.958866315073</v>
      </c>
      <c r="P6814" s="32" t="n">
        <v>0.07455741136244592</v>
      </c>
      <c r="Q6814" s="33" t="n">
        <v>6.718986469044035</v>
      </c>
      <c r="R6814" s="31" t="n">
        <v>6001.30612908778</v>
      </c>
      <c r="S6814" s="31">
        <f>R6814*IF(A6814=4, 2.0, 3.0)</f>
        <v/>
      </c>
      <c r="T6814" s="29">
        <f>'Dashboard &amp; Optimisation'!$B$18*U6814</f>
        <v/>
      </c>
      <c r="U6814" s="34">
        <f>MIN(1, S6814/M6814)</f>
        <v/>
      </c>
      <c r="V6814" s="34">
        <f>N6814/(N6814+O6814)</f>
        <v/>
      </c>
      <c r="W6814" s="34">
        <f>U6814*V6814</f>
        <v/>
      </c>
      <c r="X6814" s="32">
        <f>T6814/N6814</f>
        <v/>
      </c>
      <c r="Y6814" s="35">
        <f>IF(W6814=MAXIFS(W$2:W$7201, A$2:A$7201, A6814, B$2:B$7201, B6814), "OPTIMAL", "")</f>
        <v/>
      </c>
    </row>
    <row r="6815" ht="20" customHeight="1">
      <c r="A6815" s="36" t="n">
        <v>-18</v>
      </c>
      <c r="B6815" s="36" t="n">
        <v>45</v>
      </c>
      <c r="C6815" s="37" t="n">
        <v>100</v>
      </c>
      <c r="D6815" s="37" t="n">
        <v>2</v>
      </c>
      <c r="E6815" s="6" t="n">
        <v>4</v>
      </c>
      <c r="F6815" s="37" t="n">
        <v>1.5</v>
      </c>
      <c r="G6815" s="36" t="n">
        <v>150</v>
      </c>
      <c r="H6815" s="6" t="inlineStr">
        <is>
          <t>OFF</t>
        </is>
      </c>
      <c r="I6815" s="38" t="n">
        <v>885.2722778138215</v>
      </c>
      <c r="J6815" s="38" t="n">
        <v>10520.73059103506</v>
      </c>
      <c r="K6815" s="38" t="n">
        <v>5101.851851851852</v>
      </c>
      <c r="L6815" s="38" t="n">
        <v>150</v>
      </c>
      <c r="M6815" s="38">
        <f>I6815+J6815+K6815+L6815</f>
        <v/>
      </c>
      <c r="N6815" s="38">
        <f>M6815*'Dashboard &amp; Optimisation'!$B$18/('Dashboard &amp; Optimisation'!$B$16/3.6)</f>
        <v/>
      </c>
      <c r="O6815" s="38" t="n">
        <v>1130.958866315073</v>
      </c>
      <c r="P6815" s="39" t="n">
        <v>0.3081198461383428</v>
      </c>
      <c r="Q6815" s="40" t="n">
        <v>6.718986469044035</v>
      </c>
      <c r="R6815" s="38" t="n">
        <v>1452.168224105463</v>
      </c>
      <c r="S6815" s="38">
        <f>R6815*IF(A6815=4, 2.0, 3.0)</f>
        <v/>
      </c>
      <c r="T6815" s="37">
        <f>'Dashboard &amp; Optimisation'!$B$18*U6815</f>
        <v/>
      </c>
      <c r="U6815" s="26">
        <f>MIN(1, S6815/M6815)</f>
        <v/>
      </c>
      <c r="V6815" s="26">
        <f>N6815/(N6815+O6815)</f>
        <v/>
      </c>
      <c r="W6815" s="26">
        <f>U6815*V6815</f>
        <v/>
      </c>
      <c r="X6815" s="39">
        <f>T6815/N6815</f>
        <v/>
      </c>
      <c r="Y6815" s="41">
        <f>IF(W6815=MAXIFS(W$2:W$7201, A$2:A$7201, A6815, B$2:B$7201, B6815), "OPTIMAL", "")</f>
        <v/>
      </c>
    </row>
    <row r="6816" ht="20" customHeight="1">
      <c r="A6816" s="28" t="n">
        <v>-18</v>
      </c>
      <c r="B6816" s="28" t="n">
        <v>45</v>
      </c>
      <c r="C6816" s="29" t="n">
        <v>100</v>
      </c>
      <c r="D6816" s="29" t="n">
        <v>2</v>
      </c>
      <c r="E6816" s="30" t="n">
        <v>4</v>
      </c>
      <c r="F6816" s="29" t="n">
        <v>1.5</v>
      </c>
      <c r="G6816" s="28" t="n">
        <v>200</v>
      </c>
      <c r="H6816" s="30" t="inlineStr">
        <is>
          <t>ON</t>
        </is>
      </c>
      <c r="I6816" s="31" t="n">
        <v>885.2722778138215</v>
      </c>
      <c r="J6816" s="31" t="n">
        <v>10520.73059103506</v>
      </c>
      <c r="K6816" s="31" t="n">
        <v>5101.851851851852</v>
      </c>
      <c r="L6816" s="31" t="n">
        <v>150</v>
      </c>
      <c r="M6816" s="31">
        <f>I6816+J6816+K6816+L6816</f>
        <v/>
      </c>
      <c r="N6816" s="31">
        <f>M6816*'Dashboard &amp; Optimisation'!$B$18/('Dashboard &amp; Optimisation'!$B$16/3.6)</f>
        <v/>
      </c>
      <c r="O6816" s="31" t="n">
        <v>1130.958866315073</v>
      </c>
      <c r="P6816" s="32" t="n">
        <v>0.07535318607790539</v>
      </c>
      <c r="Q6816" s="33" t="n">
        <v>6.718986469044035</v>
      </c>
      <c r="R6816" s="31" t="n">
        <v>5937.928746845143</v>
      </c>
      <c r="S6816" s="31">
        <f>R6816*IF(A6816=4, 2.0, 3.0)</f>
        <v/>
      </c>
      <c r="T6816" s="29">
        <f>'Dashboard &amp; Optimisation'!$B$18*U6816</f>
        <v/>
      </c>
      <c r="U6816" s="34">
        <f>MIN(1, S6816/M6816)</f>
        <v/>
      </c>
      <c r="V6816" s="34">
        <f>N6816/(N6816+O6816)</f>
        <v/>
      </c>
      <c r="W6816" s="34">
        <f>U6816*V6816</f>
        <v/>
      </c>
      <c r="X6816" s="32">
        <f>T6816/N6816</f>
        <v/>
      </c>
      <c r="Y6816" s="35">
        <f>IF(W6816=MAXIFS(W$2:W$7201, A$2:A$7201, A6816, B$2:B$7201, B6816), "OPTIMAL", "")</f>
        <v/>
      </c>
    </row>
    <row r="6817" ht="20" customHeight="1">
      <c r="A6817" s="36" t="n">
        <v>-18</v>
      </c>
      <c r="B6817" s="36" t="n">
        <v>45</v>
      </c>
      <c r="C6817" s="37" t="n">
        <v>100</v>
      </c>
      <c r="D6817" s="37" t="n">
        <v>2</v>
      </c>
      <c r="E6817" s="6" t="n">
        <v>4</v>
      </c>
      <c r="F6817" s="37" t="n">
        <v>1.5</v>
      </c>
      <c r="G6817" s="36" t="n">
        <v>200</v>
      </c>
      <c r="H6817" s="6" t="inlineStr">
        <is>
          <t>OFF</t>
        </is>
      </c>
      <c r="I6817" s="38" t="n">
        <v>885.2722778138215</v>
      </c>
      <c r="J6817" s="38" t="n">
        <v>10520.73059103506</v>
      </c>
      <c r="K6817" s="38" t="n">
        <v>5101.851851851852</v>
      </c>
      <c r="L6817" s="38" t="n">
        <v>150</v>
      </c>
      <c r="M6817" s="38">
        <f>I6817+J6817+K6817+L6817</f>
        <v/>
      </c>
      <c r="N6817" s="38">
        <f>M6817*'Dashboard &amp; Optimisation'!$B$18/('Dashboard &amp; Optimisation'!$B$16/3.6)</f>
        <v/>
      </c>
      <c r="O6817" s="38" t="n">
        <v>1130.958866315073</v>
      </c>
      <c r="P6817" s="39" t="n">
        <v>0.3089156208538023</v>
      </c>
      <c r="Q6817" s="40" t="n">
        <v>6.718986469044035</v>
      </c>
      <c r="R6817" s="38" t="n">
        <v>1448.427400795385</v>
      </c>
      <c r="S6817" s="38">
        <f>R6817*IF(A6817=4, 2.0, 3.0)</f>
        <v/>
      </c>
      <c r="T6817" s="37">
        <f>'Dashboard &amp; Optimisation'!$B$18*U6817</f>
        <v/>
      </c>
      <c r="U6817" s="26">
        <f>MIN(1, S6817/M6817)</f>
        <v/>
      </c>
      <c r="V6817" s="26">
        <f>N6817/(N6817+O6817)</f>
        <v/>
      </c>
      <c r="W6817" s="26">
        <f>U6817*V6817</f>
        <v/>
      </c>
      <c r="X6817" s="39">
        <f>T6817/N6817</f>
        <v/>
      </c>
      <c r="Y6817" s="41">
        <f>IF(W6817=MAXIFS(W$2:W$7201, A$2:A$7201, A6817, B$2:B$7201, B6817), "OPTIMAL", "")</f>
        <v/>
      </c>
    </row>
    <row r="6818" ht="20" customHeight="1">
      <c r="A6818" s="28" t="n">
        <v>-18</v>
      </c>
      <c r="B6818" s="28" t="n">
        <v>45</v>
      </c>
      <c r="C6818" s="29" t="n">
        <v>100</v>
      </c>
      <c r="D6818" s="29" t="n">
        <v>2</v>
      </c>
      <c r="E6818" s="30" t="n">
        <v>4</v>
      </c>
      <c r="F6818" s="29" t="n">
        <v>2</v>
      </c>
      <c r="G6818" s="28" t="n">
        <v>50</v>
      </c>
      <c r="H6818" s="30" t="inlineStr">
        <is>
          <t>ON</t>
        </is>
      </c>
      <c r="I6818" s="31" t="n">
        <v>885.2722778138215</v>
      </c>
      <c r="J6818" s="31" t="n">
        <v>10520.73059103506</v>
      </c>
      <c r="K6818" s="31" t="n">
        <v>5101.851851851852</v>
      </c>
      <c r="L6818" s="31" t="n">
        <v>150</v>
      </c>
      <c r="M6818" s="31">
        <f>I6818+J6818+K6818+L6818</f>
        <v/>
      </c>
      <c r="N6818" s="31">
        <f>M6818*'Dashboard &amp; Optimisation'!$B$18/('Dashboard &amp; Optimisation'!$B$16/3.6)</f>
        <v/>
      </c>
      <c r="O6818" s="31" t="n">
        <v>1273.944574270618</v>
      </c>
      <c r="P6818" s="32" t="n">
        <v>0.07027041516610052</v>
      </c>
      <c r="Q6818" s="33" t="n">
        <v>8.891981958725379</v>
      </c>
      <c r="R6818" s="31" t="n">
        <v>6437.983539971852</v>
      </c>
      <c r="S6818" s="31">
        <f>R6818*IF(A6818=4, 2.0, 3.0)</f>
        <v/>
      </c>
      <c r="T6818" s="29">
        <f>'Dashboard &amp; Optimisation'!$B$18*U6818</f>
        <v/>
      </c>
      <c r="U6818" s="34">
        <f>MIN(1, S6818/M6818)</f>
        <v/>
      </c>
      <c r="V6818" s="34">
        <f>N6818/(N6818+O6818)</f>
        <v/>
      </c>
      <c r="W6818" s="34">
        <f>U6818*V6818</f>
        <v/>
      </c>
      <c r="X6818" s="32">
        <f>T6818/N6818</f>
        <v/>
      </c>
      <c r="Y6818" s="35">
        <f>IF(W6818=MAXIFS(W$2:W$7201, A$2:A$7201, A6818, B$2:B$7201, B6818), "OPTIMAL", "")</f>
        <v/>
      </c>
    </row>
    <row r="6819" ht="20" customHeight="1">
      <c r="A6819" s="36" t="n">
        <v>-18</v>
      </c>
      <c r="B6819" s="36" t="n">
        <v>45</v>
      </c>
      <c r="C6819" s="37" t="n">
        <v>100</v>
      </c>
      <c r="D6819" s="37" t="n">
        <v>2</v>
      </c>
      <c r="E6819" s="6" t="n">
        <v>4</v>
      </c>
      <c r="F6819" s="37" t="n">
        <v>2</v>
      </c>
      <c r="G6819" s="36" t="n">
        <v>50</v>
      </c>
      <c r="H6819" s="6" t="inlineStr">
        <is>
          <t>OFF</t>
        </is>
      </c>
      <c r="I6819" s="38" t="n">
        <v>885.2722778138215</v>
      </c>
      <c r="J6819" s="38" t="n">
        <v>10520.73059103506</v>
      </c>
      <c r="K6819" s="38" t="n">
        <v>5101.851851851852</v>
      </c>
      <c r="L6819" s="38" t="n">
        <v>150</v>
      </c>
      <c r="M6819" s="38">
        <f>I6819+J6819+K6819+L6819</f>
        <v/>
      </c>
      <c r="N6819" s="38">
        <f>M6819*'Dashboard &amp; Optimisation'!$B$18/('Dashboard &amp; Optimisation'!$B$16/3.6)</f>
        <v/>
      </c>
      <c r="O6819" s="38" t="n">
        <v>1273.944574270618</v>
      </c>
      <c r="P6819" s="39" t="n">
        <v>0.3049270279236171</v>
      </c>
      <c r="Q6819" s="40" t="n">
        <v>8.891981958725379</v>
      </c>
      <c r="R6819" s="38" t="n">
        <v>1483.632917904764</v>
      </c>
      <c r="S6819" s="38">
        <f>R6819*IF(A6819=4, 2.0, 3.0)</f>
        <v/>
      </c>
      <c r="T6819" s="37">
        <f>'Dashboard &amp; Optimisation'!$B$18*U6819</f>
        <v/>
      </c>
      <c r="U6819" s="26">
        <f>MIN(1, S6819/M6819)</f>
        <v/>
      </c>
      <c r="V6819" s="26">
        <f>N6819/(N6819+O6819)</f>
        <v/>
      </c>
      <c r="W6819" s="26">
        <f>U6819*V6819</f>
        <v/>
      </c>
      <c r="X6819" s="39">
        <f>T6819/N6819</f>
        <v/>
      </c>
      <c r="Y6819" s="41">
        <f>IF(W6819=MAXIFS(W$2:W$7201, A$2:A$7201, A6819, B$2:B$7201, B6819), "OPTIMAL", "")</f>
        <v/>
      </c>
    </row>
    <row r="6820" ht="20" customHeight="1">
      <c r="A6820" s="28" t="n">
        <v>-18</v>
      </c>
      <c r="B6820" s="28" t="n">
        <v>45</v>
      </c>
      <c r="C6820" s="29" t="n">
        <v>100</v>
      </c>
      <c r="D6820" s="29" t="n">
        <v>2</v>
      </c>
      <c r="E6820" s="30" t="n">
        <v>4</v>
      </c>
      <c r="F6820" s="29" t="n">
        <v>2</v>
      </c>
      <c r="G6820" s="28" t="n">
        <v>100</v>
      </c>
      <c r="H6820" s="30" t="inlineStr">
        <is>
          <t>ON</t>
        </is>
      </c>
      <c r="I6820" s="31" t="n">
        <v>885.2722778138215</v>
      </c>
      <c r="J6820" s="31" t="n">
        <v>10520.73059103506</v>
      </c>
      <c r="K6820" s="31" t="n">
        <v>5101.851851851852</v>
      </c>
      <c r="L6820" s="31" t="n">
        <v>150</v>
      </c>
      <c r="M6820" s="31">
        <f>I6820+J6820+K6820+L6820</f>
        <v/>
      </c>
      <c r="N6820" s="31">
        <f>M6820*'Dashboard &amp; Optimisation'!$B$18/('Dashboard &amp; Optimisation'!$B$16/3.6)</f>
        <v/>
      </c>
      <c r="O6820" s="31" t="n">
        <v>1273.944574270618</v>
      </c>
      <c r="P6820" s="32" t="n">
        <v>0.07106618988155999</v>
      </c>
      <c r="Q6820" s="33" t="n">
        <v>8.891981958725379</v>
      </c>
      <c r="R6820" s="31" t="n">
        <v>6365.89321786239</v>
      </c>
      <c r="S6820" s="31">
        <f>R6820*IF(A6820=4, 2.0, 3.0)</f>
        <v/>
      </c>
      <c r="T6820" s="29">
        <f>'Dashboard &amp; Optimisation'!$B$18*U6820</f>
        <v/>
      </c>
      <c r="U6820" s="34">
        <f>MIN(1, S6820/M6820)</f>
        <v/>
      </c>
      <c r="V6820" s="34">
        <f>N6820/(N6820+O6820)</f>
        <v/>
      </c>
      <c r="W6820" s="34">
        <f>U6820*V6820</f>
        <v/>
      </c>
      <c r="X6820" s="32">
        <f>T6820/N6820</f>
        <v/>
      </c>
      <c r="Y6820" s="35">
        <f>IF(W6820=MAXIFS(W$2:W$7201, A$2:A$7201, A6820, B$2:B$7201, B6820), "OPTIMAL", "")</f>
        <v/>
      </c>
    </row>
    <row r="6821" ht="20" customHeight="1">
      <c r="A6821" s="36" t="n">
        <v>-18</v>
      </c>
      <c r="B6821" s="36" t="n">
        <v>45</v>
      </c>
      <c r="C6821" s="37" t="n">
        <v>100</v>
      </c>
      <c r="D6821" s="37" t="n">
        <v>2</v>
      </c>
      <c r="E6821" s="6" t="n">
        <v>4</v>
      </c>
      <c r="F6821" s="37" t="n">
        <v>2</v>
      </c>
      <c r="G6821" s="36" t="n">
        <v>100</v>
      </c>
      <c r="H6821" s="6" t="inlineStr">
        <is>
          <t>OFF</t>
        </is>
      </c>
      <c r="I6821" s="38" t="n">
        <v>885.2722778138215</v>
      </c>
      <c r="J6821" s="38" t="n">
        <v>10520.73059103506</v>
      </c>
      <c r="K6821" s="38" t="n">
        <v>5101.851851851852</v>
      </c>
      <c r="L6821" s="38" t="n">
        <v>150</v>
      </c>
      <c r="M6821" s="38">
        <f>I6821+J6821+K6821+L6821</f>
        <v/>
      </c>
      <c r="N6821" s="38">
        <f>M6821*'Dashboard &amp; Optimisation'!$B$18/('Dashboard &amp; Optimisation'!$B$16/3.6)</f>
        <v/>
      </c>
      <c r="O6821" s="38" t="n">
        <v>1273.944574270618</v>
      </c>
      <c r="P6821" s="39" t="n">
        <v>0.3057228026390766</v>
      </c>
      <c r="Q6821" s="40" t="n">
        <v>8.891981958725379</v>
      </c>
      <c r="R6821" s="38" t="n">
        <v>1479.771126919923</v>
      </c>
      <c r="S6821" s="38">
        <f>R6821*IF(A6821=4, 2.0, 3.0)</f>
        <v/>
      </c>
      <c r="T6821" s="37">
        <f>'Dashboard &amp; Optimisation'!$B$18*U6821</f>
        <v/>
      </c>
      <c r="U6821" s="26">
        <f>MIN(1, S6821/M6821)</f>
        <v/>
      </c>
      <c r="V6821" s="26">
        <f>N6821/(N6821+O6821)</f>
        <v/>
      </c>
      <c r="W6821" s="26">
        <f>U6821*V6821</f>
        <v/>
      </c>
      <c r="X6821" s="39">
        <f>T6821/N6821</f>
        <v/>
      </c>
      <c r="Y6821" s="41">
        <f>IF(W6821=MAXIFS(W$2:W$7201, A$2:A$7201, A6821, B$2:B$7201, B6821), "OPTIMAL", "")</f>
        <v/>
      </c>
    </row>
    <row r="6822" ht="20" customHeight="1">
      <c r="A6822" s="28" t="n">
        <v>-18</v>
      </c>
      <c r="B6822" s="28" t="n">
        <v>45</v>
      </c>
      <c r="C6822" s="29" t="n">
        <v>100</v>
      </c>
      <c r="D6822" s="29" t="n">
        <v>2</v>
      </c>
      <c r="E6822" s="30" t="n">
        <v>4</v>
      </c>
      <c r="F6822" s="29" t="n">
        <v>2</v>
      </c>
      <c r="G6822" s="28" t="n">
        <v>150</v>
      </c>
      <c r="H6822" s="30" t="inlineStr">
        <is>
          <t>ON</t>
        </is>
      </c>
      <c r="I6822" s="31" t="n">
        <v>885.2722778138215</v>
      </c>
      <c r="J6822" s="31" t="n">
        <v>10520.73059103506</v>
      </c>
      <c r="K6822" s="31" t="n">
        <v>5101.851851851852</v>
      </c>
      <c r="L6822" s="31" t="n">
        <v>150</v>
      </c>
      <c r="M6822" s="31">
        <f>I6822+J6822+K6822+L6822</f>
        <v/>
      </c>
      <c r="N6822" s="31">
        <f>M6822*'Dashboard &amp; Optimisation'!$B$18/('Dashboard &amp; Optimisation'!$B$16/3.6)</f>
        <v/>
      </c>
      <c r="O6822" s="31" t="n">
        <v>1273.944574270618</v>
      </c>
      <c r="P6822" s="32" t="n">
        <v>0.07186196459701948</v>
      </c>
      <c r="Q6822" s="33" t="n">
        <v>8.891981958725379</v>
      </c>
      <c r="R6822" s="31" t="n">
        <v>6295.399502689175</v>
      </c>
      <c r="S6822" s="31">
        <f>R6822*IF(A6822=4, 2.0, 3.0)</f>
        <v/>
      </c>
      <c r="T6822" s="29">
        <f>'Dashboard &amp; Optimisation'!$B$18*U6822</f>
        <v/>
      </c>
      <c r="U6822" s="34">
        <f>MIN(1, S6822/M6822)</f>
        <v/>
      </c>
      <c r="V6822" s="34">
        <f>N6822/(N6822+O6822)</f>
        <v/>
      </c>
      <c r="W6822" s="34">
        <f>U6822*V6822</f>
        <v/>
      </c>
      <c r="X6822" s="32">
        <f>T6822/N6822</f>
        <v/>
      </c>
      <c r="Y6822" s="35">
        <f>IF(W6822=MAXIFS(W$2:W$7201, A$2:A$7201, A6822, B$2:B$7201, B6822), "OPTIMAL", "")</f>
        <v/>
      </c>
    </row>
    <row r="6823" ht="20" customHeight="1">
      <c r="A6823" s="36" t="n">
        <v>-18</v>
      </c>
      <c r="B6823" s="36" t="n">
        <v>45</v>
      </c>
      <c r="C6823" s="37" t="n">
        <v>100</v>
      </c>
      <c r="D6823" s="37" t="n">
        <v>2</v>
      </c>
      <c r="E6823" s="6" t="n">
        <v>4</v>
      </c>
      <c r="F6823" s="37" t="n">
        <v>2</v>
      </c>
      <c r="G6823" s="36" t="n">
        <v>150</v>
      </c>
      <c r="H6823" s="6" t="inlineStr">
        <is>
          <t>OFF</t>
        </is>
      </c>
      <c r="I6823" s="38" t="n">
        <v>885.2722778138215</v>
      </c>
      <c r="J6823" s="38" t="n">
        <v>10520.73059103506</v>
      </c>
      <c r="K6823" s="38" t="n">
        <v>5101.851851851852</v>
      </c>
      <c r="L6823" s="38" t="n">
        <v>150</v>
      </c>
      <c r="M6823" s="38">
        <f>I6823+J6823+K6823+L6823</f>
        <v/>
      </c>
      <c r="N6823" s="38">
        <f>M6823*'Dashboard &amp; Optimisation'!$B$18/('Dashboard &amp; Optimisation'!$B$16/3.6)</f>
        <v/>
      </c>
      <c r="O6823" s="38" t="n">
        <v>1273.944574270618</v>
      </c>
      <c r="P6823" s="39" t="n">
        <v>0.306518577354536</v>
      </c>
      <c r="Q6823" s="40" t="n">
        <v>8.891981958725379</v>
      </c>
      <c r="R6823" s="38" t="n">
        <v>1475.929387676472</v>
      </c>
      <c r="S6823" s="38">
        <f>R6823*IF(A6823=4, 2.0, 3.0)</f>
        <v/>
      </c>
      <c r="T6823" s="37">
        <f>'Dashboard &amp; Optimisation'!$B$18*U6823</f>
        <v/>
      </c>
      <c r="U6823" s="26">
        <f>MIN(1, S6823/M6823)</f>
        <v/>
      </c>
      <c r="V6823" s="26">
        <f>N6823/(N6823+O6823)</f>
        <v/>
      </c>
      <c r="W6823" s="26">
        <f>U6823*V6823</f>
        <v/>
      </c>
      <c r="X6823" s="39">
        <f>T6823/N6823</f>
        <v/>
      </c>
      <c r="Y6823" s="41">
        <f>IF(W6823=MAXIFS(W$2:W$7201, A$2:A$7201, A6823, B$2:B$7201, B6823), "OPTIMAL", "")</f>
        <v/>
      </c>
    </row>
    <row r="6824" ht="20" customHeight="1">
      <c r="A6824" s="28" t="n">
        <v>-18</v>
      </c>
      <c r="B6824" s="28" t="n">
        <v>45</v>
      </c>
      <c r="C6824" s="29" t="n">
        <v>100</v>
      </c>
      <c r="D6824" s="29" t="n">
        <v>2</v>
      </c>
      <c r="E6824" s="30" t="n">
        <v>4</v>
      </c>
      <c r="F6824" s="29" t="n">
        <v>2</v>
      </c>
      <c r="G6824" s="28" t="n">
        <v>200</v>
      </c>
      <c r="H6824" s="30" t="inlineStr">
        <is>
          <t>ON</t>
        </is>
      </c>
      <c r="I6824" s="31" t="n">
        <v>885.2722778138215</v>
      </c>
      <c r="J6824" s="31" t="n">
        <v>10520.73059103506</v>
      </c>
      <c r="K6824" s="31" t="n">
        <v>5101.851851851852</v>
      </c>
      <c r="L6824" s="31" t="n">
        <v>150</v>
      </c>
      <c r="M6824" s="31">
        <f>I6824+J6824+K6824+L6824</f>
        <v/>
      </c>
      <c r="N6824" s="31">
        <f>M6824*'Dashboard &amp; Optimisation'!$B$18/('Dashboard &amp; Optimisation'!$B$16/3.6)</f>
        <v/>
      </c>
      <c r="O6824" s="31" t="n">
        <v>1273.944574270618</v>
      </c>
      <c r="P6824" s="32" t="n">
        <v>0.07265773931247896</v>
      </c>
      <c r="Q6824" s="33" t="n">
        <v>8.891981958725379</v>
      </c>
      <c r="R6824" s="31" t="n">
        <v>6226.449934544605</v>
      </c>
      <c r="S6824" s="31">
        <f>R6824*IF(A6824=4, 2.0, 3.0)</f>
        <v/>
      </c>
      <c r="T6824" s="29">
        <f>'Dashboard &amp; Optimisation'!$B$18*U6824</f>
        <v/>
      </c>
      <c r="U6824" s="34">
        <f>MIN(1, S6824/M6824)</f>
        <v/>
      </c>
      <c r="V6824" s="34">
        <f>N6824/(N6824+O6824)</f>
        <v/>
      </c>
      <c r="W6824" s="34">
        <f>U6824*V6824</f>
        <v/>
      </c>
      <c r="X6824" s="32">
        <f>T6824/N6824</f>
        <v/>
      </c>
      <c r="Y6824" s="35">
        <f>IF(W6824=MAXIFS(W$2:W$7201, A$2:A$7201, A6824, B$2:B$7201, B6824), "OPTIMAL", "")</f>
        <v/>
      </c>
    </row>
    <row r="6825" ht="20" customHeight="1">
      <c r="A6825" s="36" t="n">
        <v>-18</v>
      </c>
      <c r="B6825" s="36" t="n">
        <v>45</v>
      </c>
      <c r="C6825" s="37" t="n">
        <v>100</v>
      </c>
      <c r="D6825" s="37" t="n">
        <v>2</v>
      </c>
      <c r="E6825" s="6" t="n">
        <v>4</v>
      </c>
      <c r="F6825" s="37" t="n">
        <v>2</v>
      </c>
      <c r="G6825" s="36" t="n">
        <v>200</v>
      </c>
      <c r="H6825" s="6" t="inlineStr">
        <is>
          <t>OFF</t>
        </is>
      </c>
      <c r="I6825" s="38" t="n">
        <v>885.2722778138215</v>
      </c>
      <c r="J6825" s="38" t="n">
        <v>10520.73059103506</v>
      </c>
      <c r="K6825" s="38" t="n">
        <v>5101.851851851852</v>
      </c>
      <c r="L6825" s="38" t="n">
        <v>150</v>
      </c>
      <c r="M6825" s="38">
        <f>I6825+J6825+K6825+L6825</f>
        <v/>
      </c>
      <c r="N6825" s="38">
        <f>M6825*'Dashboard &amp; Optimisation'!$B$18/('Dashboard &amp; Optimisation'!$B$16/3.6)</f>
        <v/>
      </c>
      <c r="O6825" s="38" t="n">
        <v>1273.944574270618</v>
      </c>
      <c r="P6825" s="39" t="n">
        <v>0.3073143520699955</v>
      </c>
      <c r="Q6825" s="40" t="n">
        <v>8.891981958725379</v>
      </c>
      <c r="R6825" s="38" t="n">
        <v>1472.107544405549</v>
      </c>
      <c r="S6825" s="38">
        <f>R6825*IF(A6825=4, 2.0, 3.0)</f>
        <v/>
      </c>
      <c r="T6825" s="37">
        <f>'Dashboard &amp; Optimisation'!$B$18*U6825</f>
        <v/>
      </c>
      <c r="U6825" s="26">
        <f>MIN(1, S6825/M6825)</f>
        <v/>
      </c>
      <c r="V6825" s="26">
        <f>N6825/(N6825+O6825)</f>
        <v/>
      </c>
      <c r="W6825" s="26">
        <f>U6825*V6825</f>
        <v/>
      </c>
      <c r="X6825" s="39">
        <f>T6825/N6825</f>
        <v/>
      </c>
      <c r="Y6825" s="41">
        <f>IF(W6825=MAXIFS(W$2:W$7201, A$2:A$7201, A6825, B$2:B$7201, B6825), "OPTIMAL", "")</f>
        <v/>
      </c>
    </row>
    <row r="6826" ht="20" customHeight="1">
      <c r="A6826" s="28" t="n">
        <v>-18</v>
      </c>
      <c r="B6826" s="28" t="n">
        <v>45</v>
      </c>
      <c r="C6826" s="29" t="n">
        <v>100</v>
      </c>
      <c r="D6826" s="29" t="n">
        <v>2</v>
      </c>
      <c r="E6826" s="30" t="n">
        <v>8</v>
      </c>
      <c r="F6826" s="29" t="n">
        <v>1.5</v>
      </c>
      <c r="G6826" s="28" t="n">
        <v>50</v>
      </c>
      <c r="H6826" s="30" t="inlineStr">
        <is>
          <t>ON</t>
        </is>
      </c>
      <c r="I6826" s="31" t="n">
        <v>885.2722778138215</v>
      </c>
      <c r="J6826" s="31" t="n">
        <v>10520.73059103506</v>
      </c>
      <c r="K6826" s="31" t="n">
        <v>5101.851851851852</v>
      </c>
      <c r="L6826" s="31" t="n">
        <v>150</v>
      </c>
      <c r="M6826" s="31">
        <f>I6826+J6826+K6826+L6826</f>
        <v/>
      </c>
      <c r="N6826" s="31">
        <f>M6826*'Dashboard &amp; Optimisation'!$B$18/('Dashboard &amp; Optimisation'!$B$16/3.6)</f>
        <v/>
      </c>
      <c r="O6826" s="31" t="n">
        <v>1569.637642687268</v>
      </c>
      <c r="P6826" s="32" t="n">
        <v>0.05493472816911856</v>
      </c>
      <c r="Q6826" s="33" t="n">
        <v>13.23797293808807</v>
      </c>
      <c r="R6826" s="31" t="n">
        <v>8421.862375919691</v>
      </c>
      <c r="S6826" s="31">
        <f>R6826*IF(A6826=4, 2.0, 3.0)</f>
        <v/>
      </c>
      <c r="T6826" s="29">
        <f>'Dashboard &amp; Optimisation'!$B$18*U6826</f>
        <v/>
      </c>
      <c r="U6826" s="34">
        <f>MIN(1, S6826/M6826)</f>
        <v/>
      </c>
      <c r="V6826" s="34">
        <f>N6826/(N6826+O6826)</f>
        <v/>
      </c>
      <c r="W6826" s="34">
        <f>U6826*V6826</f>
        <v/>
      </c>
      <c r="X6826" s="32">
        <f>T6826/N6826</f>
        <v/>
      </c>
      <c r="Y6826" s="35">
        <f>IF(W6826=MAXIFS(W$2:W$7201, A$2:A$7201, A6826, B$2:B$7201, B6826), "OPTIMAL", "")</f>
        <v/>
      </c>
    </row>
    <row r="6827" ht="20" customHeight="1">
      <c r="A6827" s="36" t="n">
        <v>-18</v>
      </c>
      <c r="B6827" s="36" t="n">
        <v>45</v>
      </c>
      <c r="C6827" s="37" t="n">
        <v>100</v>
      </c>
      <c r="D6827" s="37" t="n">
        <v>2</v>
      </c>
      <c r="E6827" s="6" t="n">
        <v>8</v>
      </c>
      <c r="F6827" s="37" t="n">
        <v>1.5</v>
      </c>
      <c r="G6827" s="36" t="n">
        <v>50</v>
      </c>
      <c r="H6827" s="6" t="inlineStr">
        <is>
          <t>OFF</t>
        </is>
      </c>
      <c r="I6827" s="38" t="n">
        <v>885.2722778138215</v>
      </c>
      <c r="J6827" s="38" t="n">
        <v>10520.73059103506</v>
      </c>
      <c r="K6827" s="38" t="n">
        <v>5101.851851851852</v>
      </c>
      <c r="L6827" s="38" t="n">
        <v>150</v>
      </c>
      <c r="M6827" s="38">
        <f>I6827+J6827+K6827+L6827</f>
        <v/>
      </c>
      <c r="N6827" s="38">
        <f>M6827*'Dashboard &amp; Optimisation'!$B$18/('Dashboard &amp; Optimisation'!$B$16/3.6)</f>
        <v/>
      </c>
      <c r="O6827" s="38" t="n">
        <v>1569.637642687268</v>
      </c>
      <c r="P6827" s="39" t="n">
        <v>0.2393869975495829</v>
      </c>
      <c r="Q6827" s="40" t="n">
        <v>13.23797293808807</v>
      </c>
      <c r="R6827" s="38" t="n">
        <v>1932.656013211614</v>
      </c>
      <c r="S6827" s="38">
        <f>R6827*IF(A6827=4, 2.0, 3.0)</f>
        <v/>
      </c>
      <c r="T6827" s="37">
        <f>'Dashboard &amp; Optimisation'!$B$18*U6827</f>
        <v/>
      </c>
      <c r="U6827" s="26">
        <f>MIN(1, S6827/M6827)</f>
        <v/>
      </c>
      <c r="V6827" s="26">
        <f>N6827/(N6827+O6827)</f>
        <v/>
      </c>
      <c r="W6827" s="26">
        <f>U6827*V6827</f>
        <v/>
      </c>
      <c r="X6827" s="39">
        <f>T6827/N6827</f>
        <v/>
      </c>
      <c r="Y6827" s="41">
        <f>IF(W6827=MAXIFS(W$2:W$7201, A$2:A$7201, A6827, B$2:B$7201, B6827), "OPTIMAL", "")</f>
        <v/>
      </c>
    </row>
    <row r="6828" ht="20" customHeight="1">
      <c r="A6828" s="28" t="n">
        <v>-18</v>
      </c>
      <c r="B6828" s="28" t="n">
        <v>45</v>
      </c>
      <c r="C6828" s="29" t="n">
        <v>100</v>
      </c>
      <c r="D6828" s="29" t="n">
        <v>2</v>
      </c>
      <c r="E6828" s="30" t="n">
        <v>8</v>
      </c>
      <c r="F6828" s="29" t="n">
        <v>1.5</v>
      </c>
      <c r="G6828" s="28" t="n">
        <v>100</v>
      </c>
      <c r="H6828" s="30" t="inlineStr">
        <is>
          <t>ON</t>
        </is>
      </c>
      <c r="I6828" s="31" t="n">
        <v>885.2722778138215</v>
      </c>
      <c r="J6828" s="31" t="n">
        <v>10520.73059103506</v>
      </c>
      <c r="K6828" s="31" t="n">
        <v>5101.851851851852</v>
      </c>
      <c r="L6828" s="31" t="n">
        <v>150</v>
      </c>
      <c r="M6828" s="31">
        <f>I6828+J6828+K6828+L6828</f>
        <v/>
      </c>
      <c r="N6828" s="31">
        <f>M6828*'Dashboard &amp; Optimisation'!$B$18/('Dashboard &amp; Optimisation'!$B$16/3.6)</f>
        <v/>
      </c>
      <c r="O6828" s="31" t="n">
        <v>1569.637642687268</v>
      </c>
      <c r="P6828" s="32" t="n">
        <v>0.05573050288457804</v>
      </c>
      <c r="Q6828" s="33" t="n">
        <v>13.23797293808807</v>
      </c>
      <c r="R6828" s="31" t="n">
        <v>8301.606774607129</v>
      </c>
      <c r="S6828" s="31">
        <f>R6828*IF(A6828=4, 2.0, 3.0)</f>
        <v/>
      </c>
      <c r="T6828" s="29">
        <f>'Dashboard &amp; Optimisation'!$B$18*U6828</f>
        <v/>
      </c>
      <c r="U6828" s="34">
        <f>MIN(1, S6828/M6828)</f>
        <v/>
      </c>
      <c r="V6828" s="34">
        <f>N6828/(N6828+O6828)</f>
        <v/>
      </c>
      <c r="W6828" s="34">
        <f>U6828*V6828</f>
        <v/>
      </c>
      <c r="X6828" s="32">
        <f>T6828/N6828</f>
        <v/>
      </c>
      <c r="Y6828" s="35">
        <f>IF(W6828=MAXIFS(W$2:W$7201, A$2:A$7201, A6828, B$2:B$7201, B6828), "OPTIMAL", "")</f>
        <v/>
      </c>
    </row>
    <row r="6829" ht="20" customHeight="1">
      <c r="A6829" s="36" t="n">
        <v>-18</v>
      </c>
      <c r="B6829" s="36" t="n">
        <v>45</v>
      </c>
      <c r="C6829" s="37" t="n">
        <v>100</v>
      </c>
      <c r="D6829" s="37" t="n">
        <v>2</v>
      </c>
      <c r="E6829" s="6" t="n">
        <v>8</v>
      </c>
      <c r="F6829" s="37" t="n">
        <v>1.5</v>
      </c>
      <c r="G6829" s="36" t="n">
        <v>100</v>
      </c>
      <c r="H6829" s="6" t="inlineStr">
        <is>
          <t>OFF</t>
        </is>
      </c>
      <c r="I6829" s="38" t="n">
        <v>885.2722778138215</v>
      </c>
      <c r="J6829" s="38" t="n">
        <v>10520.73059103506</v>
      </c>
      <c r="K6829" s="38" t="n">
        <v>5101.851851851852</v>
      </c>
      <c r="L6829" s="38" t="n">
        <v>150</v>
      </c>
      <c r="M6829" s="38">
        <f>I6829+J6829+K6829+L6829</f>
        <v/>
      </c>
      <c r="N6829" s="38">
        <f>M6829*'Dashboard &amp; Optimisation'!$B$18/('Dashboard &amp; Optimisation'!$B$16/3.6)</f>
        <v/>
      </c>
      <c r="O6829" s="38" t="n">
        <v>1569.637642687268</v>
      </c>
      <c r="P6829" s="39" t="n">
        <v>0.2401827722650424</v>
      </c>
      <c r="Q6829" s="40" t="n">
        <v>13.23797293808807</v>
      </c>
      <c r="R6829" s="38" t="n">
        <v>1926.252728019712</v>
      </c>
      <c r="S6829" s="38">
        <f>R6829*IF(A6829=4, 2.0, 3.0)</f>
        <v/>
      </c>
      <c r="T6829" s="37">
        <f>'Dashboard &amp; Optimisation'!$B$18*U6829</f>
        <v/>
      </c>
      <c r="U6829" s="26">
        <f>MIN(1, S6829/M6829)</f>
        <v/>
      </c>
      <c r="V6829" s="26">
        <f>N6829/(N6829+O6829)</f>
        <v/>
      </c>
      <c r="W6829" s="26">
        <f>U6829*V6829</f>
        <v/>
      </c>
      <c r="X6829" s="39">
        <f>T6829/N6829</f>
        <v/>
      </c>
      <c r="Y6829" s="41">
        <f>IF(W6829=MAXIFS(W$2:W$7201, A$2:A$7201, A6829, B$2:B$7201, B6829), "OPTIMAL", "")</f>
        <v/>
      </c>
    </row>
    <row r="6830" ht="20" customHeight="1">
      <c r="A6830" s="28" t="n">
        <v>-18</v>
      </c>
      <c r="B6830" s="28" t="n">
        <v>45</v>
      </c>
      <c r="C6830" s="29" t="n">
        <v>100</v>
      </c>
      <c r="D6830" s="29" t="n">
        <v>2</v>
      </c>
      <c r="E6830" s="30" t="n">
        <v>8</v>
      </c>
      <c r="F6830" s="29" t="n">
        <v>1.5</v>
      </c>
      <c r="G6830" s="28" t="n">
        <v>150</v>
      </c>
      <c r="H6830" s="30" t="inlineStr">
        <is>
          <t>ON</t>
        </is>
      </c>
      <c r="I6830" s="31" t="n">
        <v>885.2722778138215</v>
      </c>
      <c r="J6830" s="31" t="n">
        <v>10520.73059103506</v>
      </c>
      <c r="K6830" s="31" t="n">
        <v>5101.851851851852</v>
      </c>
      <c r="L6830" s="31" t="n">
        <v>150</v>
      </c>
      <c r="M6830" s="31">
        <f>I6830+J6830+K6830+L6830</f>
        <v/>
      </c>
      <c r="N6830" s="31">
        <f>M6830*'Dashboard &amp; Optimisation'!$B$18/('Dashboard &amp; Optimisation'!$B$16/3.6)</f>
        <v/>
      </c>
      <c r="O6830" s="31" t="n">
        <v>1569.637642687268</v>
      </c>
      <c r="P6830" s="32" t="n">
        <v>0.05652627760003751</v>
      </c>
      <c r="Q6830" s="33" t="n">
        <v>13.23797293808807</v>
      </c>
      <c r="R6830" s="31" t="n">
        <v>8184.737080556816</v>
      </c>
      <c r="S6830" s="31">
        <f>R6830*IF(A6830=4, 2.0, 3.0)</f>
        <v/>
      </c>
      <c r="T6830" s="29">
        <f>'Dashboard &amp; Optimisation'!$B$18*U6830</f>
        <v/>
      </c>
      <c r="U6830" s="34">
        <f>MIN(1, S6830/M6830)</f>
        <v/>
      </c>
      <c r="V6830" s="34">
        <f>N6830/(N6830+O6830)</f>
        <v/>
      </c>
      <c r="W6830" s="34">
        <f>U6830*V6830</f>
        <v/>
      </c>
      <c r="X6830" s="32">
        <f>T6830/N6830</f>
        <v/>
      </c>
      <c r="Y6830" s="35">
        <f>IF(W6830=MAXIFS(W$2:W$7201, A$2:A$7201, A6830, B$2:B$7201, B6830), "OPTIMAL", "")</f>
        <v/>
      </c>
    </row>
    <row r="6831" ht="20" customHeight="1">
      <c r="A6831" s="36" t="n">
        <v>-18</v>
      </c>
      <c r="B6831" s="36" t="n">
        <v>45</v>
      </c>
      <c r="C6831" s="37" t="n">
        <v>100</v>
      </c>
      <c r="D6831" s="37" t="n">
        <v>2</v>
      </c>
      <c r="E6831" s="6" t="n">
        <v>8</v>
      </c>
      <c r="F6831" s="37" t="n">
        <v>1.5</v>
      </c>
      <c r="G6831" s="36" t="n">
        <v>150</v>
      </c>
      <c r="H6831" s="6" t="inlineStr">
        <is>
          <t>OFF</t>
        </is>
      </c>
      <c r="I6831" s="38" t="n">
        <v>885.2722778138215</v>
      </c>
      <c r="J6831" s="38" t="n">
        <v>10520.73059103506</v>
      </c>
      <c r="K6831" s="38" t="n">
        <v>5101.851851851852</v>
      </c>
      <c r="L6831" s="38" t="n">
        <v>150</v>
      </c>
      <c r="M6831" s="38">
        <f>I6831+J6831+K6831+L6831</f>
        <v/>
      </c>
      <c r="N6831" s="38">
        <f>M6831*'Dashboard &amp; Optimisation'!$B$18/('Dashboard &amp; Optimisation'!$B$16/3.6)</f>
        <v/>
      </c>
      <c r="O6831" s="38" t="n">
        <v>1569.637642687268</v>
      </c>
      <c r="P6831" s="39" t="n">
        <v>0.2409785469805018</v>
      </c>
      <c r="Q6831" s="40" t="n">
        <v>13.23797293808807</v>
      </c>
      <c r="R6831" s="38" t="n">
        <v>1919.891733500699</v>
      </c>
      <c r="S6831" s="38">
        <f>R6831*IF(A6831=4, 2.0, 3.0)</f>
        <v/>
      </c>
      <c r="T6831" s="37">
        <f>'Dashboard &amp; Optimisation'!$B$18*U6831</f>
        <v/>
      </c>
      <c r="U6831" s="26">
        <f>MIN(1, S6831/M6831)</f>
        <v/>
      </c>
      <c r="V6831" s="26">
        <f>N6831/(N6831+O6831)</f>
        <v/>
      </c>
      <c r="W6831" s="26">
        <f>U6831*V6831</f>
        <v/>
      </c>
      <c r="X6831" s="39">
        <f>T6831/N6831</f>
        <v/>
      </c>
      <c r="Y6831" s="41">
        <f>IF(W6831=MAXIFS(W$2:W$7201, A$2:A$7201, A6831, B$2:B$7201, B6831), "OPTIMAL", "")</f>
        <v/>
      </c>
    </row>
    <row r="6832" ht="20" customHeight="1">
      <c r="A6832" s="28" t="n">
        <v>-18</v>
      </c>
      <c r="B6832" s="28" t="n">
        <v>45</v>
      </c>
      <c r="C6832" s="29" t="n">
        <v>100</v>
      </c>
      <c r="D6832" s="29" t="n">
        <v>2</v>
      </c>
      <c r="E6832" s="30" t="n">
        <v>8</v>
      </c>
      <c r="F6832" s="29" t="n">
        <v>1.5</v>
      </c>
      <c r="G6832" s="28" t="n">
        <v>200</v>
      </c>
      <c r="H6832" s="30" t="inlineStr">
        <is>
          <t>ON</t>
        </is>
      </c>
      <c r="I6832" s="31" t="n">
        <v>885.2722778138215</v>
      </c>
      <c r="J6832" s="31" t="n">
        <v>10520.73059103506</v>
      </c>
      <c r="K6832" s="31" t="n">
        <v>5101.851851851852</v>
      </c>
      <c r="L6832" s="31" t="n">
        <v>150</v>
      </c>
      <c r="M6832" s="31">
        <f>I6832+J6832+K6832+L6832</f>
        <v/>
      </c>
      <c r="N6832" s="31">
        <f>M6832*'Dashboard &amp; Optimisation'!$B$18/('Dashboard &amp; Optimisation'!$B$16/3.6)</f>
        <v/>
      </c>
      <c r="O6832" s="31" t="n">
        <v>1569.637642687268</v>
      </c>
      <c r="P6832" s="32" t="n">
        <v>0.05732205231549699</v>
      </c>
      <c r="Q6832" s="33" t="n">
        <v>13.23797293808807</v>
      </c>
      <c r="R6832" s="31" t="n">
        <v>8071.112278961395</v>
      </c>
      <c r="S6832" s="31">
        <f>R6832*IF(A6832=4, 2.0, 3.0)</f>
        <v/>
      </c>
      <c r="T6832" s="29">
        <f>'Dashboard &amp; Optimisation'!$B$18*U6832</f>
        <v/>
      </c>
      <c r="U6832" s="34">
        <f>MIN(1, S6832/M6832)</f>
        <v/>
      </c>
      <c r="V6832" s="34">
        <f>N6832/(N6832+O6832)</f>
        <v/>
      </c>
      <c r="W6832" s="34">
        <f>U6832*V6832</f>
        <v/>
      </c>
      <c r="X6832" s="32">
        <f>T6832/N6832</f>
        <v/>
      </c>
      <c r="Y6832" s="35">
        <f>IF(W6832=MAXIFS(W$2:W$7201, A$2:A$7201, A6832, B$2:B$7201, B6832), "OPTIMAL", "")</f>
        <v/>
      </c>
    </row>
    <row r="6833" ht="20" customHeight="1">
      <c r="A6833" s="36" t="n">
        <v>-18</v>
      </c>
      <c r="B6833" s="36" t="n">
        <v>45</v>
      </c>
      <c r="C6833" s="37" t="n">
        <v>100</v>
      </c>
      <c r="D6833" s="37" t="n">
        <v>2</v>
      </c>
      <c r="E6833" s="6" t="n">
        <v>8</v>
      </c>
      <c r="F6833" s="37" t="n">
        <v>1.5</v>
      </c>
      <c r="G6833" s="36" t="n">
        <v>200</v>
      </c>
      <c r="H6833" s="6" t="inlineStr">
        <is>
          <t>OFF</t>
        </is>
      </c>
      <c r="I6833" s="38" t="n">
        <v>885.2722778138215</v>
      </c>
      <c r="J6833" s="38" t="n">
        <v>10520.73059103506</v>
      </c>
      <c r="K6833" s="38" t="n">
        <v>5101.851851851852</v>
      </c>
      <c r="L6833" s="38" t="n">
        <v>150</v>
      </c>
      <c r="M6833" s="38">
        <f>I6833+J6833+K6833+L6833</f>
        <v/>
      </c>
      <c r="N6833" s="38">
        <f>M6833*'Dashboard &amp; Optimisation'!$B$18/('Dashboard &amp; Optimisation'!$B$16/3.6)</f>
        <v/>
      </c>
      <c r="O6833" s="38" t="n">
        <v>1569.637642687268</v>
      </c>
      <c r="P6833" s="39" t="n">
        <v>0.2417743216959613</v>
      </c>
      <c r="Q6833" s="40" t="n">
        <v>13.23797293808807</v>
      </c>
      <c r="R6833" s="38" t="n">
        <v>1913.572612068685</v>
      </c>
      <c r="S6833" s="38">
        <f>R6833*IF(A6833=4, 2.0, 3.0)</f>
        <v/>
      </c>
      <c r="T6833" s="37">
        <f>'Dashboard &amp; Optimisation'!$B$18*U6833</f>
        <v/>
      </c>
      <c r="U6833" s="26">
        <f>MIN(1, S6833/M6833)</f>
        <v/>
      </c>
      <c r="V6833" s="26">
        <f>N6833/(N6833+O6833)</f>
        <v/>
      </c>
      <c r="W6833" s="26">
        <f>U6833*V6833</f>
        <v/>
      </c>
      <c r="X6833" s="39">
        <f>T6833/N6833</f>
        <v/>
      </c>
      <c r="Y6833" s="41">
        <f>IF(W6833=MAXIFS(W$2:W$7201, A$2:A$7201, A6833, B$2:B$7201, B6833), "OPTIMAL", "")</f>
        <v/>
      </c>
    </row>
    <row r="6834" ht="20" customHeight="1">
      <c r="A6834" s="28" t="n">
        <v>-18</v>
      </c>
      <c r="B6834" s="28" t="n">
        <v>45</v>
      </c>
      <c r="C6834" s="29" t="n">
        <v>100</v>
      </c>
      <c r="D6834" s="29" t="n">
        <v>2</v>
      </c>
      <c r="E6834" s="30" t="n">
        <v>8</v>
      </c>
      <c r="F6834" s="29" t="n">
        <v>2</v>
      </c>
      <c r="G6834" s="28" t="n">
        <v>50</v>
      </c>
      <c r="H6834" s="30" t="inlineStr">
        <is>
          <t>ON</t>
        </is>
      </c>
      <c r="I6834" s="31" t="n">
        <v>885.2722778138215</v>
      </c>
      <c r="J6834" s="31" t="n">
        <v>10520.73059103506</v>
      </c>
      <c r="K6834" s="31" t="n">
        <v>5101.851851851852</v>
      </c>
      <c r="L6834" s="31" t="n">
        <v>150</v>
      </c>
      <c r="M6834" s="31">
        <f>I6834+J6834+K6834+L6834</f>
        <v/>
      </c>
      <c r="N6834" s="31">
        <f>M6834*'Dashboard &amp; Optimisation'!$B$18/('Dashboard &amp; Optimisation'!$B$16/3.6)</f>
        <v/>
      </c>
      <c r="O6834" s="31" t="n">
        <v>1879.044365867514</v>
      </c>
      <c r="P6834" s="32" t="n">
        <v>0.05369910669056169</v>
      </c>
      <c r="Q6834" s="33" t="n">
        <v>17.58396391745076</v>
      </c>
      <c r="R6834" s="31" t="n">
        <v>8815.438555394207</v>
      </c>
      <c r="S6834" s="31">
        <f>R6834*IF(A6834=4, 2.0, 3.0)</f>
        <v/>
      </c>
      <c r="T6834" s="29">
        <f>'Dashboard &amp; Optimisation'!$B$18*U6834</f>
        <v/>
      </c>
      <c r="U6834" s="34">
        <f>MIN(1, S6834/M6834)</f>
        <v/>
      </c>
      <c r="V6834" s="34">
        <f>N6834/(N6834+O6834)</f>
        <v/>
      </c>
      <c r="W6834" s="34">
        <f>U6834*V6834</f>
        <v/>
      </c>
      <c r="X6834" s="32">
        <f>T6834/N6834</f>
        <v/>
      </c>
      <c r="Y6834" s="35">
        <f>IF(W6834=MAXIFS(W$2:W$7201, A$2:A$7201, A6834, B$2:B$7201, B6834), "OPTIMAL", "")</f>
        <v/>
      </c>
    </row>
    <row r="6835" ht="20" customHeight="1">
      <c r="A6835" s="36" t="n">
        <v>-18</v>
      </c>
      <c r="B6835" s="36" t="n">
        <v>45</v>
      </c>
      <c r="C6835" s="37" t="n">
        <v>100</v>
      </c>
      <c r="D6835" s="37" t="n">
        <v>2</v>
      </c>
      <c r="E6835" s="6" t="n">
        <v>8</v>
      </c>
      <c r="F6835" s="37" t="n">
        <v>2</v>
      </c>
      <c r="G6835" s="36" t="n">
        <v>50</v>
      </c>
      <c r="H6835" s="6" t="inlineStr">
        <is>
          <t>OFF</t>
        </is>
      </c>
      <c r="I6835" s="38" t="n">
        <v>885.2722778138215</v>
      </c>
      <c r="J6835" s="38" t="n">
        <v>10520.73059103506</v>
      </c>
      <c r="K6835" s="38" t="n">
        <v>5101.851851851852</v>
      </c>
      <c r="L6835" s="38" t="n">
        <v>150</v>
      </c>
      <c r="M6835" s="38">
        <f>I6835+J6835+K6835+L6835</f>
        <v/>
      </c>
      <c r="N6835" s="38">
        <f>M6835*'Dashboard &amp; Optimisation'!$B$18/('Dashboard &amp; Optimisation'!$B$16/3.6)</f>
        <v/>
      </c>
      <c r="O6835" s="38" t="n">
        <v>1879.044365867514</v>
      </c>
      <c r="P6835" s="39" t="n">
        <v>0.2395203446254758</v>
      </c>
      <c r="Q6835" s="40" t="n">
        <v>17.58396391745076</v>
      </c>
      <c r="R6835" s="38" t="n">
        <v>1976.371469615258</v>
      </c>
      <c r="S6835" s="38">
        <f>R6835*IF(A6835=4, 2.0, 3.0)</f>
        <v/>
      </c>
      <c r="T6835" s="37">
        <f>'Dashboard &amp; Optimisation'!$B$18*U6835</f>
        <v/>
      </c>
      <c r="U6835" s="26">
        <f>MIN(1, S6835/M6835)</f>
        <v/>
      </c>
      <c r="V6835" s="26">
        <f>N6835/(N6835+O6835)</f>
        <v/>
      </c>
      <c r="W6835" s="26">
        <f>U6835*V6835</f>
        <v/>
      </c>
      <c r="X6835" s="39">
        <f>T6835/N6835</f>
        <v/>
      </c>
      <c r="Y6835" s="41">
        <f>IF(W6835=MAXIFS(W$2:W$7201, A$2:A$7201, A6835, B$2:B$7201, B6835), "OPTIMAL", "")</f>
        <v/>
      </c>
    </row>
    <row r="6836" ht="20" customHeight="1">
      <c r="A6836" s="28" t="n">
        <v>-18</v>
      </c>
      <c r="B6836" s="28" t="n">
        <v>45</v>
      </c>
      <c r="C6836" s="29" t="n">
        <v>100</v>
      </c>
      <c r="D6836" s="29" t="n">
        <v>2</v>
      </c>
      <c r="E6836" s="30" t="n">
        <v>8</v>
      </c>
      <c r="F6836" s="29" t="n">
        <v>2</v>
      </c>
      <c r="G6836" s="28" t="n">
        <v>100</v>
      </c>
      <c r="H6836" s="30" t="inlineStr">
        <is>
          <t>ON</t>
        </is>
      </c>
      <c r="I6836" s="31" t="n">
        <v>885.2722778138215</v>
      </c>
      <c r="J6836" s="31" t="n">
        <v>10520.73059103506</v>
      </c>
      <c r="K6836" s="31" t="n">
        <v>5101.851851851852</v>
      </c>
      <c r="L6836" s="31" t="n">
        <v>150</v>
      </c>
      <c r="M6836" s="31">
        <f>I6836+J6836+K6836+L6836</f>
        <v/>
      </c>
      <c r="N6836" s="31">
        <f>M6836*'Dashboard &amp; Optimisation'!$B$18/('Dashboard &amp; Optimisation'!$B$16/3.6)</f>
        <v/>
      </c>
      <c r="O6836" s="31" t="n">
        <v>1879.044365867514</v>
      </c>
      <c r="P6836" s="32" t="n">
        <v>0.05449488140602117</v>
      </c>
      <c r="Q6836" s="33" t="n">
        <v>17.58396391745076</v>
      </c>
      <c r="R6836" s="31" t="n">
        <v>8686.708976999451</v>
      </c>
      <c r="S6836" s="31">
        <f>R6836*IF(A6836=4, 2.0, 3.0)</f>
        <v/>
      </c>
      <c r="T6836" s="29">
        <f>'Dashboard &amp; Optimisation'!$B$18*U6836</f>
        <v/>
      </c>
      <c r="U6836" s="34">
        <f>MIN(1, S6836/M6836)</f>
        <v/>
      </c>
      <c r="V6836" s="34">
        <f>N6836/(N6836+O6836)</f>
        <v/>
      </c>
      <c r="W6836" s="34">
        <f>U6836*V6836</f>
        <v/>
      </c>
      <c r="X6836" s="32">
        <f>T6836/N6836</f>
        <v/>
      </c>
      <c r="Y6836" s="35">
        <f>IF(W6836=MAXIFS(W$2:W$7201, A$2:A$7201, A6836, B$2:B$7201, B6836), "OPTIMAL", "")</f>
        <v/>
      </c>
    </row>
    <row r="6837" ht="20" customHeight="1">
      <c r="A6837" s="36" t="n">
        <v>-18</v>
      </c>
      <c r="B6837" s="36" t="n">
        <v>45</v>
      </c>
      <c r="C6837" s="37" t="n">
        <v>100</v>
      </c>
      <c r="D6837" s="37" t="n">
        <v>2</v>
      </c>
      <c r="E6837" s="6" t="n">
        <v>8</v>
      </c>
      <c r="F6837" s="37" t="n">
        <v>2</v>
      </c>
      <c r="G6837" s="36" t="n">
        <v>100</v>
      </c>
      <c r="H6837" s="6" t="inlineStr">
        <is>
          <t>OFF</t>
        </is>
      </c>
      <c r="I6837" s="38" t="n">
        <v>885.2722778138215</v>
      </c>
      <c r="J6837" s="38" t="n">
        <v>10520.73059103506</v>
      </c>
      <c r="K6837" s="38" t="n">
        <v>5101.851851851852</v>
      </c>
      <c r="L6837" s="38" t="n">
        <v>150</v>
      </c>
      <c r="M6837" s="38">
        <f>I6837+J6837+K6837+L6837</f>
        <v/>
      </c>
      <c r="N6837" s="38">
        <f>M6837*'Dashboard &amp; Optimisation'!$B$18/('Dashboard &amp; Optimisation'!$B$16/3.6)</f>
        <v/>
      </c>
      <c r="O6837" s="38" t="n">
        <v>1879.044365867514</v>
      </c>
      <c r="P6837" s="39" t="n">
        <v>0.2403161193409352</v>
      </c>
      <c r="Q6837" s="40" t="n">
        <v>17.58396391745076</v>
      </c>
      <c r="R6837" s="38" t="n">
        <v>1969.826979598573</v>
      </c>
      <c r="S6837" s="38">
        <f>R6837*IF(A6837=4, 2.0, 3.0)</f>
        <v/>
      </c>
      <c r="T6837" s="37">
        <f>'Dashboard &amp; Optimisation'!$B$18*U6837</f>
        <v/>
      </c>
      <c r="U6837" s="26">
        <f>MIN(1, S6837/M6837)</f>
        <v/>
      </c>
      <c r="V6837" s="26">
        <f>N6837/(N6837+O6837)</f>
        <v/>
      </c>
      <c r="W6837" s="26">
        <f>U6837*V6837</f>
        <v/>
      </c>
      <c r="X6837" s="39">
        <f>T6837/N6837</f>
        <v/>
      </c>
      <c r="Y6837" s="41">
        <f>IF(W6837=MAXIFS(W$2:W$7201, A$2:A$7201, A6837, B$2:B$7201, B6837), "OPTIMAL", "")</f>
        <v/>
      </c>
    </row>
    <row r="6838" ht="20" customHeight="1">
      <c r="A6838" s="28" t="n">
        <v>-18</v>
      </c>
      <c r="B6838" s="28" t="n">
        <v>45</v>
      </c>
      <c r="C6838" s="29" t="n">
        <v>100</v>
      </c>
      <c r="D6838" s="29" t="n">
        <v>2</v>
      </c>
      <c r="E6838" s="30" t="n">
        <v>8</v>
      </c>
      <c r="F6838" s="29" t="n">
        <v>2</v>
      </c>
      <c r="G6838" s="28" t="n">
        <v>150</v>
      </c>
      <c r="H6838" s="30" t="inlineStr">
        <is>
          <t>ON</t>
        </is>
      </c>
      <c r="I6838" s="31" t="n">
        <v>885.2722778138215</v>
      </c>
      <c r="J6838" s="31" t="n">
        <v>10520.73059103506</v>
      </c>
      <c r="K6838" s="31" t="n">
        <v>5101.851851851852</v>
      </c>
      <c r="L6838" s="31" t="n">
        <v>150</v>
      </c>
      <c r="M6838" s="31">
        <f>I6838+J6838+K6838+L6838</f>
        <v/>
      </c>
      <c r="N6838" s="31">
        <f>M6838*'Dashboard &amp; Optimisation'!$B$18/('Dashboard &amp; Optimisation'!$B$16/3.6)</f>
        <v/>
      </c>
      <c r="O6838" s="31" t="n">
        <v>1879.044365867514</v>
      </c>
      <c r="P6838" s="32" t="n">
        <v>0.05529065612148065</v>
      </c>
      <c r="Q6838" s="33" t="n">
        <v>17.58396391745076</v>
      </c>
      <c r="R6838" s="31" t="n">
        <v>8561.684897898942</v>
      </c>
      <c r="S6838" s="31">
        <f>R6838*IF(A6838=4, 2.0, 3.0)</f>
        <v/>
      </c>
      <c r="T6838" s="29">
        <f>'Dashboard &amp; Optimisation'!$B$18*U6838</f>
        <v/>
      </c>
      <c r="U6838" s="34">
        <f>MIN(1, S6838/M6838)</f>
        <v/>
      </c>
      <c r="V6838" s="34">
        <f>N6838/(N6838+O6838)</f>
        <v/>
      </c>
      <c r="W6838" s="34">
        <f>U6838*V6838</f>
        <v/>
      </c>
      <c r="X6838" s="32">
        <f>T6838/N6838</f>
        <v/>
      </c>
      <c r="Y6838" s="35">
        <f>IF(W6838=MAXIFS(W$2:W$7201, A$2:A$7201, A6838, B$2:B$7201, B6838), "OPTIMAL", "")</f>
        <v/>
      </c>
    </row>
    <row r="6839" ht="20" customHeight="1">
      <c r="A6839" s="36" t="n">
        <v>-18</v>
      </c>
      <c r="B6839" s="36" t="n">
        <v>45</v>
      </c>
      <c r="C6839" s="37" t="n">
        <v>100</v>
      </c>
      <c r="D6839" s="37" t="n">
        <v>2</v>
      </c>
      <c r="E6839" s="6" t="n">
        <v>8</v>
      </c>
      <c r="F6839" s="37" t="n">
        <v>2</v>
      </c>
      <c r="G6839" s="36" t="n">
        <v>150</v>
      </c>
      <c r="H6839" s="6" t="inlineStr">
        <is>
          <t>OFF</t>
        </is>
      </c>
      <c r="I6839" s="38" t="n">
        <v>885.2722778138215</v>
      </c>
      <c r="J6839" s="38" t="n">
        <v>10520.73059103506</v>
      </c>
      <c r="K6839" s="38" t="n">
        <v>5101.851851851852</v>
      </c>
      <c r="L6839" s="38" t="n">
        <v>150</v>
      </c>
      <c r="M6839" s="38">
        <f>I6839+J6839+K6839+L6839</f>
        <v/>
      </c>
      <c r="N6839" s="38">
        <f>M6839*'Dashboard &amp; Optimisation'!$B$18/('Dashboard &amp; Optimisation'!$B$16/3.6)</f>
        <v/>
      </c>
      <c r="O6839" s="38" t="n">
        <v>1879.044365867514</v>
      </c>
      <c r="P6839" s="39" t="n">
        <v>0.2411118940563947</v>
      </c>
      <c r="Q6839" s="40" t="n">
        <v>17.58396391745076</v>
      </c>
      <c r="R6839" s="38" t="n">
        <v>1963.325688941266</v>
      </c>
      <c r="S6839" s="38">
        <f>R6839*IF(A6839=4, 2.0, 3.0)</f>
        <v/>
      </c>
      <c r="T6839" s="37">
        <f>'Dashboard &amp; Optimisation'!$B$18*U6839</f>
        <v/>
      </c>
      <c r="U6839" s="26">
        <f>MIN(1, S6839/M6839)</f>
        <v/>
      </c>
      <c r="V6839" s="26">
        <f>N6839/(N6839+O6839)</f>
        <v/>
      </c>
      <c r="W6839" s="26">
        <f>U6839*V6839</f>
        <v/>
      </c>
      <c r="X6839" s="39">
        <f>T6839/N6839</f>
        <v/>
      </c>
      <c r="Y6839" s="41">
        <f>IF(W6839=MAXIFS(W$2:W$7201, A$2:A$7201, A6839, B$2:B$7201, B6839), "OPTIMAL", "")</f>
        <v/>
      </c>
    </row>
    <row r="6840" ht="20" customHeight="1">
      <c r="A6840" s="28" t="n">
        <v>-18</v>
      </c>
      <c r="B6840" s="28" t="n">
        <v>45</v>
      </c>
      <c r="C6840" s="29" t="n">
        <v>100</v>
      </c>
      <c r="D6840" s="29" t="n">
        <v>2</v>
      </c>
      <c r="E6840" s="30" t="n">
        <v>8</v>
      </c>
      <c r="F6840" s="29" t="n">
        <v>2</v>
      </c>
      <c r="G6840" s="28" t="n">
        <v>200</v>
      </c>
      <c r="H6840" s="30" t="inlineStr">
        <is>
          <t>ON</t>
        </is>
      </c>
      <c r="I6840" s="31" t="n">
        <v>885.2722778138215</v>
      </c>
      <c r="J6840" s="31" t="n">
        <v>10520.73059103506</v>
      </c>
      <c r="K6840" s="31" t="n">
        <v>5101.851851851852</v>
      </c>
      <c r="L6840" s="31" t="n">
        <v>150</v>
      </c>
      <c r="M6840" s="31">
        <f>I6840+J6840+K6840+L6840</f>
        <v/>
      </c>
      <c r="N6840" s="31">
        <f>M6840*'Dashboard &amp; Optimisation'!$B$18/('Dashboard &amp; Optimisation'!$B$16/3.6)</f>
        <v/>
      </c>
      <c r="O6840" s="31" t="n">
        <v>1879.044365867514</v>
      </c>
      <c r="P6840" s="32" t="n">
        <v>0.05608643083694012</v>
      </c>
      <c r="Q6840" s="33" t="n">
        <v>17.58396391745076</v>
      </c>
      <c r="R6840" s="31" t="n">
        <v>8440.208593170493</v>
      </c>
      <c r="S6840" s="31">
        <f>R6840*IF(A6840=4, 2.0, 3.0)</f>
        <v/>
      </c>
      <c r="T6840" s="29">
        <f>'Dashboard &amp; Optimisation'!$B$18*U6840</f>
        <v/>
      </c>
      <c r="U6840" s="34">
        <f>MIN(1, S6840/M6840)</f>
        <v/>
      </c>
      <c r="V6840" s="34">
        <f>N6840/(N6840+O6840)</f>
        <v/>
      </c>
      <c r="W6840" s="34">
        <f>U6840*V6840</f>
        <v/>
      </c>
      <c r="X6840" s="32">
        <f>T6840/N6840</f>
        <v/>
      </c>
      <c r="Y6840" s="35">
        <f>IF(W6840=MAXIFS(W$2:W$7201, A$2:A$7201, A6840, B$2:B$7201, B6840), "OPTIMAL", "")</f>
        <v/>
      </c>
    </row>
    <row r="6841" ht="20" customHeight="1">
      <c r="A6841" s="36" t="n">
        <v>-18</v>
      </c>
      <c r="B6841" s="36" t="n">
        <v>45</v>
      </c>
      <c r="C6841" s="37" t="n">
        <v>100</v>
      </c>
      <c r="D6841" s="37" t="n">
        <v>2</v>
      </c>
      <c r="E6841" s="6" t="n">
        <v>8</v>
      </c>
      <c r="F6841" s="37" t="n">
        <v>2</v>
      </c>
      <c r="G6841" s="36" t="n">
        <v>200</v>
      </c>
      <c r="H6841" s="6" t="inlineStr">
        <is>
          <t>OFF</t>
        </is>
      </c>
      <c r="I6841" s="38" t="n">
        <v>885.2722778138215</v>
      </c>
      <c r="J6841" s="38" t="n">
        <v>10520.73059103506</v>
      </c>
      <c r="K6841" s="38" t="n">
        <v>5101.851851851852</v>
      </c>
      <c r="L6841" s="38" t="n">
        <v>150</v>
      </c>
      <c r="M6841" s="38">
        <f>I6841+J6841+K6841+L6841</f>
        <v/>
      </c>
      <c r="N6841" s="38">
        <f>M6841*'Dashboard &amp; Optimisation'!$B$18/('Dashboard &amp; Optimisation'!$B$16/3.6)</f>
        <v/>
      </c>
      <c r="O6841" s="38" t="n">
        <v>1879.044365867514</v>
      </c>
      <c r="P6841" s="39" t="n">
        <v>0.2419076687718542</v>
      </c>
      <c r="Q6841" s="40" t="n">
        <v>17.58396391745076</v>
      </c>
      <c r="R6841" s="38" t="n">
        <v>1956.867171320044</v>
      </c>
      <c r="S6841" s="38">
        <f>R6841*IF(A6841=4, 2.0, 3.0)</f>
        <v/>
      </c>
      <c r="T6841" s="37">
        <f>'Dashboard &amp; Optimisation'!$B$18*U6841</f>
        <v/>
      </c>
      <c r="U6841" s="26">
        <f>MIN(1, S6841/M6841)</f>
        <v/>
      </c>
      <c r="V6841" s="26">
        <f>N6841/(N6841+O6841)</f>
        <v/>
      </c>
      <c r="W6841" s="26">
        <f>U6841*V6841</f>
        <v/>
      </c>
      <c r="X6841" s="39">
        <f>T6841/N6841</f>
        <v/>
      </c>
      <c r="Y6841" s="41">
        <f>IF(W6841=MAXIFS(W$2:W$7201, A$2:A$7201, A6841, B$2:B$7201, B6841), "OPTIMAL", "")</f>
        <v/>
      </c>
    </row>
    <row r="6842" ht="20" customHeight="1">
      <c r="A6842" s="28" t="n">
        <v>-18</v>
      </c>
      <c r="B6842" s="28" t="n">
        <v>45</v>
      </c>
      <c r="C6842" s="29" t="n">
        <v>100</v>
      </c>
      <c r="D6842" s="29" t="n">
        <v>3</v>
      </c>
      <c r="E6842" s="30" t="n">
        <v>0</v>
      </c>
      <c r="F6842" s="29" t="n">
        <v>0</v>
      </c>
      <c r="G6842" s="28" t="n">
        <v>50</v>
      </c>
      <c r="H6842" s="30" t="inlineStr">
        <is>
          <t>ON</t>
        </is>
      </c>
      <c r="I6842" s="31" t="n">
        <v>885.2722778138215</v>
      </c>
      <c r="J6842" s="31" t="n">
        <v>10520.73059103506</v>
      </c>
      <c r="K6842" s="31" t="n">
        <v>5101.851851851852</v>
      </c>
      <c r="L6842" s="31" t="n">
        <v>150</v>
      </c>
      <c r="M6842" s="31">
        <f>I6842+J6842+K6842+L6842</f>
        <v/>
      </c>
      <c r="N6842" s="31">
        <f>M6842*'Dashboard &amp; Optimisation'!$B$18/('Dashboard &amp; Optimisation'!$B$16/3.6)</f>
        <v/>
      </c>
      <c r="O6842" s="31" t="n">
        <v>1115.27293832649</v>
      </c>
      <c r="P6842" s="32" t="n">
        <v>0.4799001913555159</v>
      </c>
      <c r="Q6842" s="33" t="n">
        <v>0.2</v>
      </c>
      <c r="R6842" s="31" t="n">
        <v>941.5071346262147</v>
      </c>
      <c r="S6842" s="31">
        <f>R6842*IF(A6842=4, 2.0, 3.0)</f>
        <v/>
      </c>
      <c r="T6842" s="29">
        <f>'Dashboard &amp; Optimisation'!$B$18*U6842</f>
        <v/>
      </c>
      <c r="U6842" s="34">
        <f>MIN(1, S6842/M6842)</f>
        <v/>
      </c>
      <c r="V6842" s="34">
        <f>N6842/(N6842+O6842)</f>
        <v/>
      </c>
      <c r="W6842" s="34">
        <f>U6842*V6842</f>
        <v/>
      </c>
      <c r="X6842" s="32">
        <f>T6842/N6842</f>
        <v/>
      </c>
      <c r="Y6842" s="35">
        <f>IF(W6842=MAXIFS(W$2:W$7201, A$2:A$7201, A6842, B$2:B$7201, B6842), "OPTIMAL", "")</f>
        <v/>
      </c>
    </row>
    <row r="6843" ht="20" customHeight="1">
      <c r="A6843" s="36" t="n">
        <v>-18</v>
      </c>
      <c r="B6843" s="36" t="n">
        <v>45</v>
      </c>
      <c r="C6843" s="37" t="n">
        <v>100</v>
      </c>
      <c r="D6843" s="37" t="n">
        <v>3</v>
      </c>
      <c r="E6843" s="6" t="n">
        <v>0</v>
      </c>
      <c r="F6843" s="37" t="n">
        <v>0</v>
      </c>
      <c r="G6843" s="36" t="n">
        <v>50</v>
      </c>
      <c r="H6843" s="6" t="inlineStr">
        <is>
          <t>OFF</t>
        </is>
      </c>
      <c r="I6843" s="38" t="n">
        <v>885.2722778138215</v>
      </c>
      <c r="J6843" s="38" t="n">
        <v>10520.73059103506</v>
      </c>
      <c r="K6843" s="38" t="n">
        <v>5101.851851851852</v>
      </c>
      <c r="L6843" s="38" t="n">
        <v>150</v>
      </c>
      <c r="M6843" s="38">
        <f>I6843+J6843+K6843+L6843</f>
        <v/>
      </c>
      <c r="N6843" s="38">
        <f>M6843*'Dashboard &amp; Optimisation'!$B$18/('Dashboard &amp; Optimisation'!$B$16/3.6)</f>
        <v/>
      </c>
      <c r="O6843" s="38" t="n">
        <v>1115.27293832649</v>
      </c>
      <c r="P6843" s="39" t="n">
        <v>0.7982100775393066</v>
      </c>
      <c r="Q6843" s="40" t="n">
        <v>0.2</v>
      </c>
      <c r="R6843" s="38" t="n">
        <v>566.0533069973101</v>
      </c>
      <c r="S6843" s="38">
        <f>R6843*IF(A6843=4, 2.0, 3.0)</f>
        <v/>
      </c>
      <c r="T6843" s="37">
        <f>'Dashboard &amp; Optimisation'!$B$18*U6843</f>
        <v/>
      </c>
      <c r="U6843" s="26">
        <f>MIN(1, S6843/M6843)</f>
        <v/>
      </c>
      <c r="V6843" s="26">
        <f>N6843/(N6843+O6843)</f>
        <v/>
      </c>
      <c r="W6843" s="26">
        <f>U6843*V6843</f>
        <v/>
      </c>
      <c r="X6843" s="39">
        <f>T6843/N6843</f>
        <v/>
      </c>
      <c r="Y6843" s="41">
        <f>IF(W6843=MAXIFS(W$2:W$7201, A$2:A$7201, A6843, B$2:B$7201, B6843), "OPTIMAL", "")</f>
        <v/>
      </c>
    </row>
    <row r="6844" ht="20" customHeight="1">
      <c r="A6844" s="28" t="n">
        <v>-18</v>
      </c>
      <c r="B6844" s="28" t="n">
        <v>45</v>
      </c>
      <c r="C6844" s="29" t="n">
        <v>100</v>
      </c>
      <c r="D6844" s="29" t="n">
        <v>3</v>
      </c>
      <c r="E6844" s="30" t="n">
        <v>0</v>
      </c>
      <c r="F6844" s="29" t="n">
        <v>0</v>
      </c>
      <c r="G6844" s="28" t="n">
        <v>100</v>
      </c>
      <c r="H6844" s="30" t="inlineStr">
        <is>
          <t>ON</t>
        </is>
      </c>
      <c r="I6844" s="31" t="n">
        <v>885.2722778138215</v>
      </c>
      <c r="J6844" s="31" t="n">
        <v>10520.73059103506</v>
      </c>
      <c r="K6844" s="31" t="n">
        <v>5101.851851851852</v>
      </c>
      <c r="L6844" s="31" t="n">
        <v>150</v>
      </c>
      <c r="M6844" s="31">
        <f>I6844+J6844+K6844+L6844</f>
        <v/>
      </c>
      <c r="N6844" s="31">
        <f>M6844*'Dashboard &amp; Optimisation'!$B$18/('Dashboard &amp; Optimisation'!$B$16/3.6)</f>
        <v/>
      </c>
      <c r="O6844" s="31" t="n">
        <v>1115.27293832649</v>
      </c>
      <c r="P6844" s="32" t="n">
        <v>0.4806959660709754</v>
      </c>
      <c r="Q6844" s="33" t="n">
        <v>0.2</v>
      </c>
      <c r="R6844" s="31" t="n">
        <v>939.9485037554708</v>
      </c>
      <c r="S6844" s="31">
        <f>R6844*IF(A6844=4, 2.0, 3.0)</f>
        <v/>
      </c>
      <c r="T6844" s="29">
        <f>'Dashboard &amp; Optimisation'!$B$18*U6844</f>
        <v/>
      </c>
      <c r="U6844" s="34">
        <f>MIN(1, S6844/M6844)</f>
        <v/>
      </c>
      <c r="V6844" s="34">
        <f>N6844/(N6844+O6844)</f>
        <v/>
      </c>
      <c r="W6844" s="34">
        <f>U6844*V6844</f>
        <v/>
      </c>
      <c r="X6844" s="32">
        <f>T6844/N6844</f>
        <v/>
      </c>
      <c r="Y6844" s="35">
        <f>IF(W6844=MAXIFS(W$2:W$7201, A$2:A$7201, A6844, B$2:B$7201, B6844), "OPTIMAL", "")</f>
        <v/>
      </c>
    </row>
    <row r="6845" ht="20" customHeight="1">
      <c r="A6845" s="36" t="n">
        <v>-18</v>
      </c>
      <c r="B6845" s="36" t="n">
        <v>45</v>
      </c>
      <c r="C6845" s="37" t="n">
        <v>100</v>
      </c>
      <c r="D6845" s="37" t="n">
        <v>3</v>
      </c>
      <c r="E6845" s="6" t="n">
        <v>0</v>
      </c>
      <c r="F6845" s="37" t="n">
        <v>0</v>
      </c>
      <c r="G6845" s="36" t="n">
        <v>100</v>
      </c>
      <c r="H6845" s="6" t="inlineStr">
        <is>
          <t>OFF</t>
        </is>
      </c>
      <c r="I6845" s="38" t="n">
        <v>885.2722778138215</v>
      </c>
      <c r="J6845" s="38" t="n">
        <v>10520.73059103506</v>
      </c>
      <c r="K6845" s="38" t="n">
        <v>5101.851851851852</v>
      </c>
      <c r="L6845" s="38" t="n">
        <v>150</v>
      </c>
      <c r="M6845" s="38">
        <f>I6845+J6845+K6845+L6845</f>
        <v/>
      </c>
      <c r="N6845" s="38">
        <f>M6845*'Dashboard &amp; Optimisation'!$B$18/('Dashboard &amp; Optimisation'!$B$16/3.6)</f>
        <v/>
      </c>
      <c r="O6845" s="38" t="n">
        <v>1115.27293832649</v>
      </c>
      <c r="P6845" s="39" t="n">
        <v>0.7990058522547661</v>
      </c>
      <c r="Q6845" s="40" t="n">
        <v>0.2</v>
      </c>
      <c r="R6845" s="38" t="n">
        <v>565.4895427795143</v>
      </c>
      <c r="S6845" s="38">
        <f>R6845*IF(A6845=4, 2.0, 3.0)</f>
        <v/>
      </c>
      <c r="T6845" s="37">
        <f>'Dashboard &amp; Optimisation'!$B$18*U6845</f>
        <v/>
      </c>
      <c r="U6845" s="26">
        <f>MIN(1, S6845/M6845)</f>
        <v/>
      </c>
      <c r="V6845" s="26">
        <f>N6845/(N6845+O6845)</f>
        <v/>
      </c>
      <c r="W6845" s="26">
        <f>U6845*V6845</f>
        <v/>
      </c>
      <c r="X6845" s="39">
        <f>T6845/N6845</f>
        <v/>
      </c>
      <c r="Y6845" s="41">
        <f>IF(W6845=MAXIFS(W$2:W$7201, A$2:A$7201, A6845, B$2:B$7201, B6845), "OPTIMAL", "")</f>
        <v/>
      </c>
    </row>
    <row r="6846" ht="20" customHeight="1">
      <c r="A6846" s="28" t="n">
        <v>-18</v>
      </c>
      <c r="B6846" s="28" t="n">
        <v>45</v>
      </c>
      <c r="C6846" s="29" t="n">
        <v>100</v>
      </c>
      <c r="D6846" s="29" t="n">
        <v>3</v>
      </c>
      <c r="E6846" s="30" t="n">
        <v>0</v>
      </c>
      <c r="F6846" s="29" t="n">
        <v>0</v>
      </c>
      <c r="G6846" s="28" t="n">
        <v>150</v>
      </c>
      <c r="H6846" s="30" t="inlineStr">
        <is>
          <t>ON</t>
        </is>
      </c>
      <c r="I6846" s="31" t="n">
        <v>885.2722778138215</v>
      </c>
      <c r="J6846" s="31" t="n">
        <v>10520.73059103506</v>
      </c>
      <c r="K6846" s="31" t="n">
        <v>5101.851851851852</v>
      </c>
      <c r="L6846" s="31" t="n">
        <v>150</v>
      </c>
      <c r="M6846" s="31">
        <f>I6846+J6846+K6846+L6846</f>
        <v/>
      </c>
      <c r="N6846" s="31">
        <f>M6846*'Dashboard &amp; Optimisation'!$B$18/('Dashboard &amp; Optimisation'!$B$16/3.6)</f>
        <v/>
      </c>
      <c r="O6846" s="31" t="n">
        <v>1115.27293832649</v>
      </c>
      <c r="P6846" s="32" t="n">
        <v>0.4814917407864349</v>
      </c>
      <c r="Q6846" s="33" t="n">
        <v>0.2</v>
      </c>
      <c r="R6846" s="31" t="n">
        <v>938.3950248694138</v>
      </c>
      <c r="S6846" s="31">
        <f>R6846*IF(A6846=4, 2.0, 3.0)</f>
        <v/>
      </c>
      <c r="T6846" s="29">
        <f>'Dashboard &amp; Optimisation'!$B$18*U6846</f>
        <v/>
      </c>
      <c r="U6846" s="34">
        <f>MIN(1, S6846/M6846)</f>
        <v/>
      </c>
      <c r="V6846" s="34">
        <f>N6846/(N6846+O6846)</f>
        <v/>
      </c>
      <c r="W6846" s="34">
        <f>U6846*V6846</f>
        <v/>
      </c>
      <c r="X6846" s="32">
        <f>T6846/N6846</f>
        <v/>
      </c>
      <c r="Y6846" s="35">
        <f>IF(W6846=MAXIFS(W$2:W$7201, A$2:A$7201, A6846, B$2:B$7201, B6846), "OPTIMAL", "")</f>
        <v/>
      </c>
    </row>
    <row r="6847" ht="20" customHeight="1">
      <c r="A6847" s="36" t="n">
        <v>-18</v>
      </c>
      <c r="B6847" s="36" t="n">
        <v>45</v>
      </c>
      <c r="C6847" s="37" t="n">
        <v>100</v>
      </c>
      <c r="D6847" s="37" t="n">
        <v>3</v>
      </c>
      <c r="E6847" s="6" t="n">
        <v>0</v>
      </c>
      <c r="F6847" s="37" t="n">
        <v>0</v>
      </c>
      <c r="G6847" s="36" t="n">
        <v>150</v>
      </c>
      <c r="H6847" s="6" t="inlineStr">
        <is>
          <t>OFF</t>
        </is>
      </c>
      <c r="I6847" s="38" t="n">
        <v>885.2722778138215</v>
      </c>
      <c r="J6847" s="38" t="n">
        <v>10520.73059103506</v>
      </c>
      <c r="K6847" s="38" t="n">
        <v>5101.851851851852</v>
      </c>
      <c r="L6847" s="38" t="n">
        <v>150</v>
      </c>
      <c r="M6847" s="38">
        <f>I6847+J6847+K6847+L6847</f>
        <v/>
      </c>
      <c r="N6847" s="38">
        <f>M6847*'Dashboard &amp; Optimisation'!$B$18/('Dashboard &amp; Optimisation'!$B$16/3.6)</f>
        <v/>
      </c>
      <c r="O6847" s="38" t="n">
        <v>1115.27293832649</v>
      </c>
      <c r="P6847" s="39" t="n">
        <v>0.7998016269702255</v>
      </c>
      <c r="Q6847" s="40" t="n">
        <v>0.2</v>
      </c>
      <c r="R6847" s="38" t="n">
        <v>564.9269004131748</v>
      </c>
      <c r="S6847" s="38">
        <f>R6847*IF(A6847=4, 2.0, 3.0)</f>
        <v/>
      </c>
      <c r="T6847" s="37">
        <f>'Dashboard &amp; Optimisation'!$B$18*U6847</f>
        <v/>
      </c>
      <c r="U6847" s="26">
        <f>MIN(1, S6847/M6847)</f>
        <v/>
      </c>
      <c r="V6847" s="26">
        <f>N6847/(N6847+O6847)</f>
        <v/>
      </c>
      <c r="W6847" s="26">
        <f>U6847*V6847</f>
        <v/>
      </c>
      <c r="X6847" s="39">
        <f>T6847/N6847</f>
        <v/>
      </c>
      <c r="Y6847" s="41">
        <f>IF(W6847=MAXIFS(W$2:W$7201, A$2:A$7201, A6847, B$2:B$7201, B6847), "OPTIMAL", "")</f>
        <v/>
      </c>
    </row>
    <row r="6848" ht="20" customHeight="1">
      <c r="A6848" s="28" t="n">
        <v>-18</v>
      </c>
      <c r="B6848" s="28" t="n">
        <v>45</v>
      </c>
      <c r="C6848" s="29" t="n">
        <v>100</v>
      </c>
      <c r="D6848" s="29" t="n">
        <v>3</v>
      </c>
      <c r="E6848" s="30" t="n">
        <v>0</v>
      </c>
      <c r="F6848" s="29" t="n">
        <v>0</v>
      </c>
      <c r="G6848" s="28" t="n">
        <v>200</v>
      </c>
      <c r="H6848" s="30" t="inlineStr">
        <is>
          <t>ON</t>
        </is>
      </c>
      <c r="I6848" s="31" t="n">
        <v>885.2722778138215</v>
      </c>
      <c r="J6848" s="31" t="n">
        <v>10520.73059103506</v>
      </c>
      <c r="K6848" s="31" t="n">
        <v>5101.851851851852</v>
      </c>
      <c r="L6848" s="31" t="n">
        <v>150</v>
      </c>
      <c r="M6848" s="31">
        <f>I6848+J6848+K6848+L6848</f>
        <v/>
      </c>
      <c r="N6848" s="31">
        <f>M6848*'Dashboard &amp; Optimisation'!$B$18/('Dashboard &amp; Optimisation'!$B$16/3.6)</f>
        <v/>
      </c>
      <c r="O6848" s="31" t="n">
        <v>1115.27293832649</v>
      </c>
      <c r="P6848" s="32" t="n">
        <v>0.4822875155018943</v>
      </c>
      <c r="Q6848" s="33" t="n">
        <v>0.2</v>
      </c>
      <c r="R6848" s="31" t="n">
        <v>936.8466724657093</v>
      </c>
      <c r="S6848" s="31">
        <f>R6848*IF(A6848=4, 2.0, 3.0)</f>
        <v/>
      </c>
      <c r="T6848" s="29">
        <f>'Dashboard &amp; Optimisation'!$B$18*U6848</f>
        <v/>
      </c>
      <c r="U6848" s="34">
        <f>MIN(1, S6848/M6848)</f>
        <v/>
      </c>
      <c r="V6848" s="34">
        <f>N6848/(N6848+O6848)</f>
        <v/>
      </c>
      <c r="W6848" s="34">
        <f>U6848*V6848</f>
        <v/>
      </c>
      <c r="X6848" s="32">
        <f>T6848/N6848</f>
        <v/>
      </c>
      <c r="Y6848" s="35">
        <f>IF(W6848=MAXIFS(W$2:W$7201, A$2:A$7201, A6848, B$2:B$7201, B6848), "OPTIMAL", "")</f>
        <v/>
      </c>
    </row>
    <row r="6849" ht="20" customHeight="1">
      <c r="A6849" s="36" t="n">
        <v>-18</v>
      </c>
      <c r="B6849" s="36" t="n">
        <v>45</v>
      </c>
      <c r="C6849" s="37" t="n">
        <v>100</v>
      </c>
      <c r="D6849" s="37" t="n">
        <v>3</v>
      </c>
      <c r="E6849" s="6" t="n">
        <v>0</v>
      </c>
      <c r="F6849" s="37" t="n">
        <v>0</v>
      </c>
      <c r="G6849" s="36" t="n">
        <v>200</v>
      </c>
      <c r="H6849" s="6" t="inlineStr">
        <is>
          <t>OFF</t>
        </is>
      </c>
      <c r="I6849" s="38" t="n">
        <v>885.2722778138215</v>
      </c>
      <c r="J6849" s="38" t="n">
        <v>10520.73059103506</v>
      </c>
      <c r="K6849" s="38" t="n">
        <v>5101.851851851852</v>
      </c>
      <c r="L6849" s="38" t="n">
        <v>150</v>
      </c>
      <c r="M6849" s="38">
        <f>I6849+J6849+K6849+L6849</f>
        <v/>
      </c>
      <c r="N6849" s="38">
        <f>M6849*'Dashboard &amp; Optimisation'!$B$18/('Dashboard &amp; Optimisation'!$B$16/3.6)</f>
        <v/>
      </c>
      <c r="O6849" s="38" t="n">
        <v>1115.27293832649</v>
      </c>
      <c r="P6849" s="39" t="n">
        <v>0.8005974016856851</v>
      </c>
      <c r="Q6849" s="40" t="n">
        <v>0.2</v>
      </c>
      <c r="R6849" s="38" t="n">
        <v>564.3653765530109</v>
      </c>
      <c r="S6849" s="38">
        <f>R6849*IF(A6849=4, 2.0, 3.0)</f>
        <v/>
      </c>
      <c r="T6849" s="37">
        <f>'Dashboard &amp; Optimisation'!$B$18*U6849</f>
        <v/>
      </c>
      <c r="U6849" s="26">
        <f>MIN(1, S6849/M6849)</f>
        <v/>
      </c>
      <c r="V6849" s="26">
        <f>N6849/(N6849+O6849)</f>
        <v/>
      </c>
      <c r="W6849" s="26">
        <f>U6849*V6849</f>
        <v/>
      </c>
      <c r="X6849" s="39">
        <f>T6849/N6849</f>
        <v/>
      </c>
      <c r="Y6849" s="41">
        <f>IF(W6849=MAXIFS(W$2:W$7201, A$2:A$7201, A6849, B$2:B$7201, B6849), "OPTIMAL", "")</f>
        <v/>
      </c>
    </row>
    <row r="6850" ht="20" customHeight="1">
      <c r="A6850" s="28" t="n">
        <v>-18</v>
      </c>
      <c r="B6850" s="28" t="n">
        <v>45</v>
      </c>
      <c r="C6850" s="29" t="n">
        <v>100</v>
      </c>
      <c r="D6850" s="29" t="n">
        <v>3</v>
      </c>
      <c r="E6850" s="30" t="n">
        <v>4</v>
      </c>
      <c r="F6850" s="29" t="n">
        <v>1.5</v>
      </c>
      <c r="G6850" s="28" t="n">
        <v>50</v>
      </c>
      <c r="H6850" s="30" t="inlineStr">
        <is>
          <t>ON</t>
        </is>
      </c>
      <c r="I6850" s="31" t="n">
        <v>885.2722778138215</v>
      </c>
      <c r="J6850" s="31" t="n">
        <v>10520.73059103506</v>
      </c>
      <c r="K6850" s="31" t="n">
        <v>5101.851851851852</v>
      </c>
      <c r="L6850" s="31" t="n">
        <v>150</v>
      </c>
      <c r="M6850" s="31">
        <f>I6850+J6850+K6850+L6850</f>
        <v/>
      </c>
      <c r="N6850" s="31">
        <f>M6850*'Dashboard &amp; Optimisation'!$B$18/('Dashboard &amp; Optimisation'!$B$16/3.6)</f>
        <v/>
      </c>
      <c r="O6850" s="31" t="n">
        <v>1550.696264802045</v>
      </c>
      <c r="P6850" s="32" t="n">
        <v>0.07274266001140162</v>
      </c>
      <c r="Q6850" s="33" t="n">
        <v>6.857688308810928</v>
      </c>
      <c r="R6850" s="31" t="n">
        <v>6420.045222683224</v>
      </c>
      <c r="S6850" s="31">
        <f>R6850*IF(A6850=4, 2.0, 3.0)</f>
        <v/>
      </c>
      <c r="T6850" s="29">
        <f>'Dashboard &amp; Optimisation'!$B$18*U6850</f>
        <v/>
      </c>
      <c r="U6850" s="34">
        <f>MIN(1, S6850/M6850)</f>
        <v/>
      </c>
      <c r="V6850" s="34">
        <f>N6850/(N6850+O6850)</f>
        <v/>
      </c>
      <c r="W6850" s="34">
        <f>U6850*V6850</f>
        <v/>
      </c>
      <c r="X6850" s="32">
        <f>T6850/N6850</f>
        <v/>
      </c>
      <c r="Y6850" s="35">
        <f>IF(W6850=MAXIFS(W$2:W$7201, A$2:A$7201, A6850, B$2:B$7201, B6850), "OPTIMAL", "")</f>
        <v/>
      </c>
    </row>
    <row r="6851" ht="20" customHeight="1">
      <c r="A6851" s="36" t="n">
        <v>-18</v>
      </c>
      <c r="B6851" s="36" t="n">
        <v>45</v>
      </c>
      <c r="C6851" s="37" t="n">
        <v>100</v>
      </c>
      <c r="D6851" s="37" t="n">
        <v>3</v>
      </c>
      <c r="E6851" s="6" t="n">
        <v>4</v>
      </c>
      <c r="F6851" s="37" t="n">
        <v>1.5</v>
      </c>
      <c r="G6851" s="36" t="n">
        <v>50</v>
      </c>
      <c r="H6851" s="6" t="inlineStr">
        <is>
          <t>OFF</t>
        </is>
      </c>
      <c r="I6851" s="38" t="n">
        <v>885.2722778138215</v>
      </c>
      <c r="J6851" s="38" t="n">
        <v>10520.73059103506</v>
      </c>
      <c r="K6851" s="38" t="n">
        <v>5101.851851851852</v>
      </c>
      <c r="L6851" s="38" t="n">
        <v>150</v>
      </c>
      <c r="M6851" s="38">
        <f>I6851+J6851+K6851+L6851</f>
        <v/>
      </c>
      <c r="N6851" s="38">
        <f>M6851*'Dashboard &amp; Optimisation'!$B$18/('Dashboard &amp; Optimisation'!$B$16/3.6)</f>
        <v/>
      </c>
      <c r="O6851" s="38" t="n">
        <v>1550.696264802045</v>
      </c>
      <c r="P6851" s="39" t="n">
        <v>0.3063050947872985</v>
      </c>
      <c r="Q6851" s="40" t="n">
        <v>6.857688308810928</v>
      </c>
      <c r="R6851" s="38" t="n">
        <v>1524.660134092012</v>
      </c>
      <c r="S6851" s="38">
        <f>R6851*IF(A6851=4, 2.0, 3.0)</f>
        <v/>
      </c>
      <c r="T6851" s="37">
        <f>'Dashboard &amp; Optimisation'!$B$18*U6851</f>
        <v/>
      </c>
      <c r="U6851" s="26">
        <f>MIN(1, S6851/M6851)</f>
        <v/>
      </c>
      <c r="V6851" s="26">
        <f>N6851/(N6851+O6851)</f>
        <v/>
      </c>
      <c r="W6851" s="26">
        <f>U6851*V6851</f>
        <v/>
      </c>
      <c r="X6851" s="39">
        <f>T6851/N6851</f>
        <v/>
      </c>
      <c r="Y6851" s="41">
        <f>IF(W6851=MAXIFS(W$2:W$7201, A$2:A$7201, A6851, B$2:B$7201, B6851), "OPTIMAL", "")</f>
        <v/>
      </c>
    </row>
    <row r="6852" ht="20" customHeight="1">
      <c r="A6852" s="28" t="n">
        <v>-18</v>
      </c>
      <c r="B6852" s="28" t="n">
        <v>45</v>
      </c>
      <c r="C6852" s="29" t="n">
        <v>100</v>
      </c>
      <c r="D6852" s="29" t="n">
        <v>3</v>
      </c>
      <c r="E6852" s="30" t="n">
        <v>4</v>
      </c>
      <c r="F6852" s="29" t="n">
        <v>1.5</v>
      </c>
      <c r="G6852" s="28" t="n">
        <v>100</v>
      </c>
      <c r="H6852" s="30" t="inlineStr">
        <is>
          <t>ON</t>
        </is>
      </c>
      <c r="I6852" s="31" t="n">
        <v>885.2722778138215</v>
      </c>
      <c r="J6852" s="31" t="n">
        <v>10520.73059103506</v>
      </c>
      <c r="K6852" s="31" t="n">
        <v>5101.851851851852</v>
      </c>
      <c r="L6852" s="31" t="n">
        <v>150</v>
      </c>
      <c r="M6852" s="31">
        <f>I6852+J6852+K6852+L6852</f>
        <v/>
      </c>
      <c r="N6852" s="31">
        <f>M6852*'Dashboard &amp; Optimisation'!$B$18/('Dashboard &amp; Optimisation'!$B$16/3.6)</f>
        <v/>
      </c>
      <c r="O6852" s="31" t="n">
        <v>1550.696264802045</v>
      </c>
      <c r="P6852" s="32" t="n">
        <v>0.0735384347268611</v>
      </c>
      <c r="Q6852" s="33" t="n">
        <v>6.857688308810928</v>
      </c>
      <c r="R6852" s="31" t="n">
        <v>6350.572576450088</v>
      </c>
      <c r="S6852" s="31">
        <f>R6852*IF(A6852=4, 2.0, 3.0)</f>
        <v/>
      </c>
      <c r="T6852" s="29">
        <f>'Dashboard &amp; Optimisation'!$B$18*U6852</f>
        <v/>
      </c>
      <c r="U6852" s="34">
        <f>MIN(1, S6852/M6852)</f>
        <v/>
      </c>
      <c r="V6852" s="34">
        <f>N6852/(N6852+O6852)</f>
        <v/>
      </c>
      <c r="W6852" s="34">
        <f>U6852*V6852</f>
        <v/>
      </c>
      <c r="X6852" s="32">
        <f>T6852/N6852</f>
        <v/>
      </c>
      <c r="Y6852" s="35">
        <f>IF(W6852=MAXIFS(W$2:W$7201, A$2:A$7201, A6852, B$2:B$7201, B6852), "OPTIMAL", "")</f>
        <v/>
      </c>
    </row>
    <row r="6853" ht="20" customHeight="1">
      <c r="A6853" s="36" t="n">
        <v>-18</v>
      </c>
      <c r="B6853" s="36" t="n">
        <v>45</v>
      </c>
      <c r="C6853" s="37" t="n">
        <v>100</v>
      </c>
      <c r="D6853" s="37" t="n">
        <v>3</v>
      </c>
      <c r="E6853" s="6" t="n">
        <v>4</v>
      </c>
      <c r="F6853" s="37" t="n">
        <v>1.5</v>
      </c>
      <c r="G6853" s="36" t="n">
        <v>100</v>
      </c>
      <c r="H6853" s="6" t="inlineStr">
        <is>
          <t>OFF</t>
        </is>
      </c>
      <c r="I6853" s="38" t="n">
        <v>885.2722778138215</v>
      </c>
      <c r="J6853" s="38" t="n">
        <v>10520.73059103506</v>
      </c>
      <c r="K6853" s="38" t="n">
        <v>5101.851851851852</v>
      </c>
      <c r="L6853" s="38" t="n">
        <v>150</v>
      </c>
      <c r="M6853" s="38">
        <f>I6853+J6853+K6853+L6853</f>
        <v/>
      </c>
      <c r="N6853" s="38">
        <f>M6853*'Dashboard &amp; Optimisation'!$B$18/('Dashboard &amp; Optimisation'!$B$16/3.6)</f>
        <v/>
      </c>
      <c r="O6853" s="38" t="n">
        <v>1550.696264802045</v>
      </c>
      <c r="P6853" s="39" t="n">
        <v>0.307100869502758</v>
      </c>
      <c r="Q6853" s="40" t="n">
        <v>6.857688308810928</v>
      </c>
      <c r="R6853" s="38" t="n">
        <v>1520.709360568173</v>
      </c>
      <c r="S6853" s="38">
        <f>R6853*IF(A6853=4, 2.0, 3.0)</f>
        <v/>
      </c>
      <c r="T6853" s="37">
        <f>'Dashboard &amp; Optimisation'!$B$18*U6853</f>
        <v/>
      </c>
      <c r="U6853" s="26">
        <f>MIN(1, S6853/M6853)</f>
        <v/>
      </c>
      <c r="V6853" s="26">
        <f>N6853/(N6853+O6853)</f>
        <v/>
      </c>
      <c r="W6853" s="26">
        <f>U6853*V6853</f>
        <v/>
      </c>
      <c r="X6853" s="39">
        <f>T6853/N6853</f>
        <v/>
      </c>
      <c r="Y6853" s="41">
        <f>IF(W6853=MAXIFS(W$2:W$7201, A$2:A$7201, A6853, B$2:B$7201, B6853), "OPTIMAL", "")</f>
        <v/>
      </c>
    </row>
    <row r="6854" ht="20" customHeight="1">
      <c r="A6854" s="28" t="n">
        <v>-18</v>
      </c>
      <c r="B6854" s="28" t="n">
        <v>45</v>
      </c>
      <c r="C6854" s="29" t="n">
        <v>100</v>
      </c>
      <c r="D6854" s="29" t="n">
        <v>3</v>
      </c>
      <c r="E6854" s="30" t="n">
        <v>4</v>
      </c>
      <c r="F6854" s="29" t="n">
        <v>1.5</v>
      </c>
      <c r="G6854" s="28" t="n">
        <v>150</v>
      </c>
      <c r="H6854" s="30" t="inlineStr">
        <is>
          <t>ON</t>
        </is>
      </c>
      <c r="I6854" s="31" t="n">
        <v>885.2722778138215</v>
      </c>
      <c r="J6854" s="31" t="n">
        <v>10520.73059103506</v>
      </c>
      <c r="K6854" s="31" t="n">
        <v>5101.851851851852</v>
      </c>
      <c r="L6854" s="31" t="n">
        <v>150</v>
      </c>
      <c r="M6854" s="31">
        <f>I6854+J6854+K6854+L6854</f>
        <v/>
      </c>
      <c r="N6854" s="31">
        <f>M6854*'Dashboard &amp; Optimisation'!$B$18/('Dashboard &amp; Optimisation'!$B$16/3.6)</f>
        <v/>
      </c>
      <c r="O6854" s="31" t="n">
        <v>1550.696264802045</v>
      </c>
      <c r="P6854" s="32" t="n">
        <v>0.07433420944232057</v>
      </c>
      <c r="Q6854" s="33" t="n">
        <v>6.857688308810928</v>
      </c>
      <c r="R6854" s="31" t="n">
        <v>6282.587390047445</v>
      </c>
      <c r="S6854" s="31">
        <f>R6854*IF(A6854=4, 2.0, 3.0)</f>
        <v/>
      </c>
      <c r="T6854" s="29">
        <f>'Dashboard &amp; Optimisation'!$B$18*U6854</f>
        <v/>
      </c>
      <c r="U6854" s="34">
        <f>MIN(1, S6854/M6854)</f>
        <v/>
      </c>
      <c r="V6854" s="34">
        <f>N6854/(N6854+O6854)</f>
        <v/>
      </c>
      <c r="W6854" s="34">
        <f>U6854*V6854</f>
        <v/>
      </c>
      <c r="X6854" s="32">
        <f>T6854/N6854</f>
        <v/>
      </c>
      <c r="Y6854" s="35">
        <f>IF(W6854=MAXIFS(W$2:W$7201, A$2:A$7201, A6854, B$2:B$7201, B6854), "OPTIMAL", "")</f>
        <v/>
      </c>
    </row>
    <row r="6855" ht="20" customHeight="1">
      <c r="A6855" s="36" t="n">
        <v>-18</v>
      </c>
      <c r="B6855" s="36" t="n">
        <v>45</v>
      </c>
      <c r="C6855" s="37" t="n">
        <v>100</v>
      </c>
      <c r="D6855" s="37" t="n">
        <v>3</v>
      </c>
      <c r="E6855" s="6" t="n">
        <v>4</v>
      </c>
      <c r="F6855" s="37" t="n">
        <v>1.5</v>
      </c>
      <c r="G6855" s="36" t="n">
        <v>150</v>
      </c>
      <c r="H6855" s="6" t="inlineStr">
        <is>
          <t>OFF</t>
        </is>
      </c>
      <c r="I6855" s="38" t="n">
        <v>885.2722778138215</v>
      </c>
      <c r="J6855" s="38" t="n">
        <v>10520.73059103506</v>
      </c>
      <c r="K6855" s="38" t="n">
        <v>5101.851851851852</v>
      </c>
      <c r="L6855" s="38" t="n">
        <v>150</v>
      </c>
      <c r="M6855" s="38">
        <f>I6855+J6855+K6855+L6855</f>
        <v/>
      </c>
      <c r="N6855" s="38">
        <f>M6855*'Dashboard &amp; Optimisation'!$B$18/('Dashboard &amp; Optimisation'!$B$16/3.6)</f>
        <v/>
      </c>
      <c r="O6855" s="38" t="n">
        <v>1550.696264802045</v>
      </c>
      <c r="P6855" s="39" t="n">
        <v>0.3078966442182174</v>
      </c>
      <c r="Q6855" s="40" t="n">
        <v>6.857688308810928</v>
      </c>
      <c r="R6855" s="38" t="n">
        <v>1516.779008999141</v>
      </c>
      <c r="S6855" s="38">
        <f>R6855*IF(A6855=4, 2.0, 3.0)</f>
        <v/>
      </c>
      <c r="T6855" s="37">
        <f>'Dashboard &amp; Optimisation'!$B$18*U6855</f>
        <v/>
      </c>
      <c r="U6855" s="26">
        <f>MIN(1, S6855/M6855)</f>
        <v/>
      </c>
      <c r="V6855" s="26">
        <f>N6855/(N6855+O6855)</f>
        <v/>
      </c>
      <c r="W6855" s="26">
        <f>U6855*V6855</f>
        <v/>
      </c>
      <c r="X6855" s="39">
        <f>T6855/N6855</f>
        <v/>
      </c>
      <c r="Y6855" s="41">
        <f>IF(W6855=MAXIFS(W$2:W$7201, A$2:A$7201, A6855, B$2:B$7201, B6855), "OPTIMAL", "")</f>
        <v/>
      </c>
    </row>
    <row r="6856" ht="20" customHeight="1">
      <c r="A6856" s="28" t="n">
        <v>-18</v>
      </c>
      <c r="B6856" s="28" t="n">
        <v>45</v>
      </c>
      <c r="C6856" s="29" t="n">
        <v>100</v>
      </c>
      <c r="D6856" s="29" t="n">
        <v>3</v>
      </c>
      <c r="E6856" s="30" t="n">
        <v>4</v>
      </c>
      <c r="F6856" s="29" t="n">
        <v>1.5</v>
      </c>
      <c r="G6856" s="28" t="n">
        <v>200</v>
      </c>
      <c r="H6856" s="30" t="inlineStr">
        <is>
          <t>ON</t>
        </is>
      </c>
      <c r="I6856" s="31" t="n">
        <v>885.2722778138215</v>
      </c>
      <c r="J6856" s="31" t="n">
        <v>10520.73059103506</v>
      </c>
      <c r="K6856" s="31" t="n">
        <v>5101.851851851852</v>
      </c>
      <c r="L6856" s="31" t="n">
        <v>150</v>
      </c>
      <c r="M6856" s="31">
        <f>I6856+J6856+K6856+L6856</f>
        <v/>
      </c>
      <c r="N6856" s="31">
        <f>M6856*'Dashboard &amp; Optimisation'!$B$18/('Dashboard &amp; Optimisation'!$B$16/3.6)</f>
        <v/>
      </c>
      <c r="O6856" s="31" t="n">
        <v>1550.696264802045</v>
      </c>
      <c r="P6856" s="32" t="n">
        <v>0.07512998415778004</v>
      </c>
      <c r="Q6856" s="33" t="n">
        <v>6.857688308810928</v>
      </c>
      <c r="R6856" s="31" t="n">
        <v>6216.042398075068</v>
      </c>
      <c r="S6856" s="31">
        <f>R6856*IF(A6856=4, 2.0, 3.0)</f>
        <v/>
      </c>
      <c r="T6856" s="29">
        <f>'Dashboard &amp; Optimisation'!$B$18*U6856</f>
        <v/>
      </c>
      <c r="U6856" s="34">
        <f>MIN(1, S6856/M6856)</f>
        <v/>
      </c>
      <c r="V6856" s="34">
        <f>N6856/(N6856+O6856)</f>
        <v/>
      </c>
      <c r="W6856" s="34">
        <f>U6856*V6856</f>
        <v/>
      </c>
      <c r="X6856" s="32">
        <f>T6856/N6856</f>
        <v/>
      </c>
      <c r="Y6856" s="35">
        <f>IF(W6856=MAXIFS(W$2:W$7201, A$2:A$7201, A6856, B$2:B$7201, B6856), "OPTIMAL", "")</f>
        <v/>
      </c>
    </row>
    <row r="6857" ht="20" customHeight="1">
      <c r="A6857" s="36" t="n">
        <v>-18</v>
      </c>
      <c r="B6857" s="36" t="n">
        <v>45</v>
      </c>
      <c r="C6857" s="37" t="n">
        <v>100</v>
      </c>
      <c r="D6857" s="37" t="n">
        <v>3</v>
      </c>
      <c r="E6857" s="6" t="n">
        <v>4</v>
      </c>
      <c r="F6857" s="37" t="n">
        <v>1.5</v>
      </c>
      <c r="G6857" s="36" t="n">
        <v>200</v>
      </c>
      <c r="H6857" s="6" t="inlineStr">
        <is>
          <t>OFF</t>
        </is>
      </c>
      <c r="I6857" s="38" t="n">
        <v>885.2722778138215</v>
      </c>
      <c r="J6857" s="38" t="n">
        <v>10520.73059103506</v>
      </c>
      <c r="K6857" s="38" t="n">
        <v>5101.851851851852</v>
      </c>
      <c r="L6857" s="38" t="n">
        <v>150</v>
      </c>
      <c r="M6857" s="38">
        <f>I6857+J6857+K6857+L6857</f>
        <v/>
      </c>
      <c r="N6857" s="38">
        <f>M6857*'Dashboard &amp; Optimisation'!$B$18/('Dashboard &amp; Optimisation'!$B$16/3.6)</f>
        <v/>
      </c>
      <c r="O6857" s="38" t="n">
        <v>1550.696264802045</v>
      </c>
      <c r="P6857" s="39" t="n">
        <v>0.3086924189336769</v>
      </c>
      <c r="Q6857" s="40" t="n">
        <v>6.857688308810928</v>
      </c>
      <c r="R6857" s="38" t="n">
        <v>1512.868921448333</v>
      </c>
      <c r="S6857" s="38">
        <f>R6857*IF(A6857=4, 2.0, 3.0)</f>
        <v/>
      </c>
      <c r="T6857" s="37">
        <f>'Dashboard &amp; Optimisation'!$B$18*U6857</f>
        <v/>
      </c>
      <c r="U6857" s="26">
        <f>MIN(1, S6857/M6857)</f>
        <v/>
      </c>
      <c r="V6857" s="26">
        <f>N6857/(N6857+O6857)</f>
        <v/>
      </c>
      <c r="W6857" s="26">
        <f>U6857*V6857</f>
        <v/>
      </c>
      <c r="X6857" s="39">
        <f>T6857/N6857</f>
        <v/>
      </c>
      <c r="Y6857" s="41">
        <f>IF(W6857=MAXIFS(W$2:W$7201, A$2:A$7201, A6857, B$2:B$7201, B6857), "OPTIMAL", "")</f>
        <v/>
      </c>
    </row>
    <row r="6858" ht="20" customHeight="1">
      <c r="A6858" s="28" t="n">
        <v>-18</v>
      </c>
      <c r="B6858" s="28" t="n">
        <v>45</v>
      </c>
      <c r="C6858" s="29" t="n">
        <v>100</v>
      </c>
      <c r="D6858" s="29" t="n">
        <v>3</v>
      </c>
      <c r="E6858" s="30" t="n">
        <v>4</v>
      </c>
      <c r="F6858" s="29" t="n">
        <v>2</v>
      </c>
      <c r="G6858" s="28" t="n">
        <v>50</v>
      </c>
      <c r="H6858" s="30" t="inlineStr">
        <is>
          <t>ON</t>
        </is>
      </c>
      <c r="I6858" s="31" t="n">
        <v>885.2722778138215</v>
      </c>
      <c r="J6858" s="31" t="n">
        <v>10520.73059103506</v>
      </c>
      <c r="K6858" s="31" t="n">
        <v>5101.851851851852</v>
      </c>
      <c r="L6858" s="31" t="n">
        <v>150</v>
      </c>
      <c r="M6858" s="31">
        <f>I6858+J6858+K6858+L6858</f>
        <v/>
      </c>
      <c r="N6858" s="31">
        <f>M6858*'Dashboard &amp; Optimisation'!$B$18/('Dashboard &amp; Optimisation'!$B$16/3.6)</f>
        <v/>
      </c>
      <c r="O6858" s="31" t="n">
        <v>1702.413452717261</v>
      </c>
      <c r="P6858" s="32" t="n">
        <v>0.07010442359524885</v>
      </c>
      <c r="Q6858" s="33" t="n">
        <v>9.076917745081236</v>
      </c>
      <c r="R6858" s="31" t="n">
        <v>6737.10728732683</v>
      </c>
      <c r="S6858" s="31">
        <f>R6858*IF(A6858=4, 2.0, 3.0)</f>
        <v/>
      </c>
      <c r="T6858" s="29">
        <f>'Dashboard &amp; Optimisation'!$B$18*U6858</f>
        <v/>
      </c>
      <c r="U6858" s="34">
        <f>MIN(1, S6858/M6858)</f>
        <v/>
      </c>
      <c r="V6858" s="34">
        <f>N6858/(N6858+O6858)</f>
        <v/>
      </c>
      <c r="W6858" s="34">
        <f>U6858*V6858</f>
        <v/>
      </c>
      <c r="X6858" s="32">
        <f>T6858/N6858</f>
        <v/>
      </c>
      <c r="Y6858" s="35">
        <f>IF(W6858=MAXIFS(W$2:W$7201, A$2:A$7201, A6858, B$2:B$7201, B6858), "OPTIMAL", "")</f>
        <v/>
      </c>
    </row>
    <row r="6859" ht="20" customHeight="1">
      <c r="A6859" s="36" t="n">
        <v>-18</v>
      </c>
      <c r="B6859" s="36" t="n">
        <v>45</v>
      </c>
      <c r="C6859" s="37" t="n">
        <v>100</v>
      </c>
      <c r="D6859" s="37" t="n">
        <v>3</v>
      </c>
      <c r="E6859" s="6" t="n">
        <v>4</v>
      </c>
      <c r="F6859" s="37" t="n">
        <v>2</v>
      </c>
      <c r="G6859" s="36" t="n">
        <v>50</v>
      </c>
      <c r="H6859" s="6" t="inlineStr">
        <is>
          <t>OFF</t>
        </is>
      </c>
      <c r="I6859" s="38" t="n">
        <v>885.2722778138215</v>
      </c>
      <c r="J6859" s="38" t="n">
        <v>10520.73059103506</v>
      </c>
      <c r="K6859" s="38" t="n">
        <v>5101.851851851852</v>
      </c>
      <c r="L6859" s="38" t="n">
        <v>150</v>
      </c>
      <c r="M6859" s="38">
        <f>I6859+J6859+K6859+L6859</f>
        <v/>
      </c>
      <c r="N6859" s="38">
        <f>M6859*'Dashboard &amp; Optimisation'!$B$18/('Dashboard &amp; Optimisation'!$B$16/3.6)</f>
        <v/>
      </c>
      <c r="O6859" s="38" t="n">
        <v>1702.413452717261</v>
      </c>
      <c r="P6859" s="39" t="n">
        <v>0.3047610363527655</v>
      </c>
      <c r="Q6859" s="40" t="n">
        <v>9.076917745081236</v>
      </c>
      <c r="R6859" s="38" t="n">
        <v>1549.742147912578</v>
      </c>
      <c r="S6859" s="38">
        <f>R6859*IF(A6859=4, 2.0, 3.0)</f>
        <v/>
      </c>
      <c r="T6859" s="37">
        <f>'Dashboard &amp; Optimisation'!$B$18*U6859</f>
        <v/>
      </c>
      <c r="U6859" s="26">
        <f>MIN(1, S6859/M6859)</f>
        <v/>
      </c>
      <c r="V6859" s="26">
        <f>N6859/(N6859+O6859)</f>
        <v/>
      </c>
      <c r="W6859" s="26">
        <f>U6859*V6859</f>
        <v/>
      </c>
      <c r="X6859" s="39">
        <f>T6859/N6859</f>
        <v/>
      </c>
      <c r="Y6859" s="41">
        <f>IF(W6859=MAXIFS(W$2:W$7201, A$2:A$7201, A6859, B$2:B$7201, B6859), "OPTIMAL", "")</f>
        <v/>
      </c>
    </row>
    <row r="6860" ht="20" customHeight="1">
      <c r="A6860" s="28" t="n">
        <v>-18</v>
      </c>
      <c r="B6860" s="28" t="n">
        <v>45</v>
      </c>
      <c r="C6860" s="29" t="n">
        <v>100</v>
      </c>
      <c r="D6860" s="29" t="n">
        <v>3</v>
      </c>
      <c r="E6860" s="30" t="n">
        <v>4</v>
      </c>
      <c r="F6860" s="29" t="n">
        <v>2</v>
      </c>
      <c r="G6860" s="28" t="n">
        <v>100</v>
      </c>
      <c r="H6860" s="30" t="inlineStr">
        <is>
          <t>ON</t>
        </is>
      </c>
      <c r="I6860" s="31" t="n">
        <v>885.2722778138215</v>
      </c>
      <c r="J6860" s="31" t="n">
        <v>10520.73059103506</v>
      </c>
      <c r="K6860" s="31" t="n">
        <v>5101.851851851852</v>
      </c>
      <c r="L6860" s="31" t="n">
        <v>150</v>
      </c>
      <c r="M6860" s="31">
        <f>I6860+J6860+K6860+L6860</f>
        <v/>
      </c>
      <c r="N6860" s="31">
        <f>M6860*'Dashboard &amp; Optimisation'!$B$18/('Dashboard &amp; Optimisation'!$B$16/3.6)</f>
        <v/>
      </c>
      <c r="O6860" s="31" t="n">
        <v>1702.413452717261</v>
      </c>
      <c r="P6860" s="32" t="n">
        <v>0.07090019831070833</v>
      </c>
      <c r="Q6860" s="33" t="n">
        <v>9.076917745081236</v>
      </c>
      <c r="R6860" s="31" t="n">
        <v>6661.490860824075</v>
      </c>
      <c r="S6860" s="31">
        <f>R6860*IF(A6860=4, 2.0, 3.0)</f>
        <v/>
      </c>
      <c r="T6860" s="29">
        <f>'Dashboard &amp; Optimisation'!$B$18*U6860</f>
        <v/>
      </c>
      <c r="U6860" s="34">
        <f>MIN(1, S6860/M6860)</f>
        <v/>
      </c>
      <c r="V6860" s="34">
        <f>N6860/(N6860+O6860)</f>
        <v/>
      </c>
      <c r="W6860" s="34">
        <f>U6860*V6860</f>
        <v/>
      </c>
      <c r="X6860" s="32">
        <f>T6860/N6860</f>
        <v/>
      </c>
      <c r="Y6860" s="35">
        <f>IF(W6860=MAXIFS(W$2:W$7201, A$2:A$7201, A6860, B$2:B$7201, B6860), "OPTIMAL", "")</f>
        <v/>
      </c>
    </row>
    <row r="6861" ht="20" customHeight="1">
      <c r="A6861" s="36" t="n">
        <v>-18</v>
      </c>
      <c r="B6861" s="36" t="n">
        <v>45</v>
      </c>
      <c r="C6861" s="37" t="n">
        <v>100</v>
      </c>
      <c r="D6861" s="37" t="n">
        <v>3</v>
      </c>
      <c r="E6861" s="6" t="n">
        <v>4</v>
      </c>
      <c r="F6861" s="37" t="n">
        <v>2</v>
      </c>
      <c r="G6861" s="36" t="n">
        <v>100</v>
      </c>
      <c r="H6861" s="6" t="inlineStr">
        <is>
          <t>OFF</t>
        </is>
      </c>
      <c r="I6861" s="38" t="n">
        <v>885.2722778138215</v>
      </c>
      <c r="J6861" s="38" t="n">
        <v>10520.73059103506</v>
      </c>
      <c r="K6861" s="38" t="n">
        <v>5101.851851851852</v>
      </c>
      <c r="L6861" s="38" t="n">
        <v>150</v>
      </c>
      <c r="M6861" s="38">
        <f>I6861+J6861+K6861+L6861</f>
        <v/>
      </c>
      <c r="N6861" s="38">
        <f>M6861*'Dashboard &amp; Optimisation'!$B$18/('Dashboard &amp; Optimisation'!$B$16/3.6)</f>
        <v/>
      </c>
      <c r="O6861" s="38" t="n">
        <v>1702.413452717261</v>
      </c>
      <c r="P6861" s="39" t="n">
        <v>0.305556811068225</v>
      </c>
      <c r="Q6861" s="40" t="n">
        <v>9.076917745081236</v>
      </c>
      <c r="R6861" s="38" t="n">
        <v>1545.706087932507</v>
      </c>
      <c r="S6861" s="38">
        <f>R6861*IF(A6861=4, 2.0, 3.0)</f>
        <v/>
      </c>
      <c r="T6861" s="37">
        <f>'Dashboard &amp; Optimisation'!$B$18*U6861</f>
        <v/>
      </c>
      <c r="U6861" s="26">
        <f>MIN(1, S6861/M6861)</f>
        <v/>
      </c>
      <c r="V6861" s="26">
        <f>N6861/(N6861+O6861)</f>
        <v/>
      </c>
      <c r="W6861" s="26">
        <f>U6861*V6861</f>
        <v/>
      </c>
      <c r="X6861" s="39">
        <f>T6861/N6861</f>
        <v/>
      </c>
      <c r="Y6861" s="41">
        <f>IF(W6861=MAXIFS(W$2:W$7201, A$2:A$7201, A6861, B$2:B$7201, B6861), "OPTIMAL", "")</f>
        <v/>
      </c>
    </row>
    <row r="6862" ht="20" customHeight="1">
      <c r="A6862" s="28" t="n">
        <v>-18</v>
      </c>
      <c r="B6862" s="28" t="n">
        <v>45</v>
      </c>
      <c r="C6862" s="29" t="n">
        <v>100</v>
      </c>
      <c r="D6862" s="29" t="n">
        <v>3</v>
      </c>
      <c r="E6862" s="30" t="n">
        <v>4</v>
      </c>
      <c r="F6862" s="29" t="n">
        <v>2</v>
      </c>
      <c r="G6862" s="28" t="n">
        <v>150</v>
      </c>
      <c r="H6862" s="30" t="inlineStr">
        <is>
          <t>ON</t>
        </is>
      </c>
      <c r="I6862" s="31" t="n">
        <v>885.2722778138215</v>
      </c>
      <c r="J6862" s="31" t="n">
        <v>10520.73059103506</v>
      </c>
      <c r="K6862" s="31" t="n">
        <v>5101.851851851852</v>
      </c>
      <c r="L6862" s="31" t="n">
        <v>150</v>
      </c>
      <c r="M6862" s="31">
        <f>I6862+J6862+K6862+L6862</f>
        <v/>
      </c>
      <c r="N6862" s="31">
        <f>M6862*'Dashboard &amp; Optimisation'!$B$18/('Dashboard &amp; Optimisation'!$B$16/3.6)</f>
        <v/>
      </c>
      <c r="O6862" s="31" t="n">
        <v>1702.413452717261</v>
      </c>
      <c r="P6862" s="32" t="n">
        <v>0.0716959730261678</v>
      </c>
      <c r="Q6862" s="33" t="n">
        <v>9.076917745081236</v>
      </c>
      <c r="R6862" s="31" t="n">
        <v>6587.553012287263</v>
      </c>
      <c r="S6862" s="31">
        <f>R6862*IF(A6862=4, 2.0, 3.0)</f>
        <v/>
      </c>
      <c r="T6862" s="29">
        <f>'Dashboard &amp; Optimisation'!$B$18*U6862</f>
        <v/>
      </c>
      <c r="U6862" s="34">
        <f>MIN(1, S6862/M6862)</f>
        <v/>
      </c>
      <c r="V6862" s="34">
        <f>N6862/(N6862+O6862)</f>
        <v/>
      </c>
      <c r="W6862" s="34">
        <f>U6862*V6862</f>
        <v/>
      </c>
      <c r="X6862" s="32">
        <f>T6862/N6862</f>
        <v/>
      </c>
      <c r="Y6862" s="35">
        <f>IF(W6862=MAXIFS(W$2:W$7201, A$2:A$7201, A6862, B$2:B$7201, B6862), "OPTIMAL", "")</f>
        <v/>
      </c>
    </row>
    <row r="6863" ht="20" customHeight="1">
      <c r="A6863" s="36" t="n">
        <v>-18</v>
      </c>
      <c r="B6863" s="36" t="n">
        <v>45</v>
      </c>
      <c r="C6863" s="37" t="n">
        <v>100</v>
      </c>
      <c r="D6863" s="37" t="n">
        <v>3</v>
      </c>
      <c r="E6863" s="6" t="n">
        <v>4</v>
      </c>
      <c r="F6863" s="37" t="n">
        <v>2</v>
      </c>
      <c r="G6863" s="36" t="n">
        <v>150</v>
      </c>
      <c r="H6863" s="6" t="inlineStr">
        <is>
          <t>OFF</t>
        </is>
      </c>
      <c r="I6863" s="38" t="n">
        <v>885.2722778138215</v>
      </c>
      <c r="J6863" s="38" t="n">
        <v>10520.73059103506</v>
      </c>
      <c r="K6863" s="38" t="n">
        <v>5101.851851851852</v>
      </c>
      <c r="L6863" s="38" t="n">
        <v>150</v>
      </c>
      <c r="M6863" s="38">
        <f>I6863+J6863+K6863+L6863</f>
        <v/>
      </c>
      <c r="N6863" s="38">
        <f>M6863*'Dashboard &amp; Optimisation'!$B$18/('Dashboard &amp; Optimisation'!$B$16/3.6)</f>
        <v/>
      </c>
      <c r="O6863" s="38" t="n">
        <v>1702.413452717261</v>
      </c>
      <c r="P6863" s="39" t="n">
        <v>0.3063525857836844</v>
      </c>
      <c r="Q6863" s="40" t="n">
        <v>9.076917745081236</v>
      </c>
      <c r="R6863" s="38" t="n">
        <v>1541.690995913088</v>
      </c>
      <c r="S6863" s="38">
        <f>R6863*IF(A6863=4, 2.0, 3.0)</f>
        <v/>
      </c>
      <c r="T6863" s="37">
        <f>'Dashboard &amp; Optimisation'!$B$18*U6863</f>
        <v/>
      </c>
      <c r="U6863" s="26">
        <f>MIN(1, S6863/M6863)</f>
        <v/>
      </c>
      <c r="V6863" s="26">
        <f>N6863/(N6863+O6863)</f>
        <v/>
      </c>
      <c r="W6863" s="26">
        <f>U6863*V6863</f>
        <v/>
      </c>
      <c r="X6863" s="39">
        <f>T6863/N6863</f>
        <v/>
      </c>
      <c r="Y6863" s="41">
        <f>IF(W6863=MAXIFS(W$2:W$7201, A$2:A$7201, A6863, B$2:B$7201, B6863), "OPTIMAL", "")</f>
        <v/>
      </c>
    </row>
    <row r="6864" ht="20" customHeight="1">
      <c r="A6864" s="28" t="n">
        <v>-18</v>
      </c>
      <c r="B6864" s="28" t="n">
        <v>45</v>
      </c>
      <c r="C6864" s="29" t="n">
        <v>100</v>
      </c>
      <c r="D6864" s="29" t="n">
        <v>3</v>
      </c>
      <c r="E6864" s="30" t="n">
        <v>4</v>
      </c>
      <c r="F6864" s="29" t="n">
        <v>2</v>
      </c>
      <c r="G6864" s="28" t="n">
        <v>200</v>
      </c>
      <c r="H6864" s="30" t="inlineStr">
        <is>
          <t>ON</t>
        </is>
      </c>
      <c r="I6864" s="31" t="n">
        <v>885.2722778138215</v>
      </c>
      <c r="J6864" s="31" t="n">
        <v>10520.73059103506</v>
      </c>
      <c r="K6864" s="31" t="n">
        <v>5101.851851851852</v>
      </c>
      <c r="L6864" s="31" t="n">
        <v>150</v>
      </c>
      <c r="M6864" s="31">
        <f>I6864+J6864+K6864+L6864</f>
        <v/>
      </c>
      <c r="N6864" s="31">
        <f>M6864*'Dashboard &amp; Optimisation'!$B$18/('Dashboard &amp; Optimisation'!$B$16/3.6)</f>
        <v/>
      </c>
      <c r="O6864" s="31" t="n">
        <v>1702.413452717261</v>
      </c>
      <c r="P6864" s="32" t="n">
        <v>0.07249174774162728</v>
      </c>
      <c r="Q6864" s="33" t="n">
        <v>9.076917745081236</v>
      </c>
      <c r="R6864" s="31" t="n">
        <v>6515.238462186867</v>
      </c>
      <c r="S6864" s="31">
        <f>R6864*IF(A6864=4, 2.0, 3.0)</f>
        <v/>
      </c>
      <c r="T6864" s="29">
        <f>'Dashboard &amp; Optimisation'!$B$18*U6864</f>
        <v/>
      </c>
      <c r="U6864" s="34">
        <f>MIN(1, S6864/M6864)</f>
        <v/>
      </c>
      <c r="V6864" s="34">
        <f>N6864/(N6864+O6864)</f>
        <v/>
      </c>
      <c r="W6864" s="34">
        <f>U6864*V6864</f>
        <v/>
      </c>
      <c r="X6864" s="32">
        <f>T6864/N6864</f>
        <v/>
      </c>
      <c r="Y6864" s="35">
        <f>IF(W6864=MAXIFS(W$2:W$7201, A$2:A$7201, A6864, B$2:B$7201, B6864), "OPTIMAL", "")</f>
        <v/>
      </c>
    </row>
    <row r="6865" ht="20" customHeight="1">
      <c r="A6865" s="36" t="n">
        <v>-18</v>
      </c>
      <c r="B6865" s="36" t="n">
        <v>45</v>
      </c>
      <c r="C6865" s="37" t="n">
        <v>100</v>
      </c>
      <c r="D6865" s="37" t="n">
        <v>3</v>
      </c>
      <c r="E6865" s="6" t="n">
        <v>4</v>
      </c>
      <c r="F6865" s="37" t="n">
        <v>2</v>
      </c>
      <c r="G6865" s="36" t="n">
        <v>200</v>
      </c>
      <c r="H6865" s="6" t="inlineStr">
        <is>
          <t>OFF</t>
        </is>
      </c>
      <c r="I6865" s="38" t="n">
        <v>885.2722778138215</v>
      </c>
      <c r="J6865" s="38" t="n">
        <v>10520.73059103506</v>
      </c>
      <c r="K6865" s="38" t="n">
        <v>5101.851851851852</v>
      </c>
      <c r="L6865" s="38" t="n">
        <v>150</v>
      </c>
      <c r="M6865" s="38">
        <f>I6865+J6865+K6865+L6865</f>
        <v/>
      </c>
      <c r="N6865" s="38">
        <f>M6865*'Dashboard &amp; Optimisation'!$B$18/('Dashboard &amp; Optimisation'!$B$16/3.6)</f>
        <v/>
      </c>
      <c r="O6865" s="38" t="n">
        <v>1702.413452717261</v>
      </c>
      <c r="P6865" s="39" t="n">
        <v>0.3071483604991439</v>
      </c>
      <c r="Q6865" s="40" t="n">
        <v>9.076917745081236</v>
      </c>
      <c r="R6865" s="38" t="n">
        <v>1537.696708879924</v>
      </c>
      <c r="S6865" s="38">
        <f>R6865*IF(A6865=4, 2.0, 3.0)</f>
        <v/>
      </c>
      <c r="T6865" s="37">
        <f>'Dashboard &amp; Optimisation'!$B$18*U6865</f>
        <v/>
      </c>
      <c r="U6865" s="26">
        <f>MIN(1, S6865/M6865)</f>
        <v/>
      </c>
      <c r="V6865" s="26">
        <f>N6865/(N6865+O6865)</f>
        <v/>
      </c>
      <c r="W6865" s="26">
        <f>U6865*V6865</f>
        <v/>
      </c>
      <c r="X6865" s="39">
        <f>T6865/N6865</f>
        <v/>
      </c>
      <c r="Y6865" s="41">
        <f>IF(W6865=MAXIFS(W$2:W$7201, A$2:A$7201, A6865, B$2:B$7201, B6865), "OPTIMAL", "")</f>
        <v/>
      </c>
    </row>
    <row r="6866" ht="20" customHeight="1">
      <c r="A6866" s="28" t="n">
        <v>-18</v>
      </c>
      <c r="B6866" s="28" t="n">
        <v>45</v>
      </c>
      <c r="C6866" s="29" t="n">
        <v>100</v>
      </c>
      <c r="D6866" s="29" t="n">
        <v>3</v>
      </c>
      <c r="E6866" s="30" t="n">
        <v>8</v>
      </c>
      <c r="F6866" s="29" t="n">
        <v>1.5</v>
      </c>
      <c r="G6866" s="28" t="n">
        <v>50</v>
      </c>
      <c r="H6866" s="30" t="inlineStr">
        <is>
          <t>ON</t>
        </is>
      </c>
      <c r="I6866" s="31" t="n">
        <v>885.2722778138215</v>
      </c>
      <c r="J6866" s="31" t="n">
        <v>10520.73059103506</v>
      </c>
      <c r="K6866" s="31" t="n">
        <v>5101.851851851852</v>
      </c>
      <c r="L6866" s="31" t="n">
        <v>150</v>
      </c>
      <c r="M6866" s="31">
        <f>I6866+J6866+K6866+L6866</f>
        <v/>
      </c>
      <c r="N6866" s="31">
        <f>M6866*'Dashboard &amp; Optimisation'!$B$18/('Dashboard &amp; Optimisation'!$B$16/3.6)</f>
        <v/>
      </c>
      <c r="O6866" s="31" t="n">
        <v>2016.397874085415</v>
      </c>
      <c r="P6866" s="32" t="n">
        <v>0.05482769105377741</v>
      </c>
      <c r="Q6866" s="33" t="n">
        <v>13.51537661762185</v>
      </c>
      <c r="R6866" s="31" t="n">
        <v>8813.950942301322</v>
      </c>
      <c r="S6866" s="31">
        <f>R6866*IF(A6866=4, 2.0, 3.0)</f>
        <v/>
      </c>
      <c r="T6866" s="29">
        <f>'Dashboard &amp; Optimisation'!$B$18*U6866</f>
        <v/>
      </c>
      <c r="U6866" s="34">
        <f>MIN(1, S6866/M6866)</f>
        <v/>
      </c>
      <c r="V6866" s="34">
        <f>N6866/(N6866+O6866)</f>
        <v/>
      </c>
      <c r="W6866" s="34">
        <f>U6866*V6866</f>
        <v/>
      </c>
      <c r="X6866" s="32">
        <f>T6866/N6866</f>
        <v/>
      </c>
      <c r="Y6866" s="35">
        <f>IF(W6866=MAXIFS(W$2:W$7201, A$2:A$7201, A6866, B$2:B$7201, B6866), "OPTIMAL", "")</f>
        <v/>
      </c>
    </row>
    <row r="6867" ht="20" customHeight="1">
      <c r="A6867" s="36" t="n">
        <v>-18</v>
      </c>
      <c r="B6867" s="36" t="n">
        <v>45</v>
      </c>
      <c r="C6867" s="37" t="n">
        <v>100</v>
      </c>
      <c r="D6867" s="37" t="n">
        <v>3</v>
      </c>
      <c r="E6867" s="6" t="n">
        <v>8</v>
      </c>
      <c r="F6867" s="37" t="n">
        <v>1.5</v>
      </c>
      <c r="G6867" s="36" t="n">
        <v>50</v>
      </c>
      <c r="H6867" s="6" t="inlineStr">
        <is>
          <t>OFF</t>
        </is>
      </c>
      <c r="I6867" s="38" t="n">
        <v>885.2722778138215</v>
      </c>
      <c r="J6867" s="38" t="n">
        <v>10520.73059103506</v>
      </c>
      <c r="K6867" s="38" t="n">
        <v>5101.851851851852</v>
      </c>
      <c r="L6867" s="38" t="n">
        <v>150</v>
      </c>
      <c r="M6867" s="38">
        <f>I6867+J6867+K6867+L6867</f>
        <v/>
      </c>
      <c r="N6867" s="38">
        <f>M6867*'Dashboard &amp; Optimisation'!$B$18/('Dashboard &amp; Optimisation'!$B$16/3.6)</f>
        <v/>
      </c>
      <c r="O6867" s="38" t="n">
        <v>2016.397874085415</v>
      </c>
      <c r="P6867" s="39" t="n">
        <v>0.2392799604342417</v>
      </c>
      <c r="Q6867" s="40" t="n">
        <v>13.51537661762185</v>
      </c>
      <c r="R6867" s="38" t="n">
        <v>2019.594864319832</v>
      </c>
      <c r="S6867" s="38">
        <f>R6867*IF(A6867=4, 2.0, 3.0)</f>
        <v/>
      </c>
      <c r="T6867" s="37">
        <f>'Dashboard &amp; Optimisation'!$B$18*U6867</f>
        <v/>
      </c>
      <c r="U6867" s="26">
        <f>MIN(1, S6867/M6867)</f>
        <v/>
      </c>
      <c r="V6867" s="26">
        <f>N6867/(N6867+O6867)</f>
        <v/>
      </c>
      <c r="W6867" s="26">
        <f>U6867*V6867</f>
        <v/>
      </c>
      <c r="X6867" s="39">
        <f>T6867/N6867</f>
        <v/>
      </c>
      <c r="Y6867" s="41">
        <f>IF(W6867=MAXIFS(W$2:W$7201, A$2:A$7201, A6867, B$2:B$7201, B6867), "OPTIMAL", "")</f>
        <v/>
      </c>
    </row>
    <row r="6868" ht="20" customHeight="1">
      <c r="A6868" s="28" t="n">
        <v>-18</v>
      </c>
      <c r="B6868" s="28" t="n">
        <v>45</v>
      </c>
      <c r="C6868" s="29" t="n">
        <v>100</v>
      </c>
      <c r="D6868" s="29" t="n">
        <v>3</v>
      </c>
      <c r="E6868" s="30" t="n">
        <v>8</v>
      </c>
      <c r="F6868" s="29" t="n">
        <v>1.5</v>
      </c>
      <c r="G6868" s="28" t="n">
        <v>100</v>
      </c>
      <c r="H6868" s="30" t="inlineStr">
        <is>
          <t>ON</t>
        </is>
      </c>
      <c r="I6868" s="31" t="n">
        <v>885.2722778138215</v>
      </c>
      <c r="J6868" s="31" t="n">
        <v>10520.73059103506</v>
      </c>
      <c r="K6868" s="31" t="n">
        <v>5101.851851851852</v>
      </c>
      <c r="L6868" s="31" t="n">
        <v>150</v>
      </c>
      <c r="M6868" s="31">
        <f>I6868+J6868+K6868+L6868</f>
        <v/>
      </c>
      <c r="N6868" s="31">
        <f>M6868*'Dashboard &amp; Optimisation'!$B$18/('Dashboard &amp; Optimisation'!$B$16/3.6)</f>
        <v/>
      </c>
      <c r="O6868" s="31" t="n">
        <v>2016.397874085415</v>
      </c>
      <c r="P6868" s="32" t="n">
        <v>0.05562346576923688</v>
      </c>
      <c r="Q6868" s="33" t="n">
        <v>13.51537661762185</v>
      </c>
      <c r="R6868" s="31" t="n">
        <v>8687.854533057749</v>
      </c>
      <c r="S6868" s="31">
        <f>R6868*IF(A6868=4, 2.0, 3.0)</f>
        <v/>
      </c>
      <c r="T6868" s="29">
        <f>'Dashboard &amp; Optimisation'!$B$18*U6868</f>
        <v/>
      </c>
      <c r="U6868" s="34">
        <f>MIN(1, S6868/M6868)</f>
        <v/>
      </c>
      <c r="V6868" s="34">
        <f>N6868/(N6868+O6868)</f>
        <v/>
      </c>
      <c r="W6868" s="34">
        <f>U6868*V6868</f>
        <v/>
      </c>
      <c r="X6868" s="32">
        <f>T6868/N6868</f>
        <v/>
      </c>
      <c r="Y6868" s="35">
        <f>IF(W6868=MAXIFS(W$2:W$7201, A$2:A$7201, A6868, B$2:B$7201, B6868), "OPTIMAL", "")</f>
        <v/>
      </c>
    </row>
    <row r="6869" ht="20" customHeight="1">
      <c r="A6869" s="36" t="n">
        <v>-18</v>
      </c>
      <c r="B6869" s="36" t="n">
        <v>45</v>
      </c>
      <c r="C6869" s="37" t="n">
        <v>100</v>
      </c>
      <c r="D6869" s="37" t="n">
        <v>3</v>
      </c>
      <c r="E6869" s="6" t="n">
        <v>8</v>
      </c>
      <c r="F6869" s="37" t="n">
        <v>1.5</v>
      </c>
      <c r="G6869" s="36" t="n">
        <v>100</v>
      </c>
      <c r="H6869" s="6" t="inlineStr">
        <is>
          <t>OFF</t>
        </is>
      </c>
      <c r="I6869" s="38" t="n">
        <v>885.2722778138215</v>
      </c>
      <c r="J6869" s="38" t="n">
        <v>10520.73059103506</v>
      </c>
      <c r="K6869" s="38" t="n">
        <v>5101.851851851852</v>
      </c>
      <c r="L6869" s="38" t="n">
        <v>150</v>
      </c>
      <c r="M6869" s="38">
        <f>I6869+J6869+K6869+L6869</f>
        <v/>
      </c>
      <c r="N6869" s="38">
        <f>M6869*'Dashboard &amp; Optimisation'!$B$18/('Dashboard &amp; Optimisation'!$B$16/3.6)</f>
        <v/>
      </c>
      <c r="O6869" s="38" t="n">
        <v>2016.397874085415</v>
      </c>
      <c r="P6869" s="39" t="n">
        <v>0.2400757351497012</v>
      </c>
      <c r="Q6869" s="40" t="n">
        <v>13.51537661762185</v>
      </c>
      <c r="R6869" s="38" t="n">
        <v>2012.900549596624</v>
      </c>
      <c r="S6869" s="38">
        <f>R6869*IF(A6869=4, 2.0, 3.0)</f>
        <v/>
      </c>
      <c r="T6869" s="37">
        <f>'Dashboard &amp; Optimisation'!$B$18*U6869</f>
        <v/>
      </c>
      <c r="U6869" s="26">
        <f>MIN(1, S6869/M6869)</f>
        <v/>
      </c>
      <c r="V6869" s="26">
        <f>N6869/(N6869+O6869)</f>
        <v/>
      </c>
      <c r="W6869" s="26">
        <f>U6869*V6869</f>
        <v/>
      </c>
      <c r="X6869" s="39">
        <f>T6869/N6869</f>
        <v/>
      </c>
      <c r="Y6869" s="41">
        <f>IF(W6869=MAXIFS(W$2:W$7201, A$2:A$7201, A6869, B$2:B$7201, B6869), "OPTIMAL", "")</f>
        <v/>
      </c>
    </row>
    <row r="6870" ht="20" customHeight="1">
      <c r="A6870" s="28" t="n">
        <v>-18</v>
      </c>
      <c r="B6870" s="28" t="n">
        <v>45</v>
      </c>
      <c r="C6870" s="29" t="n">
        <v>100</v>
      </c>
      <c r="D6870" s="29" t="n">
        <v>3</v>
      </c>
      <c r="E6870" s="30" t="n">
        <v>8</v>
      </c>
      <c r="F6870" s="29" t="n">
        <v>1.5</v>
      </c>
      <c r="G6870" s="28" t="n">
        <v>150</v>
      </c>
      <c r="H6870" s="30" t="inlineStr">
        <is>
          <t>ON</t>
        </is>
      </c>
      <c r="I6870" s="31" t="n">
        <v>885.2722778138215</v>
      </c>
      <c r="J6870" s="31" t="n">
        <v>10520.73059103506</v>
      </c>
      <c r="K6870" s="31" t="n">
        <v>5101.851851851852</v>
      </c>
      <c r="L6870" s="31" t="n">
        <v>150</v>
      </c>
      <c r="M6870" s="31">
        <f>I6870+J6870+K6870+L6870</f>
        <v/>
      </c>
      <c r="N6870" s="31">
        <f>M6870*'Dashboard &amp; Optimisation'!$B$18/('Dashboard &amp; Optimisation'!$B$16/3.6)</f>
        <v/>
      </c>
      <c r="O6870" s="31" t="n">
        <v>2016.397874085415</v>
      </c>
      <c r="P6870" s="32" t="n">
        <v>0.05641924048469636</v>
      </c>
      <c r="Q6870" s="33" t="n">
        <v>13.51537661762185</v>
      </c>
      <c r="R6870" s="31" t="n">
        <v>8565.315220057379</v>
      </c>
      <c r="S6870" s="31">
        <f>R6870*IF(A6870=4, 2.0, 3.0)</f>
        <v/>
      </c>
      <c r="T6870" s="29">
        <f>'Dashboard &amp; Optimisation'!$B$18*U6870</f>
        <v/>
      </c>
      <c r="U6870" s="34">
        <f>MIN(1, S6870/M6870)</f>
        <v/>
      </c>
      <c r="V6870" s="34">
        <f>N6870/(N6870+O6870)</f>
        <v/>
      </c>
      <c r="W6870" s="34">
        <f>U6870*V6870</f>
        <v/>
      </c>
      <c r="X6870" s="32">
        <f>T6870/N6870</f>
        <v/>
      </c>
      <c r="Y6870" s="35">
        <f>IF(W6870=MAXIFS(W$2:W$7201, A$2:A$7201, A6870, B$2:B$7201, B6870), "OPTIMAL", "")</f>
        <v/>
      </c>
    </row>
    <row r="6871" ht="20" customHeight="1">
      <c r="A6871" s="36" t="n">
        <v>-18</v>
      </c>
      <c r="B6871" s="36" t="n">
        <v>45</v>
      </c>
      <c r="C6871" s="37" t="n">
        <v>100</v>
      </c>
      <c r="D6871" s="37" t="n">
        <v>3</v>
      </c>
      <c r="E6871" s="6" t="n">
        <v>8</v>
      </c>
      <c r="F6871" s="37" t="n">
        <v>1.5</v>
      </c>
      <c r="G6871" s="36" t="n">
        <v>150</v>
      </c>
      <c r="H6871" s="6" t="inlineStr">
        <is>
          <t>OFF</t>
        </is>
      </c>
      <c r="I6871" s="38" t="n">
        <v>885.2722778138215</v>
      </c>
      <c r="J6871" s="38" t="n">
        <v>10520.73059103506</v>
      </c>
      <c r="K6871" s="38" t="n">
        <v>5101.851851851852</v>
      </c>
      <c r="L6871" s="38" t="n">
        <v>150</v>
      </c>
      <c r="M6871" s="38">
        <f>I6871+J6871+K6871+L6871</f>
        <v/>
      </c>
      <c r="N6871" s="38">
        <f>M6871*'Dashboard &amp; Optimisation'!$B$18/('Dashboard &amp; Optimisation'!$B$16/3.6)</f>
        <v/>
      </c>
      <c r="O6871" s="38" t="n">
        <v>2016.397874085415</v>
      </c>
      <c r="P6871" s="39" t="n">
        <v>0.2408715098651607</v>
      </c>
      <c r="Q6871" s="40" t="n">
        <v>13.51537661762185</v>
      </c>
      <c r="R6871" s="38" t="n">
        <v>2006.250467305862</v>
      </c>
      <c r="S6871" s="38">
        <f>R6871*IF(A6871=4, 2.0, 3.0)</f>
        <v/>
      </c>
      <c r="T6871" s="37">
        <f>'Dashboard &amp; Optimisation'!$B$18*U6871</f>
        <v/>
      </c>
      <c r="U6871" s="26">
        <f>MIN(1, S6871/M6871)</f>
        <v/>
      </c>
      <c r="V6871" s="26">
        <f>N6871/(N6871+O6871)</f>
        <v/>
      </c>
      <c r="W6871" s="26">
        <f>U6871*V6871</f>
        <v/>
      </c>
      <c r="X6871" s="39">
        <f>T6871/N6871</f>
        <v/>
      </c>
      <c r="Y6871" s="41">
        <f>IF(W6871=MAXIFS(W$2:W$7201, A$2:A$7201, A6871, B$2:B$7201, B6871), "OPTIMAL", "")</f>
        <v/>
      </c>
    </row>
    <row r="6872" ht="20" customHeight="1">
      <c r="A6872" s="28" t="n">
        <v>-18</v>
      </c>
      <c r="B6872" s="28" t="n">
        <v>45</v>
      </c>
      <c r="C6872" s="29" t="n">
        <v>100</v>
      </c>
      <c r="D6872" s="29" t="n">
        <v>3</v>
      </c>
      <c r="E6872" s="30" t="n">
        <v>8</v>
      </c>
      <c r="F6872" s="29" t="n">
        <v>1.5</v>
      </c>
      <c r="G6872" s="28" t="n">
        <v>200</v>
      </c>
      <c r="H6872" s="30" t="inlineStr">
        <is>
          <t>ON</t>
        </is>
      </c>
      <c r="I6872" s="31" t="n">
        <v>885.2722778138215</v>
      </c>
      <c r="J6872" s="31" t="n">
        <v>10520.73059103506</v>
      </c>
      <c r="K6872" s="31" t="n">
        <v>5101.851851851852</v>
      </c>
      <c r="L6872" s="31" t="n">
        <v>150</v>
      </c>
      <c r="M6872" s="31">
        <f>I6872+J6872+K6872+L6872</f>
        <v/>
      </c>
      <c r="N6872" s="31">
        <f>M6872*'Dashboard &amp; Optimisation'!$B$18/('Dashboard &amp; Optimisation'!$B$16/3.6)</f>
        <v/>
      </c>
      <c r="O6872" s="31" t="n">
        <v>2016.397874085415</v>
      </c>
      <c r="P6872" s="32" t="n">
        <v>0.05721501520015583</v>
      </c>
      <c r="Q6872" s="33" t="n">
        <v>13.51537661762185</v>
      </c>
      <c r="R6872" s="31" t="n">
        <v>8446.184581741245</v>
      </c>
      <c r="S6872" s="31">
        <f>R6872*IF(A6872=4, 2.0, 3.0)</f>
        <v/>
      </c>
      <c r="T6872" s="29">
        <f>'Dashboard &amp; Optimisation'!$B$18*U6872</f>
        <v/>
      </c>
      <c r="U6872" s="34">
        <f>MIN(1, S6872/M6872)</f>
        <v/>
      </c>
      <c r="V6872" s="34">
        <f>N6872/(N6872+O6872)</f>
        <v/>
      </c>
      <c r="W6872" s="34">
        <f>U6872*V6872</f>
        <v/>
      </c>
      <c r="X6872" s="32">
        <f>T6872/N6872</f>
        <v/>
      </c>
      <c r="Y6872" s="35">
        <f>IF(W6872=MAXIFS(W$2:W$7201, A$2:A$7201, A6872, B$2:B$7201, B6872), "OPTIMAL", "")</f>
        <v/>
      </c>
    </row>
    <row r="6873" ht="20" customHeight="1">
      <c r="A6873" s="36" t="n">
        <v>-18</v>
      </c>
      <c r="B6873" s="36" t="n">
        <v>45</v>
      </c>
      <c r="C6873" s="37" t="n">
        <v>100</v>
      </c>
      <c r="D6873" s="37" t="n">
        <v>3</v>
      </c>
      <c r="E6873" s="6" t="n">
        <v>8</v>
      </c>
      <c r="F6873" s="37" t="n">
        <v>1.5</v>
      </c>
      <c r="G6873" s="36" t="n">
        <v>200</v>
      </c>
      <c r="H6873" s="6" t="inlineStr">
        <is>
          <t>OFF</t>
        </is>
      </c>
      <c r="I6873" s="38" t="n">
        <v>885.2722778138215</v>
      </c>
      <c r="J6873" s="38" t="n">
        <v>10520.73059103506</v>
      </c>
      <c r="K6873" s="38" t="n">
        <v>5101.851851851852</v>
      </c>
      <c r="L6873" s="38" t="n">
        <v>150</v>
      </c>
      <c r="M6873" s="38">
        <f>I6873+J6873+K6873+L6873</f>
        <v/>
      </c>
      <c r="N6873" s="38">
        <f>M6873*'Dashboard &amp; Optimisation'!$B$18/('Dashboard &amp; Optimisation'!$B$16/3.6)</f>
        <v/>
      </c>
      <c r="O6873" s="38" t="n">
        <v>2016.397874085415</v>
      </c>
      <c r="P6873" s="39" t="n">
        <v>0.2416672845806202</v>
      </c>
      <c r="Q6873" s="40" t="n">
        <v>13.51537661762185</v>
      </c>
      <c r="R6873" s="38" t="n">
        <v>1999.644180494921</v>
      </c>
      <c r="S6873" s="38">
        <f>R6873*IF(A6873=4, 2.0, 3.0)</f>
        <v/>
      </c>
      <c r="T6873" s="37">
        <f>'Dashboard &amp; Optimisation'!$B$18*U6873</f>
        <v/>
      </c>
      <c r="U6873" s="26">
        <f>MIN(1, S6873/M6873)</f>
        <v/>
      </c>
      <c r="V6873" s="26">
        <f>N6873/(N6873+O6873)</f>
        <v/>
      </c>
      <c r="W6873" s="26">
        <f>U6873*V6873</f>
        <v/>
      </c>
      <c r="X6873" s="39">
        <f>T6873/N6873</f>
        <v/>
      </c>
      <c r="Y6873" s="41">
        <f>IF(W6873=MAXIFS(W$2:W$7201, A$2:A$7201, A6873, B$2:B$7201, B6873), "OPTIMAL", "")</f>
        <v/>
      </c>
    </row>
    <row r="6874" ht="20" customHeight="1">
      <c r="A6874" s="28" t="n">
        <v>-18</v>
      </c>
      <c r="B6874" s="28" t="n">
        <v>45</v>
      </c>
      <c r="C6874" s="29" t="n">
        <v>100</v>
      </c>
      <c r="D6874" s="29" t="n">
        <v>3</v>
      </c>
      <c r="E6874" s="30" t="n">
        <v>8</v>
      </c>
      <c r="F6874" s="29" t="n">
        <v>2</v>
      </c>
      <c r="G6874" s="28" t="n">
        <v>50</v>
      </c>
      <c r="H6874" s="30" t="inlineStr">
        <is>
          <t>ON</t>
        </is>
      </c>
      <c r="I6874" s="31" t="n">
        <v>885.2722778138215</v>
      </c>
      <c r="J6874" s="31" t="n">
        <v>10520.73059103506</v>
      </c>
      <c r="K6874" s="31" t="n">
        <v>5101.851851851852</v>
      </c>
      <c r="L6874" s="31" t="n">
        <v>150</v>
      </c>
      <c r="M6874" s="31">
        <f>I6874+J6874+K6874+L6874</f>
        <v/>
      </c>
      <c r="N6874" s="31">
        <f>M6874*'Dashboard &amp; Optimisation'!$B$18/('Dashboard &amp; Optimisation'!$B$16/3.6)</f>
        <v/>
      </c>
      <c r="O6874" s="31" t="n">
        <v>2345.283503874635</v>
      </c>
      <c r="P6874" s="32" t="n">
        <v>0.0536222193896701</v>
      </c>
      <c r="Q6874" s="33" t="n">
        <v>17.95383549016247</v>
      </c>
      <c r="R6874" s="31" t="n">
        <v>9225.945790042682</v>
      </c>
      <c r="S6874" s="31">
        <f>R6874*IF(A6874=4, 2.0, 3.0)</f>
        <v/>
      </c>
      <c r="T6874" s="29">
        <f>'Dashboard &amp; Optimisation'!$B$18*U6874</f>
        <v/>
      </c>
      <c r="U6874" s="34">
        <f>MIN(1, S6874/M6874)</f>
        <v/>
      </c>
      <c r="V6874" s="34">
        <f>N6874/(N6874+O6874)</f>
        <v/>
      </c>
      <c r="W6874" s="34">
        <f>U6874*V6874</f>
        <v/>
      </c>
      <c r="X6874" s="32">
        <f>T6874/N6874</f>
        <v/>
      </c>
      <c r="Y6874" s="35">
        <f>IF(W6874=MAXIFS(W$2:W$7201, A$2:A$7201, A6874, B$2:B$7201, B6874), "OPTIMAL", "")</f>
        <v/>
      </c>
    </row>
    <row r="6875" ht="20" customHeight="1">
      <c r="A6875" s="36" t="n">
        <v>-18</v>
      </c>
      <c r="B6875" s="36" t="n">
        <v>45</v>
      </c>
      <c r="C6875" s="37" t="n">
        <v>100</v>
      </c>
      <c r="D6875" s="37" t="n">
        <v>3</v>
      </c>
      <c r="E6875" s="6" t="n">
        <v>8</v>
      </c>
      <c r="F6875" s="37" t="n">
        <v>2</v>
      </c>
      <c r="G6875" s="36" t="n">
        <v>50</v>
      </c>
      <c r="H6875" s="6" t="inlineStr">
        <is>
          <t>OFF</t>
        </is>
      </c>
      <c r="I6875" s="38" t="n">
        <v>885.2722778138215</v>
      </c>
      <c r="J6875" s="38" t="n">
        <v>10520.73059103506</v>
      </c>
      <c r="K6875" s="38" t="n">
        <v>5101.851851851852</v>
      </c>
      <c r="L6875" s="38" t="n">
        <v>150</v>
      </c>
      <c r="M6875" s="38">
        <f>I6875+J6875+K6875+L6875</f>
        <v/>
      </c>
      <c r="N6875" s="38">
        <f>M6875*'Dashboard &amp; Optimisation'!$B$18/('Dashboard &amp; Optimisation'!$B$16/3.6)</f>
        <v/>
      </c>
      <c r="O6875" s="38" t="n">
        <v>2345.283503874635</v>
      </c>
      <c r="P6875" s="39" t="n">
        <v>0.2394434573245842</v>
      </c>
      <c r="Q6875" s="40" t="n">
        <v>17.95383549016247</v>
      </c>
      <c r="R6875" s="38" t="n">
        <v>2066.106523680229</v>
      </c>
      <c r="S6875" s="38">
        <f>R6875*IF(A6875=4, 2.0, 3.0)</f>
        <v/>
      </c>
      <c r="T6875" s="37">
        <f>'Dashboard &amp; Optimisation'!$B$18*U6875</f>
        <v/>
      </c>
      <c r="U6875" s="26">
        <f>MIN(1, S6875/M6875)</f>
        <v/>
      </c>
      <c r="V6875" s="26">
        <f>N6875/(N6875+O6875)</f>
        <v/>
      </c>
      <c r="W6875" s="26">
        <f>U6875*V6875</f>
        <v/>
      </c>
      <c r="X6875" s="39">
        <f>T6875/N6875</f>
        <v/>
      </c>
      <c r="Y6875" s="41">
        <f>IF(W6875=MAXIFS(W$2:W$7201, A$2:A$7201, A6875, B$2:B$7201, B6875), "OPTIMAL", "")</f>
        <v/>
      </c>
    </row>
    <row r="6876" ht="20" customHeight="1">
      <c r="A6876" s="28" t="n">
        <v>-18</v>
      </c>
      <c r="B6876" s="28" t="n">
        <v>45</v>
      </c>
      <c r="C6876" s="29" t="n">
        <v>100</v>
      </c>
      <c r="D6876" s="29" t="n">
        <v>3</v>
      </c>
      <c r="E6876" s="30" t="n">
        <v>8</v>
      </c>
      <c r="F6876" s="29" t="n">
        <v>2</v>
      </c>
      <c r="G6876" s="28" t="n">
        <v>100</v>
      </c>
      <c r="H6876" s="30" t="inlineStr">
        <is>
          <t>ON</t>
        </is>
      </c>
      <c r="I6876" s="31" t="n">
        <v>885.2722778138215</v>
      </c>
      <c r="J6876" s="31" t="n">
        <v>10520.73059103506</v>
      </c>
      <c r="K6876" s="31" t="n">
        <v>5101.851851851852</v>
      </c>
      <c r="L6876" s="31" t="n">
        <v>150</v>
      </c>
      <c r="M6876" s="31">
        <f>I6876+J6876+K6876+L6876</f>
        <v/>
      </c>
      <c r="N6876" s="31">
        <f>M6876*'Dashboard &amp; Optimisation'!$B$18/('Dashboard &amp; Optimisation'!$B$16/3.6)</f>
        <v/>
      </c>
      <c r="O6876" s="31" t="n">
        <v>2345.283503874635</v>
      </c>
      <c r="P6876" s="32" t="n">
        <v>0.05441799410512958</v>
      </c>
      <c r="Q6876" s="33" t="n">
        <v>17.95383549016247</v>
      </c>
      <c r="R6876" s="31" t="n">
        <v>9091.031328261304</v>
      </c>
      <c r="S6876" s="31">
        <f>R6876*IF(A6876=4, 2.0, 3.0)</f>
        <v/>
      </c>
      <c r="T6876" s="29">
        <f>'Dashboard &amp; Optimisation'!$B$18*U6876</f>
        <v/>
      </c>
      <c r="U6876" s="34">
        <f>MIN(1, S6876/M6876)</f>
        <v/>
      </c>
      <c r="V6876" s="34">
        <f>N6876/(N6876+O6876)</f>
        <v/>
      </c>
      <c r="W6876" s="34">
        <f>U6876*V6876</f>
        <v/>
      </c>
      <c r="X6876" s="32">
        <f>T6876/N6876</f>
        <v/>
      </c>
      <c r="Y6876" s="35">
        <f>IF(W6876=MAXIFS(W$2:W$7201, A$2:A$7201, A6876, B$2:B$7201, B6876), "OPTIMAL", "")</f>
        <v/>
      </c>
    </row>
    <row r="6877" ht="20" customHeight="1">
      <c r="A6877" s="36" t="n">
        <v>-18</v>
      </c>
      <c r="B6877" s="36" t="n">
        <v>45</v>
      </c>
      <c r="C6877" s="37" t="n">
        <v>100</v>
      </c>
      <c r="D6877" s="37" t="n">
        <v>3</v>
      </c>
      <c r="E6877" s="6" t="n">
        <v>8</v>
      </c>
      <c r="F6877" s="37" t="n">
        <v>2</v>
      </c>
      <c r="G6877" s="36" t="n">
        <v>100</v>
      </c>
      <c r="H6877" s="6" t="inlineStr">
        <is>
          <t>OFF</t>
        </is>
      </c>
      <c r="I6877" s="38" t="n">
        <v>885.2722778138215</v>
      </c>
      <c r="J6877" s="38" t="n">
        <v>10520.73059103506</v>
      </c>
      <c r="K6877" s="38" t="n">
        <v>5101.851851851852</v>
      </c>
      <c r="L6877" s="38" t="n">
        <v>150</v>
      </c>
      <c r="M6877" s="38">
        <f>I6877+J6877+K6877+L6877</f>
        <v/>
      </c>
      <c r="N6877" s="38">
        <f>M6877*'Dashboard &amp; Optimisation'!$B$18/('Dashboard &amp; Optimisation'!$B$16/3.6)</f>
        <v/>
      </c>
      <c r="O6877" s="38" t="n">
        <v>2345.283503874635</v>
      </c>
      <c r="P6877" s="39" t="n">
        <v>0.2402392320400437</v>
      </c>
      <c r="Q6877" s="40" t="n">
        <v>17.95383549016247</v>
      </c>
      <c r="R6877" s="38" t="n">
        <v>2059.262698393956</v>
      </c>
      <c r="S6877" s="38">
        <f>R6877*IF(A6877=4, 2.0, 3.0)</f>
        <v/>
      </c>
      <c r="T6877" s="37">
        <f>'Dashboard &amp; Optimisation'!$B$18*U6877</f>
        <v/>
      </c>
      <c r="U6877" s="26">
        <f>MIN(1, S6877/M6877)</f>
        <v/>
      </c>
      <c r="V6877" s="26">
        <f>N6877/(N6877+O6877)</f>
        <v/>
      </c>
      <c r="W6877" s="26">
        <f>U6877*V6877</f>
        <v/>
      </c>
      <c r="X6877" s="39">
        <f>T6877/N6877</f>
        <v/>
      </c>
      <c r="Y6877" s="41">
        <f>IF(W6877=MAXIFS(W$2:W$7201, A$2:A$7201, A6877, B$2:B$7201, B6877), "OPTIMAL", "")</f>
        <v/>
      </c>
    </row>
    <row r="6878" ht="20" customHeight="1">
      <c r="A6878" s="28" t="n">
        <v>-18</v>
      </c>
      <c r="B6878" s="28" t="n">
        <v>45</v>
      </c>
      <c r="C6878" s="29" t="n">
        <v>100</v>
      </c>
      <c r="D6878" s="29" t="n">
        <v>3</v>
      </c>
      <c r="E6878" s="30" t="n">
        <v>8</v>
      </c>
      <c r="F6878" s="29" t="n">
        <v>2</v>
      </c>
      <c r="G6878" s="28" t="n">
        <v>150</v>
      </c>
      <c r="H6878" s="30" t="inlineStr">
        <is>
          <t>ON</t>
        </is>
      </c>
      <c r="I6878" s="31" t="n">
        <v>885.2722778138215</v>
      </c>
      <c r="J6878" s="31" t="n">
        <v>10520.73059103506</v>
      </c>
      <c r="K6878" s="31" t="n">
        <v>5101.851851851852</v>
      </c>
      <c r="L6878" s="31" t="n">
        <v>150</v>
      </c>
      <c r="M6878" s="31">
        <f>I6878+J6878+K6878+L6878</f>
        <v/>
      </c>
      <c r="N6878" s="31">
        <f>M6878*'Dashboard &amp; Optimisation'!$B$18/('Dashboard &amp; Optimisation'!$B$16/3.6)</f>
        <v/>
      </c>
      <c r="O6878" s="31" t="n">
        <v>2345.283503874635</v>
      </c>
      <c r="P6878" s="32" t="n">
        <v>0.05521376882058905</v>
      </c>
      <c r="Q6878" s="33" t="n">
        <v>17.95383549016247</v>
      </c>
      <c r="R6878" s="31" t="n">
        <v>8960.005806493578</v>
      </c>
      <c r="S6878" s="31">
        <f>R6878*IF(A6878=4, 2.0, 3.0)</f>
        <v/>
      </c>
      <c r="T6878" s="29">
        <f>'Dashboard &amp; Optimisation'!$B$18*U6878</f>
        <v/>
      </c>
      <c r="U6878" s="34">
        <f>MIN(1, S6878/M6878)</f>
        <v/>
      </c>
      <c r="V6878" s="34">
        <f>N6878/(N6878+O6878)</f>
        <v/>
      </c>
      <c r="W6878" s="34">
        <f>U6878*V6878</f>
        <v/>
      </c>
      <c r="X6878" s="32">
        <f>T6878/N6878</f>
        <v/>
      </c>
      <c r="Y6878" s="35">
        <f>IF(W6878=MAXIFS(W$2:W$7201, A$2:A$7201, A6878, B$2:B$7201, B6878), "OPTIMAL", "")</f>
        <v/>
      </c>
    </row>
    <row r="6879" ht="20" customHeight="1">
      <c r="A6879" s="36" t="n">
        <v>-18</v>
      </c>
      <c r="B6879" s="36" t="n">
        <v>45</v>
      </c>
      <c r="C6879" s="37" t="n">
        <v>100</v>
      </c>
      <c r="D6879" s="37" t="n">
        <v>3</v>
      </c>
      <c r="E6879" s="6" t="n">
        <v>8</v>
      </c>
      <c r="F6879" s="37" t="n">
        <v>2</v>
      </c>
      <c r="G6879" s="36" t="n">
        <v>150</v>
      </c>
      <c r="H6879" s="6" t="inlineStr">
        <is>
          <t>OFF</t>
        </is>
      </c>
      <c r="I6879" s="38" t="n">
        <v>885.2722778138215</v>
      </c>
      <c r="J6879" s="38" t="n">
        <v>10520.73059103506</v>
      </c>
      <c r="K6879" s="38" t="n">
        <v>5101.851851851852</v>
      </c>
      <c r="L6879" s="38" t="n">
        <v>150</v>
      </c>
      <c r="M6879" s="38">
        <f>I6879+J6879+K6879+L6879</f>
        <v/>
      </c>
      <c r="N6879" s="38">
        <f>M6879*'Dashboard &amp; Optimisation'!$B$18/('Dashboard &amp; Optimisation'!$B$16/3.6)</f>
        <v/>
      </c>
      <c r="O6879" s="38" t="n">
        <v>2345.283503874635</v>
      </c>
      <c r="P6879" s="39" t="n">
        <v>0.2410350067555031</v>
      </c>
      <c r="Q6879" s="40" t="n">
        <v>17.95383549016247</v>
      </c>
      <c r="R6879" s="38" t="n">
        <v>2052.464062752068</v>
      </c>
      <c r="S6879" s="38">
        <f>R6879*IF(A6879=4, 2.0, 3.0)</f>
        <v/>
      </c>
      <c r="T6879" s="37">
        <f>'Dashboard &amp; Optimisation'!$B$18*U6879</f>
        <v/>
      </c>
      <c r="U6879" s="26">
        <f>MIN(1, S6879/M6879)</f>
        <v/>
      </c>
      <c r="V6879" s="26">
        <f>N6879/(N6879+O6879)</f>
        <v/>
      </c>
      <c r="W6879" s="26">
        <f>U6879*V6879</f>
        <v/>
      </c>
      <c r="X6879" s="39">
        <f>T6879/N6879</f>
        <v/>
      </c>
      <c r="Y6879" s="41">
        <f>IF(W6879=MAXIFS(W$2:W$7201, A$2:A$7201, A6879, B$2:B$7201, B6879), "OPTIMAL", "")</f>
        <v/>
      </c>
    </row>
    <row r="6880" ht="20" customHeight="1">
      <c r="A6880" s="28" t="n">
        <v>-18</v>
      </c>
      <c r="B6880" s="28" t="n">
        <v>45</v>
      </c>
      <c r="C6880" s="29" t="n">
        <v>100</v>
      </c>
      <c r="D6880" s="29" t="n">
        <v>3</v>
      </c>
      <c r="E6880" s="30" t="n">
        <v>8</v>
      </c>
      <c r="F6880" s="29" t="n">
        <v>2</v>
      </c>
      <c r="G6880" s="28" t="n">
        <v>200</v>
      </c>
      <c r="H6880" s="30" t="inlineStr">
        <is>
          <t>ON</t>
        </is>
      </c>
      <c r="I6880" s="31" t="n">
        <v>885.2722778138215</v>
      </c>
      <c r="J6880" s="31" t="n">
        <v>10520.73059103506</v>
      </c>
      <c r="K6880" s="31" t="n">
        <v>5101.851851851852</v>
      </c>
      <c r="L6880" s="31" t="n">
        <v>150</v>
      </c>
      <c r="M6880" s="31">
        <f>I6880+J6880+K6880+L6880</f>
        <v/>
      </c>
      <c r="N6880" s="31">
        <f>M6880*'Dashboard &amp; Optimisation'!$B$18/('Dashboard &amp; Optimisation'!$B$16/3.6)</f>
        <v/>
      </c>
      <c r="O6880" s="31" t="n">
        <v>2345.283503874635</v>
      </c>
      <c r="P6880" s="32" t="n">
        <v>0.05600954353604853</v>
      </c>
      <c r="Q6880" s="33" t="n">
        <v>17.95383549016247</v>
      </c>
      <c r="R6880" s="31" t="n">
        <v>8832.703464409882</v>
      </c>
      <c r="S6880" s="31">
        <f>R6880*IF(A6880=4, 2.0, 3.0)</f>
        <v/>
      </c>
      <c r="T6880" s="29">
        <f>'Dashboard &amp; Optimisation'!$B$18*U6880</f>
        <v/>
      </c>
      <c r="U6880" s="34">
        <f>MIN(1, S6880/M6880)</f>
        <v/>
      </c>
      <c r="V6880" s="34">
        <f>N6880/(N6880+O6880)</f>
        <v/>
      </c>
      <c r="W6880" s="34">
        <f>U6880*V6880</f>
        <v/>
      </c>
      <c r="X6880" s="32">
        <f>T6880/N6880</f>
        <v/>
      </c>
      <c r="Y6880" s="35">
        <f>IF(W6880=MAXIFS(W$2:W$7201, A$2:A$7201, A6880, B$2:B$7201, B6880), "OPTIMAL", "")</f>
        <v/>
      </c>
    </row>
    <row r="6881" ht="20" customHeight="1">
      <c r="A6881" s="36" t="n">
        <v>-18</v>
      </c>
      <c r="B6881" s="36" t="n">
        <v>45</v>
      </c>
      <c r="C6881" s="37" t="n">
        <v>100</v>
      </c>
      <c r="D6881" s="37" t="n">
        <v>3</v>
      </c>
      <c r="E6881" s="6" t="n">
        <v>8</v>
      </c>
      <c r="F6881" s="37" t="n">
        <v>2</v>
      </c>
      <c r="G6881" s="36" t="n">
        <v>200</v>
      </c>
      <c r="H6881" s="6" t="inlineStr">
        <is>
          <t>OFF</t>
        </is>
      </c>
      <c r="I6881" s="38" t="n">
        <v>885.2722778138215</v>
      </c>
      <c r="J6881" s="38" t="n">
        <v>10520.73059103506</v>
      </c>
      <c r="K6881" s="38" t="n">
        <v>5101.851851851852</v>
      </c>
      <c r="L6881" s="38" t="n">
        <v>150</v>
      </c>
      <c r="M6881" s="38">
        <f>I6881+J6881+K6881+L6881</f>
        <v/>
      </c>
      <c r="N6881" s="38">
        <f>M6881*'Dashboard &amp; Optimisation'!$B$18/('Dashboard &amp; Optimisation'!$B$16/3.6)</f>
        <v/>
      </c>
      <c r="O6881" s="38" t="n">
        <v>2345.283503874635</v>
      </c>
      <c r="P6881" s="39" t="n">
        <v>0.2418307814709626</v>
      </c>
      <c r="Q6881" s="40" t="n">
        <v>17.95383549016247</v>
      </c>
      <c r="R6881" s="38" t="n">
        <v>2045.710170647875</v>
      </c>
      <c r="S6881" s="38">
        <f>R6881*IF(A6881=4, 2.0, 3.0)</f>
        <v/>
      </c>
      <c r="T6881" s="37">
        <f>'Dashboard &amp; Optimisation'!$B$18*U6881</f>
        <v/>
      </c>
      <c r="U6881" s="26">
        <f>MIN(1, S6881/M6881)</f>
        <v/>
      </c>
      <c r="V6881" s="26">
        <f>N6881/(N6881+O6881)</f>
        <v/>
      </c>
      <c r="W6881" s="26">
        <f>U6881*V6881</f>
        <v/>
      </c>
      <c r="X6881" s="39">
        <f>T6881/N6881</f>
        <v/>
      </c>
      <c r="Y6881" s="41">
        <f>IF(W6881=MAXIFS(W$2:W$7201, A$2:A$7201, A6881, B$2:B$7201, B6881), "OPTIMAL", "")</f>
        <v/>
      </c>
    </row>
    <row r="6882" ht="20" customHeight="1">
      <c r="A6882" s="28" t="n">
        <v>-18</v>
      </c>
      <c r="B6882" s="28" t="n">
        <v>45</v>
      </c>
      <c r="C6882" s="29" t="n">
        <v>105</v>
      </c>
      <c r="D6882" s="29" t="n">
        <v>2</v>
      </c>
      <c r="E6882" s="30" t="n">
        <v>0</v>
      </c>
      <c r="F6882" s="29" t="n">
        <v>0</v>
      </c>
      <c r="G6882" s="28" t="n">
        <v>50</v>
      </c>
      <c r="H6882" s="30" t="inlineStr">
        <is>
          <t>ON</t>
        </is>
      </c>
      <c r="I6882" s="31" t="n">
        <v>885.2722778138215</v>
      </c>
      <c r="J6882" s="31" t="n">
        <v>10520.73059103506</v>
      </c>
      <c r="K6882" s="31" t="n">
        <v>5101.851851851852</v>
      </c>
      <c r="L6882" s="31" t="n">
        <v>150</v>
      </c>
      <c r="M6882" s="31">
        <f>I6882+J6882+K6882+L6882</f>
        <v/>
      </c>
      <c r="N6882" s="31">
        <f>M6882*'Dashboard &amp; Optimisation'!$B$18/('Dashboard &amp; Optimisation'!$B$16/3.6)</f>
        <v/>
      </c>
      <c r="O6882" s="31" t="n">
        <v>683.8618162254451</v>
      </c>
      <c r="P6882" s="32" t="n">
        <v>0.4759792218224727</v>
      </c>
      <c r="Q6882" s="33" t="n">
        <v>0.2</v>
      </c>
      <c r="R6882" s="31" t="n">
        <v>822.2417099130216</v>
      </c>
      <c r="S6882" s="31">
        <f>R6882*IF(A6882=4, 2.0, 3.0)</f>
        <v/>
      </c>
      <c r="T6882" s="29">
        <f>'Dashboard &amp; Optimisation'!$B$18*U6882</f>
        <v/>
      </c>
      <c r="U6882" s="34">
        <f>MIN(1, S6882/M6882)</f>
        <v/>
      </c>
      <c r="V6882" s="34">
        <f>N6882/(N6882+O6882)</f>
        <v/>
      </c>
      <c r="W6882" s="34">
        <f>U6882*V6882</f>
        <v/>
      </c>
      <c r="X6882" s="32">
        <f>T6882/N6882</f>
        <v/>
      </c>
      <c r="Y6882" s="35">
        <f>IF(W6882=MAXIFS(W$2:W$7201, A$2:A$7201, A6882, B$2:B$7201, B6882), "OPTIMAL", "")</f>
        <v/>
      </c>
    </row>
    <row r="6883" ht="20" customHeight="1">
      <c r="A6883" s="36" t="n">
        <v>-18</v>
      </c>
      <c r="B6883" s="36" t="n">
        <v>45</v>
      </c>
      <c r="C6883" s="37" t="n">
        <v>105</v>
      </c>
      <c r="D6883" s="37" t="n">
        <v>2</v>
      </c>
      <c r="E6883" s="6" t="n">
        <v>0</v>
      </c>
      <c r="F6883" s="37" t="n">
        <v>0</v>
      </c>
      <c r="G6883" s="36" t="n">
        <v>50</v>
      </c>
      <c r="H6883" s="6" t="inlineStr">
        <is>
          <t>OFF</t>
        </is>
      </c>
      <c r="I6883" s="38" t="n">
        <v>885.2722778138215</v>
      </c>
      <c r="J6883" s="38" t="n">
        <v>10520.73059103506</v>
      </c>
      <c r="K6883" s="38" t="n">
        <v>5101.851851851852</v>
      </c>
      <c r="L6883" s="38" t="n">
        <v>150</v>
      </c>
      <c r="M6883" s="38">
        <f>I6883+J6883+K6883+L6883</f>
        <v/>
      </c>
      <c r="N6883" s="38">
        <f>M6883*'Dashboard &amp; Optimisation'!$B$18/('Dashboard &amp; Optimisation'!$B$16/3.6)</f>
        <v/>
      </c>
      <c r="O6883" s="38" t="n">
        <v>683.8618162254451</v>
      </c>
      <c r="P6883" s="39" t="n">
        <v>0.7791314943784637</v>
      </c>
      <c r="Q6883" s="40" t="n">
        <v>0.2</v>
      </c>
      <c r="R6883" s="38" t="n">
        <v>502.3156836274302</v>
      </c>
      <c r="S6883" s="38">
        <f>R6883*IF(A6883=4, 2.0, 3.0)</f>
        <v/>
      </c>
      <c r="T6883" s="37">
        <f>'Dashboard &amp; Optimisation'!$B$18*U6883</f>
        <v/>
      </c>
      <c r="U6883" s="26">
        <f>MIN(1, S6883/M6883)</f>
        <v/>
      </c>
      <c r="V6883" s="26">
        <f>N6883/(N6883+O6883)</f>
        <v/>
      </c>
      <c r="W6883" s="26">
        <f>U6883*V6883</f>
        <v/>
      </c>
      <c r="X6883" s="39">
        <f>T6883/N6883</f>
        <v/>
      </c>
      <c r="Y6883" s="41">
        <f>IF(W6883=MAXIFS(W$2:W$7201, A$2:A$7201, A6883, B$2:B$7201, B6883), "OPTIMAL", "")</f>
        <v/>
      </c>
    </row>
    <row r="6884" ht="20" customHeight="1">
      <c r="A6884" s="28" t="n">
        <v>-18</v>
      </c>
      <c r="B6884" s="28" t="n">
        <v>45</v>
      </c>
      <c r="C6884" s="29" t="n">
        <v>105</v>
      </c>
      <c r="D6884" s="29" t="n">
        <v>2</v>
      </c>
      <c r="E6884" s="30" t="n">
        <v>0</v>
      </c>
      <c r="F6884" s="29" t="n">
        <v>0</v>
      </c>
      <c r="G6884" s="28" t="n">
        <v>100</v>
      </c>
      <c r="H6884" s="30" t="inlineStr">
        <is>
          <t>ON</t>
        </is>
      </c>
      <c r="I6884" s="31" t="n">
        <v>885.2722778138215</v>
      </c>
      <c r="J6884" s="31" t="n">
        <v>10520.73059103506</v>
      </c>
      <c r="K6884" s="31" t="n">
        <v>5101.851851851852</v>
      </c>
      <c r="L6884" s="31" t="n">
        <v>150</v>
      </c>
      <c r="M6884" s="31">
        <f>I6884+J6884+K6884+L6884</f>
        <v/>
      </c>
      <c r="N6884" s="31">
        <f>M6884*'Dashboard &amp; Optimisation'!$B$18/('Dashboard &amp; Optimisation'!$B$16/3.6)</f>
        <v/>
      </c>
      <c r="O6884" s="31" t="n">
        <v>683.8618162254451</v>
      </c>
      <c r="P6884" s="32" t="n">
        <v>0.4767371025038626</v>
      </c>
      <c r="Q6884" s="33" t="n">
        <v>0.2</v>
      </c>
      <c r="R6884" s="31" t="n">
        <v>820.9345720710049</v>
      </c>
      <c r="S6884" s="31">
        <f>R6884*IF(A6884=4, 2.0, 3.0)</f>
        <v/>
      </c>
      <c r="T6884" s="29">
        <f>'Dashboard &amp; Optimisation'!$B$18*U6884</f>
        <v/>
      </c>
      <c r="U6884" s="34">
        <f>MIN(1, S6884/M6884)</f>
        <v/>
      </c>
      <c r="V6884" s="34">
        <f>N6884/(N6884+O6884)</f>
        <v/>
      </c>
      <c r="W6884" s="34">
        <f>U6884*V6884</f>
        <v/>
      </c>
      <c r="X6884" s="32">
        <f>T6884/N6884</f>
        <v/>
      </c>
      <c r="Y6884" s="35">
        <f>IF(W6884=MAXIFS(W$2:W$7201, A$2:A$7201, A6884, B$2:B$7201, B6884), "OPTIMAL", "")</f>
        <v/>
      </c>
    </row>
    <row r="6885" ht="20" customHeight="1">
      <c r="A6885" s="36" t="n">
        <v>-18</v>
      </c>
      <c r="B6885" s="36" t="n">
        <v>45</v>
      </c>
      <c r="C6885" s="37" t="n">
        <v>105</v>
      </c>
      <c r="D6885" s="37" t="n">
        <v>2</v>
      </c>
      <c r="E6885" s="6" t="n">
        <v>0</v>
      </c>
      <c r="F6885" s="37" t="n">
        <v>0</v>
      </c>
      <c r="G6885" s="36" t="n">
        <v>100</v>
      </c>
      <c r="H6885" s="6" t="inlineStr">
        <is>
          <t>OFF</t>
        </is>
      </c>
      <c r="I6885" s="38" t="n">
        <v>885.2722778138215</v>
      </c>
      <c r="J6885" s="38" t="n">
        <v>10520.73059103506</v>
      </c>
      <c r="K6885" s="38" t="n">
        <v>5101.851851851852</v>
      </c>
      <c r="L6885" s="38" t="n">
        <v>150</v>
      </c>
      <c r="M6885" s="38">
        <f>I6885+J6885+K6885+L6885</f>
        <v/>
      </c>
      <c r="N6885" s="38">
        <f>M6885*'Dashboard &amp; Optimisation'!$B$18/('Dashboard &amp; Optimisation'!$B$16/3.6)</f>
        <v/>
      </c>
      <c r="O6885" s="38" t="n">
        <v>683.8618162254451</v>
      </c>
      <c r="P6885" s="39" t="n">
        <v>0.7798893750598538</v>
      </c>
      <c r="Q6885" s="40" t="n">
        <v>0.2</v>
      </c>
      <c r="R6885" s="38" t="n">
        <v>501.8275434311989</v>
      </c>
      <c r="S6885" s="38">
        <f>R6885*IF(A6885=4, 2.0, 3.0)</f>
        <v/>
      </c>
      <c r="T6885" s="37">
        <f>'Dashboard &amp; Optimisation'!$B$18*U6885</f>
        <v/>
      </c>
      <c r="U6885" s="26">
        <f>MIN(1, S6885/M6885)</f>
        <v/>
      </c>
      <c r="V6885" s="26">
        <f>N6885/(N6885+O6885)</f>
        <v/>
      </c>
      <c r="W6885" s="26">
        <f>U6885*V6885</f>
        <v/>
      </c>
      <c r="X6885" s="39">
        <f>T6885/N6885</f>
        <v/>
      </c>
      <c r="Y6885" s="41">
        <f>IF(W6885=MAXIFS(W$2:W$7201, A$2:A$7201, A6885, B$2:B$7201, B6885), "OPTIMAL", "")</f>
        <v/>
      </c>
    </row>
    <row r="6886" ht="20" customHeight="1">
      <c r="A6886" s="28" t="n">
        <v>-18</v>
      </c>
      <c r="B6886" s="28" t="n">
        <v>45</v>
      </c>
      <c r="C6886" s="29" t="n">
        <v>105</v>
      </c>
      <c r="D6886" s="29" t="n">
        <v>2</v>
      </c>
      <c r="E6886" s="30" t="n">
        <v>0</v>
      </c>
      <c r="F6886" s="29" t="n">
        <v>0</v>
      </c>
      <c r="G6886" s="28" t="n">
        <v>150</v>
      </c>
      <c r="H6886" s="30" t="inlineStr">
        <is>
          <t>ON</t>
        </is>
      </c>
      <c r="I6886" s="31" t="n">
        <v>885.2722778138215</v>
      </c>
      <c r="J6886" s="31" t="n">
        <v>10520.73059103506</v>
      </c>
      <c r="K6886" s="31" t="n">
        <v>5101.851851851852</v>
      </c>
      <c r="L6886" s="31" t="n">
        <v>150</v>
      </c>
      <c r="M6886" s="31">
        <f>I6886+J6886+K6886+L6886</f>
        <v/>
      </c>
      <c r="N6886" s="31">
        <f>M6886*'Dashboard &amp; Optimisation'!$B$18/('Dashboard &amp; Optimisation'!$B$16/3.6)</f>
        <v/>
      </c>
      <c r="O6886" s="31" t="n">
        <v>683.8618162254451</v>
      </c>
      <c r="P6886" s="32" t="n">
        <v>0.4774949831852526</v>
      </c>
      <c r="Q6886" s="33" t="n">
        <v>0.2</v>
      </c>
      <c r="R6886" s="31" t="n">
        <v>819.6315836108804</v>
      </c>
      <c r="S6886" s="31">
        <f>R6886*IF(A6886=4, 2.0, 3.0)</f>
        <v/>
      </c>
      <c r="T6886" s="29">
        <f>'Dashboard &amp; Optimisation'!$B$18*U6886</f>
        <v/>
      </c>
      <c r="U6886" s="34">
        <f>MIN(1, S6886/M6886)</f>
        <v/>
      </c>
      <c r="V6886" s="34">
        <f>N6886/(N6886+O6886)</f>
        <v/>
      </c>
      <c r="W6886" s="34">
        <f>U6886*V6886</f>
        <v/>
      </c>
      <c r="X6886" s="32">
        <f>T6886/N6886</f>
        <v/>
      </c>
      <c r="Y6886" s="35">
        <f>IF(W6886=MAXIFS(W$2:W$7201, A$2:A$7201, A6886, B$2:B$7201, B6886), "OPTIMAL", "")</f>
        <v/>
      </c>
    </row>
    <row r="6887" ht="20" customHeight="1">
      <c r="A6887" s="36" t="n">
        <v>-18</v>
      </c>
      <c r="B6887" s="36" t="n">
        <v>45</v>
      </c>
      <c r="C6887" s="37" t="n">
        <v>105</v>
      </c>
      <c r="D6887" s="37" t="n">
        <v>2</v>
      </c>
      <c r="E6887" s="6" t="n">
        <v>0</v>
      </c>
      <c r="F6887" s="37" t="n">
        <v>0</v>
      </c>
      <c r="G6887" s="36" t="n">
        <v>150</v>
      </c>
      <c r="H6887" s="6" t="inlineStr">
        <is>
          <t>OFF</t>
        </is>
      </c>
      <c r="I6887" s="38" t="n">
        <v>885.2722778138215</v>
      </c>
      <c r="J6887" s="38" t="n">
        <v>10520.73059103506</v>
      </c>
      <c r="K6887" s="38" t="n">
        <v>5101.851851851852</v>
      </c>
      <c r="L6887" s="38" t="n">
        <v>150</v>
      </c>
      <c r="M6887" s="38">
        <f>I6887+J6887+K6887+L6887</f>
        <v/>
      </c>
      <c r="N6887" s="38">
        <f>M6887*'Dashboard &amp; Optimisation'!$B$18/('Dashboard &amp; Optimisation'!$B$16/3.6)</f>
        <v/>
      </c>
      <c r="O6887" s="38" t="n">
        <v>683.8618162254451</v>
      </c>
      <c r="P6887" s="39" t="n">
        <v>0.7806472557412438</v>
      </c>
      <c r="Q6887" s="40" t="n">
        <v>0.2</v>
      </c>
      <c r="R6887" s="38" t="n">
        <v>501.3403510433965</v>
      </c>
      <c r="S6887" s="38">
        <f>R6887*IF(A6887=4, 2.0, 3.0)</f>
        <v/>
      </c>
      <c r="T6887" s="37">
        <f>'Dashboard &amp; Optimisation'!$B$18*U6887</f>
        <v/>
      </c>
      <c r="U6887" s="26">
        <f>MIN(1, S6887/M6887)</f>
        <v/>
      </c>
      <c r="V6887" s="26">
        <f>N6887/(N6887+O6887)</f>
        <v/>
      </c>
      <c r="W6887" s="26">
        <f>U6887*V6887</f>
        <v/>
      </c>
      <c r="X6887" s="39">
        <f>T6887/N6887</f>
        <v/>
      </c>
      <c r="Y6887" s="41">
        <f>IF(W6887=MAXIFS(W$2:W$7201, A$2:A$7201, A6887, B$2:B$7201, B6887), "OPTIMAL", "")</f>
        <v/>
      </c>
    </row>
    <row r="6888" ht="20" customHeight="1">
      <c r="A6888" s="28" t="n">
        <v>-18</v>
      </c>
      <c r="B6888" s="28" t="n">
        <v>45</v>
      </c>
      <c r="C6888" s="29" t="n">
        <v>105</v>
      </c>
      <c r="D6888" s="29" t="n">
        <v>2</v>
      </c>
      <c r="E6888" s="30" t="n">
        <v>0</v>
      </c>
      <c r="F6888" s="29" t="n">
        <v>0</v>
      </c>
      <c r="G6888" s="28" t="n">
        <v>200</v>
      </c>
      <c r="H6888" s="30" t="inlineStr">
        <is>
          <t>ON</t>
        </is>
      </c>
      <c r="I6888" s="31" t="n">
        <v>885.2722778138215</v>
      </c>
      <c r="J6888" s="31" t="n">
        <v>10520.73059103506</v>
      </c>
      <c r="K6888" s="31" t="n">
        <v>5101.851851851852</v>
      </c>
      <c r="L6888" s="31" t="n">
        <v>150</v>
      </c>
      <c r="M6888" s="31">
        <f>I6888+J6888+K6888+L6888</f>
        <v/>
      </c>
      <c r="N6888" s="31">
        <f>M6888*'Dashboard &amp; Optimisation'!$B$18/('Dashboard &amp; Optimisation'!$B$16/3.6)</f>
        <v/>
      </c>
      <c r="O6888" s="31" t="n">
        <v>683.8618162254451</v>
      </c>
      <c r="P6888" s="32" t="n">
        <v>0.4782528638666426</v>
      </c>
      <c r="Q6888" s="33" t="n">
        <v>0.2</v>
      </c>
      <c r="R6888" s="31" t="n">
        <v>818.332724806244</v>
      </c>
      <c r="S6888" s="31">
        <f>R6888*IF(A6888=4, 2.0, 3.0)</f>
        <v/>
      </c>
      <c r="T6888" s="29">
        <f>'Dashboard &amp; Optimisation'!$B$18*U6888</f>
        <v/>
      </c>
      <c r="U6888" s="34">
        <f>MIN(1, S6888/M6888)</f>
        <v/>
      </c>
      <c r="V6888" s="34">
        <f>N6888/(N6888+O6888)</f>
        <v/>
      </c>
      <c r="W6888" s="34">
        <f>U6888*V6888</f>
        <v/>
      </c>
      <c r="X6888" s="32">
        <f>T6888/N6888</f>
        <v/>
      </c>
      <c r="Y6888" s="35">
        <f>IF(W6888=MAXIFS(W$2:W$7201, A$2:A$7201, A6888, B$2:B$7201, B6888), "OPTIMAL", "")</f>
        <v/>
      </c>
    </row>
    <row r="6889" ht="20" customHeight="1">
      <c r="A6889" s="36" t="n">
        <v>-18</v>
      </c>
      <c r="B6889" s="36" t="n">
        <v>45</v>
      </c>
      <c r="C6889" s="37" t="n">
        <v>105</v>
      </c>
      <c r="D6889" s="37" t="n">
        <v>2</v>
      </c>
      <c r="E6889" s="6" t="n">
        <v>0</v>
      </c>
      <c r="F6889" s="37" t="n">
        <v>0</v>
      </c>
      <c r="G6889" s="36" t="n">
        <v>200</v>
      </c>
      <c r="H6889" s="6" t="inlineStr">
        <is>
          <t>OFF</t>
        </is>
      </c>
      <c r="I6889" s="38" t="n">
        <v>885.2722778138215</v>
      </c>
      <c r="J6889" s="38" t="n">
        <v>10520.73059103506</v>
      </c>
      <c r="K6889" s="38" t="n">
        <v>5101.851851851852</v>
      </c>
      <c r="L6889" s="38" t="n">
        <v>150</v>
      </c>
      <c r="M6889" s="38">
        <f>I6889+J6889+K6889+L6889</f>
        <v/>
      </c>
      <c r="N6889" s="38">
        <f>M6889*'Dashboard &amp; Optimisation'!$B$18/('Dashboard &amp; Optimisation'!$B$16/3.6)</f>
        <v/>
      </c>
      <c r="O6889" s="38" t="n">
        <v>683.8618162254451</v>
      </c>
      <c r="P6889" s="39" t="n">
        <v>0.7814051364226338</v>
      </c>
      <c r="Q6889" s="40" t="n">
        <v>0.2</v>
      </c>
      <c r="R6889" s="38" t="n">
        <v>500.8541037062002</v>
      </c>
      <c r="S6889" s="38">
        <f>R6889*IF(A6889=4, 2.0, 3.0)</f>
        <v/>
      </c>
      <c r="T6889" s="37">
        <f>'Dashboard &amp; Optimisation'!$B$18*U6889</f>
        <v/>
      </c>
      <c r="U6889" s="26">
        <f>MIN(1, S6889/M6889)</f>
        <v/>
      </c>
      <c r="V6889" s="26">
        <f>N6889/(N6889+O6889)</f>
        <v/>
      </c>
      <c r="W6889" s="26">
        <f>U6889*V6889</f>
        <v/>
      </c>
      <c r="X6889" s="39">
        <f>T6889/N6889</f>
        <v/>
      </c>
      <c r="Y6889" s="41">
        <f>IF(W6889=MAXIFS(W$2:W$7201, A$2:A$7201, A6889, B$2:B$7201, B6889), "OPTIMAL", "")</f>
        <v/>
      </c>
    </row>
    <row r="6890" ht="20" customHeight="1">
      <c r="A6890" s="42" t="n">
        <v>-18</v>
      </c>
      <c r="B6890" s="42" t="n">
        <v>45</v>
      </c>
      <c r="C6890" s="43" t="n">
        <v>105</v>
      </c>
      <c r="D6890" s="43" t="n">
        <v>2</v>
      </c>
      <c r="E6890" s="44" t="n">
        <v>4</v>
      </c>
      <c r="F6890" s="43" t="n">
        <v>1.5</v>
      </c>
      <c r="G6890" s="42" t="n">
        <v>50</v>
      </c>
      <c r="H6890" s="44" t="inlineStr">
        <is>
          <t>ON</t>
        </is>
      </c>
      <c r="I6890" s="45" t="n">
        <v>885.2722778138215</v>
      </c>
      <c r="J6890" s="45" t="n">
        <v>10520.73059103506</v>
      </c>
      <c r="K6890" s="45" t="n">
        <v>5101.851851851852</v>
      </c>
      <c r="L6890" s="45" t="n">
        <v>150</v>
      </c>
      <c r="M6890" s="45">
        <f>I6890+J6890+K6890+L6890</f>
        <v/>
      </c>
      <c r="N6890" s="45">
        <f>M6890*'Dashboard &amp; Optimisation'!$B$18/('Dashboard &amp; Optimisation'!$B$16/3.6)</f>
        <v/>
      </c>
      <c r="O6890" s="45" t="n">
        <v>1067.403025127066</v>
      </c>
      <c r="P6890" s="46" t="n">
        <v>0.07136000774024318</v>
      </c>
      <c r="Q6890" s="47" t="n">
        <v>6.39626436661611</v>
      </c>
      <c r="R6890" s="45" t="n">
        <v>5655.553940440391</v>
      </c>
      <c r="S6890" s="45">
        <f>R6890*IF(A6890=4, 2.0, 3.0)</f>
        <v/>
      </c>
      <c r="T6890" s="43">
        <f>'Dashboard &amp; Optimisation'!$B$18*U6890</f>
        <v/>
      </c>
      <c r="U6890" s="48">
        <f>MIN(1, S6890/M6890)</f>
        <v/>
      </c>
      <c r="V6890" s="48">
        <f>N6890/(N6890+O6890)</f>
        <v/>
      </c>
      <c r="W6890" s="48">
        <f>U6890*V6890</f>
        <v/>
      </c>
      <c r="X6890" s="46">
        <f>T6890/N6890</f>
        <v/>
      </c>
      <c r="Y6890" s="15">
        <f>IF(W6890=MAXIFS(W$2:W$7201, A$2:A$7201, A6890, B$2:B$7201, B6890), "OPTIMAL", "")</f>
        <v/>
      </c>
    </row>
    <row r="6891" ht="20" customHeight="1">
      <c r="A6891" s="36" t="n">
        <v>-18</v>
      </c>
      <c r="B6891" s="36" t="n">
        <v>45</v>
      </c>
      <c r="C6891" s="37" t="n">
        <v>105</v>
      </c>
      <c r="D6891" s="37" t="n">
        <v>2</v>
      </c>
      <c r="E6891" s="6" t="n">
        <v>4</v>
      </c>
      <c r="F6891" s="37" t="n">
        <v>1.5</v>
      </c>
      <c r="G6891" s="36" t="n">
        <v>50</v>
      </c>
      <c r="H6891" s="6" t="inlineStr">
        <is>
          <t>OFF</t>
        </is>
      </c>
      <c r="I6891" s="38" t="n">
        <v>885.2722778138215</v>
      </c>
      <c r="J6891" s="38" t="n">
        <v>10520.73059103506</v>
      </c>
      <c r="K6891" s="38" t="n">
        <v>5101.851851851852</v>
      </c>
      <c r="L6891" s="38" t="n">
        <v>150</v>
      </c>
      <c r="M6891" s="38">
        <f>I6891+J6891+K6891+L6891</f>
        <v/>
      </c>
      <c r="N6891" s="38">
        <f>M6891*'Dashboard &amp; Optimisation'!$B$18/('Dashboard &amp; Optimisation'!$B$16/3.6)</f>
        <v/>
      </c>
      <c r="O6891" s="38" t="n">
        <v>1067.403025127066</v>
      </c>
      <c r="P6891" s="39" t="n">
        <v>0.296656820917451</v>
      </c>
      <c r="Q6891" s="40" t="n">
        <v>6.39626436661611</v>
      </c>
      <c r="R6891" s="38" t="n">
        <v>1360.42842944606</v>
      </c>
      <c r="S6891" s="38">
        <f>R6891*IF(A6891=4, 2.0, 3.0)</f>
        <v/>
      </c>
      <c r="T6891" s="37">
        <f>'Dashboard &amp; Optimisation'!$B$18*U6891</f>
        <v/>
      </c>
      <c r="U6891" s="26">
        <f>MIN(1, S6891/M6891)</f>
        <v/>
      </c>
      <c r="V6891" s="26">
        <f>N6891/(N6891+O6891)</f>
        <v/>
      </c>
      <c r="W6891" s="26">
        <f>U6891*V6891</f>
        <v/>
      </c>
      <c r="X6891" s="39">
        <f>T6891/N6891</f>
        <v/>
      </c>
      <c r="Y6891" s="41">
        <f>IF(W6891=MAXIFS(W$2:W$7201, A$2:A$7201, A6891, B$2:B$7201, B6891), "OPTIMAL", "")</f>
        <v/>
      </c>
    </row>
    <row r="6892" ht="20" customHeight="1">
      <c r="A6892" s="42" t="n">
        <v>-18</v>
      </c>
      <c r="B6892" s="42" t="n">
        <v>45</v>
      </c>
      <c r="C6892" s="43" t="n">
        <v>105</v>
      </c>
      <c r="D6892" s="43" t="n">
        <v>2</v>
      </c>
      <c r="E6892" s="44" t="n">
        <v>4</v>
      </c>
      <c r="F6892" s="43" t="n">
        <v>1.5</v>
      </c>
      <c r="G6892" s="42" t="n">
        <v>100</v>
      </c>
      <c r="H6892" s="44" t="inlineStr">
        <is>
          <t>ON</t>
        </is>
      </c>
      <c r="I6892" s="45" t="n">
        <v>885.2722778138215</v>
      </c>
      <c r="J6892" s="45" t="n">
        <v>10520.73059103506</v>
      </c>
      <c r="K6892" s="45" t="n">
        <v>5101.851851851852</v>
      </c>
      <c r="L6892" s="45" t="n">
        <v>150</v>
      </c>
      <c r="M6892" s="45">
        <f>I6892+J6892+K6892+L6892</f>
        <v/>
      </c>
      <c r="N6892" s="45">
        <f>M6892*'Dashboard &amp; Optimisation'!$B$18/('Dashboard &amp; Optimisation'!$B$16/3.6)</f>
        <v/>
      </c>
      <c r="O6892" s="45" t="n">
        <v>1067.403025127066</v>
      </c>
      <c r="P6892" s="46" t="n">
        <v>0.07211788842163316</v>
      </c>
      <c r="Q6892" s="47" t="n">
        <v>6.39626436661611</v>
      </c>
      <c r="R6892" s="45" t="n">
        <v>5596.120210920199</v>
      </c>
      <c r="S6892" s="45">
        <f>R6892*IF(A6892=4, 2.0, 3.0)</f>
        <v/>
      </c>
      <c r="T6892" s="43">
        <f>'Dashboard &amp; Optimisation'!$B$18*U6892</f>
        <v/>
      </c>
      <c r="U6892" s="48">
        <f>MIN(1, S6892/M6892)</f>
        <v/>
      </c>
      <c r="V6892" s="48">
        <f>N6892/(N6892+O6892)</f>
        <v/>
      </c>
      <c r="W6892" s="48">
        <f>U6892*V6892</f>
        <v/>
      </c>
      <c r="X6892" s="46">
        <f>T6892/N6892</f>
        <v/>
      </c>
      <c r="Y6892" s="15">
        <f>IF(W6892=MAXIFS(W$2:W$7201, A$2:A$7201, A6892, B$2:B$7201, B6892), "OPTIMAL", "")</f>
        <v/>
      </c>
    </row>
    <row r="6893" ht="20" customHeight="1">
      <c r="A6893" s="36" t="n">
        <v>-18</v>
      </c>
      <c r="B6893" s="36" t="n">
        <v>45</v>
      </c>
      <c r="C6893" s="37" t="n">
        <v>105</v>
      </c>
      <c r="D6893" s="37" t="n">
        <v>2</v>
      </c>
      <c r="E6893" s="6" t="n">
        <v>4</v>
      </c>
      <c r="F6893" s="37" t="n">
        <v>1.5</v>
      </c>
      <c r="G6893" s="36" t="n">
        <v>100</v>
      </c>
      <c r="H6893" s="6" t="inlineStr">
        <is>
          <t>OFF</t>
        </is>
      </c>
      <c r="I6893" s="38" t="n">
        <v>885.2722778138215</v>
      </c>
      <c r="J6893" s="38" t="n">
        <v>10520.73059103506</v>
      </c>
      <c r="K6893" s="38" t="n">
        <v>5101.851851851852</v>
      </c>
      <c r="L6893" s="38" t="n">
        <v>150</v>
      </c>
      <c r="M6893" s="38">
        <f>I6893+J6893+K6893+L6893</f>
        <v/>
      </c>
      <c r="N6893" s="38">
        <f>M6893*'Dashboard &amp; Optimisation'!$B$18/('Dashboard &amp; Optimisation'!$B$16/3.6)</f>
        <v/>
      </c>
      <c r="O6893" s="38" t="n">
        <v>1067.403025127066</v>
      </c>
      <c r="P6893" s="39" t="n">
        <v>0.297414701598841</v>
      </c>
      <c r="Q6893" s="40" t="n">
        <v>6.39626436661611</v>
      </c>
      <c r="R6893" s="38" t="n">
        <v>1356.961746664247</v>
      </c>
      <c r="S6893" s="38">
        <f>R6893*IF(A6893=4, 2.0, 3.0)</f>
        <v/>
      </c>
      <c r="T6893" s="37">
        <f>'Dashboard &amp; Optimisation'!$B$18*U6893</f>
        <v/>
      </c>
      <c r="U6893" s="26">
        <f>MIN(1, S6893/M6893)</f>
        <v/>
      </c>
      <c r="V6893" s="26">
        <f>N6893/(N6893+O6893)</f>
        <v/>
      </c>
      <c r="W6893" s="26">
        <f>U6893*V6893</f>
        <v/>
      </c>
      <c r="X6893" s="39">
        <f>T6893/N6893</f>
        <v/>
      </c>
      <c r="Y6893" s="41">
        <f>IF(W6893=MAXIFS(W$2:W$7201, A$2:A$7201, A6893, B$2:B$7201, B6893), "OPTIMAL", "")</f>
        <v/>
      </c>
    </row>
    <row r="6894" ht="20" customHeight="1">
      <c r="A6894" s="28" t="n">
        <v>-18</v>
      </c>
      <c r="B6894" s="28" t="n">
        <v>45</v>
      </c>
      <c r="C6894" s="29" t="n">
        <v>105</v>
      </c>
      <c r="D6894" s="29" t="n">
        <v>2</v>
      </c>
      <c r="E6894" s="30" t="n">
        <v>4</v>
      </c>
      <c r="F6894" s="29" t="n">
        <v>1.5</v>
      </c>
      <c r="G6894" s="28" t="n">
        <v>150</v>
      </c>
      <c r="H6894" s="30" t="inlineStr">
        <is>
          <t>ON</t>
        </is>
      </c>
      <c r="I6894" s="31" t="n">
        <v>885.2722778138215</v>
      </c>
      <c r="J6894" s="31" t="n">
        <v>10520.73059103506</v>
      </c>
      <c r="K6894" s="31" t="n">
        <v>5101.851851851852</v>
      </c>
      <c r="L6894" s="31" t="n">
        <v>150</v>
      </c>
      <c r="M6894" s="31">
        <f>I6894+J6894+K6894+L6894</f>
        <v/>
      </c>
      <c r="N6894" s="31">
        <f>M6894*'Dashboard &amp; Optimisation'!$B$18/('Dashboard &amp; Optimisation'!$B$16/3.6)</f>
        <v/>
      </c>
      <c r="O6894" s="31" t="n">
        <v>1067.403025127066</v>
      </c>
      <c r="P6894" s="32" t="n">
        <v>0.07287576910302314</v>
      </c>
      <c r="Q6894" s="33" t="n">
        <v>6.39626436661611</v>
      </c>
      <c r="R6894" s="31" t="n">
        <v>5537.922658416886</v>
      </c>
      <c r="S6894" s="31">
        <f>R6894*IF(A6894=4, 2.0, 3.0)</f>
        <v/>
      </c>
      <c r="T6894" s="29">
        <f>'Dashboard &amp; Optimisation'!$B$18*U6894</f>
        <v/>
      </c>
      <c r="U6894" s="34">
        <f>MIN(1, S6894/M6894)</f>
        <v/>
      </c>
      <c r="V6894" s="34">
        <f>N6894/(N6894+O6894)</f>
        <v/>
      </c>
      <c r="W6894" s="34">
        <f>U6894*V6894</f>
        <v/>
      </c>
      <c r="X6894" s="32">
        <f>T6894/N6894</f>
        <v/>
      </c>
      <c r="Y6894" s="35">
        <f>IF(W6894=MAXIFS(W$2:W$7201, A$2:A$7201, A6894, B$2:B$7201, B6894), "OPTIMAL", "")</f>
        <v/>
      </c>
    </row>
    <row r="6895" ht="20" customHeight="1">
      <c r="A6895" s="36" t="n">
        <v>-18</v>
      </c>
      <c r="B6895" s="36" t="n">
        <v>45</v>
      </c>
      <c r="C6895" s="37" t="n">
        <v>105</v>
      </c>
      <c r="D6895" s="37" t="n">
        <v>2</v>
      </c>
      <c r="E6895" s="6" t="n">
        <v>4</v>
      </c>
      <c r="F6895" s="37" t="n">
        <v>1.5</v>
      </c>
      <c r="G6895" s="36" t="n">
        <v>150</v>
      </c>
      <c r="H6895" s="6" t="inlineStr">
        <is>
          <t>OFF</t>
        </is>
      </c>
      <c r="I6895" s="38" t="n">
        <v>885.2722778138215</v>
      </c>
      <c r="J6895" s="38" t="n">
        <v>10520.73059103506</v>
      </c>
      <c r="K6895" s="38" t="n">
        <v>5101.851851851852</v>
      </c>
      <c r="L6895" s="38" t="n">
        <v>150</v>
      </c>
      <c r="M6895" s="38">
        <f>I6895+J6895+K6895+L6895</f>
        <v/>
      </c>
      <c r="N6895" s="38">
        <f>M6895*'Dashboard &amp; Optimisation'!$B$18/('Dashboard &amp; Optimisation'!$B$16/3.6)</f>
        <v/>
      </c>
      <c r="O6895" s="38" t="n">
        <v>1067.403025127066</v>
      </c>
      <c r="P6895" s="39" t="n">
        <v>0.298172582280231</v>
      </c>
      <c r="Q6895" s="40" t="n">
        <v>6.39626436661611</v>
      </c>
      <c r="R6895" s="38" t="n">
        <v>1353.512686776455</v>
      </c>
      <c r="S6895" s="38">
        <f>R6895*IF(A6895=4, 2.0, 3.0)</f>
        <v/>
      </c>
      <c r="T6895" s="37">
        <f>'Dashboard &amp; Optimisation'!$B$18*U6895</f>
        <v/>
      </c>
      <c r="U6895" s="26">
        <f>MIN(1, S6895/M6895)</f>
        <v/>
      </c>
      <c r="V6895" s="26">
        <f>N6895/(N6895+O6895)</f>
        <v/>
      </c>
      <c r="W6895" s="26">
        <f>U6895*V6895</f>
        <v/>
      </c>
      <c r="X6895" s="39">
        <f>T6895/N6895</f>
        <v/>
      </c>
      <c r="Y6895" s="41">
        <f>IF(W6895=MAXIFS(W$2:W$7201, A$2:A$7201, A6895, B$2:B$7201, B6895), "OPTIMAL", "")</f>
        <v/>
      </c>
    </row>
    <row r="6896" ht="20" customHeight="1">
      <c r="A6896" s="28" t="n">
        <v>-18</v>
      </c>
      <c r="B6896" s="28" t="n">
        <v>45</v>
      </c>
      <c r="C6896" s="29" t="n">
        <v>105</v>
      </c>
      <c r="D6896" s="29" t="n">
        <v>2</v>
      </c>
      <c r="E6896" s="30" t="n">
        <v>4</v>
      </c>
      <c r="F6896" s="29" t="n">
        <v>1.5</v>
      </c>
      <c r="G6896" s="28" t="n">
        <v>200</v>
      </c>
      <c r="H6896" s="30" t="inlineStr">
        <is>
          <t>ON</t>
        </is>
      </c>
      <c r="I6896" s="31" t="n">
        <v>885.2722778138215</v>
      </c>
      <c r="J6896" s="31" t="n">
        <v>10520.73059103506</v>
      </c>
      <c r="K6896" s="31" t="n">
        <v>5101.851851851852</v>
      </c>
      <c r="L6896" s="31" t="n">
        <v>150</v>
      </c>
      <c r="M6896" s="31">
        <f>I6896+J6896+K6896+L6896</f>
        <v/>
      </c>
      <c r="N6896" s="31">
        <f>M6896*'Dashboard &amp; Optimisation'!$B$18/('Dashboard &amp; Optimisation'!$B$16/3.6)</f>
        <v/>
      </c>
      <c r="O6896" s="31" t="n">
        <v>1067.403025127066</v>
      </c>
      <c r="P6896" s="32" t="n">
        <v>0.07363364978441311</v>
      </c>
      <c r="Q6896" s="33" t="n">
        <v>6.39626436661611</v>
      </c>
      <c r="R6896" s="31" t="n">
        <v>5480.923112555255</v>
      </c>
      <c r="S6896" s="31">
        <f>R6896*IF(A6896=4, 2.0, 3.0)</f>
        <v/>
      </c>
      <c r="T6896" s="29">
        <f>'Dashboard &amp; Optimisation'!$B$18*U6896</f>
        <v/>
      </c>
      <c r="U6896" s="34">
        <f>MIN(1, S6896/M6896)</f>
        <v/>
      </c>
      <c r="V6896" s="34">
        <f>N6896/(N6896+O6896)</f>
        <v/>
      </c>
      <c r="W6896" s="34">
        <f>U6896*V6896</f>
        <v/>
      </c>
      <c r="X6896" s="32">
        <f>T6896/N6896</f>
        <v/>
      </c>
      <c r="Y6896" s="35">
        <f>IF(W6896=MAXIFS(W$2:W$7201, A$2:A$7201, A6896, B$2:B$7201, B6896), "OPTIMAL", "")</f>
        <v/>
      </c>
    </row>
    <row r="6897" ht="20" customHeight="1">
      <c r="A6897" s="36" t="n">
        <v>-18</v>
      </c>
      <c r="B6897" s="36" t="n">
        <v>45</v>
      </c>
      <c r="C6897" s="37" t="n">
        <v>105</v>
      </c>
      <c r="D6897" s="37" t="n">
        <v>2</v>
      </c>
      <c r="E6897" s="6" t="n">
        <v>4</v>
      </c>
      <c r="F6897" s="37" t="n">
        <v>1.5</v>
      </c>
      <c r="G6897" s="36" t="n">
        <v>200</v>
      </c>
      <c r="H6897" s="6" t="inlineStr">
        <is>
          <t>OFF</t>
        </is>
      </c>
      <c r="I6897" s="38" t="n">
        <v>885.2722778138215</v>
      </c>
      <c r="J6897" s="38" t="n">
        <v>10520.73059103506</v>
      </c>
      <c r="K6897" s="38" t="n">
        <v>5101.851851851852</v>
      </c>
      <c r="L6897" s="38" t="n">
        <v>150</v>
      </c>
      <c r="M6897" s="38">
        <f>I6897+J6897+K6897+L6897</f>
        <v/>
      </c>
      <c r="N6897" s="38">
        <f>M6897*'Dashboard &amp; Optimisation'!$B$18/('Dashboard &amp; Optimisation'!$B$16/3.6)</f>
        <v/>
      </c>
      <c r="O6897" s="38" t="n">
        <v>1067.403025127066</v>
      </c>
      <c r="P6897" s="39" t="n">
        <v>0.298930462961621</v>
      </c>
      <c r="Q6897" s="40" t="n">
        <v>6.39626436661611</v>
      </c>
      <c r="R6897" s="38" t="n">
        <v>1350.081115744312</v>
      </c>
      <c r="S6897" s="38">
        <f>R6897*IF(A6897=4, 2.0, 3.0)</f>
        <v/>
      </c>
      <c r="T6897" s="37">
        <f>'Dashboard &amp; Optimisation'!$B$18*U6897</f>
        <v/>
      </c>
      <c r="U6897" s="26">
        <f>MIN(1, S6897/M6897)</f>
        <v/>
      </c>
      <c r="V6897" s="26">
        <f>N6897/(N6897+O6897)</f>
        <v/>
      </c>
      <c r="W6897" s="26">
        <f>U6897*V6897</f>
        <v/>
      </c>
      <c r="X6897" s="39">
        <f>T6897/N6897</f>
        <v/>
      </c>
      <c r="Y6897" s="41">
        <f>IF(W6897=MAXIFS(W$2:W$7201, A$2:A$7201, A6897, B$2:B$7201, B6897), "OPTIMAL", "")</f>
        <v/>
      </c>
    </row>
    <row r="6898" ht="20" customHeight="1">
      <c r="A6898" s="28" t="n">
        <v>-18</v>
      </c>
      <c r="B6898" s="28" t="n">
        <v>45</v>
      </c>
      <c r="C6898" s="29" t="n">
        <v>105</v>
      </c>
      <c r="D6898" s="29" t="n">
        <v>2</v>
      </c>
      <c r="E6898" s="30" t="n">
        <v>4</v>
      </c>
      <c r="F6898" s="29" t="n">
        <v>2</v>
      </c>
      <c r="G6898" s="28" t="n">
        <v>50</v>
      </c>
      <c r="H6898" s="30" t="inlineStr">
        <is>
          <t>ON</t>
        </is>
      </c>
      <c r="I6898" s="31" t="n">
        <v>885.2722778138215</v>
      </c>
      <c r="J6898" s="31" t="n">
        <v>10520.73059103506</v>
      </c>
      <c r="K6898" s="31" t="n">
        <v>5101.851851851852</v>
      </c>
      <c r="L6898" s="31" t="n">
        <v>150</v>
      </c>
      <c r="M6898" s="31">
        <f>I6898+J6898+K6898+L6898</f>
        <v/>
      </c>
      <c r="N6898" s="31">
        <f>M6898*'Dashboard &amp; Optimisation'!$B$18/('Dashboard &amp; Optimisation'!$B$16/3.6)</f>
        <v/>
      </c>
      <c r="O6898" s="31" t="n">
        <v>1200.624274991479</v>
      </c>
      <c r="P6898" s="32" t="n">
        <v>0.06850816677694416</v>
      </c>
      <c r="Q6898" s="33" t="n">
        <v>8.461685822154816</v>
      </c>
      <c r="R6898" s="31" t="n">
        <v>5952.890274715141</v>
      </c>
      <c r="S6898" s="31">
        <f>R6898*IF(A6898=4, 2.0, 3.0)</f>
        <v/>
      </c>
      <c r="T6898" s="29">
        <f>'Dashboard &amp; Optimisation'!$B$18*U6898</f>
        <v/>
      </c>
      <c r="U6898" s="34">
        <f>MIN(1, S6898/M6898)</f>
        <v/>
      </c>
      <c r="V6898" s="34">
        <f>N6898/(N6898+O6898)</f>
        <v/>
      </c>
      <c r="W6898" s="34">
        <f>U6898*V6898</f>
        <v/>
      </c>
      <c r="X6898" s="32">
        <f>T6898/N6898</f>
        <v/>
      </c>
      <c r="Y6898" s="35">
        <f>IF(W6898=MAXIFS(W$2:W$7201, A$2:A$7201, A6898, B$2:B$7201, B6898), "OPTIMAL", "")</f>
        <v/>
      </c>
    </row>
    <row r="6899" ht="20" customHeight="1">
      <c r="A6899" s="36" t="n">
        <v>-18</v>
      </c>
      <c r="B6899" s="36" t="n">
        <v>45</v>
      </c>
      <c r="C6899" s="37" t="n">
        <v>105</v>
      </c>
      <c r="D6899" s="37" t="n">
        <v>2</v>
      </c>
      <c r="E6899" s="6" t="n">
        <v>4</v>
      </c>
      <c r="F6899" s="37" t="n">
        <v>2</v>
      </c>
      <c r="G6899" s="36" t="n">
        <v>50</v>
      </c>
      <c r="H6899" s="6" t="inlineStr">
        <is>
          <t>OFF</t>
        </is>
      </c>
      <c r="I6899" s="38" t="n">
        <v>885.2722778138215</v>
      </c>
      <c r="J6899" s="38" t="n">
        <v>10520.73059103506</v>
      </c>
      <c r="K6899" s="38" t="n">
        <v>5101.851851851852</v>
      </c>
      <c r="L6899" s="38" t="n">
        <v>150</v>
      </c>
      <c r="M6899" s="38">
        <f>I6899+J6899+K6899+L6899</f>
        <v/>
      </c>
      <c r="N6899" s="38">
        <f>M6899*'Dashboard &amp; Optimisation'!$B$18/('Dashboard &amp; Optimisation'!$B$16/3.6)</f>
        <v/>
      </c>
      <c r="O6899" s="38" t="n">
        <v>1200.624274991479</v>
      </c>
      <c r="P6899" s="39" t="n">
        <v>0.294822896093051</v>
      </c>
      <c r="Q6899" s="40" t="n">
        <v>8.461685822154816</v>
      </c>
      <c r="R6899" s="38" t="n">
        <v>1383.276553990293</v>
      </c>
      <c r="S6899" s="38">
        <f>R6899*IF(A6899=4, 2.0, 3.0)</f>
        <v/>
      </c>
      <c r="T6899" s="37">
        <f>'Dashboard &amp; Optimisation'!$B$18*U6899</f>
        <v/>
      </c>
      <c r="U6899" s="26">
        <f>MIN(1, S6899/M6899)</f>
        <v/>
      </c>
      <c r="V6899" s="26">
        <f>N6899/(N6899+O6899)</f>
        <v/>
      </c>
      <c r="W6899" s="26">
        <f>U6899*V6899</f>
        <v/>
      </c>
      <c r="X6899" s="39">
        <f>T6899/N6899</f>
        <v/>
      </c>
      <c r="Y6899" s="41">
        <f>IF(W6899=MAXIFS(W$2:W$7201, A$2:A$7201, A6899, B$2:B$7201, B6899), "OPTIMAL", "")</f>
        <v/>
      </c>
    </row>
    <row r="6900" ht="20" customHeight="1">
      <c r="A6900" s="28" t="n">
        <v>-18</v>
      </c>
      <c r="B6900" s="28" t="n">
        <v>45</v>
      </c>
      <c r="C6900" s="29" t="n">
        <v>105</v>
      </c>
      <c r="D6900" s="29" t="n">
        <v>2</v>
      </c>
      <c r="E6900" s="30" t="n">
        <v>4</v>
      </c>
      <c r="F6900" s="29" t="n">
        <v>2</v>
      </c>
      <c r="G6900" s="28" t="n">
        <v>100</v>
      </c>
      <c r="H6900" s="30" t="inlineStr">
        <is>
          <t>ON</t>
        </is>
      </c>
      <c r="I6900" s="31" t="n">
        <v>885.2722778138215</v>
      </c>
      <c r="J6900" s="31" t="n">
        <v>10520.73059103506</v>
      </c>
      <c r="K6900" s="31" t="n">
        <v>5101.851851851852</v>
      </c>
      <c r="L6900" s="31" t="n">
        <v>150</v>
      </c>
      <c r="M6900" s="31">
        <f>I6900+J6900+K6900+L6900</f>
        <v/>
      </c>
      <c r="N6900" s="31">
        <f>M6900*'Dashboard &amp; Optimisation'!$B$18/('Dashboard &amp; Optimisation'!$B$16/3.6)</f>
        <v/>
      </c>
      <c r="O6900" s="31" t="n">
        <v>1200.624274991479</v>
      </c>
      <c r="P6900" s="32" t="n">
        <v>0.06926604745833413</v>
      </c>
      <c r="Q6900" s="33" t="n">
        <v>8.461685822154816</v>
      </c>
      <c r="R6900" s="31" t="n">
        <v>5887.756190944088</v>
      </c>
      <c r="S6900" s="31">
        <f>R6900*IF(A6900=4, 2.0, 3.0)</f>
        <v/>
      </c>
      <c r="T6900" s="29">
        <f>'Dashboard &amp; Optimisation'!$B$18*U6900</f>
        <v/>
      </c>
      <c r="U6900" s="34">
        <f>MIN(1, S6900/M6900)</f>
        <v/>
      </c>
      <c r="V6900" s="34">
        <f>N6900/(N6900+O6900)</f>
        <v/>
      </c>
      <c r="W6900" s="34">
        <f>U6900*V6900</f>
        <v/>
      </c>
      <c r="X6900" s="32">
        <f>T6900/N6900</f>
        <v/>
      </c>
      <c r="Y6900" s="35">
        <f>IF(W6900=MAXIFS(W$2:W$7201, A$2:A$7201, A6900, B$2:B$7201, B6900), "OPTIMAL", "")</f>
        <v/>
      </c>
    </row>
    <row r="6901" ht="20" customHeight="1">
      <c r="A6901" s="36" t="n">
        <v>-18</v>
      </c>
      <c r="B6901" s="36" t="n">
        <v>45</v>
      </c>
      <c r="C6901" s="37" t="n">
        <v>105</v>
      </c>
      <c r="D6901" s="37" t="n">
        <v>2</v>
      </c>
      <c r="E6901" s="6" t="n">
        <v>4</v>
      </c>
      <c r="F6901" s="37" t="n">
        <v>2</v>
      </c>
      <c r="G6901" s="36" t="n">
        <v>100</v>
      </c>
      <c r="H6901" s="6" t="inlineStr">
        <is>
          <t>OFF</t>
        </is>
      </c>
      <c r="I6901" s="38" t="n">
        <v>885.2722778138215</v>
      </c>
      <c r="J6901" s="38" t="n">
        <v>10520.73059103506</v>
      </c>
      <c r="K6901" s="38" t="n">
        <v>5101.851851851852</v>
      </c>
      <c r="L6901" s="38" t="n">
        <v>150</v>
      </c>
      <c r="M6901" s="38">
        <f>I6901+J6901+K6901+L6901</f>
        <v/>
      </c>
      <c r="N6901" s="38">
        <f>M6901*'Dashboard &amp; Optimisation'!$B$18/('Dashboard &amp; Optimisation'!$B$16/3.6)</f>
        <v/>
      </c>
      <c r="O6901" s="38" t="n">
        <v>1200.624274991479</v>
      </c>
      <c r="P6901" s="39" t="n">
        <v>0.2955807767744409</v>
      </c>
      <c r="Q6901" s="40" t="n">
        <v>8.461685822154816</v>
      </c>
      <c r="R6901" s="38" t="n">
        <v>1379.729778761101</v>
      </c>
      <c r="S6901" s="38">
        <f>R6901*IF(A6901=4, 2.0, 3.0)</f>
        <v/>
      </c>
      <c r="T6901" s="37">
        <f>'Dashboard &amp; Optimisation'!$B$18*U6901</f>
        <v/>
      </c>
      <c r="U6901" s="26">
        <f>MIN(1, S6901/M6901)</f>
        <v/>
      </c>
      <c r="V6901" s="26">
        <f>N6901/(N6901+O6901)</f>
        <v/>
      </c>
      <c r="W6901" s="26">
        <f>U6901*V6901</f>
        <v/>
      </c>
      <c r="X6901" s="39">
        <f>T6901/N6901</f>
        <v/>
      </c>
      <c r="Y6901" s="41">
        <f>IF(W6901=MAXIFS(W$2:W$7201, A$2:A$7201, A6901, B$2:B$7201, B6901), "OPTIMAL", "")</f>
        <v/>
      </c>
    </row>
    <row r="6902" ht="20" customHeight="1">
      <c r="A6902" s="28" t="n">
        <v>-18</v>
      </c>
      <c r="B6902" s="28" t="n">
        <v>45</v>
      </c>
      <c r="C6902" s="29" t="n">
        <v>105</v>
      </c>
      <c r="D6902" s="29" t="n">
        <v>2</v>
      </c>
      <c r="E6902" s="30" t="n">
        <v>4</v>
      </c>
      <c r="F6902" s="29" t="n">
        <v>2</v>
      </c>
      <c r="G6902" s="28" t="n">
        <v>150</v>
      </c>
      <c r="H6902" s="30" t="inlineStr">
        <is>
          <t>ON</t>
        </is>
      </c>
      <c r="I6902" s="31" t="n">
        <v>885.2722778138215</v>
      </c>
      <c r="J6902" s="31" t="n">
        <v>10520.73059103506</v>
      </c>
      <c r="K6902" s="31" t="n">
        <v>5101.851851851852</v>
      </c>
      <c r="L6902" s="31" t="n">
        <v>150</v>
      </c>
      <c r="M6902" s="31">
        <f>I6902+J6902+K6902+L6902</f>
        <v/>
      </c>
      <c r="N6902" s="31">
        <f>M6902*'Dashboard &amp; Optimisation'!$B$18/('Dashboard &amp; Optimisation'!$B$16/3.6)</f>
        <v/>
      </c>
      <c r="O6902" s="31" t="n">
        <v>1200.624274991479</v>
      </c>
      <c r="P6902" s="32" t="n">
        <v>0.07002392813972411</v>
      </c>
      <c r="Q6902" s="33" t="n">
        <v>8.461685822154816</v>
      </c>
      <c r="R6902" s="31" t="n">
        <v>5824.032021329568</v>
      </c>
      <c r="S6902" s="31">
        <f>R6902*IF(A6902=4, 2.0, 3.0)</f>
        <v/>
      </c>
      <c r="T6902" s="29">
        <f>'Dashboard &amp; Optimisation'!$B$18*U6902</f>
        <v/>
      </c>
      <c r="U6902" s="34">
        <f>MIN(1, S6902/M6902)</f>
        <v/>
      </c>
      <c r="V6902" s="34">
        <f>N6902/(N6902+O6902)</f>
        <v/>
      </c>
      <c r="W6902" s="34">
        <f>U6902*V6902</f>
        <v/>
      </c>
      <c r="X6902" s="32">
        <f>T6902/N6902</f>
        <v/>
      </c>
      <c r="Y6902" s="35">
        <f>IF(W6902=MAXIFS(W$2:W$7201, A$2:A$7201, A6902, B$2:B$7201, B6902), "OPTIMAL", "")</f>
        <v/>
      </c>
    </row>
    <row r="6903" ht="20" customHeight="1">
      <c r="A6903" s="36" t="n">
        <v>-18</v>
      </c>
      <c r="B6903" s="36" t="n">
        <v>45</v>
      </c>
      <c r="C6903" s="37" t="n">
        <v>105</v>
      </c>
      <c r="D6903" s="37" t="n">
        <v>2</v>
      </c>
      <c r="E6903" s="6" t="n">
        <v>4</v>
      </c>
      <c r="F6903" s="37" t="n">
        <v>2</v>
      </c>
      <c r="G6903" s="36" t="n">
        <v>150</v>
      </c>
      <c r="H6903" s="6" t="inlineStr">
        <is>
          <t>OFF</t>
        </is>
      </c>
      <c r="I6903" s="38" t="n">
        <v>885.2722778138215</v>
      </c>
      <c r="J6903" s="38" t="n">
        <v>10520.73059103506</v>
      </c>
      <c r="K6903" s="38" t="n">
        <v>5101.851851851852</v>
      </c>
      <c r="L6903" s="38" t="n">
        <v>150</v>
      </c>
      <c r="M6903" s="38">
        <f>I6903+J6903+K6903+L6903</f>
        <v/>
      </c>
      <c r="N6903" s="38">
        <f>M6903*'Dashboard &amp; Optimisation'!$B$18/('Dashboard &amp; Optimisation'!$B$16/3.6)</f>
        <v/>
      </c>
      <c r="O6903" s="38" t="n">
        <v>1200.624274991479</v>
      </c>
      <c r="P6903" s="39" t="n">
        <v>0.2963386574558309</v>
      </c>
      <c r="Q6903" s="40" t="n">
        <v>8.461685822154816</v>
      </c>
      <c r="R6903" s="38" t="n">
        <v>1376.201145157106</v>
      </c>
      <c r="S6903" s="38">
        <f>R6903*IF(A6903=4, 2.0, 3.0)</f>
        <v/>
      </c>
      <c r="T6903" s="37">
        <f>'Dashboard &amp; Optimisation'!$B$18*U6903</f>
        <v/>
      </c>
      <c r="U6903" s="26">
        <f>MIN(1, S6903/M6903)</f>
        <v/>
      </c>
      <c r="V6903" s="26">
        <f>N6903/(N6903+O6903)</f>
        <v/>
      </c>
      <c r="W6903" s="26">
        <f>U6903*V6903</f>
        <v/>
      </c>
      <c r="X6903" s="39">
        <f>T6903/N6903</f>
        <v/>
      </c>
      <c r="Y6903" s="41">
        <f>IF(W6903=MAXIFS(W$2:W$7201, A$2:A$7201, A6903, B$2:B$7201, B6903), "OPTIMAL", "")</f>
        <v/>
      </c>
    </row>
    <row r="6904" ht="20" customHeight="1">
      <c r="A6904" s="28" t="n">
        <v>-18</v>
      </c>
      <c r="B6904" s="28" t="n">
        <v>45</v>
      </c>
      <c r="C6904" s="29" t="n">
        <v>105</v>
      </c>
      <c r="D6904" s="29" t="n">
        <v>2</v>
      </c>
      <c r="E6904" s="30" t="n">
        <v>4</v>
      </c>
      <c r="F6904" s="29" t="n">
        <v>2</v>
      </c>
      <c r="G6904" s="28" t="n">
        <v>200</v>
      </c>
      <c r="H6904" s="30" t="inlineStr">
        <is>
          <t>ON</t>
        </is>
      </c>
      <c r="I6904" s="31" t="n">
        <v>885.2722778138215</v>
      </c>
      <c r="J6904" s="31" t="n">
        <v>10520.73059103506</v>
      </c>
      <c r="K6904" s="31" t="n">
        <v>5101.851851851852</v>
      </c>
      <c r="L6904" s="31" t="n">
        <v>150</v>
      </c>
      <c r="M6904" s="31">
        <f>I6904+J6904+K6904+L6904</f>
        <v/>
      </c>
      <c r="N6904" s="31">
        <f>M6904*'Dashboard &amp; Optimisation'!$B$18/('Dashboard &amp; Optimisation'!$B$16/3.6)</f>
        <v/>
      </c>
      <c r="O6904" s="31" t="n">
        <v>1200.624274991479</v>
      </c>
      <c r="P6904" s="32" t="n">
        <v>0.07078180882111409</v>
      </c>
      <c r="Q6904" s="33" t="n">
        <v>8.461685822154816</v>
      </c>
      <c r="R6904" s="31" t="n">
        <v>5761.672476832513</v>
      </c>
      <c r="S6904" s="31">
        <f>R6904*IF(A6904=4, 2.0, 3.0)</f>
        <v/>
      </c>
      <c r="T6904" s="29">
        <f>'Dashboard &amp; Optimisation'!$B$18*U6904</f>
        <v/>
      </c>
      <c r="U6904" s="34">
        <f>MIN(1, S6904/M6904)</f>
        <v/>
      </c>
      <c r="V6904" s="34">
        <f>N6904/(N6904+O6904)</f>
        <v/>
      </c>
      <c r="W6904" s="34">
        <f>U6904*V6904</f>
        <v/>
      </c>
      <c r="X6904" s="32">
        <f>T6904/N6904</f>
        <v/>
      </c>
      <c r="Y6904" s="35">
        <f>IF(W6904=MAXIFS(W$2:W$7201, A$2:A$7201, A6904, B$2:B$7201, B6904), "OPTIMAL", "")</f>
        <v/>
      </c>
    </row>
    <row r="6905" ht="20" customHeight="1">
      <c r="A6905" s="36" t="n">
        <v>-18</v>
      </c>
      <c r="B6905" s="36" t="n">
        <v>45</v>
      </c>
      <c r="C6905" s="37" t="n">
        <v>105</v>
      </c>
      <c r="D6905" s="37" t="n">
        <v>2</v>
      </c>
      <c r="E6905" s="6" t="n">
        <v>4</v>
      </c>
      <c r="F6905" s="37" t="n">
        <v>2</v>
      </c>
      <c r="G6905" s="36" t="n">
        <v>200</v>
      </c>
      <c r="H6905" s="6" t="inlineStr">
        <is>
          <t>OFF</t>
        </is>
      </c>
      <c r="I6905" s="38" t="n">
        <v>885.2722778138215</v>
      </c>
      <c r="J6905" s="38" t="n">
        <v>10520.73059103506</v>
      </c>
      <c r="K6905" s="38" t="n">
        <v>5101.851851851852</v>
      </c>
      <c r="L6905" s="38" t="n">
        <v>150</v>
      </c>
      <c r="M6905" s="38">
        <f>I6905+J6905+K6905+L6905</f>
        <v/>
      </c>
      <c r="N6905" s="38">
        <f>M6905*'Dashboard &amp; Optimisation'!$B$18/('Dashboard &amp; Optimisation'!$B$16/3.6)</f>
        <v/>
      </c>
      <c r="O6905" s="38" t="n">
        <v>1200.624274991479</v>
      </c>
      <c r="P6905" s="39" t="n">
        <v>0.2970965381372209</v>
      </c>
      <c r="Q6905" s="40" t="n">
        <v>8.461685822154816</v>
      </c>
      <c r="R6905" s="38" t="n">
        <v>1372.690514342755</v>
      </c>
      <c r="S6905" s="38">
        <f>R6905*IF(A6905=4, 2.0, 3.0)</f>
        <v/>
      </c>
      <c r="T6905" s="37">
        <f>'Dashboard &amp; Optimisation'!$B$18*U6905</f>
        <v/>
      </c>
      <c r="U6905" s="26">
        <f>MIN(1, S6905/M6905)</f>
        <v/>
      </c>
      <c r="V6905" s="26">
        <f>N6905/(N6905+O6905)</f>
        <v/>
      </c>
      <c r="W6905" s="26">
        <f>U6905*V6905</f>
        <v/>
      </c>
      <c r="X6905" s="39">
        <f>T6905/N6905</f>
        <v/>
      </c>
      <c r="Y6905" s="41">
        <f>IF(W6905=MAXIFS(W$2:W$7201, A$2:A$7201, A6905, B$2:B$7201, B6905), "OPTIMAL", "")</f>
        <v/>
      </c>
    </row>
    <row r="6906" ht="20" customHeight="1">
      <c r="A6906" s="28" t="n">
        <v>-18</v>
      </c>
      <c r="B6906" s="28" t="n">
        <v>45</v>
      </c>
      <c r="C6906" s="29" t="n">
        <v>105</v>
      </c>
      <c r="D6906" s="29" t="n">
        <v>2</v>
      </c>
      <c r="E6906" s="30" t="n">
        <v>8</v>
      </c>
      <c r="F6906" s="29" t="n">
        <v>1.5</v>
      </c>
      <c r="G6906" s="28" t="n">
        <v>50</v>
      </c>
      <c r="H6906" s="30" t="inlineStr">
        <is>
          <t>ON</t>
        </is>
      </c>
      <c r="I6906" s="31" t="n">
        <v>885.2722778138215</v>
      </c>
      <c r="J6906" s="31" t="n">
        <v>10520.73059103506</v>
      </c>
      <c r="K6906" s="31" t="n">
        <v>5101.851851851852</v>
      </c>
      <c r="L6906" s="31" t="n">
        <v>150</v>
      </c>
      <c r="M6906" s="31">
        <f>I6906+J6906+K6906+L6906</f>
        <v/>
      </c>
      <c r="N6906" s="31">
        <f>M6906*'Dashboard &amp; Optimisation'!$B$18/('Dashboard &amp; Optimisation'!$B$16/3.6)</f>
        <v/>
      </c>
      <c r="O6906" s="31" t="n">
        <v>1475.647253201481</v>
      </c>
      <c r="P6906" s="32" t="n">
        <v>0.05380736146841492</v>
      </c>
      <c r="Q6906" s="33" t="n">
        <v>12.59252873323222</v>
      </c>
      <c r="R6906" s="31" t="n">
        <v>7742.011682631898</v>
      </c>
      <c r="S6906" s="31">
        <f>R6906*IF(A6906=4, 2.0, 3.0)</f>
        <v/>
      </c>
      <c r="T6906" s="29">
        <f>'Dashboard &amp; Optimisation'!$B$18*U6906</f>
        <v/>
      </c>
      <c r="U6906" s="34">
        <f>MIN(1, S6906/M6906)</f>
        <v/>
      </c>
      <c r="V6906" s="34">
        <f>N6906/(N6906+O6906)</f>
        <v/>
      </c>
      <c r="W6906" s="34">
        <f>U6906*V6906</f>
        <v/>
      </c>
      <c r="X6906" s="32">
        <f>T6906/N6906</f>
        <v/>
      </c>
      <c r="Y6906" s="35">
        <f>IF(W6906=MAXIFS(W$2:W$7201, A$2:A$7201, A6906, B$2:B$7201, B6906), "OPTIMAL", "")</f>
        <v/>
      </c>
    </row>
    <row r="6907" ht="20" customHeight="1">
      <c r="A6907" s="36" t="n">
        <v>-18</v>
      </c>
      <c r="B6907" s="36" t="n">
        <v>45</v>
      </c>
      <c r="C6907" s="37" t="n">
        <v>105</v>
      </c>
      <c r="D6907" s="37" t="n">
        <v>2</v>
      </c>
      <c r="E6907" s="6" t="n">
        <v>8</v>
      </c>
      <c r="F6907" s="37" t="n">
        <v>1.5</v>
      </c>
      <c r="G6907" s="36" t="n">
        <v>50</v>
      </c>
      <c r="H6907" s="6" t="inlineStr">
        <is>
          <t>OFF</t>
        </is>
      </c>
      <c r="I6907" s="38" t="n">
        <v>885.2722778138215</v>
      </c>
      <c r="J6907" s="38" t="n">
        <v>10520.73059103506</v>
      </c>
      <c r="K6907" s="38" t="n">
        <v>5101.851851851852</v>
      </c>
      <c r="L6907" s="38" t="n">
        <v>150</v>
      </c>
      <c r="M6907" s="38">
        <f>I6907+J6907+K6907+L6907</f>
        <v/>
      </c>
      <c r="N6907" s="38">
        <f>M6907*'Dashboard &amp; Optimisation'!$B$18/('Dashboard &amp; Optimisation'!$B$16/3.6)</f>
        <v/>
      </c>
      <c r="O6907" s="38" t="n">
        <v>1475.647253201481</v>
      </c>
      <c r="P6907" s="39" t="n">
        <v>0.233065920761041</v>
      </c>
      <c r="Q6907" s="40" t="n">
        <v>12.59252873323222</v>
      </c>
      <c r="R6907" s="38" t="n">
        <v>1787.379380648174</v>
      </c>
      <c r="S6907" s="38">
        <f>R6907*IF(A6907=4, 2.0, 3.0)</f>
        <v/>
      </c>
      <c r="T6907" s="37">
        <f>'Dashboard &amp; Optimisation'!$B$18*U6907</f>
        <v/>
      </c>
      <c r="U6907" s="26">
        <f>MIN(1, S6907/M6907)</f>
        <v/>
      </c>
      <c r="V6907" s="26">
        <f>N6907/(N6907+O6907)</f>
        <v/>
      </c>
      <c r="W6907" s="26">
        <f>U6907*V6907</f>
        <v/>
      </c>
      <c r="X6907" s="39">
        <f>T6907/N6907</f>
        <v/>
      </c>
      <c r="Y6907" s="41">
        <f>IF(W6907=MAXIFS(W$2:W$7201, A$2:A$7201, A6907, B$2:B$7201, B6907), "OPTIMAL", "")</f>
        <v/>
      </c>
    </row>
    <row r="6908" ht="20" customHeight="1">
      <c r="A6908" s="28" t="n">
        <v>-18</v>
      </c>
      <c r="B6908" s="28" t="n">
        <v>45</v>
      </c>
      <c r="C6908" s="29" t="n">
        <v>105</v>
      </c>
      <c r="D6908" s="29" t="n">
        <v>2</v>
      </c>
      <c r="E6908" s="30" t="n">
        <v>8</v>
      </c>
      <c r="F6908" s="29" t="n">
        <v>1.5</v>
      </c>
      <c r="G6908" s="28" t="n">
        <v>100</v>
      </c>
      <c r="H6908" s="30" t="inlineStr">
        <is>
          <t>ON</t>
        </is>
      </c>
      <c r="I6908" s="31" t="n">
        <v>885.2722778138215</v>
      </c>
      <c r="J6908" s="31" t="n">
        <v>10520.73059103506</v>
      </c>
      <c r="K6908" s="31" t="n">
        <v>5101.851851851852</v>
      </c>
      <c r="L6908" s="31" t="n">
        <v>150</v>
      </c>
      <c r="M6908" s="31">
        <f>I6908+J6908+K6908+L6908</f>
        <v/>
      </c>
      <c r="N6908" s="31">
        <f>M6908*'Dashboard &amp; Optimisation'!$B$18/('Dashboard &amp; Optimisation'!$B$16/3.6)</f>
        <v/>
      </c>
      <c r="O6908" s="31" t="n">
        <v>1475.647253201481</v>
      </c>
      <c r="P6908" s="32" t="n">
        <v>0.0545652421498049</v>
      </c>
      <c r="Q6908" s="33" t="n">
        <v>12.59252873323222</v>
      </c>
      <c r="R6908" s="31" t="n">
        <v>7634.479472415486</v>
      </c>
      <c r="S6908" s="31">
        <f>R6908*IF(A6908=4, 2.0, 3.0)</f>
        <v/>
      </c>
      <c r="T6908" s="29">
        <f>'Dashboard &amp; Optimisation'!$B$18*U6908</f>
        <v/>
      </c>
      <c r="U6908" s="34">
        <f>MIN(1, S6908/M6908)</f>
        <v/>
      </c>
      <c r="V6908" s="34">
        <f>N6908/(N6908+O6908)</f>
        <v/>
      </c>
      <c r="W6908" s="34">
        <f>U6908*V6908</f>
        <v/>
      </c>
      <c r="X6908" s="32">
        <f>T6908/N6908</f>
        <v/>
      </c>
      <c r="Y6908" s="35">
        <f>IF(W6908=MAXIFS(W$2:W$7201, A$2:A$7201, A6908, B$2:B$7201, B6908), "OPTIMAL", "")</f>
        <v/>
      </c>
    </row>
    <row r="6909" ht="20" customHeight="1">
      <c r="A6909" s="36" t="n">
        <v>-18</v>
      </c>
      <c r="B6909" s="36" t="n">
        <v>45</v>
      </c>
      <c r="C6909" s="37" t="n">
        <v>105</v>
      </c>
      <c r="D6909" s="37" t="n">
        <v>2</v>
      </c>
      <c r="E6909" s="6" t="n">
        <v>8</v>
      </c>
      <c r="F6909" s="37" t="n">
        <v>1.5</v>
      </c>
      <c r="G6909" s="36" t="n">
        <v>100</v>
      </c>
      <c r="H6909" s="6" t="inlineStr">
        <is>
          <t>OFF</t>
        </is>
      </c>
      <c r="I6909" s="38" t="n">
        <v>885.2722778138215</v>
      </c>
      <c r="J6909" s="38" t="n">
        <v>10520.73059103506</v>
      </c>
      <c r="K6909" s="38" t="n">
        <v>5101.851851851852</v>
      </c>
      <c r="L6909" s="38" t="n">
        <v>150</v>
      </c>
      <c r="M6909" s="38">
        <f>I6909+J6909+K6909+L6909</f>
        <v/>
      </c>
      <c r="N6909" s="38">
        <f>M6909*'Dashboard &amp; Optimisation'!$B$18/('Dashboard &amp; Optimisation'!$B$16/3.6)</f>
        <v/>
      </c>
      <c r="O6909" s="38" t="n">
        <v>1475.647253201481</v>
      </c>
      <c r="P6909" s="39" t="n">
        <v>0.233823801442431</v>
      </c>
      <c r="Q6909" s="40" t="n">
        <v>12.59252873323222</v>
      </c>
      <c r="R6909" s="38" t="n">
        <v>1781.58604269647</v>
      </c>
      <c r="S6909" s="38">
        <f>R6909*IF(A6909=4, 2.0, 3.0)</f>
        <v/>
      </c>
      <c r="T6909" s="37">
        <f>'Dashboard &amp; Optimisation'!$B$18*U6909</f>
        <v/>
      </c>
      <c r="U6909" s="26">
        <f>MIN(1, S6909/M6909)</f>
        <v/>
      </c>
      <c r="V6909" s="26">
        <f>N6909/(N6909+O6909)</f>
        <v/>
      </c>
      <c r="W6909" s="26">
        <f>U6909*V6909</f>
        <v/>
      </c>
      <c r="X6909" s="39">
        <f>T6909/N6909</f>
        <v/>
      </c>
      <c r="Y6909" s="41">
        <f>IF(W6909=MAXIFS(W$2:W$7201, A$2:A$7201, A6909, B$2:B$7201, B6909), "OPTIMAL", "")</f>
        <v/>
      </c>
    </row>
    <row r="6910" ht="20" customHeight="1">
      <c r="A6910" s="28" t="n">
        <v>-18</v>
      </c>
      <c r="B6910" s="28" t="n">
        <v>45</v>
      </c>
      <c r="C6910" s="29" t="n">
        <v>105</v>
      </c>
      <c r="D6910" s="29" t="n">
        <v>2</v>
      </c>
      <c r="E6910" s="30" t="n">
        <v>8</v>
      </c>
      <c r="F6910" s="29" t="n">
        <v>1.5</v>
      </c>
      <c r="G6910" s="28" t="n">
        <v>150</v>
      </c>
      <c r="H6910" s="30" t="inlineStr">
        <is>
          <t>ON</t>
        </is>
      </c>
      <c r="I6910" s="31" t="n">
        <v>885.2722778138215</v>
      </c>
      <c r="J6910" s="31" t="n">
        <v>10520.73059103506</v>
      </c>
      <c r="K6910" s="31" t="n">
        <v>5101.851851851852</v>
      </c>
      <c r="L6910" s="31" t="n">
        <v>150</v>
      </c>
      <c r="M6910" s="31">
        <f>I6910+J6910+K6910+L6910</f>
        <v/>
      </c>
      <c r="N6910" s="31">
        <f>M6910*'Dashboard &amp; Optimisation'!$B$18/('Dashboard &amp; Optimisation'!$B$16/3.6)</f>
        <v/>
      </c>
      <c r="O6910" s="31" t="n">
        <v>1475.647253201481</v>
      </c>
      <c r="P6910" s="32" t="n">
        <v>0.05532312283119488</v>
      </c>
      <c r="Q6910" s="33" t="n">
        <v>12.59252873323222</v>
      </c>
      <c r="R6910" s="31" t="n">
        <v>7529.893465543339</v>
      </c>
      <c r="S6910" s="31">
        <f>R6910*IF(A6910=4, 2.0, 3.0)</f>
        <v/>
      </c>
      <c r="T6910" s="29">
        <f>'Dashboard &amp; Optimisation'!$B$18*U6910</f>
        <v/>
      </c>
      <c r="U6910" s="34">
        <f>MIN(1, S6910/M6910)</f>
        <v/>
      </c>
      <c r="V6910" s="34">
        <f>N6910/(N6910+O6910)</f>
        <v/>
      </c>
      <c r="W6910" s="34">
        <f>U6910*V6910</f>
        <v/>
      </c>
      <c r="X6910" s="32">
        <f>T6910/N6910</f>
        <v/>
      </c>
      <c r="Y6910" s="35">
        <f>IF(W6910=MAXIFS(W$2:W$7201, A$2:A$7201, A6910, B$2:B$7201, B6910), "OPTIMAL", "")</f>
        <v/>
      </c>
    </row>
    <row r="6911" ht="20" customHeight="1">
      <c r="A6911" s="36" t="n">
        <v>-18</v>
      </c>
      <c r="B6911" s="36" t="n">
        <v>45</v>
      </c>
      <c r="C6911" s="37" t="n">
        <v>105</v>
      </c>
      <c r="D6911" s="37" t="n">
        <v>2</v>
      </c>
      <c r="E6911" s="6" t="n">
        <v>8</v>
      </c>
      <c r="F6911" s="37" t="n">
        <v>1.5</v>
      </c>
      <c r="G6911" s="36" t="n">
        <v>150</v>
      </c>
      <c r="H6911" s="6" t="inlineStr">
        <is>
          <t>OFF</t>
        </is>
      </c>
      <c r="I6911" s="38" t="n">
        <v>885.2722778138215</v>
      </c>
      <c r="J6911" s="38" t="n">
        <v>10520.73059103506</v>
      </c>
      <c r="K6911" s="38" t="n">
        <v>5101.851851851852</v>
      </c>
      <c r="L6911" s="38" t="n">
        <v>150</v>
      </c>
      <c r="M6911" s="38">
        <f>I6911+J6911+K6911+L6911</f>
        <v/>
      </c>
      <c r="N6911" s="38">
        <f>M6911*'Dashboard &amp; Optimisation'!$B$18/('Dashboard &amp; Optimisation'!$B$16/3.6)</f>
        <v/>
      </c>
      <c r="O6911" s="38" t="n">
        <v>1475.647253201481</v>
      </c>
      <c r="P6911" s="39" t="n">
        <v>0.234581682123821</v>
      </c>
      <c r="Q6911" s="40" t="n">
        <v>12.59252873323222</v>
      </c>
      <c r="R6911" s="38" t="n">
        <v>1775.830138689946</v>
      </c>
      <c r="S6911" s="38">
        <f>R6911*IF(A6911=4, 2.0, 3.0)</f>
        <v/>
      </c>
      <c r="T6911" s="37">
        <f>'Dashboard &amp; Optimisation'!$B$18*U6911</f>
        <v/>
      </c>
      <c r="U6911" s="26">
        <f>MIN(1, S6911/M6911)</f>
        <v/>
      </c>
      <c r="V6911" s="26">
        <f>N6911/(N6911+O6911)</f>
        <v/>
      </c>
      <c r="W6911" s="26">
        <f>U6911*V6911</f>
        <v/>
      </c>
      <c r="X6911" s="39">
        <f>T6911/N6911</f>
        <v/>
      </c>
      <c r="Y6911" s="41">
        <f>IF(W6911=MAXIFS(W$2:W$7201, A$2:A$7201, A6911, B$2:B$7201, B6911), "OPTIMAL", "")</f>
        <v/>
      </c>
    </row>
    <row r="6912" ht="20" customHeight="1">
      <c r="A6912" s="28" t="n">
        <v>-18</v>
      </c>
      <c r="B6912" s="28" t="n">
        <v>45</v>
      </c>
      <c r="C6912" s="29" t="n">
        <v>105</v>
      </c>
      <c r="D6912" s="29" t="n">
        <v>2</v>
      </c>
      <c r="E6912" s="30" t="n">
        <v>8</v>
      </c>
      <c r="F6912" s="29" t="n">
        <v>1.5</v>
      </c>
      <c r="G6912" s="28" t="n">
        <v>200</v>
      </c>
      <c r="H6912" s="30" t="inlineStr">
        <is>
          <t>ON</t>
        </is>
      </c>
      <c r="I6912" s="31" t="n">
        <v>885.2722778138215</v>
      </c>
      <c r="J6912" s="31" t="n">
        <v>10520.73059103506</v>
      </c>
      <c r="K6912" s="31" t="n">
        <v>5101.851851851852</v>
      </c>
      <c r="L6912" s="31" t="n">
        <v>150</v>
      </c>
      <c r="M6912" s="31">
        <f>I6912+J6912+K6912+L6912</f>
        <v/>
      </c>
      <c r="N6912" s="31">
        <f>M6912*'Dashboard &amp; Optimisation'!$B$18/('Dashboard &amp; Optimisation'!$B$16/3.6)</f>
        <v/>
      </c>
      <c r="O6912" s="31" t="n">
        <v>1475.647253201481</v>
      </c>
      <c r="P6912" s="32" t="n">
        <v>0.05608100351258486</v>
      </c>
      <c r="Q6912" s="33" t="n">
        <v>12.59252873323222</v>
      </c>
      <c r="R6912" s="31" t="n">
        <v>7428.134216724274</v>
      </c>
      <c r="S6912" s="31">
        <f>R6912*IF(A6912=4, 2.0, 3.0)</f>
        <v/>
      </c>
      <c r="T6912" s="29">
        <f>'Dashboard &amp; Optimisation'!$B$18*U6912</f>
        <v/>
      </c>
      <c r="U6912" s="34">
        <f>MIN(1, S6912/M6912)</f>
        <v/>
      </c>
      <c r="V6912" s="34">
        <f>N6912/(N6912+O6912)</f>
        <v/>
      </c>
      <c r="W6912" s="34">
        <f>U6912*V6912</f>
        <v/>
      </c>
      <c r="X6912" s="32">
        <f>T6912/N6912</f>
        <v/>
      </c>
      <c r="Y6912" s="35">
        <f>IF(W6912=MAXIFS(W$2:W$7201, A$2:A$7201, A6912, B$2:B$7201, B6912), "OPTIMAL", "")</f>
        <v/>
      </c>
    </row>
    <row r="6913" ht="20" customHeight="1">
      <c r="A6913" s="36" t="n">
        <v>-18</v>
      </c>
      <c r="B6913" s="36" t="n">
        <v>45</v>
      </c>
      <c r="C6913" s="37" t="n">
        <v>105</v>
      </c>
      <c r="D6913" s="37" t="n">
        <v>2</v>
      </c>
      <c r="E6913" s="6" t="n">
        <v>8</v>
      </c>
      <c r="F6913" s="37" t="n">
        <v>1.5</v>
      </c>
      <c r="G6913" s="36" t="n">
        <v>200</v>
      </c>
      <c r="H6913" s="6" t="inlineStr">
        <is>
          <t>OFF</t>
        </is>
      </c>
      <c r="I6913" s="38" t="n">
        <v>885.2722778138215</v>
      </c>
      <c r="J6913" s="38" t="n">
        <v>10520.73059103506</v>
      </c>
      <c r="K6913" s="38" t="n">
        <v>5101.851851851852</v>
      </c>
      <c r="L6913" s="38" t="n">
        <v>150</v>
      </c>
      <c r="M6913" s="38">
        <f>I6913+J6913+K6913+L6913</f>
        <v/>
      </c>
      <c r="N6913" s="38">
        <f>M6913*'Dashboard &amp; Optimisation'!$B$18/('Dashboard &amp; Optimisation'!$B$16/3.6)</f>
        <v/>
      </c>
      <c r="O6913" s="38" t="n">
        <v>1475.647253201481</v>
      </c>
      <c r="P6913" s="39" t="n">
        <v>0.235339562805211</v>
      </c>
      <c r="Q6913" s="40" t="n">
        <v>12.59252873323222</v>
      </c>
      <c r="R6913" s="38" t="n">
        <v>1770.111306975037</v>
      </c>
      <c r="S6913" s="38">
        <f>R6913*IF(A6913=4, 2.0, 3.0)</f>
        <v/>
      </c>
      <c r="T6913" s="37">
        <f>'Dashboard &amp; Optimisation'!$B$18*U6913</f>
        <v/>
      </c>
      <c r="U6913" s="26">
        <f>MIN(1, S6913/M6913)</f>
        <v/>
      </c>
      <c r="V6913" s="26">
        <f>N6913/(N6913+O6913)</f>
        <v/>
      </c>
      <c r="W6913" s="26">
        <f>U6913*V6913</f>
        <v/>
      </c>
      <c r="X6913" s="39">
        <f>T6913/N6913</f>
        <v/>
      </c>
      <c r="Y6913" s="41">
        <f>IF(W6913=MAXIFS(W$2:W$7201, A$2:A$7201, A6913, B$2:B$7201, B6913), "OPTIMAL", "")</f>
        <v/>
      </c>
    </row>
    <row r="6914" ht="20" customHeight="1">
      <c r="A6914" s="28" t="n">
        <v>-18</v>
      </c>
      <c r="B6914" s="28" t="n">
        <v>45</v>
      </c>
      <c r="C6914" s="29" t="n">
        <v>105</v>
      </c>
      <c r="D6914" s="29" t="n">
        <v>2</v>
      </c>
      <c r="E6914" s="30" t="n">
        <v>8</v>
      </c>
      <c r="F6914" s="29" t="n">
        <v>2</v>
      </c>
      <c r="G6914" s="28" t="n">
        <v>50</v>
      </c>
      <c r="H6914" s="30" t="inlineStr">
        <is>
          <t>ON</t>
        </is>
      </c>
      <c r="I6914" s="31" t="n">
        <v>885.2722778138215</v>
      </c>
      <c r="J6914" s="31" t="n">
        <v>10520.73059103506</v>
      </c>
      <c r="K6914" s="31" t="n">
        <v>5101.851851851852</v>
      </c>
      <c r="L6914" s="31" t="n">
        <v>150</v>
      </c>
      <c r="M6914" s="31">
        <f>I6914+J6914+K6914+L6914</f>
        <v/>
      </c>
      <c r="N6914" s="31">
        <f>M6914*'Dashboard &amp; Optimisation'!$B$18/('Dashboard &amp; Optimisation'!$B$16/3.6)</f>
        <v/>
      </c>
      <c r="O6914" s="31" t="n">
        <v>1762.738396534729</v>
      </c>
      <c r="P6914" s="32" t="n">
        <v>0.05248247600655292</v>
      </c>
      <c r="Q6914" s="33" t="n">
        <v>16.72337164430963</v>
      </c>
      <c r="R6914" s="31" t="n">
        <v>8111.603653382034</v>
      </c>
      <c r="S6914" s="31">
        <f>R6914*IF(A6914=4, 2.0, 3.0)</f>
        <v/>
      </c>
      <c r="T6914" s="29">
        <f>'Dashboard &amp; Optimisation'!$B$18*U6914</f>
        <v/>
      </c>
      <c r="U6914" s="34">
        <f>MIN(1, S6914/M6914)</f>
        <v/>
      </c>
      <c r="V6914" s="34">
        <f>N6914/(N6914+O6914)</f>
        <v/>
      </c>
      <c r="W6914" s="34">
        <f>U6914*V6914</f>
        <v/>
      </c>
      <c r="X6914" s="32">
        <f>T6914/N6914</f>
        <v/>
      </c>
      <c r="Y6914" s="35">
        <f>IF(W6914=MAXIFS(W$2:W$7201, A$2:A$7201, A6914, B$2:B$7201, B6914), "OPTIMAL", "")</f>
        <v/>
      </c>
    </row>
    <row r="6915" ht="20" customHeight="1">
      <c r="A6915" s="36" t="n">
        <v>-18</v>
      </c>
      <c r="B6915" s="36" t="n">
        <v>45</v>
      </c>
      <c r="C6915" s="37" t="n">
        <v>105</v>
      </c>
      <c r="D6915" s="37" t="n">
        <v>2</v>
      </c>
      <c r="E6915" s="6" t="n">
        <v>8</v>
      </c>
      <c r="F6915" s="37" t="n">
        <v>2</v>
      </c>
      <c r="G6915" s="36" t="n">
        <v>50</v>
      </c>
      <c r="H6915" s="6" t="inlineStr">
        <is>
          <t>OFF</t>
        </is>
      </c>
      <c r="I6915" s="38" t="n">
        <v>885.2722778138215</v>
      </c>
      <c r="J6915" s="38" t="n">
        <v>10520.73059103506</v>
      </c>
      <c r="K6915" s="38" t="n">
        <v>5101.851851851852</v>
      </c>
      <c r="L6915" s="38" t="n">
        <v>150</v>
      </c>
      <c r="M6915" s="38">
        <f>I6915+J6915+K6915+L6915</f>
        <v/>
      </c>
      <c r="N6915" s="38">
        <f>M6915*'Dashboard &amp; Optimisation'!$B$18/('Dashboard &amp; Optimisation'!$B$16/3.6)</f>
        <v/>
      </c>
      <c r="O6915" s="38" t="n">
        <v>1762.738396534729</v>
      </c>
      <c r="P6915" s="39" t="n">
        <v>0.2330336953007505</v>
      </c>
      <c r="Q6915" s="40" t="n">
        <v>16.72337164430963</v>
      </c>
      <c r="R6915" s="38" t="n">
        <v>1826.847587701273</v>
      </c>
      <c r="S6915" s="38">
        <f>R6915*IF(A6915=4, 2.0, 3.0)</f>
        <v/>
      </c>
      <c r="T6915" s="37">
        <f>'Dashboard &amp; Optimisation'!$B$18*U6915</f>
        <v/>
      </c>
      <c r="U6915" s="26">
        <f>MIN(1, S6915/M6915)</f>
        <v/>
      </c>
      <c r="V6915" s="26">
        <f>N6915/(N6915+O6915)</f>
        <v/>
      </c>
      <c r="W6915" s="26">
        <f>U6915*V6915</f>
        <v/>
      </c>
      <c r="X6915" s="39">
        <f>T6915/N6915</f>
        <v/>
      </c>
      <c r="Y6915" s="41">
        <f>IF(W6915=MAXIFS(W$2:W$7201, A$2:A$7201, A6915, B$2:B$7201, B6915), "OPTIMAL", "")</f>
        <v/>
      </c>
    </row>
    <row r="6916" ht="20" customHeight="1">
      <c r="A6916" s="28" t="n">
        <v>-18</v>
      </c>
      <c r="B6916" s="28" t="n">
        <v>45</v>
      </c>
      <c r="C6916" s="29" t="n">
        <v>105</v>
      </c>
      <c r="D6916" s="29" t="n">
        <v>2</v>
      </c>
      <c r="E6916" s="30" t="n">
        <v>8</v>
      </c>
      <c r="F6916" s="29" t="n">
        <v>2</v>
      </c>
      <c r="G6916" s="28" t="n">
        <v>100</v>
      </c>
      <c r="H6916" s="30" t="inlineStr">
        <is>
          <t>ON</t>
        </is>
      </c>
      <c r="I6916" s="31" t="n">
        <v>885.2722778138215</v>
      </c>
      <c r="J6916" s="31" t="n">
        <v>10520.73059103506</v>
      </c>
      <c r="K6916" s="31" t="n">
        <v>5101.851851851852</v>
      </c>
      <c r="L6916" s="31" t="n">
        <v>150</v>
      </c>
      <c r="M6916" s="31">
        <f>I6916+J6916+K6916+L6916</f>
        <v/>
      </c>
      <c r="N6916" s="31">
        <f>M6916*'Dashboard &amp; Optimisation'!$B$18/('Dashboard &amp; Optimisation'!$B$16/3.6)</f>
        <v/>
      </c>
      <c r="O6916" s="31" t="n">
        <v>1762.738396534729</v>
      </c>
      <c r="P6916" s="32" t="n">
        <v>0.05324035668794291</v>
      </c>
      <c r="Q6916" s="33" t="n">
        <v>16.72337164430963</v>
      </c>
      <c r="R6916" s="31" t="n">
        <v>7996.134334871948</v>
      </c>
      <c r="S6916" s="31">
        <f>R6916*IF(A6916=4, 2.0, 3.0)</f>
        <v/>
      </c>
      <c r="T6916" s="29">
        <f>'Dashboard &amp; Optimisation'!$B$18*U6916</f>
        <v/>
      </c>
      <c r="U6916" s="34">
        <f>MIN(1, S6916/M6916)</f>
        <v/>
      </c>
      <c r="V6916" s="34">
        <f>N6916/(N6916+O6916)</f>
        <v/>
      </c>
      <c r="W6916" s="34">
        <f>U6916*V6916</f>
        <v/>
      </c>
      <c r="X6916" s="32">
        <f>T6916/N6916</f>
        <v/>
      </c>
      <c r="Y6916" s="35">
        <f>IF(W6916=MAXIFS(W$2:W$7201, A$2:A$7201, A6916, B$2:B$7201, B6916), "OPTIMAL", "")</f>
        <v/>
      </c>
    </row>
    <row r="6917" ht="20" customHeight="1">
      <c r="A6917" s="36" t="n">
        <v>-18</v>
      </c>
      <c r="B6917" s="36" t="n">
        <v>45</v>
      </c>
      <c r="C6917" s="37" t="n">
        <v>105</v>
      </c>
      <c r="D6917" s="37" t="n">
        <v>2</v>
      </c>
      <c r="E6917" s="6" t="n">
        <v>8</v>
      </c>
      <c r="F6917" s="37" t="n">
        <v>2</v>
      </c>
      <c r="G6917" s="36" t="n">
        <v>100</v>
      </c>
      <c r="H6917" s="6" t="inlineStr">
        <is>
          <t>OFF</t>
        </is>
      </c>
      <c r="I6917" s="38" t="n">
        <v>885.2722778138215</v>
      </c>
      <c r="J6917" s="38" t="n">
        <v>10520.73059103506</v>
      </c>
      <c r="K6917" s="38" t="n">
        <v>5101.851851851852</v>
      </c>
      <c r="L6917" s="38" t="n">
        <v>150</v>
      </c>
      <c r="M6917" s="38">
        <f>I6917+J6917+K6917+L6917</f>
        <v/>
      </c>
      <c r="N6917" s="38">
        <f>M6917*'Dashboard &amp; Optimisation'!$B$18/('Dashboard &amp; Optimisation'!$B$16/3.6)</f>
        <v/>
      </c>
      <c r="O6917" s="38" t="n">
        <v>1762.738396534729</v>
      </c>
      <c r="P6917" s="39" t="n">
        <v>0.2337915759821405</v>
      </c>
      <c r="Q6917" s="40" t="n">
        <v>16.72337164430963</v>
      </c>
      <c r="R6917" s="38" t="n">
        <v>1820.925507366486</v>
      </c>
      <c r="S6917" s="38">
        <f>R6917*IF(A6917=4, 2.0, 3.0)</f>
        <v/>
      </c>
      <c r="T6917" s="37">
        <f>'Dashboard &amp; Optimisation'!$B$18*U6917</f>
        <v/>
      </c>
      <c r="U6917" s="26">
        <f>MIN(1, S6917/M6917)</f>
        <v/>
      </c>
      <c r="V6917" s="26">
        <f>N6917/(N6917+O6917)</f>
        <v/>
      </c>
      <c r="W6917" s="26">
        <f>U6917*V6917</f>
        <v/>
      </c>
      <c r="X6917" s="39">
        <f>T6917/N6917</f>
        <v/>
      </c>
      <c r="Y6917" s="41">
        <f>IF(W6917=MAXIFS(W$2:W$7201, A$2:A$7201, A6917, B$2:B$7201, B6917), "OPTIMAL", "")</f>
        <v/>
      </c>
    </row>
    <row r="6918" ht="20" customHeight="1">
      <c r="A6918" s="28" t="n">
        <v>-18</v>
      </c>
      <c r="B6918" s="28" t="n">
        <v>45</v>
      </c>
      <c r="C6918" s="29" t="n">
        <v>105</v>
      </c>
      <c r="D6918" s="29" t="n">
        <v>2</v>
      </c>
      <c r="E6918" s="30" t="n">
        <v>8</v>
      </c>
      <c r="F6918" s="29" t="n">
        <v>2</v>
      </c>
      <c r="G6918" s="28" t="n">
        <v>150</v>
      </c>
      <c r="H6918" s="30" t="inlineStr">
        <is>
          <t>ON</t>
        </is>
      </c>
      <c r="I6918" s="31" t="n">
        <v>885.2722778138215</v>
      </c>
      <c r="J6918" s="31" t="n">
        <v>10520.73059103506</v>
      </c>
      <c r="K6918" s="31" t="n">
        <v>5101.851851851852</v>
      </c>
      <c r="L6918" s="31" t="n">
        <v>150</v>
      </c>
      <c r="M6918" s="31">
        <f>I6918+J6918+K6918+L6918</f>
        <v/>
      </c>
      <c r="N6918" s="31">
        <f>M6918*'Dashboard &amp; Optimisation'!$B$18/('Dashboard &amp; Optimisation'!$B$16/3.6)</f>
        <v/>
      </c>
      <c r="O6918" s="31" t="n">
        <v>1762.738396534729</v>
      </c>
      <c r="P6918" s="32" t="n">
        <v>0.05399823736933288</v>
      </c>
      <c r="Q6918" s="33" t="n">
        <v>16.72337164430963</v>
      </c>
      <c r="R6918" s="31" t="n">
        <v>7883.906306080027</v>
      </c>
      <c r="S6918" s="31">
        <f>R6918*IF(A6918=4, 2.0, 3.0)</f>
        <v/>
      </c>
      <c r="T6918" s="29">
        <f>'Dashboard &amp; Optimisation'!$B$18*U6918</f>
        <v/>
      </c>
      <c r="U6918" s="34">
        <f>MIN(1, S6918/M6918)</f>
        <v/>
      </c>
      <c r="V6918" s="34">
        <f>N6918/(N6918+O6918)</f>
        <v/>
      </c>
      <c r="W6918" s="34">
        <f>U6918*V6918</f>
        <v/>
      </c>
      <c r="X6918" s="32">
        <f>T6918/N6918</f>
        <v/>
      </c>
      <c r="Y6918" s="35">
        <f>IF(W6918=MAXIFS(W$2:W$7201, A$2:A$7201, A6918, B$2:B$7201, B6918), "OPTIMAL", "")</f>
        <v/>
      </c>
    </row>
    <row r="6919" ht="20" customHeight="1">
      <c r="A6919" s="36" t="n">
        <v>-18</v>
      </c>
      <c r="B6919" s="36" t="n">
        <v>45</v>
      </c>
      <c r="C6919" s="37" t="n">
        <v>105</v>
      </c>
      <c r="D6919" s="37" t="n">
        <v>2</v>
      </c>
      <c r="E6919" s="6" t="n">
        <v>8</v>
      </c>
      <c r="F6919" s="37" t="n">
        <v>2</v>
      </c>
      <c r="G6919" s="36" t="n">
        <v>150</v>
      </c>
      <c r="H6919" s="6" t="inlineStr">
        <is>
          <t>OFF</t>
        </is>
      </c>
      <c r="I6919" s="38" t="n">
        <v>885.2722778138215</v>
      </c>
      <c r="J6919" s="38" t="n">
        <v>10520.73059103506</v>
      </c>
      <c r="K6919" s="38" t="n">
        <v>5101.851851851852</v>
      </c>
      <c r="L6919" s="38" t="n">
        <v>150</v>
      </c>
      <c r="M6919" s="38">
        <f>I6919+J6919+K6919+L6919</f>
        <v/>
      </c>
      <c r="N6919" s="38">
        <f>M6919*'Dashboard &amp; Optimisation'!$B$18/('Dashboard &amp; Optimisation'!$B$16/3.6)</f>
        <v/>
      </c>
      <c r="O6919" s="38" t="n">
        <v>1762.738396534729</v>
      </c>
      <c r="P6919" s="39" t="n">
        <v>0.2345494566635305</v>
      </c>
      <c r="Q6919" s="40" t="n">
        <v>16.72337164430963</v>
      </c>
      <c r="R6919" s="38" t="n">
        <v>1815.041698109733</v>
      </c>
      <c r="S6919" s="38">
        <f>R6919*IF(A6919=4, 2.0, 3.0)</f>
        <v/>
      </c>
      <c r="T6919" s="37">
        <f>'Dashboard &amp; Optimisation'!$B$18*U6919</f>
        <v/>
      </c>
      <c r="U6919" s="26">
        <f>MIN(1, S6919/M6919)</f>
        <v/>
      </c>
      <c r="V6919" s="26">
        <f>N6919/(N6919+O6919)</f>
        <v/>
      </c>
      <c r="W6919" s="26">
        <f>U6919*V6919</f>
        <v/>
      </c>
      <c r="X6919" s="39">
        <f>T6919/N6919</f>
        <v/>
      </c>
      <c r="Y6919" s="41">
        <f>IF(W6919=MAXIFS(W$2:W$7201, A$2:A$7201, A6919, B$2:B$7201, B6919), "OPTIMAL", "")</f>
        <v/>
      </c>
    </row>
    <row r="6920" ht="20" customHeight="1">
      <c r="A6920" s="28" t="n">
        <v>-18</v>
      </c>
      <c r="B6920" s="28" t="n">
        <v>45</v>
      </c>
      <c r="C6920" s="29" t="n">
        <v>105</v>
      </c>
      <c r="D6920" s="29" t="n">
        <v>2</v>
      </c>
      <c r="E6920" s="30" t="n">
        <v>8</v>
      </c>
      <c r="F6920" s="29" t="n">
        <v>2</v>
      </c>
      <c r="G6920" s="28" t="n">
        <v>200</v>
      </c>
      <c r="H6920" s="30" t="inlineStr">
        <is>
          <t>ON</t>
        </is>
      </c>
      <c r="I6920" s="31" t="n">
        <v>885.2722778138215</v>
      </c>
      <c r="J6920" s="31" t="n">
        <v>10520.73059103506</v>
      </c>
      <c r="K6920" s="31" t="n">
        <v>5101.851851851852</v>
      </c>
      <c r="L6920" s="31" t="n">
        <v>150</v>
      </c>
      <c r="M6920" s="31">
        <f>I6920+J6920+K6920+L6920</f>
        <v/>
      </c>
      <c r="N6920" s="31">
        <f>M6920*'Dashboard &amp; Optimisation'!$B$18/('Dashboard &amp; Optimisation'!$B$16/3.6)</f>
        <v/>
      </c>
      <c r="O6920" s="31" t="n">
        <v>1762.738396534729</v>
      </c>
      <c r="P6920" s="32" t="n">
        <v>0.05475611805072286</v>
      </c>
      <c r="Q6920" s="33" t="n">
        <v>16.72337164430963</v>
      </c>
      <c r="R6920" s="31" t="n">
        <v>7774.78497871106</v>
      </c>
      <c r="S6920" s="31">
        <f>R6920*IF(A6920=4, 2.0, 3.0)</f>
        <v/>
      </c>
      <c r="T6920" s="29">
        <f>'Dashboard &amp; Optimisation'!$B$18*U6920</f>
        <v/>
      </c>
      <c r="U6920" s="34">
        <f>MIN(1, S6920/M6920)</f>
        <v/>
      </c>
      <c r="V6920" s="34">
        <f>N6920/(N6920+O6920)</f>
        <v/>
      </c>
      <c r="W6920" s="34">
        <f>U6920*V6920</f>
        <v/>
      </c>
      <c r="X6920" s="32">
        <f>T6920/N6920</f>
        <v/>
      </c>
      <c r="Y6920" s="35">
        <f>IF(W6920=MAXIFS(W$2:W$7201, A$2:A$7201, A6920, B$2:B$7201, B6920), "OPTIMAL", "")</f>
        <v/>
      </c>
    </row>
    <row r="6921" ht="20" customHeight="1">
      <c r="A6921" s="36" t="n">
        <v>-18</v>
      </c>
      <c r="B6921" s="36" t="n">
        <v>45</v>
      </c>
      <c r="C6921" s="37" t="n">
        <v>105</v>
      </c>
      <c r="D6921" s="37" t="n">
        <v>2</v>
      </c>
      <c r="E6921" s="6" t="n">
        <v>8</v>
      </c>
      <c r="F6921" s="37" t="n">
        <v>2</v>
      </c>
      <c r="G6921" s="36" t="n">
        <v>200</v>
      </c>
      <c r="H6921" s="6" t="inlineStr">
        <is>
          <t>OFF</t>
        </is>
      </c>
      <c r="I6921" s="38" t="n">
        <v>885.2722778138215</v>
      </c>
      <c r="J6921" s="38" t="n">
        <v>10520.73059103506</v>
      </c>
      <c r="K6921" s="38" t="n">
        <v>5101.851851851852</v>
      </c>
      <c r="L6921" s="38" t="n">
        <v>150</v>
      </c>
      <c r="M6921" s="38">
        <f>I6921+J6921+K6921+L6921</f>
        <v/>
      </c>
      <c r="N6921" s="38">
        <f>M6921*'Dashboard &amp; Optimisation'!$B$18/('Dashboard &amp; Optimisation'!$B$16/3.6)</f>
        <v/>
      </c>
      <c r="O6921" s="38" t="n">
        <v>1762.738396534729</v>
      </c>
      <c r="P6921" s="39" t="n">
        <v>0.2353073373449205</v>
      </c>
      <c r="Q6921" s="40" t="n">
        <v>16.72337164430963</v>
      </c>
      <c r="R6921" s="38" t="n">
        <v>1809.195790139179</v>
      </c>
      <c r="S6921" s="38">
        <f>R6921*IF(A6921=4, 2.0, 3.0)</f>
        <v/>
      </c>
      <c r="T6921" s="37">
        <f>'Dashboard &amp; Optimisation'!$B$18*U6921</f>
        <v/>
      </c>
      <c r="U6921" s="26">
        <f>MIN(1, S6921/M6921)</f>
        <v/>
      </c>
      <c r="V6921" s="26">
        <f>N6921/(N6921+O6921)</f>
        <v/>
      </c>
      <c r="W6921" s="26">
        <f>U6921*V6921</f>
        <v/>
      </c>
      <c r="X6921" s="39">
        <f>T6921/N6921</f>
        <v/>
      </c>
      <c r="Y6921" s="41">
        <f>IF(W6921=MAXIFS(W$2:W$7201, A$2:A$7201, A6921, B$2:B$7201, B6921), "OPTIMAL", "")</f>
        <v/>
      </c>
    </row>
    <row r="6922" ht="20" customHeight="1">
      <c r="A6922" s="28" t="n">
        <v>-18</v>
      </c>
      <c r="B6922" s="28" t="n">
        <v>45</v>
      </c>
      <c r="C6922" s="29" t="n">
        <v>105</v>
      </c>
      <c r="D6922" s="29" t="n">
        <v>3</v>
      </c>
      <c r="E6922" s="30" t="n">
        <v>0</v>
      </c>
      <c r="F6922" s="29" t="n">
        <v>0</v>
      </c>
      <c r="G6922" s="28" t="n">
        <v>50</v>
      </c>
      <c r="H6922" s="30" t="inlineStr">
        <is>
          <t>ON</t>
        </is>
      </c>
      <c r="I6922" s="31" t="n">
        <v>885.2722778138215</v>
      </c>
      <c r="J6922" s="31" t="n">
        <v>10520.73059103506</v>
      </c>
      <c r="K6922" s="31" t="n">
        <v>5101.851851851852</v>
      </c>
      <c r="L6922" s="31" t="n">
        <v>150</v>
      </c>
      <c r="M6922" s="31">
        <f>I6922+J6922+K6922+L6922</f>
        <v/>
      </c>
      <c r="N6922" s="31">
        <f>M6922*'Dashboard &amp; Optimisation'!$B$18/('Dashboard &amp; Optimisation'!$B$16/3.6)</f>
        <v/>
      </c>
      <c r="O6922" s="31" t="n">
        <v>1057.291935991583</v>
      </c>
      <c r="P6922" s="32" t="n">
        <v>0.4759947496516019</v>
      </c>
      <c r="Q6922" s="33" t="n">
        <v>0.2</v>
      </c>
      <c r="R6922" s="31" t="n">
        <v>855.7712540492528</v>
      </c>
      <c r="S6922" s="31">
        <f>R6922*IF(A6922=4, 2.0, 3.0)</f>
        <v/>
      </c>
      <c r="T6922" s="29">
        <f>'Dashboard &amp; Optimisation'!$B$18*U6922</f>
        <v/>
      </c>
      <c r="U6922" s="34">
        <f>MIN(1, S6922/M6922)</f>
        <v/>
      </c>
      <c r="V6922" s="34">
        <f>N6922/(N6922+O6922)</f>
        <v/>
      </c>
      <c r="W6922" s="34">
        <f>U6922*V6922</f>
        <v/>
      </c>
      <c r="X6922" s="32">
        <f>T6922/N6922</f>
        <v/>
      </c>
      <c r="Y6922" s="35">
        <f>IF(W6922=MAXIFS(W$2:W$7201, A$2:A$7201, A6922, B$2:B$7201, B6922), "OPTIMAL", "")</f>
        <v/>
      </c>
    </row>
    <row r="6923" ht="20" customHeight="1">
      <c r="A6923" s="36" t="n">
        <v>-18</v>
      </c>
      <c r="B6923" s="36" t="n">
        <v>45</v>
      </c>
      <c r="C6923" s="37" t="n">
        <v>105</v>
      </c>
      <c r="D6923" s="37" t="n">
        <v>3</v>
      </c>
      <c r="E6923" s="6" t="n">
        <v>0</v>
      </c>
      <c r="F6923" s="37" t="n">
        <v>0</v>
      </c>
      <c r="G6923" s="36" t="n">
        <v>50</v>
      </c>
      <c r="H6923" s="6" t="inlineStr">
        <is>
          <t>OFF</t>
        </is>
      </c>
      <c r="I6923" s="38" t="n">
        <v>885.2722778138215</v>
      </c>
      <c r="J6923" s="38" t="n">
        <v>10520.73059103506</v>
      </c>
      <c r="K6923" s="38" t="n">
        <v>5101.851851851852</v>
      </c>
      <c r="L6923" s="38" t="n">
        <v>150</v>
      </c>
      <c r="M6923" s="38">
        <f>I6923+J6923+K6923+L6923</f>
        <v/>
      </c>
      <c r="N6923" s="38">
        <f>M6923*'Dashboard &amp; Optimisation'!$B$18/('Dashboard &amp; Optimisation'!$B$16/3.6)</f>
        <v/>
      </c>
      <c r="O6923" s="38" t="n">
        <v>1057.291935991583</v>
      </c>
      <c r="P6923" s="39" t="n">
        <v>0.7791470222075931</v>
      </c>
      <c r="Q6923" s="40" t="n">
        <v>0.2</v>
      </c>
      <c r="R6923" s="38" t="n">
        <v>522.8058533498195</v>
      </c>
      <c r="S6923" s="38">
        <f>R6923*IF(A6923=4, 2.0, 3.0)</f>
        <v/>
      </c>
      <c r="T6923" s="37">
        <f>'Dashboard &amp; Optimisation'!$B$18*U6923</f>
        <v/>
      </c>
      <c r="U6923" s="26">
        <f>MIN(1, S6923/M6923)</f>
        <v/>
      </c>
      <c r="V6923" s="26">
        <f>N6923/(N6923+O6923)</f>
        <v/>
      </c>
      <c r="W6923" s="26">
        <f>U6923*V6923</f>
        <v/>
      </c>
      <c r="X6923" s="39">
        <f>T6923/N6923</f>
        <v/>
      </c>
      <c r="Y6923" s="41">
        <f>IF(W6923=MAXIFS(W$2:W$7201, A$2:A$7201, A6923, B$2:B$7201, B6923), "OPTIMAL", "")</f>
        <v/>
      </c>
    </row>
    <row r="6924" ht="20" customHeight="1">
      <c r="A6924" s="28" t="n">
        <v>-18</v>
      </c>
      <c r="B6924" s="28" t="n">
        <v>45</v>
      </c>
      <c r="C6924" s="29" t="n">
        <v>105</v>
      </c>
      <c r="D6924" s="29" t="n">
        <v>3</v>
      </c>
      <c r="E6924" s="30" t="n">
        <v>0</v>
      </c>
      <c r="F6924" s="29" t="n">
        <v>0</v>
      </c>
      <c r="G6924" s="28" t="n">
        <v>100</v>
      </c>
      <c r="H6924" s="30" t="inlineStr">
        <is>
          <t>ON</t>
        </is>
      </c>
      <c r="I6924" s="31" t="n">
        <v>885.2722778138215</v>
      </c>
      <c r="J6924" s="31" t="n">
        <v>10520.73059103506</v>
      </c>
      <c r="K6924" s="31" t="n">
        <v>5101.851851851852</v>
      </c>
      <c r="L6924" s="31" t="n">
        <v>150</v>
      </c>
      <c r="M6924" s="31">
        <f>I6924+J6924+K6924+L6924</f>
        <v/>
      </c>
      <c r="N6924" s="31">
        <f>M6924*'Dashboard &amp; Optimisation'!$B$18/('Dashboard &amp; Optimisation'!$B$16/3.6)</f>
        <v/>
      </c>
      <c r="O6924" s="31" t="n">
        <v>1057.291935991583</v>
      </c>
      <c r="P6924" s="32" t="n">
        <v>0.4767526303329919</v>
      </c>
      <c r="Q6924" s="33" t="n">
        <v>0.2</v>
      </c>
      <c r="R6924" s="31" t="n">
        <v>854.4108577769138</v>
      </c>
      <c r="S6924" s="31">
        <f>R6924*IF(A6924=4, 2.0, 3.0)</f>
        <v/>
      </c>
      <c r="T6924" s="29">
        <f>'Dashboard &amp; Optimisation'!$B$18*U6924</f>
        <v/>
      </c>
      <c r="U6924" s="34">
        <f>MIN(1, S6924/M6924)</f>
        <v/>
      </c>
      <c r="V6924" s="34">
        <f>N6924/(N6924+O6924)</f>
        <v/>
      </c>
      <c r="W6924" s="34">
        <f>U6924*V6924</f>
        <v/>
      </c>
      <c r="X6924" s="32">
        <f>T6924/N6924</f>
        <v/>
      </c>
      <c r="Y6924" s="35">
        <f>IF(W6924=MAXIFS(W$2:W$7201, A$2:A$7201, A6924, B$2:B$7201, B6924), "OPTIMAL", "")</f>
        <v/>
      </c>
    </row>
    <row r="6925" ht="20" customHeight="1">
      <c r="A6925" s="36" t="n">
        <v>-18</v>
      </c>
      <c r="B6925" s="36" t="n">
        <v>45</v>
      </c>
      <c r="C6925" s="37" t="n">
        <v>105</v>
      </c>
      <c r="D6925" s="37" t="n">
        <v>3</v>
      </c>
      <c r="E6925" s="6" t="n">
        <v>0</v>
      </c>
      <c r="F6925" s="37" t="n">
        <v>0</v>
      </c>
      <c r="G6925" s="36" t="n">
        <v>100</v>
      </c>
      <c r="H6925" s="6" t="inlineStr">
        <is>
          <t>OFF</t>
        </is>
      </c>
      <c r="I6925" s="38" t="n">
        <v>885.2722778138215</v>
      </c>
      <c r="J6925" s="38" t="n">
        <v>10520.73059103506</v>
      </c>
      <c r="K6925" s="38" t="n">
        <v>5101.851851851852</v>
      </c>
      <c r="L6925" s="38" t="n">
        <v>150</v>
      </c>
      <c r="M6925" s="38">
        <f>I6925+J6925+K6925+L6925</f>
        <v/>
      </c>
      <c r="N6925" s="38">
        <f>M6925*'Dashboard &amp; Optimisation'!$B$18/('Dashboard &amp; Optimisation'!$B$16/3.6)</f>
        <v/>
      </c>
      <c r="O6925" s="38" t="n">
        <v>1057.291935991583</v>
      </c>
      <c r="P6925" s="39" t="n">
        <v>0.7799049028889831</v>
      </c>
      <c r="Q6925" s="40" t="n">
        <v>0.2</v>
      </c>
      <c r="R6925" s="38" t="n">
        <v>522.2978113373848</v>
      </c>
      <c r="S6925" s="38">
        <f>R6925*IF(A6925=4, 2.0, 3.0)</f>
        <v/>
      </c>
      <c r="T6925" s="37">
        <f>'Dashboard &amp; Optimisation'!$B$18*U6925</f>
        <v/>
      </c>
      <c r="U6925" s="26">
        <f>MIN(1, S6925/M6925)</f>
        <v/>
      </c>
      <c r="V6925" s="26">
        <f>N6925/(N6925+O6925)</f>
        <v/>
      </c>
      <c r="W6925" s="26">
        <f>U6925*V6925</f>
        <v/>
      </c>
      <c r="X6925" s="39">
        <f>T6925/N6925</f>
        <v/>
      </c>
      <c r="Y6925" s="41">
        <f>IF(W6925=MAXIFS(W$2:W$7201, A$2:A$7201, A6925, B$2:B$7201, B6925), "OPTIMAL", "")</f>
        <v/>
      </c>
    </row>
    <row r="6926" ht="20" customHeight="1">
      <c r="A6926" s="28" t="n">
        <v>-18</v>
      </c>
      <c r="B6926" s="28" t="n">
        <v>45</v>
      </c>
      <c r="C6926" s="29" t="n">
        <v>105</v>
      </c>
      <c r="D6926" s="29" t="n">
        <v>3</v>
      </c>
      <c r="E6926" s="30" t="n">
        <v>0</v>
      </c>
      <c r="F6926" s="29" t="n">
        <v>0</v>
      </c>
      <c r="G6926" s="28" t="n">
        <v>150</v>
      </c>
      <c r="H6926" s="30" t="inlineStr">
        <is>
          <t>ON</t>
        </is>
      </c>
      <c r="I6926" s="31" t="n">
        <v>885.2722778138215</v>
      </c>
      <c r="J6926" s="31" t="n">
        <v>10520.73059103506</v>
      </c>
      <c r="K6926" s="31" t="n">
        <v>5101.851851851852</v>
      </c>
      <c r="L6926" s="31" t="n">
        <v>150</v>
      </c>
      <c r="M6926" s="31">
        <f>I6926+J6926+K6926+L6926</f>
        <v/>
      </c>
      <c r="N6926" s="31">
        <f>M6926*'Dashboard &amp; Optimisation'!$B$18/('Dashboard &amp; Optimisation'!$B$16/3.6)</f>
        <v/>
      </c>
      <c r="O6926" s="31" t="n">
        <v>1057.291935991583</v>
      </c>
      <c r="P6926" s="32" t="n">
        <v>0.4775105110143819</v>
      </c>
      <c r="Q6926" s="33" t="n">
        <v>0.2</v>
      </c>
      <c r="R6926" s="31" t="n">
        <v>853.0547798097432</v>
      </c>
      <c r="S6926" s="31">
        <f>R6926*IF(A6926=4, 2.0, 3.0)</f>
        <v/>
      </c>
      <c r="T6926" s="29">
        <f>'Dashboard &amp; Optimisation'!$B$18*U6926</f>
        <v/>
      </c>
      <c r="U6926" s="34">
        <f>MIN(1, S6926/M6926)</f>
        <v/>
      </c>
      <c r="V6926" s="34">
        <f>N6926/(N6926+O6926)</f>
        <v/>
      </c>
      <c r="W6926" s="34">
        <f>U6926*V6926</f>
        <v/>
      </c>
      <c r="X6926" s="32">
        <f>T6926/N6926</f>
        <v/>
      </c>
      <c r="Y6926" s="35">
        <f>IF(W6926=MAXIFS(W$2:W$7201, A$2:A$7201, A6926, B$2:B$7201, B6926), "OPTIMAL", "")</f>
        <v/>
      </c>
    </row>
    <row r="6927" ht="20" customHeight="1">
      <c r="A6927" s="36" t="n">
        <v>-18</v>
      </c>
      <c r="B6927" s="36" t="n">
        <v>45</v>
      </c>
      <c r="C6927" s="37" t="n">
        <v>105</v>
      </c>
      <c r="D6927" s="37" t="n">
        <v>3</v>
      </c>
      <c r="E6927" s="6" t="n">
        <v>0</v>
      </c>
      <c r="F6927" s="37" t="n">
        <v>0</v>
      </c>
      <c r="G6927" s="36" t="n">
        <v>150</v>
      </c>
      <c r="H6927" s="6" t="inlineStr">
        <is>
          <t>OFF</t>
        </is>
      </c>
      <c r="I6927" s="38" t="n">
        <v>885.2722778138215</v>
      </c>
      <c r="J6927" s="38" t="n">
        <v>10520.73059103506</v>
      </c>
      <c r="K6927" s="38" t="n">
        <v>5101.851851851852</v>
      </c>
      <c r="L6927" s="38" t="n">
        <v>150</v>
      </c>
      <c r="M6927" s="38">
        <f>I6927+J6927+K6927+L6927</f>
        <v/>
      </c>
      <c r="N6927" s="38">
        <f>M6927*'Dashboard &amp; Optimisation'!$B$18/('Dashboard &amp; Optimisation'!$B$16/3.6)</f>
        <v/>
      </c>
      <c r="O6927" s="38" t="n">
        <v>1057.291935991583</v>
      </c>
      <c r="P6927" s="39" t="n">
        <v>0.780662783570373</v>
      </c>
      <c r="Q6927" s="40" t="n">
        <v>0.2</v>
      </c>
      <c r="R6927" s="38" t="n">
        <v>521.7907557565686</v>
      </c>
      <c r="S6927" s="38">
        <f>R6927*IF(A6927=4, 2.0, 3.0)</f>
        <v/>
      </c>
      <c r="T6927" s="37">
        <f>'Dashboard &amp; Optimisation'!$B$18*U6927</f>
        <v/>
      </c>
      <c r="U6927" s="26">
        <f>MIN(1, S6927/M6927)</f>
        <v/>
      </c>
      <c r="V6927" s="26">
        <f>N6927/(N6927+O6927)</f>
        <v/>
      </c>
      <c r="W6927" s="26">
        <f>U6927*V6927</f>
        <v/>
      </c>
      <c r="X6927" s="39">
        <f>T6927/N6927</f>
        <v/>
      </c>
      <c r="Y6927" s="41">
        <f>IF(W6927=MAXIFS(W$2:W$7201, A$2:A$7201, A6927, B$2:B$7201, B6927), "OPTIMAL", "")</f>
        <v/>
      </c>
    </row>
    <row r="6928" ht="20" customHeight="1">
      <c r="A6928" s="28" t="n">
        <v>-18</v>
      </c>
      <c r="B6928" s="28" t="n">
        <v>45</v>
      </c>
      <c r="C6928" s="29" t="n">
        <v>105</v>
      </c>
      <c r="D6928" s="29" t="n">
        <v>3</v>
      </c>
      <c r="E6928" s="30" t="n">
        <v>0</v>
      </c>
      <c r="F6928" s="29" t="n">
        <v>0</v>
      </c>
      <c r="G6928" s="28" t="n">
        <v>200</v>
      </c>
      <c r="H6928" s="30" t="inlineStr">
        <is>
          <t>ON</t>
        </is>
      </c>
      <c r="I6928" s="31" t="n">
        <v>885.2722778138215</v>
      </c>
      <c r="J6928" s="31" t="n">
        <v>10520.73059103506</v>
      </c>
      <c r="K6928" s="31" t="n">
        <v>5101.851851851852</v>
      </c>
      <c r="L6928" s="31" t="n">
        <v>150</v>
      </c>
      <c r="M6928" s="31">
        <f>I6928+J6928+K6928+L6928</f>
        <v/>
      </c>
      <c r="N6928" s="31">
        <f>M6928*'Dashboard &amp; Optimisation'!$B$18/('Dashboard &amp; Optimisation'!$B$16/3.6)</f>
        <v/>
      </c>
      <c r="O6928" s="31" t="n">
        <v>1057.291935991583</v>
      </c>
      <c r="P6928" s="32" t="n">
        <v>0.4782683916957718</v>
      </c>
      <c r="Q6928" s="33" t="n">
        <v>0.2</v>
      </c>
      <c r="R6928" s="31" t="n">
        <v>851.7029996189326</v>
      </c>
      <c r="S6928" s="31">
        <f>R6928*IF(A6928=4, 2.0, 3.0)</f>
        <v/>
      </c>
      <c r="T6928" s="29">
        <f>'Dashboard &amp; Optimisation'!$B$18*U6928</f>
        <v/>
      </c>
      <c r="U6928" s="34">
        <f>MIN(1, S6928/M6928)</f>
        <v/>
      </c>
      <c r="V6928" s="34">
        <f>N6928/(N6928+O6928)</f>
        <v/>
      </c>
      <c r="W6928" s="34">
        <f>U6928*V6928</f>
        <v/>
      </c>
      <c r="X6928" s="32">
        <f>T6928/N6928</f>
        <v/>
      </c>
      <c r="Y6928" s="35">
        <f>IF(W6928=MAXIFS(W$2:W$7201, A$2:A$7201, A6928, B$2:B$7201, B6928), "OPTIMAL", "")</f>
        <v/>
      </c>
    </row>
    <row r="6929" ht="20" customHeight="1">
      <c r="A6929" s="36" t="n">
        <v>-18</v>
      </c>
      <c r="B6929" s="36" t="n">
        <v>45</v>
      </c>
      <c r="C6929" s="37" t="n">
        <v>105</v>
      </c>
      <c r="D6929" s="37" t="n">
        <v>3</v>
      </c>
      <c r="E6929" s="6" t="n">
        <v>0</v>
      </c>
      <c r="F6929" s="37" t="n">
        <v>0</v>
      </c>
      <c r="G6929" s="36" t="n">
        <v>200</v>
      </c>
      <c r="H6929" s="6" t="inlineStr">
        <is>
          <t>OFF</t>
        </is>
      </c>
      <c r="I6929" s="38" t="n">
        <v>885.2722778138215</v>
      </c>
      <c r="J6929" s="38" t="n">
        <v>10520.73059103506</v>
      </c>
      <c r="K6929" s="38" t="n">
        <v>5101.851851851852</v>
      </c>
      <c r="L6929" s="38" t="n">
        <v>150</v>
      </c>
      <c r="M6929" s="38">
        <f>I6929+J6929+K6929+L6929</f>
        <v/>
      </c>
      <c r="N6929" s="38">
        <f>M6929*'Dashboard &amp; Optimisation'!$B$18/('Dashboard &amp; Optimisation'!$B$16/3.6)</f>
        <v/>
      </c>
      <c r="O6929" s="38" t="n">
        <v>1057.291935991583</v>
      </c>
      <c r="P6929" s="39" t="n">
        <v>0.781420664251763</v>
      </c>
      <c r="Q6929" s="40" t="n">
        <v>0.2</v>
      </c>
      <c r="R6929" s="38" t="n">
        <v>521.2846837372236</v>
      </c>
      <c r="S6929" s="38">
        <f>R6929*IF(A6929=4, 2.0, 3.0)</f>
        <v/>
      </c>
      <c r="T6929" s="37">
        <f>'Dashboard &amp; Optimisation'!$B$18*U6929</f>
        <v/>
      </c>
      <c r="U6929" s="26">
        <f>MIN(1, S6929/M6929)</f>
        <v/>
      </c>
      <c r="V6929" s="26">
        <f>N6929/(N6929+O6929)</f>
        <v/>
      </c>
      <c r="W6929" s="26">
        <f>U6929*V6929</f>
        <v/>
      </c>
      <c r="X6929" s="39">
        <f>T6929/N6929</f>
        <v/>
      </c>
      <c r="Y6929" s="41">
        <f>IF(W6929=MAXIFS(W$2:W$7201, A$2:A$7201, A6929, B$2:B$7201, B6929), "OPTIMAL", "")</f>
        <v/>
      </c>
    </row>
    <row r="6930" ht="20" customHeight="1">
      <c r="A6930" s="28" t="n">
        <v>-18</v>
      </c>
      <c r="B6930" s="28" t="n">
        <v>45</v>
      </c>
      <c r="C6930" s="29" t="n">
        <v>105</v>
      </c>
      <c r="D6930" s="29" t="n">
        <v>3</v>
      </c>
      <c r="E6930" s="30" t="n">
        <v>4</v>
      </c>
      <c r="F6930" s="29" t="n">
        <v>1.5</v>
      </c>
      <c r="G6930" s="28" t="n">
        <v>50</v>
      </c>
      <c r="H6930" s="30" t="inlineStr">
        <is>
          <t>ON</t>
        </is>
      </c>
      <c r="I6930" s="31" t="n">
        <v>885.2722778138215</v>
      </c>
      <c r="J6930" s="31" t="n">
        <v>10520.73059103506</v>
      </c>
      <c r="K6930" s="31" t="n">
        <v>5101.851851851852</v>
      </c>
      <c r="L6930" s="31" t="n">
        <v>150</v>
      </c>
      <c r="M6930" s="31">
        <f>I6930+J6930+K6930+L6930</f>
        <v/>
      </c>
      <c r="N6930" s="31">
        <f>M6930*'Dashboard &amp; Optimisation'!$B$18/('Dashboard &amp; Optimisation'!$B$16/3.6)</f>
        <v/>
      </c>
      <c r="O6930" s="31" t="n">
        <v>1462.744303714623</v>
      </c>
      <c r="P6930" s="32" t="n">
        <v>0.07113672976819811</v>
      </c>
      <c r="Q6930" s="33" t="n">
        <v>6.521441424527548</v>
      </c>
      <c r="R6930" s="31" t="n">
        <v>5908.569049620443</v>
      </c>
      <c r="S6930" s="31">
        <f>R6930*IF(A6930=4, 2.0, 3.0)</f>
        <v/>
      </c>
      <c r="T6930" s="29">
        <f>'Dashboard &amp; Optimisation'!$B$18*U6930</f>
        <v/>
      </c>
      <c r="U6930" s="34">
        <f>MIN(1, S6930/M6930)</f>
        <v/>
      </c>
      <c r="V6930" s="34">
        <f>N6930/(N6930+O6930)</f>
        <v/>
      </c>
      <c r="W6930" s="34">
        <f>U6930*V6930</f>
        <v/>
      </c>
      <c r="X6930" s="32">
        <f>T6930/N6930</f>
        <v/>
      </c>
      <c r="Y6930" s="35">
        <f>IF(W6930=MAXIFS(W$2:W$7201, A$2:A$7201, A6930, B$2:B$7201, B6930), "OPTIMAL", "")</f>
        <v/>
      </c>
    </row>
    <row r="6931" ht="20" customHeight="1">
      <c r="A6931" s="36" t="n">
        <v>-18</v>
      </c>
      <c r="B6931" s="36" t="n">
        <v>45</v>
      </c>
      <c r="C6931" s="37" t="n">
        <v>105</v>
      </c>
      <c r="D6931" s="37" t="n">
        <v>3</v>
      </c>
      <c r="E6931" s="6" t="n">
        <v>4</v>
      </c>
      <c r="F6931" s="37" t="n">
        <v>1.5</v>
      </c>
      <c r="G6931" s="36" t="n">
        <v>50</v>
      </c>
      <c r="H6931" s="6" t="inlineStr">
        <is>
          <t>OFF</t>
        </is>
      </c>
      <c r="I6931" s="38" t="n">
        <v>885.2722778138215</v>
      </c>
      <c r="J6931" s="38" t="n">
        <v>10520.73059103506</v>
      </c>
      <c r="K6931" s="38" t="n">
        <v>5101.851851851852</v>
      </c>
      <c r="L6931" s="38" t="n">
        <v>150</v>
      </c>
      <c r="M6931" s="38">
        <f>I6931+J6931+K6931+L6931</f>
        <v/>
      </c>
      <c r="N6931" s="38">
        <f>M6931*'Dashboard &amp; Optimisation'!$B$18/('Dashboard &amp; Optimisation'!$B$16/3.6)</f>
        <v/>
      </c>
      <c r="O6931" s="38" t="n">
        <v>1462.744303714623</v>
      </c>
      <c r="P6931" s="39" t="n">
        <v>0.296433542945406</v>
      </c>
      <c r="Q6931" s="40" t="n">
        <v>6.521441424527548</v>
      </c>
      <c r="R6931" s="38" t="n">
        <v>1417.910657556719</v>
      </c>
      <c r="S6931" s="38">
        <f>R6931*IF(A6931=4, 2.0, 3.0)</f>
        <v/>
      </c>
      <c r="T6931" s="37">
        <f>'Dashboard &amp; Optimisation'!$B$18*U6931</f>
        <v/>
      </c>
      <c r="U6931" s="26">
        <f>MIN(1, S6931/M6931)</f>
        <v/>
      </c>
      <c r="V6931" s="26">
        <f>N6931/(N6931+O6931)</f>
        <v/>
      </c>
      <c r="W6931" s="26">
        <f>U6931*V6931</f>
        <v/>
      </c>
      <c r="X6931" s="39">
        <f>T6931/N6931</f>
        <v/>
      </c>
      <c r="Y6931" s="41">
        <f>IF(W6931=MAXIFS(W$2:W$7201, A$2:A$7201, A6931, B$2:B$7201, B6931), "OPTIMAL", "")</f>
        <v/>
      </c>
    </row>
    <row r="6932" ht="20" customHeight="1">
      <c r="A6932" s="28" t="n">
        <v>-18</v>
      </c>
      <c r="B6932" s="28" t="n">
        <v>45</v>
      </c>
      <c r="C6932" s="29" t="n">
        <v>105</v>
      </c>
      <c r="D6932" s="29" t="n">
        <v>3</v>
      </c>
      <c r="E6932" s="30" t="n">
        <v>4</v>
      </c>
      <c r="F6932" s="29" t="n">
        <v>1.5</v>
      </c>
      <c r="G6932" s="28" t="n">
        <v>100</v>
      </c>
      <c r="H6932" s="30" t="inlineStr">
        <is>
          <t>ON</t>
        </is>
      </c>
      <c r="I6932" s="31" t="n">
        <v>885.2722778138215</v>
      </c>
      <c r="J6932" s="31" t="n">
        <v>10520.73059103506</v>
      </c>
      <c r="K6932" s="31" t="n">
        <v>5101.851851851852</v>
      </c>
      <c r="L6932" s="31" t="n">
        <v>150</v>
      </c>
      <c r="M6932" s="31">
        <f>I6932+J6932+K6932+L6932</f>
        <v/>
      </c>
      <c r="N6932" s="31">
        <f>M6932*'Dashboard &amp; Optimisation'!$B$18/('Dashboard &amp; Optimisation'!$B$16/3.6)</f>
        <v/>
      </c>
      <c r="O6932" s="31" t="n">
        <v>1462.744303714623</v>
      </c>
      <c r="P6932" s="32" t="n">
        <v>0.07189461044958809</v>
      </c>
      <c r="Q6932" s="33" t="n">
        <v>6.521441424527548</v>
      </c>
      <c r="R6932" s="31" t="n">
        <v>5846.283569396499</v>
      </c>
      <c r="S6932" s="31">
        <f>R6932*IF(A6932=4, 2.0, 3.0)</f>
        <v/>
      </c>
      <c r="T6932" s="29">
        <f>'Dashboard &amp; Optimisation'!$B$18*U6932</f>
        <v/>
      </c>
      <c r="U6932" s="34">
        <f>MIN(1, S6932/M6932)</f>
        <v/>
      </c>
      <c r="V6932" s="34">
        <f>N6932/(N6932+O6932)</f>
        <v/>
      </c>
      <c r="W6932" s="34">
        <f>U6932*V6932</f>
        <v/>
      </c>
      <c r="X6932" s="32">
        <f>T6932/N6932</f>
        <v/>
      </c>
      <c r="Y6932" s="35">
        <f>IF(W6932=MAXIFS(W$2:W$7201, A$2:A$7201, A6932, B$2:B$7201, B6932), "OPTIMAL", "")</f>
        <v/>
      </c>
    </row>
    <row r="6933" ht="20" customHeight="1">
      <c r="A6933" s="36" t="n">
        <v>-18</v>
      </c>
      <c r="B6933" s="36" t="n">
        <v>45</v>
      </c>
      <c r="C6933" s="37" t="n">
        <v>105</v>
      </c>
      <c r="D6933" s="37" t="n">
        <v>3</v>
      </c>
      <c r="E6933" s="6" t="n">
        <v>4</v>
      </c>
      <c r="F6933" s="37" t="n">
        <v>1.5</v>
      </c>
      <c r="G6933" s="36" t="n">
        <v>100</v>
      </c>
      <c r="H6933" s="6" t="inlineStr">
        <is>
          <t>OFF</t>
        </is>
      </c>
      <c r="I6933" s="38" t="n">
        <v>885.2722778138215</v>
      </c>
      <c r="J6933" s="38" t="n">
        <v>10520.73059103506</v>
      </c>
      <c r="K6933" s="38" t="n">
        <v>5101.851851851852</v>
      </c>
      <c r="L6933" s="38" t="n">
        <v>150</v>
      </c>
      <c r="M6933" s="38">
        <f>I6933+J6933+K6933+L6933</f>
        <v/>
      </c>
      <c r="N6933" s="38">
        <f>M6933*'Dashboard &amp; Optimisation'!$B$18/('Dashboard &amp; Optimisation'!$B$16/3.6)</f>
        <v/>
      </c>
      <c r="O6933" s="38" t="n">
        <v>1462.744303714623</v>
      </c>
      <c r="P6933" s="39" t="n">
        <v>0.297191423626796</v>
      </c>
      <c r="Q6933" s="40" t="n">
        <v>6.521441424527548</v>
      </c>
      <c r="R6933" s="38" t="n">
        <v>1414.294782366967</v>
      </c>
      <c r="S6933" s="38">
        <f>R6933*IF(A6933=4, 2.0, 3.0)</f>
        <v/>
      </c>
      <c r="T6933" s="37">
        <f>'Dashboard &amp; Optimisation'!$B$18*U6933</f>
        <v/>
      </c>
      <c r="U6933" s="26">
        <f>MIN(1, S6933/M6933)</f>
        <v/>
      </c>
      <c r="V6933" s="26">
        <f>N6933/(N6933+O6933)</f>
        <v/>
      </c>
      <c r="W6933" s="26">
        <f>U6933*V6933</f>
        <v/>
      </c>
      <c r="X6933" s="39">
        <f>T6933/N6933</f>
        <v/>
      </c>
      <c r="Y6933" s="41">
        <f>IF(W6933=MAXIFS(W$2:W$7201, A$2:A$7201, A6933, B$2:B$7201, B6933), "OPTIMAL", "")</f>
        <v/>
      </c>
    </row>
    <row r="6934" ht="20" customHeight="1">
      <c r="A6934" s="28" t="n">
        <v>-18</v>
      </c>
      <c r="B6934" s="28" t="n">
        <v>45</v>
      </c>
      <c r="C6934" s="29" t="n">
        <v>105</v>
      </c>
      <c r="D6934" s="29" t="n">
        <v>3</v>
      </c>
      <c r="E6934" s="30" t="n">
        <v>4</v>
      </c>
      <c r="F6934" s="29" t="n">
        <v>1.5</v>
      </c>
      <c r="G6934" s="28" t="n">
        <v>150</v>
      </c>
      <c r="H6934" s="30" t="inlineStr">
        <is>
          <t>ON</t>
        </is>
      </c>
      <c r="I6934" s="31" t="n">
        <v>885.2722778138215</v>
      </c>
      <c r="J6934" s="31" t="n">
        <v>10520.73059103506</v>
      </c>
      <c r="K6934" s="31" t="n">
        <v>5101.851851851852</v>
      </c>
      <c r="L6934" s="31" t="n">
        <v>150</v>
      </c>
      <c r="M6934" s="31">
        <f>I6934+J6934+K6934+L6934</f>
        <v/>
      </c>
      <c r="N6934" s="31">
        <f>M6934*'Dashboard &amp; Optimisation'!$B$18/('Dashboard &amp; Optimisation'!$B$16/3.6)</f>
        <v/>
      </c>
      <c r="O6934" s="31" t="n">
        <v>1462.744303714623</v>
      </c>
      <c r="P6934" s="32" t="n">
        <v>0.07265249113097806</v>
      </c>
      <c r="Q6934" s="33" t="n">
        <v>6.521441424527548</v>
      </c>
      <c r="R6934" s="31" t="n">
        <v>5785.297561811632</v>
      </c>
      <c r="S6934" s="31">
        <f>R6934*IF(A6934=4, 2.0, 3.0)</f>
        <v/>
      </c>
      <c r="T6934" s="29">
        <f>'Dashboard &amp; Optimisation'!$B$18*U6934</f>
        <v/>
      </c>
      <c r="U6934" s="34">
        <f>MIN(1, S6934/M6934)</f>
        <v/>
      </c>
      <c r="V6934" s="34">
        <f>N6934/(N6934+O6934)</f>
        <v/>
      </c>
      <c r="W6934" s="34">
        <f>U6934*V6934</f>
        <v/>
      </c>
      <c r="X6934" s="32">
        <f>T6934/N6934</f>
        <v/>
      </c>
      <c r="Y6934" s="35">
        <f>IF(W6934=MAXIFS(W$2:W$7201, A$2:A$7201, A6934, B$2:B$7201, B6934), "OPTIMAL", "")</f>
        <v/>
      </c>
    </row>
    <row r="6935" ht="20" customHeight="1">
      <c r="A6935" s="36" t="n">
        <v>-18</v>
      </c>
      <c r="B6935" s="36" t="n">
        <v>45</v>
      </c>
      <c r="C6935" s="37" t="n">
        <v>105</v>
      </c>
      <c r="D6935" s="37" t="n">
        <v>3</v>
      </c>
      <c r="E6935" s="6" t="n">
        <v>4</v>
      </c>
      <c r="F6935" s="37" t="n">
        <v>1.5</v>
      </c>
      <c r="G6935" s="36" t="n">
        <v>150</v>
      </c>
      <c r="H6935" s="6" t="inlineStr">
        <is>
          <t>OFF</t>
        </is>
      </c>
      <c r="I6935" s="38" t="n">
        <v>885.2722778138215</v>
      </c>
      <c r="J6935" s="38" t="n">
        <v>10520.73059103506</v>
      </c>
      <c r="K6935" s="38" t="n">
        <v>5101.851851851852</v>
      </c>
      <c r="L6935" s="38" t="n">
        <v>150</v>
      </c>
      <c r="M6935" s="38">
        <f>I6935+J6935+K6935+L6935</f>
        <v/>
      </c>
      <c r="N6935" s="38">
        <f>M6935*'Dashboard &amp; Optimisation'!$B$18/('Dashboard &amp; Optimisation'!$B$16/3.6)</f>
        <v/>
      </c>
      <c r="O6935" s="38" t="n">
        <v>1462.744303714623</v>
      </c>
      <c r="P6935" s="39" t="n">
        <v>0.297949304308186</v>
      </c>
      <c r="Q6935" s="40" t="n">
        <v>6.521441424527548</v>
      </c>
      <c r="R6935" s="38" t="n">
        <v>1410.697302265997</v>
      </c>
      <c r="S6935" s="38">
        <f>R6935*IF(A6935=4, 2.0, 3.0)</f>
        <v/>
      </c>
      <c r="T6935" s="37">
        <f>'Dashboard &amp; Optimisation'!$B$18*U6935</f>
        <v/>
      </c>
      <c r="U6935" s="26">
        <f>MIN(1, S6935/M6935)</f>
        <v/>
      </c>
      <c r="V6935" s="26">
        <f>N6935/(N6935+O6935)</f>
        <v/>
      </c>
      <c r="W6935" s="26">
        <f>U6935*V6935</f>
        <v/>
      </c>
      <c r="X6935" s="39">
        <f>T6935/N6935</f>
        <v/>
      </c>
      <c r="Y6935" s="41">
        <f>IF(W6935=MAXIFS(W$2:W$7201, A$2:A$7201, A6935, B$2:B$7201, B6935), "OPTIMAL", "")</f>
        <v/>
      </c>
    </row>
    <row r="6936" ht="20" customHeight="1">
      <c r="A6936" s="28" t="n">
        <v>-18</v>
      </c>
      <c r="B6936" s="28" t="n">
        <v>45</v>
      </c>
      <c r="C6936" s="29" t="n">
        <v>105</v>
      </c>
      <c r="D6936" s="29" t="n">
        <v>3</v>
      </c>
      <c r="E6936" s="30" t="n">
        <v>4</v>
      </c>
      <c r="F6936" s="29" t="n">
        <v>1.5</v>
      </c>
      <c r="G6936" s="28" t="n">
        <v>200</v>
      </c>
      <c r="H6936" s="30" t="inlineStr">
        <is>
          <t>ON</t>
        </is>
      </c>
      <c r="I6936" s="31" t="n">
        <v>885.2722778138215</v>
      </c>
      <c r="J6936" s="31" t="n">
        <v>10520.73059103506</v>
      </c>
      <c r="K6936" s="31" t="n">
        <v>5101.851851851852</v>
      </c>
      <c r="L6936" s="31" t="n">
        <v>150</v>
      </c>
      <c r="M6936" s="31">
        <f>I6936+J6936+K6936+L6936</f>
        <v/>
      </c>
      <c r="N6936" s="31">
        <f>M6936*'Dashboard &amp; Optimisation'!$B$18/('Dashboard &amp; Optimisation'!$B$16/3.6)</f>
        <v/>
      </c>
      <c r="O6936" s="31" t="n">
        <v>1462.744303714623</v>
      </c>
      <c r="P6936" s="32" t="n">
        <v>0.07341037181236805</v>
      </c>
      <c r="Q6936" s="33" t="n">
        <v>6.521441424527548</v>
      </c>
      <c r="R6936" s="31" t="n">
        <v>5725.570780023954</v>
      </c>
      <c r="S6936" s="31">
        <f>R6936*IF(A6936=4, 2.0, 3.0)</f>
        <v/>
      </c>
      <c r="T6936" s="29">
        <f>'Dashboard &amp; Optimisation'!$B$18*U6936</f>
        <v/>
      </c>
      <c r="U6936" s="34">
        <f>MIN(1, S6936/M6936)</f>
        <v/>
      </c>
      <c r="V6936" s="34">
        <f>N6936/(N6936+O6936)</f>
        <v/>
      </c>
      <c r="W6936" s="34">
        <f>U6936*V6936</f>
        <v/>
      </c>
      <c r="X6936" s="32">
        <f>T6936/N6936</f>
        <v/>
      </c>
      <c r="Y6936" s="35">
        <f>IF(W6936=MAXIFS(W$2:W$7201, A$2:A$7201, A6936, B$2:B$7201, B6936), "OPTIMAL", "")</f>
        <v/>
      </c>
    </row>
    <row r="6937" ht="20" customHeight="1">
      <c r="A6937" s="36" t="n">
        <v>-18</v>
      </c>
      <c r="B6937" s="36" t="n">
        <v>45</v>
      </c>
      <c r="C6937" s="37" t="n">
        <v>105</v>
      </c>
      <c r="D6937" s="37" t="n">
        <v>3</v>
      </c>
      <c r="E6937" s="6" t="n">
        <v>4</v>
      </c>
      <c r="F6937" s="37" t="n">
        <v>1.5</v>
      </c>
      <c r="G6937" s="36" t="n">
        <v>200</v>
      </c>
      <c r="H6937" s="6" t="inlineStr">
        <is>
          <t>OFF</t>
        </is>
      </c>
      <c r="I6937" s="38" t="n">
        <v>885.2722778138215</v>
      </c>
      <c r="J6937" s="38" t="n">
        <v>10520.73059103506</v>
      </c>
      <c r="K6937" s="38" t="n">
        <v>5101.851851851852</v>
      </c>
      <c r="L6937" s="38" t="n">
        <v>150</v>
      </c>
      <c r="M6937" s="38">
        <f>I6937+J6937+K6937+L6937</f>
        <v/>
      </c>
      <c r="N6937" s="38">
        <f>M6937*'Dashboard &amp; Optimisation'!$B$18/('Dashboard &amp; Optimisation'!$B$16/3.6)</f>
        <v/>
      </c>
      <c r="O6937" s="38" t="n">
        <v>1462.744303714623</v>
      </c>
      <c r="P6937" s="39" t="n">
        <v>0.298707184989576</v>
      </c>
      <c r="Q6937" s="40" t="n">
        <v>6.521441424527548</v>
      </c>
      <c r="R6937" s="38" t="n">
        <v>1407.118077237601</v>
      </c>
      <c r="S6937" s="38">
        <f>R6937*IF(A6937=4, 2.0, 3.0)</f>
        <v/>
      </c>
      <c r="T6937" s="37">
        <f>'Dashboard &amp; Optimisation'!$B$18*U6937</f>
        <v/>
      </c>
      <c r="U6937" s="26">
        <f>MIN(1, S6937/M6937)</f>
        <v/>
      </c>
      <c r="V6937" s="26">
        <f>N6937/(N6937+O6937)</f>
        <v/>
      </c>
      <c r="W6937" s="26">
        <f>U6937*V6937</f>
        <v/>
      </c>
      <c r="X6937" s="39">
        <f>T6937/N6937</f>
        <v/>
      </c>
      <c r="Y6937" s="41">
        <f>IF(W6937=MAXIFS(W$2:W$7201, A$2:A$7201, A6937, B$2:B$7201, B6937), "OPTIMAL", "")</f>
        <v/>
      </c>
    </row>
    <row r="6938" ht="20" customHeight="1">
      <c r="A6938" s="28" t="n">
        <v>-18</v>
      </c>
      <c r="B6938" s="28" t="n">
        <v>45</v>
      </c>
      <c r="C6938" s="29" t="n">
        <v>105</v>
      </c>
      <c r="D6938" s="29" t="n">
        <v>3</v>
      </c>
      <c r="E6938" s="30" t="n">
        <v>4</v>
      </c>
      <c r="F6938" s="29" t="n">
        <v>2</v>
      </c>
      <c r="G6938" s="28" t="n">
        <v>50</v>
      </c>
      <c r="H6938" s="30" t="inlineStr">
        <is>
          <t>ON</t>
        </is>
      </c>
      <c r="I6938" s="31" t="n">
        <v>885.2722778138215</v>
      </c>
      <c r="J6938" s="31" t="n">
        <v>10520.73059103506</v>
      </c>
      <c r="K6938" s="31" t="n">
        <v>5101.851851851852</v>
      </c>
      <c r="L6938" s="31" t="n">
        <v>150</v>
      </c>
      <c r="M6938" s="31">
        <f>I6938+J6938+K6938+L6938</f>
        <v/>
      </c>
      <c r="N6938" s="31">
        <f>M6938*'Dashboard &amp; Optimisation'!$B$18/('Dashboard &amp; Optimisation'!$B$16/3.6)</f>
        <v/>
      </c>
      <c r="O6938" s="31" t="n">
        <v>1603.695990288753</v>
      </c>
      <c r="P6938" s="32" t="n">
        <v>0.0683417844463549</v>
      </c>
      <c r="Q6938" s="33" t="n">
        <v>8.628588566036731</v>
      </c>
      <c r="R6938" s="31" t="n">
        <v>6216.203633203058</v>
      </c>
      <c r="S6938" s="31">
        <f>R6938*IF(A6938=4, 2.0, 3.0)</f>
        <v/>
      </c>
      <c r="T6938" s="29">
        <f>'Dashboard &amp; Optimisation'!$B$18*U6938</f>
        <v/>
      </c>
      <c r="U6938" s="34">
        <f>MIN(1, S6938/M6938)</f>
        <v/>
      </c>
      <c r="V6938" s="34">
        <f>N6938/(N6938+O6938)</f>
        <v/>
      </c>
      <c r="W6938" s="34">
        <f>U6938*V6938</f>
        <v/>
      </c>
      <c r="X6938" s="32">
        <f>T6938/N6938</f>
        <v/>
      </c>
      <c r="Y6938" s="35">
        <f>IF(W6938=MAXIFS(W$2:W$7201, A$2:A$7201, A6938, B$2:B$7201, B6938), "OPTIMAL", "")</f>
        <v/>
      </c>
    </row>
    <row r="6939" ht="20" customHeight="1">
      <c r="A6939" s="36" t="n">
        <v>-18</v>
      </c>
      <c r="B6939" s="36" t="n">
        <v>45</v>
      </c>
      <c r="C6939" s="37" t="n">
        <v>105</v>
      </c>
      <c r="D6939" s="37" t="n">
        <v>3</v>
      </c>
      <c r="E6939" s="6" t="n">
        <v>4</v>
      </c>
      <c r="F6939" s="37" t="n">
        <v>2</v>
      </c>
      <c r="G6939" s="36" t="n">
        <v>50</v>
      </c>
      <c r="H6939" s="6" t="inlineStr">
        <is>
          <t>OFF</t>
        </is>
      </c>
      <c r="I6939" s="38" t="n">
        <v>885.2722778138215</v>
      </c>
      <c r="J6939" s="38" t="n">
        <v>10520.73059103506</v>
      </c>
      <c r="K6939" s="38" t="n">
        <v>5101.851851851852</v>
      </c>
      <c r="L6939" s="38" t="n">
        <v>150</v>
      </c>
      <c r="M6939" s="38">
        <f>I6939+J6939+K6939+L6939</f>
        <v/>
      </c>
      <c r="N6939" s="38">
        <f>M6939*'Dashboard &amp; Optimisation'!$B$18/('Dashboard &amp; Optimisation'!$B$16/3.6)</f>
        <v/>
      </c>
      <c r="O6939" s="38" t="n">
        <v>1603.695990288753</v>
      </c>
      <c r="P6939" s="39" t="n">
        <v>0.2946565137624617</v>
      </c>
      <c r="Q6939" s="40" t="n">
        <v>8.628588566036731</v>
      </c>
      <c r="R6939" s="38" t="n">
        <v>1441.768394495724</v>
      </c>
      <c r="S6939" s="38">
        <f>R6939*IF(A6939=4, 2.0, 3.0)</f>
        <v/>
      </c>
      <c r="T6939" s="37">
        <f>'Dashboard &amp; Optimisation'!$B$18*U6939</f>
        <v/>
      </c>
      <c r="U6939" s="26">
        <f>MIN(1, S6939/M6939)</f>
        <v/>
      </c>
      <c r="V6939" s="26">
        <f>N6939/(N6939+O6939)</f>
        <v/>
      </c>
      <c r="W6939" s="26">
        <f>U6939*V6939</f>
        <v/>
      </c>
      <c r="X6939" s="39">
        <f>T6939/N6939</f>
        <v/>
      </c>
      <c r="Y6939" s="41">
        <f>IF(W6939=MAXIFS(W$2:W$7201, A$2:A$7201, A6939, B$2:B$7201, B6939), "OPTIMAL", "")</f>
        <v/>
      </c>
    </row>
    <row r="6940" ht="20" customHeight="1">
      <c r="A6940" s="28" t="n">
        <v>-18</v>
      </c>
      <c r="B6940" s="28" t="n">
        <v>45</v>
      </c>
      <c r="C6940" s="29" t="n">
        <v>105</v>
      </c>
      <c r="D6940" s="29" t="n">
        <v>3</v>
      </c>
      <c r="E6940" s="30" t="n">
        <v>4</v>
      </c>
      <c r="F6940" s="29" t="n">
        <v>2</v>
      </c>
      <c r="G6940" s="28" t="n">
        <v>100</v>
      </c>
      <c r="H6940" s="30" t="inlineStr">
        <is>
          <t>ON</t>
        </is>
      </c>
      <c r="I6940" s="31" t="n">
        <v>885.2722778138215</v>
      </c>
      <c r="J6940" s="31" t="n">
        <v>10520.73059103506</v>
      </c>
      <c r="K6940" s="31" t="n">
        <v>5101.851851851852</v>
      </c>
      <c r="L6940" s="31" t="n">
        <v>150</v>
      </c>
      <c r="M6940" s="31">
        <f>I6940+J6940+K6940+L6940</f>
        <v/>
      </c>
      <c r="N6940" s="31">
        <f>M6940*'Dashboard &amp; Optimisation'!$B$18/('Dashboard &amp; Optimisation'!$B$16/3.6)</f>
        <v/>
      </c>
      <c r="O6940" s="31" t="n">
        <v>1603.695990288753</v>
      </c>
      <c r="P6940" s="32" t="n">
        <v>0.06909966512774487</v>
      </c>
      <c r="Q6940" s="33" t="n">
        <v>8.628588566036731</v>
      </c>
      <c r="R6940" s="31" t="n">
        <v>6148.024711691915</v>
      </c>
      <c r="S6940" s="31">
        <f>R6940*IF(A6940=4, 2.0, 3.0)</f>
        <v/>
      </c>
      <c r="T6940" s="29">
        <f>'Dashboard &amp; Optimisation'!$B$18*U6940</f>
        <v/>
      </c>
      <c r="U6940" s="34">
        <f>MIN(1, S6940/M6940)</f>
        <v/>
      </c>
      <c r="V6940" s="34">
        <f>N6940/(N6940+O6940)</f>
        <v/>
      </c>
      <c r="W6940" s="34">
        <f>U6940*V6940</f>
        <v/>
      </c>
      <c r="X6940" s="32">
        <f>T6940/N6940</f>
        <v/>
      </c>
      <c r="Y6940" s="35">
        <f>IF(W6940=MAXIFS(W$2:W$7201, A$2:A$7201, A6940, B$2:B$7201, B6940), "OPTIMAL", "")</f>
        <v/>
      </c>
    </row>
    <row r="6941" ht="20" customHeight="1">
      <c r="A6941" s="36" t="n">
        <v>-18</v>
      </c>
      <c r="B6941" s="36" t="n">
        <v>45</v>
      </c>
      <c r="C6941" s="37" t="n">
        <v>105</v>
      </c>
      <c r="D6941" s="37" t="n">
        <v>3</v>
      </c>
      <c r="E6941" s="6" t="n">
        <v>4</v>
      </c>
      <c r="F6941" s="37" t="n">
        <v>2</v>
      </c>
      <c r="G6941" s="36" t="n">
        <v>100</v>
      </c>
      <c r="H6941" s="6" t="inlineStr">
        <is>
          <t>OFF</t>
        </is>
      </c>
      <c r="I6941" s="38" t="n">
        <v>885.2722778138215</v>
      </c>
      <c r="J6941" s="38" t="n">
        <v>10520.73059103506</v>
      </c>
      <c r="K6941" s="38" t="n">
        <v>5101.851851851852</v>
      </c>
      <c r="L6941" s="38" t="n">
        <v>150</v>
      </c>
      <c r="M6941" s="38">
        <f>I6941+J6941+K6941+L6941</f>
        <v/>
      </c>
      <c r="N6941" s="38">
        <f>M6941*'Dashboard &amp; Optimisation'!$B$18/('Dashboard &amp; Optimisation'!$B$16/3.6)</f>
        <v/>
      </c>
      <c r="O6941" s="38" t="n">
        <v>1603.695990288753</v>
      </c>
      <c r="P6941" s="39" t="n">
        <v>0.2954143944438517</v>
      </c>
      <c r="Q6941" s="40" t="n">
        <v>8.628588566036731</v>
      </c>
      <c r="R6941" s="38" t="n">
        <v>1438.069561826165</v>
      </c>
      <c r="S6941" s="38">
        <f>R6941*IF(A6941=4, 2.0, 3.0)</f>
        <v/>
      </c>
      <c r="T6941" s="37">
        <f>'Dashboard &amp; Optimisation'!$B$18*U6941</f>
        <v/>
      </c>
      <c r="U6941" s="26">
        <f>MIN(1, S6941/M6941)</f>
        <v/>
      </c>
      <c r="V6941" s="26">
        <f>N6941/(N6941+O6941)</f>
        <v/>
      </c>
      <c r="W6941" s="26">
        <f>U6941*V6941</f>
        <v/>
      </c>
      <c r="X6941" s="39">
        <f>T6941/N6941</f>
        <v/>
      </c>
      <c r="Y6941" s="41">
        <f>IF(W6941=MAXIFS(W$2:W$7201, A$2:A$7201, A6941, B$2:B$7201, B6941), "OPTIMAL", "")</f>
        <v/>
      </c>
    </row>
    <row r="6942" ht="20" customHeight="1">
      <c r="A6942" s="28" t="n">
        <v>-18</v>
      </c>
      <c r="B6942" s="28" t="n">
        <v>45</v>
      </c>
      <c r="C6942" s="29" t="n">
        <v>105</v>
      </c>
      <c r="D6942" s="29" t="n">
        <v>3</v>
      </c>
      <c r="E6942" s="30" t="n">
        <v>4</v>
      </c>
      <c r="F6942" s="29" t="n">
        <v>2</v>
      </c>
      <c r="G6942" s="28" t="n">
        <v>150</v>
      </c>
      <c r="H6942" s="30" t="inlineStr">
        <is>
          <t>ON</t>
        </is>
      </c>
      <c r="I6942" s="31" t="n">
        <v>885.2722778138215</v>
      </c>
      <c r="J6942" s="31" t="n">
        <v>10520.73059103506</v>
      </c>
      <c r="K6942" s="31" t="n">
        <v>5101.851851851852</v>
      </c>
      <c r="L6942" s="31" t="n">
        <v>150</v>
      </c>
      <c r="M6942" s="31">
        <f>I6942+J6942+K6942+L6942</f>
        <v/>
      </c>
      <c r="N6942" s="31">
        <f>M6942*'Dashboard &amp; Optimisation'!$B$18/('Dashboard &amp; Optimisation'!$B$16/3.6)</f>
        <v/>
      </c>
      <c r="O6942" s="31" t="n">
        <v>1603.695990288753</v>
      </c>
      <c r="P6942" s="32" t="n">
        <v>0.06985754580913485</v>
      </c>
      <c r="Q6942" s="33" t="n">
        <v>8.628588566036731</v>
      </c>
      <c r="R6942" s="31" t="n">
        <v>6081.325128937748</v>
      </c>
      <c r="S6942" s="31">
        <f>R6942*IF(A6942=4, 2.0, 3.0)</f>
        <v/>
      </c>
      <c r="T6942" s="29">
        <f>'Dashboard &amp; Optimisation'!$B$18*U6942</f>
        <v/>
      </c>
      <c r="U6942" s="34">
        <f>MIN(1, S6942/M6942)</f>
        <v/>
      </c>
      <c r="V6942" s="34">
        <f>N6942/(N6942+O6942)</f>
        <v/>
      </c>
      <c r="W6942" s="34">
        <f>U6942*V6942</f>
        <v/>
      </c>
      <c r="X6942" s="32">
        <f>T6942/N6942</f>
        <v/>
      </c>
      <c r="Y6942" s="35">
        <f>IF(W6942=MAXIFS(W$2:W$7201, A$2:A$7201, A6942, B$2:B$7201, B6942), "OPTIMAL", "")</f>
        <v/>
      </c>
    </row>
    <row r="6943" ht="20" customHeight="1">
      <c r="A6943" s="36" t="n">
        <v>-18</v>
      </c>
      <c r="B6943" s="36" t="n">
        <v>45</v>
      </c>
      <c r="C6943" s="37" t="n">
        <v>105</v>
      </c>
      <c r="D6943" s="37" t="n">
        <v>3</v>
      </c>
      <c r="E6943" s="6" t="n">
        <v>4</v>
      </c>
      <c r="F6943" s="37" t="n">
        <v>2</v>
      </c>
      <c r="G6943" s="36" t="n">
        <v>150</v>
      </c>
      <c r="H6943" s="6" t="inlineStr">
        <is>
          <t>OFF</t>
        </is>
      </c>
      <c r="I6943" s="38" t="n">
        <v>885.2722778138215</v>
      </c>
      <c r="J6943" s="38" t="n">
        <v>10520.73059103506</v>
      </c>
      <c r="K6943" s="38" t="n">
        <v>5101.851851851852</v>
      </c>
      <c r="L6943" s="38" t="n">
        <v>150</v>
      </c>
      <c r="M6943" s="38">
        <f>I6943+J6943+K6943+L6943</f>
        <v/>
      </c>
      <c r="N6943" s="38">
        <f>M6943*'Dashboard &amp; Optimisation'!$B$18/('Dashboard &amp; Optimisation'!$B$16/3.6)</f>
        <v/>
      </c>
      <c r="O6943" s="38" t="n">
        <v>1603.695990288753</v>
      </c>
      <c r="P6943" s="39" t="n">
        <v>0.2961722751252417</v>
      </c>
      <c r="Q6943" s="40" t="n">
        <v>8.628588566036731</v>
      </c>
      <c r="R6943" s="38" t="n">
        <v>1434.389659178484</v>
      </c>
      <c r="S6943" s="38">
        <f>R6943*IF(A6943=4, 2.0, 3.0)</f>
        <v/>
      </c>
      <c r="T6943" s="37">
        <f>'Dashboard &amp; Optimisation'!$B$18*U6943</f>
        <v/>
      </c>
      <c r="U6943" s="26">
        <f>MIN(1, S6943/M6943)</f>
        <v/>
      </c>
      <c r="V6943" s="26">
        <f>N6943/(N6943+O6943)</f>
        <v/>
      </c>
      <c r="W6943" s="26">
        <f>U6943*V6943</f>
        <v/>
      </c>
      <c r="X6943" s="39">
        <f>T6943/N6943</f>
        <v/>
      </c>
      <c r="Y6943" s="41">
        <f>IF(W6943=MAXIFS(W$2:W$7201, A$2:A$7201, A6943, B$2:B$7201, B6943), "OPTIMAL", "")</f>
        <v/>
      </c>
    </row>
    <row r="6944" ht="20" customHeight="1">
      <c r="A6944" s="28" t="n">
        <v>-18</v>
      </c>
      <c r="B6944" s="28" t="n">
        <v>45</v>
      </c>
      <c r="C6944" s="29" t="n">
        <v>105</v>
      </c>
      <c r="D6944" s="29" t="n">
        <v>3</v>
      </c>
      <c r="E6944" s="30" t="n">
        <v>4</v>
      </c>
      <c r="F6944" s="29" t="n">
        <v>2</v>
      </c>
      <c r="G6944" s="28" t="n">
        <v>200</v>
      </c>
      <c r="H6944" s="30" t="inlineStr">
        <is>
          <t>ON</t>
        </is>
      </c>
      <c r="I6944" s="31" t="n">
        <v>885.2722778138215</v>
      </c>
      <c r="J6944" s="31" t="n">
        <v>10520.73059103506</v>
      </c>
      <c r="K6944" s="31" t="n">
        <v>5101.851851851852</v>
      </c>
      <c r="L6944" s="31" t="n">
        <v>150</v>
      </c>
      <c r="M6944" s="31">
        <f>I6944+J6944+K6944+L6944</f>
        <v/>
      </c>
      <c r="N6944" s="31">
        <f>M6944*'Dashboard &amp; Optimisation'!$B$18/('Dashboard &amp; Optimisation'!$B$16/3.6)</f>
        <v/>
      </c>
      <c r="O6944" s="31" t="n">
        <v>1603.695990288753</v>
      </c>
      <c r="P6944" s="32" t="n">
        <v>0.07061542649052484</v>
      </c>
      <c r="Q6944" s="33" t="n">
        <v>8.628588566036731</v>
      </c>
      <c r="R6944" s="31" t="n">
        <v>6016.057253892175</v>
      </c>
      <c r="S6944" s="31">
        <f>R6944*IF(A6944=4, 2.0, 3.0)</f>
        <v/>
      </c>
      <c r="T6944" s="29">
        <f>'Dashboard &amp; Optimisation'!$B$18*U6944</f>
        <v/>
      </c>
      <c r="U6944" s="34">
        <f>MIN(1, S6944/M6944)</f>
        <v/>
      </c>
      <c r="V6944" s="34">
        <f>N6944/(N6944+O6944)</f>
        <v/>
      </c>
      <c r="W6944" s="34">
        <f>U6944*V6944</f>
        <v/>
      </c>
      <c r="X6944" s="32">
        <f>T6944/N6944</f>
        <v/>
      </c>
      <c r="Y6944" s="35">
        <f>IF(W6944=MAXIFS(W$2:W$7201, A$2:A$7201, A6944, B$2:B$7201, B6944), "OPTIMAL", "")</f>
        <v/>
      </c>
    </row>
    <row r="6945" ht="20" customHeight="1">
      <c r="A6945" s="36" t="n">
        <v>-18</v>
      </c>
      <c r="B6945" s="36" t="n">
        <v>45</v>
      </c>
      <c r="C6945" s="37" t="n">
        <v>105</v>
      </c>
      <c r="D6945" s="37" t="n">
        <v>3</v>
      </c>
      <c r="E6945" s="6" t="n">
        <v>4</v>
      </c>
      <c r="F6945" s="37" t="n">
        <v>2</v>
      </c>
      <c r="G6945" s="36" t="n">
        <v>200</v>
      </c>
      <c r="H6945" s="6" t="inlineStr">
        <is>
          <t>OFF</t>
        </is>
      </c>
      <c r="I6945" s="38" t="n">
        <v>885.2722778138215</v>
      </c>
      <c r="J6945" s="38" t="n">
        <v>10520.73059103506</v>
      </c>
      <c r="K6945" s="38" t="n">
        <v>5101.851851851852</v>
      </c>
      <c r="L6945" s="38" t="n">
        <v>150</v>
      </c>
      <c r="M6945" s="38">
        <f>I6945+J6945+K6945+L6945</f>
        <v/>
      </c>
      <c r="N6945" s="38">
        <f>M6945*'Dashboard &amp; Optimisation'!$B$18/('Dashboard &amp; Optimisation'!$B$16/3.6)</f>
        <v/>
      </c>
      <c r="O6945" s="38" t="n">
        <v>1603.695990288753</v>
      </c>
      <c r="P6945" s="39" t="n">
        <v>0.2969301558066317</v>
      </c>
      <c r="Q6945" s="40" t="n">
        <v>8.628588566036731</v>
      </c>
      <c r="R6945" s="38" t="n">
        <v>1430.728541602454</v>
      </c>
      <c r="S6945" s="38">
        <f>R6945*IF(A6945=4, 2.0, 3.0)</f>
        <v/>
      </c>
      <c r="T6945" s="37">
        <f>'Dashboard &amp; Optimisation'!$B$18*U6945</f>
        <v/>
      </c>
      <c r="U6945" s="26">
        <f>MIN(1, S6945/M6945)</f>
        <v/>
      </c>
      <c r="V6945" s="26">
        <f>N6945/(N6945+O6945)</f>
        <v/>
      </c>
      <c r="W6945" s="26">
        <f>U6945*V6945</f>
        <v/>
      </c>
      <c r="X6945" s="39">
        <f>T6945/N6945</f>
        <v/>
      </c>
      <c r="Y6945" s="41">
        <f>IF(W6945=MAXIFS(W$2:W$7201, A$2:A$7201, A6945, B$2:B$7201, B6945), "OPTIMAL", "")</f>
        <v/>
      </c>
    </row>
    <row r="6946" ht="20" customHeight="1">
      <c r="A6946" s="28" t="n">
        <v>-18</v>
      </c>
      <c r="B6946" s="28" t="n">
        <v>45</v>
      </c>
      <c r="C6946" s="29" t="n">
        <v>105</v>
      </c>
      <c r="D6946" s="29" t="n">
        <v>3</v>
      </c>
      <c r="E6946" s="30" t="n">
        <v>8</v>
      </c>
      <c r="F6946" s="29" t="n">
        <v>1.5</v>
      </c>
      <c r="G6946" s="28" t="n">
        <v>50</v>
      </c>
      <c r="H6946" s="30" t="inlineStr">
        <is>
          <t>ON</t>
        </is>
      </c>
      <c r="I6946" s="31" t="n">
        <v>885.2722778138215</v>
      </c>
      <c r="J6946" s="31" t="n">
        <v>10520.73059103506</v>
      </c>
      <c r="K6946" s="31" t="n">
        <v>5101.851851851852</v>
      </c>
      <c r="L6946" s="31" t="n">
        <v>150</v>
      </c>
      <c r="M6946" s="31">
        <f>I6946+J6946+K6946+L6946</f>
        <v/>
      </c>
      <c r="N6946" s="31">
        <f>M6946*'Dashboard &amp; Optimisation'!$B$18/('Dashboard &amp; Optimisation'!$B$16/3.6)</f>
        <v/>
      </c>
      <c r="O6946" s="31" t="n">
        <v>1894.87321020967</v>
      </c>
      <c r="P6946" s="32" t="n">
        <v>0.05369970101510495</v>
      </c>
      <c r="Q6946" s="33" t="n">
        <v>12.84288284905509</v>
      </c>
      <c r="R6946" s="31" t="n">
        <v>8084.654530001236</v>
      </c>
      <c r="S6946" s="31">
        <f>R6946*IF(A6946=4, 2.0, 3.0)</f>
        <v/>
      </c>
      <c r="T6946" s="29">
        <f>'Dashboard &amp; Optimisation'!$B$18*U6946</f>
        <v/>
      </c>
      <c r="U6946" s="34">
        <f>MIN(1, S6946/M6946)</f>
        <v/>
      </c>
      <c r="V6946" s="34">
        <f>N6946/(N6946+O6946)</f>
        <v/>
      </c>
      <c r="W6946" s="34">
        <f>U6946*V6946</f>
        <v/>
      </c>
      <c r="X6946" s="32">
        <f>T6946/N6946</f>
        <v/>
      </c>
      <c r="Y6946" s="35">
        <f>IF(W6946=MAXIFS(W$2:W$7201, A$2:A$7201, A6946, B$2:B$7201, B6946), "OPTIMAL", "")</f>
        <v/>
      </c>
    </row>
    <row r="6947" ht="20" customHeight="1">
      <c r="A6947" s="36" t="n">
        <v>-18</v>
      </c>
      <c r="B6947" s="36" t="n">
        <v>45</v>
      </c>
      <c r="C6947" s="37" t="n">
        <v>105</v>
      </c>
      <c r="D6947" s="37" t="n">
        <v>3</v>
      </c>
      <c r="E6947" s="6" t="n">
        <v>8</v>
      </c>
      <c r="F6947" s="37" t="n">
        <v>1.5</v>
      </c>
      <c r="G6947" s="36" t="n">
        <v>50</v>
      </c>
      <c r="H6947" s="6" t="inlineStr">
        <is>
          <t>OFF</t>
        </is>
      </c>
      <c r="I6947" s="38" t="n">
        <v>885.2722778138215</v>
      </c>
      <c r="J6947" s="38" t="n">
        <v>10520.73059103506</v>
      </c>
      <c r="K6947" s="38" t="n">
        <v>5101.851851851852</v>
      </c>
      <c r="L6947" s="38" t="n">
        <v>150</v>
      </c>
      <c r="M6947" s="38">
        <f>I6947+J6947+K6947+L6947</f>
        <v/>
      </c>
      <c r="N6947" s="38">
        <f>M6947*'Dashboard &amp; Optimisation'!$B$18/('Dashboard &amp; Optimisation'!$B$16/3.6)</f>
        <v/>
      </c>
      <c r="O6947" s="38" t="n">
        <v>1894.87321020967</v>
      </c>
      <c r="P6947" s="39" t="n">
        <v>0.2329582603077311</v>
      </c>
      <c r="Q6947" s="40" t="n">
        <v>12.84288284905509</v>
      </c>
      <c r="R6947" s="38" t="n">
        <v>1863.610805206003</v>
      </c>
      <c r="S6947" s="38">
        <f>R6947*IF(A6947=4, 2.0, 3.0)</f>
        <v/>
      </c>
      <c r="T6947" s="37">
        <f>'Dashboard &amp; Optimisation'!$B$18*U6947</f>
        <v/>
      </c>
      <c r="U6947" s="26">
        <f>MIN(1, S6947/M6947)</f>
        <v/>
      </c>
      <c r="V6947" s="26">
        <f>N6947/(N6947+O6947)</f>
        <v/>
      </c>
      <c r="W6947" s="26">
        <f>U6947*V6947</f>
        <v/>
      </c>
      <c r="X6947" s="39">
        <f>T6947/N6947</f>
        <v/>
      </c>
      <c r="Y6947" s="41">
        <f>IF(W6947=MAXIFS(W$2:W$7201, A$2:A$7201, A6947, B$2:B$7201, B6947), "OPTIMAL", "")</f>
        <v/>
      </c>
    </row>
    <row r="6948" ht="20" customHeight="1">
      <c r="A6948" s="28" t="n">
        <v>-18</v>
      </c>
      <c r="B6948" s="28" t="n">
        <v>45</v>
      </c>
      <c r="C6948" s="29" t="n">
        <v>105</v>
      </c>
      <c r="D6948" s="29" t="n">
        <v>3</v>
      </c>
      <c r="E6948" s="30" t="n">
        <v>8</v>
      </c>
      <c r="F6948" s="29" t="n">
        <v>1.5</v>
      </c>
      <c r="G6948" s="28" t="n">
        <v>100</v>
      </c>
      <c r="H6948" s="30" t="inlineStr">
        <is>
          <t>ON</t>
        </is>
      </c>
      <c r="I6948" s="31" t="n">
        <v>885.2722778138215</v>
      </c>
      <c r="J6948" s="31" t="n">
        <v>10520.73059103506</v>
      </c>
      <c r="K6948" s="31" t="n">
        <v>5101.851851851852</v>
      </c>
      <c r="L6948" s="31" t="n">
        <v>150</v>
      </c>
      <c r="M6948" s="31">
        <f>I6948+J6948+K6948+L6948</f>
        <v/>
      </c>
      <c r="N6948" s="31">
        <f>M6948*'Dashboard &amp; Optimisation'!$B$18/('Dashboard &amp; Optimisation'!$B$16/3.6)</f>
        <v/>
      </c>
      <c r="O6948" s="31" t="n">
        <v>1894.87321020967</v>
      </c>
      <c r="P6948" s="32" t="n">
        <v>0.05445758169649494</v>
      </c>
      <c r="Q6948" s="33" t="n">
        <v>12.84288284905509</v>
      </c>
      <c r="R6948" s="31" t="n">
        <v>7972.1412069134</v>
      </c>
      <c r="S6948" s="31">
        <f>R6948*IF(A6948=4, 2.0, 3.0)</f>
        <v/>
      </c>
      <c r="T6948" s="29">
        <f>'Dashboard &amp; Optimisation'!$B$18*U6948</f>
        <v/>
      </c>
      <c r="U6948" s="34">
        <f>MIN(1, S6948/M6948)</f>
        <v/>
      </c>
      <c r="V6948" s="34">
        <f>N6948/(N6948+O6948)</f>
        <v/>
      </c>
      <c r="W6948" s="34">
        <f>U6948*V6948</f>
        <v/>
      </c>
      <c r="X6948" s="32">
        <f>T6948/N6948</f>
        <v/>
      </c>
      <c r="Y6948" s="35">
        <f>IF(W6948=MAXIFS(W$2:W$7201, A$2:A$7201, A6948, B$2:B$7201, B6948), "OPTIMAL", "")</f>
        <v/>
      </c>
    </row>
    <row r="6949" ht="20" customHeight="1">
      <c r="A6949" s="36" t="n">
        <v>-18</v>
      </c>
      <c r="B6949" s="36" t="n">
        <v>45</v>
      </c>
      <c r="C6949" s="37" t="n">
        <v>105</v>
      </c>
      <c r="D6949" s="37" t="n">
        <v>3</v>
      </c>
      <c r="E6949" s="6" t="n">
        <v>8</v>
      </c>
      <c r="F6949" s="37" t="n">
        <v>1.5</v>
      </c>
      <c r="G6949" s="36" t="n">
        <v>100</v>
      </c>
      <c r="H6949" s="6" t="inlineStr">
        <is>
          <t>OFF</t>
        </is>
      </c>
      <c r="I6949" s="38" t="n">
        <v>885.2722778138215</v>
      </c>
      <c r="J6949" s="38" t="n">
        <v>10520.73059103506</v>
      </c>
      <c r="K6949" s="38" t="n">
        <v>5101.851851851852</v>
      </c>
      <c r="L6949" s="38" t="n">
        <v>150</v>
      </c>
      <c r="M6949" s="38">
        <f>I6949+J6949+K6949+L6949</f>
        <v/>
      </c>
      <c r="N6949" s="38">
        <f>M6949*'Dashboard &amp; Optimisation'!$B$18/('Dashboard &amp; Optimisation'!$B$16/3.6)</f>
        <v/>
      </c>
      <c r="O6949" s="38" t="n">
        <v>1894.87321020967</v>
      </c>
      <c r="P6949" s="39" t="n">
        <v>0.233716140989121</v>
      </c>
      <c r="Q6949" s="40" t="n">
        <v>12.84288284905509</v>
      </c>
      <c r="R6949" s="38" t="n">
        <v>1857.56759988472</v>
      </c>
      <c r="S6949" s="38">
        <f>R6949*IF(A6949=4, 2.0, 3.0)</f>
        <v/>
      </c>
      <c r="T6949" s="37">
        <f>'Dashboard &amp; Optimisation'!$B$18*U6949</f>
        <v/>
      </c>
      <c r="U6949" s="26">
        <f>MIN(1, S6949/M6949)</f>
        <v/>
      </c>
      <c r="V6949" s="26">
        <f>N6949/(N6949+O6949)</f>
        <v/>
      </c>
      <c r="W6949" s="26">
        <f>U6949*V6949</f>
        <v/>
      </c>
      <c r="X6949" s="39">
        <f>T6949/N6949</f>
        <v/>
      </c>
      <c r="Y6949" s="41">
        <f>IF(W6949=MAXIFS(W$2:W$7201, A$2:A$7201, A6949, B$2:B$7201, B6949), "OPTIMAL", "")</f>
        <v/>
      </c>
    </row>
    <row r="6950" ht="20" customHeight="1">
      <c r="A6950" s="28" t="n">
        <v>-18</v>
      </c>
      <c r="B6950" s="28" t="n">
        <v>45</v>
      </c>
      <c r="C6950" s="29" t="n">
        <v>105</v>
      </c>
      <c r="D6950" s="29" t="n">
        <v>3</v>
      </c>
      <c r="E6950" s="30" t="n">
        <v>8</v>
      </c>
      <c r="F6950" s="29" t="n">
        <v>1.5</v>
      </c>
      <c r="G6950" s="28" t="n">
        <v>150</v>
      </c>
      <c r="H6950" s="30" t="inlineStr">
        <is>
          <t>ON</t>
        </is>
      </c>
      <c r="I6950" s="31" t="n">
        <v>885.2722778138215</v>
      </c>
      <c r="J6950" s="31" t="n">
        <v>10520.73059103506</v>
      </c>
      <c r="K6950" s="31" t="n">
        <v>5101.851851851852</v>
      </c>
      <c r="L6950" s="31" t="n">
        <v>150</v>
      </c>
      <c r="M6950" s="31">
        <f>I6950+J6950+K6950+L6950</f>
        <v/>
      </c>
      <c r="N6950" s="31">
        <f>M6950*'Dashboard &amp; Optimisation'!$B$18/('Dashboard &amp; Optimisation'!$B$16/3.6)</f>
        <v/>
      </c>
      <c r="O6950" s="31" t="n">
        <v>1894.87321020967</v>
      </c>
      <c r="P6950" s="32" t="n">
        <v>0.05521546237788491</v>
      </c>
      <c r="Q6950" s="33" t="n">
        <v>12.84288284905509</v>
      </c>
      <c r="R6950" s="31" t="n">
        <v>7862.716572040606</v>
      </c>
      <c r="S6950" s="31">
        <f>R6950*IF(A6950=4, 2.0, 3.0)</f>
        <v/>
      </c>
      <c r="T6950" s="29">
        <f>'Dashboard &amp; Optimisation'!$B$18*U6950</f>
        <v/>
      </c>
      <c r="U6950" s="34">
        <f>MIN(1, S6950/M6950)</f>
        <v/>
      </c>
      <c r="V6950" s="34">
        <f>N6950/(N6950+O6950)</f>
        <v/>
      </c>
      <c r="W6950" s="34">
        <f>U6950*V6950</f>
        <v/>
      </c>
      <c r="X6950" s="32">
        <f>T6950/N6950</f>
        <v/>
      </c>
      <c r="Y6950" s="35">
        <f>IF(W6950=MAXIFS(W$2:W$7201, A$2:A$7201, A6950, B$2:B$7201, B6950), "OPTIMAL", "")</f>
        <v/>
      </c>
    </row>
    <row r="6951" ht="20" customHeight="1">
      <c r="A6951" s="36" t="n">
        <v>-18</v>
      </c>
      <c r="B6951" s="36" t="n">
        <v>45</v>
      </c>
      <c r="C6951" s="37" t="n">
        <v>105</v>
      </c>
      <c r="D6951" s="37" t="n">
        <v>3</v>
      </c>
      <c r="E6951" s="6" t="n">
        <v>8</v>
      </c>
      <c r="F6951" s="37" t="n">
        <v>1.5</v>
      </c>
      <c r="G6951" s="36" t="n">
        <v>150</v>
      </c>
      <c r="H6951" s="6" t="inlineStr">
        <is>
          <t>OFF</t>
        </is>
      </c>
      <c r="I6951" s="38" t="n">
        <v>885.2722778138215</v>
      </c>
      <c r="J6951" s="38" t="n">
        <v>10520.73059103506</v>
      </c>
      <c r="K6951" s="38" t="n">
        <v>5101.851851851852</v>
      </c>
      <c r="L6951" s="38" t="n">
        <v>150</v>
      </c>
      <c r="M6951" s="38">
        <f>I6951+J6951+K6951+L6951</f>
        <v/>
      </c>
      <c r="N6951" s="38">
        <f>M6951*'Dashboard &amp; Optimisation'!$B$18/('Dashboard &amp; Optimisation'!$B$16/3.6)</f>
        <v/>
      </c>
      <c r="O6951" s="38" t="n">
        <v>1894.87321020967</v>
      </c>
      <c r="P6951" s="39" t="n">
        <v>0.234474021670511</v>
      </c>
      <c r="Q6951" s="40" t="n">
        <v>12.84288284905509</v>
      </c>
      <c r="R6951" s="38" t="n">
        <v>1851.56346096861</v>
      </c>
      <c r="S6951" s="38">
        <f>R6951*IF(A6951=4, 2.0, 3.0)</f>
        <v/>
      </c>
      <c r="T6951" s="37">
        <f>'Dashboard &amp; Optimisation'!$B$18*U6951</f>
        <v/>
      </c>
      <c r="U6951" s="26">
        <f>MIN(1, S6951/M6951)</f>
        <v/>
      </c>
      <c r="V6951" s="26">
        <f>N6951/(N6951+O6951)</f>
        <v/>
      </c>
      <c r="W6951" s="26">
        <f>U6951*V6951</f>
        <v/>
      </c>
      <c r="X6951" s="39">
        <f>T6951/N6951</f>
        <v/>
      </c>
      <c r="Y6951" s="41">
        <f>IF(W6951=MAXIFS(W$2:W$7201, A$2:A$7201, A6951, B$2:B$7201, B6951), "OPTIMAL", "")</f>
        <v/>
      </c>
    </row>
    <row r="6952" ht="20" customHeight="1">
      <c r="A6952" s="28" t="n">
        <v>-18</v>
      </c>
      <c r="B6952" s="28" t="n">
        <v>45</v>
      </c>
      <c r="C6952" s="29" t="n">
        <v>105</v>
      </c>
      <c r="D6952" s="29" t="n">
        <v>3</v>
      </c>
      <c r="E6952" s="30" t="n">
        <v>8</v>
      </c>
      <c r="F6952" s="29" t="n">
        <v>1.5</v>
      </c>
      <c r="G6952" s="28" t="n">
        <v>200</v>
      </c>
      <c r="H6952" s="30" t="inlineStr">
        <is>
          <t>ON</t>
        </is>
      </c>
      <c r="I6952" s="31" t="n">
        <v>885.2722778138215</v>
      </c>
      <c r="J6952" s="31" t="n">
        <v>10520.73059103506</v>
      </c>
      <c r="K6952" s="31" t="n">
        <v>5101.851851851852</v>
      </c>
      <c r="L6952" s="31" t="n">
        <v>150</v>
      </c>
      <c r="M6952" s="31">
        <f>I6952+J6952+K6952+L6952</f>
        <v/>
      </c>
      <c r="N6952" s="31">
        <f>M6952*'Dashboard &amp; Optimisation'!$B$18/('Dashboard &amp; Optimisation'!$B$16/3.6)</f>
        <v/>
      </c>
      <c r="O6952" s="31" t="n">
        <v>1894.87321020967</v>
      </c>
      <c r="P6952" s="32" t="n">
        <v>0.05597334305927489</v>
      </c>
      <c r="Q6952" s="33" t="n">
        <v>12.84288284905509</v>
      </c>
      <c r="R6952" s="31" t="n">
        <v>7756.255162599973</v>
      </c>
      <c r="S6952" s="31">
        <f>R6952*IF(A6952=4, 2.0, 3.0)</f>
        <v/>
      </c>
      <c r="T6952" s="29">
        <f>'Dashboard &amp; Optimisation'!$B$18*U6952</f>
        <v/>
      </c>
      <c r="U6952" s="34">
        <f>MIN(1, S6952/M6952)</f>
        <v/>
      </c>
      <c r="V6952" s="34">
        <f>N6952/(N6952+O6952)</f>
        <v/>
      </c>
      <c r="W6952" s="34">
        <f>U6952*V6952</f>
        <v/>
      </c>
      <c r="X6952" s="32">
        <f>T6952/N6952</f>
        <v/>
      </c>
      <c r="Y6952" s="35">
        <f>IF(W6952=MAXIFS(W$2:W$7201, A$2:A$7201, A6952, B$2:B$7201, B6952), "OPTIMAL", "")</f>
        <v/>
      </c>
    </row>
    <row r="6953" ht="20" customHeight="1">
      <c r="A6953" s="36" t="n">
        <v>-18</v>
      </c>
      <c r="B6953" s="36" t="n">
        <v>45</v>
      </c>
      <c r="C6953" s="37" t="n">
        <v>105</v>
      </c>
      <c r="D6953" s="37" t="n">
        <v>3</v>
      </c>
      <c r="E6953" s="6" t="n">
        <v>8</v>
      </c>
      <c r="F6953" s="37" t="n">
        <v>1.5</v>
      </c>
      <c r="G6953" s="36" t="n">
        <v>200</v>
      </c>
      <c r="H6953" s="6" t="inlineStr">
        <is>
          <t>OFF</t>
        </is>
      </c>
      <c r="I6953" s="38" t="n">
        <v>885.2722778138215</v>
      </c>
      <c r="J6953" s="38" t="n">
        <v>10520.73059103506</v>
      </c>
      <c r="K6953" s="38" t="n">
        <v>5101.851851851852</v>
      </c>
      <c r="L6953" s="38" t="n">
        <v>150</v>
      </c>
      <c r="M6953" s="38">
        <f>I6953+J6953+K6953+L6953</f>
        <v/>
      </c>
      <c r="N6953" s="38">
        <f>M6953*'Dashboard &amp; Optimisation'!$B$18/('Dashboard &amp; Optimisation'!$B$16/3.6)</f>
        <v/>
      </c>
      <c r="O6953" s="38" t="n">
        <v>1894.87321020967</v>
      </c>
      <c r="P6953" s="39" t="n">
        <v>0.235231902351901</v>
      </c>
      <c r="Q6953" s="40" t="n">
        <v>12.84288284905509</v>
      </c>
      <c r="R6953" s="38" t="n">
        <v>1845.598010859992</v>
      </c>
      <c r="S6953" s="38">
        <f>R6953*IF(A6953=4, 2.0, 3.0)</f>
        <v/>
      </c>
      <c r="T6953" s="37">
        <f>'Dashboard &amp; Optimisation'!$B$18*U6953</f>
        <v/>
      </c>
      <c r="U6953" s="26">
        <f>MIN(1, S6953/M6953)</f>
        <v/>
      </c>
      <c r="V6953" s="26">
        <f>N6953/(N6953+O6953)</f>
        <v/>
      </c>
      <c r="W6953" s="26">
        <f>U6953*V6953</f>
        <v/>
      </c>
      <c r="X6953" s="39">
        <f>T6953/N6953</f>
        <v/>
      </c>
      <c r="Y6953" s="41">
        <f>IF(W6953=MAXIFS(W$2:W$7201, A$2:A$7201, A6953, B$2:B$7201, B6953), "OPTIMAL", "")</f>
        <v/>
      </c>
    </row>
    <row r="6954" ht="20" customHeight="1">
      <c r="A6954" s="28" t="n">
        <v>-18</v>
      </c>
      <c r="B6954" s="28" t="n">
        <v>45</v>
      </c>
      <c r="C6954" s="29" t="n">
        <v>105</v>
      </c>
      <c r="D6954" s="29" t="n">
        <v>3</v>
      </c>
      <c r="E6954" s="30" t="n">
        <v>8</v>
      </c>
      <c r="F6954" s="29" t="n">
        <v>2</v>
      </c>
      <c r="G6954" s="28" t="n">
        <v>50</v>
      </c>
      <c r="H6954" s="30" t="inlineStr">
        <is>
          <t>ON</t>
        </is>
      </c>
      <c r="I6954" s="31" t="n">
        <v>885.2722778138215</v>
      </c>
      <c r="J6954" s="31" t="n">
        <v>10520.73059103506</v>
      </c>
      <c r="K6954" s="31" t="n">
        <v>5101.851851851852</v>
      </c>
      <c r="L6954" s="31" t="n">
        <v>150</v>
      </c>
      <c r="M6954" s="31">
        <f>I6954+J6954+K6954+L6954</f>
        <v/>
      </c>
      <c r="N6954" s="31">
        <f>M6954*'Dashboard &amp; Optimisation'!$B$18/('Dashboard &amp; Optimisation'!$B$16/3.6)</f>
        <v/>
      </c>
      <c r="O6954" s="31" t="n">
        <v>2199.10872599454</v>
      </c>
      <c r="P6954" s="32" t="n">
        <v>0.05240488176863893</v>
      </c>
      <c r="Q6954" s="33" t="n">
        <v>17.05717713207346</v>
      </c>
      <c r="R6954" s="31" t="n">
        <v>8470.17372145322</v>
      </c>
      <c r="S6954" s="31">
        <f>R6954*IF(A6954=4, 2.0, 3.0)</f>
        <v/>
      </c>
      <c r="T6954" s="29">
        <f>'Dashboard &amp; Optimisation'!$B$18*U6954</f>
        <v/>
      </c>
      <c r="U6954" s="34">
        <f>MIN(1, S6954/M6954)</f>
        <v/>
      </c>
      <c r="V6954" s="34">
        <f>N6954/(N6954+O6954)</f>
        <v/>
      </c>
      <c r="W6954" s="34">
        <f>U6954*V6954</f>
        <v/>
      </c>
      <c r="X6954" s="32">
        <f>T6954/N6954</f>
        <v/>
      </c>
      <c r="Y6954" s="35">
        <f>IF(W6954=MAXIFS(W$2:W$7201, A$2:A$7201, A6954, B$2:B$7201, B6954), "OPTIMAL", "")</f>
        <v/>
      </c>
    </row>
    <row r="6955" ht="20" customHeight="1">
      <c r="A6955" s="36" t="n">
        <v>-18</v>
      </c>
      <c r="B6955" s="36" t="n">
        <v>45</v>
      </c>
      <c r="C6955" s="37" t="n">
        <v>105</v>
      </c>
      <c r="D6955" s="37" t="n">
        <v>3</v>
      </c>
      <c r="E6955" s="6" t="n">
        <v>8</v>
      </c>
      <c r="F6955" s="37" t="n">
        <v>2</v>
      </c>
      <c r="G6955" s="36" t="n">
        <v>50</v>
      </c>
      <c r="H6955" s="6" t="inlineStr">
        <is>
          <t>OFF</t>
        </is>
      </c>
      <c r="I6955" s="38" t="n">
        <v>885.2722778138215</v>
      </c>
      <c r="J6955" s="38" t="n">
        <v>10520.73059103506</v>
      </c>
      <c r="K6955" s="38" t="n">
        <v>5101.851851851852</v>
      </c>
      <c r="L6955" s="38" t="n">
        <v>150</v>
      </c>
      <c r="M6955" s="38">
        <f>I6955+J6955+K6955+L6955</f>
        <v/>
      </c>
      <c r="N6955" s="38">
        <f>M6955*'Dashboard &amp; Optimisation'!$B$18/('Dashboard &amp; Optimisation'!$B$16/3.6)</f>
        <v/>
      </c>
      <c r="O6955" s="38" t="n">
        <v>2199.10872599454</v>
      </c>
      <c r="P6955" s="39" t="n">
        <v>0.2329561010628365</v>
      </c>
      <c r="Q6955" s="40" t="n">
        <v>17.05717713207346</v>
      </c>
      <c r="R6955" s="38" t="n">
        <v>1905.4167304803</v>
      </c>
      <c r="S6955" s="38">
        <f>R6955*IF(A6955=4, 2.0, 3.0)</f>
        <v/>
      </c>
      <c r="T6955" s="37">
        <f>'Dashboard &amp; Optimisation'!$B$18*U6955</f>
        <v/>
      </c>
      <c r="U6955" s="26">
        <f>MIN(1, S6955/M6955)</f>
        <v/>
      </c>
      <c r="V6955" s="26">
        <f>N6955/(N6955+O6955)</f>
        <v/>
      </c>
      <c r="W6955" s="26">
        <f>U6955*V6955</f>
        <v/>
      </c>
      <c r="X6955" s="39">
        <f>T6955/N6955</f>
        <v/>
      </c>
      <c r="Y6955" s="41">
        <f>IF(W6955=MAXIFS(W$2:W$7201, A$2:A$7201, A6955, B$2:B$7201, B6955), "OPTIMAL", "")</f>
        <v/>
      </c>
    </row>
    <row r="6956" ht="20" customHeight="1">
      <c r="A6956" s="28" t="n">
        <v>-18</v>
      </c>
      <c r="B6956" s="28" t="n">
        <v>45</v>
      </c>
      <c r="C6956" s="29" t="n">
        <v>105</v>
      </c>
      <c r="D6956" s="29" t="n">
        <v>3</v>
      </c>
      <c r="E6956" s="30" t="n">
        <v>8</v>
      </c>
      <c r="F6956" s="29" t="n">
        <v>2</v>
      </c>
      <c r="G6956" s="28" t="n">
        <v>100</v>
      </c>
      <c r="H6956" s="30" t="inlineStr">
        <is>
          <t>ON</t>
        </is>
      </c>
      <c r="I6956" s="31" t="n">
        <v>885.2722778138215</v>
      </c>
      <c r="J6956" s="31" t="n">
        <v>10520.73059103506</v>
      </c>
      <c r="K6956" s="31" t="n">
        <v>5101.851851851852</v>
      </c>
      <c r="L6956" s="31" t="n">
        <v>150</v>
      </c>
      <c r="M6956" s="31">
        <f>I6956+J6956+K6956+L6956</f>
        <v/>
      </c>
      <c r="N6956" s="31">
        <f>M6956*'Dashboard &amp; Optimisation'!$B$18/('Dashboard &amp; Optimisation'!$B$16/3.6)</f>
        <v/>
      </c>
      <c r="O6956" s="31" t="n">
        <v>2199.10872599454</v>
      </c>
      <c r="P6956" s="32" t="n">
        <v>0.05316276245002891</v>
      </c>
      <c r="Q6956" s="33" t="n">
        <v>17.05717713207346</v>
      </c>
      <c r="R6956" s="31" t="n">
        <v>8349.42414532763</v>
      </c>
      <c r="S6956" s="31">
        <f>R6956*IF(A6956=4, 2.0, 3.0)</f>
        <v/>
      </c>
      <c r="T6956" s="29">
        <f>'Dashboard &amp; Optimisation'!$B$18*U6956</f>
        <v/>
      </c>
      <c r="U6956" s="34">
        <f>MIN(1, S6956/M6956)</f>
        <v/>
      </c>
      <c r="V6956" s="34">
        <f>N6956/(N6956+O6956)</f>
        <v/>
      </c>
      <c r="W6956" s="34">
        <f>U6956*V6956</f>
        <v/>
      </c>
      <c r="X6956" s="32">
        <f>T6956/N6956</f>
        <v/>
      </c>
      <c r="Y6956" s="35">
        <f>IF(W6956=MAXIFS(W$2:W$7201, A$2:A$7201, A6956, B$2:B$7201, B6956), "OPTIMAL", "")</f>
        <v/>
      </c>
    </row>
    <row r="6957" ht="20" customHeight="1">
      <c r="A6957" s="36" t="n">
        <v>-18</v>
      </c>
      <c r="B6957" s="36" t="n">
        <v>45</v>
      </c>
      <c r="C6957" s="37" t="n">
        <v>105</v>
      </c>
      <c r="D6957" s="37" t="n">
        <v>3</v>
      </c>
      <c r="E6957" s="6" t="n">
        <v>8</v>
      </c>
      <c r="F6957" s="37" t="n">
        <v>2</v>
      </c>
      <c r="G6957" s="36" t="n">
        <v>100</v>
      </c>
      <c r="H6957" s="6" t="inlineStr">
        <is>
          <t>OFF</t>
        </is>
      </c>
      <c r="I6957" s="38" t="n">
        <v>885.2722778138215</v>
      </c>
      <c r="J6957" s="38" t="n">
        <v>10520.73059103506</v>
      </c>
      <c r="K6957" s="38" t="n">
        <v>5101.851851851852</v>
      </c>
      <c r="L6957" s="38" t="n">
        <v>150</v>
      </c>
      <c r="M6957" s="38">
        <f>I6957+J6957+K6957+L6957</f>
        <v/>
      </c>
      <c r="N6957" s="38">
        <f>M6957*'Dashboard &amp; Optimisation'!$B$18/('Dashboard &amp; Optimisation'!$B$16/3.6)</f>
        <v/>
      </c>
      <c r="O6957" s="38" t="n">
        <v>2199.10872599454</v>
      </c>
      <c r="P6957" s="39" t="n">
        <v>0.2337139817442265</v>
      </c>
      <c r="Q6957" s="40" t="n">
        <v>17.05717713207346</v>
      </c>
      <c r="R6957" s="38" t="n">
        <v>1899.237902327826</v>
      </c>
      <c r="S6957" s="38">
        <f>R6957*IF(A6957=4, 2.0, 3.0)</f>
        <v/>
      </c>
      <c r="T6957" s="37">
        <f>'Dashboard &amp; Optimisation'!$B$18*U6957</f>
        <v/>
      </c>
      <c r="U6957" s="26">
        <f>MIN(1, S6957/M6957)</f>
        <v/>
      </c>
      <c r="V6957" s="26">
        <f>N6957/(N6957+O6957)</f>
        <v/>
      </c>
      <c r="W6957" s="26">
        <f>U6957*V6957</f>
        <v/>
      </c>
      <c r="X6957" s="39">
        <f>T6957/N6957</f>
        <v/>
      </c>
      <c r="Y6957" s="41">
        <f>IF(W6957=MAXIFS(W$2:W$7201, A$2:A$7201, A6957, B$2:B$7201, B6957), "OPTIMAL", "")</f>
        <v/>
      </c>
    </row>
    <row r="6958" ht="20" customHeight="1">
      <c r="A6958" s="28" t="n">
        <v>-18</v>
      </c>
      <c r="B6958" s="28" t="n">
        <v>45</v>
      </c>
      <c r="C6958" s="29" t="n">
        <v>105</v>
      </c>
      <c r="D6958" s="29" t="n">
        <v>3</v>
      </c>
      <c r="E6958" s="30" t="n">
        <v>8</v>
      </c>
      <c r="F6958" s="29" t="n">
        <v>2</v>
      </c>
      <c r="G6958" s="28" t="n">
        <v>150</v>
      </c>
      <c r="H6958" s="30" t="inlineStr">
        <is>
          <t>ON</t>
        </is>
      </c>
      <c r="I6958" s="31" t="n">
        <v>885.2722778138215</v>
      </c>
      <c r="J6958" s="31" t="n">
        <v>10520.73059103506</v>
      </c>
      <c r="K6958" s="31" t="n">
        <v>5101.851851851852</v>
      </c>
      <c r="L6958" s="31" t="n">
        <v>150</v>
      </c>
      <c r="M6958" s="31">
        <f>I6958+J6958+K6958+L6958</f>
        <v/>
      </c>
      <c r="N6958" s="31">
        <f>M6958*'Dashboard &amp; Optimisation'!$B$18/('Dashboard &amp; Optimisation'!$B$16/3.6)</f>
        <v/>
      </c>
      <c r="O6958" s="31" t="n">
        <v>2199.10872599454</v>
      </c>
      <c r="P6958" s="32" t="n">
        <v>0.05392064313141889</v>
      </c>
      <c r="Q6958" s="33" t="n">
        <v>17.05717713207346</v>
      </c>
      <c r="R6958" s="31" t="n">
        <v>8232.068956424335</v>
      </c>
      <c r="S6958" s="31">
        <f>R6958*IF(A6958=4, 2.0, 3.0)</f>
        <v/>
      </c>
      <c r="T6958" s="29">
        <f>'Dashboard &amp; Optimisation'!$B$18*U6958</f>
        <v/>
      </c>
      <c r="U6958" s="34">
        <f>MIN(1, S6958/M6958)</f>
        <v/>
      </c>
      <c r="V6958" s="34">
        <f>N6958/(N6958+O6958)</f>
        <v/>
      </c>
      <c r="W6958" s="34">
        <f>U6958*V6958</f>
        <v/>
      </c>
      <c r="X6958" s="32">
        <f>T6958/N6958</f>
        <v/>
      </c>
      <c r="Y6958" s="35">
        <f>IF(W6958=MAXIFS(W$2:W$7201, A$2:A$7201, A6958, B$2:B$7201, B6958), "OPTIMAL", "")</f>
        <v/>
      </c>
    </row>
    <row r="6959" ht="20" customHeight="1">
      <c r="A6959" s="36" t="n">
        <v>-18</v>
      </c>
      <c r="B6959" s="36" t="n">
        <v>45</v>
      </c>
      <c r="C6959" s="37" t="n">
        <v>105</v>
      </c>
      <c r="D6959" s="37" t="n">
        <v>3</v>
      </c>
      <c r="E6959" s="6" t="n">
        <v>8</v>
      </c>
      <c r="F6959" s="37" t="n">
        <v>2</v>
      </c>
      <c r="G6959" s="36" t="n">
        <v>150</v>
      </c>
      <c r="H6959" s="6" t="inlineStr">
        <is>
          <t>OFF</t>
        </is>
      </c>
      <c r="I6959" s="38" t="n">
        <v>885.2722778138215</v>
      </c>
      <c r="J6959" s="38" t="n">
        <v>10520.73059103506</v>
      </c>
      <c r="K6959" s="38" t="n">
        <v>5101.851851851852</v>
      </c>
      <c r="L6959" s="38" t="n">
        <v>150</v>
      </c>
      <c r="M6959" s="38">
        <f>I6959+J6959+K6959+L6959</f>
        <v/>
      </c>
      <c r="N6959" s="38">
        <f>M6959*'Dashboard &amp; Optimisation'!$B$18/('Dashboard &amp; Optimisation'!$B$16/3.6)</f>
        <v/>
      </c>
      <c r="O6959" s="38" t="n">
        <v>2199.10872599454</v>
      </c>
      <c r="P6959" s="39" t="n">
        <v>0.2344718624256165</v>
      </c>
      <c r="Q6959" s="40" t="n">
        <v>17.05717713207346</v>
      </c>
      <c r="R6959" s="38" t="n">
        <v>1893.099017684494</v>
      </c>
      <c r="S6959" s="38">
        <f>R6959*IF(A6959=4, 2.0, 3.0)</f>
        <v/>
      </c>
      <c r="T6959" s="37">
        <f>'Dashboard &amp; Optimisation'!$B$18*U6959</f>
        <v/>
      </c>
      <c r="U6959" s="26">
        <f>MIN(1, S6959/M6959)</f>
        <v/>
      </c>
      <c r="V6959" s="26">
        <f>N6959/(N6959+O6959)</f>
        <v/>
      </c>
      <c r="W6959" s="26">
        <f>U6959*V6959</f>
        <v/>
      </c>
      <c r="X6959" s="39">
        <f>T6959/N6959</f>
        <v/>
      </c>
      <c r="Y6959" s="41">
        <f>IF(W6959=MAXIFS(W$2:W$7201, A$2:A$7201, A6959, B$2:B$7201, B6959), "OPTIMAL", "")</f>
        <v/>
      </c>
    </row>
    <row r="6960" ht="20" customHeight="1">
      <c r="A6960" s="28" t="n">
        <v>-18</v>
      </c>
      <c r="B6960" s="28" t="n">
        <v>45</v>
      </c>
      <c r="C6960" s="29" t="n">
        <v>105</v>
      </c>
      <c r="D6960" s="29" t="n">
        <v>3</v>
      </c>
      <c r="E6960" s="30" t="n">
        <v>8</v>
      </c>
      <c r="F6960" s="29" t="n">
        <v>2</v>
      </c>
      <c r="G6960" s="28" t="n">
        <v>200</v>
      </c>
      <c r="H6960" s="30" t="inlineStr">
        <is>
          <t>ON</t>
        </is>
      </c>
      <c r="I6960" s="31" t="n">
        <v>885.2722778138215</v>
      </c>
      <c r="J6960" s="31" t="n">
        <v>10520.73059103506</v>
      </c>
      <c r="K6960" s="31" t="n">
        <v>5101.851851851852</v>
      </c>
      <c r="L6960" s="31" t="n">
        <v>150</v>
      </c>
      <c r="M6960" s="31">
        <f>I6960+J6960+K6960+L6960</f>
        <v/>
      </c>
      <c r="N6960" s="31">
        <f>M6960*'Dashboard &amp; Optimisation'!$B$18/('Dashboard &amp; Optimisation'!$B$16/3.6)</f>
        <v/>
      </c>
      <c r="O6960" s="31" t="n">
        <v>2199.10872599454</v>
      </c>
      <c r="P6960" s="32" t="n">
        <v>0.05467852381280887</v>
      </c>
      <c r="Q6960" s="33" t="n">
        <v>17.05717713207346</v>
      </c>
      <c r="R6960" s="31" t="n">
        <v>8117.96700935453</v>
      </c>
      <c r="S6960" s="31">
        <f>R6960*IF(A6960=4, 2.0, 3.0)</f>
        <v/>
      </c>
      <c r="T6960" s="29">
        <f>'Dashboard &amp; Optimisation'!$B$18*U6960</f>
        <v/>
      </c>
      <c r="U6960" s="34">
        <f>MIN(1, S6960/M6960)</f>
        <v/>
      </c>
      <c r="V6960" s="34">
        <f>N6960/(N6960+O6960)</f>
        <v/>
      </c>
      <c r="W6960" s="34">
        <f>U6960*V6960</f>
        <v/>
      </c>
      <c r="X6960" s="32">
        <f>T6960/N6960</f>
        <v/>
      </c>
      <c r="Y6960" s="35">
        <f>IF(W6960=MAXIFS(W$2:W$7201, A$2:A$7201, A6960, B$2:B$7201, B6960), "OPTIMAL", "")</f>
        <v/>
      </c>
    </row>
    <row r="6961" ht="20" customHeight="1">
      <c r="A6961" s="36" t="n">
        <v>-18</v>
      </c>
      <c r="B6961" s="36" t="n">
        <v>45</v>
      </c>
      <c r="C6961" s="37" t="n">
        <v>105</v>
      </c>
      <c r="D6961" s="37" t="n">
        <v>3</v>
      </c>
      <c r="E6961" s="6" t="n">
        <v>8</v>
      </c>
      <c r="F6961" s="37" t="n">
        <v>2</v>
      </c>
      <c r="G6961" s="36" t="n">
        <v>200</v>
      </c>
      <c r="H6961" s="6" t="inlineStr">
        <is>
          <t>OFF</t>
        </is>
      </c>
      <c r="I6961" s="38" t="n">
        <v>885.2722778138215</v>
      </c>
      <c r="J6961" s="38" t="n">
        <v>10520.73059103506</v>
      </c>
      <c r="K6961" s="38" t="n">
        <v>5101.851851851852</v>
      </c>
      <c r="L6961" s="38" t="n">
        <v>150</v>
      </c>
      <c r="M6961" s="38">
        <f>I6961+J6961+K6961+L6961</f>
        <v/>
      </c>
      <c r="N6961" s="38">
        <f>M6961*'Dashboard &amp; Optimisation'!$B$18/('Dashboard &amp; Optimisation'!$B$16/3.6)</f>
        <v/>
      </c>
      <c r="O6961" s="38" t="n">
        <v>2199.10872599454</v>
      </c>
      <c r="P6961" s="39" t="n">
        <v>0.2352297431070065</v>
      </c>
      <c r="Q6961" s="40" t="n">
        <v>17.05717713207346</v>
      </c>
      <c r="R6961" s="38" t="n">
        <v>1886.999690471401</v>
      </c>
      <c r="S6961" s="38">
        <f>R6961*IF(A6961=4, 2.0, 3.0)</f>
        <v/>
      </c>
      <c r="T6961" s="37">
        <f>'Dashboard &amp; Optimisation'!$B$18*U6961</f>
        <v/>
      </c>
      <c r="U6961" s="26">
        <f>MIN(1, S6961/M6961)</f>
        <v/>
      </c>
      <c r="V6961" s="26">
        <f>N6961/(N6961+O6961)</f>
        <v/>
      </c>
      <c r="W6961" s="26">
        <f>U6961*V6961</f>
        <v/>
      </c>
      <c r="X6961" s="39">
        <f>T6961/N6961</f>
        <v/>
      </c>
      <c r="Y6961" s="41">
        <f>IF(W6961=MAXIFS(W$2:W$7201, A$2:A$7201, A6961, B$2:B$7201, B6961), "OPTIMAL", "")</f>
        <v/>
      </c>
    </row>
    <row r="6962" ht="20" customHeight="1">
      <c r="A6962" s="28" t="n">
        <v>-18</v>
      </c>
      <c r="B6962" s="28" t="n">
        <v>45</v>
      </c>
      <c r="C6962" s="29" t="n">
        <v>110</v>
      </c>
      <c r="D6962" s="29" t="n">
        <v>2</v>
      </c>
      <c r="E6962" s="30" t="n">
        <v>0</v>
      </c>
      <c r="F6962" s="29" t="n">
        <v>0</v>
      </c>
      <c r="G6962" s="28" t="n">
        <v>50</v>
      </c>
      <c r="H6962" s="30" t="inlineStr">
        <is>
          <t>ON</t>
        </is>
      </c>
      <c r="I6962" s="31" t="n">
        <v>885.2722778138215</v>
      </c>
      <c r="J6962" s="31" t="n">
        <v>10520.73059103506</v>
      </c>
      <c r="K6962" s="31" t="n">
        <v>5101.851851851852</v>
      </c>
      <c r="L6962" s="31" t="n">
        <v>150</v>
      </c>
      <c r="M6962" s="31">
        <f>I6962+J6962+K6962+L6962</f>
        <v/>
      </c>
      <c r="N6962" s="31">
        <f>M6962*'Dashboard &amp; Optimisation'!$B$18/('Dashboard &amp; Optimisation'!$B$16/3.6)</f>
        <v/>
      </c>
      <c r="O6962" s="31" t="n">
        <v>651.0073669499413</v>
      </c>
      <c r="P6962" s="32" t="n">
        <v>0.4724295659273518</v>
      </c>
      <c r="Q6962" s="33" t="n">
        <v>0.2</v>
      </c>
      <c r="R6962" s="31" t="n">
        <v>752.1101437089058</v>
      </c>
      <c r="S6962" s="31">
        <f>R6962*IF(A6962=4, 2.0, 3.0)</f>
        <v/>
      </c>
      <c r="T6962" s="29">
        <f>'Dashboard &amp; Optimisation'!$B$18*U6962</f>
        <v/>
      </c>
      <c r="U6962" s="34">
        <f>MIN(1, S6962/M6962)</f>
        <v/>
      </c>
      <c r="V6962" s="34">
        <f>N6962/(N6962+O6962)</f>
        <v/>
      </c>
      <c r="W6962" s="34">
        <f>U6962*V6962</f>
        <v/>
      </c>
      <c r="X6962" s="32">
        <f>T6962/N6962</f>
        <v/>
      </c>
      <c r="Y6962" s="35">
        <f>IF(W6962=MAXIFS(W$2:W$7201, A$2:A$7201, A6962, B$2:B$7201, B6962), "OPTIMAL", "")</f>
        <v/>
      </c>
    </row>
    <row r="6963" ht="20" customHeight="1">
      <c r="A6963" s="36" t="n">
        <v>-18</v>
      </c>
      <c r="B6963" s="36" t="n">
        <v>45</v>
      </c>
      <c r="C6963" s="37" t="n">
        <v>110</v>
      </c>
      <c r="D6963" s="37" t="n">
        <v>2</v>
      </c>
      <c r="E6963" s="6" t="n">
        <v>0</v>
      </c>
      <c r="F6963" s="37" t="n">
        <v>0</v>
      </c>
      <c r="G6963" s="36" t="n">
        <v>50</v>
      </c>
      <c r="H6963" s="6" t="inlineStr">
        <is>
          <t>OFF</t>
        </is>
      </c>
      <c r="I6963" s="38" t="n">
        <v>885.2722778138215</v>
      </c>
      <c r="J6963" s="38" t="n">
        <v>10520.73059103506</v>
      </c>
      <c r="K6963" s="38" t="n">
        <v>5101.851851851852</v>
      </c>
      <c r="L6963" s="38" t="n">
        <v>150</v>
      </c>
      <c r="M6963" s="38">
        <f>I6963+J6963+K6963+L6963</f>
        <v/>
      </c>
      <c r="N6963" s="38">
        <f>M6963*'Dashboard &amp; Optimisation'!$B$18/('Dashboard &amp; Optimisation'!$B$16/3.6)</f>
        <v/>
      </c>
      <c r="O6963" s="38" t="n">
        <v>651.0073669499413</v>
      </c>
      <c r="P6963" s="39" t="n">
        <v>0.7618021897307978</v>
      </c>
      <c r="Q6963" s="40" t="n">
        <v>0.2</v>
      </c>
      <c r="R6963" s="38" t="n">
        <v>466.4190698211534</v>
      </c>
      <c r="S6963" s="38">
        <f>R6963*IF(A6963=4, 2.0, 3.0)</f>
        <v/>
      </c>
      <c r="T6963" s="37">
        <f>'Dashboard &amp; Optimisation'!$B$18*U6963</f>
        <v/>
      </c>
      <c r="U6963" s="26">
        <f>MIN(1, S6963/M6963)</f>
        <v/>
      </c>
      <c r="V6963" s="26">
        <f>N6963/(N6963+O6963)</f>
        <v/>
      </c>
      <c r="W6963" s="26">
        <f>U6963*V6963</f>
        <v/>
      </c>
      <c r="X6963" s="39">
        <f>T6963/N6963</f>
        <v/>
      </c>
      <c r="Y6963" s="41">
        <f>IF(W6963=MAXIFS(W$2:W$7201, A$2:A$7201, A6963, B$2:B$7201, B6963), "OPTIMAL", "")</f>
        <v/>
      </c>
    </row>
    <row r="6964" ht="20" customHeight="1">
      <c r="A6964" s="28" t="n">
        <v>-18</v>
      </c>
      <c r="B6964" s="28" t="n">
        <v>45</v>
      </c>
      <c r="C6964" s="29" t="n">
        <v>110</v>
      </c>
      <c r="D6964" s="29" t="n">
        <v>2</v>
      </c>
      <c r="E6964" s="30" t="n">
        <v>0</v>
      </c>
      <c r="F6964" s="29" t="n">
        <v>0</v>
      </c>
      <c r="G6964" s="28" t="n">
        <v>100</v>
      </c>
      <c r="H6964" s="30" t="inlineStr">
        <is>
          <t>ON</t>
        </is>
      </c>
      <c r="I6964" s="31" t="n">
        <v>885.2722778138215</v>
      </c>
      <c r="J6964" s="31" t="n">
        <v>10520.73059103506</v>
      </c>
      <c r="K6964" s="31" t="n">
        <v>5101.851851851852</v>
      </c>
      <c r="L6964" s="31" t="n">
        <v>150</v>
      </c>
      <c r="M6964" s="31">
        <f>I6964+J6964+K6964+L6964</f>
        <v/>
      </c>
      <c r="N6964" s="31">
        <f>M6964*'Dashboard &amp; Optimisation'!$B$18/('Dashboard &amp; Optimisation'!$B$16/3.6)</f>
        <v/>
      </c>
      <c r="O6964" s="31" t="n">
        <v>651.0073669499413</v>
      </c>
      <c r="P6964" s="32" t="n">
        <v>0.4731529974868604</v>
      </c>
      <c r="Q6964" s="33" t="n">
        <v>0.2</v>
      </c>
      <c r="R6964" s="31" t="n">
        <v>750.9601980949594</v>
      </c>
      <c r="S6964" s="31">
        <f>R6964*IF(A6964=4, 2.0, 3.0)</f>
        <v/>
      </c>
      <c r="T6964" s="29">
        <f>'Dashboard &amp; Optimisation'!$B$18*U6964</f>
        <v/>
      </c>
      <c r="U6964" s="34">
        <f>MIN(1, S6964/M6964)</f>
        <v/>
      </c>
      <c r="V6964" s="34">
        <f>N6964/(N6964+O6964)</f>
        <v/>
      </c>
      <c r="W6964" s="34">
        <f>U6964*V6964</f>
        <v/>
      </c>
      <c r="X6964" s="32">
        <f>T6964/N6964</f>
        <v/>
      </c>
      <c r="Y6964" s="35">
        <f>IF(W6964=MAXIFS(W$2:W$7201, A$2:A$7201, A6964, B$2:B$7201, B6964), "OPTIMAL", "")</f>
        <v/>
      </c>
    </row>
    <row r="6965" ht="20" customHeight="1">
      <c r="A6965" s="36" t="n">
        <v>-18</v>
      </c>
      <c r="B6965" s="36" t="n">
        <v>45</v>
      </c>
      <c r="C6965" s="37" t="n">
        <v>110</v>
      </c>
      <c r="D6965" s="37" t="n">
        <v>2</v>
      </c>
      <c r="E6965" s="6" t="n">
        <v>0</v>
      </c>
      <c r="F6965" s="37" t="n">
        <v>0</v>
      </c>
      <c r="G6965" s="36" t="n">
        <v>100</v>
      </c>
      <c r="H6965" s="6" t="inlineStr">
        <is>
          <t>OFF</t>
        </is>
      </c>
      <c r="I6965" s="38" t="n">
        <v>885.2722778138215</v>
      </c>
      <c r="J6965" s="38" t="n">
        <v>10520.73059103506</v>
      </c>
      <c r="K6965" s="38" t="n">
        <v>5101.851851851852</v>
      </c>
      <c r="L6965" s="38" t="n">
        <v>150</v>
      </c>
      <c r="M6965" s="38">
        <f>I6965+J6965+K6965+L6965</f>
        <v/>
      </c>
      <c r="N6965" s="38">
        <f>M6965*'Dashboard &amp; Optimisation'!$B$18/('Dashboard &amp; Optimisation'!$B$16/3.6)</f>
        <v/>
      </c>
      <c r="O6965" s="38" t="n">
        <v>651.0073669499413</v>
      </c>
      <c r="P6965" s="39" t="n">
        <v>0.7625256212903064</v>
      </c>
      <c r="Q6965" s="40" t="n">
        <v>0.2</v>
      </c>
      <c r="R6965" s="38" t="n">
        <v>465.9765636736297</v>
      </c>
      <c r="S6965" s="38">
        <f>R6965*IF(A6965=4, 2.0, 3.0)</f>
        <v/>
      </c>
      <c r="T6965" s="37">
        <f>'Dashboard &amp; Optimisation'!$B$18*U6965</f>
        <v/>
      </c>
      <c r="U6965" s="26">
        <f>MIN(1, S6965/M6965)</f>
        <v/>
      </c>
      <c r="V6965" s="26">
        <f>N6965/(N6965+O6965)</f>
        <v/>
      </c>
      <c r="W6965" s="26">
        <f>U6965*V6965</f>
        <v/>
      </c>
      <c r="X6965" s="39">
        <f>T6965/N6965</f>
        <v/>
      </c>
      <c r="Y6965" s="41">
        <f>IF(W6965=MAXIFS(W$2:W$7201, A$2:A$7201, A6965, B$2:B$7201, B6965), "OPTIMAL", "")</f>
        <v/>
      </c>
    </row>
    <row r="6966" ht="20" customHeight="1">
      <c r="A6966" s="28" t="n">
        <v>-18</v>
      </c>
      <c r="B6966" s="28" t="n">
        <v>45</v>
      </c>
      <c r="C6966" s="29" t="n">
        <v>110</v>
      </c>
      <c r="D6966" s="29" t="n">
        <v>2</v>
      </c>
      <c r="E6966" s="30" t="n">
        <v>0</v>
      </c>
      <c r="F6966" s="29" t="n">
        <v>0</v>
      </c>
      <c r="G6966" s="28" t="n">
        <v>150</v>
      </c>
      <c r="H6966" s="30" t="inlineStr">
        <is>
          <t>ON</t>
        </is>
      </c>
      <c r="I6966" s="31" t="n">
        <v>885.2722778138215</v>
      </c>
      <c r="J6966" s="31" t="n">
        <v>10520.73059103506</v>
      </c>
      <c r="K6966" s="31" t="n">
        <v>5101.851851851852</v>
      </c>
      <c r="L6966" s="31" t="n">
        <v>150</v>
      </c>
      <c r="M6966" s="31">
        <f>I6966+J6966+K6966+L6966</f>
        <v/>
      </c>
      <c r="N6966" s="31">
        <f>M6966*'Dashboard &amp; Optimisation'!$B$18/('Dashboard &amp; Optimisation'!$B$16/3.6)</f>
        <v/>
      </c>
      <c r="O6966" s="31" t="n">
        <v>651.0073669499413</v>
      </c>
      <c r="P6966" s="32" t="n">
        <v>0.473876429046369</v>
      </c>
      <c r="Q6966" s="33" t="n">
        <v>0.2</v>
      </c>
      <c r="R6966" s="31" t="n">
        <v>749.8137635522454</v>
      </c>
      <c r="S6966" s="31">
        <f>R6966*IF(A6966=4, 2.0, 3.0)</f>
        <v/>
      </c>
      <c r="T6966" s="29">
        <f>'Dashboard &amp; Optimisation'!$B$18*U6966</f>
        <v/>
      </c>
      <c r="U6966" s="34">
        <f>MIN(1, S6966/M6966)</f>
        <v/>
      </c>
      <c r="V6966" s="34">
        <f>N6966/(N6966+O6966)</f>
        <v/>
      </c>
      <c r="W6966" s="34">
        <f>U6966*V6966</f>
        <v/>
      </c>
      <c r="X6966" s="32">
        <f>T6966/N6966</f>
        <v/>
      </c>
      <c r="Y6966" s="35">
        <f>IF(W6966=MAXIFS(W$2:W$7201, A$2:A$7201, A6966, B$2:B$7201, B6966), "OPTIMAL", "")</f>
        <v/>
      </c>
    </row>
    <row r="6967" ht="20" customHeight="1">
      <c r="A6967" s="36" t="n">
        <v>-18</v>
      </c>
      <c r="B6967" s="36" t="n">
        <v>45</v>
      </c>
      <c r="C6967" s="37" t="n">
        <v>110</v>
      </c>
      <c r="D6967" s="37" t="n">
        <v>2</v>
      </c>
      <c r="E6967" s="6" t="n">
        <v>0</v>
      </c>
      <c r="F6967" s="37" t="n">
        <v>0</v>
      </c>
      <c r="G6967" s="36" t="n">
        <v>150</v>
      </c>
      <c r="H6967" s="6" t="inlineStr">
        <is>
          <t>OFF</t>
        </is>
      </c>
      <c r="I6967" s="38" t="n">
        <v>885.2722778138215</v>
      </c>
      <c r="J6967" s="38" t="n">
        <v>10520.73059103506</v>
      </c>
      <c r="K6967" s="38" t="n">
        <v>5101.851851851852</v>
      </c>
      <c r="L6967" s="38" t="n">
        <v>150</v>
      </c>
      <c r="M6967" s="38">
        <f>I6967+J6967+K6967+L6967</f>
        <v/>
      </c>
      <c r="N6967" s="38">
        <f>M6967*'Dashboard &amp; Optimisation'!$B$18/('Dashboard &amp; Optimisation'!$B$16/3.6)</f>
        <v/>
      </c>
      <c r="O6967" s="38" t="n">
        <v>651.0073669499413</v>
      </c>
      <c r="P6967" s="39" t="n">
        <v>0.763249052849815</v>
      </c>
      <c r="Q6967" s="40" t="n">
        <v>0.2</v>
      </c>
      <c r="R6967" s="38" t="n">
        <v>465.5348963687124</v>
      </c>
      <c r="S6967" s="38">
        <f>R6967*IF(A6967=4, 2.0, 3.0)</f>
        <v/>
      </c>
      <c r="T6967" s="37">
        <f>'Dashboard &amp; Optimisation'!$B$18*U6967</f>
        <v/>
      </c>
      <c r="U6967" s="26">
        <f>MIN(1, S6967/M6967)</f>
        <v/>
      </c>
      <c r="V6967" s="26">
        <f>N6967/(N6967+O6967)</f>
        <v/>
      </c>
      <c r="W6967" s="26">
        <f>U6967*V6967</f>
        <v/>
      </c>
      <c r="X6967" s="39">
        <f>T6967/N6967</f>
        <v/>
      </c>
      <c r="Y6967" s="41">
        <f>IF(W6967=MAXIFS(W$2:W$7201, A$2:A$7201, A6967, B$2:B$7201, B6967), "OPTIMAL", "")</f>
        <v/>
      </c>
    </row>
    <row r="6968" ht="20" customHeight="1">
      <c r="A6968" s="28" t="n">
        <v>-18</v>
      </c>
      <c r="B6968" s="28" t="n">
        <v>45</v>
      </c>
      <c r="C6968" s="29" t="n">
        <v>110</v>
      </c>
      <c r="D6968" s="29" t="n">
        <v>2</v>
      </c>
      <c r="E6968" s="30" t="n">
        <v>0</v>
      </c>
      <c r="F6968" s="29" t="n">
        <v>0</v>
      </c>
      <c r="G6968" s="28" t="n">
        <v>200</v>
      </c>
      <c r="H6968" s="30" t="inlineStr">
        <is>
          <t>ON</t>
        </is>
      </c>
      <c r="I6968" s="31" t="n">
        <v>885.2722778138215</v>
      </c>
      <c r="J6968" s="31" t="n">
        <v>10520.73059103506</v>
      </c>
      <c r="K6968" s="31" t="n">
        <v>5101.851851851852</v>
      </c>
      <c r="L6968" s="31" t="n">
        <v>150</v>
      </c>
      <c r="M6968" s="31">
        <f>I6968+J6968+K6968+L6968</f>
        <v/>
      </c>
      <c r="N6968" s="31">
        <f>M6968*'Dashboard &amp; Optimisation'!$B$18/('Dashboard &amp; Optimisation'!$B$16/3.6)</f>
        <v/>
      </c>
      <c r="O6968" s="31" t="n">
        <v>651.0073669499413</v>
      </c>
      <c r="P6968" s="32" t="n">
        <v>0.4745998606058776</v>
      </c>
      <c r="Q6968" s="33" t="n">
        <v>0.2</v>
      </c>
      <c r="R6968" s="31" t="n">
        <v>748.6708240250084</v>
      </c>
      <c r="S6968" s="31">
        <f>R6968*IF(A6968=4, 2.0, 3.0)</f>
        <v/>
      </c>
      <c r="T6968" s="29">
        <f>'Dashboard &amp; Optimisation'!$B$18*U6968</f>
        <v/>
      </c>
      <c r="U6968" s="34">
        <f>MIN(1, S6968/M6968)</f>
        <v/>
      </c>
      <c r="V6968" s="34">
        <f>N6968/(N6968+O6968)</f>
        <v/>
      </c>
      <c r="W6968" s="34">
        <f>U6968*V6968</f>
        <v/>
      </c>
      <c r="X6968" s="32">
        <f>T6968/N6968</f>
        <v/>
      </c>
      <c r="Y6968" s="35">
        <f>IF(W6968=MAXIFS(W$2:W$7201, A$2:A$7201, A6968, B$2:B$7201, B6968), "OPTIMAL", "")</f>
        <v/>
      </c>
    </row>
    <row r="6969" ht="20" customHeight="1">
      <c r="A6969" s="36" t="n">
        <v>-18</v>
      </c>
      <c r="B6969" s="36" t="n">
        <v>45</v>
      </c>
      <c r="C6969" s="37" t="n">
        <v>110</v>
      </c>
      <c r="D6969" s="37" t="n">
        <v>2</v>
      </c>
      <c r="E6969" s="6" t="n">
        <v>0</v>
      </c>
      <c r="F6969" s="37" t="n">
        <v>0</v>
      </c>
      <c r="G6969" s="36" t="n">
        <v>200</v>
      </c>
      <c r="H6969" s="6" t="inlineStr">
        <is>
          <t>OFF</t>
        </is>
      </c>
      <c r="I6969" s="38" t="n">
        <v>885.2722778138215</v>
      </c>
      <c r="J6969" s="38" t="n">
        <v>10520.73059103506</v>
      </c>
      <c r="K6969" s="38" t="n">
        <v>5101.851851851852</v>
      </c>
      <c r="L6969" s="38" t="n">
        <v>150</v>
      </c>
      <c r="M6969" s="38">
        <f>I6969+J6969+K6969+L6969</f>
        <v/>
      </c>
      <c r="N6969" s="38">
        <f>M6969*'Dashboard &amp; Optimisation'!$B$18/('Dashboard &amp; Optimisation'!$B$16/3.6)</f>
        <v/>
      </c>
      <c r="O6969" s="38" t="n">
        <v>651.0073669499413</v>
      </c>
      <c r="P6969" s="39" t="n">
        <v>0.7639724844093236</v>
      </c>
      <c r="Q6969" s="40" t="n">
        <v>0.2</v>
      </c>
      <c r="R6969" s="38" t="n">
        <v>465.0940655234155</v>
      </c>
      <c r="S6969" s="38">
        <f>R6969*IF(A6969=4, 2.0, 3.0)</f>
        <v/>
      </c>
      <c r="T6969" s="37">
        <f>'Dashboard &amp; Optimisation'!$B$18*U6969</f>
        <v/>
      </c>
      <c r="U6969" s="26">
        <f>MIN(1, S6969/M6969)</f>
        <v/>
      </c>
      <c r="V6969" s="26">
        <f>N6969/(N6969+O6969)</f>
        <v/>
      </c>
      <c r="W6969" s="26">
        <f>U6969*V6969</f>
        <v/>
      </c>
      <c r="X6969" s="39">
        <f>T6969/N6969</f>
        <v/>
      </c>
      <c r="Y6969" s="41">
        <f>IF(W6969=MAXIFS(W$2:W$7201, A$2:A$7201, A6969, B$2:B$7201, B6969), "OPTIMAL", "")</f>
        <v/>
      </c>
    </row>
    <row r="6970" ht="20" customHeight="1">
      <c r="A6970" s="28" t="n">
        <v>-18</v>
      </c>
      <c r="B6970" s="28" t="n">
        <v>45</v>
      </c>
      <c r="C6970" s="29" t="n">
        <v>110</v>
      </c>
      <c r="D6970" s="29" t="n">
        <v>2</v>
      </c>
      <c r="E6970" s="30" t="n">
        <v>4</v>
      </c>
      <c r="F6970" s="29" t="n">
        <v>1.5</v>
      </c>
      <c r="G6970" s="28" t="n">
        <v>50</v>
      </c>
      <c r="H6970" s="30" t="inlineStr">
        <is>
          <t>ON</t>
        </is>
      </c>
      <c r="I6970" s="31" t="n">
        <v>885.2722778138215</v>
      </c>
      <c r="J6970" s="31" t="n">
        <v>10520.73059103506</v>
      </c>
      <c r="K6970" s="31" t="n">
        <v>5101.851851851852</v>
      </c>
      <c r="L6970" s="31" t="n">
        <v>150</v>
      </c>
      <c r="M6970" s="31">
        <f>I6970+J6970+K6970+L6970</f>
        <v/>
      </c>
      <c r="N6970" s="31">
        <f>M6970*'Dashboard &amp; Optimisation'!$B$18/('Dashboard &amp; Optimisation'!$B$16/3.6)</f>
        <v/>
      </c>
      <c r="O6970" s="31" t="n">
        <v>1010.543475742693</v>
      </c>
      <c r="P6970" s="32" t="n">
        <v>0.06990624456328991</v>
      </c>
      <c r="Q6970" s="33" t="n">
        <v>6.103987745549313</v>
      </c>
      <c r="R6970" s="31" t="n">
        <v>5233.671013760361</v>
      </c>
      <c r="S6970" s="31">
        <f>R6970*IF(A6970=4, 2.0, 3.0)</f>
        <v/>
      </c>
      <c r="T6970" s="29">
        <f>'Dashboard &amp; Optimisation'!$B$18*U6970</f>
        <v/>
      </c>
      <c r="U6970" s="34">
        <f>MIN(1, S6970/M6970)</f>
        <v/>
      </c>
      <c r="V6970" s="34">
        <f>N6970/(N6970+O6970)</f>
        <v/>
      </c>
      <c r="W6970" s="34">
        <f>U6970*V6970</f>
        <v/>
      </c>
      <c r="X6970" s="32">
        <f>T6970/N6970</f>
        <v/>
      </c>
      <c r="Y6970" s="35">
        <f>IF(W6970=MAXIFS(W$2:W$7201, A$2:A$7201, A6970, B$2:B$7201, B6970), "OPTIMAL", "")</f>
        <v/>
      </c>
    </row>
    <row r="6971" ht="20" customHeight="1">
      <c r="A6971" s="36" t="n">
        <v>-18</v>
      </c>
      <c r="B6971" s="36" t="n">
        <v>45</v>
      </c>
      <c r="C6971" s="37" t="n">
        <v>110</v>
      </c>
      <c r="D6971" s="37" t="n">
        <v>2</v>
      </c>
      <c r="E6971" s="6" t="n">
        <v>4</v>
      </c>
      <c r="F6971" s="37" t="n">
        <v>1.5</v>
      </c>
      <c r="G6971" s="36" t="n">
        <v>50</v>
      </c>
      <c r="H6971" s="6" t="inlineStr">
        <is>
          <t>OFF</t>
        </is>
      </c>
      <c r="I6971" s="38" t="n">
        <v>885.2722778138215</v>
      </c>
      <c r="J6971" s="38" t="n">
        <v>10520.73059103506</v>
      </c>
      <c r="K6971" s="38" t="n">
        <v>5101.851851851852</v>
      </c>
      <c r="L6971" s="38" t="n">
        <v>150</v>
      </c>
      <c r="M6971" s="38">
        <f>I6971+J6971+K6971+L6971</f>
        <v/>
      </c>
      <c r="N6971" s="38">
        <f>M6971*'Dashboard &amp; Optimisation'!$B$18/('Dashboard &amp; Optimisation'!$B$16/3.6)</f>
        <v/>
      </c>
      <c r="O6971" s="38" t="n">
        <v>1010.543475742693</v>
      </c>
      <c r="P6971" s="39" t="n">
        <v>0.2875024670124157</v>
      </c>
      <c r="Q6971" s="40" t="n">
        <v>6.103987745549313</v>
      </c>
      <c r="R6971" s="38" t="n">
        <v>1272.567465780853</v>
      </c>
      <c r="S6971" s="38">
        <f>R6971*IF(A6971=4, 2.0, 3.0)</f>
        <v/>
      </c>
      <c r="T6971" s="37">
        <f>'Dashboard &amp; Optimisation'!$B$18*U6971</f>
        <v/>
      </c>
      <c r="U6971" s="26">
        <f>MIN(1, S6971/M6971)</f>
        <v/>
      </c>
      <c r="V6971" s="26">
        <f>N6971/(N6971+O6971)</f>
        <v/>
      </c>
      <c r="W6971" s="26">
        <f>U6971*V6971</f>
        <v/>
      </c>
      <c r="X6971" s="39">
        <f>T6971/N6971</f>
        <v/>
      </c>
      <c r="Y6971" s="41">
        <f>IF(W6971=MAXIFS(W$2:W$7201, A$2:A$7201, A6971, B$2:B$7201, B6971), "OPTIMAL", "")</f>
        <v/>
      </c>
    </row>
    <row r="6972" ht="20" customHeight="1">
      <c r="A6972" s="28" t="n">
        <v>-18</v>
      </c>
      <c r="B6972" s="28" t="n">
        <v>45</v>
      </c>
      <c r="C6972" s="29" t="n">
        <v>110</v>
      </c>
      <c r="D6972" s="29" t="n">
        <v>2</v>
      </c>
      <c r="E6972" s="30" t="n">
        <v>4</v>
      </c>
      <c r="F6972" s="29" t="n">
        <v>1.5</v>
      </c>
      <c r="G6972" s="28" t="n">
        <v>100</v>
      </c>
      <c r="H6972" s="30" t="inlineStr">
        <is>
          <t>ON</t>
        </is>
      </c>
      <c r="I6972" s="31" t="n">
        <v>885.2722778138215</v>
      </c>
      <c r="J6972" s="31" t="n">
        <v>10520.73059103506</v>
      </c>
      <c r="K6972" s="31" t="n">
        <v>5101.851851851852</v>
      </c>
      <c r="L6972" s="31" t="n">
        <v>150</v>
      </c>
      <c r="M6972" s="31">
        <f>I6972+J6972+K6972+L6972</f>
        <v/>
      </c>
      <c r="N6972" s="31">
        <f>M6972*'Dashboard &amp; Optimisation'!$B$18/('Dashboard &amp; Optimisation'!$B$16/3.6)</f>
        <v/>
      </c>
      <c r="O6972" s="31" t="n">
        <v>1010.543475742693</v>
      </c>
      <c r="P6972" s="32" t="n">
        <v>0.07062967612279852</v>
      </c>
      <c r="Q6972" s="33" t="n">
        <v>6.103987745549313</v>
      </c>
      <c r="R6972" s="31" t="n">
        <v>5180.064612155787</v>
      </c>
      <c r="S6972" s="31">
        <f>R6972*IF(A6972=4, 2.0, 3.0)</f>
        <v/>
      </c>
      <c r="T6972" s="29">
        <f>'Dashboard &amp; Optimisation'!$B$18*U6972</f>
        <v/>
      </c>
      <c r="U6972" s="34">
        <f>MIN(1, S6972/M6972)</f>
        <v/>
      </c>
      <c r="V6972" s="34">
        <f>N6972/(N6972+O6972)</f>
        <v/>
      </c>
      <c r="W6972" s="34">
        <f>U6972*V6972</f>
        <v/>
      </c>
      <c r="X6972" s="32">
        <f>T6972/N6972</f>
        <v/>
      </c>
      <c r="Y6972" s="35">
        <f>IF(W6972=MAXIFS(W$2:W$7201, A$2:A$7201, A6972, B$2:B$7201, B6972), "OPTIMAL", "")</f>
        <v/>
      </c>
    </row>
    <row r="6973" ht="20" customHeight="1">
      <c r="A6973" s="36" t="n">
        <v>-18</v>
      </c>
      <c r="B6973" s="36" t="n">
        <v>45</v>
      </c>
      <c r="C6973" s="37" t="n">
        <v>110</v>
      </c>
      <c r="D6973" s="37" t="n">
        <v>2</v>
      </c>
      <c r="E6973" s="6" t="n">
        <v>4</v>
      </c>
      <c r="F6973" s="37" t="n">
        <v>1.5</v>
      </c>
      <c r="G6973" s="36" t="n">
        <v>100</v>
      </c>
      <c r="H6973" s="6" t="inlineStr">
        <is>
          <t>OFF</t>
        </is>
      </c>
      <c r="I6973" s="38" t="n">
        <v>885.2722778138215</v>
      </c>
      <c r="J6973" s="38" t="n">
        <v>10520.73059103506</v>
      </c>
      <c r="K6973" s="38" t="n">
        <v>5101.851851851852</v>
      </c>
      <c r="L6973" s="38" t="n">
        <v>150</v>
      </c>
      <c r="M6973" s="38">
        <f>I6973+J6973+K6973+L6973</f>
        <v/>
      </c>
      <c r="N6973" s="38">
        <f>M6973*'Dashboard &amp; Optimisation'!$B$18/('Dashboard &amp; Optimisation'!$B$16/3.6)</f>
        <v/>
      </c>
      <c r="O6973" s="38" t="n">
        <v>1010.543475742693</v>
      </c>
      <c r="P6973" s="39" t="n">
        <v>0.2882258985719243</v>
      </c>
      <c r="Q6973" s="40" t="n">
        <v>6.103987745549313</v>
      </c>
      <c r="R6973" s="38" t="n">
        <v>1269.373389638109</v>
      </c>
      <c r="S6973" s="38">
        <f>R6973*IF(A6973=4, 2.0, 3.0)</f>
        <v/>
      </c>
      <c r="T6973" s="37">
        <f>'Dashboard &amp; Optimisation'!$B$18*U6973</f>
        <v/>
      </c>
      <c r="U6973" s="26">
        <f>MIN(1, S6973/M6973)</f>
        <v/>
      </c>
      <c r="V6973" s="26">
        <f>N6973/(N6973+O6973)</f>
        <v/>
      </c>
      <c r="W6973" s="26">
        <f>U6973*V6973</f>
        <v/>
      </c>
      <c r="X6973" s="39">
        <f>T6973/N6973</f>
        <v/>
      </c>
      <c r="Y6973" s="41">
        <f>IF(W6973=MAXIFS(W$2:W$7201, A$2:A$7201, A6973, B$2:B$7201, B6973), "OPTIMAL", "")</f>
        <v/>
      </c>
    </row>
    <row r="6974" ht="20" customHeight="1">
      <c r="A6974" s="28" t="n">
        <v>-18</v>
      </c>
      <c r="B6974" s="28" t="n">
        <v>45</v>
      </c>
      <c r="C6974" s="29" t="n">
        <v>110</v>
      </c>
      <c r="D6974" s="29" t="n">
        <v>2</v>
      </c>
      <c r="E6974" s="30" t="n">
        <v>4</v>
      </c>
      <c r="F6974" s="29" t="n">
        <v>1.5</v>
      </c>
      <c r="G6974" s="28" t="n">
        <v>150</v>
      </c>
      <c r="H6974" s="30" t="inlineStr">
        <is>
          <t>ON</t>
        </is>
      </c>
      <c r="I6974" s="31" t="n">
        <v>885.2722778138215</v>
      </c>
      <c r="J6974" s="31" t="n">
        <v>10520.73059103506</v>
      </c>
      <c r="K6974" s="31" t="n">
        <v>5101.851851851852</v>
      </c>
      <c r="L6974" s="31" t="n">
        <v>150</v>
      </c>
      <c r="M6974" s="31">
        <f>I6974+J6974+K6974+L6974</f>
        <v/>
      </c>
      <c r="N6974" s="31">
        <f>M6974*'Dashboard &amp; Optimisation'!$B$18/('Dashboard &amp; Optimisation'!$B$16/3.6)</f>
        <v/>
      </c>
      <c r="O6974" s="31" t="n">
        <v>1010.543475742693</v>
      </c>
      <c r="P6974" s="32" t="n">
        <v>0.07135310768230714</v>
      </c>
      <c r="Q6974" s="33" t="n">
        <v>6.103987745549313</v>
      </c>
      <c r="R6974" s="31" t="n">
        <v>5127.545214718856</v>
      </c>
      <c r="S6974" s="31">
        <f>R6974*IF(A6974=4, 2.0, 3.0)</f>
        <v/>
      </c>
      <c r="T6974" s="29">
        <f>'Dashboard &amp; Optimisation'!$B$18*U6974</f>
        <v/>
      </c>
      <c r="U6974" s="34">
        <f>MIN(1, S6974/M6974)</f>
        <v/>
      </c>
      <c r="V6974" s="34">
        <f>N6974/(N6974+O6974)</f>
        <v/>
      </c>
      <c r="W6974" s="34">
        <f>U6974*V6974</f>
        <v/>
      </c>
      <c r="X6974" s="32">
        <f>T6974/N6974</f>
        <v/>
      </c>
      <c r="Y6974" s="35">
        <f>IF(W6974=MAXIFS(W$2:W$7201, A$2:A$7201, A6974, B$2:B$7201, B6974), "OPTIMAL", "")</f>
        <v/>
      </c>
    </row>
    <row r="6975" ht="20" customHeight="1">
      <c r="A6975" s="36" t="n">
        <v>-18</v>
      </c>
      <c r="B6975" s="36" t="n">
        <v>45</v>
      </c>
      <c r="C6975" s="37" t="n">
        <v>110</v>
      </c>
      <c r="D6975" s="37" t="n">
        <v>2</v>
      </c>
      <c r="E6975" s="6" t="n">
        <v>4</v>
      </c>
      <c r="F6975" s="37" t="n">
        <v>1.5</v>
      </c>
      <c r="G6975" s="36" t="n">
        <v>150</v>
      </c>
      <c r="H6975" s="6" t="inlineStr">
        <is>
          <t>OFF</t>
        </is>
      </c>
      <c r="I6975" s="38" t="n">
        <v>885.2722778138215</v>
      </c>
      <c r="J6975" s="38" t="n">
        <v>10520.73059103506</v>
      </c>
      <c r="K6975" s="38" t="n">
        <v>5101.851851851852</v>
      </c>
      <c r="L6975" s="38" t="n">
        <v>150</v>
      </c>
      <c r="M6975" s="38">
        <f>I6975+J6975+K6975+L6975</f>
        <v/>
      </c>
      <c r="N6975" s="38">
        <f>M6975*'Dashboard &amp; Optimisation'!$B$18/('Dashboard &amp; Optimisation'!$B$16/3.6)</f>
        <v/>
      </c>
      <c r="O6975" s="38" t="n">
        <v>1010.543475742693</v>
      </c>
      <c r="P6975" s="39" t="n">
        <v>0.2889493301314329</v>
      </c>
      <c r="Q6975" s="40" t="n">
        <v>6.103987745549313</v>
      </c>
      <c r="R6975" s="38" t="n">
        <v>1266.19530727174</v>
      </c>
      <c r="S6975" s="38">
        <f>R6975*IF(A6975=4, 2.0, 3.0)</f>
        <v/>
      </c>
      <c r="T6975" s="37">
        <f>'Dashboard &amp; Optimisation'!$B$18*U6975</f>
        <v/>
      </c>
      <c r="U6975" s="26">
        <f>MIN(1, S6975/M6975)</f>
        <v/>
      </c>
      <c r="V6975" s="26">
        <f>N6975/(N6975+O6975)</f>
        <v/>
      </c>
      <c r="W6975" s="26">
        <f>U6975*V6975</f>
        <v/>
      </c>
      <c r="X6975" s="39">
        <f>T6975/N6975</f>
        <v/>
      </c>
      <c r="Y6975" s="41">
        <f>IF(W6975=MAXIFS(W$2:W$7201, A$2:A$7201, A6975, B$2:B$7201, B6975), "OPTIMAL", "")</f>
        <v/>
      </c>
    </row>
    <row r="6976" ht="20" customHeight="1">
      <c r="A6976" s="28" t="n">
        <v>-18</v>
      </c>
      <c r="B6976" s="28" t="n">
        <v>45</v>
      </c>
      <c r="C6976" s="29" t="n">
        <v>110</v>
      </c>
      <c r="D6976" s="29" t="n">
        <v>2</v>
      </c>
      <c r="E6976" s="30" t="n">
        <v>4</v>
      </c>
      <c r="F6976" s="29" t="n">
        <v>1.5</v>
      </c>
      <c r="G6976" s="28" t="n">
        <v>200</v>
      </c>
      <c r="H6976" s="30" t="inlineStr">
        <is>
          <t>ON</t>
        </is>
      </c>
      <c r="I6976" s="31" t="n">
        <v>885.2722778138215</v>
      </c>
      <c r="J6976" s="31" t="n">
        <v>10520.73059103506</v>
      </c>
      <c r="K6976" s="31" t="n">
        <v>5101.851851851852</v>
      </c>
      <c r="L6976" s="31" t="n">
        <v>150</v>
      </c>
      <c r="M6976" s="31">
        <f>I6976+J6976+K6976+L6976</f>
        <v/>
      </c>
      <c r="N6976" s="31">
        <f>M6976*'Dashboard &amp; Optimisation'!$B$18/('Dashboard &amp; Optimisation'!$B$16/3.6)</f>
        <v/>
      </c>
      <c r="O6976" s="31" t="n">
        <v>1010.543475742693</v>
      </c>
      <c r="P6976" s="32" t="n">
        <v>0.07207653924181576</v>
      </c>
      <c r="Q6976" s="33" t="n">
        <v>6.103987745549313</v>
      </c>
      <c r="R6976" s="31" t="n">
        <v>5076.080090697155</v>
      </c>
      <c r="S6976" s="31">
        <f>R6976*IF(A6976=4, 2.0, 3.0)</f>
        <v/>
      </c>
      <c r="T6976" s="29">
        <f>'Dashboard &amp; Optimisation'!$B$18*U6976</f>
        <v/>
      </c>
      <c r="U6976" s="34">
        <f>MIN(1, S6976/M6976)</f>
        <v/>
      </c>
      <c r="V6976" s="34">
        <f>N6976/(N6976+O6976)</f>
        <v/>
      </c>
      <c r="W6976" s="34">
        <f>U6976*V6976</f>
        <v/>
      </c>
      <c r="X6976" s="32">
        <f>T6976/N6976</f>
        <v/>
      </c>
      <c r="Y6976" s="35">
        <f>IF(W6976=MAXIFS(W$2:W$7201, A$2:A$7201, A6976, B$2:B$7201, B6976), "OPTIMAL", "")</f>
        <v/>
      </c>
    </row>
    <row r="6977" ht="20" customHeight="1">
      <c r="A6977" s="36" t="n">
        <v>-18</v>
      </c>
      <c r="B6977" s="36" t="n">
        <v>45</v>
      </c>
      <c r="C6977" s="37" t="n">
        <v>110</v>
      </c>
      <c r="D6977" s="37" t="n">
        <v>2</v>
      </c>
      <c r="E6977" s="6" t="n">
        <v>4</v>
      </c>
      <c r="F6977" s="37" t="n">
        <v>1.5</v>
      </c>
      <c r="G6977" s="36" t="n">
        <v>200</v>
      </c>
      <c r="H6977" s="6" t="inlineStr">
        <is>
          <t>OFF</t>
        </is>
      </c>
      <c r="I6977" s="38" t="n">
        <v>885.2722778138215</v>
      </c>
      <c r="J6977" s="38" t="n">
        <v>10520.73059103506</v>
      </c>
      <c r="K6977" s="38" t="n">
        <v>5101.851851851852</v>
      </c>
      <c r="L6977" s="38" t="n">
        <v>150</v>
      </c>
      <c r="M6977" s="38">
        <f>I6977+J6977+K6977+L6977</f>
        <v/>
      </c>
      <c r="N6977" s="38">
        <f>M6977*'Dashboard &amp; Optimisation'!$B$18/('Dashboard &amp; Optimisation'!$B$16/3.6)</f>
        <v/>
      </c>
      <c r="O6977" s="38" t="n">
        <v>1010.543475742693</v>
      </c>
      <c r="P6977" s="39" t="n">
        <v>0.2896727616909415</v>
      </c>
      <c r="Q6977" s="40" t="n">
        <v>6.103987745549313</v>
      </c>
      <c r="R6977" s="38" t="n">
        <v>1263.033098852713</v>
      </c>
      <c r="S6977" s="38">
        <f>R6977*IF(A6977=4, 2.0, 3.0)</f>
        <v/>
      </c>
      <c r="T6977" s="37">
        <f>'Dashboard &amp; Optimisation'!$B$18*U6977</f>
        <v/>
      </c>
      <c r="U6977" s="26">
        <f>MIN(1, S6977/M6977)</f>
        <v/>
      </c>
      <c r="V6977" s="26">
        <f>N6977/(N6977+O6977)</f>
        <v/>
      </c>
      <c r="W6977" s="26">
        <f>U6977*V6977</f>
        <v/>
      </c>
      <c r="X6977" s="39">
        <f>T6977/N6977</f>
        <v/>
      </c>
      <c r="Y6977" s="41">
        <f>IF(W6977=MAXIFS(W$2:W$7201, A$2:A$7201, A6977, B$2:B$7201, B6977), "OPTIMAL", "")</f>
        <v/>
      </c>
    </row>
    <row r="6978" ht="20" customHeight="1">
      <c r="A6978" s="28" t="n">
        <v>-18</v>
      </c>
      <c r="B6978" s="28" t="n">
        <v>45</v>
      </c>
      <c r="C6978" s="29" t="n">
        <v>110</v>
      </c>
      <c r="D6978" s="29" t="n">
        <v>2</v>
      </c>
      <c r="E6978" s="30" t="n">
        <v>4</v>
      </c>
      <c r="F6978" s="29" t="n">
        <v>2</v>
      </c>
      <c r="G6978" s="28" t="n">
        <v>50</v>
      </c>
      <c r="H6978" s="30" t="inlineStr">
        <is>
          <t>ON</t>
        </is>
      </c>
      <c r="I6978" s="31" t="n">
        <v>885.2722778138215</v>
      </c>
      <c r="J6978" s="31" t="n">
        <v>10520.73059103506</v>
      </c>
      <c r="K6978" s="31" t="n">
        <v>5101.851851851852</v>
      </c>
      <c r="L6978" s="31" t="n">
        <v>150</v>
      </c>
      <c r="M6978" s="31">
        <f>I6978+J6978+K6978+L6978</f>
        <v/>
      </c>
      <c r="N6978" s="31">
        <f>M6978*'Dashboard &amp; Optimisation'!$B$18/('Dashboard &amp; Optimisation'!$B$16/3.6)</f>
        <v/>
      </c>
      <c r="O6978" s="31" t="n">
        <v>1135.179533881318</v>
      </c>
      <c r="P6978" s="32" t="n">
        <v>0.06690020458170202</v>
      </c>
      <c r="Q6978" s="33" t="n">
        <v>8.071983660732418</v>
      </c>
      <c r="R6978" s="31" t="n">
        <v>5523.489278648591</v>
      </c>
      <c r="S6978" s="31">
        <f>R6978*IF(A6978=4, 2.0, 3.0)</f>
        <v/>
      </c>
      <c r="T6978" s="29">
        <f>'Dashboard &amp; Optimisation'!$B$18*U6978</f>
        <v/>
      </c>
      <c r="U6978" s="34">
        <f>MIN(1, S6978/M6978)</f>
        <v/>
      </c>
      <c r="V6978" s="34">
        <f>N6978/(N6978+O6978)</f>
        <v/>
      </c>
      <c r="W6978" s="34">
        <f>U6978*V6978</f>
        <v/>
      </c>
      <c r="X6978" s="32">
        <f>T6978/N6978</f>
        <v/>
      </c>
      <c r="Y6978" s="35">
        <f>IF(W6978=MAXIFS(W$2:W$7201, A$2:A$7201, A6978, B$2:B$7201, B6978), "OPTIMAL", "")</f>
        <v/>
      </c>
    </row>
    <row r="6979" ht="20" customHeight="1">
      <c r="A6979" s="36" t="n">
        <v>-18</v>
      </c>
      <c r="B6979" s="36" t="n">
        <v>45</v>
      </c>
      <c r="C6979" s="37" t="n">
        <v>110</v>
      </c>
      <c r="D6979" s="37" t="n">
        <v>2</v>
      </c>
      <c r="E6979" s="6" t="n">
        <v>4</v>
      </c>
      <c r="F6979" s="37" t="n">
        <v>2</v>
      </c>
      <c r="G6979" s="36" t="n">
        <v>50</v>
      </c>
      <c r="H6979" s="6" t="inlineStr">
        <is>
          <t>OFF</t>
        </is>
      </c>
      <c r="I6979" s="38" t="n">
        <v>885.2722778138215</v>
      </c>
      <c r="J6979" s="38" t="n">
        <v>10520.73059103506</v>
      </c>
      <c r="K6979" s="38" t="n">
        <v>5101.851851851852</v>
      </c>
      <c r="L6979" s="38" t="n">
        <v>150</v>
      </c>
      <c r="M6979" s="38">
        <f>I6979+J6979+K6979+L6979</f>
        <v/>
      </c>
      <c r="N6979" s="38">
        <f>M6979*'Dashboard &amp; Optimisation'!$B$18/('Dashboard &amp; Optimisation'!$B$16/3.6)</f>
        <v/>
      </c>
      <c r="O6979" s="38" t="n">
        <v>1135.179533881318</v>
      </c>
      <c r="P6979" s="39" t="n">
        <v>0.2854457850292905</v>
      </c>
      <c r="Q6979" s="40" t="n">
        <v>8.071983660732418</v>
      </c>
      <c r="R6979" s="38" t="n">
        <v>1294.545521870328</v>
      </c>
      <c r="S6979" s="38">
        <f>R6979*IF(A6979=4, 2.0, 3.0)</f>
        <v/>
      </c>
      <c r="T6979" s="37">
        <f>'Dashboard &amp; Optimisation'!$B$18*U6979</f>
        <v/>
      </c>
      <c r="U6979" s="26">
        <f>MIN(1, S6979/M6979)</f>
        <v/>
      </c>
      <c r="V6979" s="26">
        <f>N6979/(N6979+O6979)</f>
        <v/>
      </c>
      <c r="W6979" s="26">
        <f>U6979*V6979</f>
        <v/>
      </c>
      <c r="X6979" s="39">
        <f>T6979/N6979</f>
        <v/>
      </c>
      <c r="Y6979" s="41">
        <f>IF(W6979=MAXIFS(W$2:W$7201, A$2:A$7201, A6979, B$2:B$7201, B6979), "OPTIMAL", "")</f>
        <v/>
      </c>
    </row>
    <row r="6980" ht="20" customHeight="1">
      <c r="A6980" s="28" t="n">
        <v>-18</v>
      </c>
      <c r="B6980" s="28" t="n">
        <v>45</v>
      </c>
      <c r="C6980" s="29" t="n">
        <v>110</v>
      </c>
      <c r="D6980" s="29" t="n">
        <v>2</v>
      </c>
      <c r="E6980" s="30" t="n">
        <v>4</v>
      </c>
      <c r="F6980" s="29" t="n">
        <v>2</v>
      </c>
      <c r="G6980" s="28" t="n">
        <v>100</v>
      </c>
      <c r="H6980" s="30" t="inlineStr">
        <is>
          <t>ON</t>
        </is>
      </c>
      <c r="I6980" s="31" t="n">
        <v>885.2722778138215</v>
      </c>
      <c r="J6980" s="31" t="n">
        <v>10520.73059103506</v>
      </c>
      <c r="K6980" s="31" t="n">
        <v>5101.851851851852</v>
      </c>
      <c r="L6980" s="31" t="n">
        <v>150</v>
      </c>
      <c r="M6980" s="31">
        <f>I6980+J6980+K6980+L6980</f>
        <v/>
      </c>
      <c r="N6980" s="31">
        <f>M6980*'Dashboard &amp; Optimisation'!$B$18/('Dashboard &amp; Optimisation'!$B$16/3.6)</f>
        <v/>
      </c>
      <c r="O6980" s="31" t="n">
        <v>1135.179533881318</v>
      </c>
      <c r="P6980" s="32" t="n">
        <v>0.06762363614121064</v>
      </c>
      <c r="Q6980" s="33" t="n">
        <v>8.071983660732418</v>
      </c>
      <c r="R6980" s="31" t="n">
        <v>5464.399488587053</v>
      </c>
      <c r="S6980" s="31">
        <f>R6980*IF(A6980=4, 2.0, 3.0)</f>
        <v/>
      </c>
      <c r="T6980" s="29">
        <f>'Dashboard &amp; Optimisation'!$B$18*U6980</f>
        <v/>
      </c>
      <c r="U6980" s="34">
        <f>MIN(1, S6980/M6980)</f>
        <v/>
      </c>
      <c r="V6980" s="34">
        <f>N6980/(N6980+O6980)</f>
        <v/>
      </c>
      <c r="W6980" s="34">
        <f>U6980*V6980</f>
        <v/>
      </c>
      <c r="X6980" s="32">
        <f>T6980/N6980</f>
        <v/>
      </c>
      <c r="Y6980" s="35">
        <f>IF(W6980=MAXIFS(W$2:W$7201, A$2:A$7201, A6980, B$2:B$7201, B6980), "OPTIMAL", "")</f>
        <v/>
      </c>
    </row>
    <row r="6981" ht="20" customHeight="1">
      <c r="A6981" s="36" t="n">
        <v>-18</v>
      </c>
      <c r="B6981" s="36" t="n">
        <v>45</v>
      </c>
      <c r="C6981" s="37" t="n">
        <v>110</v>
      </c>
      <c r="D6981" s="37" t="n">
        <v>2</v>
      </c>
      <c r="E6981" s="6" t="n">
        <v>4</v>
      </c>
      <c r="F6981" s="37" t="n">
        <v>2</v>
      </c>
      <c r="G6981" s="36" t="n">
        <v>100</v>
      </c>
      <c r="H6981" s="6" t="inlineStr">
        <is>
          <t>OFF</t>
        </is>
      </c>
      <c r="I6981" s="38" t="n">
        <v>885.2722778138215</v>
      </c>
      <c r="J6981" s="38" t="n">
        <v>10520.73059103506</v>
      </c>
      <c r="K6981" s="38" t="n">
        <v>5101.851851851852</v>
      </c>
      <c r="L6981" s="38" t="n">
        <v>150</v>
      </c>
      <c r="M6981" s="38">
        <f>I6981+J6981+K6981+L6981</f>
        <v/>
      </c>
      <c r="N6981" s="38">
        <f>M6981*'Dashboard &amp; Optimisation'!$B$18/('Dashboard &amp; Optimisation'!$B$16/3.6)</f>
        <v/>
      </c>
      <c r="O6981" s="38" t="n">
        <v>1135.179533881318</v>
      </c>
      <c r="P6981" s="39" t="n">
        <v>0.2861692165887991</v>
      </c>
      <c r="Q6981" s="40" t="n">
        <v>8.071983660732418</v>
      </c>
      <c r="R6981" s="38" t="n">
        <v>1291.272929881207</v>
      </c>
      <c r="S6981" s="38">
        <f>R6981*IF(A6981=4, 2.0, 3.0)</f>
        <v/>
      </c>
      <c r="T6981" s="37">
        <f>'Dashboard &amp; Optimisation'!$B$18*U6981</f>
        <v/>
      </c>
      <c r="U6981" s="26">
        <f>MIN(1, S6981/M6981)</f>
        <v/>
      </c>
      <c r="V6981" s="26">
        <f>N6981/(N6981+O6981)</f>
        <v/>
      </c>
      <c r="W6981" s="26">
        <f>U6981*V6981</f>
        <v/>
      </c>
      <c r="X6981" s="39">
        <f>T6981/N6981</f>
        <v/>
      </c>
      <c r="Y6981" s="41">
        <f>IF(W6981=MAXIFS(W$2:W$7201, A$2:A$7201, A6981, B$2:B$7201, B6981), "OPTIMAL", "")</f>
        <v/>
      </c>
    </row>
    <row r="6982" ht="20" customHeight="1">
      <c r="A6982" s="28" t="n">
        <v>-18</v>
      </c>
      <c r="B6982" s="28" t="n">
        <v>45</v>
      </c>
      <c r="C6982" s="29" t="n">
        <v>110</v>
      </c>
      <c r="D6982" s="29" t="n">
        <v>2</v>
      </c>
      <c r="E6982" s="30" t="n">
        <v>4</v>
      </c>
      <c r="F6982" s="29" t="n">
        <v>2</v>
      </c>
      <c r="G6982" s="28" t="n">
        <v>150</v>
      </c>
      <c r="H6982" s="30" t="inlineStr">
        <is>
          <t>ON</t>
        </is>
      </c>
      <c r="I6982" s="31" t="n">
        <v>885.2722778138215</v>
      </c>
      <c r="J6982" s="31" t="n">
        <v>10520.73059103506</v>
      </c>
      <c r="K6982" s="31" t="n">
        <v>5101.851851851852</v>
      </c>
      <c r="L6982" s="31" t="n">
        <v>150</v>
      </c>
      <c r="M6982" s="31">
        <f>I6982+J6982+K6982+L6982</f>
        <v/>
      </c>
      <c r="N6982" s="31">
        <f>M6982*'Dashboard &amp; Optimisation'!$B$18/('Dashboard &amp; Optimisation'!$B$16/3.6)</f>
        <v/>
      </c>
      <c r="O6982" s="31" t="n">
        <v>1135.179533881318</v>
      </c>
      <c r="P6982" s="32" t="n">
        <v>0.06834706770071926</v>
      </c>
      <c r="Q6982" s="33" t="n">
        <v>8.071983660732418</v>
      </c>
      <c r="R6982" s="31" t="n">
        <v>5406.560591077702</v>
      </c>
      <c r="S6982" s="31">
        <f>R6982*IF(A6982=4, 2.0, 3.0)</f>
        <v/>
      </c>
      <c r="T6982" s="29">
        <f>'Dashboard &amp; Optimisation'!$B$18*U6982</f>
        <v/>
      </c>
      <c r="U6982" s="34">
        <f>MIN(1, S6982/M6982)</f>
        <v/>
      </c>
      <c r="V6982" s="34">
        <f>N6982/(N6982+O6982)</f>
        <v/>
      </c>
      <c r="W6982" s="34">
        <f>U6982*V6982</f>
        <v/>
      </c>
      <c r="X6982" s="32">
        <f>T6982/N6982</f>
        <v/>
      </c>
      <c r="Y6982" s="35">
        <f>IF(W6982=MAXIFS(W$2:W$7201, A$2:A$7201, A6982, B$2:B$7201, B6982), "OPTIMAL", "")</f>
        <v/>
      </c>
    </row>
    <row r="6983" ht="20" customHeight="1">
      <c r="A6983" s="36" t="n">
        <v>-18</v>
      </c>
      <c r="B6983" s="36" t="n">
        <v>45</v>
      </c>
      <c r="C6983" s="37" t="n">
        <v>110</v>
      </c>
      <c r="D6983" s="37" t="n">
        <v>2</v>
      </c>
      <c r="E6983" s="6" t="n">
        <v>4</v>
      </c>
      <c r="F6983" s="37" t="n">
        <v>2</v>
      </c>
      <c r="G6983" s="36" t="n">
        <v>150</v>
      </c>
      <c r="H6983" s="6" t="inlineStr">
        <is>
          <t>OFF</t>
        </is>
      </c>
      <c r="I6983" s="38" t="n">
        <v>885.2722778138215</v>
      </c>
      <c r="J6983" s="38" t="n">
        <v>10520.73059103506</v>
      </c>
      <c r="K6983" s="38" t="n">
        <v>5101.851851851852</v>
      </c>
      <c r="L6983" s="38" t="n">
        <v>150</v>
      </c>
      <c r="M6983" s="38">
        <f>I6983+J6983+K6983+L6983</f>
        <v/>
      </c>
      <c r="N6983" s="38">
        <f>M6983*'Dashboard &amp; Optimisation'!$B$18/('Dashboard &amp; Optimisation'!$B$16/3.6)</f>
        <v/>
      </c>
      <c r="O6983" s="38" t="n">
        <v>1135.179533881318</v>
      </c>
      <c r="P6983" s="39" t="n">
        <v>0.2868926481483077</v>
      </c>
      <c r="Q6983" s="40" t="n">
        <v>8.071983660732418</v>
      </c>
      <c r="R6983" s="38" t="n">
        <v>1288.01684229777</v>
      </c>
      <c r="S6983" s="38">
        <f>R6983*IF(A6983=4, 2.0, 3.0)</f>
        <v/>
      </c>
      <c r="T6983" s="37">
        <f>'Dashboard &amp; Optimisation'!$B$18*U6983</f>
        <v/>
      </c>
      <c r="U6983" s="26">
        <f>MIN(1, S6983/M6983)</f>
        <v/>
      </c>
      <c r="V6983" s="26">
        <f>N6983/(N6983+O6983)</f>
        <v/>
      </c>
      <c r="W6983" s="26">
        <f>U6983*V6983</f>
        <v/>
      </c>
      <c r="X6983" s="39">
        <f>T6983/N6983</f>
        <v/>
      </c>
      <c r="Y6983" s="41">
        <f>IF(W6983=MAXIFS(W$2:W$7201, A$2:A$7201, A6983, B$2:B$7201, B6983), "OPTIMAL", "")</f>
        <v/>
      </c>
    </row>
    <row r="6984" ht="20" customHeight="1">
      <c r="A6984" s="28" t="n">
        <v>-18</v>
      </c>
      <c r="B6984" s="28" t="n">
        <v>45</v>
      </c>
      <c r="C6984" s="29" t="n">
        <v>110</v>
      </c>
      <c r="D6984" s="29" t="n">
        <v>2</v>
      </c>
      <c r="E6984" s="30" t="n">
        <v>4</v>
      </c>
      <c r="F6984" s="29" t="n">
        <v>2</v>
      </c>
      <c r="G6984" s="28" t="n">
        <v>200</v>
      </c>
      <c r="H6984" s="30" t="inlineStr">
        <is>
          <t>ON</t>
        </is>
      </c>
      <c r="I6984" s="31" t="n">
        <v>885.2722778138215</v>
      </c>
      <c r="J6984" s="31" t="n">
        <v>10520.73059103506</v>
      </c>
      <c r="K6984" s="31" t="n">
        <v>5101.851851851852</v>
      </c>
      <c r="L6984" s="31" t="n">
        <v>150</v>
      </c>
      <c r="M6984" s="31">
        <f>I6984+J6984+K6984+L6984</f>
        <v/>
      </c>
      <c r="N6984" s="31">
        <f>M6984*'Dashboard &amp; Optimisation'!$B$18/('Dashboard &amp; Optimisation'!$B$16/3.6)</f>
        <v/>
      </c>
      <c r="O6984" s="31" t="n">
        <v>1135.179533881318</v>
      </c>
      <c r="P6984" s="32" t="n">
        <v>0.06907049926022787</v>
      </c>
      <c r="Q6984" s="33" t="n">
        <v>8.071983660732418</v>
      </c>
      <c r="R6984" s="31" t="n">
        <v>5349.933281272902</v>
      </c>
      <c r="S6984" s="31">
        <f>R6984*IF(A6984=4, 2.0, 3.0)</f>
        <v/>
      </c>
      <c r="T6984" s="29">
        <f>'Dashboard &amp; Optimisation'!$B$18*U6984</f>
        <v/>
      </c>
      <c r="U6984" s="34">
        <f>MIN(1, S6984/M6984)</f>
        <v/>
      </c>
      <c r="V6984" s="34">
        <f>N6984/(N6984+O6984)</f>
        <v/>
      </c>
      <c r="W6984" s="34">
        <f>U6984*V6984</f>
        <v/>
      </c>
      <c r="X6984" s="32">
        <f>T6984/N6984</f>
        <v/>
      </c>
      <c r="Y6984" s="35">
        <f>IF(W6984=MAXIFS(W$2:W$7201, A$2:A$7201, A6984, B$2:B$7201, B6984), "OPTIMAL", "")</f>
        <v/>
      </c>
    </row>
    <row r="6985" ht="20" customHeight="1">
      <c r="A6985" s="36" t="n">
        <v>-18</v>
      </c>
      <c r="B6985" s="36" t="n">
        <v>45</v>
      </c>
      <c r="C6985" s="37" t="n">
        <v>110</v>
      </c>
      <c r="D6985" s="37" t="n">
        <v>2</v>
      </c>
      <c r="E6985" s="6" t="n">
        <v>4</v>
      </c>
      <c r="F6985" s="37" t="n">
        <v>2</v>
      </c>
      <c r="G6985" s="36" t="n">
        <v>200</v>
      </c>
      <c r="H6985" s="6" t="inlineStr">
        <is>
          <t>OFF</t>
        </is>
      </c>
      <c r="I6985" s="38" t="n">
        <v>885.2722778138215</v>
      </c>
      <c r="J6985" s="38" t="n">
        <v>10520.73059103506</v>
      </c>
      <c r="K6985" s="38" t="n">
        <v>5101.851851851852</v>
      </c>
      <c r="L6985" s="38" t="n">
        <v>150</v>
      </c>
      <c r="M6985" s="38">
        <f>I6985+J6985+K6985+L6985</f>
        <v/>
      </c>
      <c r="N6985" s="38">
        <f>M6985*'Dashboard &amp; Optimisation'!$B$18/('Dashboard &amp; Optimisation'!$B$16/3.6)</f>
        <v/>
      </c>
      <c r="O6985" s="38" t="n">
        <v>1135.179533881318</v>
      </c>
      <c r="P6985" s="39" t="n">
        <v>0.2876160797078163</v>
      </c>
      <c r="Q6985" s="40" t="n">
        <v>8.071983660732418</v>
      </c>
      <c r="R6985" s="38" t="n">
        <v>1284.777134580999</v>
      </c>
      <c r="S6985" s="38">
        <f>R6985*IF(A6985=4, 2.0, 3.0)</f>
        <v/>
      </c>
      <c r="T6985" s="37">
        <f>'Dashboard &amp; Optimisation'!$B$18*U6985</f>
        <v/>
      </c>
      <c r="U6985" s="26">
        <f>MIN(1, S6985/M6985)</f>
        <v/>
      </c>
      <c r="V6985" s="26">
        <f>N6985/(N6985+O6985)</f>
        <v/>
      </c>
      <c r="W6985" s="26">
        <f>U6985*V6985</f>
        <v/>
      </c>
      <c r="X6985" s="39">
        <f>T6985/N6985</f>
        <v/>
      </c>
      <c r="Y6985" s="41">
        <f>IF(W6985=MAXIFS(W$2:W$7201, A$2:A$7201, A6985, B$2:B$7201, B6985), "OPTIMAL", "")</f>
        <v/>
      </c>
    </row>
    <row r="6986" ht="20" customHeight="1">
      <c r="A6986" s="28" t="n">
        <v>-18</v>
      </c>
      <c r="B6986" s="28" t="n">
        <v>45</v>
      </c>
      <c r="C6986" s="29" t="n">
        <v>110</v>
      </c>
      <c r="D6986" s="29" t="n">
        <v>2</v>
      </c>
      <c r="E6986" s="30" t="n">
        <v>8</v>
      </c>
      <c r="F6986" s="29" t="n">
        <v>1.5</v>
      </c>
      <c r="G6986" s="28" t="n">
        <v>50</v>
      </c>
      <c r="H6986" s="30" t="inlineStr">
        <is>
          <t>ON</t>
        </is>
      </c>
      <c r="I6986" s="31" t="n">
        <v>885.2722778138215</v>
      </c>
      <c r="J6986" s="31" t="n">
        <v>10520.73059103506</v>
      </c>
      <c r="K6986" s="31" t="n">
        <v>5101.851851851852</v>
      </c>
      <c r="L6986" s="31" t="n">
        <v>150</v>
      </c>
      <c r="M6986" s="31">
        <f>I6986+J6986+K6986+L6986</f>
        <v/>
      </c>
      <c r="N6986" s="31">
        <f>M6986*'Dashboard &amp; Optimisation'!$B$18/('Dashboard &amp; Optimisation'!$B$16/3.6)</f>
        <v/>
      </c>
      <c r="O6986" s="31" t="n">
        <v>1392.077351394426</v>
      </c>
      <c r="P6986" s="32" t="n">
        <v>0.05276288297556911</v>
      </c>
      <c r="Q6986" s="33" t="n">
        <v>12.00797549109863</v>
      </c>
      <c r="R6986" s="31" t="n">
        <v>7146.289209336802</v>
      </c>
      <c r="S6986" s="31">
        <f>R6986*IF(A6986=4, 2.0, 3.0)</f>
        <v/>
      </c>
      <c r="T6986" s="29">
        <f>'Dashboard &amp; Optimisation'!$B$18*U6986</f>
        <v/>
      </c>
      <c r="U6986" s="34">
        <f>MIN(1, S6986/M6986)</f>
        <v/>
      </c>
      <c r="V6986" s="34">
        <f>N6986/(N6986+O6986)</f>
        <v/>
      </c>
      <c r="W6986" s="34">
        <f>U6986*V6986</f>
        <v/>
      </c>
      <c r="X6986" s="32">
        <f>T6986/N6986</f>
        <v/>
      </c>
      <c r="Y6986" s="35">
        <f>IF(W6986=MAXIFS(W$2:W$7201, A$2:A$7201, A6986, B$2:B$7201, B6986), "OPTIMAL", "")</f>
        <v/>
      </c>
    </row>
    <row r="6987" ht="20" customHeight="1">
      <c r="A6987" s="36" t="n">
        <v>-18</v>
      </c>
      <c r="B6987" s="36" t="n">
        <v>45</v>
      </c>
      <c r="C6987" s="37" t="n">
        <v>110</v>
      </c>
      <c r="D6987" s="37" t="n">
        <v>2</v>
      </c>
      <c r="E6987" s="6" t="n">
        <v>8</v>
      </c>
      <c r="F6987" s="37" t="n">
        <v>1.5</v>
      </c>
      <c r="G6987" s="36" t="n">
        <v>50</v>
      </c>
      <c r="H6987" s="6" t="inlineStr">
        <is>
          <t>OFF</t>
        </is>
      </c>
      <c r="I6987" s="38" t="n">
        <v>885.2722778138215</v>
      </c>
      <c r="J6987" s="38" t="n">
        <v>10520.73059103506</v>
      </c>
      <c r="K6987" s="38" t="n">
        <v>5101.851851851852</v>
      </c>
      <c r="L6987" s="38" t="n">
        <v>150</v>
      </c>
      <c r="M6987" s="38">
        <f>I6987+J6987+K6987+L6987</f>
        <v/>
      </c>
      <c r="N6987" s="38">
        <f>M6987*'Dashboard &amp; Optimisation'!$B$18/('Dashboard &amp; Optimisation'!$B$16/3.6)</f>
        <v/>
      </c>
      <c r="O6987" s="38" t="n">
        <v>1392.077351394426</v>
      </c>
      <c r="P6987" s="39" t="n">
        <v>0.2271122019502614</v>
      </c>
      <c r="Q6987" s="40" t="n">
        <v>12.00797549109863</v>
      </c>
      <c r="R6987" s="38" t="n">
        <v>1660.231453985847</v>
      </c>
      <c r="S6987" s="38">
        <f>R6987*IF(A6987=4, 2.0, 3.0)</f>
        <v/>
      </c>
      <c r="T6987" s="37">
        <f>'Dashboard &amp; Optimisation'!$B$18*U6987</f>
        <v/>
      </c>
      <c r="U6987" s="26">
        <f>MIN(1, S6987/M6987)</f>
        <v/>
      </c>
      <c r="V6987" s="26">
        <f>N6987/(N6987+O6987)</f>
        <v/>
      </c>
      <c r="W6987" s="26">
        <f>U6987*V6987</f>
        <v/>
      </c>
      <c r="X6987" s="39">
        <f>T6987/N6987</f>
        <v/>
      </c>
      <c r="Y6987" s="41">
        <f>IF(W6987=MAXIFS(W$2:W$7201, A$2:A$7201, A6987, B$2:B$7201, B6987), "OPTIMAL", "")</f>
        <v/>
      </c>
    </row>
    <row r="6988" ht="20" customHeight="1">
      <c r="A6988" s="28" t="n">
        <v>-18</v>
      </c>
      <c r="B6988" s="28" t="n">
        <v>45</v>
      </c>
      <c r="C6988" s="29" t="n">
        <v>110</v>
      </c>
      <c r="D6988" s="29" t="n">
        <v>2</v>
      </c>
      <c r="E6988" s="30" t="n">
        <v>8</v>
      </c>
      <c r="F6988" s="29" t="n">
        <v>1.5</v>
      </c>
      <c r="G6988" s="28" t="n">
        <v>100</v>
      </c>
      <c r="H6988" s="30" t="inlineStr">
        <is>
          <t>ON</t>
        </is>
      </c>
      <c r="I6988" s="31" t="n">
        <v>885.2722778138215</v>
      </c>
      <c r="J6988" s="31" t="n">
        <v>10520.73059103506</v>
      </c>
      <c r="K6988" s="31" t="n">
        <v>5101.851851851852</v>
      </c>
      <c r="L6988" s="31" t="n">
        <v>150</v>
      </c>
      <c r="M6988" s="31">
        <f>I6988+J6988+K6988+L6988</f>
        <v/>
      </c>
      <c r="N6988" s="31">
        <f>M6988*'Dashboard &amp; Optimisation'!$B$18/('Dashboard &amp; Optimisation'!$B$16/3.6)</f>
        <v/>
      </c>
      <c r="O6988" s="31" t="n">
        <v>1392.077351394426</v>
      </c>
      <c r="P6988" s="32" t="n">
        <v>0.05348631453507773</v>
      </c>
      <c r="Q6988" s="33" t="n">
        <v>12.00797549109863</v>
      </c>
      <c r="R6988" s="31" t="n">
        <v>7049.631752334046</v>
      </c>
      <c r="S6988" s="31">
        <f>R6988*IF(A6988=4, 2.0, 3.0)</f>
        <v/>
      </c>
      <c r="T6988" s="29">
        <f>'Dashboard &amp; Optimisation'!$B$18*U6988</f>
        <v/>
      </c>
      <c r="U6988" s="34">
        <f>MIN(1, S6988/M6988)</f>
        <v/>
      </c>
      <c r="V6988" s="34">
        <f>N6988/(N6988+O6988)</f>
        <v/>
      </c>
      <c r="W6988" s="34">
        <f>U6988*V6988</f>
        <v/>
      </c>
      <c r="X6988" s="32">
        <f>T6988/N6988</f>
        <v/>
      </c>
      <c r="Y6988" s="35">
        <f>IF(W6988=MAXIFS(W$2:W$7201, A$2:A$7201, A6988, B$2:B$7201, B6988), "OPTIMAL", "")</f>
        <v/>
      </c>
    </row>
    <row r="6989" ht="20" customHeight="1">
      <c r="A6989" s="36" t="n">
        <v>-18</v>
      </c>
      <c r="B6989" s="36" t="n">
        <v>45</v>
      </c>
      <c r="C6989" s="37" t="n">
        <v>110</v>
      </c>
      <c r="D6989" s="37" t="n">
        <v>2</v>
      </c>
      <c r="E6989" s="6" t="n">
        <v>8</v>
      </c>
      <c r="F6989" s="37" t="n">
        <v>1.5</v>
      </c>
      <c r="G6989" s="36" t="n">
        <v>100</v>
      </c>
      <c r="H6989" s="6" t="inlineStr">
        <is>
          <t>OFF</t>
        </is>
      </c>
      <c r="I6989" s="38" t="n">
        <v>885.2722778138215</v>
      </c>
      <c r="J6989" s="38" t="n">
        <v>10520.73059103506</v>
      </c>
      <c r="K6989" s="38" t="n">
        <v>5101.851851851852</v>
      </c>
      <c r="L6989" s="38" t="n">
        <v>150</v>
      </c>
      <c r="M6989" s="38">
        <f>I6989+J6989+K6989+L6989</f>
        <v/>
      </c>
      <c r="N6989" s="38">
        <f>M6989*'Dashboard &amp; Optimisation'!$B$18/('Dashboard &amp; Optimisation'!$B$16/3.6)</f>
        <v/>
      </c>
      <c r="O6989" s="38" t="n">
        <v>1392.077351394426</v>
      </c>
      <c r="P6989" s="39" t="n">
        <v>0.2278356335097701</v>
      </c>
      <c r="Q6989" s="40" t="n">
        <v>12.00797549109863</v>
      </c>
      <c r="R6989" s="38" t="n">
        <v>1654.959829826799</v>
      </c>
      <c r="S6989" s="38">
        <f>R6989*IF(A6989=4, 2.0, 3.0)</f>
        <v/>
      </c>
      <c r="T6989" s="37">
        <f>'Dashboard &amp; Optimisation'!$B$18*U6989</f>
        <v/>
      </c>
      <c r="U6989" s="26">
        <f>MIN(1, S6989/M6989)</f>
        <v/>
      </c>
      <c r="V6989" s="26">
        <f>N6989/(N6989+O6989)</f>
        <v/>
      </c>
      <c r="W6989" s="26">
        <f>U6989*V6989</f>
        <v/>
      </c>
      <c r="X6989" s="39">
        <f>T6989/N6989</f>
        <v/>
      </c>
      <c r="Y6989" s="41">
        <f>IF(W6989=MAXIFS(W$2:W$7201, A$2:A$7201, A6989, B$2:B$7201, B6989), "OPTIMAL", "")</f>
        <v/>
      </c>
    </row>
    <row r="6990" ht="20" customHeight="1">
      <c r="A6990" s="28" t="n">
        <v>-18</v>
      </c>
      <c r="B6990" s="28" t="n">
        <v>45</v>
      </c>
      <c r="C6990" s="29" t="n">
        <v>110</v>
      </c>
      <c r="D6990" s="29" t="n">
        <v>2</v>
      </c>
      <c r="E6990" s="30" t="n">
        <v>8</v>
      </c>
      <c r="F6990" s="29" t="n">
        <v>1.5</v>
      </c>
      <c r="G6990" s="28" t="n">
        <v>150</v>
      </c>
      <c r="H6990" s="30" t="inlineStr">
        <is>
          <t>ON</t>
        </is>
      </c>
      <c r="I6990" s="31" t="n">
        <v>885.2722778138215</v>
      </c>
      <c r="J6990" s="31" t="n">
        <v>10520.73059103506</v>
      </c>
      <c r="K6990" s="31" t="n">
        <v>5101.851851851852</v>
      </c>
      <c r="L6990" s="31" t="n">
        <v>150</v>
      </c>
      <c r="M6990" s="31">
        <f>I6990+J6990+K6990+L6990</f>
        <v/>
      </c>
      <c r="N6990" s="31">
        <f>M6990*'Dashboard &amp; Optimisation'!$B$18/('Dashboard &amp; Optimisation'!$B$16/3.6)</f>
        <v/>
      </c>
      <c r="O6990" s="31" t="n">
        <v>1392.077351394426</v>
      </c>
      <c r="P6990" s="32" t="n">
        <v>0.05420974609458634</v>
      </c>
      <c r="Q6990" s="33" t="n">
        <v>12.00797549109863</v>
      </c>
      <c r="R6990" s="31" t="n">
        <v>6955.554091766258</v>
      </c>
      <c r="S6990" s="31">
        <f>R6990*IF(A6990=4, 2.0, 3.0)</f>
        <v/>
      </c>
      <c r="T6990" s="29">
        <f>'Dashboard &amp; Optimisation'!$B$18*U6990</f>
        <v/>
      </c>
      <c r="U6990" s="34">
        <f>MIN(1, S6990/M6990)</f>
        <v/>
      </c>
      <c r="V6990" s="34">
        <f>N6990/(N6990+O6990)</f>
        <v/>
      </c>
      <c r="W6990" s="34">
        <f>U6990*V6990</f>
        <v/>
      </c>
      <c r="X6990" s="32">
        <f>T6990/N6990</f>
        <v/>
      </c>
      <c r="Y6990" s="35">
        <f>IF(W6990=MAXIFS(W$2:W$7201, A$2:A$7201, A6990, B$2:B$7201, B6990), "OPTIMAL", "")</f>
        <v/>
      </c>
    </row>
    <row r="6991" ht="20" customHeight="1">
      <c r="A6991" s="36" t="n">
        <v>-18</v>
      </c>
      <c r="B6991" s="36" t="n">
        <v>45</v>
      </c>
      <c r="C6991" s="37" t="n">
        <v>110</v>
      </c>
      <c r="D6991" s="37" t="n">
        <v>2</v>
      </c>
      <c r="E6991" s="6" t="n">
        <v>8</v>
      </c>
      <c r="F6991" s="37" t="n">
        <v>1.5</v>
      </c>
      <c r="G6991" s="36" t="n">
        <v>150</v>
      </c>
      <c r="H6991" s="6" t="inlineStr">
        <is>
          <t>OFF</t>
        </is>
      </c>
      <c r="I6991" s="38" t="n">
        <v>885.2722778138215</v>
      </c>
      <c r="J6991" s="38" t="n">
        <v>10520.73059103506</v>
      </c>
      <c r="K6991" s="38" t="n">
        <v>5101.851851851852</v>
      </c>
      <c r="L6991" s="38" t="n">
        <v>150</v>
      </c>
      <c r="M6991" s="38">
        <f>I6991+J6991+K6991+L6991</f>
        <v/>
      </c>
      <c r="N6991" s="38">
        <f>M6991*'Dashboard &amp; Optimisation'!$B$18/('Dashboard &amp; Optimisation'!$B$16/3.6)</f>
        <v/>
      </c>
      <c r="O6991" s="38" t="n">
        <v>1392.077351394426</v>
      </c>
      <c r="P6991" s="39" t="n">
        <v>0.2285590650692787</v>
      </c>
      <c r="Q6991" s="40" t="n">
        <v>12.00797549109863</v>
      </c>
      <c r="R6991" s="38" t="n">
        <v>1649.721576991573</v>
      </c>
      <c r="S6991" s="38">
        <f>R6991*IF(A6991=4, 2.0, 3.0)</f>
        <v/>
      </c>
      <c r="T6991" s="37">
        <f>'Dashboard &amp; Optimisation'!$B$18*U6991</f>
        <v/>
      </c>
      <c r="U6991" s="26">
        <f>MIN(1, S6991/M6991)</f>
        <v/>
      </c>
      <c r="V6991" s="26">
        <f>N6991/(N6991+O6991)</f>
        <v/>
      </c>
      <c r="W6991" s="26">
        <f>U6991*V6991</f>
        <v/>
      </c>
      <c r="X6991" s="39">
        <f>T6991/N6991</f>
        <v/>
      </c>
      <c r="Y6991" s="41">
        <f>IF(W6991=MAXIFS(W$2:W$7201, A$2:A$7201, A6991, B$2:B$7201, B6991), "OPTIMAL", "")</f>
        <v/>
      </c>
    </row>
    <row r="6992" ht="20" customHeight="1">
      <c r="A6992" s="28" t="n">
        <v>-18</v>
      </c>
      <c r="B6992" s="28" t="n">
        <v>45</v>
      </c>
      <c r="C6992" s="29" t="n">
        <v>110</v>
      </c>
      <c r="D6992" s="29" t="n">
        <v>2</v>
      </c>
      <c r="E6992" s="30" t="n">
        <v>8</v>
      </c>
      <c r="F6992" s="29" t="n">
        <v>1.5</v>
      </c>
      <c r="G6992" s="28" t="n">
        <v>200</v>
      </c>
      <c r="H6992" s="30" t="inlineStr">
        <is>
          <t>ON</t>
        </is>
      </c>
      <c r="I6992" s="31" t="n">
        <v>885.2722778138215</v>
      </c>
      <c r="J6992" s="31" t="n">
        <v>10520.73059103506</v>
      </c>
      <c r="K6992" s="31" t="n">
        <v>5101.851851851852</v>
      </c>
      <c r="L6992" s="31" t="n">
        <v>150</v>
      </c>
      <c r="M6992" s="31">
        <f>I6992+J6992+K6992+L6992</f>
        <v/>
      </c>
      <c r="N6992" s="31">
        <f>M6992*'Dashboard &amp; Optimisation'!$B$18/('Dashboard &amp; Optimisation'!$B$16/3.6)</f>
        <v/>
      </c>
      <c r="O6992" s="31" t="n">
        <v>1392.077351394426</v>
      </c>
      <c r="P6992" s="32" t="n">
        <v>0.05493317765409496</v>
      </c>
      <c r="Q6992" s="33" t="n">
        <v>12.00797549109863</v>
      </c>
      <c r="R6992" s="31" t="n">
        <v>6863.954305284984</v>
      </c>
      <c r="S6992" s="31">
        <f>R6992*IF(A6992=4, 2.0, 3.0)</f>
        <v/>
      </c>
      <c r="T6992" s="29">
        <f>'Dashboard &amp; Optimisation'!$B$18*U6992</f>
        <v/>
      </c>
      <c r="U6992" s="34">
        <f>MIN(1, S6992/M6992)</f>
        <v/>
      </c>
      <c r="V6992" s="34">
        <f>N6992/(N6992+O6992)</f>
        <v/>
      </c>
      <c r="W6992" s="34">
        <f>U6992*V6992</f>
        <v/>
      </c>
      <c r="X6992" s="32">
        <f>T6992/N6992</f>
        <v/>
      </c>
      <c r="Y6992" s="35">
        <f>IF(W6992=MAXIFS(W$2:W$7201, A$2:A$7201, A6992, B$2:B$7201, B6992), "OPTIMAL", "")</f>
        <v/>
      </c>
    </row>
    <row r="6993" ht="20" customHeight="1">
      <c r="A6993" s="36" t="n">
        <v>-18</v>
      </c>
      <c r="B6993" s="36" t="n">
        <v>45</v>
      </c>
      <c r="C6993" s="37" t="n">
        <v>110</v>
      </c>
      <c r="D6993" s="37" t="n">
        <v>2</v>
      </c>
      <c r="E6993" s="6" t="n">
        <v>8</v>
      </c>
      <c r="F6993" s="37" t="n">
        <v>1.5</v>
      </c>
      <c r="G6993" s="36" t="n">
        <v>200</v>
      </c>
      <c r="H6993" s="6" t="inlineStr">
        <is>
          <t>OFF</t>
        </is>
      </c>
      <c r="I6993" s="38" t="n">
        <v>885.2722778138215</v>
      </c>
      <c r="J6993" s="38" t="n">
        <v>10520.73059103506</v>
      </c>
      <c r="K6993" s="38" t="n">
        <v>5101.851851851852</v>
      </c>
      <c r="L6993" s="38" t="n">
        <v>150</v>
      </c>
      <c r="M6993" s="38">
        <f>I6993+J6993+K6993+L6993</f>
        <v/>
      </c>
      <c r="N6993" s="38">
        <f>M6993*'Dashboard &amp; Optimisation'!$B$18/('Dashboard &amp; Optimisation'!$B$16/3.6)</f>
        <v/>
      </c>
      <c r="O6993" s="38" t="n">
        <v>1392.077351394426</v>
      </c>
      <c r="P6993" s="39" t="n">
        <v>0.2292824966287873</v>
      </c>
      <c r="Q6993" s="40" t="n">
        <v>12.00797549109863</v>
      </c>
      <c r="R6993" s="38" t="n">
        <v>1644.516379600818</v>
      </c>
      <c r="S6993" s="38">
        <f>R6993*IF(A6993=4, 2.0, 3.0)</f>
        <v/>
      </c>
      <c r="T6993" s="37">
        <f>'Dashboard &amp; Optimisation'!$B$18*U6993</f>
        <v/>
      </c>
      <c r="U6993" s="26">
        <f>MIN(1, S6993/M6993)</f>
        <v/>
      </c>
      <c r="V6993" s="26">
        <f>N6993/(N6993+O6993)</f>
        <v/>
      </c>
      <c r="W6993" s="26">
        <f>U6993*V6993</f>
        <v/>
      </c>
      <c r="X6993" s="39">
        <f>T6993/N6993</f>
        <v/>
      </c>
      <c r="Y6993" s="41">
        <f>IF(W6993=MAXIFS(W$2:W$7201, A$2:A$7201, A6993, B$2:B$7201, B6993), "OPTIMAL", "")</f>
        <v/>
      </c>
    </row>
    <row r="6994" ht="20" customHeight="1">
      <c r="A6994" s="28" t="n">
        <v>-18</v>
      </c>
      <c r="B6994" s="28" t="n">
        <v>45</v>
      </c>
      <c r="C6994" s="29" t="n">
        <v>110</v>
      </c>
      <c r="D6994" s="29" t="n">
        <v>2</v>
      </c>
      <c r="E6994" s="30" t="n">
        <v>8</v>
      </c>
      <c r="F6994" s="29" t="n">
        <v>2</v>
      </c>
      <c r="G6994" s="28" t="n">
        <v>50</v>
      </c>
      <c r="H6994" s="30" t="inlineStr">
        <is>
          <t>ON</t>
        </is>
      </c>
      <c r="I6994" s="31" t="n">
        <v>885.2722778138215</v>
      </c>
      <c r="J6994" s="31" t="n">
        <v>10520.73059103506</v>
      </c>
      <c r="K6994" s="31" t="n">
        <v>5101.851851851852</v>
      </c>
      <c r="L6994" s="31" t="n">
        <v>150</v>
      </c>
      <c r="M6994" s="31">
        <f>I6994+J6994+K6994+L6994</f>
        <v/>
      </c>
      <c r="N6994" s="31">
        <f>M6994*'Dashboard &amp; Optimisation'!$B$18/('Dashboard &amp; Optimisation'!$B$16/3.6)</f>
        <v/>
      </c>
      <c r="O6994" s="31" t="n">
        <v>1659.671973411941</v>
      </c>
      <c r="P6994" s="32" t="n">
        <v>0.05135009125002924</v>
      </c>
      <c r="Q6994" s="33" t="n">
        <v>15.94396732146484</v>
      </c>
      <c r="R6994" s="31" t="n">
        <v>7495.777862760745</v>
      </c>
      <c r="S6994" s="31">
        <f>R6994*IF(A6994=4, 2.0, 3.0)</f>
        <v/>
      </c>
      <c r="T6994" s="29">
        <f>'Dashboard &amp; Optimisation'!$B$18*U6994</f>
        <v/>
      </c>
      <c r="U6994" s="34">
        <f>MIN(1, S6994/M6994)</f>
        <v/>
      </c>
      <c r="V6994" s="34">
        <f>N6994/(N6994+O6994)</f>
        <v/>
      </c>
      <c r="W6994" s="34">
        <f>U6994*V6994</f>
        <v/>
      </c>
      <c r="X6994" s="32">
        <f>T6994/N6994</f>
        <v/>
      </c>
      <c r="Y6994" s="35">
        <f>IF(W6994=MAXIFS(W$2:W$7201, A$2:A$7201, A6994, B$2:B$7201, B6994), "OPTIMAL", "")</f>
        <v/>
      </c>
    </row>
    <row r="6995" ht="20" customHeight="1">
      <c r="A6995" s="36" t="n">
        <v>-18</v>
      </c>
      <c r="B6995" s="36" t="n">
        <v>45</v>
      </c>
      <c r="C6995" s="37" t="n">
        <v>110</v>
      </c>
      <c r="D6995" s="37" t="n">
        <v>2</v>
      </c>
      <c r="E6995" s="6" t="n">
        <v>8</v>
      </c>
      <c r="F6995" s="37" t="n">
        <v>2</v>
      </c>
      <c r="G6995" s="36" t="n">
        <v>50</v>
      </c>
      <c r="H6995" s="6" t="inlineStr">
        <is>
          <t>OFF</t>
        </is>
      </c>
      <c r="I6995" s="38" t="n">
        <v>885.2722778138215</v>
      </c>
      <c r="J6995" s="38" t="n">
        <v>10520.73059103506</v>
      </c>
      <c r="K6995" s="38" t="n">
        <v>5101.851851851852</v>
      </c>
      <c r="L6995" s="38" t="n">
        <v>150</v>
      </c>
      <c r="M6995" s="38">
        <f>I6995+J6995+K6995+L6995</f>
        <v/>
      </c>
      <c r="N6995" s="38">
        <f>M6995*'Dashboard &amp; Optimisation'!$B$18/('Dashboard &amp; Optimisation'!$B$16/3.6)</f>
        <v/>
      </c>
      <c r="O6995" s="38" t="n">
        <v>1659.671973411941</v>
      </c>
      <c r="P6995" s="39" t="n">
        <v>0.2269219686178824</v>
      </c>
      <c r="Q6995" s="40" t="n">
        <v>15.94396732146484</v>
      </c>
      <c r="R6995" s="38" t="n">
        <v>1696.216895997706</v>
      </c>
      <c r="S6995" s="38">
        <f>R6995*IF(A6995=4, 2.0, 3.0)</f>
        <v/>
      </c>
      <c r="T6995" s="37">
        <f>'Dashboard &amp; Optimisation'!$B$18*U6995</f>
        <v/>
      </c>
      <c r="U6995" s="26">
        <f>MIN(1, S6995/M6995)</f>
        <v/>
      </c>
      <c r="V6995" s="26">
        <f>N6995/(N6995+O6995)</f>
        <v/>
      </c>
      <c r="W6995" s="26">
        <f>U6995*V6995</f>
        <v/>
      </c>
      <c r="X6995" s="39">
        <f>T6995/N6995</f>
        <v/>
      </c>
      <c r="Y6995" s="41">
        <f>IF(W6995=MAXIFS(W$2:W$7201, A$2:A$7201, A6995, B$2:B$7201, B6995), "OPTIMAL", "")</f>
        <v/>
      </c>
    </row>
    <row r="6996" ht="20" customHeight="1">
      <c r="A6996" s="28" t="n">
        <v>-18</v>
      </c>
      <c r="B6996" s="28" t="n">
        <v>45</v>
      </c>
      <c r="C6996" s="29" t="n">
        <v>110</v>
      </c>
      <c r="D6996" s="29" t="n">
        <v>2</v>
      </c>
      <c r="E6996" s="30" t="n">
        <v>8</v>
      </c>
      <c r="F6996" s="29" t="n">
        <v>2</v>
      </c>
      <c r="G6996" s="28" t="n">
        <v>100</v>
      </c>
      <c r="H6996" s="30" t="inlineStr">
        <is>
          <t>ON</t>
        </is>
      </c>
      <c r="I6996" s="31" t="n">
        <v>885.2722778138215</v>
      </c>
      <c r="J6996" s="31" t="n">
        <v>10520.73059103506</v>
      </c>
      <c r="K6996" s="31" t="n">
        <v>5101.851851851852</v>
      </c>
      <c r="L6996" s="31" t="n">
        <v>150</v>
      </c>
      <c r="M6996" s="31">
        <f>I6996+J6996+K6996+L6996</f>
        <v/>
      </c>
      <c r="N6996" s="31">
        <f>M6996*'Dashboard &amp; Optimisation'!$B$18/('Dashboard &amp; Optimisation'!$B$16/3.6)</f>
        <v/>
      </c>
      <c r="O6996" s="31" t="n">
        <v>1659.671973411941</v>
      </c>
      <c r="P6996" s="32" t="n">
        <v>0.05207352280953786</v>
      </c>
      <c r="Q6996" s="33" t="n">
        <v>15.94396732146484</v>
      </c>
      <c r="R6996" s="31" t="n">
        <v>7391.642748091799</v>
      </c>
      <c r="S6996" s="31">
        <f>R6996*IF(A6996=4, 2.0, 3.0)</f>
        <v/>
      </c>
      <c r="T6996" s="29">
        <f>'Dashboard &amp; Optimisation'!$B$18*U6996</f>
        <v/>
      </c>
      <c r="U6996" s="34">
        <f>MIN(1, S6996/M6996)</f>
        <v/>
      </c>
      <c r="V6996" s="34">
        <f>N6996/(N6996+O6996)</f>
        <v/>
      </c>
      <c r="W6996" s="34">
        <f>U6996*V6996</f>
        <v/>
      </c>
      <c r="X6996" s="32">
        <f>T6996/N6996</f>
        <v/>
      </c>
      <c r="Y6996" s="35">
        <f>IF(W6996=MAXIFS(W$2:W$7201, A$2:A$7201, A6996, B$2:B$7201, B6996), "OPTIMAL", "")</f>
        <v/>
      </c>
    </row>
    <row r="6997" ht="20" customHeight="1">
      <c r="A6997" s="36" t="n">
        <v>-18</v>
      </c>
      <c r="B6997" s="36" t="n">
        <v>45</v>
      </c>
      <c r="C6997" s="37" t="n">
        <v>110</v>
      </c>
      <c r="D6997" s="37" t="n">
        <v>2</v>
      </c>
      <c r="E6997" s="6" t="n">
        <v>8</v>
      </c>
      <c r="F6997" s="37" t="n">
        <v>2</v>
      </c>
      <c r="G6997" s="36" t="n">
        <v>100</v>
      </c>
      <c r="H6997" s="6" t="inlineStr">
        <is>
          <t>OFF</t>
        </is>
      </c>
      <c r="I6997" s="38" t="n">
        <v>885.2722778138215</v>
      </c>
      <c r="J6997" s="38" t="n">
        <v>10520.73059103506</v>
      </c>
      <c r="K6997" s="38" t="n">
        <v>5101.851851851852</v>
      </c>
      <c r="L6997" s="38" t="n">
        <v>150</v>
      </c>
      <c r="M6997" s="38">
        <f>I6997+J6997+K6997+L6997</f>
        <v/>
      </c>
      <c r="N6997" s="38">
        <f>M6997*'Dashboard &amp; Optimisation'!$B$18/('Dashboard &amp; Optimisation'!$B$16/3.6)</f>
        <v/>
      </c>
      <c r="O6997" s="38" t="n">
        <v>1659.671973411941</v>
      </c>
      <c r="P6997" s="39" t="n">
        <v>0.2276454001773911</v>
      </c>
      <c r="Q6997" s="40" t="n">
        <v>15.94396732146484</v>
      </c>
      <c r="R6997" s="38" t="n">
        <v>1690.826508872026</v>
      </c>
      <c r="S6997" s="38">
        <f>R6997*IF(A6997=4, 2.0, 3.0)</f>
        <v/>
      </c>
      <c r="T6997" s="37">
        <f>'Dashboard &amp; Optimisation'!$B$18*U6997</f>
        <v/>
      </c>
      <c r="U6997" s="26">
        <f>MIN(1, S6997/M6997)</f>
        <v/>
      </c>
      <c r="V6997" s="26">
        <f>N6997/(N6997+O6997)</f>
        <v/>
      </c>
      <c r="W6997" s="26">
        <f>U6997*V6997</f>
        <v/>
      </c>
      <c r="X6997" s="39">
        <f>T6997/N6997</f>
        <v/>
      </c>
      <c r="Y6997" s="41">
        <f>IF(W6997=MAXIFS(W$2:W$7201, A$2:A$7201, A6997, B$2:B$7201, B6997), "OPTIMAL", "")</f>
        <v/>
      </c>
    </row>
    <row r="6998" ht="20" customHeight="1">
      <c r="A6998" s="28" t="n">
        <v>-18</v>
      </c>
      <c r="B6998" s="28" t="n">
        <v>45</v>
      </c>
      <c r="C6998" s="29" t="n">
        <v>110</v>
      </c>
      <c r="D6998" s="29" t="n">
        <v>2</v>
      </c>
      <c r="E6998" s="30" t="n">
        <v>8</v>
      </c>
      <c r="F6998" s="29" t="n">
        <v>2</v>
      </c>
      <c r="G6998" s="28" t="n">
        <v>150</v>
      </c>
      <c r="H6998" s="30" t="inlineStr">
        <is>
          <t>ON</t>
        </is>
      </c>
      <c r="I6998" s="31" t="n">
        <v>885.2722778138215</v>
      </c>
      <c r="J6998" s="31" t="n">
        <v>10520.73059103506</v>
      </c>
      <c r="K6998" s="31" t="n">
        <v>5101.851851851852</v>
      </c>
      <c r="L6998" s="31" t="n">
        <v>150</v>
      </c>
      <c r="M6998" s="31">
        <f>I6998+J6998+K6998+L6998</f>
        <v/>
      </c>
      <c r="N6998" s="31">
        <f>M6998*'Dashboard &amp; Optimisation'!$B$18/('Dashboard &amp; Optimisation'!$B$16/3.6)</f>
        <v/>
      </c>
      <c r="O6998" s="31" t="n">
        <v>1659.671973411941</v>
      </c>
      <c r="P6998" s="32" t="n">
        <v>0.05279695436904647</v>
      </c>
      <c r="Q6998" s="33" t="n">
        <v>15.94396732146484</v>
      </c>
      <c r="R6998" s="31" t="n">
        <v>7290.361382443223</v>
      </c>
      <c r="S6998" s="31">
        <f>R6998*IF(A6998=4, 2.0, 3.0)</f>
        <v/>
      </c>
      <c r="T6998" s="29">
        <f>'Dashboard &amp; Optimisation'!$B$18*U6998</f>
        <v/>
      </c>
      <c r="U6998" s="34">
        <f>MIN(1, S6998/M6998)</f>
        <v/>
      </c>
      <c r="V6998" s="34">
        <f>N6998/(N6998+O6998)</f>
        <v/>
      </c>
      <c r="W6998" s="34">
        <f>U6998*V6998</f>
        <v/>
      </c>
      <c r="X6998" s="32">
        <f>T6998/N6998</f>
        <v/>
      </c>
      <c r="Y6998" s="35">
        <f>IF(W6998=MAXIFS(W$2:W$7201, A$2:A$7201, A6998, B$2:B$7201, B6998), "OPTIMAL", "")</f>
        <v/>
      </c>
    </row>
    <row r="6999" ht="20" customHeight="1">
      <c r="A6999" s="36" t="n">
        <v>-18</v>
      </c>
      <c r="B6999" s="36" t="n">
        <v>45</v>
      </c>
      <c r="C6999" s="37" t="n">
        <v>110</v>
      </c>
      <c r="D6999" s="37" t="n">
        <v>2</v>
      </c>
      <c r="E6999" s="6" t="n">
        <v>8</v>
      </c>
      <c r="F6999" s="37" t="n">
        <v>2</v>
      </c>
      <c r="G6999" s="36" t="n">
        <v>150</v>
      </c>
      <c r="H6999" s="6" t="inlineStr">
        <is>
          <t>OFF</t>
        </is>
      </c>
      <c r="I6999" s="38" t="n">
        <v>885.2722778138215</v>
      </c>
      <c r="J6999" s="38" t="n">
        <v>10520.73059103506</v>
      </c>
      <c r="K6999" s="38" t="n">
        <v>5101.851851851852</v>
      </c>
      <c r="L6999" s="38" t="n">
        <v>150</v>
      </c>
      <c r="M6999" s="38">
        <f>I6999+J6999+K6999+L6999</f>
        <v/>
      </c>
      <c r="N6999" s="38">
        <f>M6999*'Dashboard &amp; Optimisation'!$B$18/('Dashboard &amp; Optimisation'!$B$16/3.6)</f>
        <v/>
      </c>
      <c r="O6999" s="38" t="n">
        <v>1659.671973411941</v>
      </c>
      <c r="P6999" s="39" t="n">
        <v>0.2283688317368997</v>
      </c>
      <c r="Q6999" s="40" t="n">
        <v>15.94396732146484</v>
      </c>
      <c r="R6999" s="38" t="n">
        <v>1685.470273308405</v>
      </c>
      <c r="S6999" s="38">
        <f>R6999*IF(A6999=4, 2.0, 3.0)</f>
        <v/>
      </c>
      <c r="T6999" s="37">
        <f>'Dashboard &amp; Optimisation'!$B$18*U6999</f>
        <v/>
      </c>
      <c r="U6999" s="26">
        <f>MIN(1, S6999/M6999)</f>
        <v/>
      </c>
      <c r="V6999" s="26">
        <f>N6999/(N6999+O6999)</f>
        <v/>
      </c>
      <c r="W6999" s="26">
        <f>U6999*V6999</f>
        <v/>
      </c>
      <c r="X6999" s="39">
        <f>T6999/N6999</f>
        <v/>
      </c>
      <c r="Y6999" s="41">
        <f>IF(W6999=MAXIFS(W$2:W$7201, A$2:A$7201, A6999, B$2:B$7201, B6999), "OPTIMAL", "")</f>
        <v/>
      </c>
    </row>
    <row r="7000" ht="20" customHeight="1">
      <c r="A7000" s="28" t="n">
        <v>-18</v>
      </c>
      <c r="B7000" s="28" t="n">
        <v>45</v>
      </c>
      <c r="C7000" s="29" t="n">
        <v>110</v>
      </c>
      <c r="D7000" s="29" t="n">
        <v>2</v>
      </c>
      <c r="E7000" s="30" t="n">
        <v>8</v>
      </c>
      <c r="F7000" s="29" t="n">
        <v>2</v>
      </c>
      <c r="G7000" s="28" t="n">
        <v>200</v>
      </c>
      <c r="H7000" s="30" t="inlineStr">
        <is>
          <t>ON</t>
        </is>
      </c>
      <c r="I7000" s="31" t="n">
        <v>885.2722778138215</v>
      </c>
      <c r="J7000" s="31" t="n">
        <v>10520.73059103506</v>
      </c>
      <c r="K7000" s="31" t="n">
        <v>5101.851851851852</v>
      </c>
      <c r="L7000" s="31" t="n">
        <v>150</v>
      </c>
      <c r="M7000" s="31">
        <f>I7000+J7000+K7000+L7000</f>
        <v/>
      </c>
      <c r="N7000" s="31">
        <f>M7000*'Dashboard &amp; Optimisation'!$B$18/('Dashboard &amp; Optimisation'!$B$16/3.6)</f>
        <v/>
      </c>
      <c r="O7000" s="31" t="n">
        <v>1659.671973411941</v>
      </c>
      <c r="P7000" s="32" t="n">
        <v>0.05352038592855509</v>
      </c>
      <c r="Q7000" s="33" t="n">
        <v>15.94396732146484</v>
      </c>
      <c r="R7000" s="31" t="n">
        <v>7191.818043997892</v>
      </c>
      <c r="S7000" s="31">
        <f>R7000*IF(A7000=4, 2.0, 3.0)</f>
        <v/>
      </c>
      <c r="T7000" s="29">
        <f>'Dashboard &amp; Optimisation'!$B$18*U7000</f>
        <v/>
      </c>
      <c r="U7000" s="34">
        <f>MIN(1, S7000/M7000)</f>
        <v/>
      </c>
      <c r="V7000" s="34">
        <f>N7000/(N7000+O7000)</f>
        <v/>
      </c>
      <c r="W7000" s="34">
        <f>U7000*V7000</f>
        <v/>
      </c>
      <c r="X7000" s="32">
        <f>T7000/N7000</f>
        <v/>
      </c>
      <c r="Y7000" s="35">
        <f>IF(W7000=MAXIFS(W$2:W$7201, A$2:A$7201, A7000, B$2:B$7201, B7000), "OPTIMAL", "")</f>
        <v/>
      </c>
    </row>
    <row r="7001" ht="20" customHeight="1">
      <c r="A7001" s="36" t="n">
        <v>-18</v>
      </c>
      <c r="B7001" s="36" t="n">
        <v>45</v>
      </c>
      <c r="C7001" s="37" t="n">
        <v>110</v>
      </c>
      <c r="D7001" s="37" t="n">
        <v>2</v>
      </c>
      <c r="E7001" s="6" t="n">
        <v>8</v>
      </c>
      <c r="F7001" s="37" t="n">
        <v>2</v>
      </c>
      <c r="G7001" s="36" t="n">
        <v>200</v>
      </c>
      <c r="H7001" s="6" t="inlineStr">
        <is>
          <t>OFF</t>
        </is>
      </c>
      <c r="I7001" s="38" t="n">
        <v>885.2722778138215</v>
      </c>
      <c r="J7001" s="38" t="n">
        <v>10520.73059103506</v>
      </c>
      <c r="K7001" s="38" t="n">
        <v>5101.851851851852</v>
      </c>
      <c r="L7001" s="38" t="n">
        <v>150</v>
      </c>
      <c r="M7001" s="38">
        <f>I7001+J7001+K7001+L7001</f>
        <v/>
      </c>
      <c r="N7001" s="38">
        <f>M7001*'Dashboard &amp; Optimisation'!$B$18/('Dashboard &amp; Optimisation'!$B$16/3.6)</f>
        <v/>
      </c>
      <c r="O7001" s="38" t="n">
        <v>1659.671973411941</v>
      </c>
      <c r="P7001" s="39" t="n">
        <v>0.2290922632964083</v>
      </c>
      <c r="Q7001" s="40" t="n">
        <v>15.94396732146484</v>
      </c>
      <c r="R7001" s="38" t="n">
        <v>1680.147865773641</v>
      </c>
      <c r="S7001" s="38">
        <f>R7001*IF(A7001=4, 2.0, 3.0)</f>
        <v/>
      </c>
      <c r="T7001" s="37">
        <f>'Dashboard &amp; Optimisation'!$B$18*U7001</f>
        <v/>
      </c>
      <c r="U7001" s="26">
        <f>MIN(1, S7001/M7001)</f>
        <v/>
      </c>
      <c r="V7001" s="26">
        <f>N7001/(N7001+O7001)</f>
        <v/>
      </c>
      <c r="W7001" s="26">
        <f>U7001*V7001</f>
        <v/>
      </c>
      <c r="X7001" s="39">
        <f>T7001/N7001</f>
        <v/>
      </c>
      <c r="Y7001" s="41">
        <f>IF(W7001=MAXIFS(W$2:W$7201, A$2:A$7201, A7001, B$2:B$7201, B7001), "OPTIMAL", "")</f>
        <v/>
      </c>
    </row>
    <row r="7002" ht="20" customHeight="1">
      <c r="A7002" s="28" t="n">
        <v>-18</v>
      </c>
      <c r="B7002" s="28" t="n">
        <v>45</v>
      </c>
      <c r="C7002" s="29" t="n">
        <v>110</v>
      </c>
      <c r="D7002" s="29" t="n">
        <v>3</v>
      </c>
      <c r="E7002" s="30" t="n">
        <v>0</v>
      </c>
      <c r="F7002" s="29" t="n">
        <v>0</v>
      </c>
      <c r="G7002" s="28" t="n">
        <v>50</v>
      </c>
      <c r="H7002" s="30" t="inlineStr">
        <is>
          <t>ON</t>
        </is>
      </c>
      <c r="I7002" s="31" t="n">
        <v>885.2722778138215</v>
      </c>
      <c r="J7002" s="31" t="n">
        <v>10520.73059103506</v>
      </c>
      <c r="K7002" s="31" t="n">
        <v>5101.851851851852</v>
      </c>
      <c r="L7002" s="31" t="n">
        <v>150</v>
      </c>
      <c r="M7002" s="31">
        <f>I7002+J7002+K7002+L7002</f>
        <v/>
      </c>
      <c r="N7002" s="31">
        <f>M7002*'Dashboard &amp; Optimisation'!$B$18/('Dashboard &amp; Optimisation'!$B$16/3.6)</f>
        <v/>
      </c>
      <c r="O7002" s="31" t="n">
        <v>1005.037430311962</v>
      </c>
      <c r="P7002" s="32" t="n">
        <v>0.4724443542902131</v>
      </c>
      <c r="Q7002" s="33" t="n">
        <v>0.2</v>
      </c>
      <c r="R7002" s="31" t="n">
        <v>781.2911475792964</v>
      </c>
      <c r="S7002" s="31">
        <f>R7002*IF(A7002=4, 2.0, 3.0)</f>
        <v/>
      </c>
      <c r="T7002" s="29">
        <f>'Dashboard &amp; Optimisation'!$B$18*U7002</f>
        <v/>
      </c>
      <c r="U7002" s="34">
        <f>MIN(1, S7002/M7002)</f>
        <v/>
      </c>
      <c r="V7002" s="34">
        <f>N7002/(N7002+O7002)</f>
        <v/>
      </c>
      <c r="W7002" s="34">
        <f>U7002*V7002</f>
        <v/>
      </c>
      <c r="X7002" s="32">
        <f>T7002/N7002</f>
        <v/>
      </c>
      <c r="Y7002" s="35">
        <f>IF(W7002=MAXIFS(W$2:W$7201, A$2:A$7201, A7002, B$2:B$7201, B7002), "OPTIMAL", "")</f>
        <v/>
      </c>
    </row>
    <row r="7003" ht="20" customHeight="1">
      <c r="A7003" s="36" t="n">
        <v>-18</v>
      </c>
      <c r="B7003" s="36" t="n">
        <v>45</v>
      </c>
      <c r="C7003" s="37" t="n">
        <v>110</v>
      </c>
      <c r="D7003" s="37" t="n">
        <v>3</v>
      </c>
      <c r="E7003" s="6" t="n">
        <v>0</v>
      </c>
      <c r="F7003" s="37" t="n">
        <v>0</v>
      </c>
      <c r="G7003" s="36" t="n">
        <v>50</v>
      </c>
      <c r="H7003" s="6" t="inlineStr">
        <is>
          <t>OFF</t>
        </is>
      </c>
      <c r="I7003" s="38" t="n">
        <v>885.2722778138215</v>
      </c>
      <c r="J7003" s="38" t="n">
        <v>10520.73059103506</v>
      </c>
      <c r="K7003" s="38" t="n">
        <v>5101.851851851852</v>
      </c>
      <c r="L7003" s="38" t="n">
        <v>150</v>
      </c>
      <c r="M7003" s="38">
        <f>I7003+J7003+K7003+L7003</f>
        <v/>
      </c>
      <c r="N7003" s="38">
        <f>M7003*'Dashboard &amp; Optimisation'!$B$18/('Dashboard &amp; Optimisation'!$B$16/3.6)</f>
        <v/>
      </c>
      <c r="O7003" s="38" t="n">
        <v>1005.037430311962</v>
      </c>
      <c r="P7003" s="39" t="n">
        <v>0.7618169780936592</v>
      </c>
      <c r="Q7003" s="40" t="n">
        <v>0.2</v>
      </c>
      <c r="R7003" s="38" t="n">
        <v>484.5213513807779</v>
      </c>
      <c r="S7003" s="38">
        <f>R7003*IF(A7003=4, 2.0, 3.0)</f>
        <v/>
      </c>
      <c r="T7003" s="37">
        <f>'Dashboard &amp; Optimisation'!$B$18*U7003</f>
        <v/>
      </c>
      <c r="U7003" s="26">
        <f>MIN(1, S7003/M7003)</f>
        <v/>
      </c>
      <c r="V7003" s="26">
        <f>N7003/(N7003+O7003)</f>
        <v/>
      </c>
      <c r="W7003" s="26">
        <f>U7003*V7003</f>
        <v/>
      </c>
      <c r="X7003" s="39">
        <f>T7003/N7003</f>
        <v/>
      </c>
      <c r="Y7003" s="41">
        <f>IF(W7003=MAXIFS(W$2:W$7201, A$2:A$7201, A7003, B$2:B$7201, B7003), "OPTIMAL", "")</f>
        <v/>
      </c>
    </row>
    <row r="7004" ht="20" customHeight="1">
      <c r="A7004" s="28" t="n">
        <v>-18</v>
      </c>
      <c r="B7004" s="28" t="n">
        <v>45</v>
      </c>
      <c r="C7004" s="29" t="n">
        <v>110</v>
      </c>
      <c r="D7004" s="29" t="n">
        <v>3</v>
      </c>
      <c r="E7004" s="30" t="n">
        <v>0</v>
      </c>
      <c r="F7004" s="29" t="n">
        <v>0</v>
      </c>
      <c r="G7004" s="28" t="n">
        <v>100</v>
      </c>
      <c r="H7004" s="30" t="inlineStr">
        <is>
          <t>ON</t>
        </is>
      </c>
      <c r="I7004" s="31" t="n">
        <v>885.2722778138215</v>
      </c>
      <c r="J7004" s="31" t="n">
        <v>10520.73059103506</v>
      </c>
      <c r="K7004" s="31" t="n">
        <v>5101.851851851852</v>
      </c>
      <c r="L7004" s="31" t="n">
        <v>150</v>
      </c>
      <c r="M7004" s="31">
        <f>I7004+J7004+K7004+L7004</f>
        <v/>
      </c>
      <c r="N7004" s="31">
        <f>M7004*'Dashboard &amp; Optimisation'!$B$18/('Dashboard &amp; Optimisation'!$B$16/3.6)</f>
        <v/>
      </c>
      <c r="O7004" s="31" t="n">
        <v>1005.037430311962</v>
      </c>
      <c r="P7004" s="32" t="n">
        <v>0.4731677858497217</v>
      </c>
      <c r="Q7004" s="33" t="n">
        <v>0.2</v>
      </c>
      <c r="R7004" s="31" t="n">
        <v>780.0966227400609</v>
      </c>
      <c r="S7004" s="31">
        <f>R7004*IF(A7004=4, 2.0, 3.0)</f>
        <v/>
      </c>
      <c r="T7004" s="29">
        <f>'Dashboard &amp; Optimisation'!$B$18*U7004</f>
        <v/>
      </c>
      <c r="U7004" s="34">
        <f>MIN(1, S7004/M7004)</f>
        <v/>
      </c>
      <c r="V7004" s="34">
        <f>N7004/(N7004+O7004)</f>
        <v/>
      </c>
      <c r="W7004" s="34">
        <f>U7004*V7004</f>
        <v/>
      </c>
      <c r="X7004" s="32">
        <f>T7004/N7004</f>
        <v/>
      </c>
      <c r="Y7004" s="35">
        <f>IF(W7004=MAXIFS(W$2:W$7201, A$2:A$7201, A7004, B$2:B$7201, B7004), "OPTIMAL", "")</f>
        <v/>
      </c>
    </row>
    <row r="7005" ht="20" customHeight="1">
      <c r="A7005" s="36" t="n">
        <v>-18</v>
      </c>
      <c r="B7005" s="36" t="n">
        <v>45</v>
      </c>
      <c r="C7005" s="37" t="n">
        <v>110</v>
      </c>
      <c r="D7005" s="37" t="n">
        <v>3</v>
      </c>
      <c r="E7005" s="6" t="n">
        <v>0</v>
      </c>
      <c r="F7005" s="37" t="n">
        <v>0</v>
      </c>
      <c r="G7005" s="36" t="n">
        <v>100</v>
      </c>
      <c r="H7005" s="6" t="inlineStr">
        <is>
          <t>OFF</t>
        </is>
      </c>
      <c r="I7005" s="38" t="n">
        <v>885.2722778138215</v>
      </c>
      <c r="J7005" s="38" t="n">
        <v>10520.73059103506</v>
      </c>
      <c r="K7005" s="38" t="n">
        <v>5101.851851851852</v>
      </c>
      <c r="L7005" s="38" t="n">
        <v>150</v>
      </c>
      <c r="M7005" s="38">
        <f>I7005+J7005+K7005+L7005</f>
        <v/>
      </c>
      <c r="N7005" s="38">
        <f>M7005*'Dashboard &amp; Optimisation'!$B$18/('Dashboard &amp; Optimisation'!$B$16/3.6)</f>
        <v/>
      </c>
      <c r="O7005" s="38" t="n">
        <v>1005.037430311962</v>
      </c>
      <c r="P7005" s="39" t="n">
        <v>0.7625404096531678</v>
      </c>
      <c r="Q7005" s="40" t="n">
        <v>0.2</v>
      </c>
      <c r="R7005" s="38" t="n">
        <v>484.0616799556215</v>
      </c>
      <c r="S7005" s="38">
        <f>R7005*IF(A7005=4, 2.0, 3.0)</f>
        <v/>
      </c>
      <c r="T7005" s="37">
        <f>'Dashboard &amp; Optimisation'!$B$18*U7005</f>
        <v/>
      </c>
      <c r="U7005" s="26">
        <f>MIN(1, S7005/M7005)</f>
        <v/>
      </c>
      <c r="V7005" s="26">
        <f>N7005/(N7005+O7005)</f>
        <v/>
      </c>
      <c r="W7005" s="26">
        <f>U7005*V7005</f>
        <v/>
      </c>
      <c r="X7005" s="39">
        <f>T7005/N7005</f>
        <v/>
      </c>
      <c r="Y7005" s="41">
        <f>IF(W7005=MAXIFS(W$2:W$7201, A$2:A$7201, A7005, B$2:B$7201, B7005), "OPTIMAL", "")</f>
        <v/>
      </c>
    </row>
    <row r="7006" ht="20" customHeight="1">
      <c r="A7006" s="28" t="n">
        <v>-18</v>
      </c>
      <c r="B7006" s="28" t="n">
        <v>45</v>
      </c>
      <c r="C7006" s="29" t="n">
        <v>110</v>
      </c>
      <c r="D7006" s="29" t="n">
        <v>3</v>
      </c>
      <c r="E7006" s="30" t="n">
        <v>0</v>
      </c>
      <c r="F7006" s="29" t="n">
        <v>0</v>
      </c>
      <c r="G7006" s="28" t="n">
        <v>150</v>
      </c>
      <c r="H7006" s="30" t="inlineStr">
        <is>
          <t>ON</t>
        </is>
      </c>
      <c r="I7006" s="31" t="n">
        <v>885.2722778138215</v>
      </c>
      <c r="J7006" s="31" t="n">
        <v>10520.73059103506</v>
      </c>
      <c r="K7006" s="31" t="n">
        <v>5101.851851851852</v>
      </c>
      <c r="L7006" s="31" t="n">
        <v>150</v>
      </c>
      <c r="M7006" s="31">
        <f>I7006+J7006+K7006+L7006</f>
        <v/>
      </c>
      <c r="N7006" s="31">
        <f>M7006*'Dashboard &amp; Optimisation'!$B$18/('Dashboard &amp; Optimisation'!$B$16/3.6)</f>
        <v/>
      </c>
      <c r="O7006" s="31" t="n">
        <v>1005.037430311962</v>
      </c>
      <c r="P7006" s="32" t="n">
        <v>0.4738912174092303</v>
      </c>
      <c r="Q7006" s="33" t="n">
        <v>0.2</v>
      </c>
      <c r="R7006" s="31" t="n">
        <v>778.9057449697542</v>
      </c>
      <c r="S7006" s="31">
        <f>R7006*IF(A7006=4, 2.0, 3.0)</f>
        <v/>
      </c>
      <c r="T7006" s="29">
        <f>'Dashboard &amp; Optimisation'!$B$18*U7006</f>
        <v/>
      </c>
      <c r="U7006" s="34">
        <f>MIN(1, S7006/M7006)</f>
        <v/>
      </c>
      <c r="V7006" s="34">
        <f>N7006/(N7006+O7006)</f>
        <v/>
      </c>
      <c r="W7006" s="34">
        <f>U7006*V7006</f>
        <v/>
      </c>
      <c r="X7006" s="32">
        <f>T7006/N7006</f>
        <v/>
      </c>
      <c r="Y7006" s="35">
        <f>IF(W7006=MAXIFS(W$2:W$7201, A$2:A$7201, A7006, B$2:B$7201, B7006), "OPTIMAL", "")</f>
        <v/>
      </c>
    </row>
    <row r="7007" ht="20" customHeight="1">
      <c r="A7007" s="36" t="n">
        <v>-18</v>
      </c>
      <c r="B7007" s="36" t="n">
        <v>45</v>
      </c>
      <c r="C7007" s="37" t="n">
        <v>110</v>
      </c>
      <c r="D7007" s="37" t="n">
        <v>3</v>
      </c>
      <c r="E7007" s="6" t="n">
        <v>0</v>
      </c>
      <c r="F7007" s="37" t="n">
        <v>0</v>
      </c>
      <c r="G7007" s="36" t="n">
        <v>150</v>
      </c>
      <c r="H7007" s="6" t="inlineStr">
        <is>
          <t>OFF</t>
        </is>
      </c>
      <c r="I7007" s="38" t="n">
        <v>885.2722778138215</v>
      </c>
      <c r="J7007" s="38" t="n">
        <v>10520.73059103506</v>
      </c>
      <c r="K7007" s="38" t="n">
        <v>5101.851851851852</v>
      </c>
      <c r="L7007" s="38" t="n">
        <v>150</v>
      </c>
      <c r="M7007" s="38">
        <f>I7007+J7007+K7007+L7007</f>
        <v/>
      </c>
      <c r="N7007" s="38">
        <f>M7007*'Dashboard &amp; Optimisation'!$B$18/('Dashboard &amp; Optimisation'!$B$16/3.6)</f>
        <v/>
      </c>
      <c r="O7007" s="38" t="n">
        <v>1005.037430311962</v>
      </c>
      <c r="P7007" s="39" t="n">
        <v>0.7632638412126764</v>
      </c>
      <c r="Q7007" s="40" t="n">
        <v>0.2</v>
      </c>
      <c r="R7007" s="38" t="n">
        <v>483.602879895773</v>
      </c>
      <c r="S7007" s="38">
        <f>R7007*IF(A7007=4, 2.0, 3.0)</f>
        <v/>
      </c>
      <c r="T7007" s="37">
        <f>'Dashboard &amp; Optimisation'!$B$18*U7007</f>
        <v/>
      </c>
      <c r="U7007" s="26">
        <f>MIN(1, S7007/M7007)</f>
        <v/>
      </c>
      <c r="V7007" s="26">
        <f>N7007/(N7007+O7007)</f>
        <v/>
      </c>
      <c r="W7007" s="26">
        <f>U7007*V7007</f>
        <v/>
      </c>
      <c r="X7007" s="39">
        <f>T7007/N7007</f>
        <v/>
      </c>
      <c r="Y7007" s="41">
        <f>IF(W7007=MAXIFS(W$2:W$7201, A$2:A$7201, A7007, B$2:B$7201, B7007), "OPTIMAL", "")</f>
        <v/>
      </c>
    </row>
    <row r="7008" ht="20" customHeight="1">
      <c r="A7008" s="28" t="n">
        <v>-18</v>
      </c>
      <c r="B7008" s="28" t="n">
        <v>45</v>
      </c>
      <c r="C7008" s="29" t="n">
        <v>110</v>
      </c>
      <c r="D7008" s="29" t="n">
        <v>3</v>
      </c>
      <c r="E7008" s="30" t="n">
        <v>0</v>
      </c>
      <c r="F7008" s="29" t="n">
        <v>0</v>
      </c>
      <c r="G7008" s="28" t="n">
        <v>200</v>
      </c>
      <c r="H7008" s="30" t="inlineStr">
        <is>
          <t>ON</t>
        </is>
      </c>
      <c r="I7008" s="31" t="n">
        <v>885.2722778138215</v>
      </c>
      <c r="J7008" s="31" t="n">
        <v>10520.73059103506</v>
      </c>
      <c r="K7008" s="31" t="n">
        <v>5101.851851851852</v>
      </c>
      <c r="L7008" s="31" t="n">
        <v>150</v>
      </c>
      <c r="M7008" s="31">
        <f>I7008+J7008+K7008+L7008</f>
        <v/>
      </c>
      <c r="N7008" s="31">
        <f>M7008*'Dashboard &amp; Optimisation'!$B$18/('Dashboard &amp; Optimisation'!$B$16/3.6)</f>
        <v/>
      </c>
      <c r="O7008" s="31" t="n">
        <v>1005.037430311962</v>
      </c>
      <c r="P7008" s="32" t="n">
        <v>0.4746146489687389</v>
      </c>
      <c r="Q7008" s="33" t="n">
        <v>0.2</v>
      </c>
      <c r="R7008" s="31" t="n">
        <v>777.7184975912377</v>
      </c>
      <c r="S7008" s="31">
        <f>R7008*IF(A7008=4, 2.0, 3.0)</f>
        <v/>
      </c>
      <c r="T7008" s="29">
        <f>'Dashboard &amp; Optimisation'!$B$18*U7008</f>
        <v/>
      </c>
      <c r="U7008" s="34">
        <f>MIN(1, S7008/M7008)</f>
        <v/>
      </c>
      <c r="V7008" s="34">
        <f>N7008/(N7008+O7008)</f>
        <v/>
      </c>
      <c r="W7008" s="34">
        <f>U7008*V7008</f>
        <v/>
      </c>
      <c r="X7008" s="32">
        <f>T7008/N7008</f>
        <v/>
      </c>
      <c r="Y7008" s="35">
        <f>IF(W7008=MAXIFS(W$2:W$7201, A$2:A$7201, A7008, B$2:B$7201, B7008), "OPTIMAL", "")</f>
        <v/>
      </c>
    </row>
    <row r="7009" ht="20" customHeight="1">
      <c r="A7009" s="36" t="n">
        <v>-18</v>
      </c>
      <c r="B7009" s="36" t="n">
        <v>45</v>
      </c>
      <c r="C7009" s="37" t="n">
        <v>110</v>
      </c>
      <c r="D7009" s="37" t="n">
        <v>3</v>
      </c>
      <c r="E7009" s="6" t="n">
        <v>0</v>
      </c>
      <c r="F7009" s="37" t="n">
        <v>0</v>
      </c>
      <c r="G7009" s="36" t="n">
        <v>200</v>
      </c>
      <c r="H7009" s="6" t="inlineStr">
        <is>
          <t>OFF</t>
        </is>
      </c>
      <c r="I7009" s="38" t="n">
        <v>885.2722778138215</v>
      </c>
      <c r="J7009" s="38" t="n">
        <v>10520.73059103506</v>
      </c>
      <c r="K7009" s="38" t="n">
        <v>5101.851851851852</v>
      </c>
      <c r="L7009" s="38" t="n">
        <v>150</v>
      </c>
      <c r="M7009" s="38">
        <f>I7009+J7009+K7009+L7009</f>
        <v/>
      </c>
      <c r="N7009" s="38">
        <f>M7009*'Dashboard &amp; Optimisation'!$B$18/('Dashboard &amp; Optimisation'!$B$16/3.6)</f>
        <v/>
      </c>
      <c r="O7009" s="38" t="n">
        <v>1005.037430311962</v>
      </c>
      <c r="P7009" s="39" t="n">
        <v>0.763987272772185</v>
      </c>
      <c r="Q7009" s="40" t="n">
        <v>0.2</v>
      </c>
      <c r="R7009" s="38" t="n">
        <v>483.1449487259036</v>
      </c>
      <c r="S7009" s="38">
        <f>R7009*IF(A7009=4, 2.0, 3.0)</f>
        <v/>
      </c>
      <c r="T7009" s="37">
        <f>'Dashboard &amp; Optimisation'!$B$18*U7009</f>
        <v/>
      </c>
      <c r="U7009" s="26">
        <f>MIN(1, S7009/M7009)</f>
        <v/>
      </c>
      <c r="V7009" s="26">
        <f>N7009/(N7009+O7009)</f>
        <v/>
      </c>
      <c r="W7009" s="26">
        <f>U7009*V7009</f>
        <v/>
      </c>
      <c r="X7009" s="39">
        <f>T7009/N7009</f>
        <v/>
      </c>
      <c r="Y7009" s="41">
        <f>IF(W7009=MAXIFS(W$2:W$7201, A$2:A$7201, A7009, B$2:B$7201, B7009), "OPTIMAL", "")</f>
        <v/>
      </c>
    </row>
    <row r="7010" ht="20" customHeight="1">
      <c r="A7010" s="28" t="n">
        <v>-18</v>
      </c>
      <c r="B7010" s="28" t="n">
        <v>45</v>
      </c>
      <c r="C7010" s="29" t="n">
        <v>110</v>
      </c>
      <c r="D7010" s="29" t="n">
        <v>3</v>
      </c>
      <c r="E7010" s="30" t="n">
        <v>4</v>
      </c>
      <c r="F7010" s="29" t="n">
        <v>1.5</v>
      </c>
      <c r="G7010" s="28" t="n">
        <v>50</v>
      </c>
      <c r="H7010" s="30" t="inlineStr">
        <is>
          <t>ON</t>
        </is>
      </c>
      <c r="I7010" s="31" t="n">
        <v>885.2722778138215</v>
      </c>
      <c r="J7010" s="31" t="n">
        <v>10520.73059103506</v>
      </c>
      <c r="K7010" s="31" t="n">
        <v>5101.851851851852</v>
      </c>
      <c r="L7010" s="31" t="n">
        <v>150</v>
      </c>
      <c r="M7010" s="31">
        <f>I7010+J7010+K7010+L7010</f>
        <v/>
      </c>
      <c r="N7010" s="31">
        <f>M7010*'Dashboard &amp; Optimisation'!$B$18/('Dashboard &amp; Optimisation'!$B$16/3.6)</f>
        <v/>
      </c>
      <c r="O7010" s="31" t="n">
        <v>1384.157763303029</v>
      </c>
      <c r="P7010" s="32" t="n">
        <v>0.06968296495073495</v>
      </c>
      <c r="Q7010" s="33" t="n">
        <v>6.217525971425261</v>
      </c>
      <c r="R7010" s="31" t="n">
        <v>5457.437951219042</v>
      </c>
      <c r="S7010" s="31">
        <f>R7010*IF(A7010=4, 2.0, 3.0)</f>
        <v/>
      </c>
      <c r="T7010" s="29">
        <f>'Dashboard &amp; Optimisation'!$B$18*U7010</f>
        <v/>
      </c>
      <c r="U7010" s="34">
        <f>MIN(1, S7010/M7010)</f>
        <v/>
      </c>
      <c r="V7010" s="34">
        <f>N7010/(N7010+O7010)</f>
        <v/>
      </c>
      <c r="W7010" s="34">
        <f>U7010*V7010</f>
        <v/>
      </c>
      <c r="X7010" s="32">
        <f>T7010/N7010</f>
        <v/>
      </c>
      <c r="Y7010" s="35">
        <f>IF(W7010=MAXIFS(W$2:W$7201, A$2:A$7201, A7010, B$2:B$7201, B7010), "OPTIMAL", "")</f>
        <v/>
      </c>
    </row>
    <row r="7011" ht="20" customHeight="1">
      <c r="A7011" s="36" t="n">
        <v>-18</v>
      </c>
      <c r="B7011" s="36" t="n">
        <v>45</v>
      </c>
      <c r="C7011" s="37" t="n">
        <v>110</v>
      </c>
      <c r="D7011" s="37" t="n">
        <v>3</v>
      </c>
      <c r="E7011" s="6" t="n">
        <v>4</v>
      </c>
      <c r="F7011" s="37" t="n">
        <v>1.5</v>
      </c>
      <c r="G7011" s="36" t="n">
        <v>50</v>
      </c>
      <c r="H7011" s="6" t="inlineStr">
        <is>
          <t>OFF</t>
        </is>
      </c>
      <c r="I7011" s="38" t="n">
        <v>885.2722778138215</v>
      </c>
      <c r="J7011" s="38" t="n">
        <v>10520.73059103506</v>
      </c>
      <c r="K7011" s="38" t="n">
        <v>5101.851851851852</v>
      </c>
      <c r="L7011" s="38" t="n">
        <v>150</v>
      </c>
      <c r="M7011" s="38">
        <f>I7011+J7011+K7011+L7011</f>
        <v/>
      </c>
      <c r="N7011" s="38">
        <f>M7011*'Dashboard &amp; Optimisation'!$B$18/('Dashboard &amp; Optimisation'!$B$16/3.6)</f>
        <v/>
      </c>
      <c r="O7011" s="38" t="n">
        <v>1384.157763303029</v>
      </c>
      <c r="P7011" s="39" t="n">
        <v>0.2872791873998608</v>
      </c>
      <c r="Q7011" s="40" t="n">
        <v>6.217525971425261</v>
      </c>
      <c r="R7011" s="38" t="n">
        <v>1323.766127708671</v>
      </c>
      <c r="S7011" s="38">
        <f>R7011*IF(A7011=4, 2.0, 3.0)</f>
        <v/>
      </c>
      <c r="T7011" s="37">
        <f>'Dashboard &amp; Optimisation'!$B$18*U7011</f>
        <v/>
      </c>
      <c r="U7011" s="26">
        <f>MIN(1, S7011/M7011)</f>
        <v/>
      </c>
      <c r="V7011" s="26">
        <f>N7011/(N7011+O7011)</f>
        <v/>
      </c>
      <c r="W7011" s="26">
        <f>U7011*V7011</f>
        <v/>
      </c>
      <c r="X7011" s="39">
        <f>T7011/N7011</f>
        <v/>
      </c>
      <c r="Y7011" s="41">
        <f>IF(W7011=MAXIFS(W$2:W$7201, A$2:A$7201, A7011, B$2:B$7201, B7011), "OPTIMAL", "")</f>
        <v/>
      </c>
    </row>
    <row r="7012" ht="20" customHeight="1">
      <c r="A7012" s="28" t="n">
        <v>-18</v>
      </c>
      <c r="B7012" s="28" t="n">
        <v>45</v>
      </c>
      <c r="C7012" s="29" t="n">
        <v>110</v>
      </c>
      <c r="D7012" s="29" t="n">
        <v>3</v>
      </c>
      <c r="E7012" s="30" t="n">
        <v>4</v>
      </c>
      <c r="F7012" s="29" t="n">
        <v>1.5</v>
      </c>
      <c r="G7012" s="28" t="n">
        <v>100</v>
      </c>
      <c r="H7012" s="30" t="inlineStr">
        <is>
          <t>ON</t>
        </is>
      </c>
      <c r="I7012" s="31" t="n">
        <v>885.2722778138215</v>
      </c>
      <c r="J7012" s="31" t="n">
        <v>10520.73059103506</v>
      </c>
      <c r="K7012" s="31" t="n">
        <v>5101.851851851852</v>
      </c>
      <c r="L7012" s="31" t="n">
        <v>150</v>
      </c>
      <c r="M7012" s="31">
        <f>I7012+J7012+K7012+L7012</f>
        <v/>
      </c>
      <c r="N7012" s="31">
        <f>M7012*'Dashboard &amp; Optimisation'!$B$18/('Dashboard &amp; Optimisation'!$B$16/3.6)</f>
        <v/>
      </c>
      <c r="O7012" s="31" t="n">
        <v>1384.157763303029</v>
      </c>
      <c r="P7012" s="32" t="n">
        <v>0.07040639651024357</v>
      </c>
      <c r="Q7012" s="33" t="n">
        <v>6.217525971425261</v>
      </c>
      <c r="R7012" s="31" t="n">
        <v>5401.362323951319</v>
      </c>
      <c r="S7012" s="31">
        <f>R7012*IF(A7012=4, 2.0, 3.0)</f>
        <v/>
      </c>
      <c r="T7012" s="29">
        <f>'Dashboard &amp; Optimisation'!$B$18*U7012</f>
        <v/>
      </c>
      <c r="U7012" s="34">
        <f>MIN(1, S7012/M7012)</f>
        <v/>
      </c>
      <c r="V7012" s="34">
        <f>N7012/(N7012+O7012)</f>
        <v/>
      </c>
      <c r="W7012" s="34">
        <f>U7012*V7012</f>
        <v/>
      </c>
      <c r="X7012" s="32">
        <f>T7012/N7012</f>
        <v/>
      </c>
      <c r="Y7012" s="35">
        <f>IF(W7012=MAXIFS(W$2:W$7201, A$2:A$7201, A7012, B$2:B$7201, B7012), "OPTIMAL", "")</f>
        <v/>
      </c>
    </row>
    <row r="7013" ht="20" customHeight="1">
      <c r="A7013" s="36" t="n">
        <v>-18</v>
      </c>
      <c r="B7013" s="36" t="n">
        <v>45</v>
      </c>
      <c r="C7013" s="37" t="n">
        <v>110</v>
      </c>
      <c r="D7013" s="37" t="n">
        <v>3</v>
      </c>
      <c r="E7013" s="6" t="n">
        <v>4</v>
      </c>
      <c r="F7013" s="37" t="n">
        <v>1.5</v>
      </c>
      <c r="G7013" s="36" t="n">
        <v>100</v>
      </c>
      <c r="H7013" s="6" t="inlineStr">
        <is>
          <t>OFF</t>
        </is>
      </c>
      <c r="I7013" s="38" t="n">
        <v>885.2722778138215</v>
      </c>
      <c r="J7013" s="38" t="n">
        <v>10520.73059103506</v>
      </c>
      <c r="K7013" s="38" t="n">
        <v>5101.851851851852</v>
      </c>
      <c r="L7013" s="38" t="n">
        <v>150</v>
      </c>
      <c r="M7013" s="38">
        <f>I7013+J7013+K7013+L7013</f>
        <v/>
      </c>
      <c r="N7013" s="38">
        <f>M7013*'Dashboard &amp; Optimisation'!$B$18/('Dashboard &amp; Optimisation'!$B$16/3.6)</f>
        <v/>
      </c>
      <c r="O7013" s="38" t="n">
        <v>1384.157763303029</v>
      </c>
      <c r="P7013" s="39" t="n">
        <v>0.2880026189593694</v>
      </c>
      <c r="Q7013" s="40" t="n">
        <v>6.217525971425261</v>
      </c>
      <c r="R7013" s="38" t="n">
        <v>1320.440969772075</v>
      </c>
      <c r="S7013" s="38">
        <f>R7013*IF(A7013=4, 2.0, 3.0)</f>
        <v/>
      </c>
      <c r="T7013" s="37">
        <f>'Dashboard &amp; Optimisation'!$B$18*U7013</f>
        <v/>
      </c>
      <c r="U7013" s="26">
        <f>MIN(1, S7013/M7013)</f>
        <v/>
      </c>
      <c r="V7013" s="26">
        <f>N7013/(N7013+O7013)</f>
        <v/>
      </c>
      <c r="W7013" s="26">
        <f>U7013*V7013</f>
        <v/>
      </c>
      <c r="X7013" s="39">
        <f>T7013/N7013</f>
        <v/>
      </c>
      <c r="Y7013" s="41">
        <f>IF(W7013=MAXIFS(W$2:W$7201, A$2:A$7201, A7013, B$2:B$7201, B7013), "OPTIMAL", "")</f>
        <v/>
      </c>
    </row>
    <row r="7014" ht="20" customHeight="1">
      <c r="A7014" s="28" t="n">
        <v>-18</v>
      </c>
      <c r="B7014" s="28" t="n">
        <v>45</v>
      </c>
      <c r="C7014" s="29" t="n">
        <v>110</v>
      </c>
      <c r="D7014" s="29" t="n">
        <v>3</v>
      </c>
      <c r="E7014" s="30" t="n">
        <v>4</v>
      </c>
      <c r="F7014" s="29" t="n">
        <v>1.5</v>
      </c>
      <c r="G7014" s="28" t="n">
        <v>150</v>
      </c>
      <c r="H7014" s="30" t="inlineStr">
        <is>
          <t>ON</t>
        </is>
      </c>
      <c r="I7014" s="31" t="n">
        <v>885.2722778138215</v>
      </c>
      <c r="J7014" s="31" t="n">
        <v>10520.73059103506</v>
      </c>
      <c r="K7014" s="31" t="n">
        <v>5101.851851851852</v>
      </c>
      <c r="L7014" s="31" t="n">
        <v>150</v>
      </c>
      <c r="M7014" s="31">
        <f>I7014+J7014+K7014+L7014</f>
        <v/>
      </c>
      <c r="N7014" s="31">
        <f>M7014*'Dashboard &amp; Optimisation'!$B$18/('Dashboard &amp; Optimisation'!$B$16/3.6)</f>
        <v/>
      </c>
      <c r="O7014" s="31" t="n">
        <v>1384.157763303029</v>
      </c>
      <c r="P7014" s="32" t="n">
        <v>0.07112982806975218</v>
      </c>
      <c r="Q7014" s="33" t="n">
        <v>6.217525971425261</v>
      </c>
      <c r="R7014" s="31" t="n">
        <v>5346.427339915433</v>
      </c>
      <c r="S7014" s="31">
        <f>R7014*IF(A7014=4, 2.0, 3.0)</f>
        <v/>
      </c>
      <c r="T7014" s="29">
        <f>'Dashboard &amp; Optimisation'!$B$18*U7014</f>
        <v/>
      </c>
      <c r="U7014" s="34">
        <f>MIN(1, S7014/M7014)</f>
        <v/>
      </c>
      <c r="V7014" s="34">
        <f>N7014/(N7014+O7014)</f>
        <v/>
      </c>
      <c r="W7014" s="34">
        <f>U7014*V7014</f>
        <v/>
      </c>
      <c r="X7014" s="32">
        <f>T7014/N7014</f>
        <v/>
      </c>
      <c r="Y7014" s="35">
        <f>IF(W7014=MAXIFS(W$2:W$7201, A$2:A$7201, A7014, B$2:B$7201, B7014), "OPTIMAL", "")</f>
        <v/>
      </c>
    </row>
    <row r="7015" ht="20" customHeight="1">
      <c r="A7015" s="36" t="n">
        <v>-18</v>
      </c>
      <c r="B7015" s="36" t="n">
        <v>45</v>
      </c>
      <c r="C7015" s="37" t="n">
        <v>110</v>
      </c>
      <c r="D7015" s="37" t="n">
        <v>3</v>
      </c>
      <c r="E7015" s="6" t="n">
        <v>4</v>
      </c>
      <c r="F7015" s="37" t="n">
        <v>1.5</v>
      </c>
      <c r="G7015" s="36" t="n">
        <v>150</v>
      </c>
      <c r="H7015" s="6" t="inlineStr">
        <is>
          <t>OFF</t>
        </is>
      </c>
      <c r="I7015" s="38" t="n">
        <v>885.2722778138215</v>
      </c>
      <c r="J7015" s="38" t="n">
        <v>10520.73059103506</v>
      </c>
      <c r="K7015" s="38" t="n">
        <v>5101.851851851852</v>
      </c>
      <c r="L7015" s="38" t="n">
        <v>150</v>
      </c>
      <c r="M7015" s="38">
        <f>I7015+J7015+K7015+L7015</f>
        <v/>
      </c>
      <c r="N7015" s="38">
        <f>M7015*'Dashboard &amp; Optimisation'!$B$18/('Dashboard &amp; Optimisation'!$B$16/3.6)</f>
        <v/>
      </c>
      <c r="O7015" s="38" t="n">
        <v>1384.157763303029</v>
      </c>
      <c r="P7015" s="39" t="n">
        <v>0.288726050518878</v>
      </c>
      <c r="Q7015" s="40" t="n">
        <v>6.217525971425261</v>
      </c>
      <c r="R7015" s="38" t="n">
        <v>1317.132474856966</v>
      </c>
      <c r="S7015" s="38">
        <f>R7015*IF(A7015=4, 2.0, 3.0)</f>
        <v/>
      </c>
      <c r="T7015" s="37">
        <f>'Dashboard &amp; Optimisation'!$B$18*U7015</f>
        <v/>
      </c>
      <c r="U7015" s="26">
        <f>MIN(1, S7015/M7015)</f>
        <v/>
      </c>
      <c r="V7015" s="26">
        <f>N7015/(N7015+O7015)</f>
        <v/>
      </c>
      <c r="W7015" s="26">
        <f>U7015*V7015</f>
        <v/>
      </c>
      <c r="X7015" s="39">
        <f>T7015/N7015</f>
        <v/>
      </c>
      <c r="Y7015" s="41">
        <f>IF(W7015=MAXIFS(W$2:W$7201, A$2:A$7201, A7015, B$2:B$7201, B7015), "OPTIMAL", "")</f>
        <v/>
      </c>
    </row>
    <row r="7016" ht="20" customHeight="1">
      <c r="A7016" s="28" t="n">
        <v>-18</v>
      </c>
      <c r="B7016" s="28" t="n">
        <v>45</v>
      </c>
      <c r="C7016" s="29" t="n">
        <v>110</v>
      </c>
      <c r="D7016" s="29" t="n">
        <v>3</v>
      </c>
      <c r="E7016" s="30" t="n">
        <v>4</v>
      </c>
      <c r="F7016" s="29" t="n">
        <v>1.5</v>
      </c>
      <c r="G7016" s="28" t="n">
        <v>200</v>
      </c>
      <c r="H7016" s="30" t="inlineStr">
        <is>
          <t>ON</t>
        </is>
      </c>
      <c r="I7016" s="31" t="n">
        <v>885.2722778138215</v>
      </c>
      <c r="J7016" s="31" t="n">
        <v>10520.73059103506</v>
      </c>
      <c r="K7016" s="31" t="n">
        <v>5101.851851851852</v>
      </c>
      <c r="L7016" s="31" t="n">
        <v>150</v>
      </c>
      <c r="M7016" s="31">
        <f>I7016+J7016+K7016+L7016</f>
        <v/>
      </c>
      <c r="N7016" s="31">
        <f>M7016*'Dashboard &amp; Optimisation'!$B$18/('Dashboard &amp; Optimisation'!$B$16/3.6)</f>
        <v/>
      </c>
      <c r="O7016" s="31" t="n">
        <v>1384.157763303029</v>
      </c>
      <c r="P7016" s="32" t="n">
        <v>0.0718532596292608</v>
      </c>
      <c r="Q7016" s="33" t="n">
        <v>6.217525971425261</v>
      </c>
      <c r="R7016" s="31" t="n">
        <v>5292.598546506881</v>
      </c>
      <c r="S7016" s="31">
        <f>R7016*IF(A7016=4, 2.0, 3.0)</f>
        <v/>
      </c>
      <c r="T7016" s="29">
        <f>'Dashboard &amp; Optimisation'!$B$18*U7016</f>
        <v/>
      </c>
      <c r="U7016" s="34">
        <f>MIN(1, S7016/M7016)</f>
        <v/>
      </c>
      <c r="V7016" s="34">
        <f>N7016/(N7016+O7016)</f>
        <v/>
      </c>
      <c r="W7016" s="34">
        <f>U7016*V7016</f>
        <v/>
      </c>
      <c r="X7016" s="32">
        <f>T7016/N7016</f>
        <v/>
      </c>
      <c r="Y7016" s="35">
        <f>IF(W7016=MAXIFS(W$2:W$7201, A$2:A$7201, A7016, B$2:B$7201, B7016), "OPTIMAL", "")</f>
        <v/>
      </c>
    </row>
    <row r="7017" ht="20" customHeight="1">
      <c r="A7017" s="36" t="n">
        <v>-18</v>
      </c>
      <c r="B7017" s="36" t="n">
        <v>45</v>
      </c>
      <c r="C7017" s="37" t="n">
        <v>110</v>
      </c>
      <c r="D7017" s="37" t="n">
        <v>3</v>
      </c>
      <c r="E7017" s="6" t="n">
        <v>4</v>
      </c>
      <c r="F7017" s="37" t="n">
        <v>1.5</v>
      </c>
      <c r="G7017" s="36" t="n">
        <v>200</v>
      </c>
      <c r="H7017" s="6" t="inlineStr">
        <is>
          <t>OFF</t>
        </is>
      </c>
      <c r="I7017" s="38" t="n">
        <v>885.2722778138215</v>
      </c>
      <c r="J7017" s="38" t="n">
        <v>10520.73059103506</v>
      </c>
      <c r="K7017" s="38" t="n">
        <v>5101.851851851852</v>
      </c>
      <c r="L7017" s="38" t="n">
        <v>150</v>
      </c>
      <c r="M7017" s="38">
        <f>I7017+J7017+K7017+L7017</f>
        <v/>
      </c>
      <c r="N7017" s="38">
        <f>M7017*'Dashboard &amp; Optimisation'!$B$18/('Dashboard &amp; Optimisation'!$B$16/3.6)</f>
        <v/>
      </c>
      <c r="O7017" s="38" t="n">
        <v>1384.157763303029</v>
      </c>
      <c r="P7017" s="39" t="n">
        <v>0.2894494820783866</v>
      </c>
      <c r="Q7017" s="40" t="n">
        <v>6.217525971425261</v>
      </c>
      <c r="R7017" s="38" t="n">
        <v>1313.840518023866</v>
      </c>
      <c r="S7017" s="38">
        <f>R7017*IF(A7017=4, 2.0, 3.0)</f>
        <v/>
      </c>
      <c r="T7017" s="37">
        <f>'Dashboard &amp; Optimisation'!$B$18*U7017</f>
        <v/>
      </c>
      <c r="U7017" s="26">
        <f>MIN(1, S7017/M7017)</f>
        <v/>
      </c>
      <c r="V7017" s="26">
        <f>N7017/(N7017+O7017)</f>
        <v/>
      </c>
      <c r="W7017" s="26">
        <f>U7017*V7017</f>
        <v/>
      </c>
      <c r="X7017" s="39">
        <f>T7017/N7017</f>
        <v/>
      </c>
      <c r="Y7017" s="41">
        <f>IF(W7017=MAXIFS(W$2:W$7201, A$2:A$7201, A7017, B$2:B$7201, B7017), "OPTIMAL", "")</f>
        <v/>
      </c>
    </row>
    <row r="7018" ht="20" customHeight="1">
      <c r="A7018" s="28" t="n">
        <v>-18</v>
      </c>
      <c r="B7018" s="28" t="n">
        <v>45</v>
      </c>
      <c r="C7018" s="29" t="n">
        <v>110</v>
      </c>
      <c r="D7018" s="29" t="n">
        <v>3</v>
      </c>
      <c r="E7018" s="30" t="n">
        <v>4</v>
      </c>
      <c r="F7018" s="29" t="n">
        <v>2</v>
      </c>
      <c r="G7018" s="28" t="n">
        <v>50</v>
      </c>
      <c r="H7018" s="30" t="inlineStr">
        <is>
          <t>ON</t>
        </is>
      </c>
      <c r="I7018" s="31" t="n">
        <v>885.2722778138215</v>
      </c>
      <c r="J7018" s="31" t="n">
        <v>10520.73059103506</v>
      </c>
      <c r="K7018" s="31" t="n">
        <v>5101.851851851852</v>
      </c>
      <c r="L7018" s="31" t="n">
        <v>150</v>
      </c>
      <c r="M7018" s="31">
        <f>I7018+J7018+K7018+L7018</f>
        <v/>
      </c>
      <c r="N7018" s="31">
        <f>M7018*'Dashboard &amp; Optimisation'!$B$18/('Dashboard &amp; Optimisation'!$B$16/3.6)</f>
        <v/>
      </c>
      <c r="O7018" s="31" t="n">
        <v>1515.683956890109</v>
      </c>
      <c r="P7018" s="32" t="n">
        <v>0.06673350784308681</v>
      </c>
      <c r="Q7018" s="33" t="n">
        <v>8.223367961900347</v>
      </c>
      <c r="R7018" s="31" t="n">
        <v>5756.732404683037</v>
      </c>
      <c r="S7018" s="31">
        <f>R7018*IF(A7018=4, 2.0, 3.0)</f>
        <v/>
      </c>
      <c r="T7018" s="29">
        <f>'Dashboard &amp; Optimisation'!$B$18*U7018</f>
        <v/>
      </c>
      <c r="U7018" s="34">
        <f>MIN(1, S7018/M7018)</f>
        <v/>
      </c>
      <c r="V7018" s="34">
        <f>N7018/(N7018+O7018)</f>
        <v/>
      </c>
      <c r="W7018" s="34">
        <f>U7018*V7018</f>
        <v/>
      </c>
      <c r="X7018" s="32">
        <f>T7018/N7018</f>
        <v/>
      </c>
      <c r="Y7018" s="35">
        <f>IF(W7018=MAXIFS(W$2:W$7201, A$2:A$7201, A7018, B$2:B$7201, B7018), "OPTIMAL", "")</f>
        <v/>
      </c>
    </row>
    <row r="7019" ht="20" customHeight="1">
      <c r="A7019" s="36" t="n">
        <v>-18</v>
      </c>
      <c r="B7019" s="36" t="n">
        <v>45</v>
      </c>
      <c r="C7019" s="37" t="n">
        <v>110</v>
      </c>
      <c r="D7019" s="37" t="n">
        <v>3</v>
      </c>
      <c r="E7019" s="6" t="n">
        <v>4</v>
      </c>
      <c r="F7019" s="37" t="n">
        <v>2</v>
      </c>
      <c r="G7019" s="36" t="n">
        <v>50</v>
      </c>
      <c r="H7019" s="6" t="inlineStr">
        <is>
          <t>OFF</t>
        </is>
      </c>
      <c r="I7019" s="38" t="n">
        <v>885.2722778138215</v>
      </c>
      <c r="J7019" s="38" t="n">
        <v>10520.73059103506</v>
      </c>
      <c r="K7019" s="38" t="n">
        <v>5101.851851851852</v>
      </c>
      <c r="L7019" s="38" t="n">
        <v>150</v>
      </c>
      <c r="M7019" s="38">
        <f>I7019+J7019+K7019+L7019</f>
        <v/>
      </c>
      <c r="N7019" s="38">
        <f>M7019*'Dashboard &amp; Optimisation'!$B$18/('Dashboard &amp; Optimisation'!$B$16/3.6)</f>
        <v/>
      </c>
      <c r="O7019" s="38" t="n">
        <v>1515.683956890109</v>
      </c>
      <c r="P7019" s="39" t="n">
        <v>0.2852790882906754</v>
      </c>
      <c r="Q7019" s="40" t="n">
        <v>8.223367961900347</v>
      </c>
      <c r="R7019" s="38" t="n">
        <v>1346.635497821816</v>
      </c>
      <c r="S7019" s="38">
        <f>R7019*IF(A7019=4, 2.0, 3.0)</f>
        <v/>
      </c>
      <c r="T7019" s="37">
        <f>'Dashboard &amp; Optimisation'!$B$18*U7019</f>
        <v/>
      </c>
      <c r="U7019" s="26">
        <f>MIN(1, S7019/M7019)</f>
        <v/>
      </c>
      <c r="V7019" s="26">
        <f>N7019/(N7019+O7019)</f>
        <v/>
      </c>
      <c r="W7019" s="26">
        <f>U7019*V7019</f>
        <v/>
      </c>
      <c r="X7019" s="39">
        <f>T7019/N7019</f>
        <v/>
      </c>
      <c r="Y7019" s="41">
        <f>IF(W7019=MAXIFS(W$2:W$7201, A$2:A$7201, A7019, B$2:B$7201, B7019), "OPTIMAL", "")</f>
        <v/>
      </c>
    </row>
    <row r="7020" ht="20" customHeight="1">
      <c r="A7020" s="28" t="n">
        <v>-18</v>
      </c>
      <c r="B7020" s="28" t="n">
        <v>45</v>
      </c>
      <c r="C7020" s="29" t="n">
        <v>110</v>
      </c>
      <c r="D7020" s="29" t="n">
        <v>3</v>
      </c>
      <c r="E7020" s="30" t="n">
        <v>4</v>
      </c>
      <c r="F7020" s="29" t="n">
        <v>2</v>
      </c>
      <c r="G7020" s="28" t="n">
        <v>100</v>
      </c>
      <c r="H7020" s="30" t="inlineStr">
        <is>
          <t>ON</t>
        </is>
      </c>
      <c r="I7020" s="31" t="n">
        <v>885.2722778138215</v>
      </c>
      <c r="J7020" s="31" t="n">
        <v>10520.73059103506</v>
      </c>
      <c r="K7020" s="31" t="n">
        <v>5101.851851851852</v>
      </c>
      <c r="L7020" s="31" t="n">
        <v>150</v>
      </c>
      <c r="M7020" s="31">
        <f>I7020+J7020+K7020+L7020</f>
        <v/>
      </c>
      <c r="N7020" s="31">
        <f>M7020*'Dashboard &amp; Optimisation'!$B$18/('Dashboard &amp; Optimisation'!$B$16/3.6)</f>
        <v/>
      </c>
      <c r="O7020" s="31" t="n">
        <v>1515.683956890109</v>
      </c>
      <c r="P7020" s="32" t="n">
        <v>0.06745693940259542</v>
      </c>
      <c r="Q7020" s="33" t="n">
        <v>8.223367961900347</v>
      </c>
      <c r="R7020" s="31" t="n">
        <v>5694.995214438776</v>
      </c>
      <c r="S7020" s="31">
        <f>R7020*IF(A7020=4, 2.0, 3.0)</f>
        <v/>
      </c>
      <c r="T7020" s="29">
        <f>'Dashboard &amp; Optimisation'!$B$18*U7020</f>
        <v/>
      </c>
      <c r="U7020" s="34">
        <f>MIN(1, S7020/M7020)</f>
        <v/>
      </c>
      <c r="V7020" s="34">
        <f>N7020/(N7020+O7020)</f>
        <v/>
      </c>
      <c r="W7020" s="34">
        <f>U7020*V7020</f>
        <v/>
      </c>
      <c r="X7020" s="32">
        <f>T7020/N7020</f>
        <v/>
      </c>
      <c r="Y7020" s="35">
        <f>IF(W7020=MAXIFS(W$2:W$7201, A$2:A$7201, A7020, B$2:B$7201, B7020), "OPTIMAL", "")</f>
        <v/>
      </c>
    </row>
    <row r="7021" ht="20" customHeight="1">
      <c r="A7021" s="36" t="n">
        <v>-18</v>
      </c>
      <c r="B7021" s="36" t="n">
        <v>45</v>
      </c>
      <c r="C7021" s="37" t="n">
        <v>110</v>
      </c>
      <c r="D7021" s="37" t="n">
        <v>3</v>
      </c>
      <c r="E7021" s="6" t="n">
        <v>4</v>
      </c>
      <c r="F7021" s="37" t="n">
        <v>2</v>
      </c>
      <c r="G7021" s="36" t="n">
        <v>100</v>
      </c>
      <c r="H7021" s="6" t="inlineStr">
        <is>
          <t>OFF</t>
        </is>
      </c>
      <c r="I7021" s="38" t="n">
        <v>885.2722778138215</v>
      </c>
      <c r="J7021" s="38" t="n">
        <v>10520.73059103506</v>
      </c>
      <c r="K7021" s="38" t="n">
        <v>5101.851851851852</v>
      </c>
      <c r="L7021" s="38" t="n">
        <v>150</v>
      </c>
      <c r="M7021" s="38">
        <f>I7021+J7021+K7021+L7021</f>
        <v/>
      </c>
      <c r="N7021" s="38">
        <f>M7021*'Dashboard &amp; Optimisation'!$B$18/('Dashboard &amp; Optimisation'!$B$16/3.6)</f>
        <v/>
      </c>
      <c r="O7021" s="38" t="n">
        <v>1515.683956890109</v>
      </c>
      <c r="P7021" s="39" t="n">
        <v>0.286002519850184</v>
      </c>
      <c r="Q7021" s="40" t="n">
        <v>8.223367961900347</v>
      </c>
      <c r="R7021" s="38" t="n">
        <v>1343.229238958121</v>
      </c>
      <c r="S7021" s="38">
        <f>R7021*IF(A7021=4, 2.0, 3.0)</f>
        <v/>
      </c>
      <c r="T7021" s="37">
        <f>'Dashboard &amp; Optimisation'!$B$18*U7021</f>
        <v/>
      </c>
      <c r="U7021" s="26">
        <f>MIN(1, S7021/M7021)</f>
        <v/>
      </c>
      <c r="V7021" s="26">
        <f>N7021/(N7021+O7021)</f>
        <v/>
      </c>
      <c r="W7021" s="26">
        <f>U7021*V7021</f>
        <v/>
      </c>
      <c r="X7021" s="39">
        <f>T7021/N7021</f>
        <v/>
      </c>
      <c r="Y7021" s="41">
        <f>IF(W7021=MAXIFS(W$2:W$7201, A$2:A$7201, A7021, B$2:B$7201, B7021), "OPTIMAL", "")</f>
        <v/>
      </c>
    </row>
    <row r="7022" ht="20" customHeight="1">
      <c r="A7022" s="28" t="n">
        <v>-18</v>
      </c>
      <c r="B7022" s="28" t="n">
        <v>45</v>
      </c>
      <c r="C7022" s="29" t="n">
        <v>110</v>
      </c>
      <c r="D7022" s="29" t="n">
        <v>3</v>
      </c>
      <c r="E7022" s="30" t="n">
        <v>4</v>
      </c>
      <c r="F7022" s="29" t="n">
        <v>2</v>
      </c>
      <c r="G7022" s="28" t="n">
        <v>150</v>
      </c>
      <c r="H7022" s="30" t="inlineStr">
        <is>
          <t>ON</t>
        </is>
      </c>
      <c r="I7022" s="31" t="n">
        <v>885.2722778138215</v>
      </c>
      <c r="J7022" s="31" t="n">
        <v>10520.73059103506</v>
      </c>
      <c r="K7022" s="31" t="n">
        <v>5101.851851851852</v>
      </c>
      <c r="L7022" s="31" t="n">
        <v>150</v>
      </c>
      <c r="M7022" s="31">
        <f>I7022+J7022+K7022+L7022</f>
        <v/>
      </c>
      <c r="N7022" s="31">
        <f>M7022*'Dashboard &amp; Optimisation'!$B$18/('Dashboard &amp; Optimisation'!$B$16/3.6)</f>
        <v/>
      </c>
      <c r="O7022" s="31" t="n">
        <v>1515.683956890109</v>
      </c>
      <c r="P7022" s="32" t="n">
        <v>0.06818037096210404</v>
      </c>
      <c r="Q7022" s="33" t="n">
        <v>8.223367961900347</v>
      </c>
      <c r="R7022" s="31" t="n">
        <v>5634.568155869888</v>
      </c>
      <c r="S7022" s="31">
        <f>R7022*IF(A7022=4, 2.0, 3.0)</f>
        <v/>
      </c>
      <c r="T7022" s="29">
        <f>'Dashboard &amp; Optimisation'!$B$18*U7022</f>
        <v/>
      </c>
      <c r="U7022" s="34">
        <f>MIN(1, S7022/M7022)</f>
        <v/>
      </c>
      <c r="V7022" s="34">
        <f>N7022/(N7022+O7022)</f>
        <v/>
      </c>
      <c r="W7022" s="34">
        <f>U7022*V7022</f>
        <v/>
      </c>
      <c r="X7022" s="32">
        <f>T7022/N7022</f>
        <v/>
      </c>
      <c r="Y7022" s="35">
        <f>IF(W7022=MAXIFS(W$2:W$7201, A$2:A$7201, A7022, B$2:B$7201, B7022), "OPTIMAL", "")</f>
        <v/>
      </c>
    </row>
    <row r="7023" ht="20" customHeight="1">
      <c r="A7023" s="36" t="n">
        <v>-18</v>
      </c>
      <c r="B7023" s="36" t="n">
        <v>45</v>
      </c>
      <c r="C7023" s="37" t="n">
        <v>110</v>
      </c>
      <c r="D7023" s="37" t="n">
        <v>3</v>
      </c>
      <c r="E7023" s="6" t="n">
        <v>4</v>
      </c>
      <c r="F7023" s="37" t="n">
        <v>2</v>
      </c>
      <c r="G7023" s="36" t="n">
        <v>150</v>
      </c>
      <c r="H7023" s="6" t="inlineStr">
        <is>
          <t>OFF</t>
        </is>
      </c>
      <c r="I7023" s="38" t="n">
        <v>885.2722778138215</v>
      </c>
      <c r="J7023" s="38" t="n">
        <v>10520.73059103506</v>
      </c>
      <c r="K7023" s="38" t="n">
        <v>5101.851851851852</v>
      </c>
      <c r="L7023" s="38" t="n">
        <v>150</v>
      </c>
      <c r="M7023" s="38">
        <f>I7023+J7023+K7023+L7023</f>
        <v/>
      </c>
      <c r="N7023" s="38">
        <f>M7023*'Dashboard &amp; Optimisation'!$B$18/('Dashboard &amp; Optimisation'!$B$16/3.6)</f>
        <v/>
      </c>
      <c r="O7023" s="38" t="n">
        <v>1515.683956890109</v>
      </c>
      <c r="P7023" s="39" t="n">
        <v>0.2867259514096926</v>
      </c>
      <c r="Q7023" s="40" t="n">
        <v>8.223367961900347</v>
      </c>
      <c r="R7023" s="38" t="n">
        <v>1339.840168598987</v>
      </c>
      <c r="S7023" s="38">
        <f>R7023*IF(A7023=4, 2.0, 3.0)</f>
        <v/>
      </c>
      <c r="T7023" s="37">
        <f>'Dashboard &amp; Optimisation'!$B$18*U7023</f>
        <v/>
      </c>
      <c r="U7023" s="26">
        <f>MIN(1, S7023/M7023)</f>
        <v/>
      </c>
      <c r="V7023" s="26">
        <f>N7023/(N7023+O7023)</f>
        <v/>
      </c>
      <c r="W7023" s="26">
        <f>U7023*V7023</f>
        <v/>
      </c>
      <c r="X7023" s="39">
        <f>T7023/N7023</f>
        <v/>
      </c>
      <c r="Y7023" s="41">
        <f>IF(W7023=MAXIFS(W$2:W$7201, A$2:A$7201, A7023, B$2:B$7201, B7023), "OPTIMAL", "")</f>
        <v/>
      </c>
    </row>
    <row r="7024" ht="20" customHeight="1">
      <c r="A7024" s="28" t="n">
        <v>-18</v>
      </c>
      <c r="B7024" s="28" t="n">
        <v>45</v>
      </c>
      <c r="C7024" s="29" t="n">
        <v>110</v>
      </c>
      <c r="D7024" s="29" t="n">
        <v>3</v>
      </c>
      <c r="E7024" s="30" t="n">
        <v>4</v>
      </c>
      <c r="F7024" s="29" t="n">
        <v>2</v>
      </c>
      <c r="G7024" s="28" t="n">
        <v>200</v>
      </c>
      <c r="H7024" s="30" t="inlineStr">
        <is>
          <t>ON</t>
        </is>
      </c>
      <c r="I7024" s="31" t="n">
        <v>885.2722778138215</v>
      </c>
      <c r="J7024" s="31" t="n">
        <v>10520.73059103506</v>
      </c>
      <c r="K7024" s="31" t="n">
        <v>5101.851851851852</v>
      </c>
      <c r="L7024" s="31" t="n">
        <v>150</v>
      </c>
      <c r="M7024" s="31">
        <f>I7024+J7024+K7024+L7024</f>
        <v/>
      </c>
      <c r="N7024" s="31">
        <f>M7024*'Dashboard &amp; Optimisation'!$B$18/('Dashboard &amp; Optimisation'!$B$16/3.6)</f>
        <v/>
      </c>
      <c r="O7024" s="31" t="n">
        <v>1515.683956890109</v>
      </c>
      <c r="P7024" s="32" t="n">
        <v>0.06890380252161266</v>
      </c>
      <c r="Q7024" s="33" t="n">
        <v>8.223367961900347</v>
      </c>
      <c r="R7024" s="31" t="n">
        <v>5575.409963157956</v>
      </c>
      <c r="S7024" s="31">
        <f>R7024*IF(A7024=4, 2.0, 3.0)</f>
        <v/>
      </c>
      <c r="T7024" s="29">
        <f>'Dashboard &amp; Optimisation'!$B$18*U7024</f>
        <v/>
      </c>
      <c r="U7024" s="34">
        <f>MIN(1, S7024/M7024)</f>
        <v/>
      </c>
      <c r="V7024" s="34">
        <f>N7024/(N7024+O7024)</f>
        <v/>
      </c>
      <c r="W7024" s="34">
        <f>U7024*V7024</f>
        <v/>
      </c>
      <c r="X7024" s="32">
        <f>T7024/N7024</f>
        <v/>
      </c>
      <c r="Y7024" s="35">
        <f>IF(W7024=MAXIFS(W$2:W$7201, A$2:A$7201, A7024, B$2:B$7201, B7024), "OPTIMAL", "")</f>
        <v/>
      </c>
    </row>
    <row r="7025" ht="20" customHeight="1">
      <c r="A7025" s="36" t="n">
        <v>-18</v>
      </c>
      <c r="B7025" s="36" t="n">
        <v>45</v>
      </c>
      <c r="C7025" s="37" t="n">
        <v>110</v>
      </c>
      <c r="D7025" s="37" t="n">
        <v>3</v>
      </c>
      <c r="E7025" s="6" t="n">
        <v>4</v>
      </c>
      <c r="F7025" s="37" t="n">
        <v>2</v>
      </c>
      <c r="G7025" s="36" t="n">
        <v>200</v>
      </c>
      <c r="H7025" s="6" t="inlineStr">
        <is>
          <t>OFF</t>
        </is>
      </c>
      <c r="I7025" s="38" t="n">
        <v>885.2722778138215</v>
      </c>
      <c r="J7025" s="38" t="n">
        <v>10520.73059103506</v>
      </c>
      <c r="K7025" s="38" t="n">
        <v>5101.851851851852</v>
      </c>
      <c r="L7025" s="38" t="n">
        <v>150</v>
      </c>
      <c r="M7025" s="38">
        <f>I7025+J7025+K7025+L7025</f>
        <v/>
      </c>
      <c r="N7025" s="38">
        <f>M7025*'Dashboard &amp; Optimisation'!$B$18/('Dashboard &amp; Optimisation'!$B$16/3.6)</f>
        <v/>
      </c>
      <c r="O7025" s="38" t="n">
        <v>1515.683956890109</v>
      </c>
      <c r="P7025" s="39" t="n">
        <v>0.2874493829692012</v>
      </c>
      <c r="Q7025" s="40" t="n">
        <v>8.223367961900347</v>
      </c>
      <c r="R7025" s="38" t="n">
        <v>1336.468156968105</v>
      </c>
      <c r="S7025" s="38">
        <f>R7025*IF(A7025=4, 2.0, 3.0)</f>
        <v/>
      </c>
      <c r="T7025" s="37">
        <f>'Dashboard &amp; Optimisation'!$B$18*U7025</f>
        <v/>
      </c>
      <c r="U7025" s="26">
        <f>MIN(1, S7025/M7025)</f>
        <v/>
      </c>
      <c r="V7025" s="26">
        <f>N7025/(N7025+O7025)</f>
        <v/>
      </c>
      <c r="W7025" s="26">
        <f>U7025*V7025</f>
        <v/>
      </c>
      <c r="X7025" s="39">
        <f>T7025/N7025</f>
        <v/>
      </c>
      <c r="Y7025" s="41">
        <f>IF(W7025=MAXIFS(W$2:W$7201, A$2:A$7201, A7025, B$2:B$7201, B7025), "OPTIMAL", "")</f>
        <v/>
      </c>
    </row>
    <row r="7026" ht="20" customHeight="1">
      <c r="A7026" s="28" t="n">
        <v>-18</v>
      </c>
      <c r="B7026" s="28" t="n">
        <v>45</v>
      </c>
      <c r="C7026" s="29" t="n">
        <v>110</v>
      </c>
      <c r="D7026" s="29" t="n">
        <v>3</v>
      </c>
      <c r="E7026" s="30" t="n">
        <v>8</v>
      </c>
      <c r="F7026" s="29" t="n">
        <v>1.5</v>
      </c>
      <c r="G7026" s="28" t="n">
        <v>50</v>
      </c>
      <c r="H7026" s="30" t="inlineStr">
        <is>
          <t>ON</t>
        </is>
      </c>
      <c r="I7026" s="31" t="n">
        <v>885.2722778138215</v>
      </c>
      <c r="J7026" s="31" t="n">
        <v>10520.73059103506</v>
      </c>
      <c r="K7026" s="31" t="n">
        <v>5101.851851851852</v>
      </c>
      <c r="L7026" s="31" t="n">
        <v>150</v>
      </c>
      <c r="M7026" s="31">
        <f>I7026+J7026+K7026+L7026</f>
        <v/>
      </c>
      <c r="N7026" s="31">
        <f>M7026*'Dashboard &amp; Optimisation'!$B$18/('Dashboard &amp; Optimisation'!$B$16/3.6)</f>
        <v/>
      </c>
      <c r="O7026" s="31" t="n">
        <v>1786.948026673687</v>
      </c>
      <c r="P7026" s="32" t="n">
        <v>0.05265467657397625</v>
      </c>
      <c r="Q7026" s="33" t="n">
        <v>12.23505194285052</v>
      </c>
      <c r="R7026" s="31" t="n">
        <v>7447.80854906175</v>
      </c>
      <c r="S7026" s="31">
        <f>R7026*IF(A7026=4, 2.0, 3.0)</f>
        <v/>
      </c>
      <c r="T7026" s="29">
        <f>'Dashboard &amp; Optimisation'!$B$18*U7026</f>
        <v/>
      </c>
      <c r="U7026" s="34">
        <f>MIN(1, S7026/M7026)</f>
        <v/>
      </c>
      <c r="V7026" s="34">
        <f>N7026/(N7026+O7026)</f>
        <v/>
      </c>
      <c r="W7026" s="34">
        <f>U7026*V7026</f>
        <v/>
      </c>
      <c r="X7026" s="32">
        <f>T7026/N7026</f>
        <v/>
      </c>
      <c r="Y7026" s="35">
        <f>IF(W7026=MAXIFS(W$2:W$7201, A$2:A$7201, A7026, B$2:B$7201, B7026), "OPTIMAL", "")</f>
        <v/>
      </c>
    </row>
    <row r="7027" ht="20" customHeight="1">
      <c r="A7027" s="36" t="n">
        <v>-18</v>
      </c>
      <c r="B7027" s="36" t="n">
        <v>45</v>
      </c>
      <c r="C7027" s="37" t="n">
        <v>110</v>
      </c>
      <c r="D7027" s="37" t="n">
        <v>3</v>
      </c>
      <c r="E7027" s="6" t="n">
        <v>8</v>
      </c>
      <c r="F7027" s="37" t="n">
        <v>1.5</v>
      </c>
      <c r="G7027" s="36" t="n">
        <v>50</v>
      </c>
      <c r="H7027" s="6" t="inlineStr">
        <is>
          <t>OFF</t>
        </is>
      </c>
      <c r="I7027" s="38" t="n">
        <v>885.2722778138215</v>
      </c>
      <c r="J7027" s="38" t="n">
        <v>10520.73059103506</v>
      </c>
      <c r="K7027" s="38" t="n">
        <v>5101.851851851852</v>
      </c>
      <c r="L7027" s="38" t="n">
        <v>150</v>
      </c>
      <c r="M7027" s="38">
        <f>I7027+J7027+K7027+L7027</f>
        <v/>
      </c>
      <c r="N7027" s="38">
        <f>M7027*'Dashboard &amp; Optimisation'!$B$18/('Dashboard &amp; Optimisation'!$B$16/3.6)</f>
        <v/>
      </c>
      <c r="O7027" s="38" t="n">
        <v>1786.948026673687</v>
      </c>
      <c r="P7027" s="39" t="n">
        <v>0.2270039955486686</v>
      </c>
      <c r="Q7027" s="40" t="n">
        <v>12.23505194285052</v>
      </c>
      <c r="R7027" s="38" t="n">
        <v>1727.555276672054</v>
      </c>
      <c r="S7027" s="38">
        <f>R7027*IF(A7027=4, 2.0, 3.0)</f>
        <v/>
      </c>
      <c r="T7027" s="37">
        <f>'Dashboard &amp; Optimisation'!$B$18*U7027</f>
        <v/>
      </c>
      <c r="U7027" s="26">
        <f>MIN(1, S7027/M7027)</f>
        <v/>
      </c>
      <c r="V7027" s="26">
        <f>N7027/(N7027+O7027)</f>
        <v/>
      </c>
      <c r="W7027" s="26">
        <f>U7027*V7027</f>
        <v/>
      </c>
      <c r="X7027" s="39">
        <f>T7027/N7027</f>
        <v/>
      </c>
      <c r="Y7027" s="41">
        <f>IF(W7027=MAXIFS(W$2:W$7201, A$2:A$7201, A7027, B$2:B$7201, B7027), "OPTIMAL", "")</f>
        <v/>
      </c>
    </row>
    <row r="7028" ht="20" customHeight="1">
      <c r="A7028" s="28" t="n">
        <v>-18</v>
      </c>
      <c r="B7028" s="28" t="n">
        <v>45</v>
      </c>
      <c r="C7028" s="29" t="n">
        <v>110</v>
      </c>
      <c r="D7028" s="29" t="n">
        <v>3</v>
      </c>
      <c r="E7028" s="30" t="n">
        <v>8</v>
      </c>
      <c r="F7028" s="29" t="n">
        <v>1.5</v>
      </c>
      <c r="G7028" s="28" t="n">
        <v>100</v>
      </c>
      <c r="H7028" s="30" t="inlineStr">
        <is>
          <t>ON</t>
        </is>
      </c>
      <c r="I7028" s="31" t="n">
        <v>885.2722778138215</v>
      </c>
      <c r="J7028" s="31" t="n">
        <v>10520.73059103506</v>
      </c>
      <c r="K7028" s="31" t="n">
        <v>5101.851851851852</v>
      </c>
      <c r="L7028" s="31" t="n">
        <v>150</v>
      </c>
      <c r="M7028" s="31">
        <f>I7028+J7028+K7028+L7028</f>
        <v/>
      </c>
      <c r="N7028" s="31">
        <f>M7028*'Dashboard &amp; Optimisation'!$B$18/('Dashboard &amp; Optimisation'!$B$16/3.6)</f>
        <v/>
      </c>
      <c r="O7028" s="31" t="n">
        <v>1786.948026673687</v>
      </c>
      <c r="P7028" s="32" t="n">
        <v>0.05337810813348487</v>
      </c>
      <c r="Q7028" s="33" t="n">
        <v>12.23505194285052</v>
      </c>
      <c r="R7028" s="31" t="n">
        <v>7346.868670486523</v>
      </c>
      <c r="S7028" s="31">
        <f>R7028*IF(A7028=4, 2.0, 3.0)</f>
        <v/>
      </c>
      <c r="T7028" s="29">
        <f>'Dashboard &amp; Optimisation'!$B$18*U7028</f>
        <v/>
      </c>
      <c r="U7028" s="34">
        <f>MIN(1, S7028/M7028)</f>
        <v/>
      </c>
      <c r="V7028" s="34">
        <f>N7028/(N7028+O7028)</f>
        <v/>
      </c>
      <c r="W7028" s="34">
        <f>U7028*V7028</f>
        <v/>
      </c>
      <c r="X7028" s="32">
        <f>T7028/N7028</f>
        <v/>
      </c>
      <c r="Y7028" s="35">
        <f>IF(W7028=MAXIFS(W$2:W$7201, A$2:A$7201, A7028, B$2:B$7201, B7028), "OPTIMAL", "")</f>
        <v/>
      </c>
    </row>
    <row r="7029" ht="20" customHeight="1">
      <c r="A7029" s="36" t="n">
        <v>-18</v>
      </c>
      <c r="B7029" s="36" t="n">
        <v>45</v>
      </c>
      <c r="C7029" s="37" t="n">
        <v>110</v>
      </c>
      <c r="D7029" s="37" t="n">
        <v>3</v>
      </c>
      <c r="E7029" s="6" t="n">
        <v>8</v>
      </c>
      <c r="F7029" s="37" t="n">
        <v>1.5</v>
      </c>
      <c r="G7029" s="36" t="n">
        <v>100</v>
      </c>
      <c r="H7029" s="6" t="inlineStr">
        <is>
          <t>OFF</t>
        </is>
      </c>
      <c r="I7029" s="38" t="n">
        <v>885.2722778138215</v>
      </c>
      <c r="J7029" s="38" t="n">
        <v>10520.73059103506</v>
      </c>
      <c r="K7029" s="38" t="n">
        <v>5101.851851851852</v>
      </c>
      <c r="L7029" s="38" t="n">
        <v>150</v>
      </c>
      <c r="M7029" s="38">
        <f>I7029+J7029+K7029+L7029</f>
        <v/>
      </c>
      <c r="N7029" s="38">
        <f>M7029*'Dashboard &amp; Optimisation'!$B$18/('Dashboard &amp; Optimisation'!$B$16/3.6)</f>
        <v/>
      </c>
      <c r="O7029" s="38" t="n">
        <v>1786.948026673687</v>
      </c>
      <c r="P7029" s="39" t="n">
        <v>0.2277274271081772</v>
      </c>
      <c r="Q7029" s="40" t="n">
        <v>12.23505194285052</v>
      </c>
      <c r="R7029" s="38" t="n">
        <v>1722.067277163999</v>
      </c>
      <c r="S7029" s="38">
        <f>R7029*IF(A7029=4, 2.0, 3.0)</f>
        <v/>
      </c>
      <c r="T7029" s="37">
        <f>'Dashboard &amp; Optimisation'!$B$18*U7029</f>
        <v/>
      </c>
      <c r="U7029" s="26">
        <f>MIN(1, S7029/M7029)</f>
        <v/>
      </c>
      <c r="V7029" s="26">
        <f>N7029/(N7029+O7029)</f>
        <v/>
      </c>
      <c r="W7029" s="26">
        <f>U7029*V7029</f>
        <v/>
      </c>
      <c r="X7029" s="39">
        <f>T7029/N7029</f>
        <v/>
      </c>
      <c r="Y7029" s="41">
        <f>IF(W7029=MAXIFS(W$2:W$7201, A$2:A$7201, A7029, B$2:B$7201, B7029), "OPTIMAL", "")</f>
        <v/>
      </c>
    </row>
    <row r="7030" ht="20" customHeight="1">
      <c r="A7030" s="28" t="n">
        <v>-18</v>
      </c>
      <c r="B7030" s="28" t="n">
        <v>45</v>
      </c>
      <c r="C7030" s="29" t="n">
        <v>110</v>
      </c>
      <c r="D7030" s="29" t="n">
        <v>3</v>
      </c>
      <c r="E7030" s="30" t="n">
        <v>8</v>
      </c>
      <c r="F7030" s="29" t="n">
        <v>1.5</v>
      </c>
      <c r="G7030" s="28" t="n">
        <v>150</v>
      </c>
      <c r="H7030" s="30" t="inlineStr">
        <is>
          <t>ON</t>
        </is>
      </c>
      <c r="I7030" s="31" t="n">
        <v>885.2722778138215</v>
      </c>
      <c r="J7030" s="31" t="n">
        <v>10520.73059103506</v>
      </c>
      <c r="K7030" s="31" t="n">
        <v>5101.851851851852</v>
      </c>
      <c r="L7030" s="31" t="n">
        <v>150</v>
      </c>
      <c r="M7030" s="31">
        <f>I7030+J7030+K7030+L7030</f>
        <v/>
      </c>
      <c r="N7030" s="31">
        <f>M7030*'Dashboard &amp; Optimisation'!$B$18/('Dashboard &amp; Optimisation'!$B$16/3.6)</f>
        <v/>
      </c>
      <c r="O7030" s="31" t="n">
        <v>1786.948026673687</v>
      </c>
      <c r="P7030" s="32" t="n">
        <v>0.05410153969299349</v>
      </c>
      <c r="Q7030" s="33" t="n">
        <v>12.23505194285052</v>
      </c>
      <c r="R7030" s="31" t="n">
        <v>7248.628274927441</v>
      </c>
      <c r="S7030" s="31">
        <f>R7030*IF(A7030=4, 2.0, 3.0)</f>
        <v/>
      </c>
      <c r="T7030" s="29">
        <f>'Dashboard &amp; Optimisation'!$B$18*U7030</f>
        <v/>
      </c>
      <c r="U7030" s="34">
        <f>MIN(1, S7030/M7030)</f>
        <v/>
      </c>
      <c r="V7030" s="34">
        <f>N7030/(N7030+O7030)</f>
        <v/>
      </c>
      <c r="W7030" s="34">
        <f>U7030*V7030</f>
        <v/>
      </c>
      <c r="X7030" s="32">
        <f>T7030/N7030</f>
        <v/>
      </c>
      <c r="Y7030" s="35">
        <f>IF(W7030=MAXIFS(W$2:W$7201, A$2:A$7201, A7030, B$2:B$7201, B7030), "OPTIMAL", "")</f>
        <v/>
      </c>
    </row>
    <row r="7031" ht="20" customHeight="1">
      <c r="A7031" s="36" t="n">
        <v>-18</v>
      </c>
      <c r="B7031" s="36" t="n">
        <v>45</v>
      </c>
      <c r="C7031" s="37" t="n">
        <v>110</v>
      </c>
      <c r="D7031" s="37" t="n">
        <v>3</v>
      </c>
      <c r="E7031" s="6" t="n">
        <v>8</v>
      </c>
      <c r="F7031" s="37" t="n">
        <v>1.5</v>
      </c>
      <c r="G7031" s="36" t="n">
        <v>150</v>
      </c>
      <c r="H7031" s="6" t="inlineStr">
        <is>
          <t>OFF</t>
        </is>
      </c>
      <c r="I7031" s="38" t="n">
        <v>885.2722778138215</v>
      </c>
      <c r="J7031" s="38" t="n">
        <v>10520.73059103506</v>
      </c>
      <c r="K7031" s="38" t="n">
        <v>5101.851851851852</v>
      </c>
      <c r="L7031" s="38" t="n">
        <v>150</v>
      </c>
      <c r="M7031" s="38">
        <f>I7031+J7031+K7031+L7031</f>
        <v/>
      </c>
      <c r="N7031" s="38">
        <f>M7031*'Dashboard &amp; Optimisation'!$B$18/('Dashboard &amp; Optimisation'!$B$16/3.6)</f>
        <v/>
      </c>
      <c r="O7031" s="38" t="n">
        <v>1786.948026673687</v>
      </c>
      <c r="P7031" s="39" t="n">
        <v>0.2284508586676858</v>
      </c>
      <c r="Q7031" s="40" t="n">
        <v>12.23505194285052</v>
      </c>
      <c r="R7031" s="38" t="n">
        <v>1716.614035170675</v>
      </c>
      <c r="S7031" s="38">
        <f>R7031*IF(A7031=4, 2.0, 3.0)</f>
        <v/>
      </c>
      <c r="T7031" s="37">
        <f>'Dashboard &amp; Optimisation'!$B$18*U7031</f>
        <v/>
      </c>
      <c r="U7031" s="26">
        <f>MIN(1, S7031/M7031)</f>
        <v/>
      </c>
      <c r="V7031" s="26">
        <f>N7031/(N7031+O7031)</f>
        <v/>
      </c>
      <c r="W7031" s="26">
        <f>U7031*V7031</f>
        <v/>
      </c>
      <c r="X7031" s="39">
        <f>T7031/N7031</f>
        <v/>
      </c>
      <c r="Y7031" s="41">
        <f>IF(W7031=MAXIFS(W$2:W$7201, A$2:A$7201, A7031, B$2:B$7201, B7031), "OPTIMAL", "")</f>
        <v/>
      </c>
    </row>
    <row r="7032" ht="20" customHeight="1">
      <c r="A7032" s="28" t="n">
        <v>-18</v>
      </c>
      <c r="B7032" s="28" t="n">
        <v>45</v>
      </c>
      <c r="C7032" s="29" t="n">
        <v>110</v>
      </c>
      <c r="D7032" s="29" t="n">
        <v>3</v>
      </c>
      <c r="E7032" s="30" t="n">
        <v>8</v>
      </c>
      <c r="F7032" s="29" t="n">
        <v>1.5</v>
      </c>
      <c r="G7032" s="28" t="n">
        <v>200</v>
      </c>
      <c r="H7032" s="30" t="inlineStr">
        <is>
          <t>ON</t>
        </is>
      </c>
      <c r="I7032" s="31" t="n">
        <v>885.2722778138215</v>
      </c>
      <c r="J7032" s="31" t="n">
        <v>10520.73059103506</v>
      </c>
      <c r="K7032" s="31" t="n">
        <v>5101.851851851852</v>
      </c>
      <c r="L7032" s="31" t="n">
        <v>150</v>
      </c>
      <c r="M7032" s="31">
        <f>I7032+J7032+K7032+L7032</f>
        <v/>
      </c>
      <c r="N7032" s="31">
        <f>M7032*'Dashboard &amp; Optimisation'!$B$18/('Dashboard &amp; Optimisation'!$B$16/3.6)</f>
        <v/>
      </c>
      <c r="O7032" s="31" t="n">
        <v>1786.948026673687</v>
      </c>
      <c r="P7032" s="32" t="n">
        <v>0.0548249712525021</v>
      </c>
      <c r="Q7032" s="33" t="n">
        <v>12.23505194285052</v>
      </c>
      <c r="R7032" s="31" t="n">
        <v>7152.980500976448</v>
      </c>
      <c r="S7032" s="31">
        <f>R7032*IF(A7032=4, 2.0, 3.0)</f>
        <v/>
      </c>
      <c r="T7032" s="29">
        <f>'Dashboard &amp; Optimisation'!$B$18*U7032</f>
        <v/>
      </c>
      <c r="U7032" s="34">
        <f>MIN(1, S7032/M7032)</f>
        <v/>
      </c>
      <c r="V7032" s="34">
        <f>N7032/(N7032+O7032)</f>
        <v/>
      </c>
      <c r="W7032" s="34">
        <f>U7032*V7032</f>
        <v/>
      </c>
      <c r="X7032" s="32">
        <f>T7032/N7032</f>
        <v/>
      </c>
      <c r="Y7032" s="35">
        <f>IF(W7032=MAXIFS(W$2:W$7201, A$2:A$7201, A7032, B$2:B$7201, B7032), "OPTIMAL", "")</f>
        <v/>
      </c>
    </row>
    <row r="7033" ht="20" customHeight="1">
      <c r="A7033" s="36" t="n">
        <v>-18</v>
      </c>
      <c r="B7033" s="36" t="n">
        <v>45</v>
      </c>
      <c r="C7033" s="37" t="n">
        <v>110</v>
      </c>
      <c r="D7033" s="37" t="n">
        <v>3</v>
      </c>
      <c r="E7033" s="6" t="n">
        <v>8</v>
      </c>
      <c r="F7033" s="37" t="n">
        <v>1.5</v>
      </c>
      <c r="G7033" s="36" t="n">
        <v>200</v>
      </c>
      <c r="H7033" s="6" t="inlineStr">
        <is>
          <t>OFF</t>
        </is>
      </c>
      <c r="I7033" s="38" t="n">
        <v>885.2722778138215</v>
      </c>
      <c r="J7033" s="38" t="n">
        <v>10520.73059103506</v>
      </c>
      <c r="K7033" s="38" t="n">
        <v>5101.851851851852</v>
      </c>
      <c r="L7033" s="38" t="n">
        <v>150</v>
      </c>
      <c r="M7033" s="38">
        <f>I7033+J7033+K7033+L7033</f>
        <v/>
      </c>
      <c r="N7033" s="38">
        <f>M7033*'Dashboard &amp; Optimisation'!$B$18/('Dashboard &amp; Optimisation'!$B$16/3.6)</f>
        <v/>
      </c>
      <c r="O7033" s="38" t="n">
        <v>1786.948026673687</v>
      </c>
      <c r="P7033" s="39" t="n">
        <v>0.2291742902271945</v>
      </c>
      <c r="Q7033" s="40" t="n">
        <v>12.23505194285052</v>
      </c>
      <c r="R7033" s="38" t="n">
        <v>1711.195221536272</v>
      </c>
      <c r="S7033" s="38">
        <f>R7033*IF(A7033=4, 2.0, 3.0)</f>
        <v/>
      </c>
      <c r="T7033" s="37">
        <f>'Dashboard &amp; Optimisation'!$B$18*U7033</f>
        <v/>
      </c>
      <c r="U7033" s="26">
        <f>MIN(1, S7033/M7033)</f>
        <v/>
      </c>
      <c r="V7033" s="26">
        <f>N7033/(N7033+O7033)</f>
        <v/>
      </c>
      <c r="W7033" s="26">
        <f>U7033*V7033</f>
        <v/>
      </c>
      <c r="X7033" s="39">
        <f>T7033/N7033</f>
        <v/>
      </c>
      <c r="Y7033" s="41">
        <f>IF(W7033=MAXIFS(W$2:W$7201, A$2:A$7201, A7033, B$2:B$7201, B7033), "OPTIMAL", "")</f>
        <v/>
      </c>
    </row>
    <row r="7034" ht="20" customHeight="1">
      <c r="A7034" s="28" t="n">
        <v>-18</v>
      </c>
      <c r="B7034" s="28" t="n">
        <v>45</v>
      </c>
      <c r="C7034" s="29" t="n">
        <v>110</v>
      </c>
      <c r="D7034" s="29" t="n">
        <v>3</v>
      </c>
      <c r="E7034" s="30" t="n">
        <v>8</v>
      </c>
      <c r="F7034" s="29" t="n">
        <v>2</v>
      </c>
      <c r="G7034" s="28" t="n">
        <v>50</v>
      </c>
      <c r="H7034" s="30" t="inlineStr">
        <is>
          <t>ON</t>
        </is>
      </c>
      <c r="I7034" s="31" t="n">
        <v>885.2722778138215</v>
      </c>
      <c r="J7034" s="31" t="n">
        <v>10520.73059103506</v>
      </c>
      <c r="K7034" s="31" t="n">
        <v>5101.851851851852</v>
      </c>
      <c r="L7034" s="31" t="n">
        <v>150</v>
      </c>
      <c r="M7034" s="31">
        <f>I7034+J7034+K7034+L7034</f>
        <v/>
      </c>
      <c r="N7034" s="31">
        <f>M7034*'Dashboard &amp; Optimisation'!$B$18/('Dashboard &amp; Optimisation'!$B$16/3.6)</f>
        <v/>
      </c>
      <c r="O7034" s="31" t="n">
        <v>2069.742765647905</v>
      </c>
      <c r="P7034" s="32" t="n">
        <v>0.05127186772596353</v>
      </c>
      <c r="Q7034" s="33" t="n">
        <v>16.2467359238007</v>
      </c>
      <c r="R7034" s="31" t="n">
        <v>7811.238723218881</v>
      </c>
      <c r="S7034" s="31">
        <f>R7034*IF(A7034=4, 2.0, 3.0)</f>
        <v/>
      </c>
      <c r="T7034" s="29">
        <f>'Dashboard &amp; Optimisation'!$B$18*U7034</f>
        <v/>
      </c>
      <c r="U7034" s="34">
        <f>MIN(1, S7034/M7034)</f>
        <v/>
      </c>
      <c r="V7034" s="34">
        <f>N7034/(N7034+O7034)</f>
        <v/>
      </c>
      <c r="W7034" s="34">
        <f>U7034*V7034</f>
        <v/>
      </c>
      <c r="X7034" s="32">
        <f>T7034/N7034</f>
        <v/>
      </c>
      <c r="Y7034" s="35">
        <f>IF(W7034=MAXIFS(W$2:W$7201, A$2:A$7201, A7034, B$2:B$7201, B7034), "OPTIMAL", "")</f>
        <v/>
      </c>
    </row>
    <row r="7035" ht="20" customHeight="1">
      <c r="A7035" s="36" t="n">
        <v>-18</v>
      </c>
      <c r="B7035" s="36" t="n">
        <v>45</v>
      </c>
      <c r="C7035" s="37" t="n">
        <v>110</v>
      </c>
      <c r="D7035" s="37" t="n">
        <v>3</v>
      </c>
      <c r="E7035" s="6" t="n">
        <v>8</v>
      </c>
      <c r="F7035" s="37" t="n">
        <v>2</v>
      </c>
      <c r="G7035" s="36" t="n">
        <v>50</v>
      </c>
      <c r="H7035" s="6" t="inlineStr">
        <is>
          <t>OFF</t>
        </is>
      </c>
      <c r="I7035" s="38" t="n">
        <v>885.2722778138215</v>
      </c>
      <c r="J7035" s="38" t="n">
        <v>10520.73059103506</v>
      </c>
      <c r="K7035" s="38" t="n">
        <v>5101.851851851852</v>
      </c>
      <c r="L7035" s="38" t="n">
        <v>150</v>
      </c>
      <c r="M7035" s="38">
        <f>I7035+J7035+K7035+L7035</f>
        <v/>
      </c>
      <c r="N7035" s="38">
        <f>M7035*'Dashboard &amp; Optimisation'!$B$18/('Dashboard &amp; Optimisation'!$B$16/3.6)</f>
        <v/>
      </c>
      <c r="O7035" s="38" t="n">
        <v>2069.742765647905</v>
      </c>
      <c r="P7035" s="39" t="n">
        <v>0.2268437450938167</v>
      </c>
      <c r="Q7035" s="40" t="n">
        <v>16.2467359238007</v>
      </c>
      <c r="R7035" s="38" t="n">
        <v>1765.51836784024</v>
      </c>
      <c r="S7035" s="38">
        <f>R7035*IF(A7035=4, 2.0, 3.0)</f>
        <v/>
      </c>
      <c r="T7035" s="37">
        <f>'Dashboard &amp; Optimisation'!$B$18*U7035</f>
        <v/>
      </c>
      <c r="U7035" s="26">
        <f>MIN(1, S7035/M7035)</f>
        <v/>
      </c>
      <c r="V7035" s="26">
        <f>N7035/(N7035+O7035)</f>
        <v/>
      </c>
      <c r="W7035" s="26">
        <f>U7035*V7035</f>
        <v/>
      </c>
      <c r="X7035" s="39">
        <f>T7035/N7035</f>
        <v/>
      </c>
      <c r="Y7035" s="41">
        <f>IF(W7035=MAXIFS(W$2:W$7201, A$2:A$7201, A7035, B$2:B$7201, B7035), "OPTIMAL", "")</f>
        <v/>
      </c>
    </row>
    <row r="7036" ht="20" customHeight="1">
      <c r="A7036" s="28" t="n">
        <v>-18</v>
      </c>
      <c r="B7036" s="28" t="n">
        <v>45</v>
      </c>
      <c r="C7036" s="29" t="n">
        <v>110</v>
      </c>
      <c r="D7036" s="29" t="n">
        <v>3</v>
      </c>
      <c r="E7036" s="30" t="n">
        <v>8</v>
      </c>
      <c r="F7036" s="29" t="n">
        <v>2</v>
      </c>
      <c r="G7036" s="28" t="n">
        <v>100</v>
      </c>
      <c r="H7036" s="30" t="inlineStr">
        <is>
          <t>ON</t>
        </is>
      </c>
      <c r="I7036" s="31" t="n">
        <v>885.2722778138215</v>
      </c>
      <c r="J7036" s="31" t="n">
        <v>10520.73059103506</v>
      </c>
      <c r="K7036" s="31" t="n">
        <v>5101.851851851852</v>
      </c>
      <c r="L7036" s="31" t="n">
        <v>150</v>
      </c>
      <c r="M7036" s="31">
        <f>I7036+J7036+K7036+L7036</f>
        <v/>
      </c>
      <c r="N7036" s="31">
        <f>M7036*'Dashboard &amp; Optimisation'!$B$18/('Dashboard &amp; Optimisation'!$B$16/3.6)</f>
        <v/>
      </c>
      <c r="O7036" s="31" t="n">
        <v>2069.742765647905</v>
      </c>
      <c r="P7036" s="32" t="n">
        <v>0.05199529928547215</v>
      </c>
      <c r="Q7036" s="33" t="n">
        <v>16.2467359238007</v>
      </c>
      <c r="R7036" s="31" t="n">
        <v>7702.557809965417</v>
      </c>
      <c r="S7036" s="31">
        <f>R7036*IF(A7036=4, 2.0, 3.0)</f>
        <v/>
      </c>
      <c r="T7036" s="29">
        <f>'Dashboard &amp; Optimisation'!$B$18*U7036</f>
        <v/>
      </c>
      <c r="U7036" s="34">
        <f>MIN(1, S7036/M7036)</f>
        <v/>
      </c>
      <c r="V7036" s="34">
        <f>N7036/(N7036+O7036)</f>
        <v/>
      </c>
      <c r="W7036" s="34">
        <f>U7036*V7036</f>
        <v/>
      </c>
      <c r="X7036" s="32">
        <f>T7036/N7036</f>
        <v/>
      </c>
      <c r="Y7036" s="35">
        <f>IF(W7036=MAXIFS(W$2:W$7201, A$2:A$7201, A7036, B$2:B$7201, B7036), "OPTIMAL", "")</f>
        <v/>
      </c>
    </row>
    <row r="7037" ht="20" customHeight="1">
      <c r="A7037" s="36" t="n">
        <v>-18</v>
      </c>
      <c r="B7037" s="36" t="n">
        <v>45</v>
      </c>
      <c r="C7037" s="37" t="n">
        <v>110</v>
      </c>
      <c r="D7037" s="37" t="n">
        <v>3</v>
      </c>
      <c r="E7037" s="6" t="n">
        <v>8</v>
      </c>
      <c r="F7037" s="37" t="n">
        <v>2</v>
      </c>
      <c r="G7037" s="36" t="n">
        <v>100</v>
      </c>
      <c r="H7037" s="6" t="inlineStr">
        <is>
          <t>OFF</t>
        </is>
      </c>
      <c r="I7037" s="38" t="n">
        <v>885.2722778138215</v>
      </c>
      <c r="J7037" s="38" t="n">
        <v>10520.73059103506</v>
      </c>
      <c r="K7037" s="38" t="n">
        <v>5101.851851851852</v>
      </c>
      <c r="L7037" s="38" t="n">
        <v>150</v>
      </c>
      <c r="M7037" s="38">
        <f>I7037+J7037+K7037+L7037</f>
        <v/>
      </c>
      <c r="N7037" s="38">
        <f>M7037*'Dashboard &amp; Optimisation'!$B$18/('Dashboard &amp; Optimisation'!$B$16/3.6)</f>
        <v/>
      </c>
      <c r="O7037" s="38" t="n">
        <v>2069.742765647905</v>
      </c>
      <c r="P7037" s="39" t="n">
        <v>0.2275671766533254</v>
      </c>
      <c r="Q7037" s="40" t="n">
        <v>16.2467359238007</v>
      </c>
      <c r="R7037" s="38" t="n">
        <v>1759.905819822678</v>
      </c>
      <c r="S7037" s="38">
        <f>R7037*IF(A7037=4, 2.0, 3.0)</f>
        <v/>
      </c>
      <c r="T7037" s="37">
        <f>'Dashboard &amp; Optimisation'!$B$18*U7037</f>
        <v/>
      </c>
      <c r="U7037" s="26">
        <f>MIN(1, S7037/M7037)</f>
        <v/>
      </c>
      <c r="V7037" s="26">
        <f>N7037/(N7037+O7037)</f>
        <v/>
      </c>
      <c r="W7037" s="26">
        <f>U7037*V7037</f>
        <v/>
      </c>
      <c r="X7037" s="39">
        <f>T7037/N7037</f>
        <v/>
      </c>
      <c r="Y7037" s="41">
        <f>IF(W7037=MAXIFS(W$2:W$7201, A$2:A$7201, A7037, B$2:B$7201, B7037), "OPTIMAL", "")</f>
        <v/>
      </c>
    </row>
    <row r="7038" ht="20" customHeight="1">
      <c r="A7038" s="28" t="n">
        <v>-18</v>
      </c>
      <c r="B7038" s="28" t="n">
        <v>45</v>
      </c>
      <c r="C7038" s="29" t="n">
        <v>110</v>
      </c>
      <c r="D7038" s="29" t="n">
        <v>3</v>
      </c>
      <c r="E7038" s="30" t="n">
        <v>8</v>
      </c>
      <c r="F7038" s="29" t="n">
        <v>2</v>
      </c>
      <c r="G7038" s="28" t="n">
        <v>150</v>
      </c>
      <c r="H7038" s="30" t="inlineStr">
        <is>
          <t>ON</t>
        </is>
      </c>
      <c r="I7038" s="31" t="n">
        <v>885.2722778138215</v>
      </c>
      <c r="J7038" s="31" t="n">
        <v>10520.73059103506</v>
      </c>
      <c r="K7038" s="31" t="n">
        <v>5101.851851851852</v>
      </c>
      <c r="L7038" s="31" t="n">
        <v>150</v>
      </c>
      <c r="M7038" s="31">
        <f>I7038+J7038+K7038+L7038</f>
        <v/>
      </c>
      <c r="N7038" s="31">
        <f>M7038*'Dashboard &amp; Optimisation'!$B$18/('Dashboard &amp; Optimisation'!$B$16/3.6)</f>
        <v/>
      </c>
      <c r="O7038" s="31" t="n">
        <v>2069.742765647905</v>
      </c>
      <c r="P7038" s="32" t="n">
        <v>0.05271873084498076</v>
      </c>
      <c r="Q7038" s="33" t="n">
        <v>16.2467359238007</v>
      </c>
      <c r="R7038" s="31" t="n">
        <v>7596.859639327474</v>
      </c>
      <c r="S7038" s="31">
        <f>R7038*IF(A7038=4, 2.0, 3.0)</f>
        <v/>
      </c>
      <c r="T7038" s="29">
        <f>'Dashboard &amp; Optimisation'!$B$18*U7038</f>
        <v/>
      </c>
      <c r="U7038" s="34">
        <f>MIN(1, S7038/M7038)</f>
        <v/>
      </c>
      <c r="V7038" s="34">
        <f>N7038/(N7038+O7038)</f>
        <v/>
      </c>
      <c r="W7038" s="34">
        <f>U7038*V7038</f>
        <v/>
      </c>
      <c r="X7038" s="32">
        <f>T7038/N7038</f>
        <v/>
      </c>
      <c r="Y7038" s="35">
        <f>IF(W7038=MAXIFS(W$2:W$7201, A$2:A$7201, A7038, B$2:B$7201, B7038), "OPTIMAL", "")</f>
        <v/>
      </c>
    </row>
    <row r="7039" ht="20" customHeight="1">
      <c r="A7039" s="36" t="n">
        <v>-18</v>
      </c>
      <c r="B7039" s="36" t="n">
        <v>45</v>
      </c>
      <c r="C7039" s="37" t="n">
        <v>110</v>
      </c>
      <c r="D7039" s="37" t="n">
        <v>3</v>
      </c>
      <c r="E7039" s="6" t="n">
        <v>8</v>
      </c>
      <c r="F7039" s="37" t="n">
        <v>2</v>
      </c>
      <c r="G7039" s="36" t="n">
        <v>150</v>
      </c>
      <c r="H7039" s="6" t="inlineStr">
        <is>
          <t>OFF</t>
        </is>
      </c>
      <c r="I7039" s="38" t="n">
        <v>885.2722778138215</v>
      </c>
      <c r="J7039" s="38" t="n">
        <v>10520.73059103506</v>
      </c>
      <c r="K7039" s="38" t="n">
        <v>5101.851851851852</v>
      </c>
      <c r="L7039" s="38" t="n">
        <v>150</v>
      </c>
      <c r="M7039" s="38">
        <f>I7039+J7039+K7039+L7039</f>
        <v/>
      </c>
      <c r="N7039" s="38">
        <f>M7039*'Dashboard &amp; Optimisation'!$B$18/('Dashboard &amp; Optimisation'!$B$16/3.6)</f>
        <v/>
      </c>
      <c r="O7039" s="38" t="n">
        <v>2069.742765647905</v>
      </c>
      <c r="P7039" s="39" t="n">
        <v>0.228290608212834</v>
      </c>
      <c r="Q7039" s="40" t="n">
        <v>16.2467359238007</v>
      </c>
      <c r="R7039" s="38" t="n">
        <v>1754.328843083295</v>
      </c>
      <c r="S7039" s="38">
        <f>R7039*IF(A7039=4, 2.0, 3.0)</f>
        <v/>
      </c>
      <c r="T7039" s="37">
        <f>'Dashboard &amp; Optimisation'!$B$18*U7039</f>
        <v/>
      </c>
      <c r="U7039" s="26">
        <f>MIN(1, S7039/M7039)</f>
        <v/>
      </c>
      <c r="V7039" s="26">
        <f>N7039/(N7039+O7039)</f>
        <v/>
      </c>
      <c r="W7039" s="26">
        <f>U7039*V7039</f>
        <v/>
      </c>
      <c r="X7039" s="39">
        <f>T7039/N7039</f>
        <v/>
      </c>
      <c r="Y7039" s="41">
        <f>IF(W7039=MAXIFS(W$2:W$7201, A$2:A$7201, A7039, B$2:B$7201, B7039), "OPTIMAL", "")</f>
        <v/>
      </c>
    </row>
    <row r="7040" ht="20" customHeight="1">
      <c r="A7040" s="28" t="n">
        <v>-18</v>
      </c>
      <c r="B7040" s="28" t="n">
        <v>45</v>
      </c>
      <c r="C7040" s="29" t="n">
        <v>110</v>
      </c>
      <c r="D7040" s="29" t="n">
        <v>3</v>
      </c>
      <c r="E7040" s="30" t="n">
        <v>8</v>
      </c>
      <c r="F7040" s="29" t="n">
        <v>2</v>
      </c>
      <c r="G7040" s="28" t="n">
        <v>200</v>
      </c>
      <c r="H7040" s="30" t="inlineStr">
        <is>
          <t>ON</t>
        </is>
      </c>
      <c r="I7040" s="31" t="n">
        <v>885.2722778138215</v>
      </c>
      <c r="J7040" s="31" t="n">
        <v>10520.73059103506</v>
      </c>
      <c r="K7040" s="31" t="n">
        <v>5101.851851851852</v>
      </c>
      <c r="L7040" s="31" t="n">
        <v>150</v>
      </c>
      <c r="M7040" s="31">
        <f>I7040+J7040+K7040+L7040</f>
        <v/>
      </c>
      <c r="N7040" s="31">
        <f>M7040*'Dashboard &amp; Optimisation'!$B$18/('Dashboard &amp; Optimisation'!$B$16/3.6)</f>
        <v/>
      </c>
      <c r="O7040" s="31" t="n">
        <v>2069.742765647905</v>
      </c>
      <c r="P7040" s="32" t="n">
        <v>0.05344216240448938</v>
      </c>
      <c r="Q7040" s="33" t="n">
        <v>16.2467359238007</v>
      </c>
      <c r="R7040" s="31" t="n">
        <v>7494.023081655079</v>
      </c>
      <c r="S7040" s="31">
        <f>R7040*IF(A7040=4, 2.0, 3.0)</f>
        <v/>
      </c>
      <c r="T7040" s="29">
        <f>'Dashboard &amp; Optimisation'!$B$18*U7040</f>
        <v/>
      </c>
      <c r="U7040" s="34">
        <f>MIN(1, S7040/M7040)</f>
        <v/>
      </c>
      <c r="V7040" s="34">
        <f>N7040/(N7040+O7040)</f>
        <v/>
      </c>
      <c r="W7040" s="34">
        <f>U7040*V7040</f>
        <v/>
      </c>
      <c r="X7040" s="32">
        <f>T7040/N7040</f>
        <v/>
      </c>
      <c r="Y7040" s="35">
        <f>IF(W7040=MAXIFS(W$2:W$7201, A$2:A$7201, A7040, B$2:B$7201, B7040), "OPTIMAL", "")</f>
        <v/>
      </c>
    </row>
    <row r="7041" ht="20" customHeight="1">
      <c r="A7041" s="36" t="n">
        <v>-18</v>
      </c>
      <c r="B7041" s="36" t="n">
        <v>45</v>
      </c>
      <c r="C7041" s="37" t="n">
        <v>110</v>
      </c>
      <c r="D7041" s="37" t="n">
        <v>3</v>
      </c>
      <c r="E7041" s="6" t="n">
        <v>8</v>
      </c>
      <c r="F7041" s="37" t="n">
        <v>2</v>
      </c>
      <c r="G7041" s="36" t="n">
        <v>200</v>
      </c>
      <c r="H7041" s="6" t="inlineStr">
        <is>
          <t>OFF</t>
        </is>
      </c>
      <c r="I7041" s="38" t="n">
        <v>885.2722778138215</v>
      </c>
      <c r="J7041" s="38" t="n">
        <v>10520.73059103506</v>
      </c>
      <c r="K7041" s="38" t="n">
        <v>5101.851851851852</v>
      </c>
      <c r="L7041" s="38" t="n">
        <v>150</v>
      </c>
      <c r="M7041" s="38">
        <f>I7041+J7041+K7041+L7041</f>
        <v/>
      </c>
      <c r="N7041" s="38">
        <f>M7041*'Dashboard &amp; Optimisation'!$B$18/('Dashboard &amp; Optimisation'!$B$16/3.6)</f>
        <v/>
      </c>
      <c r="O7041" s="38" t="n">
        <v>2069.742765647905</v>
      </c>
      <c r="P7041" s="39" t="n">
        <v>0.2290140397723426</v>
      </c>
      <c r="Q7041" s="40" t="n">
        <v>16.2467359238007</v>
      </c>
      <c r="R7041" s="38" t="n">
        <v>1748.787100524173</v>
      </c>
      <c r="S7041" s="38">
        <f>R7041*IF(A7041=4, 2.0, 3.0)</f>
        <v/>
      </c>
      <c r="T7041" s="37">
        <f>'Dashboard &amp; Optimisation'!$B$18*U7041</f>
        <v/>
      </c>
      <c r="U7041" s="26">
        <f>MIN(1, S7041/M7041)</f>
        <v/>
      </c>
      <c r="V7041" s="26">
        <f>N7041/(N7041+O7041)</f>
        <v/>
      </c>
      <c r="W7041" s="26">
        <f>U7041*V7041</f>
        <v/>
      </c>
      <c r="X7041" s="39">
        <f>T7041/N7041</f>
        <v/>
      </c>
      <c r="Y7041" s="41">
        <f>IF(W7041=MAXIFS(W$2:W$7201, A$2:A$7201, A7041, B$2:B$7201, B7041), "OPTIMAL", "")</f>
        <v/>
      </c>
    </row>
    <row r="7042" ht="20" customHeight="1">
      <c r="A7042" s="28" t="n">
        <v>-18</v>
      </c>
      <c r="B7042" s="28" t="n">
        <v>45</v>
      </c>
      <c r="C7042" s="29" t="n">
        <v>115</v>
      </c>
      <c r="D7042" s="29" t="n">
        <v>2</v>
      </c>
      <c r="E7042" s="30" t="n">
        <v>0</v>
      </c>
      <c r="F7042" s="29" t="n">
        <v>0</v>
      </c>
      <c r="G7042" s="28" t="n">
        <v>50</v>
      </c>
      <c r="H7042" s="30" t="inlineStr">
        <is>
          <t>ON</t>
        </is>
      </c>
      <c r="I7042" s="31" t="n">
        <v>885.2722778138215</v>
      </c>
      <c r="J7042" s="31" t="n">
        <v>10520.73059103506</v>
      </c>
      <c r="K7042" s="31" t="n">
        <v>5101.851851851852</v>
      </c>
      <c r="L7042" s="31" t="n">
        <v>150</v>
      </c>
      <c r="M7042" s="31">
        <f>I7042+J7042+K7042+L7042</f>
        <v/>
      </c>
      <c r="N7042" s="31">
        <f>M7042*'Dashboard &amp; Optimisation'!$B$18/('Dashboard &amp; Optimisation'!$B$16/3.6)</f>
        <v/>
      </c>
      <c r="O7042" s="31" t="n">
        <v>621.1641232678611</v>
      </c>
      <c r="P7042" s="32" t="n">
        <v>0.4691885779518582</v>
      </c>
      <c r="Q7042" s="33" t="n">
        <v>0.2</v>
      </c>
      <c r="R7042" s="31" t="n">
        <v>690.6163520484324</v>
      </c>
      <c r="S7042" s="31">
        <f>R7042*IF(A7042=4, 2.0, 3.0)</f>
        <v/>
      </c>
      <c r="T7042" s="29">
        <f>'Dashboard &amp; Optimisation'!$B$18*U7042</f>
        <v/>
      </c>
      <c r="U7042" s="34">
        <f>MIN(1, S7042/M7042)</f>
        <v/>
      </c>
      <c r="V7042" s="34">
        <f>N7042/(N7042+O7042)</f>
        <v/>
      </c>
      <c r="W7042" s="34">
        <f>U7042*V7042</f>
        <v/>
      </c>
      <c r="X7042" s="32">
        <f>T7042/N7042</f>
        <v/>
      </c>
      <c r="Y7042" s="35">
        <f>IF(W7042=MAXIFS(W$2:W$7201, A$2:A$7201, A7042, B$2:B$7201, B7042), "OPTIMAL", "")</f>
        <v/>
      </c>
    </row>
    <row r="7043" ht="20" customHeight="1">
      <c r="A7043" s="36" t="n">
        <v>-18</v>
      </c>
      <c r="B7043" s="36" t="n">
        <v>45</v>
      </c>
      <c r="C7043" s="37" t="n">
        <v>115</v>
      </c>
      <c r="D7043" s="37" t="n">
        <v>2</v>
      </c>
      <c r="E7043" s="6" t="n">
        <v>0</v>
      </c>
      <c r="F7043" s="37" t="n">
        <v>0</v>
      </c>
      <c r="G7043" s="36" t="n">
        <v>50</v>
      </c>
      <c r="H7043" s="6" t="inlineStr">
        <is>
          <t>OFF</t>
        </is>
      </c>
      <c r="I7043" s="38" t="n">
        <v>885.2722778138215</v>
      </c>
      <c r="J7043" s="38" t="n">
        <v>10520.73059103506</v>
      </c>
      <c r="K7043" s="38" t="n">
        <v>5101.851851851852</v>
      </c>
      <c r="L7043" s="38" t="n">
        <v>150</v>
      </c>
      <c r="M7043" s="38">
        <f>I7043+J7043+K7043+L7043</f>
        <v/>
      </c>
      <c r="N7043" s="38">
        <f>M7043*'Dashboard &amp; Optimisation'!$B$18/('Dashboard &amp; Optimisation'!$B$16/3.6)</f>
        <v/>
      </c>
      <c r="O7043" s="38" t="n">
        <v>621.1641232678611</v>
      </c>
      <c r="P7043" s="39" t="n">
        <v>0.7459797833290676</v>
      </c>
      <c r="Q7043" s="40" t="n">
        <v>0.2</v>
      </c>
      <c r="R7043" s="38" t="n">
        <v>434.3674069582227</v>
      </c>
      <c r="S7043" s="38">
        <f>R7043*IF(A7043=4, 2.0, 3.0)</f>
        <v/>
      </c>
      <c r="T7043" s="37">
        <f>'Dashboard &amp; Optimisation'!$B$18*U7043</f>
        <v/>
      </c>
      <c r="U7043" s="26">
        <f>MIN(1, S7043/M7043)</f>
        <v/>
      </c>
      <c r="V7043" s="26">
        <f>N7043/(N7043+O7043)</f>
        <v/>
      </c>
      <c r="W7043" s="26">
        <f>U7043*V7043</f>
        <v/>
      </c>
      <c r="X7043" s="39">
        <f>T7043/N7043</f>
        <v/>
      </c>
      <c r="Y7043" s="41">
        <f>IF(W7043=MAXIFS(W$2:W$7201, A$2:A$7201, A7043, B$2:B$7201, B7043), "OPTIMAL", "")</f>
        <v/>
      </c>
    </row>
    <row r="7044" ht="20" customHeight="1">
      <c r="A7044" s="28" t="n">
        <v>-18</v>
      </c>
      <c r="B7044" s="28" t="n">
        <v>45</v>
      </c>
      <c r="C7044" s="29" t="n">
        <v>115</v>
      </c>
      <c r="D7044" s="29" t="n">
        <v>2</v>
      </c>
      <c r="E7044" s="30" t="n">
        <v>0</v>
      </c>
      <c r="F7044" s="29" t="n">
        <v>0</v>
      </c>
      <c r="G7044" s="28" t="n">
        <v>100</v>
      </c>
      <c r="H7044" s="30" t="inlineStr">
        <is>
          <t>ON</t>
        </is>
      </c>
      <c r="I7044" s="31" t="n">
        <v>885.2722778138215</v>
      </c>
      <c r="J7044" s="31" t="n">
        <v>10520.73059103506</v>
      </c>
      <c r="K7044" s="31" t="n">
        <v>5101.851851851852</v>
      </c>
      <c r="L7044" s="31" t="n">
        <v>150</v>
      </c>
      <c r="M7044" s="31">
        <f>I7044+J7044+K7044+L7044</f>
        <v/>
      </c>
      <c r="N7044" s="31">
        <f>M7044*'Dashboard &amp; Optimisation'!$B$18/('Dashboard &amp; Optimisation'!$B$16/3.6)</f>
        <v/>
      </c>
      <c r="O7044" s="31" t="n">
        <v>621.1641232678611</v>
      </c>
      <c r="P7044" s="32" t="n">
        <v>0.4698805559653013</v>
      </c>
      <c r="Q7044" s="33" t="n">
        <v>0.2</v>
      </c>
      <c r="R7044" s="31" t="n">
        <v>689.5993035128529</v>
      </c>
      <c r="S7044" s="31">
        <f>R7044*IF(A7044=4, 2.0, 3.0)</f>
        <v/>
      </c>
      <c r="T7044" s="29">
        <f>'Dashboard &amp; Optimisation'!$B$18*U7044</f>
        <v/>
      </c>
      <c r="U7044" s="34">
        <f>MIN(1, S7044/M7044)</f>
        <v/>
      </c>
      <c r="V7044" s="34">
        <f>N7044/(N7044+O7044)</f>
        <v/>
      </c>
      <c r="W7044" s="34">
        <f>U7044*V7044</f>
        <v/>
      </c>
      <c r="X7044" s="32">
        <f>T7044/N7044</f>
        <v/>
      </c>
      <c r="Y7044" s="35">
        <f>IF(W7044=MAXIFS(W$2:W$7201, A$2:A$7201, A7044, B$2:B$7201, B7044), "OPTIMAL", "")</f>
        <v/>
      </c>
    </row>
    <row r="7045" ht="20" customHeight="1">
      <c r="A7045" s="36" t="n">
        <v>-18</v>
      </c>
      <c r="B7045" s="36" t="n">
        <v>45</v>
      </c>
      <c r="C7045" s="37" t="n">
        <v>115</v>
      </c>
      <c r="D7045" s="37" t="n">
        <v>2</v>
      </c>
      <c r="E7045" s="6" t="n">
        <v>0</v>
      </c>
      <c r="F7045" s="37" t="n">
        <v>0</v>
      </c>
      <c r="G7045" s="36" t="n">
        <v>100</v>
      </c>
      <c r="H7045" s="6" t="inlineStr">
        <is>
          <t>OFF</t>
        </is>
      </c>
      <c r="I7045" s="38" t="n">
        <v>885.2722778138215</v>
      </c>
      <c r="J7045" s="38" t="n">
        <v>10520.73059103506</v>
      </c>
      <c r="K7045" s="38" t="n">
        <v>5101.851851851852</v>
      </c>
      <c r="L7045" s="38" t="n">
        <v>150</v>
      </c>
      <c r="M7045" s="38">
        <f>I7045+J7045+K7045+L7045</f>
        <v/>
      </c>
      <c r="N7045" s="38">
        <f>M7045*'Dashboard &amp; Optimisation'!$B$18/('Dashboard &amp; Optimisation'!$B$16/3.6)</f>
        <v/>
      </c>
      <c r="O7045" s="38" t="n">
        <v>621.1641232678611</v>
      </c>
      <c r="P7045" s="39" t="n">
        <v>0.7466717613425105</v>
      </c>
      <c r="Q7045" s="40" t="n">
        <v>0.2</v>
      </c>
      <c r="R7045" s="38" t="n">
        <v>433.9648569878972</v>
      </c>
      <c r="S7045" s="38">
        <f>R7045*IF(A7045=4, 2.0, 3.0)</f>
        <v/>
      </c>
      <c r="T7045" s="37">
        <f>'Dashboard &amp; Optimisation'!$B$18*U7045</f>
        <v/>
      </c>
      <c r="U7045" s="26">
        <f>MIN(1, S7045/M7045)</f>
        <v/>
      </c>
      <c r="V7045" s="26">
        <f>N7045/(N7045+O7045)</f>
        <v/>
      </c>
      <c r="W7045" s="26">
        <f>U7045*V7045</f>
        <v/>
      </c>
      <c r="X7045" s="39">
        <f>T7045/N7045</f>
        <v/>
      </c>
      <c r="Y7045" s="41">
        <f>IF(W7045=MAXIFS(W$2:W$7201, A$2:A$7201, A7045, B$2:B$7201, B7045), "OPTIMAL", "")</f>
        <v/>
      </c>
    </row>
    <row r="7046" ht="20" customHeight="1">
      <c r="A7046" s="28" t="n">
        <v>-18</v>
      </c>
      <c r="B7046" s="28" t="n">
        <v>45</v>
      </c>
      <c r="C7046" s="29" t="n">
        <v>115</v>
      </c>
      <c r="D7046" s="29" t="n">
        <v>2</v>
      </c>
      <c r="E7046" s="30" t="n">
        <v>0</v>
      </c>
      <c r="F7046" s="29" t="n">
        <v>0</v>
      </c>
      <c r="G7046" s="28" t="n">
        <v>150</v>
      </c>
      <c r="H7046" s="30" t="inlineStr">
        <is>
          <t>ON</t>
        </is>
      </c>
      <c r="I7046" s="31" t="n">
        <v>885.2722778138215</v>
      </c>
      <c r="J7046" s="31" t="n">
        <v>10520.73059103506</v>
      </c>
      <c r="K7046" s="31" t="n">
        <v>5101.851851851852</v>
      </c>
      <c r="L7046" s="31" t="n">
        <v>150</v>
      </c>
      <c r="M7046" s="31">
        <f>I7046+J7046+K7046+L7046</f>
        <v/>
      </c>
      <c r="N7046" s="31">
        <f>M7046*'Dashboard &amp; Optimisation'!$B$18/('Dashboard &amp; Optimisation'!$B$16/3.6)</f>
        <v/>
      </c>
      <c r="O7046" s="31" t="n">
        <v>621.1641232678611</v>
      </c>
      <c r="P7046" s="32" t="n">
        <v>0.4705725339787443</v>
      </c>
      <c r="Q7046" s="33" t="n">
        <v>0.2</v>
      </c>
      <c r="R7046" s="31" t="n">
        <v>688.5852461217812</v>
      </c>
      <c r="S7046" s="31">
        <f>R7046*IF(A7046=4, 2.0, 3.0)</f>
        <v/>
      </c>
      <c r="T7046" s="29">
        <f>'Dashboard &amp; Optimisation'!$B$18*U7046</f>
        <v/>
      </c>
      <c r="U7046" s="34">
        <f>MIN(1, S7046/M7046)</f>
        <v/>
      </c>
      <c r="V7046" s="34">
        <f>N7046/(N7046+O7046)</f>
        <v/>
      </c>
      <c r="W7046" s="34">
        <f>U7046*V7046</f>
        <v/>
      </c>
      <c r="X7046" s="32">
        <f>T7046/N7046</f>
        <v/>
      </c>
      <c r="Y7046" s="35">
        <f>IF(W7046=MAXIFS(W$2:W$7201, A$2:A$7201, A7046, B$2:B$7201, B7046), "OPTIMAL", "")</f>
        <v/>
      </c>
    </row>
    <row r="7047" ht="20" customHeight="1">
      <c r="A7047" s="36" t="n">
        <v>-18</v>
      </c>
      <c r="B7047" s="36" t="n">
        <v>45</v>
      </c>
      <c r="C7047" s="37" t="n">
        <v>115</v>
      </c>
      <c r="D7047" s="37" t="n">
        <v>2</v>
      </c>
      <c r="E7047" s="6" t="n">
        <v>0</v>
      </c>
      <c r="F7047" s="37" t="n">
        <v>0</v>
      </c>
      <c r="G7047" s="36" t="n">
        <v>150</v>
      </c>
      <c r="H7047" s="6" t="inlineStr">
        <is>
          <t>OFF</t>
        </is>
      </c>
      <c r="I7047" s="38" t="n">
        <v>885.2722778138215</v>
      </c>
      <c r="J7047" s="38" t="n">
        <v>10520.73059103506</v>
      </c>
      <c r="K7047" s="38" t="n">
        <v>5101.851851851852</v>
      </c>
      <c r="L7047" s="38" t="n">
        <v>150</v>
      </c>
      <c r="M7047" s="38">
        <f>I7047+J7047+K7047+L7047</f>
        <v/>
      </c>
      <c r="N7047" s="38">
        <f>M7047*'Dashboard &amp; Optimisation'!$B$18/('Dashboard &amp; Optimisation'!$B$16/3.6)</f>
        <v/>
      </c>
      <c r="O7047" s="38" t="n">
        <v>621.1641232678611</v>
      </c>
      <c r="P7047" s="39" t="n">
        <v>0.7473637393559536</v>
      </c>
      <c r="Q7047" s="40" t="n">
        <v>0.2</v>
      </c>
      <c r="R7047" s="38" t="n">
        <v>433.5630524530647</v>
      </c>
      <c r="S7047" s="38">
        <f>R7047*IF(A7047=4, 2.0, 3.0)</f>
        <v/>
      </c>
      <c r="T7047" s="37">
        <f>'Dashboard &amp; Optimisation'!$B$18*U7047</f>
        <v/>
      </c>
      <c r="U7047" s="26">
        <f>MIN(1, S7047/M7047)</f>
        <v/>
      </c>
      <c r="V7047" s="26">
        <f>N7047/(N7047+O7047)</f>
        <v/>
      </c>
      <c r="W7047" s="26">
        <f>U7047*V7047</f>
        <v/>
      </c>
      <c r="X7047" s="39">
        <f>T7047/N7047</f>
        <v/>
      </c>
      <c r="Y7047" s="41">
        <f>IF(W7047=MAXIFS(W$2:W$7201, A$2:A$7201, A7047, B$2:B$7201, B7047), "OPTIMAL", "")</f>
        <v/>
      </c>
    </row>
    <row r="7048" ht="20" customHeight="1">
      <c r="A7048" s="28" t="n">
        <v>-18</v>
      </c>
      <c r="B7048" s="28" t="n">
        <v>45</v>
      </c>
      <c r="C7048" s="29" t="n">
        <v>115</v>
      </c>
      <c r="D7048" s="29" t="n">
        <v>2</v>
      </c>
      <c r="E7048" s="30" t="n">
        <v>0</v>
      </c>
      <c r="F7048" s="29" t="n">
        <v>0</v>
      </c>
      <c r="G7048" s="28" t="n">
        <v>200</v>
      </c>
      <c r="H7048" s="30" t="inlineStr">
        <is>
          <t>ON</t>
        </is>
      </c>
      <c r="I7048" s="31" t="n">
        <v>885.2722778138215</v>
      </c>
      <c r="J7048" s="31" t="n">
        <v>10520.73059103506</v>
      </c>
      <c r="K7048" s="31" t="n">
        <v>5101.851851851852</v>
      </c>
      <c r="L7048" s="31" t="n">
        <v>150</v>
      </c>
      <c r="M7048" s="31">
        <f>I7048+J7048+K7048+L7048</f>
        <v/>
      </c>
      <c r="N7048" s="31">
        <f>M7048*'Dashboard &amp; Optimisation'!$B$18/('Dashboard &amp; Optimisation'!$B$16/3.6)</f>
        <v/>
      </c>
      <c r="O7048" s="31" t="n">
        <v>621.1641232678611</v>
      </c>
      <c r="P7048" s="32" t="n">
        <v>0.4712645119921873</v>
      </c>
      <c r="Q7048" s="33" t="n">
        <v>0.2</v>
      </c>
      <c r="R7048" s="31" t="n">
        <v>687.5741666991375</v>
      </c>
      <c r="S7048" s="31">
        <f>R7048*IF(A7048=4, 2.0, 3.0)</f>
        <v/>
      </c>
      <c r="T7048" s="29">
        <f>'Dashboard &amp; Optimisation'!$B$18*U7048</f>
        <v/>
      </c>
      <c r="U7048" s="34">
        <f>MIN(1, S7048/M7048)</f>
        <v/>
      </c>
      <c r="V7048" s="34">
        <f>N7048/(N7048+O7048)</f>
        <v/>
      </c>
      <c r="W7048" s="34">
        <f>U7048*V7048</f>
        <v/>
      </c>
      <c r="X7048" s="32">
        <f>T7048/N7048</f>
        <v/>
      </c>
      <c r="Y7048" s="35">
        <f>IF(W7048=MAXIFS(W$2:W$7201, A$2:A$7201, A7048, B$2:B$7201, B7048), "OPTIMAL", "")</f>
        <v/>
      </c>
    </row>
    <row r="7049" ht="20" customHeight="1">
      <c r="A7049" s="36" t="n">
        <v>-18</v>
      </c>
      <c r="B7049" s="36" t="n">
        <v>45</v>
      </c>
      <c r="C7049" s="37" t="n">
        <v>115</v>
      </c>
      <c r="D7049" s="37" t="n">
        <v>2</v>
      </c>
      <c r="E7049" s="6" t="n">
        <v>0</v>
      </c>
      <c r="F7049" s="37" t="n">
        <v>0</v>
      </c>
      <c r="G7049" s="36" t="n">
        <v>200</v>
      </c>
      <c r="H7049" s="6" t="inlineStr">
        <is>
          <t>OFF</t>
        </is>
      </c>
      <c r="I7049" s="38" t="n">
        <v>885.2722778138215</v>
      </c>
      <c r="J7049" s="38" t="n">
        <v>10520.73059103506</v>
      </c>
      <c r="K7049" s="38" t="n">
        <v>5101.851851851852</v>
      </c>
      <c r="L7049" s="38" t="n">
        <v>150</v>
      </c>
      <c r="M7049" s="38">
        <f>I7049+J7049+K7049+L7049</f>
        <v/>
      </c>
      <c r="N7049" s="38">
        <f>M7049*'Dashboard &amp; Optimisation'!$B$18/('Dashboard &amp; Optimisation'!$B$16/3.6)</f>
        <v/>
      </c>
      <c r="O7049" s="38" t="n">
        <v>621.1641232678611</v>
      </c>
      <c r="P7049" s="39" t="n">
        <v>0.7480557173693966</v>
      </c>
      <c r="Q7049" s="40" t="n">
        <v>0.2</v>
      </c>
      <c r="R7049" s="38" t="n">
        <v>433.1619912850626</v>
      </c>
      <c r="S7049" s="38">
        <f>R7049*IF(A7049=4, 2.0, 3.0)</f>
        <v/>
      </c>
      <c r="T7049" s="37">
        <f>'Dashboard &amp; Optimisation'!$B$18*U7049</f>
        <v/>
      </c>
      <c r="U7049" s="26">
        <f>MIN(1, S7049/M7049)</f>
        <v/>
      </c>
      <c r="V7049" s="26">
        <f>N7049/(N7049+O7049)</f>
        <v/>
      </c>
      <c r="W7049" s="26">
        <f>U7049*V7049</f>
        <v/>
      </c>
      <c r="X7049" s="39">
        <f>T7049/N7049</f>
        <v/>
      </c>
      <c r="Y7049" s="41">
        <f>IF(W7049=MAXIFS(W$2:W$7201, A$2:A$7201, A7049, B$2:B$7201, B7049), "OPTIMAL", "")</f>
        <v/>
      </c>
    </row>
    <row r="7050" ht="20" customHeight="1">
      <c r="A7050" s="28" t="n">
        <v>-18</v>
      </c>
      <c r="B7050" s="28" t="n">
        <v>45</v>
      </c>
      <c r="C7050" s="29" t="n">
        <v>115</v>
      </c>
      <c r="D7050" s="29" t="n">
        <v>2</v>
      </c>
      <c r="E7050" s="30" t="n">
        <v>4</v>
      </c>
      <c r="F7050" s="29" t="n">
        <v>1.5</v>
      </c>
      <c r="G7050" s="28" t="n">
        <v>50</v>
      </c>
      <c r="H7050" s="30" t="inlineStr">
        <is>
          <t>ON</t>
        </is>
      </c>
      <c r="I7050" s="31" t="n">
        <v>885.2722778138215</v>
      </c>
      <c r="J7050" s="31" t="n">
        <v>10520.73059103506</v>
      </c>
      <c r="K7050" s="31" t="n">
        <v>5101.851851851852</v>
      </c>
      <c r="L7050" s="31" t="n">
        <v>150</v>
      </c>
      <c r="M7050" s="31">
        <f>I7050+J7050+K7050+L7050</f>
        <v/>
      </c>
      <c r="N7050" s="31">
        <f>M7050*'Dashboard &amp; Optimisation'!$B$18/('Dashboard &amp; Optimisation'!$B$16/3.6)</f>
        <v/>
      </c>
      <c r="O7050" s="31" t="n">
        <v>959.3823623081063</v>
      </c>
      <c r="P7050" s="32" t="n">
        <v>0.06858892119617455</v>
      </c>
      <c r="Q7050" s="33" t="n">
        <v>5.838042351605651</v>
      </c>
      <c r="R7050" s="31" t="n">
        <v>4857.959410529615</v>
      </c>
      <c r="S7050" s="31">
        <f>R7050*IF(A7050=4, 2.0, 3.0)</f>
        <v/>
      </c>
      <c r="T7050" s="29">
        <f>'Dashboard &amp; Optimisation'!$B$18*U7050</f>
        <v/>
      </c>
      <c r="U7050" s="34">
        <f>MIN(1, S7050/M7050)</f>
        <v/>
      </c>
      <c r="V7050" s="34">
        <f>N7050/(N7050+O7050)</f>
        <v/>
      </c>
      <c r="W7050" s="34">
        <f>U7050*V7050</f>
        <v/>
      </c>
      <c r="X7050" s="32">
        <f>T7050/N7050</f>
        <v/>
      </c>
      <c r="Y7050" s="35">
        <f>IF(W7050=MAXIFS(W$2:W$7201, A$2:A$7201, A7050, B$2:B$7201, B7050), "OPTIMAL", "")</f>
        <v/>
      </c>
    </row>
    <row r="7051" ht="20" customHeight="1">
      <c r="A7051" s="36" t="n">
        <v>-18</v>
      </c>
      <c r="B7051" s="36" t="n">
        <v>45</v>
      </c>
      <c r="C7051" s="37" t="n">
        <v>115</v>
      </c>
      <c r="D7051" s="37" t="n">
        <v>2</v>
      </c>
      <c r="E7051" s="6" t="n">
        <v>4</v>
      </c>
      <c r="F7051" s="37" t="n">
        <v>1.5</v>
      </c>
      <c r="G7051" s="36" t="n">
        <v>50</v>
      </c>
      <c r="H7051" s="6" t="inlineStr">
        <is>
          <t>OFF</t>
        </is>
      </c>
      <c r="I7051" s="38" t="n">
        <v>885.2722778138215</v>
      </c>
      <c r="J7051" s="38" t="n">
        <v>10520.73059103506</v>
      </c>
      <c r="K7051" s="38" t="n">
        <v>5101.851851851852</v>
      </c>
      <c r="L7051" s="38" t="n">
        <v>150</v>
      </c>
      <c r="M7051" s="38">
        <f>I7051+J7051+K7051+L7051</f>
        <v/>
      </c>
      <c r="N7051" s="38">
        <f>M7051*'Dashboard &amp; Optimisation'!$B$18/('Dashboard &amp; Optimisation'!$B$16/3.6)</f>
        <v/>
      </c>
      <c r="O7051" s="38" t="n">
        <v>959.3823623081063</v>
      </c>
      <c r="P7051" s="39" t="n">
        <v>0.2789935613384746</v>
      </c>
      <c r="Q7051" s="40" t="n">
        <v>5.838042351605651</v>
      </c>
      <c r="R7051" s="38" t="n">
        <v>1194.300662655042</v>
      </c>
      <c r="S7051" s="38">
        <f>R7051*IF(A7051=4, 2.0, 3.0)</f>
        <v/>
      </c>
      <c r="T7051" s="37">
        <f>'Dashboard &amp; Optimisation'!$B$18*U7051</f>
        <v/>
      </c>
      <c r="U7051" s="26">
        <f>MIN(1, S7051/M7051)</f>
        <v/>
      </c>
      <c r="V7051" s="26">
        <f>N7051/(N7051+O7051)</f>
        <v/>
      </c>
      <c r="W7051" s="26">
        <f>U7051*V7051</f>
        <v/>
      </c>
      <c r="X7051" s="39">
        <f>T7051/N7051</f>
        <v/>
      </c>
      <c r="Y7051" s="41">
        <f>IF(W7051=MAXIFS(W$2:W$7201, A$2:A$7201, A7051, B$2:B$7201, B7051), "OPTIMAL", "")</f>
        <v/>
      </c>
    </row>
    <row r="7052" ht="20" customHeight="1">
      <c r="A7052" s="28" t="n">
        <v>-18</v>
      </c>
      <c r="B7052" s="28" t="n">
        <v>45</v>
      </c>
      <c r="C7052" s="29" t="n">
        <v>115</v>
      </c>
      <c r="D7052" s="29" t="n">
        <v>2</v>
      </c>
      <c r="E7052" s="30" t="n">
        <v>4</v>
      </c>
      <c r="F7052" s="29" t="n">
        <v>1.5</v>
      </c>
      <c r="G7052" s="28" t="n">
        <v>100</v>
      </c>
      <c r="H7052" s="30" t="inlineStr">
        <is>
          <t>ON</t>
        </is>
      </c>
      <c r="I7052" s="31" t="n">
        <v>885.2722778138215</v>
      </c>
      <c r="J7052" s="31" t="n">
        <v>10520.73059103506</v>
      </c>
      <c r="K7052" s="31" t="n">
        <v>5101.851851851852</v>
      </c>
      <c r="L7052" s="31" t="n">
        <v>150</v>
      </c>
      <c r="M7052" s="31">
        <f>I7052+J7052+K7052+L7052</f>
        <v/>
      </c>
      <c r="N7052" s="31">
        <f>M7052*'Dashboard &amp; Optimisation'!$B$18/('Dashboard &amp; Optimisation'!$B$16/3.6)</f>
        <v/>
      </c>
      <c r="O7052" s="31" t="n">
        <v>959.3823623081063</v>
      </c>
      <c r="P7052" s="32" t="n">
        <v>0.06928089920961758</v>
      </c>
      <c r="Q7052" s="33" t="n">
        <v>5.838042351605651</v>
      </c>
      <c r="R7052" s="31" t="n">
        <v>4809.43808444067</v>
      </c>
      <c r="S7052" s="31">
        <f>R7052*IF(A7052=4, 2.0, 3.0)</f>
        <v/>
      </c>
      <c r="T7052" s="29">
        <f>'Dashboard &amp; Optimisation'!$B$18*U7052</f>
        <v/>
      </c>
      <c r="U7052" s="34">
        <f>MIN(1, S7052/M7052)</f>
        <v/>
      </c>
      <c r="V7052" s="34">
        <f>N7052/(N7052+O7052)</f>
        <v/>
      </c>
      <c r="W7052" s="34">
        <f>U7052*V7052</f>
        <v/>
      </c>
      <c r="X7052" s="32">
        <f>T7052/N7052</f>
        <v/>
      </c>
      <c r="Y7052" s="35">
        <f>IF(W7052=MAXIFS(W$2:W$7201, A$2:A$7201, A7052, B$2:B$7201, B7052), "OPTIMAL", "")</f>
        <v/>
      </c>
    </row>
    <row r="7053" ht="20" customHeight="1">
      <c r="A7053" s="36" t="n">
        <v>-18</v>
      </c>
      <c r="B7053" s="36" t="n">
        <v>45</v>
      </c>
      <c r="C7053" s="37" t="n">
        <v>115</v>
      </c>
      <c r="D7053" s="37" t="n">
        <v>2</v>
      </c>
      <c r="E7053" s="6" t="n">
        <v>4</v>
      </c>
      <c r="F7053" s="37" t="n">
        <v>1.5</v>
      </c>
      <c r="G7053" s="36" t="n">
        <v>100</v>
      </c>
      <c r="H7053" s="6" t="inlineStr">
        <is>
          <t>OFF</t>
        </is>
      </c>
      <c r="I7053" s="38" t="n">
        <v>885.2722778138215</v>
      </c>
      <c r="J7053" s="38" t="n">
        <v>10520.73059103506</v>
      </c>
      <c r="K7053" s="38" t="n">
        <v>5101.851851851852</v>
      </c>
      <c r="L7053" s="38" t="n">
        <v>150</v>
      </c>
      <c r="M7053" s="38">
        <f>I7053+J7053+K7053+L7053</f>
        <v/>
      </c>
      <c r="N7053" s="38">
        <f>M7053*'Dashboard &amp; Optimisation'!$B$18/('Dashboard &amp; Optimisation'!$B$16/3.6)</f>
        <v/>
      </c>
      <c r="O7053" s="38" t="n">
        <v>959.3823623081063</v>
      </c>
      <c r="P7053" s="39" t="n">
        <v>0.2796855393519176</v>
      </c>
      <c r="Q7053" s="40" t="n">
        <v>5.838042351605651</v>
      </c>
      <c r="R7053" s="38" t="n">
        <v>1191.345809136649</v>
      </c>
      <c r="S7053" s="38">
        <f>R7053*IF(A7053=4, 2.0, 3.0)</f>
        <v/>
      </c>
      <c r="T7053" s="37">
        <f>'Dashboard &amp; Optimisation'!$B$18*U7053</f>
        <v/>
      </c>
      <c r="U7053" s="26">
        <f>MIN(1, S7053/M7053)</f>
        <v/>
      </c>
      <c r="V7053" s="26">
        <f>N7053/(N7053+O7053)</f>
        <v/>
      </c>
      <c r="W7053" s="26">
        <f>U7053*V7053</f>
        <v/>
      </c>
      <c r="X7053" s="39">
        <f>T7053/N7053</f>
        <v/>
      </c>
      <c r="Y7053" s="41">
        <f>IF(W7053=MAXIFS(W$2:W$7201, A$2:A$7201, A7053, B$2:B$7201, B7053), "OPTIMAL", "")</f>
        <v/>
      </c>
    </row>
    <row r="7054" ht="20" customHeight="1">
      <c r="A7054" s="28" t="n">
        <v>-18</v>
      </c>
      <c r="B7054" s="28" t="n">
        <v>45</v>
      </c>
      <c r="C7054" s="29" t="n">
        <v>115</v>
      </c>
      <c r="D7054" s="29" t="n">
        <v>2</v>
      </c>
      <c r="E7054" s="30" t="n">
        <v>4</v>
      </c>
      <c r="F7054" s="29" t="n">
        <v>1.5</v>
      </c>
      <c r="G7054" s="28" t="n">
        <v>150</v>
      </c>
      <c r="H7054" s="30" t="inlineStr">
        <is>
          <t>ON</t>
        </is>
      </c>
      <c r="I7054" s="31" t="n">
        <v>885.2722778138215</v>
      </c>
      <c r="J7054" s="31" t="n">
        <v>10520.73059103506</v>
      </c>
      <c r="K7054" s="31" t="n">
        <v>5101.851851851852</v>
      </c>
      <c r="L7054" s="31" t="n">
        <v>150</v>
      </c>
      <c r="M7054" s="31">
        <f>I7054+J7054+K7054+L7054</f>
        <v/>
      </c>
      <c r="N7054" s="31">
        <f>M7054*'Dashboard &amp; Optimisation'!$B$18/('Dashboard &amp; Optimisation'!$B$16/3.6)</f>
        <v/>
      </c>
      <c r="O7054" s="31" t="n">
        <v>959.3823623081063</v>
      </c>
      <c r="P7054" s="32" t="n">
        <v>0.0699728772230606</v>
      </c>
      <c r="Q7054" s="33" t="n">
        <v>5.838042351605651</v>
      </c>
      <c r="R7054" s="31" t="n">
        <v>4761.876435648676</v>
      </c>
      <c r="S7054" s="31">
        <f>R7054*IF(A7054=4, 2.0, 3.0)</f>
        <v/>
      </c>
      <c r="T7054" s="29">
        <f>'Dashboard &amp; Optimisation'!$B$18*U7054</f>
        <v/>
      </c>
      <c r="U7054" s="34">
        <f>MIN(1, S7054/M7054)</f>
        <v/>
      </c>
      <c r="V7054" s="34">
        <f>N7054/(N7054+O7054)</f>
        <v/>
      </c>
      <c r="W7054" s="34">
        <f>U7054*V7054</f>
        <v/>
      </c>
      <c r="X7054" s="32">
        <f>T7054/N7054</f>
        <v/>
      </c>
      <c r="Y7054" s="35">
        <f>IF(W7054=MAXIFS(W$2:W$7201, A$2:A$7201, A7054, B$2:B$7201, B7054), "OPTIMAL", "")</f>
        <v/>
      </c>
    </row>
    <row r="7055" ht="20" customHeight="1">
      <c r="A7055" s="36" t="n">
        <v>-18</v>
      </c>
      <c r="B7055" s="36" t="n">
        <v>45</v>
      </c>
      <c r="C7055" s="37" t="n">
        <v>115</v>
      </c>
      <c r="D7055" s="37" t="n">
        <v>2</v>
      </c>
      <c r="E7055" s="6" t="n">
        <v>4</v>
      </c>
      <c r="F7055" s="37" t="n">
        <v>1.5</v>
      </c>
      <c r="G7055" s="36" t="n">
        <v>150</v>
      </c>
      <c r="H7055" s="6" t="inlineStr">
        <is>
          <t>OFF</t>
        </is>
      </c>
      <c r="I7055" s="38" t="n">
        <v>885.2722778138215</v>
      </c>
      <c r="J7055" s="38" t="n">
        <v>10520.73059103506</v>
      </c>
      <c r="K7055" s="38" t="n">
        <v>5101.851851851852</v>
      </c>
      <c r="L7055" s="38" t="n">
        <v>150</v>
      </c>
      <c r="M7055" s="38">
        <f>I7055+J7055+K7055+L7055</f>
        <v/>
      </c>
      <c r="N7055" s="38">
        <f>M7055*'Dashboard &amp; Optimisation'!$B$18/('Dashboard &amp; Optimisation'!$B$16/3.6)</f>
        <v/>
      </c>
      <c r="O7055" s="38" t="n">
        <v>959.3823623081063</v>
      </c>
      <c r="P7055" s="39" t="n">
        <v>0.2803775173653606</v>
      </c>
      <c r="Q7055" s="40" t="n">
        <v>5.838042351605651</v>
      </c>
      <c r="R7055" s="38" t="n">
        <v>1188.405540908024</v>
      </c>
      <c r="S7055" s="38">
        <f>R7055*IF(A7055=4, 2.0, 3.0)</f>
        <v/>
      </c>
      <c r="T7055" s="37">
        <f>'Dashboard &amp; Optimisation'!$B$18*U7055</f>
        <v/>
      </c>
      <c r="U7055" s="26">
        <f>MIN(1, S7055/M7055)</f>
        <v/>
      </c>
      <c r="V7055" s="26">
        <f>N7055/(N7055+O7055)</f>
        <v/>
      </c>
      <c r="W7055" s="26">
        <f>U7055*V7055</f>
        <v/>
      </c>
      <c r="X7055" s="39">
        <f>T7055/N7055</f>
        <v/>
      </c>
      <c r="Y7055" s="41">
        <f>IF(W7055=MAXIFS(W$2:W$7201, A$2:A$7201, A7055, B$2:B$7201, B7055), "OPTIMAL", "")</f>
        <v/>
      </c>
    </row>
    <row r="7056" ht="20" customHeight="1">
      <c r="A7056" s="28" t="n">
        <v>-18</v>
      </c>
      <c r="B7056" s="28" t="n">
        <v>45</v>
      </c>
      <c r="C7056" s="29" t="n">
        <v>115</v>
      </c>
      <c r="D7056" s="29" t="n">
        <v>2</v>
      </c>
      <c r="E7056" s="30" t="n">
        <v>4</v>
      </c>
      <c r="F7056" s="29" t="n">
        <v>1.5</v>
      </c>
      <c r="G7056" s="28" t="n">
        <v>200</v>
      </c>
      <c r="H7056" s="30" t="inlineStr">
        <is>
          <t>ON</t>
        </is>
      </c>
      <c r="I7056" s="31" t="n">
        <v>885.2722778138215</v>
      </c>
      <c r="J7056" s="31" t="n">
        <v>10520.73059103506</v>
      </c>
      <c r="K7056" s="31" t="n">
        <v>5101.851851851852</v>
      </c>
      <c r="L7056" s="31" t="n">
        <v>150</v>
      </c>
      <c r="M7056" s="31">
        <f>I7056+J7056+K7056+L7056</f>
        <v/>
      </c>
      <c r="N7056" s="31">
        <f>M7056*'Dashboard &amp; Optimisation'!$B$18/('Dashboard &amp; Optimisation'!$B$16/3.6)</f>
        <v/>
      </c>
      <c r="O7056" s="31" t="n">
        <v>959.3823623081063</v>
      </c>
      <c r="P7056" s="32" t="n">
        <v>0.07066485523650362</v>
      </c>
      <c r="Q7056" s="33" t="n">
        <v>5.838042351605651</v>
      </c>
      <c r="R7056" s="31" t="n">
        <v>4715.246271542727</v>
      </c>
      <c r="S7056" s="31">
        <f>R7056*IF(A7056=4, 2.0, 3.0)</f>
        <v/>
      </c>
      <c r="T7056" s="29">
        <f>'Dashboard &amp; Optimisation'!$B$18*U7056</f>
        <v/>
      </c>
      <c r="U7056" s="34">
        <f>MIN(1, S7056/M7056)</f>
        <v/>
      </c>
      <c r="V7056" s="34">
        <f>N7056/(N7056+O7056)</f>
        <v/>
      </c>
      <c r="W7056" s="34">
        <f>U7056*V7056</f>
        <v/>
      </c>
      <c r="X7056" s="32">
        <f>T7056/N7056</f>
        <v/>
      </c>
      <c r="Y7056" s="35">
        <f>IF(W7056=MAXIFS(W$2:W$7201, A$2:A$7201, A7056, B$2:B$7201, B7056), "OPTIMAL", "")</f>
        <v/>
      </c>
    </row>
    <row r="7057" ht="20" customHeight="1">
      <c r="A7057" s="36" t="n">
        <v>-18</v>
      </c>
      <c r="B7057" s="36" t="n">
        <v>45</v>
      </c>
      <c r="C7057" s="37" t="n">
        <v>115</v>
      </c>
      <c r="D7057" s="37" t="n">
        <v>2</v>
      </c>
      <c r="E7057" s="6" t="n">
        <v>4</v>
      </c>
      <c r="F7057" s="37" t="n">
        <v>1.5</v>
      </c>
      <c r="G7057" s="36" t="n">
        <v>200</v>
      </c>
      <c r="H7057" s="6" t="inlineStr">
        <is>
          <t>OFF</t>
        </is>
      </c>
      <c r="I7057" s="38" t="n">
        <v>885.2722778138215</v>
      </c>
      <c r="J7057" s="38" t="n">
        <v>10520.73059103506</v>
      </c>
      <c r="K7057" s="38" t="n">
        <v>5101.851851851852</v>
      </c>
      <c r="L7057" s="38" t="n">
        <v>150</v>
      </c>
      <c r="M7057" s="38">
        <f>I7057+J7057+K7057+L7057</f>
        <v/>
      </c>
      <c r="N7057" s="38">
        <f>M7057*'Dashboard &amp; Optimisation'!$B$18/('Dashboard &amp; Optimisation'!$B$16/3.6)</f>
        <v/>
      </c>
      <c r="O7057" s="38" t="n">
        <v>959.3823623081063</v>
      </c>
      <c r="P7057" s="39" t="n">
        <v>0.2810694953788037</v>
      </c>
      <c r="Q7057" s="40" t="n">
        <v>5.838042351605651</v>
      </c>
      <c r="R7057" s="38" t="n">
        <v>1185.479750244566</v>
      </c>
      <c r="S7057" s="38">
        <f>R7057*IF(A7057=4, 2.0, 3.0)</f>
        <v/>
      </c>
      <c r="T7057" s="37">
        <f>'Dashboard &amp; Optimisation'!$B$18*U7057</f>
        <v/>
      </c>
      <c r="U7057" s="26">
        <f>MIN(1, S7057/M7057)</f>
        <v/>
      </c>
      <c r="V7057" s="26">
        <f>N7057/(N7057+O7057)</f>
        <v/>
      </c>
      <c r="W7057" s="26">
        <f>U7057*V7057</f>
        <v/>
      </c>
      <c r="X7057" s="39">
        <f>T7057/N7057</f>
        <v/>
      </c>
      <c r="Y7057" s="41">
        <f>IF(W7057=MAXIFS(W$2:W$7201, A$2:A$7201, A7057, B$2:B$7201, B7057), "OPTIMAL", "")</f>
        <v/>
      </c>
    </row>
    <row r="7058" ht="20" customHeight="1">
      <c r="A7058" s="28" t="n">
        <v>-18</v>
      </c>
      <c r="B7058" s="28" t="n">
        <v>45</v>
      </c>
      <c r="C7058" s="29" t="n">
        <v>115</v>
      </c>
      <c r="D7058" s="29" t="n">
        <v>2</v>
      </c>
      <c r="E7058" s="30" t="n">
        <v>4</v>
      </c>
      <c r="F7058" s="29" t="n">
        <v>2</v>
      </c>
      <c r="G7058" s="28" t="n">
        <v>50</v>
      </c>
      <c r="H7058" s="30" t="inlineStr">
        <is>
          <t>ON</t>
        </is>
      </c>
      <c r="I7058" s="31" t="n">
        <v>885.2722778138215</v>
      </c>
      <c r="J7058" s="31" t="n">
        <v>10520.73059103506</v>
      </c>
      <c r="K7058" s="31" t="n">
        <v>5101.851851851852</v>
      </c>
      <c r="L7058" s="31" t="n">
        <v>150</v>
      </c>
      <c r="M7058" s="31">
        <f>I7058+J7058+K7058+L7058</f>
        <v/>
      </c>
      <c r="N7058" s="31">
        <f>M7058*'Dashboard &amp; Optimisation'!$B$18/('Dashboard &amp; Optimisation'!$B$16/3.6)</f>
        <v/>
      </c>
      <c r="O7058" s="31" t="n">
        <v>1076.41767404689</v>
      </c>
      <c r="P7058" s="32" t="n">
        <v>0.06543068788240174</v>
      </c>
      <c r="Q7058" s="33" t="n">
        <v>7.717389802140867</v>
      </c>
      <c r="R7058" s="31" t="n">
        <v>5140.956735026511</v>
      </c>
      <c r="S7058" s="31">
        <f>R7058*IF(A7058=4, 2.0, 3.0)</f>
        <v/>
      </c>
      <c r="T7058" s="29">
        <f>'Dashboard &amp; Optimisation'!$B$18*U7058</f>
        <v/>
      </c>
      <c r="U7058" s="34">
        <f>MIN(1, S7058/M7058)</f>
        <v/>
      </c>
      <c r="V7058" s="34">
        <f>N7058/(N7058+O7058)</f>
        <v/>
      </c>
      <c r="W7058" s="34">
        <f>U7058*V7058</f>
        <v/>
      </c>
      <c r="X7058" s="32">
        <f>T7058/N7058</f>
        <v/>
      </c>
      <c r="Y7058" s="35">
        <f>IF(W7058=MAXIFS(W$2:W$7201, A$2:A$7201, A7058, B$2:B$7201, B7058), "OPTIMAL", "")</f>
        <v/>
      </c>
    </row>
    <row r="7059" ht="20" customHeight="1">
      <c r="A7059" s="36" t="n">
        <v>-18</v>
      </c>
      <c r="B7059" s="36" t="n">
        <v>45</v>
      </c>
      <c r="C7059" s="37" t="n">
        <v>115</v>
      </c>
      <c r="D7059" s="37" t="n">
        <v>2</v>
      </c>
      <c r="E7059" s="6" t="n">
        <v>4</v>
      </c>
      <c r="F7059" s="37" t="n">
        <v>2</v>
      </c>
      <c r="G7059" s="36" t="n">
        <v>50</v>
      </c>
      <c r="H7059" s="6" t="inlineStr">
        <is>
          <t>OFF</t>
        </is>
      </c>
      <c r="I7059" s="38" t="n">
        <v>885.2722778138215</v>
      </c>
      <c r="J7059" s="38" t="n">
        <v>10520.73059103506</v>
      </c>
      <c r="K7059" s="38" t="n">
        <v>5101.851851851852</v>
      </c>
      <c r="L7059" s="38" t="n">
        <v>150</v>
      </c>
      <c r="M7059" s="38">
        <f>I7059+J7059+K7059+L7059</f>
        <v/>
      </c>
      <c r="N7059" s="38">
        <f>M7059*'Dashboard &amp; Optimisation'!$B$18/('Dashboard &amp; Optimisation'!$B$16/3.6)</f>
        <v/>
      </c>
      <c r="O7059" s="38" t="n">
        <v>1076.41767404689</v>
      </c>
      <c r="P7059" s="39" t="n">
        <v>0.2767228278736233</v>
      </c>
      <c r="Q7059" s="40" t="n">
        <v>7.717389802140867</v>
      </c>
      <c r="R7059" s="38" t="n">
        <v>1215.571328651175</v>
      </c>
      <c r="S7059" s="38">
        <f>R7059*IF(A7059=4, 2.0, 3.0)</f>
        <v/>
      </c>
      <c r="T7059" s="37">
        <f>'Dashboard &amp; Optimisation'!$B$18*U7059</f>
        <v/>
      </c>
      <c r="U7059" s="26">
        <f>MIN(1, S7059/M7059)</f>
        <v/>
      </c>
      <c r="V7059" s="26">
        <f>N7059/(N7059+O7059)</f>
        <v/>
      </c>
      <c r="W7059" s="26">
        <f>U7059*V7059</f>
        <v/>
      </c>
      <c r="X7059" s="39">
        <f>T7059/N7059</f>
        <v/>
      </c>
      <c r="Y7059" s="41">
        <f>IF(W7059=MAXIFS(W$2:W$7201, A$2:A$7201, A7059, B$2:B$7201, B7059), "OPTIMAL", "")</f>
        <v/>
      </c>
    </row>
    <row r="7060" ht="20" customHeight="1">
      <c r="A7060" s="28" t="n">
        <v>-18</v>
      </c>
      <c r="B7060" s="28" t="n">
        <v>45</v>
      </c>
      <c r="C7060" s="29" t="n">
        <v>115</v>
      </c>
      <c r="D7060" s="29" t="n">
        <v>2</v>
      </c>
      <c r="E7060" s="30" t="n">
        <v>4</v>
      </c>
      <c r="F7060" s="29" t="n">
        <v>2</v>
      </c>
      <c r="G7060" s="28" t="n">
        <v>100</v>
      </c>
      <c r="H7060" s="30" t="inlineStr">
        <is>
          <t>ON</t>
        </is>
      </c>
      <c r="I7060" s="31" t="n">
        <v>885.2722778138215</v>
      </c>
      <c r="J7060" s="31" t="n">
        <v>10520.73059103506</v>
      </c>
      <c r="K7060" s="31" t="n">
        <v>5101.851851851852</v>
      </c>
      <c r="L7060" s="31" t="n">
        <v>150</v>
      </c>
      <c r="M7060" s="31">
        <f>I7060+J7060+K7060+L7060</f>
        <v/>
      </c>
      <c r="N7060" s="31">
        <f>M7060*'Dashboard &amp; Optimisation'!$B$18/('Dashboard &amp; Optimisation'!$B$16/3.6)</f>
        <v/>
      </c>
      <c r="O7060" s="31" t="n">
        <v>1076.41767404689</v>
      </c>
      <c r="P7060" s="32" t="n">
        <v>0.06612266589584477</v>
      </c>
      <c r="Q7060" s="33" t="n">
        <v>7.717389802140867</v>
      </c>
      <c r="R7060" s="31" t="n">
        <v>5087.156287320669</v>
      </c>
      <c r="S7060" s="31">
        <f>R7060*IF(A7060=4, 2.0, 3.0)</f>
        <v/>
      </c>
      <c r="T7060" s="29">
        <f>'Dashboard &amp; Optimisation'!$B$18*U7060</f>
        <v/>
      </c>
      <c r="U7060" s="34">
        <f>MIN(1, S7060/M7060)</f>
        <v/>
      </c>
      <c r="V7060" s="34">
        <f>N7060/(N7060+O7060)</f>
        <v/>
      </c>
      <c r="W7060" s="34">
        <f>U7060*V7060</f>
        <v/>
      </c>
      <c r="X7060" s="32">
        <f>T7060/N7060</f>
        <v/>
      </c>
      <c r="Y7060" s="35">
        <f>IF(W7060=MAXIFS(W$2:W$7201, A$2:A$7201, A7060, B$2:B$7201, B7060), "OPTIMAL", "")</f>
        <v/>
      </c>
    </row>
    <row r="7061" ht="20" customHeight="1">
      <c r="A7061" s="36" t="n">
        <v>-18</v>
      </c>
      <c r="B7061" s="36" t="n">
        <v>45</v>
      </c>
      <c r="C7061" s="37" t="n">
        <v>115</v>
      </c>
      <c r="D7061" s="37" t="n">
        <v>2</v>
      </c>
      <c r="E7061" s="6" t="n">
        <v>4</v>
      </c>
      <c r="F7061" s="37" t="n">
        <v>2</v>
      </c>
      <c r="G7061" s="36" t="n">
        <v>100</v>
      </c>
      <c r="H7061" s="6" t="inlineStr">
        <is>
          <t>OFF</t>
        </is>
      </c>
      <c r="I7061" s="38" t="n">
        <v>885.2722778138215</v>
      </c>
      <c r="J7061" s="38" t="n">
        <v>10520.73059103506</v>
      </c>
      <c r="K7061" s="38" t="n">
        <v>5101.851851851852</v>
      </c>
      <c r="L7061" s="38" t="n">
        <v>150</v>
      </c>
      <c r="M7061" s="38">
        <f>I7061+J7061+K7061+L7061</f>
        <v/>
      </c>
      <c r="N7061" s="38">
        <f>M7061*'Dashboard &amp; Optimisation'!$B$18/('Dashboard &amp; Optimisation'!$B$16/3.6)</f>
        <v/>
      </c>
      <c r="O7061" s="38" t="n">
        <v>1076.41767404689</v>
      </c>
      <c r="P7061" s="39" t="n">
        <v>0.2774148058870663</v>
      </c>
      <c r="Q7061" s="40" t="n">
        <v>7.717389802140867</v>
      </c>
      <c r="R7061" s="38" t="n">
        <v>1212.539231533977</v>
      </c>
      <c r="S7061" s="38">
        <f>R7061*IF(A7061=4, 2.0, 3.0)</f>
        <v/>
      </c>
      <c r="T7061" s="37">
        <f>'Dashboard &amp; Optimisation'!$B$18*U7061</f>
        <v/>
      </c>
      <c r="U7061" s="26">
        <f>MIN(1, S7061/M7061)</f>
        <v/>
      </c>
      <c r="V7061" s="26">
        <f>N7061/(N7061+O7061)</f>
        <v/>
      </c>
      <c r="W7061" s="26">
        <f>U7061*V7061</f>
        <v/>
      </c>
      <c r="X7061" s="39">
        <f>T7061/N7061</f>
        <v/>
      </c>
      <c r="Y7061" s="41">
        <f>IF(W7061=MAXIFS(W$2:W$7201, A$2:A$7201, A7061, B$2:B$7201, B7061), "OPTIMAL", "")</f>
        <v/>
      </c>
    </row>
    <row r="7062" ht="20" customHeight="1">
      <c r="A7062" s="28" t="n">
        <v>-18</v>
      </c>
      <c r="B7062" s="28" t="n">
        <v>45</v>
      </c>
      <c r="C7062" s="29" t="n">
        <v>115</v>
      </c>
      <c r="D7062" s="29" t="n">
        <v>2</v>
      </c>
      <c r="E7062" s="30" t="n">
        <v>4</v>
      </c>
      <c r="F7062" s="29" t="n">
        <v>2</v>
      </c>
      <c r="G7062" s="28" t="n">
        <v>150</v>
      </c>
      <c r="H7062" s="30" t="inlineStr">
        <is>
          <t>ON</t>
        </is>
      </c>
      <c r="I7062" s="31" t="n">
        <v>885.2722778138215</v>
      </c>
      <c r="J7062" s="31" t="n">
        <v>10520.73059103506</v>
      </c>
      <c r="K7062" s="31" t="n">
        <v>5101.851851851852</v>
      </c>
      <c r="L7062" s="31" t="n">
        <v>150</v>
      </c>
      <c r="M7062" s="31">
        <f>I7062+J7062+K7062+L7062</f>
        <v/>
      </c>
      <c r="N7062" s="31">
        <f>M7062*'Dashboard &amp; Optimisation'!$B$18/('Dashboard &amp; Optimisation'!$B$16/3.6)</f>
        <v/>
      </c>
      <c r="O7062" s="31" t="n">
        <v>1076.41767404689</v>
      </c>
      <c r="P7062" s="32" t="n">
        <v>0.06681464390928779</v>
      </c>
      <c r="Q7062" s="33" t="n">
        <v>7.717389802140867</v>
      </c>
      <c r="R7062" s="31" t="n">
        <v>5034.470227861106</v>
      </c>
      <c r="S7062" s="31">
        <f>R7062*IF(A7062=4, 2.0, 3.0)</f>
        <v/>
      </c>
      <c r="T7062" s="29">
        <f>'Dashboard &amp; Optimisation'!$B$18*U7062</f>
        <v/>
      </c>
      <c r="U7062" s="34">
        <f>MIN(1, S7062/M7062)</f>
        <v/>
      </c>
      <c r="V7062" s="34">
        <f>N7062/(N7062+O7062)</f>
        <v/>
      </c>
      <c r="W7062" s="34">
        <f>U7062*V7062</f>
        <v/>
      </c>
      <c r="X7062" s="32">
        <f>T7062/N7062</f>
        <v/>
      </c>
      <c r="Y7062" s="35">
        <f>IF(W7062=MAXIFS(W$2:W$7201, A$2:A$7201, A7062, B$2:B$7201, B7062), "OPTIMAL", "")</f>
        <v/>
      </c>
    </row>
    <row r="7063" ht="20" customHeight="1">
      <c r="A7063" s="36" t="n">
        <v>-18</v>
      </c>
      <c r="B7063" s="36" t="n">
        <v>45</v>
      </c>
      <c r="C7063" s="37" t="n">
        <v>115</v>
      </c>
      <c r="D7063" s="37" t="n">
        <v>2</v>
      </c>
      <c r="E7063" s="6" t="n">
        <v>4</v>
      </c>
      <c r="F7063" s="37" t="n">
        <v>2</v>
      </c>
      <c r="G7063" s="36" t="n">
        <v>150</v>
      </c>
      <c r="H7063" s="6" t="inlineStr">
        <is>
          <t>OFF</t>
        </is>
      </c>
      <c r="I7063" s="38" t="n">
        <v>885.2722778138215</v>
      </c>
      <c r="J7063" s="38" t="n">
        <v>10520.73059103506</v>
      </c>
      <c r="K7063" s="38" t="n">
        <v>5101.851851851852</v>
      </c>
      <c r="L7063" s="38" t="n">
        <v>150</v>
      </c>
      <c r="M7063" s="38">
        <f>I7063+J7063+K7063+L7063</f>
        <v/>
      </c>
      <c r="N7063" s="38">
        <f>M7063*'Dashboard &amp; Optimisation'!$B$18/('Dashboard &amp; Optimisation'!$B$16/3.6)</f>
        <v/>
      </c>
      <c r="O7063" s="38" t="n">
        <v>1076.41767404689</v>
      </c>
      <c r="P7063" s="39" t="n">
        <v>0.2781067839005093</v>
      </c>
      <c r="Q7063" s="40" t="n">
        <v>7.717389802140867</v>
      </c>
      <c r="R7063" s="38" t="n">
        <v>1209.522223185994</v>
      </c>
      <c r="S7063" s="38">
        <f>R7063*IF(A7063=4, 2.0, 3.0)</f>
        <v/>
      </c>
      <c r="T7063" s="37">
        <f>'Dashboard &amp; Optimisation'!$B$18*U7063</f>
        <v/>
      </c>
      <c r="U7063" s="26">
        <f>MIN(1, S7063/M7063)</f>
        <v/>
      </c>
      <c r="V7063" s="26">
        <f>N7063/(N7063+O7063)</f>
        <v/>
      </c>
      <c r="W7063" s="26">
        <f>U7063*V7063</f>
        <v/>
      </c>
      <c r="X7063" s="39">
        <f>T7063/N7063</f>
        <v/>
      </c>
      <c r="Y7063" s="41">
        <f>IF(W7063=MAXIFS(W$2:W$7201, A$2:A$7201, A7063, B$2:B$7201, B7063), "OPTIMAL", "")</f>
        <v/>
      </c>
    </row>
    <row r="7064" ht="20" customHeight="1">
      <c r="A7064" s="28" t="n">
        <v>-18</v>
      </c>
      <c r="B7064" s="28" t="n">
        <v>45</v>
      </c>
      <c r="C7064" s="29" t="n">
        <v>115</v>
      </c>
      <c r="D7064" s="29" t="n">
        <v>2</v>
      </c>
      <c r="E7064" s="30" t="n">
        <v>4</v>
      </c>
      <c r="F7064" s="29" t="n">
        <v>2</v>
      </c>
      <c r="G7064" s="28" t="n">
        <v>200</v>
      </c>
      <c r="H7064" s="30" t="inlineStr">
        <is>
          <t>ON</t>
        </is>
      </c>
      <c r="I7064" s="31" t="n">
        <v>885.2722778138215</v>
      </c>
      <c r="J7064" s="31" t="n">
        <v>10520.73059103506</v>
      </c>
      <c r="K7064" s="31" t="n">
        <v>5101.851851851852</v>
      </c>
      <c r="L7064" s="31" t="n">
        <v>150</v>
      </c>
      <c r="M7064" s="31">
        <f>I7064+J7064+K7064+L7064</f>
        <v/>
      </c>
      <c r="N7064" s="31">
        <f>M7064*'Dashboard &amp; Optimisation'!$B$18/('Dashboard &amp; Optimisation'!$B$16/3.6)</f>
        <v/>
      </c>
      <c r="O7064" s="31" t="n">
        <v>1076.41767404689</v>
      </c>
      <c r="P7064" s="32" t="n">
        <v>0.06750662192273081</v>
      </c>
      <c r="Q7064" s="33" t="n">
        <v>7.717389802140867</v>
      </c>
      <c r="R7064" s="31" t="n">
        <v>4982.864287469051</v>
      </c>
      <c r="S7064" s="31">
        <f>R7064*IF(A7064=4, 2.0, 3.0)</f>
        <v/>
      </c>
      <c r="T7064" s="29">
        <f>'Dashboard &amp; Optimisation'!$B$18*U7064</f>
        <v/>
      </c>
      <c r="U7064" s="34">
        <f>MIN(1, S7064/M7064)</f>
        <v/>
      </c>
      <c r="V7064" s="34">
        <f>N7064/(N7064+O7064)</f>
        <v/>
      </c>
      <c r="W7064" s="34">
        <f>U7064*V7064</f>
        <v/>
      </c>
      <c r="X7064" s="32">
        <f>T7064/N7064</f>
        <v/>
      </c>
      <c r="Y7064" s="35">
        <f>IF(W7064=MAXIFS(W$2:W$7201, A$2:A$7201, A7064, B$2:B$7201, B7064), "OPTIMAL", "")</f>
        <v/>
      </c>
    </row>
    <row r="7065" ht="20" customHeight="1">
      <c r="A7065" s="36" t="n">
        <v>-18</v>
      </c>
      <c r="B7065" s="36" t="n">
        <v>45</v>
      </c>
      <c r="C7065" s="37" t="n">
        <v>115</v>
      </c>
      <c r="D7065" s="37" t="n">
        <v>2</v>
      </c>
      <c r="E7065" s="6" t="n">
        <v>4</v>
      </c>
      <c r="F7065" s="37" t="n">
        <v>2</v>
      </c>
      <c r="G7065" s="36" t="n">
        <v>200</v>
      </c>
      <c r="H7065" s="6" t="inlineStr">
        <is>
          <t>OFF</t>
        </is>
      </c>
      <c r="I7065" s="38" t="n">
        <v>885.2722778138215</v>
      </c>
      <c r="J7065" s="38" t="n">
        <v>10520.73059103506</v>
      </c>
      <c r="K7065" s="38" t="n">
        <v>5101.851851851852</v>
      </c>
      <c r="L7065" s="38" t="n">
        <v>150</v>
      </c>
      <c r="M7065" s="38">
        <f>I7065+J7065+K7065+L7065</f>
        <v/>
      </c>
      <c r="N7065" s="38">
        <f>M7065*'Dashboard &amp; Optimisation'!$B$18/('Dashboard &amp; Optimisation'!$B$16/3.6)</f>
        <v/>
      </c>
      <c r="O7065" s="38" t="n">
        <v>1076.41767404689</v>
      </c>
      <c r="P7065" s="39" t="n">
        <v>0.2787987619139524</v>
      </c>
      <c r="Q7065" s="40" t="n">
        <v>7.717389802140867</v>
      </c>
      <c r="R7065" s="38" t="n">
        <v>1206.520191256333</v>
      </c>
      <c r="S7065" s="38">
        <f>R7065*IF(A7065=4, 2.0, 3.0)</f>
        <v/>
      </c>
      <c r="T7065" s="37">
        <f>'Dashboard &amp; Optimisation'!$B$18*U7065</f>
        <v/>
      </c>
      <c r="U7065" s="26">
        <f>MIN(1, S7065/M7065)</f>
        <v/>
      </c>
      <c r="V7065" s="26">
        <f>N7065/(N7065+O7065)</f>
        <v/>
      </c>
      <c r="W7065" s="26">
        <f>U7065*V7065</f>
        <v/>
      </c>
      <c r="X7065" s="39">
        <f>T7065/N7065</f>
        <v/>
      </c>
      <c r="Y7065" s="41">
        <f>IF(W7065=MAXIFS(W$2:W$7201, A$2:A$7201, A7065, B$2:B$7201, B7065), "OPTIMAL", "")</f>
        <v/>
      </c>
    </row>
    <row r="7066" ht="20" customHeight="1">
      <c r="A7066" s="28" t="n">
        <v>-18</v>
      </c>
      <c r="B7066" s="28" t="n">
        <v>45</v>
      </c>
      <c r="C7066" s="29" t="n">
        <v>115</v>
      </c>
      <c r="D7066" s="29" t="n">
        <v>2</v>
      </c>
      <c r="E7066" s="30" t="n">
        <v>8</v>
      </c>
      <c r="F7066" s="29" t="n">
        <v>1.5</v>
      </c>
      <c r="G7066" s="28" t="n">
        <v>50</v>
      </c>
      <c r="H7066" s="30" t="inlineStr">
        <is>
          <t>ON</t>
        </is>
      </c>
      <c r="I7066" s="31" t="n">
        <v>885.2722778138215</v>
      </c>
      <c r="J7066" s="31" t="n">
        <v>10520.73059103506</v>
      </c>
      <c r="K7066" s="31" t="n">
        <v>5101.851851851852</v>
      </c>
      <c r="L7066" s="31" t="n">
        <v>150</v>
      </c>
      <c r="M7066" s="31">
        <f>I7066+J7066+K7066+L7066</f>
        <v/>
      </c>
      <c r="N7066" s="31">
        <f>M7066*'Dashboard &amp; Optimisation'!$B$18/('Dashboard &amp; Optimisation'!$B$16/3.6)</f>
        <v/>
      </c>
      <c r="O7066" s="31" t="n">
        <v>1317.307610199118</v>
      </c>
      <c r="P7066" s="32" t="n">
        <v>0.05179405198840326</v>
      </c>
      <c r="Q7066" s="33" t="n">
        <v>11.4760847032113</v>
      </c>
      <c r="R7066" s="31" t="n">
        <v>6620.635983936051</v>
      </c>
      <c r="S7066" s="31">
        <f>R7066*IF(A7066=4, 2.0, 3.0)</f>
        <v/>
      </c>
      <c r="T7066" s="29">
        <f>'Dashboard &amp; Optimisation'!$B$18*U7066</f>
        <v/>
      </c>
      <c r="U7066" s="34">
        <f>MIN(1, S7066/M7066)</f>
        <v/>
      </c>
      <c r="V7066" s="34">
        <f>N7066/(N7066+O7066)</f>
        <v/>
      </c>
      <c r="W7066" s="34">
        <f>U7066*V7066</f>
        <v/>
      </c>
      <c r="X7066" s="32">
        <f>T7066/N7066</f>
        <v/>
      </c>
      <c r="Y7066" s="35">
        <f>IF(W7066=MAXIFS(W$2:W$7201, A$2:A$7201, A7066, B$2:B$7201, B7066), "OPTIMAL", "")</f>
        <v/>
      </c>
    </row>
    <row r="7067" ht="20" customHeight="1">
      <c r="A7067" s="36" t="n">
        <v>-18</v>
      </c>
      <c r="B7067" s="36" t="n">
        <v>45</v>
      </c>
      <c r="C7067" s="37" t="n">
        <v>115</v>
      </c>
      <c r="D7067" s="37" t="n">
        <v>2</v>
      </c>
      <c r="E7067" s="6" t="n">
        <v>8</v>
      </c>
      <c r="F7067" s="37" t="n">
        <v>1.5</v>
      </c>
      <c r="G7067" s="36" t="n">
        <v>50</v>
      </c>
      <c r="H7067" s="6" t="inlineStr">
        <is>
          <t>OFF</t>
        </is>
      </c>
      <c r="I7067" s="38" t="n">
        <v>885.2722778138215</v>
      </c>
      <c r="J7067" s="38" t="n">
        <v>10520.73059103506</v>
      </c>
      <c r="K7067" s="38" t="n">
        <v>5101.851851851852</v>
      </c>
      <c r="L7067" s="38" t="n">
        <v>150</v>
      </c>
      <c r="M7067" s="38">
        <f>I7067+J7067+K7067+L7067</f>
        <v/>
      </c>
      <c r="N7067" s="38">
        <f>M7067*'Dashboard &amp; Optimisation'!$B$18/('Dashboard &amp; Optimisation'!$B$16/3.6)</f>
        <v/>
      </c>
      <c r="O7067" s="38" t="n">
        <v>1317.307610199118</v>
      </c>
      <c r="P7067" s="39" t="n">
        <v>0.2214958522293831</v>
      </c>
      <c r="Q7067" s="40" t="n">
        <v>11.4760847032113</v>
      </c>
      <c r="R7067" s="38" t="n">
        <v>1548.153434463219</v>
      </c>
      <c r="S7067" s="38">
        <f>R7067*IF(A7067=4, 2.0, 3.0)</f>
        <v/>
      </c>
      <c r="T7067" s="37">
        <f>'Dashboard &amp; Optimisation'!$B$18*U7067</f>
        <v/>
      </c>
      <c r="U7067" s="26">
        <f>MIN(1, S7067/M7067)</f>
        <v/>
      </c>
      <c r="V7067" s="26">
        <f>N7067/(N7067+O7067)</f>
        <v/>
      </c>
      <c r="W7067" s="26">
        <f>U7067*V7067</f>
        <v/>
      </c>
      <c r="X7067" s="39">
        <f>T7067/N7067</f>
        <v/>
      </c>
      <c r="Y7067" s="41">
        <f>IF(W7067=MAXIFS(W$2:W$7201, A$2:A$7201, A7067, B$2:B$7201, B7067), "OPTIMAL", "")</f>
        <v/>
      </c>
    </row>
    <row r="7068" ht="20" customHeight="1">
      <c r="A7068" s="28" t="n">
        <v>-18</v>
      </c>
      <c r="B7068" s="28" t="n">
        <v>45</v>
      </c>
      <c r="C7068" s="29" t="n">
        <v>115</v>
      </c>
      <c r="D7068" s="29" t="n">
        <v>2</v>
      </c>
      <c r="E7068" s="30" t="n">
        <v>8</v>
      </c>
      <c r="F7068" s="29" t="n">
        <v>1.5</v>
      </c>
      <c r="G7068" s="28" t="n">
        <v>100</v>
      </c>
      <c r="H7068" s="30" t="inlineStr">
        <is>
          <t>ON</t>
        </is>
      </c>
      <c r="I7068" s="31" t="n">
        <v>885.2722778138215</v>
      </c>
      <c r="J7068" s="31" t="n">
        <v>10520.73059103506</v>
      </c>
      <c r="K7068" s="31" t="n">
        <v>5101.851851851852</v>
      </c>
      <c r="L7068" s="31" t="n">
        <v>150</v>
      </c>
      <c r="M7068" s="31">
        <f>I7068+J7068+K7068+L7068</f>
        <v/>
      </c>
      <c r="N7068" s="31">
        <f>M7068*'Dashboard &amp; Optimisation'!$B$18/('Dashboard &amp; Optimisation'!$B$16/3.6)</f>
        <v/>
      </c>
      <c r="O7068" s="31" t="n">
        <v>1317.307610199118</v>
      </c>
      <c r="P7068" s="32" t="n">
        <v>0.05248603000184628</v>
      </c>
      <c r="Q7068" s="33" t="n">
        <v>11.4760847032113</v>
      </c>
      <c r="R7068" s="31" t="n">
        <v>6533.349242383446</v>
      </c>
      <c r="S7068" s="31">
        <f>R7068*IF(A7068=4, 2.0, 3.0)</f>
        <v/>
      </c>
      <c r="T7068" s="29">
        <f>'Dashboard &amp; Optimisation'!$B$18*U7068</f>
        <v/>
      </c>
      <c r="U7068" s="34">
        <f>MIN(1, S7068/M7068)</f>
        <v/>
      </c>
      <c r="V7068" s="34">
        <f>N7068/(N7068+O7068)</f>
        <v/>
      </c>
      <c r="W7068" s="34">
        <f>U7068*V7068</f>
        <v/>
      </c>
      <c r="X7068" s="32">
        <f>T7068/N7068</f>
        <v/>
      </c>
      <c r="Y7068" s="35">
        <f>IF(W7068=MAXIFS(W$2:W$7201, A$2:A$7201, A7068, B$2:B$7201, B7068), "OPTIMAL", "")</f>
        <v/>
      </c>
    </row>
    <row r="7069" ht="20" customHeight="1">
      <c r="A7069" s="36" t="n">
        <v>-18</v>
      </c>
      <c r="B7069" s="36" t="n">
        <v>45</v>
      </c>
      <c r="C7069" s="37" t="n">
        <v>115</v>
      </c>
      <c r="D7069" s="37" t="n">
        <v>2</v>
      </c>
      <c r="E7069" s="6" t="n">
        <v>8</v>
      </c>
      <c r="F7069" s="37" t="n">
        <v>1.5</v>
      </c>
      <c r="G7069" s="36" t="n">
        <v>100</v>
      </c>
      <c r="H7069" s="6" t="inlineStr">
        <is>
          <t>OFF</t>
        </is>
      </c>
      <c r="I7069" s="38" t="n">
        <v>885.2722778138215</v>
      </c>
      <c r="J7069" s="38" t="n">
        <v>10520.73059103506</v>
      </c>
      <c r="K7069" s="38" t="n">
        <v>5101.851851851852</v>
      </c>
      <c r="L7069" s="38" t="n">
        <v>150</v>
      </c>
      <c r="M7069" s="38">
        <f>I7069+J7069+K7069+L7069</f>
        <v/>
      </c>
      <c r="N7069" s="38">
        <f>M7069*'Dashboard &amp; Optimisation'!$B$18/('Dashboard &amp; Optimisation'!$B$16/3.6)</f>
        <v/>
      </c>
      <c r="O7069" s="38" t="n">
        <v>1317.307610199118</v>
      </c>
      <c r="P7069" s="39" t="n">
        <v>0.2221878302428261</v>
      </c>
      <c r="Q7069" s="40" t="n">
        <v>11.4760847032113</v>
      </c>
      <c r="R7069" s="38" t="n">
        <v>1543.331891641031</v>
      </c>
      <c r="S7069" s="38">
        <f>R7069*IF(A7069=4, 2.0, 3.0)</f>
        <v/>
      </c>
      <c r="T7069" s="37">
        <f>'Dashboard &amp; Optimisation'!$B$18*U7069</f>
        <v/>
      </c>
      <c r="U7069" s="26">
        <f>MIN(1, S7069/M7069)</f>
        <v/>
      </c>
      <c r="V7069" s="26">
        <f>N7069/(N7069+O7069)</f>
        <v/>
      </c>
      <c r="W7069" s="26">
        <f>U7069*V7069</f>
        <v/>
      </c>
      <c r="X7069" s="39">
        <f>T7069/N7069</f>
        <v/>
      </c>
      <c r="Y7069" s="41">
        <f>IF(W7069=MAXIFS(W$2:W$7201, A$2:A$7201, A7069, B$2:B$7201, B7069), "OPTIMAL", "")</f>
        <v/>
      </c>
    </row>
    <row r="7070" ht="20" customHeight="1">
      <c r="A7070" s="28" t="n">
        <v>-18</v>
      </c>
      <c r="B7070" s="28" t="n">
        <v>45</v>
      </c>
      <c r="C7070" s="29" t="n">
        <v>115</v>
      </c>
      <c r="D7070" s="29" t="n">
        <v>2</v>
      </c>
      <c r="E7070" s="30" t="n">
        <v>8</v>
      </c>
      <c r="F7070" s="29" t="n">
        <v>1.5</v>
      </c>
      <c r="G7070" s="28" t="n">
        <v>150</v>
      </c>
      <c r="H7070" s="30" t="inlineStr">
        <is>
          <t>ON</t>
        </is>
      </c>
      <c r="I7070" s="31" t="n">
        <v>885.2722778138215</v>
      </c>
      <c r="J7070" s="31" t="n">
        <v>10520.73059103506</v>
      </c>
      <c r="K7070" s="31" t="n">
        <v>5101.851851851852</v>
      </c>
      <c r="L7070" s="31" t="n">
        <v>150</v>
      </c>
      <c r="M7070" s="31">
        <f>I7070+J7070+K7070+L7070</f>
        <v/>
      </c>
      <c r="N7070" s="31">
        <f>M7070*'Dashboard &amp; Optimisation'!$B$18/('Dashboard &amp; Optimisation'!$B$16/3.6)</f>
        <v/>
      </c>
      <c r="O7070" s="31" t="n">
        <v>1317.307610199118</v>
      </c>
      <c r="P7070" s="32" t="n">
        <v>0.0531780080152893</v>
      </c>
      <c r="Q7070" s="33" t="n">
        <v>11.4760847032113</v>
      </c>
      <c r="R7070" s="31" t="n">
        <v>6448.334135601444</v>
      </c>
      <c r="S7070" s="31">
        <f>R7070*IF(A7070=4, 2.0, 3.0)</f>
        <v/>
      </c>
      <c r="T7070" s="29">
        <f>'Dashboard &amp; Optimisation'!$B$18*U7070</f>
        <v/>
      </c>
      <c r="U7070" s="34">
        <f>MIN(1, S7070/M7070)</f>
        <v/>
      </c>
      <c r="V7070" s="34">
        <f>N7070/(N7070+O7070)</f>
        <v/>
      </c>
      <c r="W7070" s="34">
        <f>U7070*V7070</f>
        <v/>
      </c>
      <c r="X7070" s="32">
        <f>T7070/N7070</f>
        <v/>
      </c>
      <c r="Y7070" s="35">
        <f>IF(W7070=MAXIFS(W$2:W$7201, A$2:A$7201, A7070, B$2:B$7201, B7070), "OPTIMAL", "")</f>
        <v/>
      </c>
    </row>
    <row r="7071" ht="20" customHeight="1">
      <c r="A7071" s="36" t="n">
        <v>-18</v>
      </c>
      <c r="B7071" s="36" t="n">
        <v>45</v>
      </c>
      <c r="C7071" s="37" t="n">
        <v>115</v>
      </c>
      <c r="D7071" s="37" t="n">
        <v>2</v>
      </c>
      <c r="E7071" s="6" t="n">
        <v>8</v>
      </c>
      <c r="F7071" s="37" t="n">
        <v>1.5</v>
      </c>
      <c r="G7071" s="36" t="n">
        <v>150</v>
      </c>
      <c r="H7071" s="6" t="inlineStr">
        <is>
          <t>OFF</t>
        </is>
      </c>
      <c r="I7071" s="38" t="n">
        <v>885.2722778138215</v>
      </c>
      <c r="J7071" s="38" t="n">
        <v>10520.73059103506</v>
      </c>
      <c r="K7071" s="38" t="n">
        <v>5101.851851851852</v>
      </c>
      <c r="L7071" s="38" t="n">
        <v>150</v>
      </c>
      <c r="M7071" s="38">
        <f>I7071+J7071+K7071+L7071</f>
        <v/>
      </c>
      <c r="N7071" s="38">
        <f>M7071*'Dashboard &amp; Optimisation'!$B$18/('Dashboard &amp; Optimisation'!$B$16/3.6)</f>
        <v/>
      </c>
      <c r="O7071" s="38" t="n">
        <v>1317.307610199118</v>
      </c>
      <c r="P7071" s="39" t="n">
        <v>0.2228798082562691</v>
      </c>
      <c r="Q7071" s="40" t="n">
        <v>11.4760847032113</v>
      </c>
      <c r="R7071" s="38" t="n">
        <v>1538.540287839789</v>
      </c>
      <c r="S7071" s="38">
        <f>R7071*IF(A7071=4, 2.0, 3.0)</f>
        <v/>
      </c>
      <c r="T7071" s="37">
        <f>'Dashboard &amp; Optimisation'!$B$18*U7071</f>
        <v/>
      </c>
      <c r="U7071" s="26">
        <f>MIN(1, S7071/M7071)</f>
        <v/>
      </c>
      <c r="V7071" s="26">
        <f>N7071/(N7071+O7071)</f>
        <v/>
      </c>
      <c r="W7071" s="26">
        <f>U7071*V7071</f>
        <v/>
      </c>
      <c r="X7071" s="39">
        <f>T7071/N7071</f>
        <v/>
      </c>
      <c r="Y7071" s="41">
        <f>IF(W7071=MAXIFS(W$2:W$7201, A$2:A$7201, A7071, B$2:B$7201, B7071), "OPTIMAL", "")</f>
        <v/>
      </c>
    </row>
    <row r="7072" ht="20" customHeight="1">
      <c r="A7072" s="28" t="n">
        <v>-18</v>
      </c>
      <c r="B7072" s="28" t="n">
        <v>45</v>
      </c>
      <c r="C7072" s="29" t="n">
        <v>115</v>
      </c>
      <c r="D7072" s="29" t="n">
        <v>2</v>
      </c>
      <c r="E7072" s="30" t="n">
        <v>8</v>
      </c>
      <c r="F7072" s="29" t="n">
        <v>1.5</v>
      </c>
      <c r="G7072" s="28" t="n">
        <v>200</v>
      </c>
      <c r="H7072" s="30" t="inlineStr">
        <is>
          <t>ON</t>
        </is>
      </c>
      <c r="I7072" s="31" t="n">
        <v>885.2722778138215</v>
      </c>
      <c r="J7072" s="31" t="n">
        <v>10520.73059103506</v>
      </c>
      <c r="K7072" s="31" t="n">
        <v>5101.851851851852</v>
      </c>
      <c r="L7072" s="31" t="n">
        <v>150</v>
      </c>
      <c r="M7072" s="31">
        <f>I7072+J7072+K7072+L7072</f>
        <v/>
      </c>
      <c r="N7072" s="31">
        <f>M7072*'Dashboard &amp; Optimisation'!$B$18/('Dashboard &amp; Optimisation'!$B$16/3.6)</f>
        <v/>
      </c>
      <c r="O7072" s="31" t="n">
        <v>1317.307610199118</v>
      </c>
      <c r="P7072" s="32" t="n">
        <v>0.05386998602873232</v>
      </c>
      <c r="Q7072" s="33" t="n">
        <v>11.4760847032113</v>
      </c>
      <c r="R7072" s="31" t="n">
        <v>6365.503123861616</v>
      </c>
      <c r="S7072" s="31">
        <f>R7072*IF(A7072=4, 2.0, 3.0)</f>
        <v/>
      </c>
      <c r="T7072" s="29">
        <f>'Dashboard &amp; Optimisation'!$B$18*U7072</f>
        <v/>
      </c>
      <c r="U7072" s="34">
        <f>MIN(1, S7072/M7072)</f>
        <v/>
      </c>
      <c r="V7072" s="34">
        <f>N7072/(N7072+O7072)</f>
        <v/>
      </c>
      <c r="W7072" s="34">
        <f>U7072*V7072</f>
        <v/>
      </c>
      <c r="X7072" s="32">
        <f>T7072/N7072</f>
        <v/>
      </c>
      <c r="Y7072" s="35">
        <f>IF(W7072=MAXIFS(W$2:W$7201, A$2:A$7201, A7072, B$2:B$7201, B7072), "OPTIMAL", "")</f>
        <v/>
      </c>
    </row>
    <row r="7073" ht="20" customHeight="1">
      <c r="A7073" s="36" t="n">
        <v>-18</v>
      </c>
      <c r="B7073" s="36" t="n">
        <v>45</v>
      </c>
      <c r="C7073" s="37" t="n">
        <v>115</v>
      </c>
      <c r="D7073" s="37" t="n">
        <v>2</v>
      </c>
      <c r="E7073" s="6" t="n">
        <v>8</v>
      </c>
      <c r="F7073" s="37" t="n">
        <v>1.5</v>
      </c>
      <c r="G7073" s="36" t="n">
        <v>200</v>
      </c>
      <c r="H7073" s="6" t="inlineStr">
        <is>
          <t>OFF</t>
        </is>
      </c>
      <c r="I7073" s="38" t="n">
        <v>885.2722778138215</v>
      </c>
      <c r="J7073" s="38" t="n">
        <v>10520.73059103506</v>
      </c>
      <c r="K7073" s="38" t="n">
        <v>5101.851851851852</v>
      </c>
      <c r="L7073" s="38" t="n">
        <v>150</v>
      </c>
      <c r="M7073" s="38">
        <f>I7073+J7073+K7073+L7073</f>
        <v/>
      </c>
      <c r="N7073" s="38">
        <f>M7073*'Dashboard &amp; Optimisation'!$B$18/('Dashboard &amp; Optimisation'!$B$16/3.6)</f>
        <v/>
      </c>
      <c r="O7073" s="38" t="n">
        <v>1317.307610199118</v>
      </c>
      <c r="P7073" s="39" t="n">
        <v>0.2235717862697122</v>
      </c>
      <c r="Q7073" s="40" t="n">
        <v>11.4760847032113</v>
      </c>
      <c r="R7073" s="38" t="n">
        <v>1533.778345066307</v>
      </c>
      <c r="S7073" s="38">
        <f>R7073*IF(A7073=4, 2.0, 3.0)</f>
        <v/>
      </c>
      <c r="T7073" s="37">
        <f>'Dashboard &amp; Optimisation'!$B$18*U7073</f>
        <v/>
      </c>
      <c r="U7073" s="26">
        <f>MIN(1, S7073/M7073)</f>
        <v/>
      </c>
      <c r="V7073" s="26">
        <f>N7073/(N7073+O7073)</f>
        <v/>
      </c>
      <c r="W7073" s="26">
        <f>U7073*V7073</f>
        <v/>
      </c>
      <c r="X7073" s="39">
        <f>T7073/N7073</f>
        <v/>
      </c>
      <c r="Y7073" s="41">
        <f>IF(W7073=MAXIFS(W$2:W$7201, A$2:A$7201, A7073, B$2:B$7201, B7073), "OPTIMAL", "")</f>
        <v/>
      </c>
    </row>
    <row r="7074" ht="20" customHeight="1">
      <c r="A7074" s="28" t="n">
        <v>-18</v>
      </c>
      <c r="B7074" s="28" t="n">
        <v>45</v>
      </c>
      <c r="C7074" s="29" t="n">
        <v>115</v>
      </c>
      <c r="D7074" s="29" t="n">
        <v>2</v>
      </c>
      <c r="E7074" s="30" t="n">
        <v>8</v>
      </c>
      <c r="F7074" s="29" t="n">
        <v>2</v>
      </c>
      <c r="G7074" s="28" t="n">
        <v>50</v>
      </c>
      <c r="H7074" s="30" t="inlineStr">
        <is>
          <t>ON</t>
        </is>
      </c>
      <c r="I7074" s="31" t="n">
        <v>885.2722778138215</v>
      </c>
      <c r="J7074" s="31" t="n">
        <v>10520.73059103506</v>
      </c>
      <c r="K7074" s="31" t="n">
        <v>5101.851851851852</v>
      </c>
      <c r="L7074" s="31" t="n">
        <v>150</v>
      </c>
      <c r="M7074" s="31">
        <f>I7074+J7074+K7074+L7074</f>
        <v/>
      </c>
      <c r="N7074" s="31">
        <f>M7074*'Dashboard &amp; Optimisation'!$B$18/('Dashboard &amp; Optimisation'!$B$16/3.6)</f>
        <v/>
      </c>
      <c r="O7074" s="31" t="n">
        <v>1567.740198823136</v>
      </c>
      <c r="P7074" s="32" t="n">
        <v>0.05029458895537463</v>
      </c>
      <c r="Q7074" s="33" t="n">
        <v>15.23477960428174</v>
      </c>
      <c r="R7074" s="31" t="n">
        <v>6953.066100836865</v>
      </c>
      <c r="S7074" s="31">
        <f>R7074*IF(A7074=4, 2.0, 3.0)</f>
        <v/>
      </c>
      <c r="T7074" s="29">
        <f>'Dashboard &amp; Optimisation'!$B$18*U7074</f>
        <v/>
      </c>
      <c r="U7074" s="34">
        <f>MIN(1, S7074/M7074)</f>
        <v/>
      </c>
      <c r="V7074" s="34">
        <f>N7074/(N7074+O7074)</f>
        <v/>
      </c>
      <c r="W7074" s="34">
        <f>U7074*V7074</f>
        <v/>
      </c>
      <c r="X7074" s="32">
        <f>T7074/N7074</f>
        <v/>
      </c>
      <c r="Y7074" s="35">
        <f>IF(W7074=MAXIFS(W$2:W$7201, A$2:A$7201, A7074, B$2:B$7201, B7074), "OPTIMAL", "")</f>
        <v/>
      </c>
    </row>
    <row r="7075" ht="20" customHeight="1">
      <c r="A7075" s="36" t="n">
        <v>-18</v>
      </c>
      <c r="B7075" s="36" t="n">
        <v>45</v>
      </c>
      <c r="C7075" s="37" t="n">
        <v>115</v>
      </c>
      <c r="D7075" s="37" t="n">
        <v>2</v>
      </c>
      <c r="E7075" s="6" t="n">
        <v>8</v>
      </c>
      <c r="F7075" s="37" t="n">
        <v>2</v>
      </c>
      <c r="G7075" s="36" t="n">
        <v>50</v>
      </c>
      <c r="H7075" s="6" t="inlineStr">
        <is>
          <t>OFF</t>
        </is>
      </c>
      <c r="I7075" s="38" t="n">
        <v>885.2722778138215</v>
      </c>
      <c r="J7075" s="38" t="n">
        <v>10520.73059103506</v>
      </c>
      <c r="K7075" s="38" t="n">
        <v>5101.851851851852</v>
      </c>
      <c r="L7075" s="38" t="n">
        <v>150</v>
      </c>
      <c r="M7075" s="38">
        <f>I7075+J7075+K7075+L7075</f>
        <v/>
      </c>
      <c r="N7075" s="38">
        <f>M7075*'Dashboard &amp; Optimisation'!$B$18/('Dashboard &amp; Optimisation'!$B$16/3.6)</f>
        <v/>
      </c>
      <c r="O7075" s="38" t="n">
        <v>1567.740198823136</v>
      </c>
      <c r="P7075" s="39" t="n">
        <v>0.2211543975707798</v>
      </c>
      <c r="Q7075" s="40" t="n">
        <v>15.23477960428174</v>
      </c>
      <c r="R7075" s="38" t="n">
        <v>1581.255472929127</v>
      </c>
      <c r="S7075" s="38">
        <f>R7075*IF(A7075=4, 2.0, 3.0)</f>
        <v/>
      </c>
      <c r="T7075" s="37">
        <f>'Dashboard &amp; Optimisation'!$B$18*U7075</f>
        <v/>
      </c>
      <c r="U7075" s="26">
        <f>MIN(1, S7075/M7075)</f>
        <v/>
      </c>
      <c r="V7075" s="26">
        <f>N7075/(N7075+O7075)</f>
        <v/>
      </c>
      <c r="W7075" s="26">
        <f>U7075*V7075</f>
        <v/>
      </c>
      <c r="X7075" s="39">
        <f>T7075/N7075</f>
        <v/>
      </c>
      <c r="Y7075" s="41">
        <f>IF(W7075=MAXIFS(W$2:W$7201, A$2:A$7201, A7075, B$2:B$7201, B7075), "OPTIMAL", "")</f>
        <v/>
      </c>
    </row>
    <row r="7076" ht="20" customHeight="1">
      <c r="A7076" s="28" t="n">
        <v>-18</v>
      </c>
      <c r="B7076" s="28" t="n">
        <v>45</v>
      </c>
      <c r="C7076" s="29" t="n">
        <v>115</v>
      </c>
      <c r="D7076" s="29" t="n">
        <v>2</v>
      </c>
      <c r="E7076" s="30" t="n">
        <v>8</v>
      </c>
      <c r="F7076" s="29" t="n">
        <v>2</v>
      </c>
      <c r="G7076" s="28" t="n">
        <v>100</v>
      </c>
      <c r="H7076" s="30" t="inlineStr">
        <is>
          <t>ON</t>
        </is>
      </c>
      <c r="I7076" s="31" t="n">
        <v>885.2722778138215</v>
      </c>
      <c r="J7076" s="31" t="n">
        <v>10520.73059103506</v>
      </c>
      <c r="K7076" s="31" t="n">
        <v>5101.851851851852</v>
      </c>
      <c r="L7076" s="31" t="n">
        <v>150</v>
      </c>
      <c r="M7076" s="31">
        <f>I7076+J7076+K7076+L7076</f>
        <v/>
      </c>
      <c r="N7076" s="31">
        <f>M7076*'Dashboard &amp; Optimisation'!$B$18/('Dashboard &amp; Optimisation'!$B$16/3.6)</f>
        <v/>
      </c>
      <c r="O7076" s="31" t="n">
        <v>1567.740198823136</v>
      </c>
      <c r="P7076" s="32" t="n">
        <v>0.05098656696881766</v>
      </c>
      <c r="Q7076" s="33" t="n">
        <v>15.23477960428174</v>
      </c>
      <c r="R7076" s="31" t="n">
        <v>6858.700679632146</v>
      </c>
      <c r="S7076" s="31">
        <f>R7076*IF(A7076=4, 2.0, 3.0)</f>
        <v/>
      </c>
      <c r="T7076" s="29">
        <f>'Dashboard &amp; Optimisation'!$B$18*U7076</f>
        <v/>
      </c>
      <c r="U7076" s="34">
        <f>MIN(1, S7076/M7076)</f>
        <v/>
      </c>
      <c r="V7076" s="34">
        <f>N7076/(N7076+O7076)</f>
        <v/>
      </c>
      <c r="W7076" s="34">
        <f>U7076*V7076</f>
        <v/>
      </c>
      <c r="X7076" s="32">
        <f>T7076/N7076</f>
        <v/>
      </c>
      <c r="Y7076" s="35">
        <f>IF(W7076=MAXIFS(W$2:W$7201, A$2:A$7201, A7076, B$2:B$7201, B7076), "OPTIMAL", "")</f>
        <v/>
      </c>
    </row>
    <row r="7077" ht="20" customHeight="1">
      <c r="A7077" s="36" t="n">
        <v>-18</v>
      </c>
      <c r="B7077" s="36" t="n">
        <v>45</v>
      </c>
      <c r="C7077" s="37" t="n">
        <v>115</v>
      </c>
      <c r="D7077" s="37" t="n">
        <v>2</v>
      </c>
      <c r="E7077" s="6" t="n">
        <v>8</v>
      </c>
      <c r="F7077" s="37" t="n">
        <v>2</v>
      </c>
      <c r="G7077" s="36" t="n">
        <v>100</v>
      </c>
      <c r="H7077" s="6" t="inlineStr">
        <is>
          <t>OFF</t>
        </is>
      </c>
      <c r="I7077" s="38" t="n">
        <v>885.2722778138215</v>
      </c>
      <c r="J7077" s="38" t="n">
        <v>10520.73059103506</v>
      </c>
      <c r="K7077" s="38" t="n">
        <v>5101.851851851852</v>
      </c>
      <c r="L7077" s="38" t="n">
        <v>150</v>
      </c>
      <c r="M7077" s="38">
        <f>I7077+J7077+K7077+L7077</f>
        <v/>
      </c>
      <c r="N7077" s="38">
        <f>M7077*'Dashboard &amp; Optimisation'!$B$18/('Dashboard &amp; Optimisation'!$B$16/3.6)</f>
        <v/>
      </c>
      <c r="O7077" s="38" t="n">
        <v>1567.740198823136</v>
      </c>
      <c r="P7077" s="39" t="n">
        <v>0.2218463755842228</v>
      </c>
      <c r="Q7077" s="40" t="n">
        <v>15.23477960428174</v>
      </c>
      <c r="R7077" s="38" t="n">
        <v>1576.32325793115</v>
      </c>
      <c r="S7077" s="38">
        <f>R7077*IF(A7077=4, 2.0, 3.0)</f>
        <v/>
      </c>
      <c r="T7077" s="37">
        <f>'Dashboard &amp; Optimisation'!$B$18*U7077</f>
        <v/>
      </c>
      <c r="U7077" s="26">
        <f>MIN(1, S7077/M7077)</f>
        <v/>
      </c>
      <c r="V7077" s="26">
        <f>N7077/(N7077+O7077)</f>
        <v/>
      </c>
      <c r="W7077" s="26">
        <f>U7077*V7077</f>
        <v/>
      </c>
      <c r="X7077" s="39">
        <f>T7077/N7077</f>
        <v/>
      </c>
      <c r="Y7077" s="41">
        <f>IF(W7077=MAXIFS(W$2:W$7201, A$2:A$7201, A7077, B$2:B$7201, B7077), "OPTIMAL", "")</f>
        <v/>
      </c>
    </row>
    <row r="7078" ht="20" customHeight="1">
      <c r="A7078" s="28" t="n">
        <v>-18</v>
      </c>
      <c r="B7078" s="28" t="n">
        <v>45</v>
      </c>
      <c r="C7078" s="29" t="n">
        <v>115</v>
      </c>
      <c r="D7078" s="29" t="n">
        <v>2</v>
      </c>
      <c r="E7078" s="30" t="n">
        <v>8</v>
      </c>
      <c r="F7078" s="29" t="n">
        <v>2</v>
      </c>
      <c r="G7078" s="28" t="n">
        <v>150</v>
      </c>
      <c r="H7078" s="30" t="inlineStr">
        <is>
          <t>ON</t>
        </is>
      </c>
      <c r="I7078" s="31" t="n">
        <v>885.2722778138215</v>
      </c>
      <c r="J7078" s="31" t="n">
        <v>10520.73059103506</v>
      </c>
      <c r="K7078" s="31" t="n">
        <v>5101.851851851852</v>
      </c>
      <c r="L7078" s="31" t="n">
        <v>150</v>
      </c>
      <c r="M7078" s="31">
        <f>I7078+J7078+K7078+L7078</f>
        <v/>
      </c>
      <c r="N7078" s="31">
        <f>M7078*'Dashboard &amp; Optimisation'!$B$18/('Dashboard &amp; Optimisation'!$B$16/3.6)</f>
        <v/>
      </c>
      <c r="O7078" s="31" t="n">
        <v>1567.740198823136</v>
      </c>
      <c r="P7078" s="32" t="n">
        <v>0.05167854498226068</v>
      </c>
      <c r="Q7078" s="33" t="n">
        <v>15.23477960428174</v>
      </c>
      <c r="R7078" s="31" t="n">
        <v>6766.862372792792</v>
      </c>
      <c r="S7078" s="31">
        <f>R7078*IF(A7078=4, 2.0, 3.0)</f>
        <v/>
      </c>
      <c r="T7078" s="29">
        <f>'Dashboard &amp; Optimisation'!$B$18*U7078</f>
        <v/>
      </c>
      <c r="U7078" s="34">
        <f>MIN(1, S7078/M7078)</f>
        <v/>
      </c>
      <c r="V7078" s="34">
        <f>N7078/(N7078+O7078)</f>
        <v/>
      </c>
      <c r="W7078" s="34">
        <f>U7078*V7078</f>
        <v/>
      </c>
      <c r="X7078" s="32">
        <f>T7078/N7078</f>
        <v/>
      </c>
      <c r="Y7078" s="35">
        <f>IF(W7078=MAXIFS(W$2:W$7201, A$2:A$7201, A7078, B$2:B$7201, B7078), "OPTIMAL", "")</f>
        <v/>
      </c>
    </row>
    <row r="7079" ht="20" customHeight="1">
      <c r="A7079" s="36" t="n">
        <v>-18</v>
      </c>
      <c r="B7079" s="36" t="n">
        <v>45</v>
      </c>
      <c r="C7079" s="37" t="n">
        <v>115</v>
      </c>
      <c r="D7079" s="37" t="n">
        <v>2</v>
      </c>
      <c r="E7079" s="6" t="n">
        <v>8</v>
      </c>
      <c r="F7079" s="37" t="n">
        <v>2</v>
      </c>
      <c r="G7079" s="36" t="n">
        <v>150</v>
      </c>
      <c r="H7079" s="6" t="inlineStr">
        <is>
          <t>OFF</t>
        </is>
      </c>
      <c r="I7079" s="38" t="n">
        <v>885.2722778138215</v>
      </c>
      <c r="J7079" s="38" t="n">
        <v>10520.73059103506</v>
      </c>
      <c r="K7079" s="38" t="n">
        <v>5101.851851851852</v>
      </c>
      <c r="L7079" s="38" t="n">
        <v>150</v>
      </c>
      <c r="M7079" s="38">
        <f>I7079+J7079+K7079+L7079</f>
        <v/>
      </c>
      <c r="N7079" s="38">
        <f>M7079*'Dashboard &amp; Optimisation'!$B$18/('Dashboard &amp; Optimisation'!$B$16/3.6)</f>
        <v/>
      </c>
      <c r="O7079" s="38" t="n">
        <v>1567.740198823136</v>
      </c>
      <c r="P7079" s="39" t="n">
        <v>0.2225383535976659</v>
      </c>
      <c r="Q7079" s="40" t="n">
        <v>15.23477960428174</v>
      </c>
      <c r="R7079" s="38" t="n">
        <v>1571.42171615674</v>
      </c>
      <c r="S7079" s="38">
        <f>R7079*IF(A7079=4, 2.0, 3.0)</f>
        <v/>
      </c>
      <c r="T7079" s="37">
        <f>'Dashboard &amp; Optimisation'!$B$18*U7079</f>
        <v/>
      </c>
      <c r="U7079" s="26">
        <f>MIN(1, S7079/M7079)</f>
        <v/>
      </c>
      <c r="V7079" s="26">
        <f>N7079/(N7079+O7079)</f>
        <v/>
      </c>
      <c r="W7079" s="26">
        <f>U7079*V7079</f>
        <v/>
      </c>
      <c r="X7079" s="39">
        <f>T7079/N7079</f>
        <v/>
      </c>
      <c r="Y7079" s="41">
        <f>IF(W7079=MAXIFS(W$2:W$7201, A$2:A$7201, A7079, B$2:B$7201, B7079), "OPTIMAL", "")</f>
        <v/>
      </c>
    </row>
    <row r="7080" ht="20" customHeight="1">
      <c r="A7080" s="28" t="n">
        <v>-18</v>
      </c>
      <c r="B7080" s="28" t="n">
        <v>45</v>
      </c>
      <c r="C7080" s="29" t="n">
        <v>115</v>
      </c>
      <c r="D7080" s="29" t="n">
        <v>2</v>
      </c>
      <c r="E7080" s="30" t="n">
        <v>8</v>
      </c>
      <c r="F7080" s="29" t="n">
        <v>2</v>
      </c>
      <c r="G7080" s="28" t="n">
        <v>200</v>
      </c>
      <c r="H7080" s="30" t="inlineStr">
        <is>
          <t>ON</t>
        </is>
      </c>
      <c r="I7080" s="31" t="n">
        <v>885.2722778138215</v>
      </c>
      <c r="J7080" s="31" t="n">
        <v>10520.73059103506</v>
      </c>
      <c r="K7080" s="31" t="n">
        <v>5101.851851851852</v>
      </c>
      <c r="L7080" s="31" t="n">
        <v>150</v>
      </c>
      <c r="M7080" s="31">
        <f>I7080+J7080+K7080+L7080</f>
        <v/>
      </c>
      <c r="N7080" s="31">
        <f>M7080*'Dashboard &amp; Optimisation'!$B$18/('Dashboard &amp; Optimisation'!$B$16/3.6)</f>
        <v/>
      </c>
      <c r="O7080" s="31" t="n">
        <v>1567.740198823136</v>
      </c>
      <c r="P7080" s="32" t="n">
        <v>0.05237052299570371</v>
      </c>
      <c r="Q7080" s="33" t="n">
        <v>15.23477960428174</v>
      </c>
      <c r="R7080" s="31" t="n">
        <v>6677.451007121465</v>
      </c>
      <c r="S7080" s="31">
        <f>R7080*IF(A7080=4, 2.0, 3.0)</f>
        <v/>
      </c>
      <c r="T7080" s="29">
        <f>'Dashboard &amp; Optimisation'!$B$18*U7080</f>
        <v/>
      </c>
      <c r="U7080" s="34">
        <f>MIN(1, S7080/M7080)</f>
        <v/>
      </c>
      <c r="V7080" s="34">
        <f>N7080/(N7080+O7080)</f>
        <v/>
      </c>
      <c r="W7080" s="34">
        <f>U7080*V7080</f>
        <v/>
      </c>
      <c r="X7080" s="32">
        <f>T7080/N7080</f>
        <v/>
      </c>
      <c r="Y7080" s="35">
        <f>IF(W7080=MAXIFS(W$2:W$7201, A$2:A$7201, A7080, B$2:B$7201, B7080), "OPTIMAL", "")</f>
        <v/>
      </c>
    </row>
    <row r="7081" ht="20" customHeight="1">
      <c r="A7081" s="36" t="n">
        <v>-18</v>
      </c>
      <c r="B7081" s="36" t="n">
        <v>45</v>
      </c>
      <c r="C7081" s="37" t="n">
        <v>115</v>
      </c>
      <c r="D7081" s="37" t="n">
        <v>2</v>
      </c>
      <c r="E7081" s="6" t="n">
        <v>8</v>
      </c>
      <c r="F7081" s="37" t="n">
        <v>2</v>
      </c>
      <c r="G7081" s="36" t="n">
        <v>200</v>
      </c>
      <c r="H7081" s="6" t="inlineStr">
        <is>
          <t>OFF</t>
        </is>
      </c>
      <c r="I7081" s="38" t="n">
        <v>885.2722778138215</v>
      </c>
      <c r="J7081" s="38" t="n">
        <v>10520.73059103506</v>
      </c>
      <c r="K7081" s="38" t="n">
        <v>5101.851851851852</v>
      </c>
      <c r="L7081" s="38" t="n">
        <v>150</v>
      </c>
      <c r="M7081" s="38">
        <f>I7081+J7081+K7081+L7081</f>
        <v/>
      </c>
      <c r="N7081" s="38">
        <f>M7081*'Dashboard &amp; Optimisation'!$B$18/('Dashboard &amp; Optimisation'!$B$16/3.6)</f>
        <v/>
      </c>
      <c r="O7081" s="38" t="n">
        <v>1567.740198823136</v>
      </c>
      <c r="P7081" s="39" t="n">
        <v>0.2232303316111089</v>
      </c>
      <c r="Q7081" s="40" t="n">
        <v>15.23477960428174</v>
      </c>
      <c r="R7081" s="38" t="n">
        <v>1566.550562359766</v>
      </c>
      <c r="S7081" s="38">
        <f>R7081*IF(A7081=4, 2.0, 3.0)</f>
        <v/>
      </c>
      <c r="T7081" s="37">
        <f>'Dashboard &amp; Optimisation'!$B$18*U7081</f>
        <v/>
      </c>
      <c r="U7081" s="26">
        <f>MIN(1, S7081/M7081)</f>
        <v/>
      </c>
      <c r="V7081" s="26">
        <f>N7081/(N7081+O7081)</f>
        <v/>
      </c>
      <c r="W7081" s="26">
        <f>U7081*V7081</f>
        <v/>
      </c>
      <c r="X7081" s="39">
        <f>T7081/N7081</f>
        <v/>
      </c>
      <c r="Y7081" s="41">
        <f>IF(W7081=MAXIFS(W$2:W$7201, A$2:A$7201, A7081, B$2:B$7201, B7081), "OPTIMAL", "")</f>
        <v/>
      </c>
    </row>
    <row r="7082" ht="20" customHeight="1">
      <c r="A7082" s="28" t="n">
        <v>-18</v>
      </c>
      <c r="B7082" s="28" t="n">
        <v>45</v>
      </c>
      <c r="C7082" s="29" t="n">
        <v>115</v>
      </c>
      <c r="D7082" s="29" t="n">
        <v>3</v>
      </c>
      <c r="E7082" s="30" t="n">
        <v>0</v>
      </c>
      <c r="F7082" s="29" t="n">
        <v>0</v>
      </c>
      <c r="G7082" s="28" t="n">
        <v>50</v>
      </c>
      <c r="H7082" s="30" t="inlineStr">
        <is>
          <t>ON</t>
        </is>
      </c>
      <c r="I7082" s="31" t="n">
        <v>885.2722778138215</v>
      </c>
      <c r="J7082" s="31" t="n">
        <v>10520.73059103506</v>
      </c>
      <c r="K7082" s="31" t="n">
        <v>5101.851851851852</v>
      </c>
      <c r="L7082" s="31" t="n">
        <v>150</v>
      </c>
      <c r="M7082" s="31">
        <f>I7082+J7082+K7082+L7082</f>
        <v/>
      </c>
      <c r="N7082" s="31">
        <f>M7082*'Dashboard &amp; Optimisation'!$B$18/('Dashboard &amp; Optimisation'!$B$16/3.6)</f>
        <v/>
      </c>
      <c r="O7082" s="31" t="n">
        <v>957.7014921180751</v>
      </c>
      <c r="P7082" s="32" t="n">
        <v>0.4692026940784873</v>
      </c>
      <c r="Q7082" s="33" t="n">
        <v>0.2</v>
      </c>
      <c r="R7082" s="31" t="n">
        <v>716.1710356727434</v>
      </c>
      <c r="S7082" s="31">
        <f>R7082*IF(A7082=4, 2.0, 3.0)</f>
        <v/>
      </c>
      <c r="T7082" s="29">
        <f>'Dashboard &amp; Optimisation'!$B$18*U7082</f>
        <v/>
      </c>
      <c r="U7082" s="34">
        <f>MIN(1, S7082/M7082)</f>
        <v/>
      </c>
      <c r="V7082" s="34">
        <f>N7082/(N7082+O7082)</f>
        <v/>
      </c>
      <c r="W7082" s="34">
        <f>U7082*V7082</f>
        <v/>
      </c>
      <c r="X7082" s="32">
        <f>T7082/N7082</f>
        <v/>
      </c>
      <c r="Y7082" s="35">
        <f>IF(W7082=MAXIFS(W$2:W$7201, A$2:A$7201, A7082, B$2:B$7201, B7082), "OPTIMAL", "")</f>
        <v/>
      </c>
    </row>
    <row r="7083" ht="20" customHeight="1">
      <c r="A7083" s="36" t="n">
        <v>-18</v>
      </c>
      <c r="B7083" s="36" t="n">
        <v>45</v>
      </c>
      <c r="C7083" s="37" t="n">
        <v>115</v>
      </c>
      <c r="D7083" s="37" t="n">
        <v>3</v>
      </c>
      <c r="E7083" s="6" t="n">
        <v>0</v>
      </c>
      <c r="F7083" s="37" t="n">
        <v>0</v>
      </c>
      <c r="G7083" s="36" t="n">
        <v>50</v>
      </c>
      <c r="H7083" s="6" t="inlineStr">
        <is>
          <t>OFF</t>
        </is>
      </c>
      <c r="I7083" s="38" t="n">
        <v>885.2722778138215</v>
      </c>
      <c r="J7083" s="38" t="n">
        <v>10520.73059103506</v>
      </c>
      <c r="K7083" s="38" t="n">
        <v>5101.851851851852</v>
      </c>
      <c r="L7083" s="38" t="n">
        <v>150</v>
      </c>
      <c r="M7083" s="38">
        <f>I7083+J7083+K7083+L7083</f>
        <v/>
      </c>
      <c r="N7083" s="38">
        <f>M7083*'Dashboard &amp; Optimisation'!$B$18/('Dashboard &amp; Optimisation'!$B$16/3.6)</f>
        <v/>
      </c>
      <c r="O7083" s="38" t="n">
        <v>957.7014921180751</v>
      </c>
      <c r="P7083" s="39" t="n">
        <v>0.7459938994556966</v>
      </c>
      <c r="Q7083" s="40" t="n">
        <v>0.2</v>
      </c>
      <c r="R7083" s="38" t="n">
        <v>450.4452108841782</v>
      </c>
      <c r="S7083" s="38">
        <f>R7083*IF(A7083=4, 2.0, 3.0)</f>
        <v/>
      </c>
      <c r="T7083" s="37">
        <f>'Dashboard &amp; Optimisation'!$B$18*U7083</f>
        <v/>
      </c>
      <c r="U7083" s="26">
        <f>MIN(1, S7083/M7083)</f>
        <v/>
      </c>
      <c r="V7083" s="26">
        <f>N7083/(N7083+O7083)</f>
        <v/>
      </c>
      <c r="W7083" s="26">
        <f>U7083*V7083</f>
        <v/>
      </c>
      <c r="X7083" s="39">
        <f>T7083/N7083</f>
        <v/>
      </c>
      <c r="Y7083" s="41">
        <f>IF(W7083=MAXIFS(W$2:W$7201, A$2:A$7201, A7083, B$2:B$7201, B7083), "OPTIMAL", "")</f>
        <v/>
      </c>
    </row>
    <row r="7084" ht="20" customHeight="1">
      <c r="A7084" s="28" t="n">
        <v>-18</v>
      </c>
      <c r="B7084" s="28" t="n">
        <v>45</v>
      </c>
      <c r="C7084" s="29" t="n">
        <v>115</v>
      </c>
      <c r="D7084" s="29" t="n">
        <v>3</v>
      </c>
      <c r="E7084" s="30" t="n">
        <v>0</v>
      </c>
      <c r="F7084" s="29" t="n">
        <v>0</v>
      </c>
      <c r="G7084" s="28" t="n">
        <v>100</v>
      </c>
      <c r="H7084" s="30" t="inlineStr">
        <is>
          <t>ON</t>
        </is>
      </c>
      <c r="I7084" s="31" t="n">
        <v>885.2722778138215</v>
      </c>
      <c r="J7084" s="31" t="n">
        <v>10520.73059103506</v>
      </c>
      <c r="K7084" s="31" t="n">
        <v>5101.851851851852</v>
      </c>
      <c r="L7084" s="31" t="n">
        <v>150</v>
      </c>
      <c r="M7084" s="31">
        <f>I7084+J7084+K7084+L7084</f>
        <v/>
      </c>
      <c r="N7084" s="31">
        <f>M7084*'Dashboard &amp; Optimisation'!$B$18/('Dashboard &amp; Optimisation'!$B$16/3.6)</f>
        <v/>
      </c>
      <c r="O7084" s="31" t="n">
        <v>957.7014921180751</v>
      </c>
      <c r="P7084" s="32" t="n">
        <v>0.4698946720919304</v>
      </c>
      <c r="Q7084" s="33" t="n">
        <v>0.2</v>
      </c>
      <c r="R7084" s="31" t="n">
        <v>715.1163852585474</v>
      </c>
      <c r="S7084" s="31">
        <f>R7084*IF(A7084=4, 2.0, 3.0)</f>
        <v/>
      </c>
      <c r="T7084" s="29">
        <f>'Dashboard &amp; Optimisation'!$B$18*U7084</f>
        <v/>
      </c>
      <c r="U7084" s="34">
        <f>MIN(1, S7084/M7084)</f>
        <v/>
      </c>
      <c r="V7084" s="34">
        <f>N7084/(N7084+O7084)</f>
        <v/>
      </c>
      <c r="W7084" s="34">
        <f>U7084*V7084</f>
        <v/>
      </c>
      <c r="X7084" s="32">
        <f>T7084/N7084</f>
        <v/>
      </c>
      <c r="Y7084" s="35">
        <f>IF(W7084=MAXIFS(W$2:W$7201, A$2:A$7201, A7084, B$2:B$7201, B7084), "OPTIMAL", "")</f>
        <v/>
      </c>
    </row>
    <row r="7085" ht="20" customHeight="1">
      <c r="A7085" s="36" t="n">
        <v>-18</v>
      </c>
      <c r="B7085" s="36" t="n">
        <v>45</v>
      </c>
      <c r="C7085" s="37" t="n">
        <v>115</v>
      </c>
      <c r="D7085" s="37" t="n">
        <v>3</v>
      </c>
      <c r="E7085" s="6" t="n">
        <v>0</v>
      </c>
      <c r="F7085" s="37" t="n">
        <v>0</v>
      </c>
      <c r="G7085" s="36" t="n">
        <v>100</v>
      </c>
      <c r="H7085" s="6" t="inlineStr">
        <is>
          <t>OFF</t>
        </is>
      </c>
      <c r="I7085" s="38" t="n">
        <v>885.2722778138215</v>
      </c>
      <c r="J7085" s="38" t="n">
        <v>10520.73059103506</v>
      </c>
      <c r="K7085" s="38" t="n">
        <v>5101.851851851852</v>
      </c>
      <c r="L7085" s="38" t="n">
        <v>150</v>
      </c>
      <c r="M7085" s="38">
        <f>I7085+J7085+K7085+L7085</f>
        <v/>
      </c>
      <c r="N7085" s="38">
        <f>M7085*'Dashboard &amp; Optimisation'!$B$18/('Dashboard &amp; Optimisation'!$B$16/3.6)</f>
        <v/>
      </c>
      <c r="O7085" s="38" t="n">
        <v>957.7014921180751</v>
      </c>
      <c r="P7085" s="39" t="n">
        <v>0.7466858774691396</v>
      </c>
      <c r="Q7085" s="40" t="n">
        <v>0.2</v>
      </c>
      <c r="R7085" s="38" t="n">
        <v>450.0277687018658</v>
      </c>
      <c r="S7085" s="38">
        <f>R7085*IF(A7085=4, 2.0, 3.0)</f>
        <v/>
      </c>
      <c r="T7085" s="37">
        <f>'Dashboard &amp; Optimisation'!$B$18*U7085</f>
        <v/>
      </c>
      <c r="U7085" s="26">
        <f>MIN(1, S7085/M7085)</f>
        <v/>
      </c>
      <c r="V7085" s="26">
        <f>N7085/(N7085+O7085)</f>
        <v/>
      </c>
      <c r="W7085" s="26">
        <f>U7085*V7085</f>
        <v/>
      </c>
      <c r="X7085" s="39">
        <f>T7085/N7085</f>
        <v/>
      </c>
      <c r="Y7085" s="41">
        <f>IF(W7085=MAXIFS(W$2:W$7201, A$2:A$7201, A7085, B$2:B$7201, B7085), "OPTIMAL", "")</f>
        <v/>
      </c>
    </row>
    <row r="7086" ht="20" customHeight="1">
      <c r="A7086" s="28" t="n">
        <v>-18</v>
      </c>
      <c r="B7086" s="28" t="n">
        <v>45</v>
      </c>
      <c r="C7086" s="29" t="n">
        <v>115</v>
      </c>
      <c r="D7086" s="29" t="n">
        <v>3</v>
      </c>
      <c r="E7086" s="30" t="n">
        <v>0</v>
      </c>
      <c r="F7086" s="29" t="n">
        <v>0</v>
      </c>
      <c r="G7086" s="28" t="n">
        <v>150</v>
      </c>
      <c r="H7086" s="30" t="inlineStr">
        <is>
          <t>ON</t>
        </is>
      </c>
      <c r="I7086" s="31" t="n">
        <v>885.2722778138215</v>
      </c>
      <c r="J7086" s="31" t="n">
        <v>10520.73059103506</v>
      </c>
      <c r="K7086" s="31" t="n">
        <v>5101.851851851852</v>
      </c>
      <c r="L7086" s="31" t="n">
        <v>150</v>
      </c>
      <c r="M7086" s="31">
        <f>I7086+J7086+K7086+L7086</f>
        <v/>
      </c>
      <c r="N7086" s="31">
        <f>M7086*'Dashboard &amp; Optimisation'!$B$18/('Dashboard &amp; Optimisation'!$B$16/3.6)</f>
        <v/>
      </c>
      <c r="O7086" s="31" t="n">
        <v>957.7014921180751</v>
      </c>
      <c r="P7086" s="32" t="n">
        <v>0.4705866501053734</v>
      </c>
      <c r="Q7086" s="33" t="n">
        <v>0.2</v>
      </c>
      <c r="R7086" s="31" t="n">
        <v>714.0648364831179</v>
      </c>
      <c r="S7086" s="31">
        <f>R7086*IF(A7086=4, 2.0, 3.0)</f>
        <v/>
      </c>
      <c r="T7086" s="29">
        <f>'Dashboard &amp; Optimisation'!$B$18*U7086</f>
        <v/>
      </c>
      <c r="U7086" s="34">
        <f>MIN(1, S7086/M7086)</f>
        <v/>
      </c>
      <c r="V7086" s="34">
        <f>N7086/(N7086+O7086)</f>
        <v/>
      </c>
      <c r="W7086" s="34">
        <f>U7086*V7086</f>
        <v/>
      </c>
      <c r="X7086" s="32">
        <f>T7086/N7086</f>
        <v/>
      </c>
      <c r="Y7086" s="35">
        <f>IF(W7086=MAXIFS(W$2:W$7201, A$2:A$7201, A7086, B$2:B$7201, B7086), "OPTIMAL", "")</f>
        <v/>
      </c>
    </row>
    <row r="7087" ht="20" customHeight="1">
      <c r="A7087" s="36" t="n">
        <v>-18</v>
      </c>
      <c r="B7087" s="36" t="n">
        <v>45</v>
      </c>
      <c r="C7087" s="37" t="n">
        <v>115</v>
      </c>
      <c r="D7087" s="37" t="n">
        <v>3</v>
      </c>
      <c r="E7087" s="6" t="n">
        <v>0</v>
      </c>
      <c r="F7087" s="37" t="n">
        <v>0</v>
      </c>
      <c r="G7087" s="36" t="n">
        <v>150</v>
      </c>
      <c r="H7087" s="6" t="inlineStr">
        <is>
          <t>OFF</t>
        </is>
      </c>
      <c r="I7087" s="38" t="n">
        <v>885.2722778138215</v>
      </c>
      <c r="J7087" s="38" t="n">
        <v>10520.73059103506</v>
      </c>
      <c r="K7087" s="38" t="n">
        <v>5101.851851851852</v>
      </c>
      <c r="L7087" s="38" t="n">
        <v>150</v>
      </c>
      <c r="M7087" s="38">
        <f>I7087+J7087+K7087+L7087</f>
        <v/>
      </c>
      <c r="N7087" s="38">
        <f>M7087*'Dashboard &amp; Optimisation'!$B$18/('Dashboard &amp; Optimisation'!$B$16/3.6)</f>
        <v/>
      </c>
      <c r="O7087" s="38" t="n">
        <v>957.7014921180751</v>
      </c>
      <c r="P7087" s="39" t="n">
        <v>0.7473778554825826</v>
      </c>
      <c r="Q7087" s="40" t="n">
        <v>0.2</v>
      </c>
      <c r="R7087" s="38" t="n">
        <v>449.6110995176023</v>
      </c>
      <c r="S7087" s="38">
        <f>R7087*IF(A7087=4, 2.0, 3.0)</f>
        <v/>
      </c>
      <c r="T7087" s="37">
        <f>'Dashboard &amp; Optimisation'!$B$18*U7087</f>
        <v/>
      </c>
      <c r="U7087" s="26">
        <f>MIN(1, S7087/M7087)</f>
        <v/>
      </c>
      <c r="V7087" s="26">
        <f>N7087/(N7087+O7087)</f>
        <v/>
      </c>
      <c r="W7087" s="26">
        <f>U7087*V7087</f>
        <v/>
      </c>
      <c r="X7087" s="39">
        <f>T7087/N7087</f>
        <v/>
      </c>
      <c r="Y7087" s="41">
        <f>IF(W7087=MAXIFS(W$2:W$7201, A$2:A$7201, A7087, B$2:B$7201, B7087), "OPTIMAL", "")</f>
        <v/>
      </c>
    </row>
    <row r="7088" ht="20" customHeight="1">
      <c r="A7088" s="28" t="n">
        <v>-18</v>
      </c>
      <c r="B7088" s="28" t="n">
        <v>45</v>
      </c>
      <c r="C7088" s="29" t="n">
        <v>115</v>
      </c>
      <c r="D7088" s="29" t="n">
        <v>3</v>
      </c>
      <c r="E7088" s="30" t="n">
        <v>0</v>
      </c>
      <c r="F7088" s="29" t="n">
        <v>0</v>
      </c>
      <c r="G7088" s="28" t="n">
        <v>200</v>
      </c>
      <c r="H7088" s="30" t="inlineStr">
        <is>
          <t>ON</t>
        </is>
      </c>
      <c r="I7088" s="31" t="n">
        <v>885.2722778138215</v>
      </c>
      <c r="J7088" s="31" t="n">
        <v>10520.73059103506</v>
      </c>
      <c r="K7088" s="31" t="n">
        <v>5101.851851851852</v>
      </c>
      <c r="L7088" s="31" t="n">
        <v>150</v>
      </c>
      <c r="M7088" s="31">
        <f>I7088+J7088+K7088+L7088</f>
        <v/>
      </c>
      <c r="N7088" s="31">
        <f>M7088*'Dashboard &amp; Optimisation'!$B$18/('Dashboard &amp; Optimisation'!$B$16/3.6)</f>
        <v/>
      </c>
      <c r="O7088" s="31" t="n">
        <v>957.7014921180751</v>
      </c>
      <c r="P7088" s="32" t="n">
        <v>0.4712786281188164</v>
      </c>
      <c r="Q7088" s="33" t="n">
        <v>0.2</v>
      </c>
      <c r="R7088" s="31" t="n">
        <v>713.0163756840542</v>
      </c>
      <c r="S7088" s="31">
        <f>R7088*IF(A7088=4, 2.0, 3.0)</f>
        <v/>
      </c>
      <c r="T7088" s="29">
        <f>'Dashboard &amp; Optimisation'!$B$18*U7088</f>
        <v/>
      </c>
      <c r="U7088" s="34">
        <f>MIN(1, S7088/M7088)</f>
        <v/>
      </c>
      <c r="V7088" s="34">
        <f>N7088/(N7088+O7088)</f>
        <v/>
      </c>
      <c r="W7088" s="34">
        <f>U7088*V7088</f>
        <v/>
      </c>
      <c r="X7088" s="32">
        <f>T7088/N7088</f>
        <v/>
      </c>
      <c r="Y7088" s="35">
        <f>IF(W7088=MAXIFS(W$2:W$7201, A$2:A$7201, A7088, B$2:B$7201, B7088), "OPTIMAL", "")</f>
        <v/>
      </c>
    </row>
    <row r="7089" ht="20" customHeight="1">
      <c r="A7089" s="36" t="n">
        <v>-18</v>
      </c>
      <c r="B7089" s="36" t="n">
        <v>45</v>
      </c>
      <c r="C7089" s="37" t="n">
        <v>115</v>
      </c>
      <c r="D7089" s="37" t="n">
        <v>3</v>
      </c>
      <c r="E7089" s="6" t="n">
        <v>0</v>
      </c>
      <c r="F7089" s="37" t="n">
        <v>0</v>
      </c>
      <c r="G7089" s="36" t="n">
        <v>200</v>
      </c>
      <c r="H7089" s="6" t="inlineStr">
        <is>
          <t>OFF</t>
        </is>
      </c>
      <c r="I7089" s="38" t="n">
        <v>885.2722778138215</v>
      </c>
      <c r="J7089" s="38" t="n">
        <v>10520.73059103506</v>
      </c>
      <c r="K7089" s="38" t="n">
        <v>5101.851851851852</v>
      </c>
      <c r="L7089" s="38" t="n">
        <v>150</v>
      </c>
      <c r="M7089" s="38">
        <f>I7089+J7089+K7089+L7089</f>
        <v/>
      </c>
      <c r="N7089" s="38">
        <f>M7089*'Dashboard &amp; Optimisation'!$B$18/('Dashboard &amp; Optimisation'!$B$16/3.6)</f>
        <v/>
      </c>
      <c r="O7089" s="38" t="n">
        <v>957.7014921180751</v>
      </c>
      <c r="P7089" s="39" t="n">
        <v>0.7480698334960256</v>
      </c>
      <c r="Q7089" s="40" t="n">
        <v>0.2</v>
      </c>
      <c r="R7089" s="38" t="n">
        <v>449.1952011862766</v>
      </c>
      <c r="S7089" s="38">
        <f>R7089*IF(A7089=4, 2.0, 3.0)</f>
        <v/>
      </c>
      <c r="T7089" s="37">
        <f>'Dashboard &amp; Optimisation'!$B$18*U7089</f>
        <v/>
      </c>
      <c r="U7089" s="26">
        <f>MIN(1, S7089/M7089)</f>
        <v/>
      </c>
      <c r="V7089" s="26">
        <f>N7089/(N7089+O7089)</f>
        <v/>
      </c>
      <c r="W7089" s="26">
        <f>U7089*V7089</f>
        <v/>
      </c>
      <c r="X7089" s="39">
        <f>T7089/N7089</f>
        <v/>
      </c>
      <c r="Y7089" s="41">
        <f>IF(W7089=MAXIFS(W$2:W$7201, A$2:A$7201, A7089, B$2:B$7201, B7089), "OPTIMAL", "")</f>
        <v/>
      </c>
    </row>
    <row r="7090" ht="20" customHeight="1">
      <c r="A7090" s="28" t="n">
        <v>-18</v>
      </c>
      <c r="B7090" s="28" t="n">
        <v>45</v>
      </c>
      <c r="C7090" s="29" t="n">
        <v>115</v>
      </c>
      <c r="D7090" s="29" t="n">
        <v>3</v>
      </c>
      <c r="E7090" s="30" t="n">
        <v>4</v>
      </c>
      <c r="F7090" s="29" t="n">
        <v>1.5</v>
      </c>
      <c r="G7090" s="28" t="n">
        <v>50</v>
      </c>
      <c r="H7090" s="30" t="inlineStr">
        <is>
          <t>ON</t>
        </is>
      </c>
      <c r="I7090" s="31" t="n">
        <v>885.2722778138215</v>
      </c>
      <c r="J7090" s="31" t="n">
        <v>10520.73059103506</v>
      </c>
      <c r="K7090" s="31" t="n">
        <v>5101.851851851852</v>
      </c>
      <c r="L7090" s="31" t="n">
        <v>150</v>
      </c>
      <c r="M7090" s="31">
        <f>I7090+J7090+K7090+L7090</f>
        <v/>
      </c>
      <c r="N7090" s="31">
        <f>M7090*'Dashboard &amp; Optimisation'!$B$18/('Dashboard &amp; Optimisation'!$B$16/3.6)</f>
        <v/>
      </c>
      <c r="O7090" s="31" t="n">
        <v>1313.525095437522</v>
      </c>
      <c r="P7090" s="32" t="n">
        <v>0.06836570375898801</v>
      </c>
      <c r="Q7090" s="33" t="n">
        <v>5.941492669983736</v>
      </c>
      <c r="R7090" s="31" t="n">
        <v>5056.944301140411</v>
      </c>
      <c r="S7090" s="31">
        <f>R7090*IF(A7090=4, 2.0, 3.0)</f>
        <v/>
      </c>
      <c r="T7090" s="29">
        <f>'Dashboard &amp; Optimisation'!$B$18*U7090</f>
        <v/>
      </c>
      <c r="U7090" s="34">
        <f>MIN(1, S7090/M7090)</f>
        <v/>
      </c>
      <c r="V7090" s="34">
        <f>N7090/(N7090+O7090)</f>
        <v/>
      </c>
      <c r="W7090" s="34">
        <f>U7090*V7090</f>
        <v/>
      </c>
      <c r="X7090" s="32">
        <f>T7090/N7090</f>
        <v/>
      </c>
      <c r="Y7090" s="35">
        <f>IF(W7090=MAXIFS(W$2:W$7201, A$2:A$7201, A7090, B$2:B$7201, B7090), "OPTIMAL", "")</f>
        <v/>
      </c>
    </row>
    <row r="7091" ht="20" customHeight="1">
      <c r="A7091" s="36" t="n">
        <v>-18</v>
      </c>
      <c r="B7091" s="36" t="n">
        <v>45</v>
      </c>
      <c r="C7091" s="37" t="n">
        <v>115</v>
      </c>
      <c r="D7091" s="37" t="n">
        <v>3</v>
      </c>
      <c r="E7091" s="6" t="n">
        <v>4</v>
      </c>
      <c r="F7091" s="37" t="n">
        <v>1.5</v>
      </c>
      <c r="G7091" s="36" t="n">
        <v>50</v>
      </c>
      <c r="H7091" s="6" t="inlineStr">
        <is>
          <t>OFF</t>
        </is>
      </c>
      <c r="I7091" s="38" t="n">
        <v>885.2722778138215</v>
      </c>
      <c r="J7091" s="38" t="n">
        <v>10520.73059103506</v>
      </c>
      <c r="K7091" s="38" t="n">
        <v>5101.851851851852</v>
      </c>
      <c r="L7091" s="38" t="n">
        <v>150</v>
      </c>
      <c r="M7091" s="38">
        <f>I7091+J7091+K7091+L7091</f>
        <v/>
      </c>
      <c r="N7091" s="38">
        <f>M7091*'Dashboard &amp; Optimisation'!$B$18/('Dashboard &amp; Optimisation'!$B$16/3.6)</f>
        <v/>
      </c>
      <c r="O7091" s="38" t="n">
        <v>1313.525095437522</v>
      </c>
      <c r="P7091" s="39" t="n">
        <v>0.2787703439012881</v>
      </c>
      <c r="Q7091" s="40" t="n">
        <v>5.941492669983736</v>
      </c>
      <c r="R7091" s="38" t="n">
        <v>1240.166192641665</v>
      </c>
      <c r="S7091" s="38">
        <f>R7091*IF(A7091=4, 2.0, 3.0)</f>
        <v/>
      </c>
      <c r="T7091" s="37">
        <f>'Dashboard &amp; Optimisation'!$B$18*U7091</f>
        <v/>
      </c>
      <c r="U7091" s="26">
        <f>MIN(1, S7091/M7091)</f>
        <v/>
      </c>
      <c r="V7091" s="26">
        <f>N7091/(N7091+O7091)</f>
        <v/>
      </c>
      <c r="W7091" s="26">
        <f>U7091*V7091</f>
        <v/>
      </c>
      <c r="X7091" s="39">
        <f>T7091/N7091</f>
        <v/>
      </c>
      <c r="Y7091" s="41">
        <f>IF(W7091=MAXIFS(W$2:W$7201, A$2:A$7201, A7091, B$2:B$7201, B7091), "OPTIMAL", "")</f>
        <v/>
      </c>
    </row>
    <row r="7092" ht="20" customHeight="1">
      <c r="A7092" s="28" t="n">
        <v>-18</v>
      </c>
      <c r="B7092" s="28" t="n">
        <v>45</v>
      </c>
      <c r="C7092" s="29" t="n">
        <v>115</v>
      </c>
      <c r="D7092" s="29" t="n">
        <v>3</v>
      </c>
      <c r="E7092" s="30" t="n">
        <v>4</v>
      </c>
      <c r="F7092" s="29" t="n">
        <v>1.5</v>
      </c>
      <c r="G7092" s="28" t="n">
        <v>100</v>
      </c>
      <c r="H7092" s="30" t="inlineStr">
        <is>
          <t>ON</t>
        </is>
      </c>
      <c r="I7092" s="31" t="n">
        <v>885.2722778138215</v>
      </c>
      <c r="J7092" s="31" t="n">
        <v>10520.73059103506</v>
      </c>
      <c r="K7092" s="31" t="n">
        <v>5101.851851851852</v>
      </c>
      <c r="L7092" s="31" t="n">
        <v>150</v>
      </c>
      <c r="M7092" s="31">
        <f>I7092+J7092+K7092+L7092</f>
        <v/>
      </c>
      <c r="N7092" s="31">
        <f>M7092*'Dashboard &amp; Optimisation'!$B$18/('Dashboard &amp; Optimisation'!$B$16/3.6)</f>
        <v/>
      </c>
      <c r="O7092" s="31" t="n">
        <v>1313.525095437522</v>
      </c>
      <c r="P7092" s="32" t="n">
        <v>0.06905768177243103</v>
      </c>
      <c r="Q7092" s="33" t="n">
        <v>5.941492669983736</v>
      </c>
      <c r="R7092" s="31" t="n">
        <v>5006.272251604683</v>
      </c>
      <c r="S7092" s="31">
        <f>R7092*IF(A7092=4, 2.0, 3.0)</f>
        <v/>
      </c>
      <c r="T7092" s="29">
        <f>'Dashboard &amp; Optimisation'!$B$18*U7092</f>
        <v/>
      </c>
      <c r="U7092" s="34">
        <f>MIN(1, S7092/M7092)</f>
        <v/>
      </c>
      <c r="V7092" s="34">
        <f>N7092/(N7092+O7092)</f>
        <v/>
      </c>
      <c r="W7092" s="34">
        <f>U7092*V7092</f>
        <v/>
      </c>
      <c r="X7092" s="32">
        <f>T7092/N7092</f>
        <v/>
      </c>
      <c r="Y7092" s="35">
        <f>IF(W7092=MAXIFS(W$2:W$7201, A$2:A$7201, A7092, B$2:B$7201, B7092), "OPTIMAL", "")</f>
        <v/>
      </c>
    </row>
    <row r="7093" ht="20" customHeight="1">
      <c r="A7093" s="36" t="n">
        <v>-18</v>
      </c>
      <c r="B7093" s="36" t="n">
        <v>45</v>
      </c>
      <c r="C7093" s="37" t="n">
        <v>115</v>
      </c>
      <c r="D7093" s="37" t="n">
        <v>3</v>
      </c>
      <c r="E7093" s="6" t="n">
        <v>4</v>
      </c>
      <c r="F7093" s="37" t="n">
        <v>1.5</v>
      </c>
      <c r="G7093" s="36" t="n">
        <v>100</v>
      </c>
      <c r="H7093" s="6" t="inlineStr">
        <is>
          <t>OFF</t>
        </is>
      </c>
      <c r="I7093" s="38" t="n">
        <v>885.2722778138215</v>
      </c>
      <c r="J7093" s="38" t="n">
        <v>10520.73059103506</v>
      </c>
      <c r="K7093" s="38" t="n">
        <v>5101.851851851852</v>
      </c>
      <c r="L7093" s="38" t="n">
        <v>150</v>
      </c>
      <c r="M7093" s="38">
        <f>I7093+J7093+K7093+L7093</f>
        <v/>
      </c>
      <c r="N7093" s="38">
        <f>M7093*'Dashboard &amp; Optimisation'!$B$18/('Dashboard &amp; Optimisation'!$B$16/3.6)</f>
        <v/>
      </c>
      <c r="O7093" s="38" t="n">
        <v>1313.525095437522</v>
      </c>
      <c r="P7093" s="39" t="n">
        <v>0.2794623219147311</v>
      </c>
      <c r="Q7093" s="40" t="n">
        <v>5.941492669983736</v>
      </c>
      <c r="R7093" s="38" t="n">
        <v>1237.095411105021</v>
      </c>
      <c r="S7093" s="38">
        <f>R7093*IF(A7093=4, 2.0, 3.0)</f>
        <v/>
      </c>
      <c r="T7093" s="37">
        <f>'Dashboard &amp; Optimisation'!$B$18*U7093</f>
        <v/>
      </c>
      <c r="U7093" s="26">
        <f>MIN(1, S7093/M7093)</f>
        <v/>
      </c>
      <c r="V7093" s="26">
        <f>N7093/(N7093+O7093)</f>
        <v/>
      </c>
      <c r="W7093" s="26">
        <f>U7093*V7093</f>
        <v/>
      </c>
      <c r="X7093" s="39">
        <f>T7093/N7093</f>
        <v/>
      </c>
      <c r="Y7093" s="41">
        <f>IF(W7093=MAXIFS(W$2:W$7201, A$2:A$7201, A7093, B$2:B$7201, B7093), "OPTIMAL", "")</f>
        <v/>
      </c>
    </row>
    <row r="7094" ht="20" customHeight="1">
      <c r="A7094" s="28" t="n">
        <v>-18</v>
      </c>
      <c r="B7094" s="28" t="n">
        <v>45</v>
      </c>
      <c r="C7094" s="29" t="n">
        <v>115</v>
      </c>
      <c r="D7094" s="29" t="n">
        <v>3</v>
      </c>
      <c r="E7094" s="30" t="n">
        <v>4</v>
      </c>
      <c r="F7094" s="29" t="n">
        <v>1.5</v>
      </c>
      <c r="G7094" s="28" t="n">
        <v>150</v>
      </c>
      <c r="H7094" s="30" t="inlineStr">
        <is>
          <t>ON</t>
        </is>
      </c>
      <c r="I7094" s="31" t="n">
        <v>885.2722778138215</v>
      </c>
      <c r="J7094" s="31" t="n">
        <v>10520.73059103506</v>
      </c>
      <c r="K7094" s="31" t="n">
        <v>5101.851851851852</v>
      </c>
      <c r="L7094" s="31" t="n">
        <v>150</v>
      </c>
      <c r="M7094" s="31">
        <f>I7094+J7094+K7094+L7094</f>
        <v/>
      </c>
      <c r="N7094" s="31">
        <f>M7094*'Dashboard &amp; Optimisation'!$B$18/('Dashboard &amp; Optimisation'!$B$16/3.6)</f>
        <v/>
      </c>
      <c r="O7094" s="31" t="n">
        <v>1313.525095437522</v>
      </c>
      <c r="P7094" s="32" t="n">
        <v>0.06974965978587405</v>
      </c>
      <c r="Q7094" s="33" t="n">
        <v>5.941492669983736</v>
      </c>
      <c r="R7094" s="31" t="n">
        <v>4956.605624727144</v>
      </c>
      <c r="S7094" s="31">
        <f>R7094*IF(A7094=4, 2.0, 3.0)</f>
        <v/>
      </c>
      <c r="T7094" s="29">
        <f>'Dashboard &amp; Optimisation'!$B$18*U7094</f>
        <v/>
      </c>
      <c r="U7094" s="34">
        <f>MIN(1, S7094/M7094)</f>
        <v/>
      </c>
      <c r="V7094" s="34">
        <f>N7094/(N7094+O7094)</f>
        <v/>
      </c>
      <c r="W7094" s="34">
        <f>U7094*V7094</f>
        <v/>
      </c>
      <c r="X7094" s="32">
        <f>T7094/N7094</f>
        <v/>
      </c>
      <c r="Y7094" s="35">
        <f>IF(W7094=MAXIFS(W$2:W$7201, A$2:A$7201, A7094, B$2:B$7201, B7094), "OPTIMAL", "")</f>
        <v/>
      </c>
    </row>
    <row r="7095" ht="20" customHeight="1">
      <c r="A7095" s="36" t="n">
        <v>-18</v>
      </c>
      <c r="B7095" s="36" t="n">
        <v>45</v>
      </c>
      <c r="C7095" s="37" t="n">
        <v>115</v>
      </c>
      <c r="D7095" s="37" t="n">
        <v>3</v>
      </c>
      <c r="E7095" s="6" t="n">
        <v>4</v>
      </c>
      <c r="F7095" s="37" t="n">
        <v>1.5</v>
      </c>
      <c r="G7095" s="36" t="n">
        <v>150</v>
      </c>
      <c r="H7095" s="6" t="inlineStr">
        <is>
          <t>OFF</t>
        </is>
      </c>
      <c r="I7095" s="38" t="n">
        <v>885.2722778138215</v>
      </c>
      <c r="J7095" s="38" t="n">
        <v>10520.73059103506</v>
      </c>
      <c r="K7095" s="38" t="n">
        <v>5101.851851851852</v>
      </c>
      <c r="L7095" s="38" t="n">
        <v>150</v>
      </c>
      <c r="M7095" s="38">
        <f>I7095+J7095+K7095+L7095</f>
        <v/>
      </c>
      <c r="N7095" s="38">
        <f>M7095*'Dashboard &amp; Optimisation'!$B$18/('Dashboard &amp; Optimisation'!$B$16/3.6)</f>
        <v/>
      </c>
      <c r="O7095" s="38" t="n">
        <v>1313.525095437522</v>
      </c>
      <c r="P7095" s="39" t="n">
        <v>0.2801542999281741</v>
      </c>
      <c r="Q7095" s="40" t="n">
        <v>5.941492669983736</v>
      </c>
      <c r="R7095" s="38" t="n">
        <v>1234.039799161048</v>
      </c>
      <c r="S7095" s="38">
        <f>R7095*IF(A7095=4, 2.0, 3.0)</f>
        <v/>
      </c>
      <c r="T7095" s="37">
        <f>'Dashboard &amp; Optimisation'!$B$18*U7095</f>
        <v/>
      </c>
      <c r="U7095" s="26">
        <f>MIN(1, S7095/M7095)</f>
        <v/>
      </c>
      <c r="V7095" s="26">
        <f>N7095/(N7095+O7095)</f>
        <v/>
      </c>
      <c r="W7095" s="26">
        <f>U7095*V7095</f>
        <v/>
      </c>
      <c r="X7095" s="39">
        <f>T7095/N7095</f>
        <v/>
      </c>
      <c r="Y7095" s="41">
        <f>IF(W7095=MAXIFS(W$2:W$7201, A$2:A$7201, A7095, B$2:B$7201, B7095), "OPTIMAL", "")</f>
        <v/>
      </c>
    </row>
    <row r="7096" ht="20" customHeight="1">
      <c r="A7096" s="28" t="n">
        <v>-18</v>
      </c>
      <c r="B7096" s="28" t="n">
        <v>45</v>
      </c>
      <c r="C7096" s="29" t="n">
        <v>115</v>
      </c>
      <c r="D7096" s="29" t="n">
        <v>3</v>
      </c>
      <c r="E7096" s="30" t="n">
        <v>4</v>
      </c>
      <c r="F7096" s="29" t="n">
        <v>1.5</v>
      </c>
      <c r="G7096" s="28" t="n">
        <v>200</v>
      </c>
      <c r="H7096" s="30" t="inlineStr">
        <is>
          <t>ON</t>
        </is>
      </c>
      <c r="I7096" s="31" t="n">
        <v>885.2722778138215</v>
      </c>
      <c r="J7096" s="31" t="n">
        <v>10520.73059103506</v>
      </c>
      <c r="K7096" s="31" t="n">
        <v>5101.851851851852</v>
      </c>
      <c r="L7096" s="31" t="n">
        <v>150</v>
      </c>
      <c r="M7096" s="31">
        <f>I7096+J7096+K7096+L7096</f>
        <v/>
      </c>
      <c r="N7096" s="31">
        <f>M7096*'Dashboard &amp; Optimisation'!$B$18/('Dashboard &amp; Optimisation'!$B$16/3.6)</f>
        <v/>
      </c>
      <c r="O7096" s="31" t="n">
        <v>1313.525095437522</v>
      </c>
      <c r="P7096" s="32" t="n">
        <v>0.07044163779931709</v>
      </c>
      <c r="Q7096" s="33" t="n">
        <v>5.941492669983736</v>
      </c>
      <c r="R7096" s="31" t="n">
        <v>4907.914790431231</v>
      </c>
      <c r="S7096" s="31">
        <f>R7096*IF(A7096=4, 2.0, 3.0)</f>
        <v/>
      </c>
      <c r="T7096" s="29">
        <f>'Dashboard &amp; Optimisation'!$B$18*U7096</f>
        <v/>
      </c>
      <c r="U7096" s="34">
        <f>MIN(1, S7096/M7096)</f>
        <v/>
      </c>
      <c r="V7096" s="34">
        <f>N7096/(N7096+O7096)</f>
        <v/>
      </c>
      <c r="W7096" s="34">
        <f>U7096*V7096</f>
        <v/>
      </c>
      <c r="X7096" s="32">
        <f>T7096/N7096</f>
        <v/>
      </c>
      <c r="Y7096" s="35">
        <f>IF(W7096=MAXIFS(W$2:W$7201, A$2:A$7201, A7096, B$2:B$7201, B7096), "OPTIMAL", "")</f>
        <v/>
      </c>
    </row>
    <row r="7097" ht="20" customHeight="1">
      <c r="A7097" s="36" t="n">
        <v>-18</v>
      </c>
      <c r="B7097" s="36" t="n">
        <v>45</v>
      </c>
      <c r="C7097" s="37" t="n">
        <v>115</v>
      </c>
      <c r="D7097" s="37" t="n">
        <v>3</v>
      </c>
      <c r="E7097" s="6" t="n">
        <v>4</v>
      </c>
      <c r="F7097" s="37" t="n">
        <v>1.5</v>
      </c>
      <c r="G7097" s="36" t="n">
        <v>200</v>
      </c>
      <c r="H7097" s="6" t="inlineStr">
        <is>
          <t>OFF</t>
        </is>
      </c>
      <c r="I7097" s="38" t="n">
        <v>885.2722778138215</v>
      </c>
      <c r="J7097" s="38" t="n">
        <v>10520.73059103506</v>
      </c>
      <c r="K7097" s="38" t="n">
        <v>5101.851851851852</v>
      </c>
      <c r="L7097" s="38" t="n">
        <v>150</v>
      </c>
      <c r="M7097" s="38">
        <f>I7097+J7097+K7097+L7097</f>
        <v/>
      </c>
      <c r="N7097" s="38">
        <f>M7097*'Dashboard &amp; Optimisation'!$B$18/('Dashboard &amp; Optimisation'!$B$16/3.6)</f>
        <v/>
      </c>
      <c r="O7097" s="38" t="n">
        <v>1313.525095437522</v>
      </c>
      <c r="P7097" s="39" t="n">
        <v>0.2808462779416172</v>
      </c>
      <c r="Q7097" s="40" t="n">
        <v>5.941492669983736</v>
      </c>
      <c r="R7097" s="38" t="n">
        <v>1230.999244680527</v>
      </c>
      <c r="S7097" s="38">
        <f>R7097*IF(A7097=4, 2.0, 3.0)</f>
        <v/>
      </c>
      <c r="T7097" s="37">
        <f>'Dashboard &amp; Optimisation'!$B$18*U7097</f>
        <v/>
      </c>
      <c r="U7097" s="26">
        <f>MIN(1, S7097/M7097)</f>
        <v/>
      </c>
      <c r="V7097" s="26">
        <f>N7097/(N7097+O7097)</f>
        <v/>
      </c>
      <c r="W7097" s="26">
        <f>U7097*V7097</f>
        <v/>
      </c>
      <c r="X7097" s="39">
        <f>T7097/N7097</f>
        <v/>
      </c>
      <c r="Y7097" s="41">
        <f>IF(W7097=MAXIFS(W$2:W$7201, A$2:A$7201, A7097, B$2:B$7201, B7097), "OPTIMAL", "")</f>
        <v/>
      </c>
    </row>
    <row r="7098" ht="20" customHeight="1">
      <c r="A7098" s="28" t="n">
        <v>-18</v>
      </c>
      <c r="B7098" s="28" t="n">
        <v>45</v>
      </c>
      <c r="C7098" s="29" t="n">
        <v>115</v>
      </c>
      <c r="D7098" s="29" t="n">
        <v>3</v>
      </c>
      <c r="E7098" s="30" t="n">
        <v>4</v>
      </c>
      <c r="F7098" s="29" t="n">
        <v>2</v>
      </c>
      <c r="G7098" s="28" t="n">
        <v>50</v>
      </c>
      <c r="H7098" s="30" t="inlineStr">
        <is>
          <t>ON</t>
        </is>
      </c>
      <c r="I7098" s="31" t="n">
        <v>885.2722778138215</v>
      </c>
      <c r="J7098" s="31" t="n">
        <v>10520.73059103506</v>
      </c>
      <c r="K7098" s="31" t="n">
        <v>5101.851851851852</v>
      </c>
      <c r="L7098" s="31" t="n">
        <v>150</v>
      </c>
      <c r="M7098" s="31">
        <f>I7098+J7098+K7098+L7098</f>
        <v/>
      </c>
      <c r="N7098" s="31">
        <f>M7098*'Dashboard &amp; Optimisation'!$B$18/('Dashboard &amp; Optimisation'!$B$16/3.6)</f>
        <v/>
      </c>
      <c r="O7098" s="31" t="n">
        <v>1436.738624499418</v>
      </c>
      <c r="P7098" s="32" t="n">
        <v>0.065263742477724</v>
      </c>
      <c r="Q7098" s="33" t="n">
        <v>7.855323559978315</v>
      </c>
      <c r="R7098" s="31" t="n">
        <v>5348.723818145164</v>
      </c>
      <c r="S7098" s="31">
        <f>R7098*IF(A7098=4, 2.0, 3.0)</f>
        <v/>
      </c>
      <c r="T7098" s="29">
        <f>'Dashboard &amp; Optimisation'!$B$18*U7098</f>
        <v/>
      </c>
      <c r="U7098" s="34">
        <f>MIN(1, S7098/M7098)</f>
        <v/>
      </c>
      <c r="V7098" s="34">
        <f>N7098/(N7098+O7098)</f>
        <v/>
      </c>
      <c r="W7098" s="34">
        <f>U7098*V7098</f>
        <v/>
      </c>
      <c r="X7098" s="32">
        <f>T7098/N7098</f>
        <v/>
      </c>
      <c r="Y7098" s="35">
        <f>IF(W7098=MAXIFS(W$2:W$7201, A$2:A$7201, A7098, B$2:B$7201, B7098), "OPTIMAL", "")</f>
        <v/>
      </c>
    </row>
    <row r="7099" ht="20" customHeight="1">
      <c r="A7099" s="36" t="n">
        <v>-18</v>
      </c>
      <c r="B7099" s="36" t="n">
        <v>45</v>
      </c>
      <c r="C7099" s="37" t="n">
        <v>115</v>
      </c>
      <c r="D7099" s="37" t="n">
        <v>3</v>
      </c>
      <c r="E7099" s="6" t="n">
        <v>4</v>
      </c>
      <c r="F7099" s="37" t="n">
        <v>2</v>
      </c>
      <c r="G7099" s="36" t="n">
        <v>50</v>
      </c>
      <c r="H7099" s="6" t="inlineStr">
        <is>
          <t>OFF</t>
        </is>
      </c>
      <c r="I7099" s="38" t="n">
        <v>885.2722778138215</v>
      </c>
      <c r="J7099" s="38" t="n">
        <v>10520.73059103506</v>
      </c>
      <c r="K7099" s="38" t="n">
        <v>5101.851851851852</v>
      </c>
      <c r="L7099" s="38" t="n">
        <v>150</v>
      </c>
      <c r="M7099" s="38">
        <f>I7099+J7099+K7099+L7099</f>
        <v/>
      </c>
      <c r="N7099" s="38">
        <f>M7099*'Dashboard &amp; Optimisation'!$B$18/('Dashboard &amp; Optimisation'!$B$16/3.6)</f>
        <v/>
      </c>
      <c r="O7099" s="38" t="n">
        <v>1436.738624499418</v>
      </c>
      <c r="P7099" s="39" t="n">
        <v>0.2765558824689456</v>
      </c>
      <c r="Q7099" s="40" t="n">
        <v>7.855323559978315</v>
      </c>
      <c r="R7099" s="38" t="n">
        <v>1262.232177943612</v>
      </c>
      <c r="S7099" s="38">
        <f>R7099*IF(A7099=4, 2.0, 3.0)</f>
        <v/>
      </c>
      <c r="T7099" s="37">
        <f>'Dashboard &amp; Optimisation'!$B$18*U7099</f>
        <v/>
      </c>
      <c r="U7099" s="26">
        <f>MIN(1, S7099/M7099)</f>
        <v/>
      </c>
      <c r="V7099" s="26">
        <f>N7099/(N7099+O7099)</f>
        <v/>
      </c>
      <c r="W7099" s="26">
        <f>U7099*V7099</f>
        <v/>
      </c>
      <c r="X7099" s="39">
        <f>T7099/N7099</f>
        <v/>
      </c>
      <c r="Y7099" s="41">
        <f>IF(W7099=MAXIFS(W$2:W$7201, A$2:A$7201, A7099, B$2:B$7201, B7099), "OPTIMAL", "")</f>
        <v/>
      </c>
    </row>
    <row r="7100" ht="20" customHeight="1">
      <c r="A7100" s="28" t="n">
        <v>-18</v>
      </c>
      <c r="B7100" s="28" t="n">
        <v>45</v>
      </c>
      <c r="C7100" s="29" t="n">
        <v>115</v>
      </c>
      <c r="D7100" s="29" t="n">
        <v>3</v>
      </c>
      <c r="E7100" s="30" t="n">
        <v>4</v>
      </c>
      <c r="F7100" s="29" t="n">
        <v>2</v>
      </c>
      <c r="G7100" s="28" t="n">
        <v>100</v>
      </c>
      <c r="H7100" s="30" t="inlineStr">
        <is>
          <t>ON</t>
        </is>
      </c>
      <c r="I7100" s="31" t="n">
        <v>885.2722778138215</v>
      </c>
      <c r="J7100" s="31" t="n">
        <v>10520.73059103506</v>
      </c>
      <c r="K7100" s="31" t="n">
        <v>5101.851851851852</v>
      </c>
      <c r="L7100" s="31" t="n">
        <v>150</v>
      </c>
      <c r="M7100" s="31">
        <f>I7100+J7100+K7100+L7100</f>
        <v/>
      </c>
      <c r="N7100" s="31">
        <f>M7100*'Dashboard &amp; Optimisation'!$B$18/('Dashboard &amp; Optimisation'!$B$16/3.6)</f>
        <v/>
      </c>
      <c r="O7100" s="31" t="n">
        <v>1436.738624499418</v>
      </c>
      <c r="P7100" s="32" t="n">
        <v>0.06595572049116703</v>
      </c>
      <c r="Q7100" s="33" t="n">
        <v>7.855323559978315</v>
      </c>
      <c r="R7100" s="31" t="n">
        <v>5292.607392540637</v>
      </c>
      <c r="S7100" s="31">
        <f>R7100*IF(A7100=4, 2.0, 3.0)</f>
        <v/>
      </c>
      <c r="T7100" s="29">
        <f>'Dashboard &amp; Optimisation'!$B$18*U7100</f>
        <v/>
      </c>
      <c r="U7100" s="34">
        <f>MIN(1, S7100/M7100)</f>
        <v/>
      </c>
      <c r="V7100" s="34">
        <f>N7100/(N7100+O7100)</f>
        <v/>
      </c>
      <c r="W7100" s="34">
        <f>U7100*V7100</f>
        <v/>
      </c>
      <c r="X7100" s="32">
        <f>T7100/N7100</f>
        <v/>
      </c>
      <c r="Y7100" s="35">
        <f>IF(W7100=MAXIFS(W$2:W$7201, A$2:A$7201, A7100, B$2:B$7201, B7100), "OPTIMAL", "")</f>
        <v/>
      </c>
    </row>
    <row r="7101" ht="20" customHeight="1">
      <c r="A7101" s="36" t="n">
        <v>-18</v>
      </c>
      <c r="B7101" s="36" t="n">
        <v>45</v>
      </c>
      <c r="C7101" s="37" t="n">
        <v>115</v>
      </c>
      <c r="D7101" s="37" t="n">
        <v>3</v>
      </c>
      <c r="E7101" s="6" t="n">
        <v>4</v>
      </c>
      <c r="F7101" s="37" t="n">
        <v>2</v>
      </c>
      <c r="G7101" s="36" t="n">
        <v>100</v>
      </c>
      <c r="H7101" s="6" t="inlineStr">
        <is>
          <t>OFF</t>
        </is>
      </c>
      <c r="I7101" s="38" t="n">
        <v>885.2722778138215</v>
      </c>
      <c r="J7101" s="38" t="n">
        <v>10520.73059103506</v>
      </c>
      <c r="K7101" s="38" t="n">
        <v>5101.851851851852</v>
      </c>
      <c r="L7101" s="38" t="n">
        <v>150</v>
      </c>
      <c r="M7101" s="38">
        <f>I7101+J7101+K7101+L7101</f>
        <v/>
      </c>
      <c r="N7101" s="38">
        <f>M7101*'Dashboard &amp; Optimisation'!$B$18/('Dashboard &amp; Optimisation'!$B$16/3.6)</f>
        <v/>
      </c>
      <c r="O7101" s="38" t="n">
        <v>1436.738624499418</v>
      </c>
      <c r="P7101" s="39" t="n">
        <v>0.2772478604823886</v>
      </c>
      <c r="Q7101" s="40" t="n">
        <v>7.855323559978315</v>
      </c>
      <c r="R7101" s="38" t="n">
        <v>1259.081795057058</v>
      </c>
      <c r="S7101" s="38">
        <f>R7101*IF(A7101=4, 2.0, 3.0)</f>
        <v/>
      </c>
      <c r="T7101" s="37">
        <f>'Dashboard &amp; Optimisation'!$B$18*U7101</f>
        <v/>
      </c>
      <c r="U7101" s="26">
        <f>MIN(1, S7101/M7101)</f>
        <v/>
      </c>
      <c r="V7101" s="26">
        <f>N7101/(N7101+O7101)</f>
        <v/>
      </c>
      <c r="W7101" s="26">
        <f>U7101*V7101</f>
        <v/>
      </c>
      <c r="X7101" s="39">
        <f>T7101/N7101</f>
        <v/>
      </c>
      <c r="Y7101" s="41">
        <f>IF(W7101=MAXIFS(W$2:W$7201, A$2:A$7201, A7101, B$2:B$7201, B7101), "OPTIMAL", "")</f>
        <v/>
      </c>
    </row>
    <row r="7102" ht="20" customHeight="1">
      <c r="A7102" s="28" t="n">
        <v>-18</v>
      </c>
      <c r="B7102" s="28" t="n">
        <v>45</v>
      </c>
      <c r="C7102" s="29" t="n">
        <v>115</v>
      </c>
      <c r="D7102" s="29" t="n">
        <v>3</v>
      </c>
      <c r="E7102" s="30" t="n">
        <v>4</v>
      </c>
      <c r="F7102" s="29" t="n">
        <v>2</v>
      </c>
      <c r="G7102" s="28" t="n">
        <v>150</v>
      </c>
      <c r="H7102" s="30" t="inlineStr">
        <is>
          <t>ON</t>
        </is>
      </c>
      <c r="I7102" s="31" t="n">
        <v>885.2722778138215</v>
      </c>
      <c r="J7102" s="31" t="n">
        <v>10520.73059103506</v>
      </c>
      <c r="K7102" s="31" t="n">
        <v>5101.851851851852</v>
      </c>
      <c r="L7102" s="31" t="n">
        <v>150</v>
      </c>
      <c r="M7102" s="31">
        <f>I7102+J7102+K7102+L7102</f>
        <v/>
      </c>
      <c r="N7102" s="31">
        <f>M7102*'Dashboard &amp; Optimisation'!$B$18/('Dashboard &amp; Optimisation'!$B$16/3.6)</f>
        <v/>
      </c>
      <c r="O7102" s="31" t="n">
        <v>1436.738624499418</v>
      </c>
      <c r="P7102" s="32" t="n">
        <v>0.06664769850461005</v>
      </c>
      <c r="Q7102" s="33" t="n">
        <v>7.855323559978315</v>
      </c>
      <c r="R7102" s="31" t="n">
        <v>5237.656238463339</v>
      </c>
      <c r="S7102" s="31">
        <f>R7102*IF(A7102=4, 2.0, 3.0)</f>
        <v/>
      </c>
      <c r="T7102" s="29">
        <f>'Dashboard &amp; Optimisation'!$B$18*U7102</f>
        <v/>
      </c>
      <c r="U7102" s="34">
        <f>MIN(1, S7102/M7102)</f>
        <v/>
      </c>
      <c r="V7102" s="34">
        <f>N7102/(N7102+O7102)</f>
        <v/>
      </c>
      <c r="W7102" s="34">
        <f>U7102*V7102</f>
        <v/>
      </c>
      <c r="X7102" s="32">
        <f>T7102/N7102</f>
        <v/>
      </c>
      <c r="Y7102" s="35">
        <f>IF(W7102=MAXIFS(W$2:W$7201, A$2:A$7201, A7102, B$2:B$7201, B7102), "OPTIMAL", "")</f>
        <v/>
      </c>
    </row>
    <row r="7103" ht="20" customHeight="1">
      <c r="A7103" s="36" t="n">
        <v>-18</v>
      </c>
      <c r="B7103" s="36" t="n">
        <v>45</v>
      </c>
      <c r="C7103" s="37" t="n">
        <v>115</v>
      </c>
      <c r="D7103" s="37" t="n">
        <v>3</v>
      </c>
      <c r="E7103" s="6" t="n">
        <v>4</v>
      </c>
      <c r="F7103" s="37" t="n">
        <v>2</v>
      </c>
      <c r="G7103" s="36" t="n">
        <v>150</v>
      </c>
      <c r="H7103" s="6" t="inlineStr">
        <is>
          <t>OFF</t>
        </is>
      </c>
      <c r="I7103" s="38" t="n">
        <v>885.2722778138215</v>
      </c>
      <c r="J7103" s="38" t="n">
        <v>10520.73059103506</v>
      </c>
      <c r="K7103" s="38" t="n">
        <v>5101.851851851852</v>
      </c>
      <c r="L7103" s="38" t="n">
        <v>150</v>
      </c>
      <c r="M7103" s="38">
        <f>I7103+J7103+K7103+L7103</f>
        <v/>
      </c>
      <c r="N7103" s="38">
        <f>M7103*'Dashboard &amp; Optimisation'!$B$18/('Dashboard &amp; Optimisation'!$B$16/3.6)</f>
        <v/>
      </c>
      <c r="O7103" s="38" t="n">
        <v>1436.738624499418</v>
      </c>
      <c r="P7103" s="39" t="n">
        <v>0.2779398384958316</v>
      </c>
      <c r="Q7103" s="40" t="n">
        <v>7.855323559978315</v>
      </c>
      <c r="R7103" s="38" t="n">
        <v>1255.947098987502</v>
      </c>
      <c r="S7103" s="38">
        <f>R7103*IF(A7103=4, 2.0, 3.0)</f>
        <v/>
      </c>
      <c r="T7103" s="37">
        <f>'Dashboard &amp; Optimisation'!$B$18*U7103</f>
        <v/>
      </c>
      <c r="U7103" s="26">
        <f>MIN(1, S7103/M7103)</f>
        <v/>
      </c>
      <c r="V7103" s="26">
        <f>N7103/(N7103+O7103)</f>
        <v/>
      </c>
      <c r="W7103" s="26">
        <f>U7103*V7103</f>
        <v/>
      </c>
      <c r="X7103" s="39">
        <f>T7103/N7103</f>
        <v/>
      </c>
      <c r="Y7103" s="41">
        <f>IF(W7103=MAXIFS(W$2:W$7201, A$2:A$7201, A7103, B$2:B$7201, B7103), "OPTIMAL", "")</f>
        <v/>
      </c>
    </row>
    <row r="7104" ht="20" customHeight="1">
      <c r="A7104" s="28" t="n">
        <v>-18</v>
      </c>
      <c r="B7104" s="28" t="n">
        <v>45</v>
      </c>
      <c r="C7104" s="29" t="n">
        <v>115</v>
      </c>
      <c r="D7104" s="29" t="n">
        <v>3</v>
      </c>
      <c r="E7104" s="30" t="n">
        <v>4</v>
      </c>
      <c r="F7104" s="29" t="n">
        <v>2</v>
      </c>
      <c r="G7104" s="28" t="n">
        <v>200</v>
      </c>
      <c r="H7104" s="30" t="inlineStr">
        <is>
          <t>ON</t>
        </is>
      </c>
      <c r="I7104" s="31" t="n">
        <v>885.2722778138215</v>
      </c>
      <c r="J7104" s="31" t="n">
        <v>10520.73059103506</v>
      </c>
      <c r="K7104" s="31" t="n">
        <v>5101.851851851852</v>
      </c>
      <c r="L7104" s="31" t="n">
        <v>150</v>
      </c>
      <c r="M7104" s="31">
        <f>I7104+J7104+K7104+L7104</f>
        <v/>
      </c>
      <c r="N7104" s="31">
        <f>M7104*'Dashboard &amp; Optimisation'!$B$18/('Dashboard &amp; Optimisation'!$B$16/3.6)</f>
        <v/>
      </c>
      <c r="O7104" s="31" t="n">
        <v>1436.738624499418</v>
      </c>
      <c r="P7104" s="32" t="n">
        <v>0.06733967651805307</v>
      </c>
      <c r="Q7104" s="33" t="n">
        <v>7.855323559978315</v>
      </c>
      <c r="R7104" s="31" t="n">
        <v>5183.834433156365</v>
      </c>
      <c r="S7104" s="31">
        <f>R7104*IF(A7104=4, 2.0, 3.0)</f>
        <v/>
      </c>
      <c r="T7104" s="29">
        <f>'Dashboard &amp; Optimisation'!$B$18*U7104</f>
        <v/>
      </c>
      <c r="U7104" s="34">
        <f>MIN(1, S7104/M7104)</f>
        <v/>
      </c>
      <c r="V7104" s="34">
        <f>N7104/(N7104+O7104)</f>
        <v/>
      </c>
      <c r="W7104" s="34">
        <f>U7104*V7104</f>
        <v/>
      </c>
      <c r="X7104" s="32">
        <f>T7104/N7104</f>
        <v/>
      </c>
      <c r="Y7104" s="35">
        <f>IF(W7104=MAXIFS(W$2:W$7201, A$2:A$7201, A7104, B$2:B$7201, B7104), "OPTIMAL", "")</f>
        <v/>
      </c>
    </row>
    <row r="7105" ht="20" customHeight="1">
      <c r="A7105" s="36" t="n">
        <v>-18</v>
      </c>
      <c r="B7105" s="36" t="n">
        <v>45</v>
      </c>
      <c r="C7105" s="37" t="n">
        <v>115</v>
      </c>
      <c r="D7105" s="37" t="n">
        <v>3</v>
      </c>
      <c r="E7105" s="6" t="n">
        <v>4</v>
      </c>
      <c r="F7105" s="37" t="n">
        <v>2</v>
      </c>
      <c r="G7105" s="36" t="n">
        <v>200</v>
      </c>
      <c r="H7105" s="6" t="inlineStr">
        <is>
          <t>OFF</t>
        </is>
      </c>
      <c r="I7105" s="38" t="n">
        <v>885.2722778138215</v>
      </c>
      <c r="J7105" s="38" t="n">
        <v>10520.73059103506</v>
      </c>
      <c r="K7105" s="38" t="n">
        <v>5101.851851851852</v>
      </c>
      <c r="L7105" s="38" t="n">
        <v>150</v>
      </c>
      <c r="M7105" s="38">
        <f>I7105+J7105+K7105+L7105</f>
        <v/>
      </c>
      <c r="N7105" s="38">
        <f>M7105*'Dashboard &amp; Optimisation'!$B$18/('Dashboard &amp; Optimisation'!$B$16/3.6)</f>
        <v/>
      </c>
      <c r="O7105" s="38" t="n">
        <v>1436.738624499418</v>
      </c>
      <c r="P7105" s="39" t="n">
        <v>0.2786318165092747</v>
      </c>
      <c r="Q7105" s="40" t="n">
        <v>7.855323559978315</v>
      </c>
      <c r="R7105" s="38" t="n">
        <v>1252.827972861007</v>
      </c>
      <c r="S7105" s="38">
        <f>R7105*IF(A7105=4, 2.0, 3.0)</f>
        <v/>
      </c>
      <c r="T7105" s="37">
        <f>'Dashboard &amp; Optimisation'!$B$18*U7105</f>
        <v/>
      </c>
      <c r="U7105" s="26">
        <f>MIN(1, S7105/M7105)</f>
        <v/>
      </c>
      <c r="V7105" s="26">
        <f>N7105/(N7105+O7105)</f>
        <v/>
      </c>
      <c r="W7105" s="26">
        <f>U7105*V7105</f>
        <v/>
      </c>
      <c r="X7105" s="39">
        <f>T7105/N7105</f>
        <v/>
      </c>
      <c r="Y7105" s="41">
        <f>IF(W7105=MAXIFS(W$2:W$7201, A$2:A$7201, A7105, B$2:B$7201, B7105), "OPTIMAL", "")</f>
        <v/>
      </c>
    </row>
    <row r="7106" ht="20" customHeight="1">
      <c r="A7106" s="28" t="n">
        <v>-18</v>
      </c>
      <c r="B7106" s="28" t="n">
        <v>45</v>
      </c>
      <c r="C7106" s="29" t="n">
        <v>115</v>
      </c>
      <c r="D7106" s="29" t="n">
        <v>3</v>
      </c>
      <c r="E7106" s="30" t="n">
        <v>8</v>
      </c>
      <c r="F7106" s="29" t="n">
        <v>1.5</v>
      </c>
      <c r="G7106" s="28" t="n">
        <v>50</v>
      </c>
      <c r="H7106" s="30" t="inlineStr">
        <is>
          <t>ON</t>
        </is>
      </c>
      <c r="I7106" s="31" t="n">
        <v>885.2722778138215</v>
      </c>
      <c r="J7106" s="31" t="n">
        <v>10520.73059103506</v>
      </c>
      <c r="K7106" s="31" t="n">
        <v>5101.851851851852</v>
      </c>
      <c r="L7106" s="31" t="n">
        <v>150</v>
      </c>
      <c r="M7106" s="31">
        <f>I7106+J7106+K7106+L7106</f>
        <v/>
      </c>
      <c r="N7106" s="31">
        <f>M7106*'Dashboard &amp; Optimisation'!$B$18/('Dashboard &amp; Optimisation'!$B$16/3.6)</f>
        <v/>
      </c>
      <c r="O7106" s="31" t="n">
        <v>1690.484537357192</v>
      </c>
      <c r="P7106" s="32" t="n">
        <v>0.05168536641292153</v>
      </c>
      <c r="Q7106" s="33" t="n">
        <v>11.68298533996747</v>
      </c>
      <c r="R7106" s="31" t="n">
        <v>6887.625461587621</v>
      </c>
      <c r="S7106" s="31">
        <f>R7106*IF(A7106=4, 2.0, 3.0)</f>
        <v/>
      </c>
      <c r="T7106" s="29">
        <f>'Dashboard &amp; Optimisation'!$B$18*U7106</f>
        <v/>
      </c>
      <c r="U7106" s="34">
        <f>MIN(1, S7106/M7106)</f>
        <v/>
      </c>
      <c r="V7106" s="34">
        <f>N7106/(N7106+O7106)</f>
        <v/>
      </c>
      <c r="W7106" s="34">
        <f>U7106*V7106</f>
        <v/>
      </c>
      <c r="X7106" s="32">
        <f>T7106/N7106</f>
        <v/>
      </c>
      <c r="Y7106" s="35">
        <f>IF(W7106=MAXIFS(W$2:W$7201, A$2:A$7201, A7106, B$2:B$7201, B7106), "OPTIMAL", "")</f>
        <v/>
      </c>
    </row>
    <row r="7107" ht="20" customHeight="1">
      <c r="A7107" s="36" t="n">
        <v>-18</v>
      </c>
      <c r="B7107" s="36" t="n">
        <v>45</v>
      </c>
      <c r="C7107" s="37" t="n">
        <v>115</v>
      </c>
      <c r="D7107" s="37" t="n">
        <v>3</v>
      </c>
      <c r="E7107" s="6" t="n">
        <v>8</v>
      </c>
      <c r="F7107" s="37" t="n">
        <v>1.5</v>
      </c>
      <c r="G7107" s="36" t="n">
        <v>50</v>
      </c>
      <c r="H7107" s="6" t="inlineStr">
        <is>
          <t>OFF</t>
        </is>
      </c>
      <c r="I7107" s="38" t="n">
        <v>885.2722778138215</v>
      </c>
      <c r="J7107" s="38" t="n">
        <v>10520.73059103506</v>
      </c>
      <c r="K7107" s="38" t="n">
        <v>5101.851851851852</v>
      </c>
      <c r="L7107" s="38" t="n">
        <v>150</v>
      </c>
      <c r="M7107" s="38">
        <f>I7107+J7107+K7107+L7107</f>
        <v/>
      </c>
      <c r="N7107" s="38">
        <f>M7107*'Dashboard &amp; Optimisation'!$B$18/('Dashboard &amp; Optimisation'!$B$16/3.6)</f>
        <v/>
      </c>
      <c r="O7107" s="38" t="n">
        <v>1690.484537357192</v>
      </c>
      <c r="P7107" s="39" t="n">
        <v>0.2213871666539013</v>
      </c>
      <c r="Q7107" s="40" t="n">
        <v>11.68298533996747</v>
      </c>
      <c r="R7107" s="38" t="n">
        <v>1607.994948748086</v>
      </c>
      <c r="S7107" s="38">
        <f>R7107*IF(A7107=4, 2.0, 3.0)</f>
        <v/>
      </c>
      <c r="T7107" s="37">
        <f>'Dashboard &amp; Optimisation'!$B$18*U7107</f>
        <v/>
      </c>
      <c r="U7107" s="26">
        <f>MIN(1, S7107/M7107)</f>
        <v/>
      </c>
      <c r="V7107" s="26">
        <f>N7107/(N7107+O7107)</f>
        <v/>
      </c>
      <c r="W7107" s="26">
        <f>U7107*V7107</f>
        <v/>
      </c>
      <c r="X7107" s="39">
        <f>T7107/N7107</f>
        <v/>
      </c>
      <c r="Y7107" s="41">
        <f>IF(W7107=MAXIFS(W$2:W$7201, A$2:A$7201, A7107, B$2:B$7201, B7107), "OPTIMAL", "")</f>
        <v/>
      </c>
    </row>
    <row r="7108" ht="20" customHeight="1">
      <c r="A7108" s="28" t="n">
        <v>-18</v>
      </c>
      <c r="B7108" s="28" t="n">
        <v>45</v>
      </c>
      <c r="C7108" s="29" t="n">
        <v>115</v>
      </c>
      <c r="D7108" s="29" t="n">
        <v>3</v>
      </c>
      <c r="E7108" s="30" t="n">
        <v>8</v>
      </c>
      <c r="F7108" s="29" t="n">
        <v>1.5</v>
      </c>
      <c r="G7108" s="28" t="n">
        <v>100</v>
      </c>
      <c r="H7108" s="30" t="inlineStr">
        <is>
          <t>ON</t>
        </is>
      </c>
      <c r="I7108" s="31" t="n">
        <v>885.2722778138215</v>
      </c>
      <c r="J7108" s="31" t="n">
        <v>10520.73059103506</v>
      </c>
      <c r="K7108" s="31" t="n">
        <v>5101.851851851852</v>
      </c>
      <c r="L7108" s="31" t="n">
        <v>150</v>
      </c>
      <c r="M7108" s="31">
        <f>I7108+J7108+K7108+L7108</f>
        <v/>
      </c>
      <c r="N7108" s="31">
        <f>M7108*'Dashboard &amp; Optimisation'!$B$18/('Dashboard &amp; Optimisation'!$B$16/3.6)</f>
        <v/>
      </c>
      <c r="O7108" s="31" t="n">
        <v>1690.484537357192</v>
      </c>
      <c r="P7108" s="32" t="n">
        <v>0.05237734442636455</v>
      </c>
      <c r="Q7108" s="33" t="n">
        <v>11.68298533996747</v>
      </c>
      <c r="R7108" s="31" t="n">
        <v>6796.630291128961</v>
      </c>
      <c r="S7108" s="31">
        <f>R7108*IF(A7108=4, 2.0, 3.0)</f>
        <v/>
      </c>
      <c r="T7108" s="29">
        <f>'Dashboard &amp; Optimisation'!$B$18*U7108</f>
        <v/>
      </c>
      <c r="U7108" s="34">
        <f>MIN(1, S7108/M7108)</f>
        <v/>
      </c>
      <c r="V7108" s="34">
        <f>N7108/(N7108+O7108)</f>
        <v/>
      </c>
      <c r="W7108" s="34">
        <f>U7108*V7108</f>
        <v/>
      </c>
      <c r="X7108" s="32">
        <f>T7108/N7108</f>
        <v/>
      </c>
      <c r="Y7108" s="35">
        <f>IF(W7108=MAXIFS(W$2:W$7201, A$2:A$7201, A7108, B$2:B$7201, B7108), "OPTIMAL", "")</f>
        <v/>
      </c>
    </row>
    <row r="7109" ht="20" customHeight="1">
      <c r="A7109" s="36" t="n">
        <v>-18</v>
      </c>
      <c r="B7109" s="36" t="n">
        <v>45</v>
      </c>
      <c r="C7109" s="37" t="n">
        <v>115</v>
      </c>
      <c r="D7109" s="37" t="n">
        <v>3</v>
      </c>
      <c r="E7109" s="6" t="n">
        <v>8</v>
      </c>
      <c r="F7109" s="37" t="n">
        <v>1.5</v>
      </c>
      <c r="G7109" s="36" t="n">
        <v>100</v>
      </c>
      <c r="H7109" s="6" t="inlineStr">
        <is>
          <t>OFF</t>
        </is>
      </c>
      <c r="I7109" s="38" t="n">
        <v>885.2722778138215</v>
      </c>
      <c r="J7109" s="38" t="n">
        <v>10520.73059103506</v>
      </c>
      <c r="K7109" s="38" t="n">
        <v>5101.851851851852</v>
      </c>
      <c r="L7109" s="38" t="n">
        <v>150</v>
      </c>
      <c r="M7109" s="38">
        <f>I7109+J7109+K7109+L7109</f>
        <v/>
      </c>
      <c r="N7109" s="38">
        <f>M7109*'Dashboard &amp; Optimisation'!$B$18/('Dashboard &amp; Optimisation'!$B$16/3.6)</f>
        <v/>
      </c>
      <c r="O7109" s="38" t="n">
        <v>1690.484537357192</v>
      </c>
      <c r="P7109" s="39" t="n">
        <v>0.2220791446673444</v>
      </c>
      <c r="Q7109" s="40" t="n">
        <v>11.68298533996747</v>
      </c>
      <c r="R7109" s="38" t="n">
        <v>1602.984585654659</v>
      </c>
      <c r="S7109" s="38">
        <f>R7109*IF(A7109=4, 2.0, 3.0)</f>
        <v/>
      </c>
      <c r="T7109" s="37">
        <f>'Dashboard &amp; Optimisation'!$B$18*U7109</f>
        <v/>
      </c>
      <c r="U7109" s="26">
        <f>MIN(1, S7109/M7109)</f>
        <v/>
      </c>
      <c r="V7109" s="26">
        <f>N7109/(N7109+O7109)</f>
        <v/>
      </c>
      <c r="W7109" s="26">
        <f>U7109*V7109</f>
        <v/>
      </c>
      <c r="X7109" s="39">
        <f>T7109/N7109</f>
        <v/>
      </c>
      <c r="Y7109" s="41">
        <f>IF(W7109=MAXIFS(W$2:W$7201, A$2:A$7201, A7109, B$2:B$7201, B7109), "OPTIMAL", "")</f>
        <v/>
      </c>
    </row>
    <row r="7110" ht="20" customHeight="1">
      <c r="A7110" s="28" t="n">
        <v>-18</v>
      </c>
      <c r="B7110" s="28" t="n">
        <v>45</v>
      </c>
      <c r="C7110" s="29" t="n">
        <v>115</v>
      </c>
      <c r="D7110" s="29" t="n">
        <v>3</v>
      </c>
      <c r="E7110" s="30" t="n">
        <v>8</v>
      </c>
      <c r="F7110" s="29" t="n">
        <v>1.5</v>
      </c>
      <c r="G7110" s="28" t="n">
        <v>150</v>
      </c>
      <c r="H7110" s="30" t="inlineStr">
        <is>
          <t>ON</t>
        </is>
      </c>
      <c r="I7110" s="31" t="n">
        <v>885.2722778138215</v>
      </c>
      <c r="J7110" s="31" t="n">
        <v>10520.73059103506</v>
      </c>
      <c r="K7110" s="31" t="n">
        <v>5101.851851851852</v>
      </c>
      <c r="L7110" s="31" t="n">
        <v>150</v>
      </c>
      <c r="M7110" s="31">
        <f>I7110+J7110+K7110+L7110</f>
        <v/>
      </c>
      <c r="N7110" s="31">
        <f>M7110*'Dashboard &amp; Optimisation'!$B$18/('Dashboard &amp; Optimisation'!$B$16/3.6)</f>
        <v/>
      </c>
      <c r="O7110" s="31" t="n">
        <v>1690.484537357192</v>
      </c>
      <c r="P7110" s="32" t="n">
        <v>0.05306932243980757</v>
      </c>
      <c r="Q7110" s="33" t="n">
        <v>11.68298533996747</v>
      </c>
      <c r="R7110" s="31" t="n">
        <v>6708.008117135757</v>
      </c>
      <c r="S7110" s="31">
        <f>R7110*IF(A7110=4, 2.0, 3.0)</f>
        <v/>
      </c>
      <c r="T7110" s="29">
        <f>'Dashboard &amp; Optimisation'!$B$18*U7110</f>
        <v/>
      </c>
      <c r="U7110" s="34">
        <f>MIN(1, S7110/M7110)</f>
        <v/>
      </c>
      <c r="V7110" s="34">
        <f>N7110/(N7110+O7110)</f>
        <v/>
      </c>
      <c r="W7110" s="34">
        <f>U7110*V7110</f>
        <v/>
      </c>
      <c r="X7110" s="32">
        <f>T7110/N7110</f>
        <v/>
      </c>
      <c r="Y7110" s="35">
        <f>IF(W7110=MAXIFS(W$2:W$7201, A$2:A$7201, A7110, B$2:B$7201, B7110), "OPTIMAL", "")</f>
        <v/>
      </c>
    </row>
    <row r="7111" ht="20" customHeight="1">
      <c r="A7111" s="36" t="n">
        <v>-18</v>
      </c>
      <c r="B7111" s="36" t="n">
        <v>45</v>
      </c>
      <c r="C7111" s="37" t="n">
        <v>115</v>
      </c>
      <c r="D7111" s="37" t="n">
        <v>3</v>
      </c>
      <c r="E7111" s="6" t="n">
        <v>8</v>
      </c>
      <c r="F7111" s="37" t="n">
        <v>1.5</v>
      </c>
      <c r="G7111" s="36" t="n">
        <v>150</v>
      </c>
      <c r="H7111" s="6" t="inlineStr">
        <is>
          <t>OFF</t>
        </is>
      </c>
      <c r="I7111" s="38" t="n">
        <v>885.2722778138215</v>
      </c>
      <c r="J7111" s="38" t="n">
        <v>10520.73059103506</v>
      </c>
      <c r="K7111" s="38" t="n">
        <v>5101.851851851852</v>
      </c>
      <c r="L7111" s="38" t="n">
        <v>150</v>
      </c>
      <c r="M7111" s="38">
        <f>I7111+J7111+K7111+L7111</f>
        <v/>
      </c>
      <c r="N7111" s="38">
        <f>M7111*'Dashboard &amp; Optimisation'!$B$18/('Dashboard &amp; Optimisation'!$B$16/3.6)</f>
        <v/>
      </c>
      <c r="O7111" s="38" t="n">
        <v>1690.484537357192</v>
      </c>
      <c r="P7111" s="39" t="n">
        <v>0.2227711226807874</v>
      </c>
      <c r="Q7111" s="40" t="n">
        <v>11.68298533996747</v>
      </c>
      <c r="R7111" s="38" t="n">
        <v>1598.005349226647</v>
      </c>
      <c r="S7111" s="38">
        <f>R7111*IF(A7111=4, 2.0, 3.0)</f>
        <v/>
      </c>
      <c r="T7111" s="37">
        <f>'Dashboard &amp; Optimisation'!$B$18*U7111</f>
        <v/>
      </c>
      <c r="U7111" s="26">
        <f>MIN(1, S7111/M7111)</f>
        <v/>
      </c>
      <c r="V7111" s="26">
        <f>N7111/(N7111+O7111)</f>
        <v/>
      </c>
      <c r="W7111" s="26">
        <f>U7111*V7111</f>
        <v/>
      </c>
      <c r="X7111" s="39">
        <f>T7111/N7111</f>
        <v/>
      </c>
      <c r="Y7111" s="41">
        <f>IF(W7111=MAXIFS(W$2:W$7201, A$2:A$7201, A7111, B$2:B$7201, B7111), "OPTIMAL", "")</f>
        <v/>
      </c>
    </row>
    <row r="7112" ht="20" customHeight="1">
      <c r="A7112" s="28" t="n">
        <v>-18</v>
      </c>
      <c r="B7112" s="28" t="n">
        <v>45</v>
      </c>
      <c r="C7112" s="29" t="n">
        <v>115</v>
      </c>
      <c r="D7112" s="29" t="n">
        <v>3</v>
      </c>
      <c r="E7112" s="30" t="n">
        <v>8</v>
      </c>
      <c r="F7112" s="29" t="n">
        <v>1.5</v>
      </c>
      <c r="G7112" s="28" t="n">
        <v>200</v>
      </c>
      <c r="H7112" s="30" t="inlineStr">
        <is>
          <t>ON</t>
        </is>
      </c>
      <c r="I7112" s="31" t="n">
        <v>885.2722778138215</v>
      </c>
      <c r="J7112" s="31" t="n">
        <v>10520.73059103506</v>
      </c>
      <c r="K7112" s="31" t="n">
        <v>5101.851851851852</v>
      </c>
      <c r="L7112" s="31" t="n">
        <v>150</v>
      </c>
      <c r="M7112" s="31">
        <f>I7112+J7112+K7112+L7112</f>
        <v/>
      </c>
      <c r="N7112" s="31">
        <f>M7112*'Dashboard &amp; Optimisation'!$B$18/('Dashboard &amp; Optimisation'!$B$16/3.6)</f>
        <v/>
      </c>
      <c r="O7112" s="31" t="n">
        <v>1690.484537357192</v>
      </c>
      <c r="P7112" s="32" t="n">
        <v>0.05376130045325059</v>
      </c>
      <c r="Q7112" s="33" t="n">
        <v>11.68298533996747</v>
      </c>
      <c r="R7112" s="31" t="n">
        <v>6621.66730893504</v>
      </c>
      <c r="S7112" s="31">
        <f>R7112*IF(A7112=4, 2.0, 3.0)</f>
        <v/>
      </c>
      <c r="T7112" s="29">
        <f>'Dashboard &amp; Optimisation'!$B$18*U7112</f>
        <v/>
      </c>
      <c r="U7112" s="34">
        <f>MIN(1, S7112/M7112)</f>
        <v/>
      </c>
      <c r="V7112" s="34">
        <f>N7112/(N7112+O7112)</f>
        <v/>
      </c>
      <c r="W7112" s="34">
        <f>U7112*V7112</f>
        <v/>
      </c>
      <c r="X7112" s="32">
        <f>T7112/N7112</f>
        <v/>
      </c>
      <c r="Y7112" s="35">
        <f>IF(W7112=MAXIFS(W$2:W$7201, A$2:A$7201, A7112, B$2:B$7201, B7112), "OPTIMAL", "")</f>
        <v/>
      </c>
    </row>
    <row r="7113" ht="20" customHeight="1">
      <c r="A7113" s="36" t="n">
        <v>-18</v>
      </c>
      <c r="B7113" s="36" t="n">
        <v>45</v>
      </c>
      <c r="C7113" s="37" t="n">
        <v>115</v>
      </c>
      <c r="D7113" s="37" t="n">
        <v>3</v>
      </c>
      <c r="E7113" s="6" t="n">
        <v>8</v>
      </c>
      <c r="F7113" s="37" t="n">
        <v>1.5</v>
      </c>
      <c r="G7113" s="36" t="n">
        <v>200</v>
      </c>
      <c r="H7113" s="6" t="inlineStr">
        <is>
          <t>OFF</t>
        </is>
      </c>
      <c r="I7113" s="38" t="n">
        <v>885.2722778138215</v>
      </c>
      <c r="J7113" s="38" t="n">
        <v>10520.73059103506</v>
      </c>
      <c r="K7113" s="38" t="n">
        <v>5101.851851851852</v>
      </c>
      <c r="L7113" s="38" t="n">
        <v>150</v>
      </c>
      <c r="M7113" s="38">
        <f>I7113+J7113+K7113+L7113</f>
        <v/>
      </c>
      <c r="N7113" s="38">
        <f>M7113*'Dashboard &amp; Optimisation'!$B$18/('Dashboard &amp; Optimisation'!$B$16/3.6)</f>
        <v/>
      </c>
      <c r="O7113" s="38" t="n">
        <v>1690.484537357192</v>
      </c>
      <c r="P7113" s="39" t="n">
        <v>0.2234631006942304</v>
      </c>
      <c r="Q7113" s="40" t="n">
        <v>11.68298533996747</v>
      </c>
      <c r="R7113" s="38" t="n">
        <v>1593.056950302647</v>
      </c>
      <c r="S7113" s="38">
        <f>R7113*IF(A7113=4, 2.0, 3.0)</f>
        <v/>
      </c>
      <c r="T7113" s="37">
        <f>'Dashboard &amp; Optimisation'!$B$18*U7113</f>
        <v/>
      </c>
      <c r="U7113" s="26">
        <f>MIN(1, S7113/M7113)</f>
        <v/>
      </c>
      <c r="V7113" s="26">
        <f>N7113/(N7113+O7113)</f>
        <v/>
      </c>
      <c r="W7113" s="26">
        <f>U7113*V7113</f>
        <v/>
      </c>
      <c r="X7113" s="39">
        <f>T7113/N7113</f>
        <v/>
      </c>
      <c r="Y7113" s="41">
        <f>IF(W7113=MAXIFS(W$2:W$7201, A$2:A$7201, A7113, B$2:B$7201, B7113), "OPTIMAL", "")</f>
        <v/>
      </c>
    </row>
    <row r="7114" ht="20" customHeight="1">
      <c r="A7114" s="28" t="n">
        <v>-18</v>
      </c>
      <c r="B7114" s="28" t="n">
        <v>45</v>
      </c>
      <c r="C7114" s="29" t="n">
        <v>115</v>
      </c>
      <c r="D7114" s="29" t="n">
        <v>3</v>
      </c>
      <c r="E7114" s="30" t="n">
        <v>8</v>
      </c>
      <c r="F7114" s="29" t="n">
        <v>2</v>
      </c>
      <c r="G7114" s="28" t="n">
        <v>50</v>
      </c>
      <c r="H7114" s="30" t="inlineStr">
        <is>
          <t>ON</t>
        </is>
      </c>
      <c r="I7114" s="31" t="n">
        <v>885.2722778138215</v>
      </c>
      <c r="J7114" s="31" t="n">
        <v>10520.73059103506</v>
      </c>
      <c r="K7114" s="31" t="n">
        <v>5101.851851851852</v>
      </c>
      <c r="L7114" s="31" t="n">
        <v>150</v>
      </c>
      <c r="M7114" s="31">
        <f>I7114+J7114+K7114+L7114</f>
        <v/>
      </c>
      <c r="N7114" s="31">
        <f>M7114*'Dashboard &amp; Optimisation'!$B$18/('Dashboard &amp; Optimisation'!$B$16/3.6)</f>
        <v/>
      </c>
      <c r="O7114" s="31" t="n">
        <v>1954.481723098767</v>
      </c>
      <c r="P7114" s="32" t="n">
        <v>0.05021580317976433</v>
      </c>
      <c r="Q7114" s="33" t="n">
        <v>15.51064711995663</v>
      </c>
      <c r="R7114" s="31" t="n">
        <v>7232.392315066489</v>
      </c>
      <c r="S7114" s="31">
        <f>R7114*IF(A7114=4, 2.0, 3.0)</f>
        <v/>
      </c>
      <c r="T7114" s="29">
        <f>'Dashboard &amp; Optimisation'!$B$18*U7114</f>
        <v/>
      </c>
      <c r="U7114" s="34">
        <f>MIN(1, S7114/M7114)</f>
        <v/>
      </c>
      <c r="V7114" s="34">
        <f>N7114/(N7114+O7114)</f>
        <v/>
      </c>
      <c r="W7114" s="34">
        <f>U7114*V7114</f>
        <v/>
      </c>
      <c r="X7114" s="32">
        <f>T7114/N7114</f>
        <v/>
      </c>
      <c r="Y7114" s="35">
        <f>IF(W7114=MAXIFS(W$2:W$7201, A$2:A$7201, A7114, B$2:B$7201, B7114), "OPTIMAL", "")</f>
        <v/>
      </c>
    </row>
    <row r="7115" ht="20" customHeight="1">
      <c r="A7115" s="36" t="n">
        <v>-18</v>
      </c>
      <c r="B7115" s="36" t="n">
        <v>45</v>
      </c>
      <c r="C7115" s="37" t="n">
        <v>115</v>
      </c>
      <c r="D7115" s="37" t="n">
        <v>3</v>
      </c>
      <c r="E7115" s="6" t="n">
        <v>8</v>
      </c>
      <c r="F7115" s="37" t="n">
        <v>2</v>
      </c>
      <c r="G7115" s="36" t="n">
        <v>50</v>
      </c>
      <c r="H7115" s="6" t="inlineStr">
        <is>
          <t>OFF</t>
        </is>
      </c>
      <c r="I7115" s="38" t="n">
        <v>885.2722778138215</v>
      </c>
      <c r="J7115" s="38" t="n">
        <v>10520.73059103506</v>
      </c>
      <c r="K7115" s="38" t="n">
        <v>5101.851851851852</v>
      </c>
      <c r="L7115" s="38" t="n">
        <v>150</v>
      </c>
      <c r="M7115" s="38">
        <f>I7115+J7115+K7115+L7115</f>
        <v/>
      </c>
      <c r="N7115" s="38">
        <f>M7115*'Dashboard &amp; Optimisation'!$B$18/('Dashboard &amp; Optimisation'!$B$16/3.6)</f>
        <v/>
      </c>
      <c r="O7115" s="38" t="n">
        <v>1954.481723098767</v>
      </c>
      <c r="P7115" s="39" t="n">
        <v>0.2210756117951695</v>
      </c>
      <c r="Q7115" s="40" t="n">
        <v>15.51064711995663</v>
      </c>
      <c r="R7115" s="38" t="n">
        <v>1642.788121508002</v>
      </c>
      <c r="S7115" s="38">
        <f>R7115*IF(A7115=4, 2.0, 3.0)</f>
        <v/>
      </c>
      <c r="T7115" s="37">
        <f>'Dashboard &amp; Optimisation'!$B$18*U7115</f>
        <v/>
      </c>
      <c r="U7115" s="26">
        <f>MIN(1, S7115/M7115)</f>
        <v/>
      </c>
      <c r="V7115" s="26">
        <f>N7115/(N7115+O7115)</f>
        <v/>
      </c>
      <c r="W7115" s="26">
        <f>U7115*V7115</f>
        <v/>
      </c>
      <c r="X7115" s="39">
        <f>T7115/N7115</f>
        <v/>
      </c>
      <c r="Y7115" s="41">
        <f>IF(W7115=MAXIFS(W$2:W$7201, A$2:A$7201, A7115, B$2:B$7201, B7115), "OPTIMAL", "")</f>
        <v/>
      </c>
    </row>
    <row r="7116" ht="20" customHeight="1">
      <c r="A7116" s="28" t="n">
        <v>-18</v>
      </c>
      <c r="B7116" s="28" t="n">
        <v>45</v>
      </c>
      <c r="C7116" s="29" t="n">
        <v>115</v>
      </c>
      <c r="D7116" s="29" t="n">
        <v>3</v>
      </c>
      <c r="E7116" s="30" t="n">
        <v>8</v>
      </c>
      <c r="F7116" s="29" t="n">
        <v>2</v>
      </c>
      <c r="G7116" s="28" t="n">
        <v>100</v>
      </c>
      <c r="H7116" s="30" t="inlineStr">
        <is>
          <t>ON</t>
        </is>
      </c>
      <c r="I7116" s="31" t="n">
        <v>885.2722778138215</v>
      </c>
      <c r="J7116" s="31" t="n">
        <v>10520.73059103506</v>
      </c>
      <c r="K7116" s="31" t="n">
        <v>5101.851851851852</v>
      </c>
      <c r="L7116" s="31" t="n">
        <v>150</v>
      </c>
      <c r="M7116" s="31">
        <f>I7116+J7116+K7116+L7116</f>
        <v/>
      </c>
      <c r="N7116" s="31">
        <f>M7116*'Dashboard &amp; Optimisation'!$B$18/('Dashboard &amp; Optimisation'!$B$16/3.6)</f>
        <v/>
      </c>
      <c r="O7116" s="31" t="n">
        <v>1954.481723098767</v>
      </c>
      <c r="P7116" s="32" t="n">
        <v>0.05090778119320737</v>
      </c>
      <c r="Q7116" s="33" t="n">
        <v>15.51064711995663</v>
      </c>
      <c r="R7116" s="31" t="n">
        <v>7134.084033909498</v>
      </c>
      <c r="S7116" s="31">
        <f>R7116*IF(A7116=4, 2.0, 3.0)</f>
        <v/>
      </c>
      <c r="T7116" s="29">
        <f>'Dashboard &amp; Optimisation'!$B$18*U7116</f>
        <v/>
      </c>
      <c r="U7116" s="34">
        <f>MIN(1, S7116/M7116)</f>
        <v/>
      </c>
      <c r="V7116" s="34">
        <f>N7116/(N7116+O7116)</f>
        <v/>
      </c>
      <c r="W7116" s="34">
        <f>U7116*V7116</f>
        <v/>
      </c>
      <c r="X7116" s="32">
        <f>T7116/N7116</f>
        <v/>
      </c>
      <c r="Y7116" s="35">
        <f>IF(W7116=MAXIFS(W$2:W$7201, A$2:A$7201, A7116, B$2:B$7201, B7116), "OPTIMAL", "")</f>
        <v/>
      </c>
    </row>
    <row r="7117" ht="20" customHeight="1">
      <c r="A7117" s="36" t="n">
        <v>-18</v>
      </c>
      <c r="B7117" s="36" t="n">
        <v>45</v>
      </c>
      <c r="C7117" s="37" t="n">
        <v>115</v>
      </c>
      <c r="D7117" s="37" t="n">
        <v>3</v>
      </c>
      <c r="E7117" s="6" t="n">
        <v>8</v>
      </c>
      <c r="F7117" s="37" t="n">
        <v>2</v>
      </c>
      <c r="G7117" s="36" t="n">
        <v>100</v>
      </c>
      <c r="H7117" s="6" t="inlineStr">
        <is>
          <t>OFF</t>
        </is>
      </c>
      <c r="I7117" s="38" t="n">
        <v>885.2722778138215</v>
      </c>
      <c r="J7117" s="38" t="n">
        <v>10520.73059103506</v>
      </c>
      <c r="K7117" s="38" t="n">
        <v>5101.851851851852</v>
      </c>
      <c r="L7117" s="38" t="n">
        <v>150</v>
      </c>
      <c r="M7117" s="38">
        <f>I7117+J7117+K7117+L7117</f>
        <v/>
      </c>
      <c r="N7117" s="38">
        <f>M7117*'Dashboard &amp; Optimisation'!$B$18/('Dashboard &amp; Optimisation'!$B$16/3.6)</f>
        <v/>
      </c>
      <c r="O7117" s="38" t="n">
        <v>1954.481723098767</v>
      </c>
      <c r="P7117" s="39" t="n">
        <v>0.2217675898086125</v>
      </c>
      <c r="Q7117" s="40" t="n">
        <v>15.51064711995663</v>
      </c>
      <c r="R7117" s="38" t="n">
        <v>1637.662154896696</v>
      </c>
      <c r="S7117" s="38">
        <f>R7117*IF(A7117=4, 2.0, 3.0)</f>
        <v/>
      </c>
      <c r="T7117" s="37">
        <f>'Dashboard &amp; Optimisation'!$B$18*U7117</f>
        <v/>
      </c>
      <c r="U7117" s="26">
        <f>MIN(1, S7117/M7117)</f>
        <v/>
      </c>
      <c r="V7117" s="26">
        <f>N7117/(N7117+O7117)</f>
        <v/>
      </c>
      <c r="W7117" s="26">
        <f>U7117*V7117</f>
        <v/>
      </c>
      <c r="X7117" s="39">
        <f>T7117/N7117</f>
        <v/>
      </c>
      <c r="Y7117" s="41">
        <f>IF(W7117=MAXIFS(W$2:W$7201, A$2:A$7201, A7117, B$2:B$7201, B7117), "OPTIMAL", "")</f>
        <v/>
      </c>
    </row>
    <row r="7118" ht="20" customHeight="1">
      <c r="A7118" s="28" t="n">
        <v>-18</v>
      </c>
      <c r="B7118" s="28" t="n">
        <v>45</v>
      </c>
      <c r="C7118" s="29" t="n">
        <v>115</v>
      </c>
      <c r="D7118" s="29" t="n">
        <v>3</v>
      </c>
      <c r="E7118" s="30" t="n">
        <v>8</v>
      </c>
      <c r="F7118" s="29" t="n">
        <v>2</v>
      </c>
      <c r="G7118" s="28" t="n">
        <v>150</v>
      </c>
      <c r="H7118" s="30" t="inlineStr">
        <is>
          <t>ON</t>
        </is>
      </c>
      <c r="I7118" s="31" t="n">
        <v>885.2722778138215</v>
      </c>
      <c r="J7118" s="31" t="n">
        <v>10520.73059103506</v>
      </c>
      <c r="K7118" s="31" t="n">
        <v>5101.851851851852</v>
      </c>
      <c r="L7118" s="31" t="n">
        <v>150</v>
      </c>
      <c r="M7118" s="31">
        <f>I7118+J7118+K7118+L7118</f>
        <v/>
      </c>
      <c r="N7118" s="31">
        <f>M7118*'Dashboard &amp; Optimisation'!$B$18/('Dashboard &amp; Optimisation'!$B$16/3.6)</f>
        <v/>
      </c>
      <c r="O7118" s="31" t="n">
        <v>1954.481723098767</v>
      </c>
      <c r="P7118" s="32" t="n">
        <v>0.05159975920665039</v>
      </c>
      <c r="Q7118" s="33" t="n">
        <v>15.51064711995663</v>
      </c>
      <c r="R7118" s="31" t="n">
        <v>7038.412477037504</v>
      </c>
      <c r="S7118" s="31">
        <f>R7118*IF(A7118=4, 2.0, 3.0)</f>
        <v/>
      </c>
      <c r="T7118" s="29">
        <f>'Dashboard &amp; Optimisation'!$B$18*U7118</f>
        <v/>
      </c>
      <c r="U7118" s="34">
        <f>MIN(1, S7118/M7118)</f>
        <v/>
      </c>
      <c r="V7118" s="34">
        <f>N7118/(N7118+O7118)</f>
        <v/>
      </c>
      <c r="W7118" s="34">
        <f>U7118*V7118</f>
        <v/>
      </c>
      <c r="X7118" s="32">
        <f>T7118/N7118</f>
        <v/>
      </c>
      <c r="Y7118" s="35">
        <f>IF(W7118=MAXIFS(W$2:W$7201, A$2:A$7201, A7118, B$2:B$7201, B7118), "OPTIMAL", "")</f>
        <v/>
      </c>
    </row>
    <row r="7119" ht="20" customHeight="1">
      <c r="A7119" s="36" t="n">
        <v>-18</v>
      </c>
      <c r="B7119" s="36" t="n">
        <v>45</v>
      </c>
      <c r="C7119" s="37" t="n">
        <v>115</v>
      </c>
      <c r="D7119" s="37" t="n">
        <v>3</v>
      </c>
      <c r="E7119" s="6" t="n">
        <v>8</v>
      </c>
      <c r="F7119" s="37" t="n">
        <v>2</v>
      </c>
      <c r="G7119" s="36" t="n">
        <v>150</v>
      </c>
      <c r="H7119" s="6" t="inlineStr">
        <is>
          <t>OFF</t>
        </is>
      </c>
      <c r="I7119" s="38" t="n">
        <v>885.2722778138215</v>
      </c>
      <c r="J7119" s="38" t="n">
        <v>10520.73059103506</v>
      </c>
      <c r="K7119" s="38" t="n">
        <v>5101.851851851852</v>
      </c>
      <c r="L7119" s="38" t="n">
        <v>150</v>
      </c>
      <c r="M7119" s="38">
        <f>I7119+J7119+K7119+L7119</f>
        <v/>
      </c>
      <c r="N7119" s="38">
        <f>M7119*'Dashboard &amp; Optimisation'!$B$18/('Dashboard &amp; Optimisation'!$B$16/3.6)</f>
        <v/>
      </c>
      <c r="O7119" s="38" t="n">
        <v>1954.481723098767</v>
      </c>
      <c r="P7119" s="39" t="n">
        <v>0.2224595678220556</v>
      </c>
      <c r="Q7119" s="40" t="n">
        <v>15.51064711995663</v>
      </c>
      <c r="R7119" s="38" t="n">
        <v>1632.568077731434</v>
      </c>
      <c r="S7119" s="38">
        <f>R7119*IF(A7119=4, 2.0, 3.0)</f>
        <v/>
      </c>
      <c r="T7119" s="37">
        <f>'Dashboard &amp; Optimisation'!$B$18*U7119</f>
        <v/>
      </c>
      <c r="U7119" s="26">
        <f>MIN(1, S7119/M7119)</f>
        <v/>
      </c>
      <c r="V7119" s="26">
        <f>N7119/(N7119+O7119)</f>
        <v/>
      </c>
      <c r="W7119" s="26">
        <f>U7119*V7119</f>
        <v/>
      </c>
      <c r="X7119" s="39">
        <f>T7119/N7119</f>
        <v/>
      </c>
      <c r="Y7119" s="41">
        <f>IF(W7119=MAXIFS(W$2:W$7201, A$2:A$7201, A7119, B$2:B$7201, B7119), "OPTIMAL", "")</f>
        <v/>
      </c>
    </row>
    <row r="7120" ht="20" customHeight="1">
      <c r="A7120" s="28" t="n">
        <v>-18</v>
      </c>
      <c r="B7120" s="28" t="n">
        <v>45</v>
      </c>
      <c r="C7120" s="29" t="n">
        <v>115</v>
      </c>
      <c r="D7120" s="29" t="n">
        <v>3</v>
      </c>
      <c r="E7120" s="30" t="n">
        <v>8</v>
      </c>
      <c r="F7120" s="29" t="n">
        <v>2</v>
      </c>
      <c r="G7120" s="28" t="n">
        <v>200</v>
      </c>
      <c r="H7120" s="30" t="inlineStr">
        <is>
          <t>ON</t>
        </is>
      </c>
      <c r="I7120" s="31" t="n">
        <v>885.2722778138215</v>
      </c>
      <c r="J7120" s="31" t="n">
        <v>10520.73059103506</v>
      </c>
      <c r="K7120" s="31" t="n">
        <v>5101.851851851852</v>
      </c>
      <c r="L7120" s="31" t="n">
        <v>150</v>
      </c>
      <c r="M7120" s="31">
        <f>I7120+J7120+K7120+L7120</f>
        <v/>
      </c>
      <c r="N7120" s="31">
        <f>M7120*'Dashboard &amp; Optimisation'!$B$18/('Dashboard &amp; Optimisation'!$B$16/3.6)</f>
        <v/>
      </c>
      <c r="O7120" s="31" t="n">
        <v>1954.481723098767</v>
      </c>
      <c r="P7120" s="32" t="n">
        <v>0.05229173722009341</v>
      </c>
      <c r="Q7120" s="33" t="n">
        <v>15.51064711995663</v>
      </c>
      <c r="R7120" s="31" t="n">
        <v>6945.272968913045</v>
      </c>
      <c r="S7120" s="31">
        <f>R7120*IF(A7120=4, 2.0, 3.0)</f>
        <v/>
      </c>
      <c r="T7120" s="29">
        <f>'Dashboard &amp; Optimisation'!$B$18*U7120</f>
        <v/>
      </c>
      <c r="U7120" s="34">
        <f>MIN(1, S7120/M7120)</f>
        <v/>
      </c>
      <c r="V7120" s="34">
        <f>N7120/(N7120+O7120)</f>
        <v/>
      </c>
      <c r="W7120" s="34">
        <f>U7120*V7120</f>
        <v/>
      </c>
      <c r="X7120" s="32">
        <f>T7120/N7120</f>
        <v/>
      </c>
      <c r="Y7120" s="35">
        <f>IF(W7120=MAXIFS(W$2:W$7201, A$2:A$7201, A7120, B$2:B$7201, B7120), "OPTIMAL", "")</f>
        <v/>
      </c>
    </row>
    <row r="7121" ht="20" customHeight="1">
      <c r="A7121" s="36" t="n">
        <v>-18</v>
      </c>
      <c r="B7121" s="36" t="n">
        <v>45</v>
      </c>
      <c r="C7121" s="37" t="n">
        <v>115</v>
      </c>
      <c r="D7121" s="37" t="n">
        <v>3</v>
      </c>
      <c r="E7121" s="6" t="n">
        <v>8</v>
      </c>
      <c r="F7121" s="37" t="n">
        <v>2</v>
      </c>
      <c r="G7121" s="36" t="n">
        <v>200</v>
      </c>
      <c r="H7121" s="6" t="inlineStr">
        <is>
          <t>OFF</t>
        </is>
      </c>
      <c r="I7121" s="38" t="n">
        <v>885.2722778138215</v>
      </c>
      <c r="J7121" s="38" t="n">
        <v>10520.73059103506</v>
      </c>
      <c r="K7121" s="38" t="n">
        <v>5101.851851851852</v>
      </c>
      <c r="L7121" s="38" t="n">
        <v>150</v>
      </c>
      <c r="M7121" s="38">
        <f>I7121+J7121+K7121+L7121</f>
        <v/>
      </c>
      <c r="N7121" s="38">
        <f>M7121*'Dashboard &amp; Optimisation'!$B$18/('Dashboard &amp; Optimisation'!$B$16/3.6)</f>
        <v/>
      </c>
      <c r="O7121" s="38" t="n">
        <v>1954.481723098767</v>
      </c>
      <c r="P7121" s="39" t="n">
        <v>0.2231515458354986</v>
      </c>
      <c r="Q7121" s="40" t="n">
        <v>15.51064711995663</v>
      </c>
      <c r="R7121" s="38" t="n">
        <v>1627.505593351103</v>
      </c>
      <c r="S7121" s="38">
        <f>R7121*IF(A7121=4, 2.0, 3.0)</f>
        <v/>
      </c>
      <c r="T7121" s="37">
        <f>'Dashboard &amp; Optimisation'!$B$18*U7121</f>
        <v/>
      </c>
      <c r="U7121" s="26">
        <f>MIN(1, S7121/M7121)</f>
        <v/>
      </c>
      <c r="V7121" s="26">
        <f>N7121/(N7121+O7121)</f>
        <v/>
      </c>
      <c r="W7121" s="26">
        <f>U7121*V7121</f>
        <v/>
      </c>
      <c r="X7121" s="39">
        <f>T7121/N7121</f>
        <v/>
      </c>
      <c r="Y7121" s="41">
        <f>IF(W7121=MAXIFS(W$2:W$7201, A$2:A$7201, A7121, B$2:B$7201, B7121), "OPTIMAL", "")</f>
        <v/>
      </c>
    </row>
    <row r="7122" ht="20" customHeight="1">
      <c r="A7122" s="28" t="n">
        <v>-18</v>
      </c>
      <c r="B7122" s="28" t="n">
        <v>45</v>
      </c>
      <c r="C7122" s="29" t="n">
        <v>120</v>
      </c>
      <c r="D7122" s="29" t="n">
        <v>2</v>
      </c>
      <c r="E7122" s="30" t="n">
        <v>0</v>
      </c>
      <c r="F7122" s="29" t="n">
        <v>0</v>
      </c>
      <c r="G7122" s="28" t="n">
        <v>50</v>
      </c>
      <c r="H7122" s="30" t="inlineStr">
        <is>
          <t>ON</t>
        </is>
      </c>
      <c r="I7122" s="31" t="n">
        <v>885.2722778138215</v>
      </c>
      <c r="J7122" s="31" t="n">
        <v>10520.73059103506</v>
      </c>
      <c r="K7122" s="31" t="n">
        <v>5101.851851851852</v>
      </c>
      <c r="L7122" s="31" t="n">
        <v>150</v>
      </c>
      <c r="M7122" s="31">
        <f>I7122+J7122+K7122+L7122</f>
        <v/>
      </c>
      <c r="N7122" s="31">
        <f>M7122*'Dashboard &amp; Optimisation'!$B$18/('Dashboard &amp; Optimisation'!$B$16/3.6)</f>
        <v/>
      </c>
      <c r="O7122" s="31" t="n">
        <v>593.9363518517471</v>
      </c>
      <c r="P7122" s="32" t="n">
        <v>0.4662176741377061</v>
      </c>
      <c r="Q7122" s="33" t="n">
        <v>0.2</v>
      </c>
      <c r="R7122" s="31" t="n">
        <v>636.3932048916673</v>
      </c>
      <c r="S7122" s="31">
        <f>R7122*IF(A7122=4, 2.0, 3.0)</f>
        <v/>
      </c>
      <c r="T7122" s="29">
        <f>'Dashboard &amp; Optimisation'!$B$18*U7122</f>
        <v/>
      </c>
      <c r="U7122" s="34">
        <f>MIN(1, S7122/M7122)</f>
        <v/>
      </c>
      <c r="V7122" s="34">
        <f>N7122/(N7122+O7122)</f>
        <v/>
      </c>
      <c r="W7122" s="34">
        <f>U7122*V7122</f>
        <v/>
      </c>
      <c r="X7122" s="32">
        <f>T7122/N7122</f>
        <v/>
      </c>
      <c r="Y7122" s="35">
        <f>IF(W7122=MAXIFS(W$2:W$7201, A$2:A$7201, A7122, B$2:B$7201, B7122), "OPTIMAL", "")</f>
        <v/>
      </c>
    </row>
    <row r="7123" ht="20" customHeight="1">
      <c r="A7123" s="36" t="n">
        <v>-18</v>
      </c>
      <c r="B7123" s="36" t="n">
        <v>45</v>
      </c>
      <c r="C7123" s="37" t="n">
        <v>120</v>
      </c>
      <c r="D7123" s="37" t="n">
        <v>2</v>
      </c>
      <c r="E7123" s="6" t="n">
        <v>0</v>
      </c>
      <c r="F7123" s="37" t="n">
        <v>0</v>
      </c>
      <c r="G7123" s="36" t="n">
        <v>50</v>
      </c>
      <c r="H7123" s="6" t="inlineStr">
        <is>
          <t>OFF</t>
        </is>
      </c>
      <c r="I7123" s="38" t="n">
        <v>885.2722778138215</v>
      </c>
      <c r="J7123" s="38" t="n">
        <v>10520.73059103506</v>
      </c>
      <c r="K7123" s="38" t="n">
        <v>5101.851851851852</v>
      </c>
      <c r="L7123" s="38" t="n">
        <v>150</v>
      </c>
      <c r="M7123" s="38">
        <f>I7123+J7123+K7123+L7123</f>
        <v/>
      </c>
      <c r="N7123" s="38">
        <f>M7123*'Dashboard &amp; Optimisation'!$B$18/('Dashboard &amp; Optimisation'!$B$16/3.6)</f>
        <v/>
      </c>
      <c r="O7123" s="38" t="n">
        <v>593.9363518517471</v>
      </c>
      <c r="P7123" s="39" t="n">
        <v>0.7314759126241983</v>
      </c>
      <c r="Q7123" s="40" t="n">
        <v>0.2</v>
      </c>
      <c r="R7123" s="38" t="n">
        <v>405.6152153489498</v>
      </c>
      <c r="S7123" s="38">
        <f>R7123*IF(A7123=4, 2.0, 3.0)</f>
        <v/>
      </c>
      <c r="T7123" s="37">
        <f>'Dashboard &amp; Optimisation'!$B$18*U7123</f>
        <v/>
      </c>
      <c r="U7123" s="26">
        <f>MIN(1, S7123/M7123)</f>
        <v/>
      </c>
      <c r="V7123" s="26">
        <f>N7123/(N7123+O7123)</f>
        <v/>
      </c>
      <c r="W7123" s="26">
        <f>U7123*V7123</f>
        <v/>
      </c>
      <c r="X7123" s="39">
        <f>T7123/N7123</f>
        <v/>
      </c>
      <c r="Y7123" s="41">
        <f>IF(W7123=MAXIFS(W$2:W$7201, A$2:A$7201, A7123, B$2:B$7201, B7123), "OPTIMAL", "")</f>
        <v/>
      </c>
    </row>
    <row r="7124" ht="20" customHeight="1">
      <c r="A7124" s="28" t="n">
        <v>-18</v>
      </c>
      <c r="B7124" s="28" t="n">
        <v>45</v>
      </c>
      <c r="C7124" s="29" t="n">
        <v>120</v>
      </c>
      <c r="D7124" s="29" t="n">
        <v>2</v>
      </c>
      <c r="E7124" s="30" t="n">
        <v>0</v>
      </c>
      <c r="F7124" s="29" t="n">
        <v>0</v>
      </c>
      <c r="G7124" s="28" t="n">
        <v>100</v>
      </c>
      <c r="H7124" s="30" t="inlineStr">
        <is>
          <t>ON</t>
        </is>
      </c>
      <c r="I7124" s="31" t="n">
        <v>885.2722778138215</v>
      </c>
      <c r="J7124" s="31" t="n">
        <v>10520.73059103506</v>
      </c>
      <c r="K7124" s="31" t="n">
        <v>5101.851851851852</v>
      </c>
      <c r="L7124" s="31" t="n">
        <v>150</v>
      </c>
      <c r="M7124" s="31">
        <f>I7124+J7124+K7124+L7124</f>
        <v/>
      </c>
      <c r="N7124" s="31">
        <f>M7124*'Dashboard &amp; Optimisation'!$B$18/('Dashboard &amp; Optimisation'!$B$16/3.6)</f>
        <v/>
      </c>
      <c r="O7124" s="31" t="n">
        <v>593.9363518517471</v>
      </c>
      <c r="P7124" s="32" t="n">
        <v>0.4668808197339223</v>
      </c>
      <c r="Q7124" s="33" t="n">
        <v>0.2</v>
      </c>
      <c r="R7124" s="31" t="n">
        <v>635.4892882314663</v>
      </c>
      <c r="S7124" s="31">
        <f>R7124*IF(A7124=4, 2.0, 3.0)</f>
        <v/>
      </c>
      <c r="T7124" s="29">
        <f>'Dashboard &amp; Optimisation'!$B$18*U7124</f>
        <v/>
      </c>
      <c r="U7124" s="34">
        <f>MIN(1, S7124/M7124)</f>
        <v/>
      </c>
      <c r="V7124" s="34">
        <f>N7124/(N7124+O7124)</f>
        <v/>
      </c>
      <c r="W7124" s="34">
        <f>U7124*V7124</f>
        <v/>
      </c>
      <c r="X7124" s="32">
        <f>T7124/N7124</f>
        <v/>
      </c>
      <c r="Y7124" s="35">
        <f>IF(W7124=MAXIFS(W$2:W$7201, A$2:A$7201, A7124, B$2:B$7201, B7124), "OPTIMAL", "")</f>
        <v/>
      </c>
    </row>
    <row r="7125" ht="20" customHeight="1">
      <c r="A7125" s="36" t="n">
        <v>-18</v>
      </c>
      <c r="B7125" s="36" t="n">
        <v>45</v>
      </c>
      <c r="C7125" s="37" t="n">
        <v>120</v>
      </c>
      <c r="D7125" s="37" t="n">
        <v>2</v>
      </c>
      <c r="E7125" s="6" t="n">
        <v>0</v>
      </c>
      <c r="F7125" s="37" t="n">
        <v>0</v>
      </c>
      <c r="G7125" s="36" t="n">
        <v>100</v>
      </c>
      <c r="H7125" s="6" t="inlineStr">
        <is>
          <t>OFF</t>
        </is>
      </c>
      <c r="I7125" s="38" t="n">
        <v>885.2722778138215</v>
      </c>
      <c r="J7125" s="38" t="n">
        <v>10520.73059103506</v>
      </c>
      <c r="K7125" s="38" t="n">
        <v>5101.851851851852</v>
      </c>
      <c r="L7125" s="38" t="n">
        <v>150</v>
      </c>
      <c r="M7125" s="38">
        <f>I7125+J7125+K7125+L7125</f>
        <v/>
      </c>
      <c r="N7125" s="38">
        <f>M7125*'Dashboard &amp; Optimisation'!$B$18/('Dashboard &amp; Optimisation'!$B$16/3.6)</f>
        <v/>
      </c>
      <c r="O7125" s="38" t="n">
        <v>593.9363518517471</v>
      </c>
      <c r="P7125" s="39" t="n">
        <v>0.7321390582204146</v>
      </c>
      <c r="Q7125" s="40" t="n">
        <v>0.2</v>
      </c>
      <c r="R7125" s="38" t="n">
        <v>405.2478234705944</v>
      </c>
      <c r="S7125" s="38">
        <f>R7125*IF(A7125=4, 2.0, 3.0)</f>
        <v/>
      </c>
      <c r="T7125" s="37">
        <f>'Dashboard &amp; Optimisation'!$B$18*U7125</f>
        <v/>
      </c>
      <c r="U7125" s="26">
        <f>MIN(1, S7125/M7125)</f>
        <v/>
      </c>
      <c r="V7125" s="26">
        <f>N7125/(N7125+O7125)</f>
        <v/>
      </c>
      <c r="W7125" s="26">
        <f>U7125*V7125</f>
        <v/>
      </c>
      <c r="X7125" s="39">
        <f>T7125/N7125</f>
        <v/>
      </c>
      <c r="Y7125" s="41">
        <f>IF(W7125=MAXIFS(W$2:W$7201, A$2:A$7201, A7125, B$2:B$7201, B7125), "OPTIMAL", "")</f>
        <v/>
      </c>
    </row>
    <row r="7126" ht="20" customHeight="1">
      <c r="A7126" s="28" t="n">
        <v>-18</v>
      </c>
      <c r="B7126" s="28" t="n">
        <v>45</v>
      </c>
      <c r="C7126" s="29" t="n">
        <v>120</v>
      </c>
      <c r="D7126" s="29" t="n">
        <v>2</v>
      </c>
      <c r="E7126" s="30" t="n">
        <v>0</v>
      </c>
      <c r="F7126" s="29" t="n">
        <v>0</v>
      </c>
      <c r="G7126" s="28" t="n">
        <v>150</v>
      </c>
      <c r="H7126" s="30" t="inlineStr">
        <is>
          <t>ON</t>
        </is>
      </c>
      <c r="I7126" s="31" t="n">
        <v>885.2722778138215</v>
      </c>
      <c r="J7126" s="31" t="n">
        <v>10520.73059103506</v>
      </c>
      <c r="K7126" s="31" t="n">
        <v>5101.851851851852</v>
      </c>
      <c r="L7126" s="31" t="n">
        <v>150</v>
      </c>
      <c r="M7126" s="31">
        <f>I7126+J7126+K7126+L7126</f>
        <v/>
      </c>
      <c r="N7126" s="31">
        <f>M7126*'Dashboard &amp; Optimisation'!$B$18/('Dashboard &amp; Optimisation'!$B$16/3.6)</f>
        <v/>
      </c>
      <c r="O7126" s="31" t="n">
        <v>593.9363518517471</v>
      </c>
      <c r="P7126" s="32" t="n">
        <v>0.4675439653301385</v>
      </c>
      <c r="Q7126" s="33" t="n">
        <v>0.2</v>
      </c>
      <c r="R7126" s="31" t="n">
        <v>634.587935729492</v>
      </c>
      <c r="S7126" s="31">
        <f>R7126*IF(A7126=4, 2.0, 3.0)</f>
        <v/>
      </c>
      <c r="T7126" s="29">
        <f>'Dashboard &amp; Optimisation'!$B$18*U7126</f>
        <v/>
      </c>
      <c r="U7126" s="34">
        <f>MIN(1, S7126/M7126)</f>
        <v/>
      </c>
      <c r="V7126" s="34">
        <f>N7126/(N7126+O7126)</f>
        <v/>
      </c>
      <c r="W7126" s="34">
        <f>U7126*V7126</f>
        <v/>
      </c>
      <c r="X7126" s="32">
        <f>T7126/N7126</f>
        <v/>
      </c>
      <c r="Y7126" s="35">
        <f>IF(W7126=MAXIFS(W$2:W$7201, A$2:A$7201, A7126, B$2:B$7201, B7126), "OPTIMAL", "")</f>
        <v/>
      </c>
    </row>
    <row r="7127" ht="20" customHeight="1">
      <c r="A7127" s="36" t="n">
        <v>-18</v>
      </c>
      <c r="B7127" s="36" t="n">
        <v>45</v>
      </c>
      <c r="C7127" s="37" t="n">
        <v>120</v>
      </c>
      <c r="D7127" s="37" t="n">
        <v>2</v>
      </c>
      <c r="E7127" s="6" t="n">
        <v>0</v>
      </c>
      <c r="F7127" s="37" t="n">
        <v>0</v>
      </c>
      <c r="G7127" s="36" t="n">
        <v>150</v>
      </c>
      <c r="H7127" s="6" t="inlineStr">
        <is>
          <t>OFF</t>
        </is>
      </c>
      <c r="I7127" s="38" t="n">
        <v>885.2722778138215</v>
      </c>
      <c r="J7127" s="38" t="n">
        <v>10520.73059103506</v>
      </c>
      <c r="K7127" s="38" t="n">
        <v>5101.851851851852</v>
      </c>
      <c r="L7127" s="38" t="n">
        <v>150</v>
      </c>
      <c r="M7127" s="38">
        <f>I7127+J7127+K7127+L7127</f>
        <v/>
      </c>
      <c r="N7127" s="38">
        <f>M7127*'Dashboard &amp; Optimisation'!$B$18/('Dashboard &amp; Optimisation'!$B$16/3.6)</f>
        <v/>
      </c>
      <c r="O7127" s="38" t="n">
        <v>593.9363518517471</v>
      </c>
      <c r="P7127" s="39" t="n">
        <v>0.7328022038166309</v>
      </c>
      <c r="Q7127" s="40" t="n">
        <v>0.2</v>
      </c>
      <c r="R7127" s="38" t="n">
        <v>404.8810965310313</v>
      </c>
      <c r="S7127" s="38">
        <f>R7127*IF(A7127=4, 2.0, 3.0)</f>
        <v/>
      </c>
      <c r="T7127" s="37">
        <f>'Dashboard &amp; Optimisation'!$B$18*U7127</f>
        <v/>
      </c>
      <c r="U7127" s="26">
        <f>MIN(1, S7127/M7127)</f>
        <v/>
      </c>
      <c r="V7127" s="26">
        <f>N7127/(N7127+O7127)</f>
        <v/>
      </c>
      <c r="W7127" s="26">
        <f>U7127*V7127</f>
        <v/>
      </c>
      <c r="X7127" s="39">
        <f>T7127/N7127</f>
        <v/>
      </c>
      <c r="Y7127" s="41">
        <f>IF(W7127=MAXIFS(W$2:W$7201, A$2:A$7201, A7127, B$2:B$7201, B7127), "OPTIMAL", "")</f>
        <v/>
      </c>
    </row>
    <row r="7128" ht="20" customHeight="1">
      <c r="A7128" s="28" t="n">
        <v>-18</v>
      </c>
      <c r="B7128" s="28" t="n">
        <v>45</v>
      </c>
      <c r="C7128" s="29" t="n">
        <v>120</v>
      </c>
      <c r="D7128" s="29" t="n">
        <v>2</v>
      </c>
      <c r="E7128" s="30" t="n">
        <v>0</v>
      </c>
      <c r="F7128" s="29" t="n">
        <v>0</v>
      </c>
      <c r="G7128" s="28" t="n">
        <v>200</v>
      </c>
      <c r="H7128" s="30" t="inlineStr">
        <is>
          <t>ON</t>
        </is>
      </c>
      <c r="I7128" s="31" t="n">
        <v>885.2722778138215</v>
      </c>
      <c r="J7128" s="31" t="n">
        <v>10520.73059103506</v>
      </c>
      <c r="K7128" s="31" t="n">
        <v>5101.851851851852</v>
      </c>
      <c r="L7128" s="31" t="n">
        <v>150</v>
      </c>
      <c r="M7128" s="31">
        <f>I7128+J7128+K7128+L7128</f>
        <v/>
      </c>
      <c r="N7128" s="31">
        <f>M7128*'Dashboard &amp; Optimisation'!$B$18/('Dashboard &amp; Optimisation'!$B$16/3.6)</f>
        <v/>
      </c>
      <c r="O7128" s="31" t="n">
        <v>593.9363518517471</v>
      </c>
      <c r="P7128" s="32" t="n">
        <v>0.4682071109263548</v>
      </c>
      <c r="Q7128" s="33" t="n">
        <v>0.2</v>
      </c>
      <c r="R7128" s="31" t="n">
        <v>633.6891364905006</v>
      </c>
      <c r="S7128" s="31">
        <f>R7128*IF(A7128=4, 2.0, 3.0)</f>
        <v/>
      </c>
      <c r="T7128" s="29">
        <f>'Dashboard &amp; Optimisation'!$B$18*U7128</f>
        <v/>
      </c>
      <c r="U7128" s="34">
        <f>MIN(1, S7128/M7128)</f>
        <v/>
      </c>
      <c r="V7128" s="34">
        <f>N7128/(N7128+O7128)</f>
        <v/>
      </c>
      <c r="W7128" s="34">
        <f>U7128*V7128</f>
        <v/>
      </c>
      <c r="X7128" s="32">
        <f>T7128/N7128</f>
        <v/>
      </c>
      <c r="Y7128" s="35">
        <f>IF(W7128=MAXIFS(W$2:W$7201, A$2:A$7201, A7128, B$2:B$7201, B7128), "OPTIMAL", "")</f>
        <v/>
      </c>
    </row>
    <row r="7129" ht="20" customHeight="1">
      <c r="A7129" s="36" t="n">
        <v>-18</v>
      </c>
      <c r="B7129" s="36" t="n">
        <v>45</v>
      </c>
      <c r="C7129" s="37" t="n">
        <v>120</v>
      </c>
      <c r="D7129" s="37" t="n">
        <v>2</v>
      </c>
      <c r="E7129" s="6" t="n">
        <v>0</v>
      </c>
      <c r="F7129" s="37" t="n">
        <v>0</v>
      </c>
      <c r="G7129" s="36" t="n">
        <v>200</v>
      </c>
      <c r="H7129" s="6" t="inlineStr">
        <is>
          <t>OFF</t>
        </is>
      </c>
      <c r="I7129" s="38" t="n">
        <v>885.2722778138215</v>
      </c>
      <c r="J7129" s="38" t="n">
        <v>10520.73059103506</v>
      </c>
      <c r="K7129" s="38" t="n">
        <v>5101.851851851852</v>
      </c>
      <c r="L7129" s="38" t="n">
        <v>150</v>
      </c>
      <c r="M7129" s="38">
        <f>I7129+J7129+K7129+L7129</f>
        <v/>
      </c>
      <c r="N7129" s="38">
        <f>M7129*'Dashboard &amp; Optimisation'!$B$18/('Dashboard &amp; Optimisation'!$B$16/3.6)</f>
        <v/>
      </c>
      <c r="O7129" s="38" t="n">
        <v>593.9363518517471</v>
      </c>
      <c r="P7129" s="39" t="n">
        <v>0.733465349412847</v>
      </c>
      <c r="Q7129" s="40" t="n">
        <v>0.2</v>
      </c>
      <c r="R7129" s="38" t="n">
        <v>404.5150327266939</v>
      </c>
      <c r="S7129" s="38">
        <f>R7129*IF(A7129=4, 2.0, 3.0)</f>
        <v/>
      </c>
      <c r="T7129" s="37">
        <f>'Dashboard &amp; Optimisation'!$B$18*U7129</f>
        <v/>
      </c>
      <c r="U7129" s="26">
        <f>MIN(1, S7129/M7129)</f>
        <v/>
      </c>
      <c r="V7129" s="26">
        <f>N7129/(N7129+O7129)</f>
        <v/>
      </c>
      <c r="W7129" s="26">
        <f>U7129*V7129</f>
        <v/>
      </c>
      <c r="X7129" s="39">
        <f>T7129/N7129</f>
        <v/>
      </c>
      <c r="Y7129" s="41">
        <f>IF(W7129=MAXIFS(W$2:W$7201, A$2:A$7201, A7129, B$2:B$7201, B7129), "OPTIMAL", "")</f>
        <v/>
      </c>
    </row>
    <row r="7130" ht="20" customHeight="1">
      <c r="A7130" s="28" t="n">
        <v>-18</v>
      </c>
      <c r="B7130" s="28" t="n">
        <v>45</v>
      </c>
      <c r="C7130" s="29" t="n">
        <v>120</v>
      </c>
      <c r="D7130" s="29" t="n">
        <v>2</v>
      </c>
      <c r="E7130" s="30" t="n">
        <v>4</v>
      </c>
      <c r="F7130" s="29" t="n">
        <v>1.5</v>
      </c>
      <c r="G7130" s="28" t="n">
        <v>50</v>
      </c>
      <c r="H7130" s="30" t="inlineStr">
        <is>
          <t>ON</t>
        </is>
      </c>
      <c r="I7130" s="31" t="n">
        <v>885.2722778138215</v>
      </c>
      <c r="J7130" s="31" t="n">
        <v>10520.73059103506</v>
      </c>
      <c r="K7130" s="31" t="n">
        <v>5101.851851851852</v>
      </c>
      <c r="L7130" s="31" t="n">
        <v>150</v>
      </c>
      <c r="M7130" s="31">
        <f>I7130+J7130+K7130+L7130</f>
        <v/>
      </c>
      <c r="N7130" s="31">
        <f>M7130*'Dashboard &amp; Optimisation'!$B$18/('Dashboard &amp; Optimisation'!$B$16/3.6)</f>
        <v/>
      </c>
      <c r="O7130" s="31" t="n">
        <v>913.1096233382855</v>
      </c>
      <c r="P7130" s="32" t="n">
        <v>0.06739445186645499</v>
      </c>
      <c r="Q7130" s="33" t="n">
        <v>5.595023284726097</v>
      </c>
      <c r="R7130" s="31" t="n">
        <v>4521.51609314997</v>
      </c>
      <c r="S7130" s="31">
        <f>R7130*IF(A7130=4, 2.0, 3.0)</f>
        <v/>
      </c>
      <c r="T7130" s="29">
        <f>'Dashboard &amp; Optimisation'!$B$18*U7130</f>
        <v/>
      </c>
      <c r="U7130" s="34">
        <f>MIN(1, S7130/M7130)</f>
        <v/>
      </c>
      <c r="V7130" s="34">
        <f>N7130/(N7130+O7130)</f>
        <v/>
      </c>
      <c r="W7130" s="34">
        <f>U7130*V7130</f>
        <v/>
      </c>
      <c r="X7130" s="32">
        <f>T7130/N7130</f>
        <v/>
      </c>
      <c r="Y7130" s="35">
        <f>IF(W7130=MAXIFS(W$2:W$7201, A$2:A$7201, A7130, B$2:B$7201, B7130), "OPTIMAL", "")</f>
        <v/>
      </c>
    </row>
    <row r="7131" ht="20" customHeight="1">
      <c r="A7131" s="36" t="n">
        <v>-18</v>
      </c>
      <c r="B7131" s="36" t="n">
        <v>45</v>
      </c>
      <c r="C7131" s="37" t="n">
        <v>120</v>
      </c>
      <c r="D7131" s="37" t="n">
        <v>2</v>
      </c>
      <c r="E7131" s="6" t="n">
        <v>4</v>
      </c>
      <c r="F7131" s="37" t="n">
        <v>1.5</v>
      </c>
      <c r="G7131" s="36" t="n">
        <v>50</v>
      </c>
      <c r="H7131" s="6" t="inlineStr">
        <is>
          <t>OFF</t>
        </is>
      </c>
      <c r="I7131" s="38" t="n">
        <v>885.2722778138215</v>
      </c>
      <c r="J7131" s="38" t="n">
        <v>10520.73059103506</v>
      </c>
      <c r="K7131" s="38" t="n">
        <v>5101.851851851852</v>
      </c>
      <c r="L7131" s="38" t="n">
        <v>150</v>
      </c>
      <c r="M7131" s="38">
        <f>I7131+J7131+K7131+L7131</f>
        <v/>
      </c>
      <c r="N7131" s="38">
        <f>M7131*'Dashboard &amp; Optimisation'!$B$18/('Dashboard &amp; Optimisation'!$B$16/3.6)</f>
        <v/>
      </c>
      <c r="O7131" s="38" t="n">
        <v>913.1096233382855</v>
      </c>
      <c r="P7131" s="39" t="n">
        <v>0.2710676648221946</v>
      </c>
      <c r="Q7131" s="40" t="n">
        <v>5.595023284726097</v>
      </c>
      <c r="R7131" s="38" t="n">
        <v>1124.166170476586</v>
      </c>
      <c r="S7131" s="38">
        <f>R7131*IF(A7131=4, 2.0, 3.0)</f>
        <v/>
      </c>
      <c r="T7131" s="37">
        <f>'Dashboard &amp; Optimisation'!$B$18*U7131</f>
        <v/>
      </c>
      <c r="U7131" s="26">
        <f>MIN(1, S7131/M7131)</f>
        <v/>
      </c>
      <c r="V7131" s="26">
        <f>N7131/(N7131+O7131)</f>
        <v/>
      </c>
      <c r="W7131" s="26">
        <f>U7131*V7131</f>
        <v/>
      </c>
      <c r="X7131" s="39">
        <f>T7131/N7131</f>
        <v/>
      </c>
      <c r="Y7131" s="41">
        <f>IF(W7131=MAXIFS(W$2:W$7201, A$2:A$7201, A7131, B$2:B$7201, B7131), "OPTIMAL", "")</f>
        <v/>
      </c>
    </row>
    <row r="7132" ht="20" customHeight="1">
      <c r="A7132" s="28" t="n">
        <v>-18</v>
      </c>
      <c r="B7132" s="28" t="n">
        <v>45</v>
      </c>
      <c r="C7132" s="29" t="n">
        <v>120</v>
      </c>
      <c r="D7132" s="29" t="n">
        <v>2</v>
      </c>
      <c r="E7132" s="30" t="n">
        <v>4</v>
      </c>
      <c r="F7132" s="29" t="n">
        <v>1.5</v>
      </c>
      <c r="G7132" s="28" t="n">
        <v>100</v>
      </c>
      <c r="H7132" s="30" t="inlineStr">
        <is>
          <t>ON</t>
        </is>
      </c>
      <c r="I7132" s="31" t="n">
        <v>885.2722778138215</v>
      </c>
      <c r="J7132" s="31" t="n">
        <v>10520.73059103506</v>
      </c>
      <c r="K7132" s="31" t="n">
        <v>5101.851851851852</v>
      </c>
      <c r="L7132" s="31" t="n">
        <v>150</v>
      </c>
      <c r="M7132" s="31">
        <f>I7132+J7132+K7132+L7132</f>
        <v/>
      </c>
      <c r="N7132" s="31">
        <f>M7132*'Dashboard &amp; Optimisation'!$B$18/('Dashboard &amp; Optimisation'!$B$16/3.6)</f>
        <v/>
      </c>
      <c r="O7132" s="31" t="n">
        <v>913.1096233382855</v>
      </c>
      <c r="P7132" s="32" t="n">
        <v>0.06805759746267123</v>
      </c>
      <c r="Q7132" s="33" t="n">
        <v>5.595023284726097</v>
      </c>
      <c r="R7132" s="31" t="n">
        <v>4477.458947479527</v>
      </c>
      <c r="S7132" s="31">
        <f>R7132*IF(A7132=4, 2.0, 3.0)</f>
        <v/>
      </c>
      <c r="T7132" s="29">
        <f>'Dashboard &amp; Optimisation'!$B$18*U7132</f>
        <v/>
      </c>
      <c r="U7132" s="34">
        <f>MIN(1, S7132/M7132)</f>
        <v/>
      </c>
      <c r="V7132" s="34">
        <f>N7132/(N7132+O7132)</f>
        <v/>
      </c>
      <c r="W7132" s="34">
        <f>U7132*V7132</f>
        <v/>
      </c>
      <c r="X7132" s="32">
        <f>T7132/N7132</f>
        <v/>
      </c>
      <c r="Y7132" s="35">
        <f>IF(W7132=MAXIFS(W$2:W$7201, A$2:A$7201, A7132, B$2:B$7201, B7132), "OPTIMAL", "")</f>
        <v/>
      </c>
    </row>
    <row r="7133" ht="20" customHeight="1">
      <c r="A7133" s="36" t="n">
        <v>-18</v>
      </c>
      <c r="B7133" s="36" t="n">
        <v>45</v>
      </c>
      <c r="C7133" s="37" t="n">
        <v>120</v>
      </c>
      <c r="D7133" s="37" t="n">
        <v>2</v>
      </c>
      <c r="E7133" s="6" t="n">
        <v>4</v>
      </c>
      <c r="F7133" s="37" t="n">
        <v>1.5</v>
      </c>
      <c r="G7133" s="36" t="n">
        <v>100</v>
      </c>
      <c r="H7133" s="6" t="inlineStr">
        <is>
          <t>OFF</t>
        </is>
      </c>
      <c r="I7133" s="38" t="n">
        <v>885.2722778138215</v>
      </c>
      <c r="J7133" s="38" t="n">
        <v>10520.73059103506</v>
      </c>
      <c r="K7133" s="38" t="n">
        <v>5101.851851851852</v>
      </c>
      <c r="L7133" s="38" t="n">
        <v>150</v>
      </c>
      <c r="M7133" s="38">
        <f>I7133+J7133+K7133+L7133</f>
        <v/>
      </c>
      <c r="N7133" s="38">
        <f>M7133*'Dashboard &amp; Optimisation'!$B$18/('Dashboard &amp; Optimisation'!$B$16/3.6)</f>
        <v/>
      </c>
      <c r="O7133" s="38" t="n">
        <v>913.1096233382855</v>
      </c>
      <c r="P7133" s="39" t="n">
        <v>0.2717308104184109</v>
      </c>
      <c r="Q7133" s="40" t="n">
        <v>5.595023284726097</v>
      </c>
      <c r="R7133" s="38" t="n">
        <v>1121.422698566945</v>
      </c>
      <c r="S7133" s="38">
        <f>R7133*IF(A7133=4, 2.0, 3.0)</f>
        <v/>
      </c>
      <c r="T7133" s="37">
        <f>'Dashboard &amp; Optimisation'!$B$18*U7133</f>
        <v/>
      </c>
      <c r="U7133" s="26">
        <f>MIN(1, S7133/M7133)</f>
        <v/>
      </c>
      <c r="V7133" s="26">
        <f>N7133/(N7133+O7133)</f>
        <v/>
      </c>
      <c r="W7133" s="26">
        <f>U7133*V7133</f>
        <v/>
      </c>
      <c r="X7133" s="39">
        <f>T7133/N7133</f>
        <v/>
      </c>
      <c r="Y7133" s="41">
        <f>IF(W7133=MAXIFS(W$2:W$7201, A$2:A$7201, A7133, B$2:B$7201, B7133), "OPTIMAL", "")</f>
        <v/>
      </c>
    </row>
    <row r="7134" ht="20" customHeight="1">
      <c r="A7134" s="28" t="n">
        <v>-18</v>
      </c>
      <c r="B7134" s="28" t="n">
        <v>45</v>
      </c>
      <c r="C7134" s="29" t="n">
        <v>120</v>
      </c>
      <c r="D7134" s="29" t="n">
        <v>2</v>
      </c>
      <c r="E7134" s="30" t="n">
        <v>4</v>
      </c>
      <c r="F7134" s="29" t="n">
        <v>1.5</v>
      </c>
      <c r="G7134" s="28" t="n">
        <v>150</v>
      </c>
      <c r="H7134" s="30" t="inlineStr">
        <is>
          <t>ON</t>
        </is>
      </c>
      <c r="I7134" s="31" t="n">
        <v>885.2722778138215</v>
      </c>
      <c r="J7134" s="31" t="n">
        <v>10520.73059103506</v>
      </c>
      <c r="K7134" s="31" t="n">
        <v>5101.851851851852</v>
      </c>
      <c r="L7134" s="31" t="n">
        <v>150</v>
      </c>
      <c r="M7134" s="31">
        <f>I7134+J7134+K7134+L7134</f>
        <v/>
      </c>
      <c r="N7134" s="31">
        <f>M7134*'Dashboard &amp; Optimisation'!$B$18/('Dashboard &amp; Optimisation'!$B$16/3.6)</f>
        <v/>
      </c>
      <c r="O7134" s="31" t="n">
        <v>913.1096233382855</v>
      </c>
      <c r="P7134" s="32" t="n">
        <v>0.06872074305888745</v>
      </c>
      <c r="Q7134" s="33" t="n">
        <v>5.595023284726097</v>
      </c>
      <c r="R7134" s="31" t="n">
        <v>4434.252092444278</v>
      </c>
      <c r="S7134" s="31">
        <f>R7134*IF(A7134=4, 2.0, 3.0)</f>
        <v/>
      </c>
      <c r="T7134" s="29">
        <f>'Dashboard &amp; Optimisation'!$B$18*U7134</f>
        <v/>
      </c>
      <c r="U7134" s="34">
        <f>MIN(1, S7134/M7134)</f>
        <v/>
      </c>
      <c r="V7134" s="34">
        <f>N7134/(N7134+O7134)</f>
        <v/>
      </c>
      <c r="W7134" s="34">
        <f>U7134*V7134</f>
        <v/>
      </c>
      <c r="X7134" s="32">
        <f>T7134/N7134</f>
        <v/>
      </c>
      <c r="Y7134" s="35">
        <f>IF(W7134=MAXIFS(W$2:W$7201, A$2:A$7201, A7134, B$2:B$7201, B7134), "OPTIMAL", "")</f>
        <v/>
      </c>
    </row>
    <row r="7135" ht="20" customHeight="1">
      <c r="A7135" s="36" t="n">
        <v>-18</v>
      </c>
      <c r="B7135" s="36" t="n">
        <v>45</v>
      </c>
      <c r="C7135" s="37" t="n">
        <v>120</v>
      </c>
      <c r="D7135" s="37" t="n">
        <v>2</v>
      </c>
      <c r="E7135" s="6" t="n">
        <v>4</v>
      </c>
      <c r="F7135" s="37" t="n">
        <v>1.5</v>
      </c>
      <c r="G7135" s="36" t="n">
        <v>150</v>
      </c>
      <c r="H7135" s="6" t="inlineStr">
        <is>
          <t>OFF</t>
        </is>
      </c>
      <c r="I7135" s="38" t="n">
        <v>885.2722778138215</v>
      </c>
      <c r="J7135" s="38" t="n">
        <v>10520.73059103506</v>
      </c>
      <c r="K7135" s="38" t="n">
        <v>5101.851851851852</v>
      </c>
      <c r="L7135" s="38" t="n">
        <v>150</v>
      </c>
      <c r="M7135" s="38">
        <f>I7135+J7135+K7135+L7135</f>
        <v/>
      </c>
      <c r="N7135" s="38">
        <f>M7135*'Dashboard &amp; Optimisation'!$B$18/('Dashboard &amp; Optimisation'!$B$16/3.6)</f>
        <v/>
      </c>
      <c r="O7135" s="38" t="n">
        <v>913.1096233382855</v>
      </c>
      <c r="P7135" s="39" t="n">
        <v>0.2723939560146271</v>
      </c>
      <c r="Q7135" s="40" t="n">
        <v>5.595023284726097</v>
      </c>
      <c r="R7135" s="38" t="n">
        <v>1118.692584672599</v>
      </c>
      <c r="S7135" s="38">
        <f>R7135*IF(A7135=4, 2.0, 3.0)</f>
        <v/>
      </c>
      <c r="T7135" s="37">
        <f>'Dashboard &amp; Optimisation'!$B$18*U7135</f>
        <v/>
      </c>
      <c r="U7135" s="26">
        <f>MIN(1, S7135/M7135)</f>
        <v/>
      </c>
      <c r="V7135" s="26">
        <f>N7135/(N7135+O7135)</f>
        <v/>
      </c>
      <c r="W7135" s="26">
        <f>U7135*V7135</f>
        <v/>
      </c>
      <c r="X7135" s="39">
        <f>T7135/N7135</f>
        <v/>
      </c>
      <c r="Y7135" s="41">
        <f>IF(W7135=MAXIFS(W$2:W$7201, A$2:A$7201, A7135, B$2:B$7201, B7135), "OPTIMAL", "")</f>
        <v/>
      </c>
    </row>
    <row r="7136" ht="20" customHeight="1">
      <c r="A7136" s="28" t="n">
        <v>-18</v>
      </c>
      <c r="B7136" s="28" t="n">
        <v>45</v>
      </c>
      <c r="C7136" s="29" t="n">
        <v>120</v>
      </c>
      <c r="D7136" s="29" t="n">
        <v>2</v>
      </c>
      <c r="E7136" s="30" t="n">
        <v>4</v>
      </c>
      <c r="F7136" s="29" t="n">
        <v>1.5</v>
      </c>
      <c r="G7136" s="28" t="n">
        <v>200</v>
      </c>
      <c r="H7136" s="30" t="inlineStr">
        <is>
          <t>ON</t>
        </is>
      </c>
      <c r="I7136" s="31" t="n">
        <v>885.2722778138215</v>
      </c>
      <c r="J7136" s="31" t="n">
        <v>10520.73059103506</v>
      </c>
      <c r="K7136" s="31" t="n">
        <v>5101.851851851852</v>
      </c>
      <c r="L7136" s="31" t="n">
        <v>150</v>
      </c>
      <c r="M7136" s="31">
        <f>I7136+J7136+K7136+L7136</f>
        <v/>
      </c>
      <c r="N7136" s="31">
        <f>M7136*'Dashboard &amp; Optimisation'!$B$18/('Dashboard &amp; Optimisation'!$B$16/3.6)</f>
        <v/>
      </c>
      <c r="O7136" s="31" t="n">
        <v>913.1096233382855</v>
      </c>
      <c r="P7136" s="32" t="n">
        <v>0.06938388865510368</v>
      </c>
      <c r="Q7136" s="33" t="n">
        <v>5.595023284726097</v>
      </c>
      <c r="R7136" s="31" t="n">
        <v>4391.871147752146</v>
      </c>
      <c r="S7136" s="31">
        <f>R7136*IF(A7136=4, 2.0, 3.0)</f>
        <v/>
      </c>
      <c r="T7136" s="29">
        <f>'Dashboard &amp; Optimisation'!$B$18*U7136</f>
        <v/>
      </c>
      <c r="U7136" s="34">
        <f>MIN(1, S7136/M7136)</f>
        <v/>
      </c>
      <c r="V7136" s="34">
        <f>N7136/(N7136+O7136)</f>
        <v/>
      </c>
      <c r="W7136" s="34">
        <f>U7136*V7136</f>
        <v/>
      </c>
      <c r="X7136" s="32">
        <f>T7136/N7136</f>
        <v/>
      </c>
      <c r="Y7136" s="35">
        <f>IF(W7136=MAXIFS(W$2:W$7201, A$2:A$7201, A7136, B$2:B$7201, B7136), "OPTIMAL", "")</f>
        <v/>
      </c>
    </row>
    <row r="7137" ht="20" customHeight="1">
      <c r="A7137" s="36" t="n">
        <v>-18</v>
      </c>
      <c r="B7137" s="36" t="n">
        <v>45</v>
      </c>
      <c r="C7137" s="37" t="n">
        <v>120</v>
      </c>
      <c r="D7137" s="37" t="n">
        <v>2</v>
      </c>
      <c r="E7137" s="6" t="n">
        <v>4</v>
      </c>
      <c r="F7137" s="37" t="n">
        <v>1.5</v>
      </c>
      <c r="G7137" s="36" t="n">
        <v>200</v>
      </c>
      <c r="H7137" s="6" t="inlineStr">
        <is>
          <t>OFF</t>
        </is>
      </c>
      <c r="I7137" s="38" t="n">
        <v>885.2722778138215</v>
      </c>
      <c r="J7137" s="38" t="n">
        <v>10520.73059103506</v>
      </c>
      <c r="K7137" s="38" t="n">
        <v>5101.851851851852</v>
      </c>
      <c r="L7137" s="38" t="n">
        <v>150</v>
      </c>
      <c r="M7137" s="38">
        <f>I7137+J7137+K7137+L7137</f>
        <v/>
      </c>
      <c r="N7137" s="38">
        <f>M7137*'Dashboard &amp; Optimisation'!$B$18/('Dashboard &amp; Optimisation'!$B$16/3.6)</f>
        <v/>
      </c>
      <c r="O7137" s="38" t="n">
        <v>913.1096233382855</v>
      </c>
      <c r="P7137" s="39" t="n">
        <v>0.2730571016108433</v>
      </c>
      <c r="Q7137" s="40" t="n">
        <v>5.595023284726097</v>
      </c>
      <c r="R7137" s="38" t="n">
        <v>1115.975731469847</v>
      </c>
      <c r="S7137" s="38">
        <f>R7137*IF(A7137=4, 2.0, 3.0)</f>
        <v/>
      </c>
      <c r="T7137" s="37">
        <f>'Dashboard &amp; Optimisation'!$B$18*U7137</f>
        <v/>
      </c>
      <c r="U7137" s="26">
        <f>MIN(1, S7137/M7137)</f>
        <v/>
      </c>
      <c r="V7137" s="26">
        <f>N7137/(N7137+O7137)</f>
        <v/>
      </c>
      <c r="W7137" s="26">
        <f>U7137*V7137</f>
        <v/>
      </c>
      <c r="X7137" s="39">
        <f>T7137/N7137</f>
        <v/>
      </c>
      <c r="Y7137" s="41">
        <f>IF(W7137=MAXIFS(W$2:W$7201, A$2:A$7201, A7137, B$2:B$7201, B7137), "OPTIMAL", "")</f>
        <v/>
      </c>
    </row>
    <row r="7138" ht="20" customHeight="1">
      <c r="A7138" s="28" t="n">
        <v>-18</v>
      </c>
      <c r="B7138" s="28" t="n">
        <v>45</v>
      </c>
      <c r="C7138" s="29" t="n">
        <v>120</v>
      </c>
      <c r="D7138" s="29" t="n">
        <v>2</v>
      </c>
      <c r="E7138" s="30" t="n">
        <v>4</v>
      </c>
      <c r="F7138" s="29" t="n">
        <v>2</v>
      </c>
      <c r="G7138" s="28" t="n">
        <v>50</v>
      </c>
      <c r="H7138" s="30" t="inlineStr">
        <is>
          <t>ON</t>
        </is>
      </c>
      <c r="I7138" s="31" t="n">
        <v>885.2722778138215</v>
      </c>
      <c r="J7138" s="31" t="n">
        <v>10520.73059103506</v>
      </c>
      <c r="K7138" s="31" t="n">
        <v>5101.851851851852</v>
      </c>
      <c r="L7138" s="31" t="n">
        <v>150</v>
      </c>
      <c r="M7138" s="31">
        <f>I7138+J7138+K7138+L7138</f>
        <v/>
      </c>
      <c r="N7138" s="31">
        <f>M7138*'Dashboard &amp; Optimisation'!$B$18/('Dashboard &amp; Optimisation'!$B$16/3.6)</f>
        <v/>
      </c>
      <c r="O7138" s="31" t="n">
        <v>1023.373609489748</v>
      </c>
      <c r="P7138" s="32" t="n">
        <v>0.06408587068361742</v>
      </c>
      <c r="Q7138" s="33" t="n">
        <v>7.393364379634797</v>
      </c>
      <c r="R7138" s="31" t="n">
        <v>4798.222759039005</v>
      </c>
      <c r="S7138" s="31">
        <f>R7138*IF(A7138=4, 2.0, 3.0)</f>
        <v/>
      </c>
      <c r="T7138" s="29">
        <f>'Dashboard &amp; Optimisation'!$B$18*U7138</f>
        <v/>
      </c>
      <c r="U7138" s="34">
        <f>MIN(1, S7138/M7138)</f>
        <v/>
      </c>
      <c r="V7138" s="34">
        <f>N7138/(N7138+O7138)</f>
        <v/>
      </c>
      <c r="W7138" s="34">
        <f>U7138*V7138</f>
        <v/>
      </c>
      <c r="X7138" s="32">
        <f>T7138/N7138</f>
        <v/>
      </c>
      <c r="Y7138" s="35">
        <f>IF(W7138=MAXIFS(W$2:W$7201, A$2:A$7201, A7138, B$2:B$7201, B7138), "OPTIMAL", "")</f>
        <v/>
      </c>
    </row>
    <row r="7139" ht="20" customHeight="1">
      <c r="A7139" s="36" t="n">
        <v>-18</v>
      </c>
      <c r="B7139" s="36" t="n">
        <v>45</v>
      </c>
      <c r="C7139" s="37" t="n">
        <v>120</v>
      </c>
      <c r="D7139" s="37" t="n">
        <v>2</v>
      </c>
      <c r="E7139" s="6" t="n">
        <v>4</v>
      </c>
      <c r="F7139" s="37" t="n">
        <v>2</v>
      </c>
      <c r="G7139" s="36" t="n">
        <v>50</v>
      </c>
      <c r="H7139" s="6" t="inlineStr">
        <is>
          <t>OFF</t>
        </is>
      </c>
      <c r="I7139" s="38" t="n">
        <v>885.2722778138215</v>
      </c>
      <c r="J7139" s="38" t="n">
        <v>10520.73059103506</v>
      </c>
      <c r="K7139" s="38" t="n">
        <v>5101.851851851852</v>
      </c>
      <c r="L7139" s="38" t="n">
        <v>150</v>
      </c>
      <c r="M7139" s="38">
        <f>I7139+J7139+K7139+L7139</f>
        <v/>
      </c>
      <c r="N7139" s="38">
        <f>M7139*'Dashboard &amp; Optimisation'!$B$18/('Dashboard &amp; Optimisation'!$B$16/3.6)</f>
        <v/>
      </c>
      <c r="O7139" s="38" t="n">
        <v>1023.373609489748</v>
      </c>
      <c r="P7139" s="39" t="n">
        <v>0.2685905799147778</v>
      </c>
      <c r="Q7139" s="40" t="n">
        <v>7.393364379634797</v>
      </c>
      <c r="R7139" s="38" t="n">
        <v>1144.858778533972</v>
      </c>
      <c r="S7139" s="38">
        <f>R7139*IF(A7139=4, 2.0, 3.0)</f>
        <v/>
      </c>
      <c r="T7139" s="37">
        <f>'Dashboard &amp; Optimisation'!$B$18*U7139</f>
        <v/>
      </c>
      <c r="U7139" s="26">
        <f>MIN(1, S7139/M7139)</f>
        <v/>
      </c>
      <c r="V7139" s="26">
        <f>N7139/(N7139+O7139)</f>
        <v/>
      </c>
      <c r="W7139" s="26">
        <f>U7139*V7139</f>
        <v/>
      </c>
      <c r="X7139" s="39">
        <f>T7139/N7139</f>
        <v/>
      </c>
      <c r="Y7139" s="41">
        <f>IF(W7139=MAXIFS(W$2:W$7201, A$2:A$7201, A7139, B$2:B$7201, B7139), "OPTIMAL", "")</f>
        <v/>
      </c>
    </row>
    <row r="7140" ht="20" customHeight="1">
      <c r="A7140" s="28" t="n">
        <v>-18</v>
      </c>
      <c r="B7140" s="28" t="n">
        <v>45</v>
      </c>
      <c r="C7140" s="29" t="n">
        <v>120</v>
      </c>
      <c r="D7140" s="29" t="n">
        <v>2</v>
      </c>
      <c r="E7140" s="30" t="n">
        <v>4</v>
      </c>
      <c r="F7140" s="29" t="n">
        <v>2</v>
      </c>
      <c r="G7140" s="28" t="n">
        <v>100</v>
      </c>
      <c r="H7140" s="30" t="inlineStr">
        <is>
          <t>ON</t>
        </is>
      </c>
      <c r="I7140" s="31" t="n">
        <v>885.2722778138215</v>
      </c>
      <c r="J7140" s="31" t="n">
        <v>10520.73059103506</v>
      </c>
      <c r="K7140" s="31" t="n">
        <v>5101.851851851852</v>
      </c>
      <c r="L7140" s="31" t="n">
        <v>150</v>
      </c>
      <c r="M7140" s="31">
        <f>I7140+J7140+K7140+L7140</f>
        <v/>
      </c>
      <c r="N7140" s="31">
        <f>M7140*'Dashboard &amp; Optimisation'!$B$18/('Dashboard &amp; Optimisation'!$B$16/3.6)</f>
        <v/>
      </c>
      <c r="O7140" s="31" t="n">
        <v>1023.373609489748</v>
      </c>
      <c r="P7140" s="32" t="n">
        <v>0.06474901627983365</v>
      </c>
      <c r="Q7140" s="33" t="n">
        <v>7.393364379634797</v>
      </c>
      <c r="R7140" s="31" t="n">
        <v>4749.080386302877</v>
      </c>
      <c r="S7140" s="31">
        <f>R7140*IF(A7140=4, 2.0, 3.0)</f>
        <v/>
      </c>
      <c r="T7140" s="29">
        <f>'Dashboard &amp; Optimisation'!$B$18*U7140</f>
        <v/>
      </c>
      <c r="U7140" s="34">
        <f>MIN(1, S7140/M7140)</f>
        <v/>
      </c>
      <c r="V7140" s="34">
        <f>N7140/(N7140+O7140)</f>
        <v/>
      </c>
      <c r="W7140" s="34">
        <f>U7140*V7140</f>
        <v/>
      </c>
      <c r="X7140" s="32">
        <f>T7140/N7140</f>
        <v/>
      </c>
      <c r="Y7140" s="35">
        <f>IF(W7140=MAXIFS(W$2:W$7201, A$2:A$7201, A7140, B$2:B$7201, B7140), "OPTIMAL", "")</f>
        <v/>
      </c>
    </row>
    <row r="7141" ht="20" customHeight="1">
      <c r="A7141" s="36" t="n">
        <v>-18</v>
      </c>
      <c r="B7141" s="36" t="n">
        <v>45</v>
      </c>
      <c r="C7141" s="37" t="n">
        <v>120</v>
      </c>
      <c r="D7141" s="37" t="n">
        <v>2</v>
      </c>
      <c r="E7141" s="6" t="n">
        <v>4</v>
      </c>
      <c r="F7141" s="37" t="n">
        <v>2</v>
      </c>
      <c r="G7141" s="36" t="n">
        <v>100</v>
      </c>
      <c r="H7141" s="6" t="inlineStr">
        <is>
          <t>OFF</t>
        </is>
      </c>
      <c r="I7141" s="38" t="n">
        <v>885.2722778138215</v>
      </c>
      <c r="J7141" s="38" t="n">
        <v>10520.73059103506</v>
      </c>
      <c r="K7141" s="38" t="n">
        <v>5101.851851851852</v>
      </c>
      <c r="L7141" s="38" t="n">
        <v>150</v>
      </c>
      <c r="M7141" s="38">
        <f>I7141+J7141+K7141+L7141</f>
        <v/>
      </c>
      <c r="N7141" s="38">
        <f>M7141*'Dashboard &amp; Optimisation'!$B$18/('Dashboard &amp; Optimisation'!$B$16/3.6)</f>
        <v/>
      </c>
      <c r="O7141" s="38" t="n">
        <v>1023.373609489748</v>
      </c>
      <c r="P7141" s="39" t="n">
        <v>0.269253725510994</v>
      </c>
      <c r="Q7141" s="40" t="n">
        <v>7.393364379634797</v>
      </c>
      <c r="R7141" s="38" t="n">
        <v>1142.039103315612</v>
      </c>
      <c r="S7141" s="38">
        <f>R7141*IF(A7141=4, 2.0, 3.0)</f>
        <v/>
      </c>
      <c r="T7141" s="37">
        <f>'Dashboard &amp; Optimisation'!$B$18*U7141</f>
        <v/>
      </c>
      <c r="U7141" s="26">
        <f>MIN(1, S7141/M7141)</f>
        <v/>
      </c>
      <c r="V7141" s="26">
        <f>N7141/(N7141+O7141)</f>
        <v/>
      </c>
      <c r="W7141" s="26">
        <f>U7141*V7141</f>
        <v/>
      </c>
      <c r="X7141" s="39">
        <f>T7141/N7141</f>
        <v/>
      </c>
      <c r="Y7141" s="41">
        <f>IF(W7141=MAXIFS(W$2:W$7201, A$2:A$7201, A7141, B$2:B$7201, B7141), "OPTIMAL", "")</f>
        <v/>
      </c>
    </row>
    <row r="7142" ht="20" customHeight="1">
      <c r="A7142" s="28" t="n">
        <v>-18</v>
      </c>
      <c r="B7142" s="28" t="n">
        <v>45</v>
      </c>
      <c r="C7142" s="29" t="n">
        <v>120</v>
      </c>
      <c r="D7142" s="29" t="n">
        <v>2</v>
      </c>
      <c r="E7142" s="30" t="n">
        <v>4</v>
      </c>
      <c r="F7142" s="29" t="n">
        <v>2</v>
      </c>
      <c r="G7142" s="28" t="n">
        <v>150</v>
      </c>
      <c r="H7142" s="30" t="inlineStr">
        <is>
          <t>ON</t>
        </is>
      </c>
      <c r="I7142" s="31" t="n">
        <v>885.2722778138215</v>
      </c>
      <c r="J7142" s="31" t="n">
        <v>10520.73059103506</v>
      </c>
      <c r="K7142" s="31" t="n">
        <v>5101.851851851852</v>
      </c>
      <c r="L7142" s="31" t="n">
        <v>150</v>
      </c>
      <c r="M7142" s="31">
        <f>I7142+J7142+K7142+L7142</f>
        <v/>
      </c>
      <c r="N7142" s="31">
        <f>M7142*'Dashboard &amp; Optimisation'!$B$18/('Dashboard &amp; Optimisation'!$B$16/3.6)</f>
        <v/>
      </c>
      <c r="O7142" s="31" t="n">
        <v>1023.373609489748</v>
      </c>
      <c r="P7142" s="32" t="n">
        <v>0.06541216187604988</v>
      </c>
      <c r="Q7142" s="33" t="n">
        <v>7.393364379634797</v>
      </c>
      <c r="R7142" s="31" t="n">
        <v>4700.934419957637</v>
      </c>
      <c r="S7142" s="31">
        <f>R7142*IF(A7142=4, 2.0, 3.0)</f>
        <v/>
      </c>
      <c r="T7142" s="29">
        <f>'Dashboard &amp; Optimisation'!$B$18*U7142</f>
        <v/>
      </c>
      <c r="U7142" s="34">
        <f>MIN(1, S7142/M7142)</f>
        <v/>
      </c>
      <c r="V7142" s="34">
        <f>N7142/(N7142+O7142)</f>
        <v/>
      </c>
      <c r="W7142" s="34">
        <f>U7142*V7142</f>
        <v/>
      </c>
      <c r="X7142" s="32">
        <f>T7142/N7142</f>
        <v/>
      </c>
      <c r="Y7142" s="35">
        <f>IF(W7142=MAXIFS(W$2:W$7201, A$2:A$7201, A7142, B$2:B$7201, B7142), "OPTIMAL", "")</f>
        <v/>
      </c>
    </row>
    <row r="7143" ht="20" customHeight="1">
      <c r="A7143" s="36" t="n">
        <v>-18</v>
      </c>
      <c r="B7143" s="36" t="n">
        <v>45</v>
      </c>
      <c r="C7143" s="37" t="n">
        <v>120</v>
      </c>
      <c r="D7143" s="37" t="n">
        <v>2</v>
      </c>
      <c r="E7143" s="6" t="n">
        <v>4</v>
      </c>
      <c r="F7143" s="37" t="n">
        <v>2</v>
      </c>
      <c r="G7143" s="36" t="n">
        <v>150</v>
      </c>
      <c r="H7143" s="6" t="inlineStr">
        <is>
          <t>OFF</t>
        </is>
      </c>
      <c r="I7143" s="38" t="n">
        <v>885.2722778138215</v>
      </c>
      <c r="J7143" s="38" t="n">
        <v>10520.73059103506</v>
      </c>
      <c r="K7143" s="38" t="n">
        <v>5101.851851851852</v>
      </c>
      <c r="L7143" s="38" t="n">
        <v>150</v>
      </c>
      <c r="M7143" s="38">
        <f>I7143+J7143+K7143+L7143</f>
        <v/>
      </c>
      <c r="N7143" s="38">
        <f>M7143*'Dashboard &amp; Optimisation'!$B$18/('Dashboard &amp; Optimisation'!$B$16/3.6)</f>
        <v/>
      </c>
      <c r="O7143" s="38" t="n">
        <v>1023.373609489748</v>
      </c>
      <c r="P7143" s="39" t="n">
        <v>0.2699168711072102</v>
      </c>
      <c r="Q7143" s="40" t="n">
        <v>7.393364379634797</v>
      </c>
      <c r="R7143" s="38" t="n">
        <v>1139.233283142298</v>
      </c>
      <c r="S7143" s="38">
        <f>R7143*IF(A7143=4, 2.0, 3.0)</f>
        <v/>
      </c>
      <c r="T7143" s="37">
        <f>'Dashboard &amp; Optimisation'!$B$18*U7143</f>
        <v/>
      </c>
      <c r="U7143" s="26">
        <f>MIN(1, S7143/M7143)</f>
        <v/>
      </c>
      <c r="V7143" s="26">
        <f>N7143/(N7143+O7143)</f>
        <v/>
      </c>
      <c r="W7143" s="26">
        <f>U7143*V7143</f>
        <v/>
      </c>
      <c r="X7143" s="39">
        <f>T7143/N7143</f>
        <v/>
      </c>
      <c r="Y7143" s="41">
        <f>IF(W7143=MAXIFS(W$2:W$7201, A$2:A$7201, A7143, B$2:B$7201, B7143), "OPTIMAL", "")</f>
        <v/>
      </c>
    </row>
    <row r="7144" ht="20" customHeight="1">
      <c r="A7144" s="28" t="n">
        <v>-18</v>
      </c>
      <c r="B7144" s="28" t="n">
        <v>45</v>
      </c>
      <c r="C7144" s="29" t="n">
        <v>120</v>
      </c>
      <c r="D7144" s="29" t="n">
        <v>2</v>
      </c>
      <c r="E7144" s="30" t="n">
        <v>4</v>
      </c>
      <c r="F7144" s="29" t="n">
        <v>2</v>
      </c>
      <c r="G7144" s="28" t="n">
        <v>200</v>
      </c>
      <c r="H7144" s="30" t="inlineStr">
        <is>
          <t>ON</t>
        </is>
      </c>
      <c r="I7144" s="31" t="n">
        <v>885.2722778138215</v>
      </c>
      <c r="J7144" s="31" t="n">
        <v>10520.73059103506</v>
      </c>
      <c r="K7144" s="31" t="n">
        <v>5101.851851851852</v>
      </c>
      <c r="L7144" s="31" t="n">
        <v>150</v>
      </c>
      <c r="M7144" s="31">
        <f>I7144+J7144+K7144+L7144</f>
        <v/>
      </c>
      <c r="N7144" s="31">
        <f>M7144*'Dashboard &amp; Optimisation'!$B$18/('Dashboard &amp; Optimisation'!$B$16/3.6)</f>
        <v/>
      </c>
      <c r="O7144" s="31" t="n">
        <v>1023.373609489748</v>
      </c>
      <c r="P7144" s="32" t="n">
        <v>0.06607530747226611</v>
      </c>
      <c r="Q7144" s="33" t="n">
        <v>7.393364379634797</v>
      </c>
      <c r="R7144" s="31" t="n">
        <v>4653.754859574892</v>
      </c>
      <c r="S7144" s="31">
        <f>R7144*IF(A7144=4, 2.0, 3.0)</f>
        <v/>
      </c>
      <c r="T7144" s="29">
        <f>'Dashboard &amp; Optimisation'!$B$18*U7144</f>
        <v/>
      </c>
      <c r="U7144" s="34">
        <f>MIN(1, S7144/M7144)</f>
        <v/>
      </c>
      <c r="V7144" s="34">
        <f>N7144/(N7144+O7144)</f>
        <v/>
      </c>
      <c r="W7144" s="34">
        <f>U7144*V7144</f>
        <v/>
      </c>
      <c r="X7144" s="32">
        <f>T7144/N7144</f>
        <v/>
      </c>
      <c r="Y7144" s="35">
        <f>IF(W7144=MAXIFS(W$2:W$7201, A$2:A$7201, A7144, B$2:B$7201, B7144), "OPTIMAL", "")</f>
        <v/>
      </c>
    </row>
    <row r="7145" ht="20" customHeight="1">
      <c r="A7145" s="36" t="n">
        <v>-18</v>
      </c>
      <c r="B7145" s="36" t="n">
        <v>45</v>
      </c>
      <c r="C7145" s="37" t="n">
        <v>120</v>
      </c>
      <c r="D7145" s="37" t="n">
        <v>2</v>
      </c>
      <c r="E7145" s="6" t="n">
        <v>4</v>
      </c>
      <c r="F7145" s="37" t="n">
        <v>2</v>
      </c>
      <c r="G7145" s="36" t="n">
        <v>200</v>
      </c>
      <c r="H7145" s="6" t="inlineStr">
        <is>
          <t>OFF</t>
        </is>
      </c>
      <c r="I7145" s="38" t="n">
        <v>885.2722778138215</v>
      </c>
      <c r="J7145" s="38" t="n">
        <v>10520.73059103506</v>
      </c>
      <c r="K7145" s="38" t="n">
        <v>5101.851851851852</v>
      </c>
      <c r="L7145" s="38" t="n">
        <v>150</v>
      </c>
      <c r="M7145" s="38">
        <f>I7145+J7145+K7145+L7145</f>
        <v/>
      </c>
      <c r="N7145" s="38">
        <f>M7145*'Dashboard &amp; Optimisation'!$B$18/('Dashboard &amp; Optimisation'!$B$16/3.6)</f>
        <v/>
      </c>
      <c r="O7145" s="38" t="n">
        <v>1023.373609489748</v>
      </c>
      <c r="P7145" s="39" t="n">
        <v>0.2705800167034265</v>
      </c>
      <c r="Q7145" s="40" t="n">
        <v>7.393364379634797</v>
      </c>
      <c r="R7145" s="38" t="n">
        <v>1136.441216144953</v>
      </c>
      <c r="S7145" s="38">
        <f>R7145*IF(A7145=4, 2.0, 3.0)</f>
        <v/>
      </c>
      <c r="T7145" s="37">
        <f>'Dashboard &amp; Optimisation'!$B$18*U7145</f>
        <v/>
      </c>
      <c r="U7145" s="26">
        <f>MIN(1, S7145/M7145)</f>
        <v/>
      </c>
      <c r="V7145" s="26">
        <f>N7145/(N7145+O7145)</f>
        <v/>
      </c>
      <c r="W7145" s="26">
        <f>U7145*V7145</f>
        <v/>
      </c>
      <c r="X7145" s="39">
        <f>T7145/N7145</f>
        <v/>
      </c>
      <c r="Y7145" s="41">
        <f>IF(W7145=MAXIFS(W$2:W$7201, A$2:A$7201, A7145, B$2:B$7201, B7145), "OPTIMAL", "")</f>
        <v/>
      </c>
    </row>
    <row r="7146" ht="20" customHeight="1">
      <c r="A7146" s="28" t="n">
        <v>-18</v>
      </c>
      <c r="B7146" s="28" t="n">
        <v>45</v>
      </c>
      <c r="C7146" s="29" t="n">
        <v>120</v>
      </c>
      <c r="D7146" s="29" t="n">
        <v>2</v>
      </c>
      <c r="E7146" s="30" t="n">
        <v>8</v>
      </c>
      <c r="F7146" s="29" t="n">
        <v>1.5</v>
      </c>
      <c r="G7146" s="28" t="n">
        <v>50</v>
      </c>
      <c r="H7146" s="30" t="inlineStr">
        <is>
          <t>ON</t>
        </is>
      </c>
      <c r="I7146" s="31" t="n">
        <v>885.2722778138215</v>
      </c>
      <c r="J7146" s="31" t="n">
        <v>10520.73059103506</v>
      </c>
      <c r="K7146" s="31" t="n">
        <v>5101.851851851852</v>
      </c>
      <c r="L7146" s="31" t="n">
        <v>150</v>
      </c>
      <c r="M7146" s="31">
        <f>I7146+J7146+K7146+L7146</f>
        <v/>
      </c>
      <c r="N7146" s="31">
        <f>M7146*'Dashboard &amp; Optimisation'!$B$18/('Dashboard &amp; Optimisation'!$B$16/3.6)</f>
        <v/>
      </c>
      <c r="O7146" s="31" t="n">
        <v>1250.034017394404</v>
      </c>
      <c r="P7146" s="32" t="n">
        <v>0.05089447047238128</v>
      </c>
      <c r="Q7146" s="33" t="n">
        <v>10.9900465694522</v>
      </c>
      <c r="R7146" s="31" t="n">
        <v>6153.888284952349</v>
      </c>
      <c r="S7146" s="31">
        <f>R7146*IF(A7146=4, 2.0, 3.0)</f>
        <v/>
      </c>
      <c r="T7146" s="29">
        <f>'Dashboard &amp; Optimisation'!$B$18*U7146</f>
        <v/>
      </c>
      <c r="U7146" s="34">
        <f>MIN(1, S7146/M7146)</f>
        <v/>
      </c>
      <c r="V7146" s="34">
        <f>N7146/(N7146+O7146)</f>
        <v/>
      </c>
      <c r="W7146" s="34">
        <f>U7146*V7146</f>
        <v/>
      </c>
      <c r="X7146" s="32">
        <f>T7146/N7146</f>
        <v/>
      </c>
      <c r="Y7146" s="35">
        <f>IF(W7146=MAXIFS(W$2:W$7201, A$2:A$7201, A7146, B$2:B$7201, B7146), "OPTIMAL", "")</f>
        <v/>
      </c>
    </row>
    <row r="7147" ht="20" customHeight="1">
      <c r="A7147" s="36" t="n">
        <v>-18</v>
      </c>
      <c r="B7147" s="36" t="n">
        <v>45</v>
      </c>
      <c r="C7147" s="37" t="n">
        <v>120</v>
      </c>
      <c r="D7147" s="37" t="n">
        <v>2</v>
      </c>
      <c r="E7147" s="6" t="n">
        <v>8</v>
      </c>
      <c r="F7147" s="37" t="n">
        <v>1.5</v>
      </c>
      <c r="G7147" s="36" t="n">
        <v>50</v>
      </c>
      <c r="H7147" s="6" t="inlineStr">
        <is>
          <t>OFF</t>
        </is>
      </c>
      <c r="I7147" s="38" t="n">
        <v>885.2722778138215</v>
      </c>
      <c r="J7147" s="38" t="n">
        <v>10520.73059103506</v>
      </c>
      <c r="K7147" s="38" t="n">
        <v>5101.851851851852</v>
      </c>
      <c r="L7147" s="38" t="n">
        <v>150</v>
      </c>
      <c r="M7147" s="38">
        <f>I7147+J7147+K7147+L7147</f>
        <v/>
      </c>
      <c r="N7147" s="38">
        <f>M7147*'Dashboard &amp; Optimisation'!$B$18/('Dashboard &amp; Optimisation'!$B$16/3.6)</f>
        <v/>
      </c>
      <c r="O7147" s="38" t="n">
        <v>1250.034017394404</v>
      </c>
      <c r="P7147" s="39" t="n">
        <v>0.2161900878474888</v>
      </c>
      <c r="Q7147" s="40" t="n">
        <v>10.9900465694522</v>
      </c>
      <c r="R7147" s="38" t="n">
        <v>1448.719914623405</v>
      </c>
      <c r="S7147" s="38">
        <f>R7147*IF(A7147=4, 2.0, 3.0)</f>
        <v/>
      </c>
      <c r="T7147" s="37">
        <f>'Dashboard &amp; Optimisation'!$B$18*U7147</f>
        <v/>
      </c>
      <c r="U7147" s="26">
        <f>MIN(1, S7147/M7147)</f>
        <v/>
      </c>
      <c r="V7147" s="26">
        <f>N7147/(N7147+O7147)</f>
        <v/>
      </c>
      <c r="W7147" s="26">
        <f>U7147*V7147</f>
        <v/>
      </c>
      <c r="X7147" s="39">
        <f>T7147/N7147</f>
        <v/>
      </c>
      <c r="Y7147" s="41">
        <f>IF(W7147=MAXIFS(W$2:W$7201, A$2:A$7201, A7147, B$2:B$7201, B7147), "OPTIMAL", "")</f>
        <v/>
      </c>
    </row>
    <row r="7148" ht="20" customHeight="1">
      <c r="A7148" s="28" t="n">
        <v>-18</v>
      </c>
      <c r="B7148" s="28" t="n">
        <v>45</v>
      </c>
      <c r="C7148" s="29" t="n">
        <v>120</v>
      </c>
      <c r="D7148" s="29" t="n">
        <v>2</v>
      </c>
      <c r="E7148" s="30" t="n">
        <v>8</v>
      </c>
      <c r="F7148" s="29" t="n">
        <v>1.5</v>
      </c>
      <c r="G7148" s="28" t="n">
        <v>100</v>
      </c>
      <c r="H7148" s="30" t="inlineStr">
        <is>
          <t>ON</t>
        </is>
      </c>
      <c r="I7148" s="31" t="n">
        <v>885.2722778138215</v>
      </c>
      <c r="J7148" s="31" t="n">
        <v>10520.73059103506</v>
      </c>
      <c r="K7148" s="31" t="n">
        <v>5101.851851851852</v>
      </c>
      <c r="L7148" s="31" t="n">
        <v>150</v>
      </c>
      <c r="M7148" s="31">
        <f>I7148+J7148+K7148+L7148</f>
        <v/>
      </c>
      <c r="N7148" s="31">
        <f>M7148*'Dashboard &amp; Optimisation'!$B$18/('Dashboard &amp; Optimisation'!$B$16/3.6)</f>
        <v/>
      </c>
      <c r="O7148" s="31" t="n">
        <v>1250.034017394404</v>
      </c>
      <c r="P7148" s="32" t="n">
        <v>0.05155761606859751</v>
      </c>
      <c r="Q7148" s="33" t="n">
        <v>10.9900465694522</v>
      </c>
      <c r="R7148" s="31" t="n">
        <v>6074.735596621237</v>
      </c>
      <c r="S7148" s="31">
        <f>R7148*IF(A7148=4, 2.0, 3.0)</f>
        <v/>
      </c>
      <c r="T7148" s="29">
        <f>'Dashboard &amp; Optimisation'!$B$18*U7148</f>
        <v/>
      </c>
      <c r="U7148" s="34">
        <f>MIN(1, S7148/M7148)</f>
        <v/>
      </c>
      <c r="V7148" s="34">
        <f>N7148/(N7148+O7148)</f>
        <v/>
      </c>
      <c r="W7148" s="34">
        <f>U7148*V7148</f>
        <v/>
      </c>
      <c r="X7148" s="32">
        <f>T7148/N7148</f>
        <v/>
      </c>
      <c r="Y7148" s="35">
        <f>IF(W7148=MAXIFS(W$2:W$7201, A$2:A$7201, A7148, B$2:B$7201, B7148), "OPTIMAL", "")</f>
        <v/>
      </c>
    </row>
    <row r="7149" ht="20" customHeight="1">
      <c r="A7149" s="36" t="n">
        <v>-18</v>
      </c>
      <c r="B7149" s="36" t="n">
        <v>45</v>
      </c>
      <c r="C7149" s="37" t="n">
        <v>120</v>
      </c>
      <c r="D7149" s="37" t="n">
        <v>2</v>
      </c>
      <c r="E7149" s="6" t="n">
        <v>8</v>
      </c>
      <c r="F7149" s="37" t="n">
        <v>1.5</v>
      </c>
      <c r="G7149" s="36" t="n">
        <v>100</v>
      </c>
      <c r="H7149" s="6" t="inlineStr">
        <is>
          <t>OFF</t>
        </is>
      </c>
      <c r="I7149" s="38" t="n">
        <v>885.2722778138215</v>
      </c>
      <c r="J7149" s="38" t="n">
        <v>10520.73059103506</v>
      </c>
      <c r="K7149" s="38" t="n">
        <v>5101.851851851852</v>
      </c>
      <c r="L7149" s="38" t="n">
        <v>150</v>
      </c>
      <c r="M7149" s="38">
        <f>I7149+J7149+K7149+L7149</f>
        <v/>
      </c>
      <c r="N7149" s="38">
        <f>M7149*'Dashboard &amp; Optimisation'!$B$18/('Dashboard &amp; Optimisation'!$B$16/3.6)</f>
        <v/>
      </c>
      <c r="O7149" s="38" t="n">
        <v>1250.034017394404</v>
      </c>
      <c r="P7149" s="39" t="n">
        <v>0.216853233443705</v>
      </c>
      <c r="Q7149" s="40" t="n">
        <v>10.9900465694522</v>
      </c>
      <c r="R7149" s="38" t="n">
        <v>1444.289672951299</v>
      </c>
      <c r="S7149" s="38">
        <f>R7149*IF(A7149=4, 2.0, 3.0)</f>
        <v/>
      </c>
      <c r="T7149" s="37">
        <f>'Dashboard &amp; Optimisation'!$B$18*U7149</f>
        <v/>
      </c>
      <c r="U7149" s="26">
        <f>MIN(1, S7149/M7149)</f>
        <v/>
      </c>
      <c r="V7149" s="26">
        <f>N7149/(N7149+O7149)</f>
        <v/>
      </c>
      <c r="W7149" s="26">
        <f>U7149*V7149</f>
        <v/>
      </c>
      <c r="X7149" s="39">
        <f>T7149/N7149</f>
        <v/>
      </c>
      <c r="Y7149" s="41">
        <f>IF(W7149=MAXIFS(W$2:W$7201, A$2:A$7201, A7149, B$2:B$7201, B7149), "OPTIMAL", "")</f>
        <v/>
      </c>
    </row>
    <row r="7150" ht="20" customHeight="1">
      <c r="A7150" s="28" t="n">
        <v>-18</v>
      </c>
      <c r="B7150" s="28" t="n">
        <v>45</v>
      </c>
      <c r="C7150" s="29" t="n">
        <v>120</v>
      </c>
      <c r="D7150" s="29" t="n">
        <v>2</v>
      </c>
      <c r="E7150" s="30" t="n">
        <v>8</v>
      </c>
      <c r="F7150" s="29" t="n">
        <v>1.5</v>
      </c>
      <c r="G7150" s="28" t="n">
        <v>150</v>
      </c>
      <c r="H7150" s="30" t="inlineStr">
        <is>
          <t>ON</t>
        </is>
      </c>
      <c r="I7150" s="31" t="n">
        <v>885.2722778138215</v>
      </c>
      <c r="J7150" s="31" t="n">
        <v>10520.73059103506</v>
      </c>
      <c r="K7150" s="31" t="n">
        <v>5101.851851851852</v>
      </c>
      <c r="L7150" s="31" t="n">
        <v>150</v>
      </c>
      <c r="M7150" s="31">
        <f>I7150+J7150+K7150+L7150</f>
        <v/>
      </c>
      <c r="N7150" s="31">
        <f>M7150*'Dashboard &amp; Optimisation'!$B$18/('Dashboard &amp; Optimisation'!$B$16/3.6)</f>
        <v/>
      </c>
      <c r="O7150" s="31" t="n">
        <v>1250.034017394404</v>
      </c>
      <c r="P7150" s="32" t="n">
        <v>0.05222076166481374</v>
      </c>
      <c r="Q7150" s="33" t="n">
        <v>10.9900465694522</v>
      </c>
      <c r="R7150" s="31" t="n">
        <v>5997.593210515603</v>
      </c>
      <c r="S7150" s="31">
        <f>R7150*IF(A7150=4, 2.0, 3.0)</f>
        <v/>
      </c>
      <c r="T7150" s="29">
        <f>'Dashboard &amp; Optimisation'!$B$18*U7150</f>
        <v/>
      </c>
      <c r="U7150" s="34">
        <f>MIN(1, S7150/M7150)</f>
        <v/>
      </c>
      <c r="V7150" s="34">
        <f>N7150/(N7150+O7150)</f>
        <v/>
      </c>
      <c r="W7150" s="34">
        <f>U7150*V7150</f>
        <v/>
      </c>
      <c r="X7150" s="32">
        <f>T7150/N7150</f>
        <v/>
      </c>
      <c r="Y7150" s="35">
        <f>IF(W7150=MAXIFS(W$2:W$7201, A$2:A$7201, A7150, B$2:B$7201, B7150), "OPTIMAL", "")</f>
        <v/>
      </c>
    </row>
    <row r="7151" ht="20" customHeight="1">
      <c r="A7151" s="36" t="n">
        <v>-18</v>
      </c>
      <c r="B7151" s="36" t="n">
        <v>45</v>
      </c>
      <c r="C7151" s="37" t="n">
        <v>120</v>
      </c>
      <c r="D7151" s="37" t="n">
        <v>2</v>
      </c>
      <c r="E7151" s="6" t="n">
        <v>8</v>
      </c>
      <c r="F7151" s="37" t="n">
        <v>1.5</v>
      </c>
      <c r="G7151" s="36" t="n">
        <v>150</v>
      </c>
      <c r="H7151" s="6" t="inlineStr">
        <is>
          <t>OFF</t>
        </is>
      </c>
      <c r="I7151" s="38" t="n">
        <v>885.2722778138215</v>
      </c>
      <c r="J7151" s="38" t="n">
        <v>10520.73059103506</v>
      </c>
      <c r="K7151" s="38" t="n">
        <v>5101.851851851852</v>
      </c>
      <c r="L7151" s="38" t="n">
        <v>150</v>
      </c>
      <c r="M7151" s="38">
        <f>I7151+J7151+K7151+L7151</f>
        <v/>
      </c>
      <c r="N7151" s="38">
        <f>M7151*'Dashboard &amp; Optimisation'!$B$18/('Dashboard &amp; Optimisation'!$B$16/3.6)</f>
        <v/>
      </c>
      <c r="O7151" s="38" t="n">
        <v>1250.034017394404</v>
      </c>
      <c r="P7151" s="39" t="n">
        <v>0.2175163790399212</v>
      </c>
      <c r="Q7151" s="40" t="n">
        <v>10.9900465694522</v>
      </c>
      <c r="R7151" s="38" t="n">
        <v>1439.886444373728</v>
      </c>
      <c r="S7151" s="38">
        <f>R7151*IF(A7151=4, 2.0, 3.0)</f>
        <v/>
      </c>
      <c r="T7151" s="37">
        <f>'Dashboard &amp; Optimisation'!$B$18*U7151</f>
        <v/>
      </c>
      <c r="U7151" s="26">
        <f>MIN(1, S7151/M7151)</f>
        <v/>
      </c>
      <c r="V7151" s="26">
        <f>N7151/(N7151+O7151)</f>
        <v/>
      </c>
      <c r="W7151" s="26">
        <f>U7151*V7151</f>
        <v/>
      </c>
      <c r="X7151" s="39">
        <f>T7151/N7151</f>
        <v/>
      </c>
      <c r="Y7151" s="41">
        <f>IF(W7151=MAXIFS(W$2:W$7201, A$2:A$7201, A7151, B$2:B$7201, B7151), "OPTIMAL", "")</f>
        <v/>
      </c>
    </row>
    <row r="7152" ht="20" customHeight="1">
      <c r="A7152" s="28" t="n">
        <v>-18</v>
      </c>
      <c r="B7152" s="28" t="n">
        <v>45</v>
      </c>
      <c r="C7152" s="29" t="n">
        <v>120</v>
      </c>
      <c r="D7152" s="29" t="n">
        <v>2</v>
      </c>
      <c r="E7152" s="30" t="n">
        <v>8</v>
      </c>
      <c r="F7152" s="29" t="n">
        <v>1.5</v>
      </c>
      <c r="G7152" s="28" t="n">
        <v>200</v>
      </c>
      <c r="H7152" s="30" t="inlineStr">
        <is>
          <t>ON</t>
        </is>
      </c>
      <c r="I7152" s="31" t="n">
        <v>885.2722778138215</v>
      </c>
      <c r="J7152" s="31" t="n">
        <v>10520.73059103506</v>
      </c>
      <c r="K7152" s="31" t="n">
        <v>5101.851851851852</v>
      </c>
      <c r="L7152" s="31" t="n">
        <v>150</v>
      </c>
      <c r="M7152" s="31">
        <f>I7152+J7152+K7152+L7152</f>
        <v/>
      </c>
      <c r="N7152" s="31">
        <f>M7152*'Dashboard &amp; Optimisation'!$B$18/('Dashboard &amp; Optimisation'!$B$16/3.6)</f>
        <v/>
      </c>
      <c r="O7152" s="31" t="n">
        <v>1250.034017394404</v>
      </c>
      <c r="P7152" s="32" t="n">
        <v>0.05288390726102997</v>
      </c>
      <c r="Q7152" s="33" t="n">
        <v>10.9900465694522</v>
      </c>
      <c r="R7152" s="31" t="n">
        <v>5922.385501186973</v>
      </c>
      <c r="S7152" s="31">
        <f>R7152*IF(A7152=4, 2.0, 3.0)</f>
        <v/>
      </c>
      <c r="T7152" s="29">
        <f>'Dashboard &amp; Optimisation'!$B$18*U7152</f>
        <v/>
      </c>
      <c r="U7152" s="34">
        <f>MIN(1, S7152/M7152)</f>
        <v/>
      </c>
      <c r="V7152" s="34">
        <f>N7152/(N7152+O7152)</f>
        <v/>
      </c>
      <c r="W7152" s="34">
        <f>U7152*V7152</f>
        <v/>
      </c>
      <c r="X7152" s="32">
        <f>T7152/N7152</f>
        <v/>
      </c>
      <c r="Y7152" s="35">
        <f>IF(W7152=MAXIFS(W$2:W$7201, A$2:A$7201, A7152, B$2:B$7201, B7152), "OPTIMAL", "")</f>
        <v/>
      </c>
    </row>
    <row r="7153" ht="20" customHeight="1">
      <c r="A7153" s="36" t="n">
        <v>-18</v>
      </c>
      <c r="B7153" s="36" t="n">
        <v>45</v>
      </c>
      <c r="C7153" s="37" t="n">
        <v>120</v>
      </c>
      <c r="D7153" s="37" t="n">
        <v>2</v>
      </c>
      <c r="E7153" s="6" t="n">
        <v>8</v>
      </c>
      <c r="F7153" s="37" t="n">
        <v>1.5</v>
      </c>
      <c r="G7153" s="36" t="n">
        <v>200</v>
      </c>
      <c r="H7153" s="6" t="inlineStr">
        <is>
          <t>OFF</t>
        </is>
      </c>
      <c r="I7153" s="38" t="n">
        <v>885.2722778138215</v>
      </c>
      <c r="J7153" s="38" t="n">
        <v>10520.73059103506</v>
      </c>
      <c r="K7153" s="38" t="n">
        <v>5101.851851851852</v>
      </c>
      <c r="L7153" s="38" t="n">
        <v>150</v>
      </c>
      <c r="M7153" s="38">
        <f>I7153+J7153+K7153+L7153</f>
        <v/>
      </c>
      <c r="N7153" s="38">
        <f>M7153*'Dashboard &amp; Optimisation'!$B$18/('Dashboard &amp; Optimisation'!$B$16/3.6)</f>
        <v/>
      </c>
      <c r="O7153" s="38" t="n">
        <v>1250.034017394404</v>
      </c>
      <c r="P7153" s="39" t="n">
        <v>0.2181795246361375</v>
      </c>
      <c r="Q7153" s="40" t="n">
        <v>10.9900465694522</v>
      </c>
      <c r="R7153" s="38" t="n">
        <v>1435.509982575902</v>
      </c>
      <c r="S7153" s="38">
        <f>R7153*IF(A7153=4, 2.0, 3.0)</f>
        <v/>
      </c>
      <c r="T7153" s="37">
        <f>'Dashboard &amp; Optimisation'!$B$18*U7153</f>
        <v/>
      </c>
      <c r="U7153" s="26">
        <f>MIN(1, S7153/M7153)</f>
        <v/>
      </c>
      <c r="V7153" s="26">
        <f>N7153/(N7153+O7153)</f>
        <v/>
      </c>
      <c r="W7153" s="26">
        <f>U7153*V7153</f>
        <v/>
      </c>
      <c r="X7153" s="39">
        <f>T7153/N7153</f>
        <v/>
      </c>
      <c r="Y7153" s="41">
        <f>IF(W7153=MAXIFS(W$2:W$7201, A$2:A$7201, A7153, B$2:B$7201, B7153), "OPTIMAL", "")</f>
        <v/>
      </c>
    </row>
    <row r="7154" ht="20" customHeight="1">
      <c r="A7154" s="28" t="n">
        <v>-18</v>
      </c>
      <c r="B7154" s="28" t="n">
        <v>45</v>
      </c>
      <c r="C7154" s="29" t="n">
        <v>120</v>
      </c>
      <c r="D7154" s="29" t="n">
        <v>2</v>
      </c>
      <c r="E7154" s="30" t="n">
        <v>8</v>
      </c>
      <c r="F7154" s="29" t="n">
        <v>2</v>
      </c>
      <c r="G7154" s="28" t="n">
        <v>50</v>
      </c>
      <c r="H7154" s="30" t="inlineStr">
        <is>
          <t>ON</t>
        </is>
      </c>
      <c r="I7154" s="31" t="n">
        <v>885.2722778138215</v>
      </c>
      <c r="J7154" s="31" t="n">
        <v>10520.73059103506</v>
      </c>
      <c r="K7154" s="31" t="n">
        <v>5101.851851851852</v>
      </c>
      <c r="L7154" s="31" t="n">
        <v>150</v>
      </c>
      <c r="M7154" s="31">
        <f>I7154+J7154+K7154+L7154</f>
        <v/>
      </c>
      <c r="N7154" s="31">
        <f>M7154*'Dashboard &amp; Optimisation'!$B$18/('Dashboard &amp; Optimisation'!$B$16/3.6)</f>
        <v/>
      </c>
      <c r="O7154" s="31" t="n">
        <v>1485.25712102857</v>
      </c>
      <c r="P7154" s="32" t="n">
        <v>0.04930946412606316</v>
      </c>
      <c r="Q7154" s="33" t="n">
        <v>14.58672875926959</v>
      </c>
      <c r="R7154" s="31" t="n">
        <v>6471.675345521686</v>
      </c>
      <c r="S7154" s="31">
        <f>R7154*IF(A7154=4, 2.0, 3.0)</f>
        <v/>
      </c>
      <c r="T7154" s="29">
        <f>'Dashboard &amp; Optimisation'!$B$18*U7154</f>
        <v/>
      </c>
      <c r="U7154" s="34">
        <f>MIN(1, S7154/M7154)</f>
        <v/>
      </c>
      <c r="V7154" s="34">
        <f>N7154/(N7154+O7154)</f>
        <v/>
      </c>
      <c r="W7154" s="34">
        <f>U7154*V7154</f>
        <v/>
      </c>
      <c r="X7154" s="32">
        <f>T7154/N7154</f>
        <v/>
      </c>
      <c r="Y7154" s="35">
        <f>IF(W7154=MAXIFS(W$2:W$7201, A$2:A$7201, A7154, B$2:B$7201, B7154), "OPTIMAL", "")</f>
        <v/>
      </c>
    </row>
    <row r="7155" ht="20" customHeight="1">
      <c r="A7155" s="36" t="n">
        <v>-18</v>
      </c>
      <c r="B7155" s="36" t="n">
        <v>45</v>
      </c>
      <c r="C7155" s="37" t="n">
        <v>120</v>
      </c>
      <c r="D7155" s="37" t="n">
        <v>2</v>
      </c>
      <c r="E7155" s="6" t="n">
        <v>8</v>
      </c>
      <c r="F7155" s="37" t="n">
        <v>2</v>
      </c>
      <c r="G7155" s="36" t="n">
        <v>50</v>
      </c>
      <c r="H7155" s="6" t="inlineStr">
        <is>
          <t>OFF</t>
        </is>
      </c>
      <c r="I7155" s="38" t="n">
        <v>885.2722778138215</v>
      </c>
      <c r="J7155" s="38" t="n">
        <v>10520.73059103506</v>
      </c>
      <c r="K7155" s="38" t="n">
        <v>5101.851851851852</v>
      </c>
      <c r="L7155" s="38" t="n">
        <v>150</v>
      </c>
      <c r="M7155" s="38">
        <f>I7155+J7155+K7155+L7155</f>
        <v/>
      </c>
      <c r="N7155" s="38">
        <f>M7155*'Dashboard &amp; Optimisation'!$B$18/('Dashboard &amp; Optimisation'!$B$16/3.6)</f>
        <v/>
      </c>
      <c r="O7155" s="38" t="n">
        <v>1485.25712102857</v>
      </c>
      <c r="P7155" s="39" t="n">
        <v>0.2157035203563316</v>
      </c>
      <c r="Q7155" s="40" t="n">
        <v>14.58672875926959</v>
      </c>
      <c r="R7155" s="38" t="n">
        <v>1479.41416421191</v>
      </c>
      <c r="S7155" s="38">
        <f>R7155*IF(A7155=4, 2.0, 3.0)</f>
        <v/>
      </c>
      <c r="T7155" s="37">
        <f>'Dashboard &amp; Optimisation'!$B$18*U7155</f>
        <v/>
      </c>
      <c r="U7155" s="26">
        <f>MIN(1, S7155/M7155)</f>
        <v/>
      </c>
      <c r="V7155" s="26">
        <f>N7155/(N7155+O7155)</f>
        <v/>
      </c>
      <c r="W7155" s="26">
        <f>U7155*V7155</f>
        <v/>
      </c>
      <c r="X7155" s="39">
        <f>T7155/N7155</f>
        <v/>
      </c>
      <c r="Y7155" s="41">
        <f>IF(W7155=MAXIFS(W$2:W$7201, A$2:A$7201, A7155, B$2:B$7201, B7155), "OPTIMAL", "")</f>
        <v/>
      </c>
    </row>
    <row r="7156" ht="20" customHeight="1">
      <c r="A7156" s="28" t="n">
        <v>-18</v>
      </c>
      <c r="B7156" s="28" t="n">
        <v>45</v>
      </c>
      <c r="C7156" s="29" t="n">
        <v>120</v>
      </c>
      <c r="D7156" s="29" t="n">
        <v>2</v>
      </c>
      <c r="E7156" s="30" t="n">
        <v>8</v>
      </c>
      <c r="F7156" s="29" t="n">
        <v>2</v>
      </c>
      <c r="G7156" s="28" t="n">
        <v>100</v>
      </c>
      <c r="H7156" s="30" t="inlineStr">
        <is>
          <t>ON</t>
        </is>
      </c>
      <c r="I7156" s="31" t="n">
        <v>885.2722778138215</v>
      </c>
      <c r="J7156" s="31" t="n">
        <v>10520.73059103506</v>
      </c>
      <c r="K7156" s="31" t="n">
        <v>5101.851851851852</v>
      </c>
      <c r="L7156" s="31" t="n">
        <v>150</v>
      </c>
      <c r="M7156" s="31">
        <f>I7156+J7156+K7156+L7156</f>
        <v/>
      </c>
      <c r="N7156" s="31">
        <f>M7156*'Dashboard &amp; Optimisation'!$B$18/('Dashboard &amp; Optimisation'!$B$16/3.6)</f>
        <v/>
      </c>
      <c r="O7156" s="31" t="n">
        <v>1485.25712102857</v>
      </c>
      <c r="P7156" s="32" t="n">
        <v>0.04997260972227939</v>
      </c>
      <c r="Q7156" s="33" t="n">
        <v>14.58672875926959</v>
      </c>
      <c r="R7156" s="31" t="n">
        <v>6385.795039702665</v>
      </c>
      <c r="S7156" s="31">
        <f>R7156*IF(A7156=4, 2.0, 3.0)</f>
        <v/>
      </c>
      <c r="T7156" s="29">
        <f>'Dashboard &amp; Optimisation'!$B$18*U7156</f>
        <v/>
      </c>
      <c r="U7156" s="34">
        <f>MIN(1, S7156/M7156)</f>
        <v/>
      </c>
      <c r="V7156" s="34">
        <f>N7156/(N7156+O7156)</f>
        <v/>
      </c>
      <c r="W7156" s="34">
        <f>U7156*V7156</f>
        <v/>
      </c>
      <c r="X7156" s="32">
        <f>T7156/N7156</f>
        <v/>
      </c>
      <c r="Y7156" s="35">
        <f>IF(W7156=MAXIFS(W$2:W$7201, A$2:A$7201, A7156, B$2:B$7201, B7156), "OPTIMAL", "")</f>
        <v/>
      </c>
    </row>
    <row r="7157" ht="20" customHeight="1">
      <c r="A7157" s="36" t="n">
        <v>-18</v>
      </c>
      <c r="B7157" s="36" t="n">
        <v>45</v>
      </c>
      <c r="C7157" s="37" t="n">
        <v>120</v>
      </c>
      <c r="D7157" s="37" t="n">
        <v>2</v>
      </c>
      <c r="E7157" s="6" t="n">
        <v>8</v>
      </c>
      <c r="F7157" s="37" t="n">
        <v>2</v>
      </c>
      <c r="G7157" s="36" t="n">
        <v>100</v>
      </c>
      <c r="H7157" s="6" t="inlineStr">
        <is>
          <t>OFF</t>
        </is>
      </c>
      <c r="I7157" s="38" t="n">
        <v>885.2722778138215</v>
      </c>
      <c r="J7157" s="38" t="n">
        <v>10520.73059103506</v>
      </c>
      <c r="K7157" s="38" t="n">
        <v>5101.851851851852</v>
      </c>
      <c r="L7157" s="38" t="n">
        <v>150</v>
      </c>
      <c r="M7157" s="38">
        <f>I7157+J7157+K7157+L7157</f>
        <v/>
      </c>
      <c r="N7157" s="38">
        <f>M7157*'Dashboard &amp; Optimisation'!$B$18/('Dashboard &amp; Optimisation'!$B$16/3.6)</f>
        <v/>
      </c>
      <c r="O7157" s="38" t="n">
        <v>1485.25712102857</v>
      </c>
      <c r="P7157" s="39" t="n">
        <v>0.2163666659525478</v>
      </c>
      <c r="Q7157" s="40" t="n">
        <v>14.58672875926959</v>
      </c>
      <c r="R7157" s="38" t="n">
        <v>1474.87988448052</v>
      </c>
      <c r="S7157" s="38">
        <f>R7157*IF(A7157=4, 2.0, 3.0)</f>
        <v/>
      </c>
      <c r="T7157" s="37">
        <f>'Dashboard &amp; Optimisation'!$B$18*U7157</f>
        <v/>
      </c>
      <c r="U7157" s="26">
        <f>MIN(1, S7157/M7157)</f>
        <v/>
      </c>
      <c r="V7157" s="26">
        <f>N7157/(N7157+O7157)</f>
        <v/>
      </c>
      <c r="W7157" s="26">
        <f>U7157*V7157</f>
        <v/>
      </c>
      <c r="X7157" s="39">
        <f>T7157/N7157</f>
        <v/>
      </c>
      <c r="Y7157" s="41">
        <f>IF(W7157=MAXIFS(W$2:W$7201, A$2:A$7201, A7157, B$2:B$7201, B7157), "OPTIMAL", "")</f>
        <v/>
      </c>
    </row>
    <row r="7158" ht="20" customHeight="1">
      <c r="A7158" s="28" t="n">
        <v>-18</v>
      </c>
      <c r="B7158" s="28" t="n">
        <v>45</v>
      </c>
      <c r="C7158" s="29" t="n">
        <v>120</v>
      </c>
      <c r="D7158" s="29" t="n">
        <v>2</v>
      </c>
      <c r="E7158" s="30" t="n">
        <v>8</v>
      </c>
      <c r="F7158" s="29" t="n">
        <v>2</v>
      </c>
      <c r="G7158" s="28" t="n">
        <v>150</v>
      </c>
      <c r="H7158" s="30" t="inlineStr">
        <is>
          <t>ON</t>
        </is>
      </c>
      <c r="I7158" s="31" t="n">
        <v>885.2722778138215</v>
      </c>
      <c r="J7158" s="31" t="n">
        <v>10520.73059103506</v>
      </c>
      <c r="K7158" s="31" t="n">
        <v>5101.851851851852</v>
      </c>
      <c r="L7158" s="31" t="n">
        <v>150</v>
      </c>
      <c r="M7158" s="31">
        <f>I7158+J7158+K7158+L7158</f>
        <v/>
      </c>
      <c r="N7158" s="31">
        <f>M7158*'Dashboard &amp; Optimisation'!$B$18/('Dashboard &amp; Optimisation'!$B$16/3.6)</f>
        <v/>
      </c>
      <c r="O7158" s="31" t="n">
        <v>1485.25712102857</v>
      </c>
      <c r="P7158" s="32" t="n">
        <v>0.05063575531849562</v>
      </c>
      <c r="Q7158" s="33" t="n">
        <v>14.58672875926959</v>
      </c>
      <c r="R7158" s="31" t="n">
        <v>6302.164177828834</v>
      </c>
      <c r="S7158" s="31">
        <f>R7158*IF(A7158=4, 2.0, 3.0)</f>
        <v/>
      </c>
      <c r="T7158" s="29">
        <f>'Dashboard &amp; Optimisation'!$B$18*U7158</f>
        <v/>
      </c>
      <c r="U7158" s="34">
        <f>MIN(1, S7158/M7158)</f>
        <v/>
      </c>
      <c r="V7158" s="34">
        <f>N7158/(N7158+O7158)</f>
        <v/>
      </c>
      <c r="W7158" s="34">
        <f>U7158*V7158</f>
        <v/>
      </c>
      <c r="X7158" s="32">
        <f>T7158/N7158</f>
        <v/>
      </c>
      <c r="Y7158" s="35">
        <f>IF(W7158=MAXIFS(W$2:W$7201, A$2:A$7201, A7158, B$2:B$7201, B7158), "OPTIMAL", "")</f>
        <v/>
      </c>
    </row>
    <row r="7159" ht="20" customHeight="1">
      <c r="A7159" s="36" t="n">
        <v>-18</v>
      </c>
      <c r="B7159" s="36" t="n">
        <v>45</v>
      </c>
      <c r="C7159" s="37" t="n">
        <v>120</v>
      </c>
      <c r="D7159" s="37" t="n">
        <v>2</v>
      </c>
      <c r="E7159" s="6" t="n">
        <v>8</v>
      </c>
      <c r="F7159" s="37" t="n">
        <v>2</v>
      </c>
      <c r="G7159" s="36" t="n">
        <v>150</v>
      </c>
      <c r="H7159" s="6" t="inlineStr">
        <is>
          <t>OFF</t>
        </is>
      </c>
      <c r="I7159" s="38" t="n">
        <v>885.2722778138215</v>
      </c>
      <c r="J7159" s="38" t="n">
        <v>10520.73059103506</v>
      </c>
      <c r="K7159" s="38" t="n">
        <v>5101.851851851852</v>
      </c>
      <c r="L7159" s="38" t="n">
        <v>150</v>
      </c>
      <c r="M7159" s="38">
        <f>I7159+J7159+K7159+L7159</f>
        <v/>
      </c>
      <c r="N7159" s="38">
        <f>M7159*'Dashboard &amp; Optimisation'!$B$18/('Dashboard &amp; Optimisation'!$B$16/3.6)</f>
        <v/>
      </c>
      <c r="O7159" s="38" t="n">
        <v>1485.25712102857</v>
      </c>
      <c r="P7159" s="39" t="n">
        <v>0.2170298115487641</v>
      </c>
      <c r="Q7159" s="40" t="n">
        <v>14.58672875926959</v>
      </c>
      <c r="R7159" s="38" t="n">
        <v>1470.373314192495</v>
      </c>
      <c r="S7159" s="38">
        <f>R7159*IF(A7159=4, 2.0, 3.0)</f>
        <v/>
      </c>
      <c r="T7159" s="37">
        <f>'Dashboard &amp; Optimisation'!$B$18*U7159</f>
        <v/>
      </c>
      <c r="U7159" s="26">
        <f>MIN(1, S7159/M7159)</f>
        <v/>
      </c>
      <c r="V7159" s="26">
        <f>N7159/(N7159+O7159)</f>
        <v/>
      </c>
      <c r="W7159" s="26">
        <f>U7159*V7159</f>
        <v/>
      </c>
      <c r="X7159" s="39">
        <f>T7159/N7159</f>
        <v/>
      </c>
      <c r="Y7159" s="41">
        <f>IF(W7159=MAXIFS(W$2:W$7201, A$2:A$7201, A7159, B$2:B$7201, B7159), "OPTIMAL", "")</f>
        <v/>
      </c>
    </row>
    <row r="7160" ht="20" customHeight="1">
      <c r="A7160" s="28" t="n">
        <v>-18</v>
      </c>
      <c r="B7160" s="28" t="n">
        <v>45</v>
      </c>
      <c r="C7160" s="29" t="n">
        <v>120</v>
      </c>
      <c r="D7160" s="29" t="n">
        <v>2</v>
      </c>
      <c r="E7160" s="30" t="n">
        <v>8</v>
      </c>
      <c r="F7160" s="29" t="n">
        <v>2</v>
      </c>
      <c r="G7160" s="28" t="n">
        <v>200</v>
      </c>
      <c r="H7160" s="30" t="inlineStr">
        <is>
          <t>ON</t>
        </is>
      </c>
      <c r="I7160" s="31" t="n">
        <v>885.2722778138215</v>
      </c>
      <c r="J7160" s="31" t="n">
        <v>10520.73059103506</v>
      </c>
      <c r="K7160" s="31" t="n">
        <v>5101.851851851852</v>
      </c>
      <c r="L7160" s="31" t="n">
        <v>150</v>
      </c>
      <c r="M7160" s="31">
        <f>I7160+J7160+K7160+L7160</f>
        <v/>
      </c>
      <c r="N7160" s="31">
        <f>M7160*'Dashboard &amp; Optimisation'!$B$18/('Dashboard &amp; Optimisation'!$B$16/3.6)</f>
        <v/>
      </c>
      <c r="O7160" s="31" t="n">
        <v>1485.25712102857</v>
      </c>
      <c r="P7160" s="32" t="n">
        <v>0.05129890091471185</v>
      </c>
      <c r="Q7160" s="33" t="n">
        <v>14.58672875926959</v>
      </c>
      <c r="R7160" s="31" t="n">
        <v>6220.69552359573</v>
      </c>
      <c r="S7160" s="31">
        <f>R7160*IF(A7160=4, 2.0, 3.0)</f>
        <v/>
      </c>
      <c r="T7160" s="29">
        <f>'Dashboard &amp; Optimisation'!$B$18*U7160</f>
        <v/>
      </c>
      <c r="U7160" s="34">
        <f>MIN(1, S7160/M7160)</f>
        <v/>
      </c>
      <c r="V7160" s="34">
        <f>N7160/(N7160+O7160)</f>
        <v/>
      </c>
      <c r="W7160" s="34">
        <f>U7160*V7160</f>
        <v/>
      </c>
      <c r="X7160" s="32">
        <f>T7160/N7160</f>
        <v/>
      </c>
      <c r="Y7160" s="35">
        <f>IF(W7160=MAXIFS(W$2:W$7201, A$2:A$7201, A7160, B$2:B$7201, B7160), "OPTIMAL", "")</f>
        <v/>
      </c>
    </row>
    <row r="7161" ht="20" customHeight="1">
      <c r="A7161" s="36" t="n">
        <v>-18</v>
      </c>
      <c r="B7161" s="36" t="n">
        <v>45</v>
      </c>
      <c r="C7161" s="37" t="n">
        <v>120</v>
      </c>
      <c r="D7161" s="37" t="n">
        <v>2</v>
      </c>
      <c r="E7161" s="6" t="n">
        <v>8</v>
      </c>
      <c r="F7161" s="37" t="n">
        <v>2</v>
      </c>
      <c r="G7161" s="36" t="n">
        <v>200</v>
      </c>
      <c r="H7161" s="6" t="inlineStr">
        <is>
          <t>OFF</t>
        </is>
      </c>
      <c r="I7161" s="38" t="n">
        <v>885.2722778138215</v>
      </c>
      <c r="J7161" s="38" t="n">
        <v>10520.73059103506</v>
      </c>
      <c r="K7161" s="38" t="n">
        <v>5101.851851851852</v>
      </c>
      <c r="L7161" s="38" t="n">
        <v>150</v>
      </c>
      <c r="M7161" s="38">
        <f>I7161+J7161+K7161+L7161</f>
        <v/>
      </c>
      <c r="N7161" s="38">
        <f>M7161*'Dashboard &amp; Optimisation'!$B$18/('Dashboard &amp; Optimisation'!$B$16/3.6)</f>
        <v/>
      </c>
      <c r="O7161" s="38" t="n">
        <v>1485.25712102857</v>
      </c>
      <c r="P7161" s="39" t="n">
        <v>0.2176929571449803</v>
      </c>
      <c r="Q7161" s="40" t="n">
        <v>14.58672875926959</v>
      </c>
      <c r="R7161" s="38" t="n">
        <v>1465.894200118763</v>
      </c>
      <c r="S7161" s="38">
        <f>R7161*IF(A7161=4, 2.0, 3.0)</f>
        <v/>
      </c>
      <c r="T7161" s="37">
        <f>'Dashboard &amp; Optimisation'!$B$18*U7161</f>
        <v/>
      </c>
      <c r="U7161" s="26">
        <f>MIN(1, S7161/M7161)</f>
        <v/>
      </c>
      <c r="V7161" s="26">
        <f>N7161/(N7161+O7161)</f>
        <v/>
      </c>
      <c r="W7161" s="26">
        <f>U7161*V7161</f>
        <v/>
      </c>
      <c r="X7161" s="39">
        <f>T7161/N7161</f>
        <v/>
      </c>
      <c r="Y7161" s="41">
        <f>IF(W7161=MAXIFS(W$2:W$7201, A$2:A$7201, A7161, B$2:B$7201, B7161), "OPTIMAL", "")</f>
        <v/>
      </c>
    </row>
    <row r="7162" ht="20" customHeight="1">
      <c r="A7162" s="28" t="n">
        <v>-18</v>
      </c>
      <c r="B7162" s="28" t="n">
        <v>45</v>
      </c>
      <c r="C7162" s="29" t="n">
        <v>120</v>
      </c>
      <c r="D7162" s="29" t="n">
        <v>3</v>
      </c>
      <c r="E7162" s="30" t="n">
        <v>0</v>
      </c>
      <c r="F7162" s="29" t="n">
        <v>0</v>
      </c>
      <c r="G7162" s="28" t="n">
        <v>50</v>
      </c>
      <c r="H7162" s="30" t="inlineStr">
        <is>
          <t>ON</t>
        </is>
      </c>
      <c r="I7162" s="31" t="n">
        <v>885.2722778138215</v>
      </c>
      <c r="J7162" s="31" t="n">
        <v>10520.73059103506</v>
      </c>
      <c r="K7162" s="31" t="n">
        <v>5101.851851851852</v>
      </c>
      <c r="L7162" s="31" t="n">
        <v>150</v>
      </c>
      <c r="M7162" s="31">
        <f>I7162+J7162+K7162+L7162</f>
        <v/>
      </c>
      <c r="N7162" s="31">
        <f>M7162*'Dashboard &amp; Optimisation'!$B$18/('Dashboard &amp; Optimisation'!$B$16/3.6)</f>
        <v/>
      </c>
      <c r="O7162" s="31" t="n">
        <v>914.6212688100585</v>
      </c>
      <c r="P7162" s="32" t="n">
        <v>0.4662311764880552</v>
      </c>
      <c r="Q7162" s="33" t="n">
        <v>0.2</v>
      </c>
      <c r="R7162" s="31" t="n">
        <v>658.8995818886962</v>
      </c>
      <c r="S7162" s="31">
        <f>R7162*IF(A7162=4, 2.0, 3.0)</f>
        <v/>
      </c>
      <c r="T7162" s="29">
        <f>'Dashboard &amp; Optimisation'!$B$18*U7162</f>
        <v/>
      </c>
      <c r="U7162" s="34">
        <f>MIN(1, S7162/M7162)</f>
        <v/>
      </c>
      <c r="V7162" s="34">
        <f>N7162/(N7162+O7162)</f>
        <v/>
      </c>
      <c r="W7162" s="34">
        <f>U7162*V7162</f>
        <v/>
      </c>
      <c r="X7162" s="32">
        <f>T7162/N7162</f>
        <v/>
      </c>
      <c r="Y7162" s="35">
        <f>IF(W7162=MAXIFS(W$2:W$7201, A$2:A$7201, A7162, B$2:B$7201, B7162), "OPTIMAL", "")</f>
        <v/>
      </c>
    </row>
    <row r="7163" ht="20" customHeight="1">
      <c r="A7163" s="36" t="n">
        <v>-18</v>
      </c>
      <c r="B7163" s="36" t="n">
        <v>45</v>
      </c>
      <c r="C7163" s="37" t="n">
        <v>120</v>
      </c>
      <c r="D7163" s="37" t="n">
        <v>3</v>
      </c>
      <c r="E7163" s="6" t="n">
        <v>0</v>
      </c>
      <c r="F7163" s="37" t="n">
        <v>0</v>
      </c>
      <c r="G7163" s="36" t="n">
        <v>50</v>
      </c>
      <c r="H7163" s="6" t="inlineStr">
        <is>
          <t>OFF</t>
        </is>
      </c>
      <c r="I7163" s="38" t="n">
        <v>885.2722778138215</v>
      </c>
      <c r="J7163" s="38" t="n">
        <v>10520.73059103506</v>
      </c>
      <c r="K7163" s="38" t="n">
        <v>5101.851851851852</v>
      </c>
      <c r="L7163" s="38" t="n">
        <v>150</v>
      </c>
      <c r="M7163" s="38">
        <f>I7163+J7163+K7163+L7163</f>
        <v/>
      </c>
      <c r="N7163" s="38">
        <f>M7163*'Dashboard &amp; Optimisation'!$B$18/('Dashboard &amp; Optimisation'!$B$16/3.6)</f>
        <v/>
      </c>
      <c r="O7163" s="38" t="n">
        <v>914.6212688100585</v>
      </c>
      <c r="P7163" s="39" t="n">
        <v>0.7314894149745474</v>
      </c>
      <c r="Q7163" s="40" t="n">
        <v>0.2</v>
      </c>
      <c r="R7163" s="38" t="n">
        <v>419.9644191189611</v>
      </c>
      <c r="S7163" s="38">
        <f>R7163*IF(A7163=4, 2.0, 3.0)</f>
        <v/>
      </c>
      <c r="T7163" s="37">
        <f>'Dashboard &amp; Optimisation'!$B$18*U7163</f>
        <v/>
      </c>
      <c r="U7163" s="26">
        <f>MIN(1, S7163/M7163)</f>
        <v/>
      </c>
      <c r="V7163" s="26">
        <f>N7163/(N7163+O7163)</f>
        <v/>
      </c>
      <c r="W7163" s="26">
        <f>U7163*V7163</f>
        <v/>
      </c>
      <c r="X7163" s="39">
        <f>T7163/N7163</f>
        <v/>
      </c>
      <c r="Y7163" s="41">
        <f>IF(W7163=MAXIFS(W$2:W$7201, A$2:A$7201, A7163, B$2:B$7201, B7163), "OPTIMAL", "")</f>
        <v/>
      </c>
    </row>
    <row r="7164" ht="20" customHeight="1">
      <c r="A7164" s="28" t="n">
        <v>-18</v>
      </c>
      <c r="B7164" s="28" t="n">
        <v>45</v>
      </c>
      <c r="C7164" s="29" t="n">
        <v>120</v>
      </c>
      <c r="D7164" s="29" t="n">
        <v>3</v>
      </c>
      <c r="E7164" s="30" t="n">
        <v>0</v>
      </c>
      <c r="F7164" s="29" t="n">
        <v>0</v>
      </c>
      <c r="G7164" s="28" t="n">
        <v>100</v>
      </c>
      <c r="H7164" s="30" t="inlineStr">
        <is>
          <t>ON</t>
        </is>
      </c>
      <c r="I7164" s="31" t="n">
        <v>885.2722778138215</v>
      </c>
      <c r="J7164" s="31" t="n">
        <v>10520.73059103506</v>
      </c>
      <c r="K7164" s="31" t="n">
        <v>5101.851851851852</v>
      </c>
      <c r="L7164" s="31" t="n">
        <v>150</v>
      </c>
      <c r="M7164" s="31">
        <f>I7164+J7164+K7164+L7164</f>
        <v/>
      </c>
      <c r="N7164" s="31">
        <f>M7164*'Dashboard &amp; Optimisation'!$B$18/('Dashboard &amp; Optimisation'!$B$16/3.6)</f>
        <v/>
      </c>
      <c r="O7164" s="31" t="n">
        <v>914.6212688100585</v>
      </c>
      <c r="P7164" s="32" t="n">
        <v>0.4668943220842715</v>
      </c>
      <c r="Q7164" s="33" t="n">
        <v>0.2</v>
      </c>
      <c r="R7164" s="31" t="n">
        <v>657.9637248105299</v>
      </c>
      <c r="S7164" s="31">
        <f>R7164*IF(A7164=4, 2.0, 3.0)</f>
        <v/>
      </c>
      <c r="T7164" s="29">
        <f>'Dashboard &amp; Optimisation'!$B$18*U7164</f>
        <v/>
      </c>
      <c r="U7164" s="34">
        <f>MIN(1, S7164/M7164)</f>
        <v/>
      </c>
      <c r="V7164" s="34">
        <f>N7164/(N7164+O7164)</f>
        <v/>
      </c>
      <c r="W7164" s="34">
        <f>U7164*V7164</f>
        <v/>
      </c>
      <c r="X7164" s="32">
        <f>T7164/N7164</f>
        <v/>
      </c>
      <c r="Y7164" s="35">
        <f>IF(W7164=MAXIFS(W$2:W$7201, A$2:A$7201, A7164, B$2:B$7201, B7164), "OPTIMAL", "")</f>
        <v/>
      </c>
    </row>
    <row r="7165" ht="20" customHeight="1">
      <c r="A7165" s="36" t="n">
        <v>-18</v>
      </c>
      <c r="B7165" s="36" t="n">
        <v>45</v>
      </c>
      <c r="C7165" s="37" t="n">
        <v>120</v>
      </c>
      <c r="D7165" s="37" t="n">
        <v>3</v>
      </c>
      <c r="E7165" s="6" t="n">
        <v>0</v>
      </c>
      <c r="F7165" s="37" t="n">
        <v>0</v>
      </c>
      <c r="G7165" s="36" t="n">
        <v>100</v>
      </c>
      <c r="H7165" s="6" t="inlineStr">
        <is>
          <t>OFF</t>
        </is>
      </c>
      <c r="I7165" s="38" t="n">
        <v>885.2722778138215</v>
      </c>
      <c r="J7165" s="38" t="n">
        <v>10520.73059103506</v>
      </c>
      <c r="K7165" s="38" t="n">
        <v>5101.851851851852</v>
      </c>
      <c r="L7165" s="38" t="n">
        <v>150</v>
      </c>
      <c r="M7165" s="38">
        <f>I7165+J7165+K7165+L7165</f>
        <v/>
      </c>
      <c r="N7165" s="38">
        <f>M7165*'Dashboard &amp; Optimisation'!$B$18/('Dashboard &amp; Optimisation'!$B$16/3.6)</f>
        <v/>
      </c>
      <c r="O7165" s="38" t="n">
        <v>914.6212688100585</v>
      </c>
      <c r="P7165" s="39" t="n">
        <v>0.7321525605707637</v>
      </c>
      <c r="Q7165" s="40" t="n">
        <v>0.2</v>
      </c>
      <c r="R7165" s="38" t="n">
        <v>419.5840372558025</v>
      </c>
      <c r="S7165" s="38">
        <f>R7165*IF(A7165=4, 2.0, 3.0)</f>
        <v/>
      </c>
      <c r="T7165" s="37">
        <f>'Dashboard &amp; Optimisation'!$B$18*U7165</f>
        <v/>
      </c>
      <c r="U7165" s="26">
        <f>MIN(1, S7165/M7165)</f>
        <v/>
      </c>
      <c r="V7165" s="26">
        <f>N7165/(N7165+O7165)</f>
        <v/>
      </c>
      <c r="W7165" s="26">
        <f>U7165*V7165</f>
        <v/>
      </c>
      <c r="X7165" s="39">
        <f>T7165/N7165</f>
        <v/>
      </c>
      <c r="Y7165" s="41">
        <f>IF(W7165=MAXIFS(W$2:W$7201, A$2:A$7201, A7165, B$2:B$7201, B7165), "OPTIMAL", "")</f>
        <v/>
      </c>
    </row>
    <row r="7166" ht="20" customHeight="1">
      <c r="A7166" s="28" t="n">
        <v>-18</v>
      </c>
      <c r="B7166" s="28" t="n">
        <v>45</v>
      </c>
      <c r="C7166" s="29" t="n">
        <v>120</v>
      </c>
      <c r="D7166" s="29" t="n">
        <v>3</v>
      </c>
      <c r="E7166" s="30" t="n">
        <v>0</v>
      </c>
      <c r="F7166" s="29" t="n">
        <v>0</v>
      </c>
      <c r="G7166" s="28" t="n">
        <v>150</v>
      </c>
      <c r="H7166" s="30" t="inlineStr">
        <is>
          <t>ON</t>
        </is>
      </c>
      <c r="I7166" s="31" t="n">
        <v>885.2722778138215</v>
      </c>
      <c r="J7166" s="31" t="n">
        <v>10520.73059103506</v>
      </c>
      <c r="K7166" s="31" t="n">
        <v>5101.851851851852</v>
      </c>
      <c r="L7166" s="31" t="n">
        <v>150</v>
      </c>
      <c r="M7166" s="31">
        <f>I7166+J7166+K7166+L7166</f>
        <v/>
      </c>
      <c r="N7166" s="31">
        <f>M7166*'Dashboard &amp; Optimisation'!$B$18/('Dashboard &amp; Optimisation'!$B$16/3.6)</f>
        <v/>
      </c>
      <c r="O7166" s="31" t="n">
        <v>914.6212688100585</v>
      </c>
      <c r="P7166" s="32" t="n">
        <v>0.4675574676804877</v>
      </c>
      <c r="Q7166" s="33" t="n">
        <v>0.2</v>
      </c>
      <c r="R7166" s="31" t="n">
        <v>657.030522419939</v>
      </c>
      <c r="S7166" s="31">
        <f>R7166*IF(A7166=4, 2.0, 3.0)</f>
        <v/>
      </c>
      <c r="T7166" s="29">
        <f>'Dashboard &amp; Optimisation'!$B$18*U7166</f>
        <v/>
      </c>
      <c r="U7166" s="34">
        <f>MIN(1, S7166/M7166)</f>
        <v/>
      </c>
      <c r="V7166" s="34">
        <f>N7166/(N7166+O7166)</f>
        <v/>
      </c>
      <c r="W7166" s="34">
        <f>U7166*V7166</f>
        <v/>
      </c>
      <c r="X7166" s="32">
        <f>T7166/N7166</f>
        <v/>
      </c>
      <c r="Y7166" s="35">
        <f>IF(W7166=MAXIFS(W$2:W$7201, A$2:A$7201, A7166, B$2:B$7201, B7166), "OPTIMAL", "")</f>
        <v/>
      </c>
    </row>
    <row r="7167" ht="20" customHeight="1">
      <c r="A7167" s="36" t="n">
        <v>-18</v>
      </c>
      <c r="B7167" s="36" t="n">
        <v>45</v>
      </c>
      <c r="C7167" s="37" t="n">
        <v>120</v>
      </c>
      <c r="D7167" s="37" t="n">
        <v>3</v>
      </c>
      <c r="E7167" s="6" t="n">
        <v>0</v>
      </c>
      <c r="F7167" s="37" t="n">
        <v>0</v>
      </c>
      <c r="G7167" s="36" t="n">
        <v>150</v>
      </c>
      <c r="H7167" s="6" t="inlineStr">
        <is>
          <t>OFF</t>
        </is>
      </c>
      <c r="I7167" s="38" t="n">
        <v>885.2722778138215</v>
      </c>
      <c r="J7167" s="38" t="n">
        <v>10520.73059103506</v>
      </c>
      <c r="K7167" s="38" t="n">
        <v>5101.851851851852</v>
      </c>
      <c r="L7167" s="38" t="n">
        <v>150</v>
      </c>
      <c r="M7167" s="38">
        <f>I7167+J7167+K7167+L7167</f>
        <v/>
      </c>
      <c r="N7167" s="38">
        <f>M7167*'Dashboard &amp; Optimisation'!$B$18/('Dashboard &amp; Optimisation'!$B$16/3.6)</f>
        <v/>
      </c>
      <c r="O7167" s="38" t="n">
        <v>914.6212688100585</v>
      </c>
      <c r="P7167" s="39" t="n">
        <v>0.73281570616698</v>
      </c>
      <c r="Q7167" s="40" t="n">
        <v>0.2</v>
      </c>
      <c r="R7167" s="38" t="n">
        <v>419.2043438291916</v>
      </c>
      <c r="S7167" s="38">
        <f>R7167*IF(A7167=4, 2.0, 3.0)</f>
        <v/>
      </c>
      <c r="T7167" s="37">
        <f>'Dashboard &amp; Optimisation'!$B$18*U7167</f>
        <v/>
      </c>
      <c r="U7167" s="26">
        <f>MIN(1, S7167/M7167)</f>
        <v/>
      </c>
      <c r="V7167" s="26">
        <f>N7167/(N7167+O7167)</f>
        <v/>
      </c>
      <c r="W7167" s="26">
        <f>U7167*V7167</f>
        <v/>
      </c>
      <c r="X7167" s="39">
        <f>T7167/N7167</f>
        <v/>
      </c>
      <c r="Y7167" s="41">
        <f>IF(W7167=MAXIFS(W$2:W$7201, A$2:A$7201, A7167, B$2:B$7201, B7167), "OPTIMAL", "")</f>
        <v/>
      </c>
    </row>
    <row r="7168" ht="20" customHeight="1">
      <c r="A7168" s="28" t="n">
        <v>-18</v>
      </c>
      <c r="B7168" s="28" t="n">
        <v>45</v>
      </c>
      <c r="C7168" s="29" t="n">
        <v>120</v>
      </c>
      <c r="D7168" s="29" t="n">
        <v>3</v>
      </c>
      <c r="E7168" s="30" t="n">
        <v>0</v>
      </c>
      <c r="F7168" s="29" t="n">
        <v>0</v>
      </c>
      <c r="G7168" s="28" t="n">
        <v>200</v>
      </c>
      <c r="H7168" s="30" t="inlineStr">
        <is>
          <t>ON</t>
        </is>
      </c>
      <c r="I7168" s="31" t="n">
        <v>885.2722778138215</v>
      </c>
      <c r="J7168" s="31" t="n">
        <v>10520.73059103506</v>
      </c>
      <c r="K7168" s="31" t="n">
        <v>5101.851851851852</v>
      </c>
      <c r="L7168" s="31" t="n">
        <v>150</v>
      </c>
      <c r="M7168" s="31">
        <f>I7168+J7168+K7168+L7168</f>
        <v/>
      </c>
      <c r="N7168" s="31">
        <f>M7168*'Dashboard &amp; Optimisation'!$B$18/('Dashboard &amp; Optimisation'!$B$16/3.6)</f>
        <v/>
      </c>
      <c r="O7168" s="31" t="n">
        <v>914.6212688100585</v>
      </c>
      <c r="P7168" s="32" t="n">
        <v>0.4682206132767039</v>
      </c>
      <c r="Q7168" s="33" t="n">
        <v>0.2</v>
      </c>
      <c r="R7168" s="31" t="n">
        <v>656.0999634373403</v>
      </c>
      <c r="S7168" s="31">
        <f>R7168*IF(A7168=4, 2.0, 3.0)</f>
        <v/>
      </c>
      <c r="T7168" s="29">
        <f>'Dashboard &amp; Optimisation'!$B$18*U7168</f>
        <v/>
      </c>
      <c r="U7168" s="34">
        <f>MIN(1, S7168/M7168)</f>
        <v/>
      </c>
      <c r="V7168" s="34">
        <f>N7168/(N7168+O7168)</f>
        <v/>
      </c>
      <c r="W7168" s="34">
        <f>U7168*V7168</f>
        <v/>
      </c>
      <c r="X7168" s="32">
        <f>T7168/N7168</f>
        <v/>
      </c>
      <c r="Y7168" s="35">
        <f>IF(W7168=MAXIFS(W$2:W$7201, A$2:A$7201, A7168, B$2:B$7201, B7168), "OPTIMAL", "")</f>
        <v/>
      </c>
    </row>
    <row r="7169" ht="20" customHeight="1">
      <c r="A7169" s="36" t="n">
        <v>-18</v>
      </c>
      <c r="B7169" s="36" t="n">
        <v>45</v>
      </c>
      <c r="C7169" s="37" t="n">
        <v>120</v>
      </c>
      <c r="D7169" s="37" t="n">
        <v>3</v>
      </c>
      <c r="E7169" s="6" t="n">
        <v>0</v>
      </c>
      <c r="F7169" s="37" t="n">
        <v>0</v>
      </c>
      <c r="G7169" s="36" t="n">
        <v>200</v>
      </c>
      <c r="H7169" s="6" t="inlineStr">
        <is>
          <t>OFF</t>
        </is>
      </c>
      <c r="I7169" s="38" t="n">
        <v>885.2722778138215</v>
      </c>
      <c r="J7169" s="38" t="n">
        <v>10520.73059103506</v>
      </c>
      <c r="K7169" s="38" t="n">
        <v>5101.851851851852</v>
      </c>
      <c r="L7169" s="38" t="n">
        <v>150</v>
      </c>
      <c r="M7169" s="38">
        <f>I7169+J7169+K7169+L7169</f>
        <v/>
      </c>
      <c r="N7169" s="38">
        <f>M7169*'Dashboard &amp; Optimisation'!$B$18/('Dashboard &amp; Optimisation'!$B$16/3.6)</f>
        <v/>
      </c>
      <c r="O7169" s="38" t="n">
        <v>914.6212688100585</v>
      </c>
      <c r="P7169" s="39" t="n">
        <v>0.7334788517631962</v>
      </c>
      <c r="Q7169" s="40" t="n">
        <v>0.2</v>
      </c>
      <c r="R7169" s="38" t="n">
        <v>418.8253369718613</v>
      </c>
      <c r="S7169" s="38">
        <f>R7169*IF(A7169=4, 2.0, 3.0)</f>
        <v/>
      </c>
      <c r="T7169" s="37">
        <f>'Dashboard &amp; Optimisation'!$B$18*U7169</f>
        <v/>
      </c>
      <c r="U7169" s="26">
        <f>MIN(1, S7169/M7169)</f>
        <v/>
      </c>
      <c r="V7169" s="26">
        <f>N7169/(N7169+O7169)</f>
        <v/>
      </c>
      <c r="W7169" s="26">
        <f>U7169*V7169</f>
        <v/>
      </c>
      <c r="X7169" s="39">
        <f>T7169/N7169</f>
        <v/>
      </c>
      <c r="Y7169" s="41">
        <f>IF(W7169=MAXIFS(W$2:W$7201, A$2:A$7201, A7169, B$2:B$7201, B7169), "OPTIMAL", "")</f>
        <v/>
      </c>
    </row>
    <row r="7170" ht="20" customHeight="1">
      <c r="A7170" s="28" t="n">
        <v>-18</v>
      </c>
      <c r="B7170" s="28" t="n">
        <v>45</v>
      </c>
      <c r="C7170" s="29" t="n">
        <v>120</v>
      </c>
      <c r="D7170" s="29" t="n">
        <v>3</v>
      </c>
      <c r="E7170" s="30" t="n">
        <v>4</v>
      </c>
      <c r="F7170" s="29" t="n">
        <v>1.5</v>
      </c>
      <c r="G7170" s="28" t="n">
        <v>50</v>
      </c>
      <c r="H7170" s="30" t="inlineStr">
        <is>
          <t>ON</t>
        </is>
      </c>
      <c r="I7170" s="31" t="n">
        <v>885.2722778138215</v>
      </c>
      <c r="J7170" s="31" t="n">
        <v>10520.73059103506</v>
      </c>
      <c r="K7170" s="31" t="n">
        <v>5101.851851851852</v>
      </c>
      <c r="L7170" s="31" t="n">
        <v>150</v>
      </c>
      <c r="M7170" s="31">
        <f>I7170+J7170+K7170+L7170</f>
        <v/>
      </c>
      <c r="N7170" s="31">
        <f>M7170*'Dashboard &amp; Optimisation'!$B$18/('Dashboard &amp; Optimisation'!$B$16/3.6)</f>
        <v/>
      </c>
      <c r="O7170" s="31" t="n">
        <v>1249.703546051321</v>
      </c>
      <c r="P7170" s="32" t="n">
        <v>0.06717135167146375</v>
      </c>
      <c r="Q7170" s="33" t="n">
        <v>5.689672816037082</v>
      </c>
      <c r="R7170" s="31" t="n">
        <v>4699.337165566008</v>
      </c>
      <c r="S7170" s="31">
        <f>R7170*IF(A7170=4, 2.0, 3.0)</f>
        <v/>
      </c>
      <c r="T7170" s="29">
        <f>'Dashboard &amp; Optimisation'!$B$18*U7170</f>
        <v/>
      </c>
      <c r="U7170" s="34">
        <f>MIN(1, S7170/M7170)</f>
        <v/>
      </c>
      <c r="V7170" s="34">
        <f>N7170/(N7170+O7170)</f>
        <v/>
      </c>
      <c r="W7170" s="34">
        <f>U7170*V7170</f>
        <v/>
      </c>
      <c r="X7170" s="32">
        <f>T7170/N7170</f>
        <v/>
      </c>
      <c r="Y7170" s="35">
        <f>IF(W7170=MAXIFS(W$2:W$7201, A$2:A$7201, A7170, B$2:B$7201, B7170), "OPTIMAL", "")</f>
        <v/>
      </c>
    </row>
    <row r="7171" ht="20" customHeight="1">
      <c r="A7171" s="36" t="n">
        <v>-18</v>
      </c>
      <c r="B7171" s="36" t="n">
        <v>45</v>
      </c>
      <c r="C7171" s="37" t="n">
        <v>120</v>
      </c>
      <c r="D7171" s="37" t="n">
        <v>3</v>
      </c>
      <c r="E7171" s="6" t="n">
        <v>4</v>
      </c>
      <c r="F7171" s="37" t="n">
        <v>1.5</v>
      </c>
      <c r="G7171" s="36" t="n">
        <v>50</v>
      </c>
      <c r="H7171" s="6" t="inlineStr">
        <is>
          <t>OFF</t>
        </is>
      </c>
      <c r="I7171" s="38" t="n">
        <v>885.2722778138215</v>
      </c>
      <c r="J7171" s="38" t="n">
        <v>10520.73059103506</v>
      </c>
      <c r="K7171" s="38" t="n">
        <v>5101.851851851852</v>
      </c>
      <c r="L7171" s="38" t="n">
        <v>150</v>
      </c>
      <c r="M7171" s="38">
        <f>I7171+J7171+K7171+L7171</f>
        <v/>
      </c>
      <c r="N7171" s="38">
        <f>M7171*'Dashboard &amp; Optimisation'!$B$18/('Dashboard &amp; Optimisation'!$B$16/3.6)</f>
        <v/>
      </c>
      <c r="O7171" s="38" t="n">
        <v>1249.703546051321</v>
      </c>
      <c r="P7171" s="39" t="n">
        <v>0.2708445646272034</v>
      </c>
      <c r="Q7171" s="40" t="n">
        <v>5.689672816037082</v>
      </c>
      <c r="R7171" s="38" t="n">
        <v>1165.468577172655</v>
      </c>
      <c r="S7171" s="38">
        <f>R7171*IF(A7171=4, 2.0, 3.0)</f>
        <v/>
      </c>
      <c r="T7171" s="37">
        <f>'Dashboard &amp; Optimisation'!$B$18*U7171</f>
        <v/>
      </c>
      <c r="U7171" s="26">
        <f>MIN(1, S7171/M7171)</f>
        <v/>
      </c>
      <c r="V7171" s="26">
        <f>N7171/(N7171+O7171)</f>
        <v/>
      </c>
      <c r="W7171" s="26">
        <f>U7171*V7171</f>
        <v/>
      </c>
      <c r="X7171" s="39">
        <f>T7171/N7171</f>
        <v/>
      </c>
      <c r="Y7171" s="41">
        <f>IF(W7171=MAXIFS(W$2:W$7201, A$2:A$7201, A7171, B$2:B$7201, B7171), "OPTIMAL", "")</f>
        <v/>
      </c>
    </row>
    <row r="7172" ht="20" customHeight="1">
      <c r="A7172" s="28" t="n">
        <v>-18</v>
      </c>
      <c r="B7172" s="28" t="n">
        <v>45</v>
      </c>
      <c r="C7172" s="29" t="n">
        <v>120</v>
      </c>
      <c r="D7172" s="29" t="n">
        <v>3</v>
      </c>
      <c r="E7172" s="30" t="n">
        <v>4</v>
      </c>
      <c r="F7172" s="29" t="n">
        <v>1.5</v>
      </c>
      <c r="G7172" s="28" t="n">
        <v>100</v>
      </c>
      <c r="H7172" s="30" t="inlineStr">
        <is>
          <t>ON</t>
        </is>
      </c>
      <c r="I7172" s="31" t="n">
        <v>885.2722778138215</v>
      </c>
      <c r="J7172" s="31" t="n">
        <v>10520.73059103506</v>
      </c>
      <c r="K7172" s="31" t="n">
        <v>5101.851851851852</v>
      </c>
      <c r="L7172" s="31" t="n">
        <v>150</v>
      </c>
      <c r="M7172" s="31">
        <f>I7172+J7172+K7172+L7172</f>
        <v/>
      </c>
      <c r="N7172" s="31">
        <f>M7172*'Dashboard &amp; Optimisation'!$B$18/('Dashboard &amp; Optimisation'!$B$16/3.6)</f>
        <v/>
      </c>
      <c r="O7172" s="31" t="n">
        <v>1249.703546051321</v>
      </c>
      <c r="P7172" s="32" t="n">
        <v>0.06783449726767998</v>
      </c>
      <c r="Q7172" s="33" t="n">
        <v>5.689672816037082</v>
      </c>
      <c r="R7172" s="31" t="n">
        <v>4653.396753651654</v>
      </c>
      <c r="S7172" s="31">
        <f>R7172*IF(A7172=4, 2.0, 3.0)</f>
        <v/>
      </c>
      <c r="T7172" s="29">
        <f>'Dashboard &amp; Optimisation'!$B$18*U7172</f>
        <v/>
      </c>
      <c r="U7172" s="34">
        <f>MIN(1, S7172/M7172)</f>
        <v/>
      </c>
      <c r="V7172" s="34">
        <f>N7172/(N7172+O7172)</f>
        <v/>
      </c>
      <c r="W7172" s="34">
        <f>U7172*V7172</f>
        <v/>
      </c>
      <c r="X7172" s="32">
        <f>T7172/N7172</f>
        <v/>
      </c>
      <c r="Y7172" s="35">
        <f>IF(W7172=MAXIFS(W$2:W$7201, A$2:A$7201, A7172, B$2:B$7201, B7172), "OPTIMAL", "")</f>
        <v/>
      </c>
    </row>
    <row r="7173" ht="20" customHeight="1">
      <c r="A7173" s="36" t="n">
        <v>-18</v>
      </c>
      <c r="B7173" s="36" t="n">
        <v>45</v>
      </c>
      <c r="C7173" s="37" t="n">
        <v>120</v>
      </c>
      <c r="D7173" s="37" t="n">
        <v>3</v>
      </c>
      <c r="E7173" s="6" t="n">
        <v>4</v>
      </c>
      <c r="F7173" s="37" t="n">
        <v>1.5</v>
      </c>
      <c r="G7173" s="36" t="n">
        <v>100</v>
      </c>
      <c r="H7173" s="6" t="inlineStr">
        <is>
          <t>OFF</t>
        </is>
      </c>
      <c r="I7173" s="38" t="n">
        <v>885.2722778138215</v>
      </c>
      <c r="J7173" s="38" t="n">
        <v>10520.73059103506</v>
      </c>
      <c r="K7173" s="38" t="n">
        <v>5101.851851851852</v>
      </c>
      <c r="L7173" s="38" t="n">
        <v>150</v>
      </c>
      <c r="M7173" s="38">
        <f>I7173+J7173+K7173+L7173</f>
        <v/>
      </c>
      <c r="N7173" s="38">
        <f>M7173*'Dashboard &amp; Optimisation'!$B$18/('Dashboard &amp; Optimisation'!$B$16/3.6)</f>
        <v/>
      </c>
      <c r="O7173" s="38" t="n">
        <v>1249.703546051321</v>
      </c>
      <c r="P7173" s="39" t="n">
        <v>0.2715077102234196</v>
      </c>
      <c r="Q7173" s="40" t="n">
        <v>5.689672816037082</v>
      </c>
      <c r="R7173" s="38" t="n">
        <v>1162.621971623795</v>
      </c>
      <c r="S7173" s="38">
        <f>R7173*IF(A7173=4, 2.0, 3.0)</f>
        <v/>
      </c>
      <c r="T7173" s="37">
        <f>'Dashboard &amp; Optimisation'!$B$18*U7173</f>
        <v/>
      </c>
      <c r="U7173" s="26">
        <f>MIN(1, S7173/M7173)</f>
        <v/>
      </c>
      <c r="V7173" s="26">
        <f>N7173/(N7173+O7173)</f>
        <v/>
      </c>
      <c r="W7173" s="26">
        <f>U7173*V7173</f>
        <v/>
      </c>
      <c r="X7173" s="39">
        <f>T7173/N7173</f>
        <v/>
      </c>
      <c r="Y7173" s="41">
        <f>IF(W7173=MAXIFS(W$2:W$7201, A$2:A$7201, A7173, B$2:B$7201, B7173), "OPTIMAL", "")</f>
        <v/>
      </c>
    </row>
    <row r="7174" ht="20" customHeight="1">
      <c r="A7174" s="28" t="n">
        <v>-18</v>
      </c>
      <c r="B7174" s="28" t="n">
        <v>45</v>
      </c>
      <c r="C7174" s="29" t="n">
        <v>120</v>
      </c>
      <c r="D7174" s="29" t="n">
        <v>3</v>
      </c>
      <c r="E7174" s="30" t="n">
        <v>4</v>
      </c>
      <c r="F7174" s="29" t="n">
        <v>1.5</v>
      </c>
      <c r="G7174" s="28" t="n">
        <v>150</v>
      </c>
      <c r="H7174" s="30" t="inlineStr">
        <is>
          <t>ON</t>
        </is>
      </c>
      <c r="I7174" s="31" t="n">
        <v>885.2722778138215</v>
      </c>
      <c r="J7174" s="31" t="n">
        <v>10520.73059103506</v>
      </c>
      <c r="K7174" s="31" t="n">
        <v>5101.851851851852</v>
      </c>
      <c r="L7174" s="31" t="n">
        <v>150</v>
      </c>
      <c r="M7174" s="31">
        <f>I7174+J7174+K7174+L7174</f>
        <v/>
      </c>
      <c r="N7174" s="31">
        <f>M7174*'Dashboard &amp; Optimisation'!$B$18/('Dashboard &amp; Optimisation'!$B$16/3.6)</f>
        <v/>
      </c>
      <c r="O7174" s="31" t="n">
        <v>1249.703546051321</v>
      </c>
      <c r="P7174" s="32" t="n">
        <v>0.06849764286389622</v>
      </c>
      <c r="Q7174" s="33" t="n">
        <v>5.689672816037082</v>
      </c>
      <c r="R7174" s="31" t="n">
        <v>4608.345866707083</v>
      </c>
      <c r="S7174" s="31">
        <f>R7174*IF(A7174=4, 2.0, 3.0)</f>
        <v/>
      </c>
      <c r="T7174" s="29">
        <f>'Dashboard &amp; Optimisation'!$B$18*U7174</f>
        <v/>
      </c>
      <c r="U7174" s="34">
        <f>MIN(1, S7174/M7174)</f>
        <v/>
      </c>
      <c r="V7174" s="34">
        <f>N7174/(N7174+O7174)</f>
        <v/>
      </c>
      <c r="W7174" s="34">
        <f>U7174*V7174</f>
        <v/>
      </c>
      <c r="X7174" s="32">
        <f>T7174/N7174</f>
        <v/>
      </c>
      <c r="Y7174" s="35">
        <f>IF(W7174=MAXIFS(W$2:W$7201, A$2:A$7201, A7174, B$2:B$7201, B7174), "OPTIMAL", "")</f>
        <v/>
      </c>
    </row>
    <row r="7175" ht="20" customHeight="1">
      <c r="A7175" s="36" t="n">
        <v>-18</v>
      </c>
      <c r="B7175" s="36" t="n">
        <v>45</v>
      </c>
      <c r="C7175" s="37" t="n">
        <v>120</v>
      </c>
      <c r="D7175" s="37" t="n">
        <v>3</v>
      </c>
      <c r="E7175" s="6" t="n">
        <v>4</v>
      </c>
      <c r="F7175" s="37" t="n">
        <v>1.5</v>
      </c>
      <c r="G7175" s="36" t="n">
        <v>150</v>
      </c>
      <c r="H7175" s="6" t="inlineStr">
        <is>
          <t>OFF</t>
        </is>
      </c>
      <c r="I7175" s="38" t="n">
        <v>885.2722778138215</v>
      </c>
      <c r="J7175" s="38" t="n">
        <v>10520.73059103506</v>
      </c>
      <c r="K7175" s="38" t="n">
        <v>5101.851851851852</v>
      </c>
      <c r="L7175" s="38" t="n">
        <v>150</v>
      </c>
      <c r="M7175" s="38">
        <f>I7175+J7175+K7175+L7175</f>
        <v/>
      </c>
      <c r="N7175" s="38">
        <f>M7175*'Dashboard &amp; Optimisation'!$B$18/('Dashboard &amp; Optimisation'!$B$16/3.6)</f>
        <v/>
      </c>
      <c r="O7175" s="38" t="n">
        <v>1249.703546051321</v>
      </c>
      <c r="P7175" s="39" t="n">
        <v>0.2721708558196358</v>
      </c>
      <c r="Q7175" s="40" t="n">
        <v>5.689672816037082</v>
      </c>
      <c r="R7175" s="38" t="n">
        <v>1159.789237611093</v>
      </c>
      <c r="S7175" s="38">
        <f>R7175*IF(A7175=4, 2.0, 3.0)</f>
        <v/>
      </c>
      <c r="T7175" s="37">
        <f>'Dashboard &amp; Optimisation'!$B$18*U7175</f>
        <v/>
      </c>
      <c r="U7175" s="26">
        <f>MIN(1, S7175/M7175)</f>
        <v/>
      </c>
      <c r="V7175" s="26">
        <f>N7175/(N7175+O7175)</f>
        <v/>
      </c>
      <c r="W7175" s="26">
        <f>U7175*V7175</f>
        <v/>
      </c>
      <c r="X7175" s="39">
        <f>T7175/N7175</f>
        <v/>
      </c>
      <c r="Y7175" s="41">
        <f>IF(W7175=MAXIFS(W$2:W$7201, A$2:A$7201, A7175, B$2:B$7201, B7175), "OPTIMAL", "")</f>
        <v/>
      </c>
    </row>
    <row r="7176" ht="20" customHeight="1">
      <c r="A7176" s="28" t="n">
        <v>-18</v>
      </c>
      <c r="B7176" s="28" t="n">
        <v>45</v>
      </c>
      <c r="C7176" s="29" t="n">
        <v>120</v>
      </c>
      <c r="D7176" s="29" t="n">
        <v>3</v>
      </c>
      <c r="E7176" s="30" t="n">
        <v>4</v>
      </c>
      <c r="F7176" s="29" t="n">
        <v>1.5</v>
      </c>
      <c r="G7176" s="28" t="n">
        <v>200</v>
      </c>
      <c r="H7176" s="30" t="inlineStr">
        <is>
          <t>ON</t>
        </is>
      </c>
      <c r="I7176" s="31" t="n">
        <v>885.2722778138215</v>
      </c>
      <c r="J7176" s="31" t="n">
        <v>10520.73059103506</v>
      </c>
      <c r="K7176" s="31" t="n">
        <v>5101.851851851852</v>
      </c>
      <c r="L7176" s="31" t="n">
        <v>150</v>
      </c>
      <c r="M7176" s="31">
        <f>I7176+J7176+K7176+L7176</f>
        <v/>
      </c>
      <c r="N7176" s="31">
        <f>M7176*'Dashboard &amp; Optimisation'!$B$18/('Dashboard &amp; Optimisation'!$B$16/3.6)</f>
        <v/>
      </c>
      <c r="O7176" s="31" t="n">
        <v>1249.703546051321</v>
      </c>
      <c r="P7176" s="32" t="n">
        <v>0.06916078846011245</v>
      </c>
      <c r="Q7176" s="33" t="n">
        <v>5.689672816037082</v>
      </c>
      <c r="R7176" s="31" t="n">
        <v>4564.158917203021</v>
      </c>
      <c r="S7176" s="31">
        <f>R7176*IF(A7176=4, 2.0, 3.0)</f>
        <v/>
      </c>
      <c r="T7176" s="29">
        <f>'Dashboard &amp; Optimisation'!$B$18*U7176</f>
        <v/>
      </c>
      <c r="U7176" s="34">
        <f>MIN(1, S7176/M7176)</f>
        <v/>
      </c>
      <c r="V7176" s="34">
        <f>N7176/(N7176+O7176)</f>
        <v/>
      </c>
      <c r="W7176" s="34">
        <f>U7176*V7176</f>
        <v/>
      </c>
      <c r="X7176" s="32">
        <f>T7176/N7176</f>
        <v/>
      </c>
      <c r="Y7176" s="35">
        <f>IF(W7176=MAXIFS(W$2:W$7201, A$2:A$7201, A7176, B$2:B$7201, B7176), "OPTIMAL", "")</f>
        <v/>
      </c>
    </row>
    <row r="7177" ht="20" customHeight="1">
      <c r="A7177" s="36" t="n">
        <v>-18</v>
      </c>
      <c r="B7177" s="36" t="n">
        <v>45</v>
      </c>
      <c r="C7177" s="37" t="n">
        <v>120</v>
      </c>
      <c r="D7177" s="37" t="n">
        <v>3</v>
      </c>
      <c r="E7177" s="6" t="n">
        <v>4</v>
      </c>
      <c r="F7177" s="37" t="n">
        <v>1.5</v>
      </c>
      <c r="G7177" s="36" t="n">
        <v>200</v>
      </c>
      <c r="H7177" s="6" t="inlineStr">
        <is>
          <t>OFF</t>
        </is>
      </c>
      <c r="I7177" s="38" t="n">
        <v>885.2722778138215</v>
      </c>
      <c r="J7177" s="38" t="n">
        <v>10520.73059103506</v>
      </c>
      <c r="K7177" s="38" t="n">
        <v>5101.851851851852</v>
      </c>
      <c r="L7177" s="38" t="n">
        <v>150</v>
      </c>
      <c r="M7177" s="38">
        <f>I7177+J7177+K7177+L7177</f>
        <v/>
      </c>
      <c r="N7177" s="38">
        <f>M7177*'Dashboard &amp; Optimisation'!$B$18/('Dashboard &amp; Optimisation'!$B$16/3.6)</f>
        <v/>
      </c>
      <c r="O7177" s="38" t="n">
        <v>1249.703546051321</v>
      </c>
      <c r="P7177" s="39" t="n">
        <v>0.272834001415852</v>
      </c>
      <c r="Q7177" s="40" t="n">
        <v>5.689672816037082</v>
      </c>
      <c r="R7177" s="38" t="n">
        <v>1156.970273986803</v>
      </c>
      <c r="S7177" s="38">
        <f>R7177*IF(A7177=4, 2.0, 3.0)</f>
        <v/>
      </c>
      <c r="T7177" s="37">
        <f>'Dashboard &amp; Optimisation'!$B$18*U7177</f>
        <v/>
      </c>
      <c r="U7177" s="26">
        <f>MIN(1, S7177/M7177)</f>
        <v/>
      </c>
      <c r="V7177" s="26">
        <f>N7177/(N7177+O7177)</f>
        <v/>
      </c>
      <c r="W7177" s="26">
        <f>U7177*V7177</f>
        <v/>
      </c>
      <c r="X7177" s="39">
        <f>T7177/N7177</f>
        <v/>
      </c>
      <c r="Y7177" s="41">
        <f>IF(W7177=MAXIFS(W$2:W$7201, A$2:A$7201, A7177, B$2:B$7201, B7177), "OPTIMAL", "")</f>
        <v/>
      </c>
    </row>
    <row r="7178" ht="20" customHeight="1">
      <c r="A7178" s="28" t="n">
        <v>-18</v>
      </c>
      <c r="B7178" s="28" t="n">
        <v>45</v>
      </c>
      <c r="C7178" s="29" t="n">
        <v>120</v>
      </c>
      <c r="D7178" s="29" t="n">
        <v>3</v>
      </c>
      <c r="E7178" s="30" t="n">
        <v>4</v>
      </c>
      <c r="F7178" s="29" t="n">
        <v>2</v>
      </c>
      <c r="G7178" s="28" t="n">
        <v>50</v>
      </c>
      <c r="H7178" s="30" t="inlineStr">
        <is>
          <t>ON</t>
        </is>
      </c>
      <c r="I7178" s="31" t="n">
        <v>885.2722778138215</v>
      </c>
      <c r="J7178" s="31" t="n">
        <v>10520.73059103506</v>
      </c>
      <c r="K7178" s="31" t="n">
        <v>5101.851851851852</v>
      </c>
      <c r="L7178" s="31" t="n">
        <v>150</v>
      </c>
      <c r="M7178" s="31">
        <f>I7178+J7178+K7178+L7178</f>
        <v/>
      </c>
      <c r="N7178" s="31">
        <f>M7178*'Dashboard &amp; Optimisation'!$B$18/('Dashboard &amp; Optimisation'!$B$16/3.6)</f>
        <v/>
      </c>
      <c r="O7178" s="31" t="n">
        <v>1365.537552504116</v>
      </c>
      <c r="P7178" s="32" t="n">
        <v>0.06391873359169503</v>
      </c>
      <c r="Q7178" s="33" t="n">
        <v>7.519563754716109</v>
      </c>
      <c r="R7178" s="31" t="n">
        <v>4984.232074110248</v>
      </c>
      <c r="S7178" s="31">
        <f>R7178*IF(A7178=4, 2.0, 3.0)</f>
        <v/>
      </c>
      <c r="T7178" s="29">
        <f>'Dashboard &amp; Optimisation'!$B$18*U7178</f>
        <v/>
      </c>
      <c r="U7178" s="34">
        <f>MIN(1, S7178/M7178)</f>
        <v/>
      </c>
      <c r="V7178" s="34">
        <f>N7178/(N7178+O7178)</f>
        <v/>
      </c>
      <c r="W7178" s="34">
        <f>U7178*V7178</f>
        <v/>
      </c>
      <c r="X7178" s="32">
        <f>T7178/N7178</f>
        <v/>
      </c>
      <c r="Y7178" s="35">
        <f>IF(W7178=MAXIFS(W$2:W$7201, A$2:A$7201, A7178, B$2:B$7201, B7178), "OPTIMAL", "")</f>
        <v/>
      </c>
    </row>
    <row r="7179" ht="20" customHeight="1">
      <c r="A7179" s="36" t="n">
        <v>-18</v>
      </c>
      <c r="B7179" s="36" t="n">
        <v>45</v>
      </c>
      <c r="C7179" s="37" t="n">
        <v>120</v>
      </c>
      <c r="D7179" s="37" t="n">
        <v>3</v>
      </c>
      <c r="E7179" s="6" t="n">
        <v>4</v>
      </c>
      <c r="F7179" s="37" t="n">
        <v>2</v>
      </c>
      <c r="G7179" s="36" t="n">
        <v>50</v>
      </c>
      <c r="H7179" s="6" t="inlineStr">
        <is>
          <t>OFF</t>
        </is>
      </c>
      <c r="I7179" s="38" t="n">
        <v>885.2722778138215</v>
      </c>
      <c r="J7179" s="38" t="n">
        <v>10520.73059103506</v>
      </c>
      <c r="K7179" s="38" t="n">
        <v>5101.851851851852</v>
      </c>
      <c r="L7179" s="38" t="n">
        <v>150</v>
      </c>
      <c r="M7179" s="38">
        <f>I7179+J7179+K7179+L7179</f>
        <v/>
      </c>
      <c r="N7179" s="38">
        <f>M7179*'Dashboard &amp; Optimisation'!$B$18/('Dashboard &amp; Optimisation'!$B$16/3.6)</f>
        <v/>
      </c>
      <c r="O7179" s="38" t="n">
        <v>1365.537552504116</v>
      </c>
      <c r="P7179" s="39" t="n">
        <v>0.2684234428228554</v>
      </c>
      <c r="Q7179" s="40" t="n">
        <v>7.519563754716109</v>
      </c>
      <c r="R7179" s="38" t="n">
        <v>1186.877713637268</v>
      </c>
      <c r="S7179" s="38">
        <f>R7179*IF(A7179=4, 2.0, 3.0)</f>
        <v/>
      </c>
      <c r="T7179" s="37">
        <f>'Dashboard &amp; Optimisation'!$B$18*U7179</f>
        <v/>
      </c>
      <c r="U7179" s="26">
        <f>MIN(1, S7179/M7179)</f>
        <v/>
      </c>
      <c r="V7179" s="26">
        <f>N7179/(N7179+O7179)</f>
        <v/>
      </c>
      <c r="W7179" s="26">
        <f>U7179*V7179</f>
        <v/>
      </c>
      <c r="X7179" s="39">
        <f>T7179/N7179</f>
        <v/>
      </c>
      <c r="Y7179" s="41">
        <f>IF(W7179=MAXIFS(W$2:W$7201, A$2:A$7201, A7179, B$2:B$7201, B7179), "OPTIMAL", "")</f>
        <v/>
      </c>
    </row>
    <row r="7180" ht="20" customHeight="1">
      <c r="A7180" s="28" t="n">
        <v>-18</v>
      </c>
      <c r="B7180" s="28" t="n">
        <v>45</v>
      </c>
      <c r="C7180" s="29" t="n">
        <v>120</v>
      </c>
      <c r="D7180" s="29" t="n">
        <v>3</v>
      </c>
      <c r="E7180" s="30" t="n">
        <v>4</v>
      </c>
      <c r="F7180" s="29" t="n">
        <v>2</v>
      </c>
      <c r="G7180" s="28" t="n">
        <v>100</v>
      </c>
      <c r="H7180" s="30" t="inlineStr">
        <is>
          <t>ON</t>
        </is>
      </c>
      <c r="I7180" s="31" t="n">
        <v>885.2722778138215</v>
      </c>
      <c r="J7180" s="31" t="n">
        <v>10520.73059103506</v>
      </c>
      <c r="K7180" s="31" t="n">
        <v>5101.851851851852</v>
      </c>
      <c r="L7180" s="31" t="n">
        <v>150</v>
      </c>
      <c r="M7180" s="31">
        <f>I7180+J7180+K7180+L7180</f>
        <v/>
      </c>
      <c r="N7180" s="31">
        <f>M7180*'Dashboard &amp; Optimisation'!$B$18/('Dashboard &amp; Optimisation'!$B$16/3.6)</f>
        <v/>
      </c>
      <c r="O7180" s="31" t="n">
        <v>1365.537552504116</v>
      </c>
      <c r="P7180" s="32" t="n">
        <v>0.06458187918791126</v>
      </c>
      <c r="Q7180" s="33" t="n">
        <v>7.519563754716109</v>
      </c>
      <c r="R7180" s="31" t="n">
        <v>4933.052523560957</v>
      </c>
      <c r="S7180" s="31">
        <f>R7180*IF(A7180=4, 2.0, 3.0)</f>
        <v/>
      </c>
      <c r="T7180" s="29">
        <f>'Dashboard &amp; Optimisation'!$B$18*U7180</f>
        <v/>
      </c>
      <c r="U7180" s="34">
        <f>MIN(1, S7180/M7180)</f>
        <v/>
      </c>
      <c r="V7180" s="34">
        <f>N7180/(N7180+O7180)</f>
        <v/>
      </c>
      <c r="W7180" s="34">
        <f>U7180*V7180</f>
        <v/>
      </c>
      <c r="X7180" s="32">
        <f>T7180/N7180</f>
        <v/>
      </c>
      <c r="Y7180" s="35">
        <f>IF(W7180=MAXIFS(W$2:W$7201, A$2:A$7201, A7180, B$2:B$7201, B7180), "OPTIMAL", "")</f>
        <v/>
      </c>
    </row>
    <row r="7181" ht="20" customHeight="1">
      <c r="A7181" s="36" t="n">
        <v>-18</v>
      </c>
      <c r="B7181" s="36" t="n">
        <v>45</v>
      </c>
      <c r="C7181" s="37" t="n">
        <v>120</v>
      </c>
      <c r="D7181" s="37" t="n">
        <v>3</v>
      </c>
      <c r="E7181" s="6" t="n">
        <v>4</v>
      </c>
      <c r="F7181" s="37" t="n">
        <v>2</v>
      </c>
      <c r="G7181" s="36" t="n">
        <v>100</v>
      </c>
      <c r="H7181" s="6" t="inlineStr">
        <is>
          <t>OFF</t>
        </is>
      </c>
      <c r="I7181" s="38" t="n">
        <v>885.2722778138215</v>
      </c>
      <c r="J7181" s="38" t="n">
        <v>10520.73059103506</v>
      </c>
      <c r="K7181" s="38" t="n">
        <v>5101.851851851852</v>
      </c>
      <c r="L7181" s="38" t="n">
        <v>150</v>
      </c>
      <c r="M7181" s="38">
        <f>I7181+J7181+K7181+L7181</f>
        <v/>
      </c>
      <c r="N7181" s="38">
        <f>M7181*'Dashboard &amp; Optimisation'!$B$18/('Dashboard &amp; Optimisation'!$B$16/3.6)</f>
        <v/>
      </c>
      <c r="O7181" s="38" t="n">
        <v>1365.537552504116</v>
      </c>
      <c r="P7181" s="39" t="n">
        <v>0.2690865884190716</v>
      </c>
      <c r="Q7181" s="40" t="n">
        <v>7.519563754716109</v>
      </c>
      <c r="R7181" s="38" t="n">
        <v>1183.952734233166</v>
      </c>
      <c r="S7181" s="38">
        <f>R7181*IF(A7181=4, 2.0, 3.0)</f>
        <v/>
      </c>
      <c r="T7181" s="37">
        <f>'Dashboard &amp; Optimisation'!$B$18*U7181</f>
        <v/>
      </c>
      <c r="U7181" s="26">
        <f>MIN(1, S7181/M7181)</f>
        <v/>
      </c>
      <c r="V7181" s="26">
        <f>N7181/(N7181+O7181)</f>
        <v/>
      </c>
      <c r="W7181" s="26">
        <f>U7181*V7181</f>
        <v/>
      </c>
      <c r="X7181" s="39">
        <f>T7181/N7181</f>
        <v/>
      </c>
      <c r="Y7181" s="41">
        <f>IF(W7181=MAXIFS(W$2:W$7201, A$2:A$7201, A7181, B$2:B$7201, B7181), "OPTIMAL", "")</f>
        <v/>
      </c>
    </row>
    <row r="7182" ht="20" customHeight="1">
      <c r="A7182" s="28" t="n">
        <v>-18</v>
      </c>
      <c r="B7182" s="28" t="n">
        <v>45</v>
      </c>
      <c r="C7182" s="29" t="n">
        <v>120</v>
      </c>
      <c r="D7182" s="29" t="n">
        <v>3</v>
      </c>
      <c r="E7182" s="30" t="n">
        <v>4</v>
      </c>
      <c r="F7182" s="29" t="n">
        <v>2</v>
      </c>
      <c r="G7182" s="28" t="n">
        <v>150</v>
      </c>
      <c r="H7182" s="30" t="inlineStr">
        <is>
          <t>ON</t>
        </is>
      </c>
      <c r="I7182" s="31" t="n">
        <v>885.2722778138215</v>
      </c>
      <c r="J7182" s="31" t="n">
        <v>10520.73059103506</v>
      </c>
      <c r="K7182" s="31" t="n">
        <v>5101.851851851852</v>
      </c>
      <c r="L7182" s="31" t="n">
        <v>150</v>
      </c>
      <c r="M7182" s="31">
        <f>I7182+J7182+K7182+L7182</f>
        <v/>
      </c>
      <c r="N7182" s="31">
        <f>M7182*'Dashboard &amp; Optimisation'!$B$18/('Dashboard &amp; Optimisation'!$B$16/3.6)</f>
        <v/>
      </c>
      <c r="O7182" s="31" t="n">
        <v>1365.537552504116</v>
      </c>
      <c r="P7182" s="32" t="n">
        <v>0.06524502478412748</v>
      </c>
      <c r="Q7182" s="33" t="n">
        <v>7.519563754716109</v>
      </c>
      <c r="R7182" s="31" t="n">
        <v>4882.913343328802</v>
      </c>
      <c r="S7182" s="31">
        <f>R7182*IF(A7182=4, 2.0, 3.0)</f>
        <v/>
      </c>
      <c r="T7182" s="29">
        <f>'Dashboard &amp; Optimisation'!$B$18*U7182</f>
        <v/>
      </c>
      <c r="U7182" s="34">
        <f>MIN(1, S7182/M7182)</f>
        <v/>
      </c>
      <c r="V7182" s="34">
        <f>N7182/(N7182+O7182)</f>
        <v/>
      </c>
      <c r="W7182" s="34">
        <f>U7182*V7182</f>
        <v/>
      </c>
      <c r="X7182" s="32">
        <f>T7182/N7182</f>
        <v/>
      </c>
      <c r="Y7182" s="35">
        <f>IF(W7182=MAXIFS(W$2:W$7201, A$2:A$7201, A7182, B$2:B$7201, B7182), "OPTIMAL", "")</f>
        <v/>
      </c>
    </row>
    <row r="7183" ht="20" customHeight="1">
      <c r="A7183" s="36" t="n">
        <v>-18</v>
      </c>
      <c r="B7183" s="36" t="n">
        <v>45</v>
      </c>
      <c r="C7183" s="37" t="n">
        <v>120</v>
      </c>
      <c r="D7183" s="37" t="n">
        <v>3</v>
      </c>
      <c r="E7183" s="6" t="n">
        <v>4</v>
      </c>
      <c r="F7183" s="37" t="n">
        <v>2</v>
      </c>
      <c r="G7183" s="36" t="n">
        <v>150</v>
      </c>
      <c r="H7183" s="6" t="inlineStr">
        <is>
          <t>OFF</t>
        </is>
      </c>
      <c r="I7183" s="38" t="n">
        <v>885.2722778138215</v>
      </c>
      <c r="J7183" s="38" t="n">
        <v>10520.73059103506</v>
      </c>
      <c r="K7183" s="38" t="n">
        <v>5101.851851851852</v>
      </c>
      <c r="L7183" s="38" t="n">
        <v>150</v>
      </c>
      <c r="M7183" s="38">
        <f>I7183+J7183+K7183+L7183</f>
        <v/>
      </c>
      <c r="N7183" s="38">
        <f>M7183*'Dashboard &amp; Optimisation'!$B$18/('Dashboard &amp; Optimisation'!$B$16/3.6)</f>
        <v/>
      </c>
      <c r="O7183" s="38" t="n">
        <v>1365.537552504116</v>
      </c>
      <c r="P7183" s="39" t="n">
        <v>0.2697497340152878</v>
      </c>
      <c r="Q7183" s="40" t="n">
        <v>7.519563754716109</v>
      </c>
      <c r="R7183" s="38" t="n">
        <v>1181.042136212742</v>
      </c>
      <c r="S7183" s="38">
        <f>R7183*IF(A7183=4, 2.0, 3.0)</f>
        <v/>
      </c>
      <c r="T7183" s="37">
        <f>'Dashboard &amp; Optimisation'!$B$18*U7183</f>
        <v/>
      </c>
      <c r="U7183" s="26">
        <f>MIN(1, S7183/M7183)</f>
        <v/>
      </c>
      <c r="V7183" s="26">
        <f>N7183/(N7183+O7183)</f>
        <v/>
      </c>
      <c r="W7183" s="26">
        <f>U7183*V7183</f>
        <v/>
      </c>
      <c r="X7183" s="39">
        <f>T7183/N7183</f>
        <v/>
      </c>
      <c r="Y7183" s="41">
        <f>IF(W7183=MAXIFS(W$2:W$7201, A$2:A$7201, A7183, B$2:B$7201, B7183), "OPTIMAL", "")</f>
        <v/>
      </c>
    </row>
    <row r="7184" ht="20" customHeight="1">
      <c r="A7184" s="28" t="n">
        <v>-18</v>
      </c>
      <c r="B7184" s="28" t="n">
        <v>45</v>
      </c>
      <c r="C7184" s="29" t="n">
        <v>120</v>
      </c>
      <c r="D7184" s="29" t="n">
        <v>3</v>
      </c>
      <c r="E7184" s="30" t="n">
        <v>4</v>
      </c>
      <c r="F7184" s="29" t="n">
        <v>2</v>
      </c>
      <c r="G7184" s="28" t="n">
        <v>200</v>
      </c>
      <c r="H7184" s="30" t="inlineStr">
        <is>
          <t>ON</t>
        </is>
      </c>
      <c r="I7184" s="31" t="n">
        <v>885.2722778138215</v>
      </c>
      <c r="J7184" s="31" t="n">
        <v>10520.73059103506</v>
      </c>
      <c r="K7184" s="31" t="n">
        <v>5101.851851851852</v>
      </c>
      <c r="L7184" s="31" t="n">
        <v>150</v>
      </c>
      <c r="M7184" s="31">
        <f>I7184+J7184+K7184+L7184</f>
        <v/>
      </c>
      <c r="N7184" s="31">
        <f>M7184*'Dashboard &amp; Optimisation'!$B$18/('Dashboard &amp; Optimisation'!$B$16/3.6)</f>
        <v/>
      </c>
      <c r="O7184" s="31" t="n">
        <v>1365.537552504116</v>
      </c>
      <c r="P7184" s="32" t="n">
        <v>0.06590817038034372</v>
      </c>
      <c r="Q7184" s="33" t="n">
        <v>7.519563754716109</v>
      </c>
      <c r="R7184" s="31" t="n">
        <v>4833.783129856821</v>
      </c>
      <c r="S7184" s="31">
        <f>R7184*IF(A7184=4, 2.0, 3.0)</f>
        <v/>
      </c>
      <c r="T7184" s="29">
        <f>'Dashboard &amp; Optimisation'!$B$18*U7184</f>
        <v/>
      </c>
      <c r="U7184" s="34">
        <f>MIN(1, S7184/M7184)</f>
        <v/>
      </c>
      <c r="V7184" s="34">
        <f>N7184/(N7184+O7184)</f>
        <v/>
      </c>
      <c r="W7184" s="34">
        <f>U7184*V7184</f>
        <v/>
      </c>
      <c r="X7184" s="32">
        <f>T7184/N7184</f>
        <v/>
      </c>
      <c r="Y7184" s="35">
        <f>IF(W7184=MAXIFS(W$2:W$7201, A$2:A$7201, A7184, B$2:B$7201, B7184), "OPTIMAL", "")</f>
        <v/>
      </c>
    </row>
    <row r="7185" ht="20" customHeight="1">
      <c r="A7185" s="36" t="n">
        <v>-18</v>
      </c>
      <c r="B7185" s="36" t="n">
        <v>45</v>
      </c>
      <c r="C7185" s="37" t="n">
        <v>120</v>
      </c>
      <c r="D7185" s="37" t="n">
        <v>3</v>
      </c>
      <c r="E7185" s="6" t="n">
        <v>4</v>
      </c>
      <c r="F7185" s="37" t="n">
        <v>2</v>
      </c>
      <c r="G7185" s="36" t="n">
        <v>200</v>
      </c>
      <c r="H7185" s="6" t="inlineStr">
        <is>
          <t>OFF</t>
        </is>
      </c>
      <c r="I7185" s="38" t="n">
        <v>885.2722778138215</v>
      </c>
      <c r="J7185" s="38" t="n">
        <v>10520.73059103506</v>
      </c>
      <c r="K7185" s="38" t="n">
        <v>5101.851851851852</v>
      </c>
      <c r="L7185" s="38" t="n">
        <v>150</v>
      </c>
      <c r="M7185" s="38">
        <f>I7185+J7185+K7185+L7185</f>
        <v/>
      </c>
      <c r="N7185" s="38">
        <f>M7185*'Dashboard &amp; Optimisation'!$B$18/('Dashboard &amp; Optimisation'!$B$16/3.6)</f>
        <v/>
      </c>
      <c r="O7185" s="38" t="n">
        <v>1365.537552504116</v>
      </c>
      <c r="P7185" s="39" t="n">
        <v>0.2704128796115041</v>
      </c>
      <c r="Q7185" s="40" t="n">
        <v>7.519563754716109</v>
      </c>
      <c r="R7185" s="38" t="n">
        <v>1178.145813771664</v>
      </c>
      <c r="S7185" s="38">
        <f>R7185*IF(A7185=4, 2.0, 3.0)</f>
        <v/>
      </c>
      <c r="T7185" s="37">
        <f>'Dashboard &amp; Optimisation'!$B$18*U7185</f>
        <v/>
      </c>
      <c r="U7185" s="26">
        <f>MIN(1, S7185/M7185)</f>
        <v/>
      </c>
      <c r="V7185" s="26">
        <f>N7185/(N7185+O7185)</f>
        <v/>
      </c>
      <c r="W7185" s="26">
        <f>U7185*V7185</f>
        <v/>
      </c>
      <c r="X7185" s="39">
        <f>T7185/N7185</f>
        <v/>
      </c>
      <c r="Y7185" s="41">
        <f>IF(W7185=MAXIFS(W$2:W$7201, A$2:A$7201, A7185, B$2:B$7201, B7185), "OPTIMAL", "")</f>
        <v/>
      </c>
    </row>
    <row r="7186" ht="20" customHeight="1">
      <c r="A7186" s="28" t="n">
        <v>-18</v>
      </c>
      <c r="B7186" s="28" t="n">
        <v>45</v>
      </c>
      <c r="C7186" s="29" t="n">
        <v>120</v>
      </c>
      <c r="D7186" s="29" t="n">
        <v>3</v>
      </c>
      <c r="E7186" s="30" t="n">
        <v>8</v>
      </c>
      <c r="F7186" s="29" t="n">
        <v>1.5</v>
      </c>
      <c r="G7186" s="28" t="n">
        <v>50</v>
      </c>
      <c r="H7186" s="30" t="inlineStr">
        <is>
          <t>ON</t>
        </is>
      </c>
      <c r="I7186" s="31" t="n">
        <v>885.2722778138215</v>
      </c>
      <c r="J7186" s="31" t="n">
        <v>10520.73059103506</v>
      </c>
      <c r="K7186" s="31" t="n">
        <v>5101.851851851852</v>
      </c>
      <c r="L7186" s="31" t="n">
        <v>150</v>
      </c>
      <c r="M7186" s="31">
        <f>I7186+J7186+K7186+L7186</f>
        <v/>
      </c>
      <c r="N7186" s="31">
        <f>M7186*'Dashboard &amp; Optimisation'!$B$18/('Dashboard &amp; Optimisation'!$B$16/3.6)</f>
        <v/>
      </c>
      <c r="O7186" s="31" t="n">
        <v>1603.76720661838</v>
      </c>
      <c r="P7186" s="32" t="n">
        <v>0.05078536372875048</v>
      </c>
      <c r="Q7186" s="33" t="n">
        <v>11.17934563207417</v>
      </c>
      <c r="R7186" s="31" t="n">
        <v>6391.633621824596</v>
      </c>
      <c r="S7186" s="31">
        <f>R7186*IF(A7186=4, 2.0, 3.0)</f>
        <v/>
      </c>
      <c r="T7186" s="29">
        <f>'Dashboard &amp; Optimisation'!$B$18*U7186</f>
        <v/>
      </c>
      <c r="U7186" s="34">
        <f>MIN(1, S7186/M7186)</f>
        <v/>
      </c>
      <c r="V7186" s="34">
        <f>N7186/(N7186+O7186)</f>
        <v/>
      </c>
      <c r="W7186" s="34">
        <f>U7186*V7186</f>
        <v/>
      </c>
      <c r="X7186" s="32">
        <f>T7186/N7186</f>
        <v/>
      </c>
      <c r="Y7186" s="35">
        <f>IF(W7186=MAXIFS(W$2:W$7201, A$2:A$7201, A7186, B$2:B$7201, B7186), "OPTIMAL", "")</f>
        <v/>
      </c>
    </row>
    <row r="7187" ht="20" customHeight="1">
      <c r="A7187" s="36" t="n">
        <v>-18</v>
      </c>
      <c r="B7187" s="36" t="n">
        <v>45</v>
      </c>
      <c r="C7187" s="37" t="n">
        <v>120</v>
      </c>
      <c r="D7187" s="37" t="n">
        <v>3</v>
      </c>
      <c r="E7187" s="6" t="n">
        <v>8</v>
      </c>
      <c r="F7187" s="37" t="n">
        <v>1.5</v>
      </c>
      <c r="G7187" s="36" t="n">
        <v>50</v>
      </c>
      <c r="H7187" s="6" t="inlineStr">
        <is>
          <t>OFF</t>
        </is>
      </c>
      <c r="I7187" s="38" t="n">
        <v>885.2722778138215</v>
      </c>
      <c r="J7187" s="38" t="n">
        <v>10520.73059103506</v>
      </c>
      <c r="K7187" s="38" t="n">
        <v>5101.851851851852</v>
      </c>
      <c r="L7187" s="38" t="n">
        <v>150</v>
      </c>
      <c r="M7187" s="38">
        <f>I7187+J7187+K7187+L7187</f>
        <v/>
      </c>
      <c r="N7187" s="38">
        <f>M7187*'Dashboard &amp; Optimisation'!$B$18/('Dashboard &amp; Optimisation'!$B$16/3.6)</f>
        <v/>
      </c>
      <c r="O7187" s="38" t="n">
        <v>1603.76720661838</v>
      </c>
      <c r="P7187" s="39" t="n">
        <v>0.216080981103858</v>
      </c>
      <c r="Q7187" s="40" t="n">
        <v>11.17934563207417</v>
      </c>
      <c r="R7187" s="38" t="n">
        <v>1502.221235052868</v>
      </c>
      <c r="S7187" s="38">
        <f>R7187*IF(A7187=4, 2.0, 3.0)</f>
        <v/>
      </c>
      <c r="T7187" s="37">
        <f>'Dashboard &amp; Optimisation'!$B$18*U7187</f>
        <v/>
      </c>
      <c r="U7187" s="26">
        <f>MIN(1, S7187/M7187)</f>
        <v/>
      </c>
      <c r="V7187" s="26">
        <f>N7187/(N7187+O7187)</f>
        <v/>
      </c>
      <c r="W7187" s="26">
        <f>U7187*V7187</f>
        <v/>
      </c>
      <c r="X7187" s="39">
        <f>T7187/N7187</f>
        <v/>
      </c>
      <c r="Y7187" s="41">
        <f>IF(W7187=MAXIFS(W$2:W$7201, A$2:A$7201, A7187, B$2:B$7201, B7187), "OPTIMAL", "")</f>
        <v/>
      </c>
    </row>
    <row r="7188" ht="20" customHeight="1">
      <c r="A7188" s="28" t="n">
        <v>-18</v>
      </c>
      <c r="B7188" s="28" t="n">
        <v>45</v>
      </c>
      <c r="C7188" s="29" t="n">
        <v>120</v>
      </c>
      <c r="D7188" s="29" t="n">
        <v>3</v>
      </c>
      <c r="E7188" s="30" t="n">
        <v>8</v>
      </c>
      <c r="F7188" s="29" t="n">
        <v>1.5</v>
      </c>
      <c r="G7188" s="28" t="n">
        <v>100</v>
      </c>
      <c r="H7188" s="30" t="inlineStr">
        <is>
          <t>ON</t>
        </is>
      </c>
      <c r="I7188" s="31" t="n">
        <v>885.2722778138215</v>
      </c>
      <c r="J7188" s="31" t="n">
        <v>10520.73059103506</v>
      </c>
      <c r="K7188" s="31" t="n">
        <v>5101.851851851852</v>
      </c>
      <c r="L7188" s="31" t="n">
        <v>150</v>
      </c>
      <c r="M7188" s="31">
        <f>I7188+J7188+K7188+L7188</f>
        <v/>
      </c>
      <c r="N7188" s="31">
        <f>M7188*'Dashboard &amp; Optimisation'!$B$18/('Dashboard &amp; Optimisation'!$B$16/3.6)</f>
        <v/>
      </c>
      <c r="O7188" s="31" t="n">
        <v>1603.76720661838</v>
      </c>
      <c r="P7188" s="32" t="n">
        <v>0.05144850932496671</v>
      </c>
      <c r="Q7188" s="33" t="n">
        <v>11.17934563207417</v>
      </c>
      <c r="R7188" s="31" t="n">
        <v>6309.248655874111</v>
      </c>
      <c r="S7188" s="31">
        <f>R7188*IF(A7188=4, 2.0, 3.0)</f>
        <v/>
      </c>
      <c r="T7188" s="29">
        <f>'Dashboard &amp; Optimisation'!$B$18*U7188</f>
        <v/>
      </c>
      <c r="U7188" s="34">
        <f>MIN(1, S7188/M7188)</f>
        <v/>
      </c>
      <c r="V7188" s="34">
        <f>N7188/(N7188+O7188)</f>
        <v/>
      </c>
      <c r="W7188" s="34">
        <f>U7188*V7188</f>
        <v/>
      </c>
      <c r="X7188" s="32">
        <f>T7188/N7188</f>
        <v/>
      </c>
      <c r="Y7188" s="35">
        <f>IF(W7188=MAXIFS(W$2:W$7201, A$2:A$7201, A7188, B$2:B$7201, B7188), "OPTIMAL", "")</f>
        <v/>
      </c>
    </row>
    <row r="7189" ht="20" customHeight="1">
      <c r="A7189" s="36" t="n">
        <v>-18</v>
      </c>
      <c r="B7189" s="36" t="n">
        <v>45</v>
      </c>
      <c r="C7189" s="37" t="n">
        <v>120</v>
      </c>
      <c r="D7189" s="37" t="n">
        <v>3</v>
      </c>
      <c r="E7189" s="6" t="n">
        <v>8</v>
      </c>
      <c r="F7189" s="37" t="n">
        <v>1.5</v>
      </c>
      <c r="G7189" s="36" t="n">
        <v>100</v>
      </c>
      <c r="H7189" s="6" t="inlineStr">
        <is>
          <t>OFF</t>
        </is>
      </c>
      <c r="I7189" s="38" t="n">
        <v>885.2722778138215</v>
      </c>
      <c r="J7189" s="38" t="n">
        <v>10520.73059103506</v>
      </c>
      <c r="K7189" s="38" t="n">
        <v>5101.851851851852</v>
      </c>
      <c r="L7189" s="38" t="n">
        <v>150</v>
      </c>
      <c r="M7189" s="38">
        <f>I7189+J7189+K7189+L7189</f>
        <v/>
      </c>
      <c r="N7189" s="38">
        <f>M7189*'Dashboard &amp; Optimisation'!$B$18/('Dashboard &amp; Optimisation'!$B$16/3.6)</f>
        <v/>
      </c>
      <c r="O7189" s="38" t="n">
        <v>1603.76720661838</v>
      </c>
      <c r="P7189" s="39" t="n">
        <v>0.2167441267000743</v>
      </c>
      <c r="Q7189" s="40" t="n">
        <v>11.17934563207417</v>
      </c>
      <c r="R7189" s="38" t="n">
        <v>1497.625071771607</v>
      </c>
      <c r="S7189" s="38">
        <f>R7189*IF(A7189=4, 2.0, 3.0)</f>
        <v/>
      </c>
      <c r="T7189" s="37">
        <f>'Dashboard &amp; Optimisation'!$B$18*U7189</f>
        <v/>
      </c>
      <c r="U7189" s="26">
        <f>MIN(1, S7189/M7189)</f>
        <v/>
      </c>
      <c r="V7189" s="26">
        <f>N7189/(N7189+O7189)</f>
        <v/>
      </c>
      <c r="W7189" s="26">
        <f>U7189*V7189</f>
        <v/>
      </c>
      <c r="X7189" s="39">
        <f>T7189/N7189</f>
        <v/>
      </c>
      <c r="Y7189" s="41">
        <f>IF(W7189=MAXIFS(W$2:W$7201, A$2:A$7201, A7189, B$2:B$7201, B7189), "OPTIMAL", "")</f>
        <v/>
      </c>
    </row>
    <row r="7190" ht="20" customHeight="1">
      <c r="A7190" s="28" t="n">
        <v>-18</v>
      </c>
      <c r="B7190" s="28" t="n">
        <v>45</v>
      </c>
      <c r="C7190" s="29" t="n">
        <v>120</v>
      </c>
      <c r="D7190" s="29" t="n">
        <v>3</v>
      </c>
      <c r="E7190" s="30" t="n">
        <v>8</v>
      </c>
      <c r="F7190" s="29" t="n">
        <v>1.5</v>
      </c>
      <c r="G7190" s="28" t="n">
        <v>150</v>
      </c>
      <c r="H7190" s="30" t="inlineStr">
        <is>
          <t>ON</t>
        </is>
      </c>
      <c r="I7190" s="31" t="n">
        <v>885.2722778138215</v>
      </c>
      <c r="J7190" s="31" t="n">
        <v>10520.73059103506</v>
      </c>
      <c r="K7190" s="31" t="n">
        <v>5101.851851851852</v>
      </c>
      <c r="L7190" s="31" t="n">
        <v>150</v>
      </c>
      <c r="M7190" s="31">
        <f>I7190+J7190+K7190+L7190</f>
        <v/>
      </c>
      <c r="N7190" s="31">
        <f>M7190*'Dashboard &amp; Optimisation'!$B$18/('Dashboard &amp; Optimisation'!$B$16/3.6)</f>
        <v/>
      </c>
      <c r="O7190" s="31" t="n">
        <v>1603.76720661838</v>
      </c>
      <c r="P7190" s="32" t="n">
        <v>0.05211165492118294</v>
      </c>
      <c r="Q7190" s="33" t="n">
        <v>11.17934563207417</v>
      </c>
      <c r="R7190" s="31" t="n">
        <v>6228.960465681262</v>
      </c>
      <c r="S7190" s="31">
        <f>R7190*IF(A7190=4, 2.0, 3.0)</f>
        <v/>
      </c>
      <c r="T7190" s="29">
        <f>'Dashboard &amp; Optimisation'!$B$18*U7190</f>
        <v/>
      </c>
      <c r="U7190" s="34">
        <f>MIN(1, S7190/M7190)</f>
        <v/>
      </c>
      <c r="V7190" s="34">
        <f>N7190/(N7190+O7190)</f>
        <v/>
      </c>
      <c r="W7190" s="34">
        <f>U7190*V7190</f>
        <v/>
      </c>
      <c r="X7190" s="32">
        <f>T7190/N7190</f>
        <v/>
      </c>
      <c r="Y7190" s="35">
        <f>IF(W7190=MAXIFS(W$2:W$7201, A$2:A$7201, A7190, B$2:B$7201, B7190), "OPTIMAL", "")</f>
        <v/>
      </c>
    </row>
    <row r="7191" ht="20" customHeight="1">
      <c r="A7191" s="36" t="n">
        <v>-18</v>
      </c>
      <c r="B7191" s="36" t="n">
        <v>45</v>
      </c>
      <c r="C7191" s="37" t="n">
        <v>120</v>
      </c>
      <c r="D7191" s="37" t="n">
        <v>3</v>
      </c>
      <c r="E7191" s="6" t="n">
        <v>8</v>
      </c>
      <c r="F7191" s="37" t="n">
        <v>1.5</v>
      </c>
      <c r="G7191" s="36" t="n">
        <v>150</v>
      </c>
      <c r="H7191" s="6" t="inlineStr">
        <is>
          <t>OFF</t>
        </is>
      </c>
      <c r="I7191" s="38" t="n">
        <v>885.2722778138215</v>
      </c>
      <c r="J7191" s="38" t="n">
        <v>10520.73059103506</v>
      </c>
      <c r="K7191" s="38" t="n">
        <v>5101.851851851852</v>
      </c>
      <c r="L7191" s="38" t="n">
        <v>150</v>
      </c>
      <c r="M7191" s="38">
        <f>I7191+J7191+K7191+L7191</f>
        <v/>
      </c>
      <c r="N7191" s="38">
        <f>M7191*'Dashboard &amp; Optimisation'!$B$18/('Dashboard &amp; Optimisation'!$B$16/3.6)</f>
        <v/>
      </c>
      <c r="O7191" s="38" t="n">
        <v>1603.76720661838</v>
      </c>
      <c r="P7191" s="39" t="n">
        <v>0.2174072722962905</v>
      </c>
      <c r="Q7191" s="40" t="n">
        <v>11.17934563207417</v>
      </c>
      <c r="R7191" s="38" t="n">
        <v>1493.056947344863</v>
      </c>
      <c r="S7191" s="38">
        <f>R7191*IF(A7191=4, 2.0, 3.0)</f>
        <v/>
      </c>
      <c r="T7191" s="37">
        <f>'Dashboard &amp; Optimisation'!$B$18*U7191</f>
        <v/>
      </c>
      <c r="U7191" s="26">
        <f>MIN(1, S7191/M7191)</f>
        <v/>
      </c>
      <c r="V7191" s="26">
        <f>N7191/(N7191+O7191)</f>
        <v/>
      </c>
      <c r="W7191" s="26">
        <f>U7191*V7191</f>
        <v/>
      </c>
      <c r="X7191" s="39">
        <f>T7191/N7191</f>
        <v/>
      </c>
      <c r="Y7191" s="41">
        <f>IF(W7191=MAXIFS(W$2:W$7201, A$2:A$7201, A7191, B$2:B$7201, B7191), "OPTIMAL", "")</f>
        <v/>
      </c>
    </row>
    <row r="7192" ht="20" customHeight="1">
      <c r="A7192" s="28" t="n">
        <v>-18</v>
      </c>
      <c r="B7192" s="28" t="n">
        <v>45</v>
      </c>
      <c r="C7192" s="29" t="n">
        <v>120</v>
      </c>
      <c r="D7192" s="29" t="n">
        <v>3</v>
      </c>
      <c r="E7192" s="30" t="n">
        <v>8</v>
      </c>
      <c r="F7192" s="29" t="n">
        <v>1.5</v>
      </c>
      <c r="G7192" s="28" t="n">
        <v>200</v>
      </c>
      <c r="H7192" s="30" t="inlineStr">
        <is>
          <t>ON</t>
        </is>
      </c>
      <c r="I7192" s="31" t="n">
        <v>885.2722778138215</v>
      </c>
      <c r="J7192" s="31" t="n">
        <v>10520.73059103506</v>
      </c>
      <c r="K7192" s="31" t="n">
        <v>5101.851851851852</v>
      </c>
      <c r="L7192" s="31" t="n">
        <v>150</v>
      </c>
      <c r="M7192" s="31">
        <f>I7192+J7192+K7192+L7192</f>
        <v/>
      </c>
      <c r="N7192" s="31">
        <f>M7192*'Dashboard &amp; Optimisation'!$B$18/('Dashboard &amp; Optimisation'!$B$16/3.6)</f>
        <v/>
      </c>
      <c r="O7192" s="31" t="n">
        <v>1603.76720661838</v>
      </c>
      <c r="P7192" s="32" t="n">
        <v>0.05277480051739917</v>
      </c>
      <c r="Q7192" s="33" t="n">
        <v>11.17934563207417</v>
      </c>
      <c r="R7192" s="31" t="n">
        <v>6150.690009680965</v>
      </c>
      <c r="S7192" s="31">
        <f>R7192*IF(A7192=4, 2.0, 3.0)</f>
        <v/>
      </c>
      <c r="T7192" s="29">
        <f>'Dashboard &amp; Optimisation'!$B$18*U7192</f>
        <v/>
      </c>
      <c r="U7192" s="34">
        <f>MIN(1, S7192/M7192)</f>
        <v/>
      </c>
      <c r="V7192" s="34">
        <f>N7192/(N7192+O7192)</f>
        <v/>
      </c>
      <c r="W7192" s="34">
        <f>U7192*V7192</f>
        <v/>
      </c>
      <c r="X7192" s="32">
        <f>T7192/N7192</f>
        <v/>
      </c>
      <c r="Y7192" s="35">
        <f>IF(W7192=MAXIFS(W$2:W$7201, A$2:A$7201, A7192, B$2:B$7201, B7192), "OPTIMAL", "")</f>
        <v/>
      </c>
    </row>
    <row r="7193" ht="20" customHeight="1">
      <c r="A7193" s="36" t="n">
        <v>-18</v>
      </c>
      <c r="B7193" s="36" t="n">
        <v>45</v>
      </c>
      <c r="C7193" s="37" t="n">
        <v>120</v>
      </c>
      <c r="D7193" s="37" t="n">
        <v>3</v>
      </c>
      <c r="E7193" s="6" t="n">
        <v>8</v>
      </c>
      <c r="F7193" s="37" t="n">
        <v>1.5</v>
      </c>
      <c r="G7193" s="36" t="n">
        <v>200</v>
      </c>
      <c r="H7193" s="6" t="inlineStr">
        <is>
          <t>OFF</t>
        </is>
      </c>
      <c r="I7193" s="38" t="n">
        <v>885.2722778138215</v>
      </c>
      <c r="J7193" s="38" t="n">
        <v>10520.73059103506</v>
      </c>
      <c r="K7193" s="38" t="n">
        <v>5101.851851851852</v>
      </c>
      <c r="L7193" s="38" t="n">
        <v>150</v>
      </c>
      <c r="M7193" s="38">
        <f>I7193+J7193+K7193+L7193</f>
        <v/>
      </c>
      <c r="N7193" s="38">
        <f>M7193*'Dashboard &amp; Optimisation'!$B$18/('Dashboard &amp; Optimisation'!$B$16/3.6)</f>
        <v/>
      </c>
      <c r="O7193" s="38" t="n">
        <v>1603.76720661838</v>
      </c>
      <c r="P7193" s="39" t="n">
        <v>0.2180704178925067</v>
      </c>
      <c r="Q7193" s="40" t="n">
        <v>11.17934563207417</v>
      </c>
      <c r="R7193" s="38" t="n">
        <v>1488.516605976692</v>
      </c>
      <c r="S7193" s="38">
        <f>R7193*IF(A7193=4, 2.0, 3.0)</f>
        <v/>
      </c>
      <c r="T7193" s="37">
        <f>'Dashboard &amp; Optimisation'!$B$18*U7193</f>
        <v/>
      </c>
      <c r="U7193" s="26">
        <f>MIN(1, S7193/M7193)</f>
        <v/>
      </c>
      <c r="V7193" s="26">
        <f>N7193/(N7193+O7193)</f>
        <v/>
      </c>
      <c r="W7193" s="26">
        <f>U7193*V7193</f>
        <v/>
      </c>
      <c r="X7193" s="39">
        <f>T7193/N7193</f>
        <v/>
      </c>
      <c r="Y7193" s="41">
        <f>IF(W7193=MAXIFS(W$2:W$7201, A$2:A$7201, A7193, B$2:B$7201, B7193), "OPTIMAL", "")</f>
        <v/>
      </c>
    </row>
    <row r="7194" ht="20" customHeight="1">
      <c r="A7194" s="28" t="n">
        <v>-18</v>
      </c>
      <c r="B7194" s="28" t="n">
        <v>45</v>
      </c>
      <c r="C7194" s="29" t="n">
        <v>120</v>
      </c>
      <c r="D7194" s="29" t="n">
        <v>3</v>
      </c>
      <c r="E7194" s="30" t="n">
        <v>8</v>
      </c>
      <c r="F7194" s="29" t="n">
        <v>2</v>
      </c>
      <c r="G7194" s="28" t="n">
        <v>50</v>
      </c>
      <c r="H7194" s="30" t="inlineStr">
        <is>
          <t>ON</t>
        </is>
      </c>
      <c r="I7194" s="31" t="n">
        <v>885.2722778138215</v>
      </c>
      <c r="J7194" s="31" t="n">
        <v>10520.73059103506</v>
      </c>
      <c r="K7194" s="31" t="n">
        <v>5101.851851851852</v>
      </c>
      <c r="L7194" s="31" t="n">
        <v>150</v>
      </c>
      <c r="M7194" s="31">
        <f>I7194+J7194+K7194+L7194</f>
        <v/>
      </c>
      <c r="N7194" s="31">
        <f>M7194*'Dashboard &amp; Optimisation'!$B$18/('Dashboard &amp; Optimisation'!$B$16/3.6)</f>
        <v/>
      </c>
      <c r="O7194" s="31" t="n">
        <v>1851.166660590603</v>
      </c>
      <c r="P7194" s="32" t="n">
        <v>0.04923017436389377</v>
      </c>
      <c r="Q7194" s="33" t="n">
        <v>14.83912750943222</v>
      </c>
      <c r="R7194" s="31" t="n">
        <v>6720.443898807653</v>
      </c>
      <c r="S7194" s="31">
        <f>R7194*IF(A7194=4, 2.0, 3.0)</f>
        <v/>
      </c>
      <c r="T7194" s="29">
        <f>'Dashboard &amp; Optimisation'!$B$18*U7194</f>
        <v/>
      </c>
      <c r="U7194" s="34">
        <f>MIN(1, S7194/M7194)</f>
        <v/>
      </c>
      <c r="V7194" s="34">
        <f>N7194/(N7194+O7194)</f>
        <v/>
      </c>
      <c r="W7194" s="34">
        <f>U7194*V7194</f>
        <v/>
      </c>
      <c r="X7194" s="32">
        <f>T7194/N7194</f>
        <v/>
      </c>
      <c r="Y7194" s="35">
        <f>IF(W7194=MAXIFS(W$2:W$7201, A$2:A$7201, A7194, B$2:B$7201, B7194), "OPTIMAL", "")</f>
        <v/>
      </c>
    </row>
    <row r="7195" ht="20" customHeight="1">
      <c r="A7195" s="36" t="n">
        <v>-18</v>
      </c>
      <c r="B7195" s="36" t="n">
        <v>45</v>
      </c>
      <c r="C7195" s="37" t="n">
        <v>120</v>
      </c>
      <c r="D7195" s="37" t="n">
        <v>3</v>
      </c>
      <c r="E7195" s="6" t="n">
        <v>8</v>
      </c>
      <c r="F7195" s="37" t="n">
        <v>2</v>
      </c>
      <c r="G7195" s="36" t="n">
        <v>50</v>
      </c>
      <c r="H7195" s="6" t="inlineStr">
        <is>
          <t>OFF</t>
        </is>
      </c>
      <c r="I7195" s="38" t="n">
        <v>885.2722778138215</v>
      </c>
      <c r="J7195" s="38" t="n">
        <v>10520.73059103506</v>
      </c>
      <c r="K7195" s="38" t="n">
        <v>5101.851851851852</v>
      </c>
      <c r="L7195" s="38" t="n">
        <v>150</v>
      </c>
      <c r="M7195" s="38">
        <f>I7195+J7195+K7195+L7195</f>
        <v/>
      </c>
      <c r="N7195" s="38">
        <f>M7195*'Dashboard &amp; Optimisation'!$B$18/('Dashboard &amp; Optimisation'!$B$16/3.6)</f>
        <v/>
      </c>
      <c r="O7195" s="38" t="n">
        <v>1851.166660590603</v>
      </c>
      <c r="P7195" s="39" t="n">
        <v>0.2156242305941622</v>
      </c>
      <c r="Q7195" s="40" t="n">
        <v>14.83912750943222</v>
      </c>
      <c r="R7195" s="38" t="n">
        <v>1534.375909559879</v>
      </c>
      <c r="S7195" s="38">
        <f>R7195*IF(A7195=4, 2.0, 3.0)</f>
        <v/>
      </c>
      <c r="T7195" s="37">
        <f>'Dashboard &amp; Optimisation'!$B$18*U7195</f>
        <v/>
      </c>
      <c r="U7195" s="26">
        <f>MIN(1, S7195/M7195)</f>
        <v/>
      </c>
      <c r="V7195" s="26">
        <f>N7195/(N7195+O7195)</f>
        <v/>
      </c>
      <c r="W7195" s="26">
        <f>U7195*V7195</f>
        <v/>
      </c>
      <c r="X7195" s="39">
        <f>T7195/N7195</f>
        <v/>
      </c>
      <c r="Y7195" s="41">
        <f>IF(W7195=MAXIFS(W$2:W$7201, A$2:A$7201, A7195, B$2:B$7201, B7195), "OPTIMAL", "")</f>
        <v/>
      </c>
    </row>
    <row r="7196" ht="20" customHeight="1">
      <c r="A7196" s="28" t="n">
        <v>-18</v>
      </c>
      <c r="B7196" s="28" t="n">
        <v>45</v>
      </c>
      <c r="C7196" s="29" t="n">
        <v>120</v>
      </c>
      <c r="D7196" s="29" t="n">
        <v>3</v>
      </c>
      <c r="E7196" s="30" t="n">
        <v>8</v>
      </c>
      <c r="F7196" s="29" t="n">
        <v>2</v>
      </c>
      <c r="G7196" s="28" t="n">
        <v>100</v>
      </c>
      <c r="H7196" s="30" t="inlineStr">
        <is>
          <t>ON</t>
        </is>
      </c>
      <c r="I7196" s="31" t="n">
        <v>885.2722778138215</v>
      </c>
      <c r="J7196" s="31" t="n">
        <v>10520.73059103506</v>
      </c>
      <c r="K7196" s="31" t="n">
        <v>5101.851851851852</v>
      </c>
      <c r="L7196" s="31" t="n">
        <v>150</v>
      </c>
      <c r="M7196" s="31">
        <f>I7196+J7196+K7196+L7196</f>
        <v/>
      </c>
      <c r="N7196" s="31">
        <f>M7196*'Dashboard &amp; Optimisation'!$B$18/('Dashboard &amp; Optimisation'!$B$16/3.6)</f>
        <v/>
      </c>
      <c r="O7196" s="31" t="n">
        <v>1851.166660590603</v>
      </c>
      <c r="P7196" s="32" t="n">
        <v>0.04989331996011</v>
      </c>
      <c r="Q7196" s="33" t="n">
        <v>14.83912750943222</v>
      </c>
      <c r="R7196" s="31" t="n">
        <v>6631.120663158559</v>
      </c>
      <c r="S7196" s="31">
        <f>R7196*IF(A7196=4, 2.0, 3.0)</f>
        <v/>
      </c>
      <c r="T7196" s="29">
        <f>'Dashboard &amp; Optimisation'!$B$18*U7196</f>
        <v/>
      </c>
      <c r="U7196" s="34">
        <f>MIN(1, S7196/M7196)</f>
        <v/>
      </c>
      <c r="V7196" s="34">
        <f>N7196/(N7196+O7196)</f>
        <v/>
      </c>
      <c r="W7196" s="34">
        <f>U7196*V7196</f>
        <v/>
      </c>
      <c r="X7196" s="32">
        <f>T7196/N7196</f>
        <v/>
      </c>
      <c r="Y7196" s="35">
        <f>IF(W7196=MAXIFS(W$2:W$7201, A$2:A$7201, A7196, B$2:B$7201, B7196), "OPTIMAL", "")</f>
        <v/>
      </c>
    </row>
    <row r="7197" ht="20" customHeight="1">
      <c r="A7197" s="36" t="n">
        <v>-18</v>
      </c>
      <c r="B7197" s="36" t="n">
        <v>45</v>
      </c>
      <c r="C7197" s="37" t="n">
        <v>120</v>
      </c>
      <c r="D7197" s="37" t="n">
        <v>3</v>
      </c>
      <c r="E7197" s="6" t="n">
        <v>8</v>
      </c>
      <c r="F7197" s="37" t="n">
        <v>2</v>
      </c>
      <c r="G7197" s="36" t="n">
        <v>100</v>
      </c>
      <c r="H7197" s="6" t="inlineStr">
        <is>
          <t>OFF</t>
        </is>
      </c>
      <c r="I7197" s="38" t="n">
        <v>885.2722778138215</v>
      </c>
      <c r="J7197" s="38" t="n">
        <v>10520.73059103506</v>
      </c>
      <c r="K7197" s="38" t="n">
        <v>5101.851851851852</v>
      </c>
      <c r="L7197" s="38" t="n">
        <v>150</v>
      </c>
      <c r="M7197" s="38">
        <f>I7197+J7197+K7197+L7197</f>
        <v/>
      </c>
      <c r="N7197" s="38">
        <f>M7197*'Dashboard &amp; Optimisation'!$B$18/('Dashboard &amp; Optimisation'!$B$16/3.6)</f>
        <v/>
      </c>
      <c r="O7197" s="38" t="n">
        <v>1851.166660590603</v>
      </c>
      <c r="P7197" s="39" t="n">
        <v>0.2162873761903785</v>
      </c>
      <c r="Q7197" s="40" t="n">
        <v>14.83912750943222</v>
      </c>
      <c r="R7197" s="38" t="n">
        <v>1529.671452715069</v>
      </c>
      <c r="S7197" s="38">
        <f>R7197*IF(A7197=4, 2.0, 3.0)</f>
        <v/>
      </c>
      <c r="T7197" s="37">
        <f>'Dashboard &amp; Optimisation'!$B$18*U7197</f>
        <v/>
      </c>
      <c r="U7197" s="26">
        <f>MIN(1, S7197/M7197)</f>
        <v/>
      </c>
      <c r="V7197" s="26">
        <f>N7197/(N7197+O7197)</f>
        <v/>
      </c>
      <c r="W7197" s="26">
        <f>U7197*V7197</f>
        <v/>
      </c>
      <c r="X7197" s="39">
        <f>T7197/N7197</f>
        <v/>
      </c>
      <c r="Y7197" s="41">
        <f>IF(W7197=MAXIFS(W$2:W$7201, A$2:A$7201, A7197, B$2:B$7201, B7197), "OPTIMAL", "")</f>
        <v/>
      </c>
    </row>
    <row r="7198" ht="20" customHeight="1">
      <c r="A7198" s="28" t="n">
        <v>-18</v>
      </c>
      <c r="B7198" s="28" t="n">
        <v>45</v>
      </c>
      <c r="C7198" s="29" t="n">
        <v>120</v>
      </c>
      <c r="D7198" s="29" t="n">
        <v>3</v>
      </c>
      <c r="E7198" s="30" t="n">
        <v>8</v>
      </c>
      <c r="F7198" s="29" t="n">
        <v>2</v>
      </c>
      <c r="G7198" s="28" t="n">
        <v>150</v>
      </c>
      <c r="H7198" s="30" t="inlineStr">
        <is>
          <t>ON</t>
        </is>
      </c>
      <c r="I7198" s="31" t="n">
        <v>885.2722778138215</v>
      </c>
      <c r="J7198" s="31" t="n">
        <v>10520.73059103506</v>
      </c>
      <c r="K7198" s="31" t="n">
        <v>5101.851851851852</v>
      </c>
      <c r="L7198" s="31" t="n">
        <v>150</v>
      </c>
      <c r="M7198" s="31">
        <f>I7198+J7198+K7198+L7198</f>
        <v/>
      </c>
      <c r="N7198" s="31">
        <f>M7198*'Dashboard &amp; Optimisation'!$B$18/('Dashboard &amp; Optimisation'!$B$16/3.6)</f>
        <v/>
      </c>
      <c r="O7198" s="31" t="n">
        <v>1851.166660590603</v>
      </c>
      <c r="P7198" s="32" t="n">
        <v>0.05055646555632623</v>
      </c>
      <c r="Q7198" s="33" t="n">
        <v>14.83912750943222</v>
      </c>
      <c r="R7198" s="31" t="n">
        <v>6544.140720685074</v>
      </c>
      <c r="S7198" s="31">
        <f>R7198*IF(A7198=4, 2.0, 3.0)</f>
        <v/>
      </c>
      <c r="T7198" s="29">
        <f>'Dashboard &amp; Optimisation'!$B$18*U7198</f>
        <v/>
      </c>
      <c r="U7198" s="34">
        <f>MIN(1, S7198/M7198)</f>
        <v/>
      </c>
      <c r="V7198" s="34">
        <f>N7198/(N7198+O7198)</f>
        <v/>
      </c>
      <c r="W7198" s="34">
        <f>U7198*V7198</f>
        <v/>
      </c>
      <c r="X7198" s="32">
        <f>T7198/N7198</f>
        <v/>
      </c>
      <c r="Y7198" s="35">
        <f>IF(W7198=MAXIFS(W$2:W$7201, A$2:A$7201, A7198, B$2:B$7201, B7198), "OPTIMAL", "")</f>
        <v/>
      </c>
    </row>
    <row r="7199" ht="20" customHeight="1">
      <c r="A7199" s="36" t="n">
        <v>-18</v>
      </c>
      <c r="B7199" s="36" t="n">
        <v>45</v>
      </c>
      <c r="C7199" s="37" t="n">
        <v>120</v>
      </c>
      <c r="D7199" s="37" t="n">
        <v>3</v>
      </c>
      <c r="E7199" s="6" t="n">
        <v>8</v>
      </c>
      <c r="F7199" s="37" t="n">
        <v>2</v>
      </c>
      <c r="G7199" s="36" t="n">
        <v>150</v>
      </c>
      <c r="H7199" s="6" t="inlineStr">
        <is>
          <t>OFF</t>
        </is>
      </c>
      <c r="I7199" s="38" t="n">
        <v>885.2722778138215</v>
      </c>
      <c r="J7199" s="38" t="n">
        <v>10520.73059103506</v>
      </c>
      <c r="K7199" s="38" t="n">
        <v>5101.851851851852</v>
      </c>
      <c r="L7199" s="38" t="n">
        <v>150</v>
      </c>
      <c r="M7199" s="38">
        <f>I7199+J7199+K7199+L7199</f>
        <v/>
      </c>
      <c r="N7199" s="38">
        <f>M7199*'Dashboard &amp; Optimisation'!$B$18/('Dashboard &amp; Optimisation'!$B$16/3.6)</f>
        <v/>
      </c>
      <c r="O7199" s="38" t="n">
        <v>1851.166660590603</v>
      </c>
      <c r="P7199" s="39" t="n">
        <v>0.2169505217865947</v>
      </c>
      <c r="Q7199" s="40" t="n">
        <v>14.83912750943222</v>
      </c>
      <c r="R7199" s="38" t="n">
        <v>1524.995755790387</v>
      </c>
      <c r="S7199" s="38">
        <f>R7199*IF(A7199=4, 2.0, 3.0)</f>
        <v/>
      </c>
      <c r="T7199" s="37">
        <f>'Dashboard &amp; Optimisation'!$B$18*U7199</f>
        <v/>
      </c>
      <c r="U7199" s="26">
        <f>MIN(1, S7199/M7199)</f>
        <v/>
      </c>
      <c r="V7199" s="26">
        <f>N7199/(N7199+O7199)</f>
        <v/>
      </c>
      <c r="W7199" s="26">
        <f>U7199*V7199</f>
        <v/>
      </c>
      <c r="X7199" s="39">
        <f>T7199/N7199</f>
        <v/>
      </c>
      <c r="Y7199" s="41">
        <f>IF(W7199=MAXIFS(W$2:W$7201, A$2:A$7201, A7199, B$2:B$7201, B7199), "OPTIMAL", "")</f>
        <v/>
      </c>
    </row>
    <row r="7200" ht="20" customHeight="1">
      <c r="A7200" s="28" t="n">
        <v>-18</v>
      </c>
      <c r="B7200" s="28" t="n">
        <v>45</v>
      </c>
      <c r="C7200" s="29" t="n">
        <v>120</v>
      </c>
      <c r="D7200" s="29" t="n">
        <v>3</v>
      </c>
      <c r="E7200" s="30" t="n">
        <v>8</v>
      </c>
      <c r="F7200" s="29" t="n">
        <v>2</v>
      </c>
      <c r="G7200" s="28" t="n">
        <v>200</v>
      </c>
      <c r="H7200" s="30" t="inlineStr">
        <is>
          <t>ON</t>
        </is>
      </c>
      <c r="I7200" s="31" t="n">
        <v>885.2722778138215</v>
      </c>
      <c r="J7200" s="31" t="n">
        <v>10520.73059103506</v>
      </c>
      <c r="K7200" s="31" t="n">
        <v>5101.851851851852</v>
      </c>
      <c r="L7200" s="31" t="n">
        <v>150</v>
      </c>
      <c r="M7200" s="31">
        <f>I7200+J7200+K7200+L7200</f>
        <v/>
      </c>
      <c r="N7200" s="31">
        <f>M7200*'Dashboard &amp; Optimisation'!$B$18/('Dashboard &amp; Optimisation'!$B$16/3.6)</f>
        <v/>
      </c>
      <c r="O7200" s="31" t="n">
        <v>1851.166660590603</v>
      </c>
      <c r="P7200" s="32" t="n">
        <v>0.05121961115254246</v>
      </c>
      <c r="Q7200" s="33" t="n">
        <v>14.83912750943222</v>
      </c>
      <c r="R7200" s="31" t="n">
        <v>6459.413054810823</v>
      </c>
      <c r="S7200" s="31">
        <f>R7200*IF(A7200=4, 2.0, 3.0)</f>
        <v/>
      </c>
      <c r="T7200" s="29">
        <f>'Dashboard &amp; Optimisation'!$B$18*U7200</f>
        <v/>
      </c>
      <c r="U7200" s="34">
        <f>MIN(1, S7200/M7200)</f>
        <v/>
      </c>
      <c r="V7200" s="34">
        <f>N7200/(N7200+O7200)</f>
        <v/>
      </c>
      <c r="W7200" s="34">
        <f>U7200*V7200</f>
        <v/>
      </c>
      <c r="X7200" s="32">
        <f>T7200/N7200</f>
        <v/>
      </c>
      <c r="Y7200" s="35">
        <f>IF(W7200=MAXIFS(W$2:W$7201, A$2:A$7201, A7200, B$2:B$7201, B7200), "OPTIMAL", "")</f>
        <v/>
      </c>
    </row>
    <row r="7201" ht="20" customHeight="1">
      <c r="A7201" s="36" t="n">
        <v>-18</v>
      </c>
      <c r="B7201" s="36" t="n">
        <v>45</v>
      </c>
      <c r="C7201" s="37" t="n">
        <v>120</v>
      </c>
      <c r="D7201" s="37" t="n">
        <v>3</v>
      </c>
      <c r="E7201" s="6" t="n">
        <v>8</v>
      </c>
      <c r="F7201" s="37" t="n">
        <v>2</v>
      </c>
      <c r="G7201" s="36" t="n">
        <v>200</v>
      </c>
      <c r="H7201" s="6" t="inlineStr">
        <is>
          <t>OFF</t>
        </is>
      </c>
      <c r="I7201" s="38" t="n">
        <v>885.2722778138215</v>
      </c>
      <c r="J7201" s="38" t="n">
        <v>10520.73059103506</v>
      </c>
      <c r="K7201" s="38" t="n">
        <v>5101.851851851852</v>
      </c>
      <c r="L7201" s="38" t="n">
        <v>150</v>
      </c>
      <c r="M7201" s="38">
        <f>I7201+J7201+K7201+L7201</f>
        <v/>
      </c>
      <c r="N7201" s="38">
        <f>M7201*'Dashboard &amp; Optimisation'!$B$18/('Dashboard &amp; Optimisation'!$B$16/3.6)</f>
        <v/>
      </c>
      <c r="O7201" s="38" t="n">
        <v>1851.166660590603</v>
      </c>
      <c r="P7201" s="39" t="n">
        <v>0.2176136673828109</v>
      </c>
      <c r="Q7201" s="40" t="n">
        <v>14.83912750943222</v>
      </c>
      <c r="R7201" s="38" t="n">
        <v>1520.348555860974</v>
      </c>
      <c r="S7201" s="38">
        <f>R7201*IF(A7201=4, 2.0, 3.0)</f>
        <v/>
      </c>
      <c r="T7201" s="37">
        <f>'Dashboard &amp; Optimisation'!$B$18*U7201</f>
        <v/>
      </c>
      <c r="U7201" s="26">
        <f>MIN(1, S7201/M7201)</f>
        <v/>
      </c>
      <c r="V7201" s="26">
        <f>N7201/(N7201+O7201)</f>
        <v/>
      </c>
      <c r="W7201" s="26">
        <f>U7201*V7201</f>
        <v/>
      </c>
      <c r="X7201" s="39">
        <f>T7201/N7201</f>
        <v/>
      </c>
      <c r="Y7201" s="41">
        <f>IF(W7201=MAXIFS(W$2:W$7201, A$2:A$7201, A7201, B$2:B$7201, B7201), "OPTIMAL",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2026-06-30T19:57:50Z</dcterms:created>
  <dcterms:modified xmlns:dcterms="http://purl.org/dc/terms/" xmlns:xsi="http://www.w3.org/2001/XMLSchema-instance" xsi:type="dcterms:W3CDTF">2026-06-30T19:57:58Z</dcterms:modified>
</cp:coreProperties>
</file>